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66925"/>
  <mc:AlternateContent xmlns:mc="http://schemas.openxmlformats.org/markup-compatibility/2006">
    <mc:Choice Requires="x15">
      <x15ac:absPath xmlns:x15ac="http://schemas.microsoft.com/office/spreadsheetml/2010/11/ac" url="\\lb22z0045\bunseki\係員\松山\04_HP更新\20240530公表\"/>
    </mc:Choice>
  </mc:AlternateContent>
  <xr:revisionPtr revIDLastSave="0" documentId="8_{8A9C9962-20AA-405E-850F-57C713319AA0}" xr6:coauthVersionLast="36" xr6:coauthVersionMax="36" xr10:uidLastSave="{00000000-0000-0000-0000-000000000000}"/>
  <bookViews>
    <workbookView xWindow="1350" yWindow="-105" windowWidth="19425" windowHeight="10425" tabRatio="991" xr2:uid="{0FF202A7-2D35-4D0A-ABEB-57042D760725}"/>
  </bookViews>
  <sheets>
    <sheet name="目次" sheetId="67" r:id="rId1"/>
    <sheet name="0将来人口統計表" sheetId="59" r:id="rId2"/>
    <sheet name="前提条件例" sheetId="10" r:id="rId3"/>
    <sheet name="1将来人口" sheetId="38" r:id="rId4"/>
    <sheet name="2自然社会増減" sheetId="35" r:id="rId5"/>
    <sheet name="3自然増減" sheetId="33" r:id="rId6"/>
    <sheet name="3_2自然増減2" sheetId="72" r:id="rId7"/>
    <sheet name="4社会増減" sheetId="34" r:id="rId8"/>
    <sheet name="5生残率" sheetId="37" r:id="rId9"/>
    <sheet name="6純移動率" sheetId="36" r:id="rId10"/>
    <sheet name="7その他比率" sheetId="39" r:id="rId11"/>
    <sheet name="8市町生残率" sheetId="43" r:id="rId12"/>
    <sheet name="9市町純移動率" sheetId="44" r:id="rId13"/>
    <sheet name="10出生率1" sheetId="27" r:id="rId14"/>
    <sheet name="10_2出生率2" sheetId="29" r:id="rId15"/>
    <sheet name="11子ども女性比1" sheetId="28" r:id="rId16"/>
    <sheet name="11_2子ども女性比2" sheetId="30" r:id="rId17"/>
    <sheet name="11_3子ども女性比3" sheetId="45" r:id="rId18"/>
    <sheet name="県純移動率" sheetId="46" r:id="rId19"/>
    <sheet name="h27国調転出入" sheetId="70" r:id="rId20"/>
    <sheet name="市町人口" sheetId="71" r:id="rId21"/>
    <sheet name="市町出生数" sheetId="12" r:id="rId22"/>
    <sheet name="市町死亡数" sheetId="11" r:id="rId23"/>
    <sheet name="女性" sheetId="23" r:id="rId24"/>
    <sheet name="子ども" sheetId="25" r:id="rId25"/>
    <sheet name="転出入" sheetId="26" r:id="rId26"/>
    <sheet name="R1_2" sheetId="57" r:id="rId27"/>
    <sheet name="H30住基" sheetId="53" r:id="rId28"/>
    <sheet name="R1住基" sheetId="54" r:id="rId29"/>
    <sheet name="R2住基" sheetId="52" r:id="rId30"/>
    <sheet name="R3住基" sheetId="65" r:id="rId31"/>
    <sheet name="H30_2" sheetId="58" r:id="rId32"/>
    <sheet name="R2_2" sheetId="56" r:id="rId33"/>
    <sheet name="h30転出入" sheetId="51" r:id="rId34"/>
    <sheet name="r1転出入" sheetId="47" r:id="rId35"/>
    <sheet name="r2転出入" sheetId="50" r:id="rId3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72" l="1"/>
  <c r="D3" i="72"/>
  <c r="E3" i="72"/>
  <c r="F3" i="72"/>
  <c r="G3" i="72"/>
  <c r="H3" i="72"/>
  <c r="I3" i="72"/>
  <c r="J3" i="72"/>
  <c r="K3" i="72"/>
  <c r="B3" i="72"/>
  <c r="D28" i="38" l="1"/>
  <c r="D27" i="38"/>
  <c r="D84" i="38"/>
  <c r="D55" i="38"/>
  <c r="F1" i="33" l="1"/>
  <c r="F1" i="35"/>
  <c r="D8" i="72"/>
  <c r="D45" i="33" l="1"/>
  <c r="E45" i="33"/>
  <c r="F45" i="33"/>
  <c r="G45" i="33"/>
  <c r="H45" i="33"/>
  <c r="I45" i="33"/>
  <c r="J45" i="33"/>
  <c r="K45" i="33"/>
  <c r="L45" i="33"/>
  <c r="M45" i="33"/>
  <c r="C14" i="72" l="1"/>
  <c r="D14" i="72"/>
  <c r="E14" i="72"/>
  <c r="F14" i="72"/>
  <c r="B14" i="72"/>
  <c r="C9" i="72"/>
  <c r="D9" i="72" s="1"/>
  <c r="E9" i="72" s="1"/>
  <c r="F9" i="72" s="1"/>
  <c r="G9" i="72" s="1"/>
  <c r="H9" i="72" s="1"/>
  <c r="I9" i="72" s="1"/>
  <c r="J9" i="72" s="1"/>
  <c r="K9" i="72" s="1"/>
  <c r="B12" i="72"/>
  <c r="C2" i="72" l="1"/>
  <c r="D2" i="72" s="1"/>
  <c r="E2" i="72" s="1"/>
  <c r="F2" i="72" s="1"/>
  <c r="G2" i="72" s="1"/>
  <c r="H2" i="72" s="1"/>
  <c r="I2" i="72" s="1"/>
  <c r="J2" i="72" s="1"/>
  <c r="K2" i="72" s="1"/>
  <c r="D27" i="59" l="1"/>
  <c r="AX67" i="71"/>
  <c r="AL67" i="71"/>
  <c r="AG67" i="71"/>
  <c r="AD67" i="71"/>
  <c r="AC67" i="71"/>
  <c r="AB67" i="71"/>
  <c r="AA67" i="71"/>
  <c r="Z67" i="71"/>
  <c r="Y67" i="71"/>
  <c r="X67" i="71"/>
  <c r="W67" i="71"/>
  <c r="V67" i="71"/>
  <c r="T67" i="71"/>
  <c r="R67" i="71"/>
  <c r="P67" i="71"/>
  <c r="N67" i="71"/>
  <c r="L67" i="71"/>
  <c r="J67" i="71"/>
  <c r="H67" i="71"/>
  <c r="F67" i="71"/>
  <c r="E67" i="71"/>
  <c r="D67" i="71"/>
  <c r="C67" i="71"/>
  <c r="AZ66" i="71"/>
  <c r="AY66" i="71"/>
  <c r="AV66" i="71"/>
  <c r="AU66" i="71"/>
  <c r="AT66" i="71"/>
  <c r="AS66" i="71"/>
  <c r="AR66" i="71"/>
  <c r="AQ66" i="71"/>
  <c r="AP66" i="71"/>
  <c r="AO66" i="71"/>
  <c r="AZ65" i="71"/>
  <c r="AY65" i="71"/>
  <c r="AV65" i="71"/>
  <c r="AU65" i="71"/>
  <c r="AT65" i="71"/>
  <c r="AS65" i="71"/>
  <c r="AR65" i="71"/>
  <c r="AQ65" i="71"/>
  <c r="AP65" i="71"/>
  <c r="AO65" i="71"/>
  <c r="AZ64" i="71"/>
  <c r="AY64" i="71"/>
  <c r="AV64" i="71"/>
  <c r="AU64" i="71"/>
  <c r="AT64" i="71"/>
  <c r="AS64" i="71"/>
  <c r="AR64" i="71"/>
  <c r="AQ64" i="71"/>
  <c r="AP64" i="71"/>
  <c r="AO64" i="71"/>
  <c r="AX63" i="71"/>
  <c r="AZ63" i="71" s="1"/>
  <c r="AO63" i="71"/>
  <c r="AN63" i="71"/>
  <c r="AV63" i="71" s="1"/>
  <c r="AM63" i="71"/>
  <c r="AU63" i="71" s="1"/>
  <c r="AL63" i="71"/>
  <c r="AT63" i="71" s="1"/>
  <c r="AK63" i="71"/>
  <c r="AS63" i="71" s="1"/>
  <c r="AJ63" i="71"/>
  <c r="AR63" i="71" s="1"/>
  <c r="AI63" i="71"/>
  <c r="AQ63" i="71" s="1"/>
  <c r="AH63" i="71"/>
  <c r="AY63" i="71" s="1"/>
  <c r="AG63" i="71"/>
  <c r="AF63" i="71"/>
  <c r="AE63" i="71"/>
  <c r="AD63" i="71"/>
  <c r="AZ62" i="71"/>
  <c r="AY62" i="71"/>
  <c r="AV62" i="71"/>
  <c r="AU62" i="71"/>
  <c r="AT62" i="71"/>
  <c r="AS62" i="71"/>
  <c r="AR62" i="71"/>
  <c r="AQ62" i="71"/>
  <c r="AP62" i="71"/>
  <c r="AO62" i="71"/>
  <c r="AZ61" i="71"/>
  <c r="AY61" i="71"/>
  <c r="AV61" i="71"/>
  <c r="AU61" i="71"/>
  <c r="AT61" i="71"/>
  <c r="AS61" i="71"/>
  <c r="AR61" i="71"/>
  <c r="AQ61" i="71"/>
  <c r="AP61" i="71"/>
  <c r="AO61" i="71"/>
  <c r="AZ60" i="71"/>
  <c r="AX60" i="71"/>
  <c r="AN60" i="71"/>
  <c r="AV60" i="71" s="1"/>
  <c r="AM60" i="71"/>
  <c r="AU60" i="71" s="1"/>
  <c r="AL60" i="71"/>
  <c r="AT60" i="71" s="1"/>
  <c r="AK60" i="71"/>
  <c r="AS60" i="71" s="1"/>
  <c r="AJ60" i="71"/>
  <c r="AR60" i="71" s="1"/>
  <c r="AI60" i="71"/>
  <c r="AQ60" i="71" s="1"/>
  <c r="AH60" i="71"/>
  <c r="AY60" i="71" s="1"/>
  <c r="AG60" i="71"/>
  <c r="AF60" i="71"/>
  <c r="AE60" i="71"/>
  <c r="AD60" i="71"/>
  <c r="AZ59" i="71"/>
  <c r="AY59" i="71"/>
  <c r="AV59" i="71"/>
  <c r="AU59" i="71"/>
  <c r="AT59" i="71"/>
  <c r="AS59" i="71"/>
  <c r="AR59" i="71"/>
  <c r="AQ59" i="71"/>
  <c r="AP59" i="71"/>
  <c r="AO59" i="71"/>
  <c r="AZ58" i="71"/>
  <c r="AY58" i="71"/>
  <c r="AV58" i="71"/>
  <c r="AU58" i="71"/>
  <c r="AT58" i="71"/>
  <c r="AS58" i="71"/>
  <c r="AR58" i="71"/>
  <c r="AQ58" i="71"/>
  <c r="AP58" i="71"/>
  <c r="AO58" i="71"/>
  <c r="AZ57" i="71"/>
  <c r="AY57" i="71"/>
  <c r="AV57" i="71"/>
  <c r="AU57" i="71"/>
  <c r="AT57" i="71"/>
  <c r="AS57" i="71"/>
  <c r="AR57" i="71"/>
  <c r="AQ57" i="71"/>
  <c r="AP57" i="71"/>
  <c r="AO57" i="71"/>
  <c r="AZ56" i="71"/>
  <c r="AY56" i="71"/>
  <c r="AV56" i="71"/>
  <c r="AU56" i="71"/>
  <c r="AT56" i="71"/>
  <c r="AS56" i="71"/>
  <c r="AR56" i="71"/>
  <c r="AQ56" i="71"/>
  <c r="AP56" i="71"/>
  <c r="AO56" i="71"/>
  <c r="AZ55" i="71"/>
  <c r="AY55" i="71"/>
  <c r="AV55" i="71"/>
  <c r="AU55" i="71"/>
  <c r="AT55" i="71"/>
  <c r="AS55" i="71"/>
  <c r="AR55" i="71"/>
  <c r="AQ55" i="71"/>
  <c r="AP55" i="71"/>
  <c r="AO55" i="71"/>
  <c r="AZ54" i="71"/>
  <c r="AX54" i="71"/>
  <c r="AN54" i="71"/>
  <c r="AV54" i="71" s="1"/>
  <c r="AM54" i="71"/>
  <c r="AU54" i="71" s="1"/>
  <c r="AL54" i="71"/>
  <c r="AT54" i="71" s="1"/>
  <c r="AK54" i="71"/>
  <c r="AS54" i="71" s="1"/>
  <c r="AJ54" i="71"/>
  <c r="AR54" i="71" s="1"/>
  <c r="AI54" i="71"/>
  <c r="AQ54" i="71" s="1"/>
  <c r="AH54" i="71"/>
  <c r="AY54" i="71" s="1"/>
  <c r="AG54" i="71"/>
  <c r="AF54" i="71"/>
  <c r="AE54" i="71"/>
  <c r="AD54" i="71"/>
  <c r="AZ53" i="71"/>
  <c r="AY53" i="71"/>
  <c r="AV53" i="71"/>
  <c r="AU53" i="71"/>
  <c r="AT53" i="71"/>
  <c r="AS53" i="71"/>
  <c r="AR53" i="71"/>
  <c r="AQ53" i="71"/>
  <c r="AP53" i="71"/>
  <c r="AO53" i="71"/>
  <c r="AZ52" i="71"/>
  <c r="AY52" i="71"/>
  <c r="AV52" i="71"/>
  <c r="AU52" i="71"/>
  <c r="AT52" i="71"/>
  <c r="AS52" i="71"/>
  <c r="AR52" i="71"/>
  <c r="AQ52" i="71"/>
  <c r="AP52" i="71"/>
  <c r="AO52" i="71"/>
  <c r="AZ51" i="71"/>
  <c r="AY51" i="71"/>
  <c r="AV51" i="71"/>
  <c r="AU51" i="71"/>
  <c r="AT51" i="71"/>
  <c r="AS51" i="71"/>
  <c r="AR51" i="71"/>
  <c r="AQ51" i="71"/>
  <c r="AP51" i="71"/>
  <c r="AO51" i="71"/>
  <c r="AZ50" i="71"/>
  <c r="AY50" i="71"/>
  <c r="AV50" i="71"/>
  <c r="AU50" i="71"/>
  <c r="AT50" i="71"/>
  <c r="AS50" i="71"/>
  <c r="AR50" i="71"/>
  <c r="AQ50" i="71"/>
  <c r="AP50" i="71"/>
  <c r="AO50" i="71"/>
  <c r="AZ49" i="71"/>
  <c r="AY49" i="71"/>
  <c r="AV49" i="71"/>
  <c r="AU49" i="71"/>
  <c r="AT49" i="71"/>
  <c r="AS49" i="71"/>
  <c r="AR49" i="71"/>
  <c r="AQ49" i="71"/>
  <c r="AP49" i="71"/>
  <c r="AO49" i="71"/>
  <c r="AZ48" i="71"/>
  <c r="AY48" i="71"/>
  <c r="AV48" i="71"/>
  <c r="AU48" i="71"/>
  <c r="AT48" i="71"/>
  <c r="AS48" i="71"/>
  <c r="AR48" i="71"/>
  <c r="AQ48" i="71"/>
  <c r="AP48" i="71"/>
  <c r="AO48" i="71"/>
  <c r="AZ47" i="71"/>
  <c r="AY47" i="71"/>
  <c r="AV47" i="71"/>
  <c r="AU47" i="71"/>
  <c r="AT47" i="71"/>
  <c r="AS47" i="71"/>
  <c r="AR47" i="71"/>
  <c r="AQ47" i="71"/>
  <c r="AP47" i="71"/>
  <c r="AO47" i="71"/>
  <c r="AX46" i="71"/>
  <c r="AO46" i="71"/>
  <c r="AN46" i="71"/>
  <c r="AV46" i="71" s="1"/>
  <c r="AM46" i="71"/>
  <c r="AU46" i="71" s="1"/>
  <c r="AL46" i="71"/>
  <c r="AT46" i="71" s="1"/>
  <c r="AK46" i="71"/>
  <c r="AS46" i="71" s="1"/>
  <c r="AJ46" i="71"/>
  <c r="AR46" i="71" s="1"/>
  <c r="AI46" i="71"/>
  <c r="AQ46" i="71" s="1"/>
  <c r="AH46" i="71"/>
  <c r="AY46" i="71" s="1"/>
  <c r="AG46" i="71"/>
  <c r="AF46" i="71"/>
  <c r="AE46" i="71"/>
  <c r="AD46" i="71"/>
  <c r="AZ45" i="71"/>
  <c r="AY45" i="71"/>
  <c r="AV45" i="71"/>
  <c r="AU45" i="71"/>
  <c r="AT45" i="71"/>
  <c r="AS45" i="71"/>
  <c r="AR45" i="71"/>
  <c r="AQ45" i="71"/>
  <c r="AP45" i="71"/>
  <c r="AO45" i="71"/>
  <c r="AZ44" i="71"/>
  <c r="AY44" i="71"/>
  <c r="AV44" i="71"/>
  <c r="AU44" i="71"/>
  <c r="AT44" i="71"/>
  <c r="AS44" i="71"/>
  <c r="AR44" i="71"/>
  <c r="AQ44" i="71"/>
  <c r="AP44" i="71"/>
  <c r="AO44" i="71"/>
  <c r="AZ43" i="71"/>
  <c r="AY43" i="71"/>
  <c r="AV43" i="71"/>
  <c r="AU43" i="71"/>
  <c r="AT43" i="71"/>
  <c r="AS43" i="71"/>
  <c r="AR43" i="71"/>
  <c r="AQ43" i="71"/>
  <c r="AP43" i="71"/>
  <c r="AO43" i="71"/>
  <c r="AZ42" i="71"/>
  <c r="AY42" i="71"/>
  <c r="AV42" i="71"/>
  <c r="AU42" i="71"/>
  <c r="AT42" i="71"/>
  <c r="AS42" i="71"/>
  <c r="AR42" i="71"/>
  <c r="AQ42" i="71"/>
  <c r="AP42" i="71"/>
  <c r="AO42" i="71"/>
  <c r="AX41" i="71"/>
  <c r="AO41" i="71"/>
  <c r="AN41" i="71"/>
  <c r="AV41" i="71" s="1"/>
  <c r="AM41" i="71"/>
  <c r="AZ41" i="71" s="1"/>
  <c r="AL41" i="71"/>
  <c r="AT41" i="71" s="1"/>
  <c r="AK41" i="71"/>
  <c r="AS41" i="71" s="1"/>
  <c r="AJ41" i="71"/>
  <c r="AR41" i="71" s="1"/>
  <c r="AI41" i="71"/>
  <c r="AQ41" i="71" s="1"/>
  <c r="AH41" i="71"/>
  <c r="AY41" i="71" s="1"/>
  <c r="AG41" i="71"/>
  <c r="AF41" i="71"/>
  <c r="AE41" i="71"/>
  <c r="AD41" i="71"/>
  <c r="AZ40" i="71"/>
  <c r="AY40" i="71"/>
  <c r="AV40" i="71"/>
  <c r="AU40" i="71"/>
  <c r="AT40" i="71"/>
  <c r="AS40" i="71"/>
  <c r="AR40" i="71"/>
  <c r="AQ40" i="71"/>
  <c r="AP40" i="71"/>
  <c r="AO40" i="71"/>
  <c r="AZ39" i="71"/>
  <c r="AY39" i="71"/>
  <c r="AV39" i="71"/>
  <c r="AU39" i="71"/>
  <c r="AT39" i="71"/>
  <c r="AS39" i="71"/>
  <c r="AR39" i="71"/>
  <c r="AQ39" i="71"/>
  <c r="AP39" i="71"/>
  <c r="AO39" i="71"/>
  <c r="AZ38" i="71"/>
  <c r="AY38" i="71"/>
  <c r="AV38" i="71"/>
  <c r="AU38" i="71"/>
  <c r="AT38" i="71"/>
  <c r="AS38" i="71"/>
  <c r="AR38" i="71"/>
  <c r="AQ38" i="71"/>
  <c r="AP38" i="71"/>
  <c r="AO38" i="71"/>
  <c r="AZ37" i="71"/>
  <c r="AY37" i="71"/>
  <c r="AV37" i="71"/>
  <c r="AU37" i="71"/>
  <c r="AT37" i="71"/>
  <c r="AS37" i="71"/>
  <c r="AR37" i="71"/>
  <c r="AQ37" i="71"/>
  <c r="AP37" i="71"/>
  <c r="AO37" i="71"/>
  <c r="AZ36" i="71"/>
  <c r="AY36" i="71"/>
  <c r="AV36" i="71"/>
  <c r="AU36" i="71"/>
  <c r="AT36" i="71"/>
  <c r="AS36" i="71"/>
  <c r="AR36" i="71"/>
  <c r="AQ36" i="71"/>
  <c r="AP36" i="71"/>
  <c r="AO36" i="71"/>
  <c r="AZ35" i="71"/>
  <c r="AY35" i="71"/>
  <c r="AV35" i="71"/>
  <c r="AU35" i="71"/>
  <c r="AT35" i="71"/>
  <c r="AS35" i="71"/>
  <c r="AR35" i="71"/>
  <c r="AQ35" i="71"/>
  <c r="AP35" i="71"/>
  <c r="AO35" i="71"/>
  <c r="AX34" i="71"/>
  <c r="AO34" i="71"/>
  <c r="AN34" i="71"/>
  <c r="AV34" i="71" s="1"/>
  <c r="AM34" i="71"/>
  <c r="AU34" i="71" s="1"/>
  <c r="AL34" i="71"/>
  <c r="AT34" i="71" s="1"/>
  <c r="AK34" i="71"/>
  <c r="AS34" i="71" s="1"/>
  <c r="AJ34" i="71"/>
  <c r="AR34" i="71" s="1"/>
  <c r="AI34" i="71"/>
  <c r="AQ34" i="71" s="1"/>
  <c r="AH34" i="71"/>
  <c r="AY34" i="71" s="1"/>
  <c r="AG34" i="71"/>
  <c r="AF34" i="71"/>
  <c r="AE34" i="71"/>
  <c r="AD34" i="71"/>
  <c r="AZ33" i="71"/>
  <c r="AY33" i="71"/>
  <c r="AV33" i="71"/>
  <c r="AU33" i="71"/>
  <c r="AT33" i="71"/>
  <c r="AS33" i="71"/>
  <c r="AR33" i="71"/>
  <c r="AQ33" i="71"/>
  <c r="AP33" i="71"/>
  <c r="AO33" i="71"/>
  <c r="AZ32" i="71"/>
  <c r="AY32" i="71"/>
  <c r="AV32" i="71"/>
  <c r="AU32" i="71"/>
  <c r="AT32" i="71"/>
  <c r="AS32" i="71"/>
  <c r="AR32" i="71"/>
  <c r="AQ32" i="71"/>
  <c r="AP32" i="71"/>
  <c r="AO32" i="71"/>
  <c r="AZ31" i="71"/>
  <c r="AY31" i="71"/>
  <c r="AV31" i="71"/>
  <c r="AU31" i="71"/>
  <c r="AT31" i="71"/>
  <c r="AS31" i="71"/>
  <c r="AR31" i="71"/>
  <c r="AQ31" i="71"/>
  <c r="AP31" i="71"/>
  <c r="AO31" i="71"/>
  <c r="AZ30" i="71"/>
  <c r="AY30" i="71"/>
  <c r="AV30" i="71"/>
  <c r="AU30" i="71"/>
  <c r="AT30" i="71"/>
  <c r="AS30" i="71"/>
  <c r="AR30" i="71"/>
  <c r="AQ30" i="71"/>
  <c r="AP30" i="71"/>
  <c r="AO30" i="71"/>
  <c r="AZ29" i="71"/>
  <c r="AY29" i="71"/>
  <c r="AV29" i="71"/>
  <c r="AU29" i="71"/>
  <c r="AT29" i="71"/>
  <c r="AS29" i="71"/>
  <c r="AR29" i="71"/>
  <c r="AQ29" i="71"/>
  <c r="AP29" i="71"/>
  <c r="AO29" i="71"/>
  <c r="AX28" i="71"/>
  <c r="AO28" i="71"/>
  <c r="AN28" i="71"/>
  <c r="AV28" i="71" s="1"/>
  <c r="AM28" i="71"/>
  <c r="AU28" i="71" s="1"/>
  <c r="AL28" i="71"/>
  <c r="AT28" i="71" s="1"/>
  <c r="AK28" i="71"/>
  <c r="AS28" i="71" s="1"/>
  <c r="AJ28" i="71"/>
  <c r="AR28" i="71" s="1"/>
  <c r="AI28" i="71"/>
  <c r="AQ28" i="71" s="1"/>
  <c r="AH28" i="71"/>
  <c r="AY28" i="71" s="1"/>
  <c r="AG28" i="71"/>
  <c r="AF28" i="71"/>
  <c r="AE28" i="71"/>
  <c r="AD28" i="71"/>
  <c r="AZ27" i="71"/>
  <c r="AY27" i="71"/>
  <c r="AV27" i="71"/>
  <c r="AU27" i="71"/>
  <c r="AT27" i="71"/>
  <c r="AS27" i="71"/>
  <c r="AR27" i="71"/>
  <c r="AQ27" i="71"/>
  <c r="AP27" i="71"/>
  <c r="AO27" i="71"/>
  <c r="AZ26" i="71"/>
  <c r="AY26" i="71"/>
  <c r="AV26" i="71"/>
  <c r="AU26" i="71"/>
  <c r="AT26" i="71"/>
  <c r="AS26" i="71"/>
  <c r="AR26" i="71"/>
  <c r="AQ26" i="71"/>
  <c r="AP26" i="71"/>
  <c r="AO26" i="71"/>
  <c r="AZ25" i="71"/>
  <c r="AY25" i="71"/>
  <c r="AV25" i="71"/>
  <c r="AU25" i="71"/>
  <c r="AT25" i="71"/>
  <c r="AS25" i="71"/>
  <c r="AR25" i="71"/>
  <c r="AQ25" i="71"/>
  <c r="AP25" i="71"/>
  <c r="AO25" i="71"/>
  <c r="AZ24" i="71"/>
  <c r="AY24" i="71"/>
  <c r="AV24" i="71"/>
  <c r="AU24" i="71"/>
  <c r="AT24" i="71"/>
  <c r="AS24" i="71"/>
  <c r="AR24" i="71"/>
  <c r="AQ24" i="71"/>
  <c r="AP24" i="71"/>
  <c r="AO24" i="71"/>
  <c r="AZ23" i="71"/>
  <c r="AY23" i="71"/>
  <c r="AV23" i="71"/>
  <c r="AU23" i="71"/>
  <c r="AT23" i="71"/>
  <c r="AS23" i="71"/>
  <c r="AR23" i="71"/>
  <c r="AQ23" i="71"/>
  <c r="AP23" i="71"/>
  <c r="AO23" i="71"/>
  <c r="AX22" i="71"/>
  <c r="AO22" i="71"/>
  <c r="AN22" i="71"/>
  <c r="AV22" i="71" s="1"/>
  <c r="AM22" i="71"/>
  <c r="AZ22" i="71" s="1"/>
  <c r="AL22" i="71"/>
  <c r="AT22" i="71" s="1"/>
  <c r="AK22" i="71"/>
  <c r="AS22" i="71" s="1"/>
  <c r="AJ22" i="71"/>
  <c r="AR22" i="71" s="1"/>
  <c r="AI22" i="71"/>
  <c r="AQ22" i="71" s="1"/>
  <c r="AH22" i="71"/>
  <c r="AY22" i="71" s="1"/>
  <c r="AG22" i="71"/>
  <c r="AF22" i="71"/>
  <c r="AE22" i="71"/>
  <c r="AD22" i="71"/>
  <c r="AD7" i="71" s="1"/>
  <c r="AZ21" i="71"/>
  <c r="AY21" i="71"/>
  <c r="AV21" i="71"/>
  <c r="AU21" i="71"/>
  <c r="AT21" i="71"/>
  <c r="AS21" i="71"/>
  <c r="AR21" i="71"/>
  <c r="AQ21" i="71"/>
  <c r="AP21" i="71"/>
  <c r="AO21" i="71"/>
  <c r="AZ20" i="71"/>
  <c r="AY20" i="71"/>
  <c r="AV20" i="71"/>
  <c r="AU20" i="71"/>
  <c r="AT20" i="71"/>
  <c r="AS20" i="71"/>
  <c r="AR20" i="71"/>
  <c r="AQ20" i="71"/>
  <c r="AP20" i="71"/>
  <c r="AO20" i="71"/>
  <c r="AZ19" i="71"/>
  <c r="AY19" i="71"/>
  <c r="AV19" i="71"/>
  <c r="AU19" i="71"/>
  <c r="AT19" i="71"/>
  <c r="AS19" i="71"/>
  <c r="AR19" i="71"/>
  <c r="AQ19" i="71"/>
  <c r="AP19" i="71"/>
  <c r="AO19" i="71"/>
  <c r="AZ18" i="71"/>
  <c r="AX18" i="71"/>
  <c r="AN18" i="71"/>
  <c r="AV18" i="71" s="1"/>
  <c r="AM18" i="71"/>
  <c r="AU18" i="71" s="1"/>
  <c r="AL18" i="71"/>
  <c r="AT18" i="71" s="1"/>
  <c r="AK18" i="71"/>
  <c r="AS18" i="71" s="1"/>
  <c r="AJ18" i="71"/>
  <c r="AR18" i="71" s="1"/>
  <c r="AI18" i="71"/>
  <c r="AH18" i="71"/>
  <c r="AP18" i="71" s="1"/>
  <c r="AG18" i="71"/>
  <c r="AF18" i="71"/>
  <c r="AE18" i="71"/>
  <c r="AD18" i="71"/>
  <c r="AZ17" i="71"/>
  <c r="AY17" i="71"/>
  <c r="AV17" i="71"/>
  <c r="AU17" i="71"/>
  <c r="AT17" i="71"/>
  <c r="AS17" i="71"/>
  <c r="AR17" i="71"/>
  <c r="AQ17" i="71"/>
  <c r="AP17" i="71"/>
  <c r="AO17" i="71"/>
  <c r="AZ16" i="71"/>
  <c r="AY16" i="71"/>
  <c r="AV16" i="71"/>
  <c r="AU16" i="71"/>
  <c r="AT16" i="71"/>
  <c r="AS16" i="71"/>
  <c r="AR16" i="71"/>
  <c r="AQ16" i="71"/>
  <c r="AP16" i="71"/>
  <c r="AO16" i="71"/>
  <c r="AZ15" i="71"/>
  <c r="AY15" i="71"/>
  <c r="AV15" i="71"/>
  <c r="AU15" i="71"/>
  <c r="AT15" i="71"/>
  <c r="AS15" i="71"/>
  <c r="AR15" i="71"/>
  <c r="AQ15" i="71"/>
  <c r="AP15" i="71"/>
  <c r="AO15" i="71"/>
  <c r="AZ14" i="71"/>
  <c r="AY14" i="71"/>
  <c r="AV14" i="71"/>
  <c r="AU14" i="71"/>
  <c r="AT14" i="71"/>
  <c r="AS14" i="71"/>
  <c r="AR14" i="71"/>
  <c r="AQ14" i="71"/>
  <c r="AP14" i="71"/>
  <c r="AO14" i="71"/>
  <c r="AZ13" i="71"/>
  <c r="AY13" i="71"/>
  <c r="AV13" i="71"/>
  <c r="AU13" i="71"/>
  <c r="AT13" i="71"/>
  <c r="AS13" i="71"/>
  <c r="AR13" i="71"/>
  <c r="AQ13" i="71"/>
  <c r="AP13" i="71"/>
  <c r="AO13" i="71"/>
  <c r="AZ12" i="71"/>
  <c r="AY12" i="71"/>
  <c r="AV12" i="71"/>
  <c r="AU12" i="71"/>
  <c r="AT12" i="71"/>
  <c r="AS12" i="71"/>
  <c r="AR12" i="71"/>
  <c r="AQ12" i="71"/>
  <c r="AP12" i="71"/>
  <c r="AO12" i="71"/>
  <c r="AZ11" i="71"/>
  <c r="AY11" i="71"/>
  <c r="AV11" i="71"/>
  <c r="AU11" i="71"/>
  <c r="AT11" i="71"/>
  <c r="AS11" i="71"/>
  <c r="AR11" i="71"/>
  <c r="AQ11" i="71"/>
  <c r="AP11" i="71"/>
  <c r="AO11" i="71"/>
  <c r="AZ10" i="71"/>
  <c r="AY10" i="71"/>
  <c r="AV10" i="71"/>
  <c r="AU10" i="71"/>
  <c r="AT10" i="71"/>
  <c r="AS10" i="71"/>
  <c r="AR10" i="71"/>
  <c r="AQ10" i="71"/>
  <c r="AP10" i="71"/>
  <c r="AO10" i="71"/>
  <c r="AZ9" i="71"/>
  <c r="AY9" i="71"/>
  <c r="AV9" i="71"/>
  <c r="AU9" i="71"/>
  <c r="AT9" i="71"/>
  <c r="AS9" i="71"/>
  <c r="AR9" i="71"/>
  <c r="AQ9" i="71"/>
  <c r="AP9" i="71"/>
  <c r="AO9" i="71"/>
  <c r="AZ8" i="71"/>
  <c r="AY8" i="71"/>
  <c r="AX8" i="71"/>
  <c r="AP8" i="71"/>
  <c r="AN8" i="71"/>
  <c r="AN67" i="71" s="1"/>
  <c r="AM8" i="71"/>
  <c r="AM7" i="71" s="1"/>
  <c r="AL8" i="71"/>
  <c r="AT8" i="71" s="1"/>
  <c r="AK8" i="71"/>
  <c r="AK7" i="71" s="1"/>
  <c r="AJ8" i="71"/>
  <c r="AR8" i="71" s="1"/>
  <c r="AI8" i="71"/>
  <c r="AI67" i="71" s="1"/>
  <c r="AH8" i="71"/>
  <c r="AH7" i="71" s="1"/>
  <c r="AG8" i="71"/>
  <c r="AF8" i="71"/>
  <c r="AF67" i="71" s="1"/>
  <c r="AE8" i="71"/>
  <c r="AE7" i="71" s="1"/>
  <c r="AD8" i="71"/>
  <c r="AX7" i="71"/>
  <c r="AN7" i="71"/>
  <c r="AG7" i="71"/>
  <c r="AF7" i="71"/>
  <c r="AV7" i="71" l="1"/>
  <c r="AP7" i="71"/>
  <c r="AZ7" i="71"/>
  <c r="AT67" i="71"/>
  <c r="AY7" i="71"/>
  <c r="AO7" i="71"/>
  <c r="AS8" i="71"/>
  <c r="AU41" i="71"/>
  <c r="AJ67" i="71"/>
  <c r="AR67" i="71" s="1"/>
  <c r="AJ7" i="71"/>
  <c r="AP22" i="71"/>
  <c r="AP28" i="71"/>
  <c r="AP34" i="71"/>
  <c r="AP46" i="71"/>
  <c r="AK67" i="71"/>
  <c r="AQ8" i="71"/>
  <c r="AZ28" i="71"/>
  <c r="AZ34" i="71"/>
  <c r="AZ46" i="71"/>
  <c r="AY18" i="71"/>
  <c r="AU22" i="71"/>
  <c r="AI7" i="71"/>
  <c r="AQ7" i="71" s="1"/>
  <c r="AU8" i="71"/>
  <c r="AV8" i="71"/>
  <c r="AE67" i="71"/>
  <c r="AM67" i="71"/>
  <c r="AV67" i="71" s="1"/>
  <c r="AQ18" i="71"/>
  <c r="AL7" i="71"/>
  <c r="AT7" i="71" s="1"/>
  <c r="AP41" i="71"/>
  <c r="AO8" i="71"/>
  <c r="AO18" i="71"/>
  <c r="AO54" i="71"/>
  <c r="AO60" i="71"/>
  <c r="AP54" i="71"/>
  <c r="AP60" i="71"/>
  <c r="AH67" i="71"/>
  <c r="AP63" i="71"/>
  <c r="AZ67" i="71" l="1"/>
  <c r="AP67" i="71"/>
  <c r="AU67" i="71"/>
  <c r="AR7" i="71"/>
  <c r="AU7" i="71"/>
  <c r="AY67" i="71"/>
  <c r="AO67" i="71"/>
  <c r="AS67" i="71"/>
  <c r="AS7" i="71"/>
  <c r="AQ67" i="71"/>
  <c r="E51" i="33" l="1"/>
  <c r="E52" i="33"/>
  <c r="E53" i="33"/>
  <c r="E54" i="33"/>
  <c r="E55" i="33"/>
  <c r="E56" i="33"/>
  <c r="E57" i="33"/>
  <c r="E58" i="33"/>
  <c r="E59" i="33"/>
  <c r="E60" i="33"/>
  <c r="E61" i="33"/>
  <c r="E62" i="33"/>
  <c r="E63" i="33"/>
  <c r="E64" i="33"/>
  <c r="E65" i="33"/>
  <c r="E66" i="33"/>
  <c r="E67" i="33"/>
  <c r="E68" i="33"/>
  <c r="D52" i="33"/>
  <c r="D53" i="33"/>
  <c r="D54" i="33"/>
  <c r="D55" i="33"/>
  <c r="D56" i="33"/>
  <c r="D57" i="33"/>
  <c r="D58" i="33"/>
  <c r="D59" i="33"/>
  <c r="D60" i="33"/>
  <c r="D61" i="33"/>
  <c r="D62" i="33"/>
  <c r="D63" i="33"/>
  <c r="D64" i="33"/>
  <c r="D65" i="33"/>
  <c r="D66" i="33"/>
  <c r="D67" i="33"/>
  <c r="D68" i="33"/>
  <c r="D51" i="33"/>
  <c r="E28" i="33"/>
  <c r="E29" i="33"/>
  <c r="E30" i="33"/>
  <c r="E31" i="33"/>
  <c r="E32" i="33"/>
  <c r="E33" i="33"/>
  <c r="E34" i="33"/>
  <c r="E35" i="33"/>
  <c r="E36" i="33"/>
  <c r="E37" i="33"/>
  <c r="E38" i="33"/>
  <c r="E39" i="33"/>
  <c r="E40" i="33"/>
  <c r="E41" i="33"/>
  <c r="E42" i="33"/>
  <c r="E43" i="33"/>
  <c r="E44" i="33"/>
  <c r="D33" i="33"/>
  <c r="D34" i="33"/>
  <c r="D35" i="33"/>
  <c r="D36" i="33"/>
  <c r="D37" i="33"/>
  <c r="D38" i="33"/>
  <c r="D39" i="33"/>
  <c r="D40" i="33"/>
  <c r="D41" i="33"/>
  <c r="D42" i="33"/>
  <c r="D43" i="33"/>
  <c r="D44" i="33"/>
  <c r="D29" i="33"/>
  <c r="D30" i="33"/>
  <c r="D31" i="33"/>
  <c r="D32" i="33"/>
  <c r="D28" i="33"/>
  <c r="D52" i="34"/>
  <c r="D53" i="34"/>
  <c r="D54" i="34"/>
  <c r="D55" i="34"/>
  <c r="D56" i="34"/>
  <c r="D57" i="34"/>
  <c r="D58" i="34"/>
  <c r="D59" i="34"/>
  <c r="D60" i="34"/>
  <c r="D61" i="34"/>
  <c r="D62" i="34"/>
  <c r="D63" i="34"/>
  <c r="D64" i="34"/>
  <c r="D65" i="34"/>
  <c r="D66" i="34"/>
  <c r="D67" i="34"/>
  <c r="D68" i="34"/>
  <c r="D51" i="34"/>
  <c r="D29" i="34"/>
  <c r="D30" i="34"/>
  <c r="D31" i="34"/>
  <c r="D32" i="34"/>
  <c r="D33" i="34"/>
  <c r="D34" i="34"/>
  <c r="D35" i="34"/>
  <c r="D36" i="34"/>
  <c r="D37" i="34"/>
  <c r="D38" i="34"/>
  <c r="D39" i="34"/>
  <c r="D40" i="34"/>
  <c r="D41" i="34"/>
  <c r="D42" i="34"/>
  <c r="D43" i="34"/>
  <c r="D44" i="34"/>
  <c r="D45" i="34"/>
  <c r="D28" i="34"/>
  <c r="D2" i="45" l="1"/>
  <c r="E2" i="45" s="1"/>
  <c r="F2" i="45" s="1"/>
  <c r="G2" i="45" s="1"/>
  <c r="H2" i="45" s="1"/>
  <c r="I2" i="45" s="1"/>
  <c r="J2" i="45" s="1"/>
  <c r="K2" i="45" s="1"/>
  <c r="L2" i="45" s="1"/>
  <c r="D13" i="39" l="1"/>
  <c r="E13" i="39" s="1"/>
  <c r="F13" i="39" s="1"/>
  <c r="G13" i="39" s="1"/>
  <c r="H13" i="39" s="1"/>
  <c r="I13" i="39" s="1"/>
  <c r="J13" i="39" s="1"/>
  <c r="K13" i="39" s="1"/>
  <c r="C13" i="39"/>
  <c r="C8" i="39"/>
  <c r="D8" i="39" s="1"/>
  <c r="E8" i="39" s="1"/>
  <c r="F8" i="39" s="1"/>
  <c r="G8" i="39" s="1"/>
  <c r="H8" i="39" s="1"/>
  <c r="I8" i="39" s="1"/>
  <c r="J8" i="39" s="1"/>
  <c r="K8" i="39" s="1"/>
  <c r="QR41" i="44" l="1"/>
  <c r="QS41" i="44" s="1"/>
  <c r="QT41" i="44" s="1"/>
  <c r="QS40" i="44"/>
  <c r="QT40" i="44" s="1"/>
  <c r="QR40" i="44"/>
  <c r="QR39" i="44"/>
  <c r="QS39" i="44" s="1"/>
  <c r="QT39" i="44" s="1"/>
  <c r="QR38" i="44"/>
  <c r="QS38" i="44" s="1"/>
  <c r="QT38" i="44" s="1"/>
  <c r="QR37" i="44"/>
  <c r="QS37" i="44" s="1"/>
  <c r="QT37" i="44" s="1"/>
  <c r="QR36" i="44"/>
  <c r="QS36" i="44" s="1"/>
  <c r="QT36" i="44" s="1"/>
  <c r="QS35" i="44"/>
  <c r="QT35" i="44" s="1"/>
  <c r="QR35" i="44"/>
  <c r="QR34" i="44"/>
  <c r="QS34" i="44" s="1"/>
  <c r="QT34" i="44" s="1"/>
  <c r="QR33" i="44"/>
  <c r="QS33" i="44" s="1"/>
  <c r="QT33" i="44" s="1"/>
  <c r="QT32" i="44"/>
  <c r="QS32" i="44"/>
  <c r="QR32" i="44"/>
  <c r="QS31" i="44"/>
  <c r="QT31" i="44" s="1"/>
  <c r="QR31" i="44"/>
  <c r="QR30" i="44"/>
  <c r="QS30" i="44" s="1"/>
  <c r="QT30" i="44" s="1"/>
  <c r="QR29" i="44"/>
  <c r="QS29" i="44" s="1"/>
  <c r="QT29" i="44" s="1"/>
  <c r="QS28" i="44"/>
  <c r="QT28" i="44" s="1"/>
  <c r="QR28" i="44"/>
  <c r="QR27" i="44"/>
  <c r="QS27" i="44" s="1"/>
  <c r="QT27" i="44" s="1"/>
  <c r="QR26" i="44"/>
  <c r="QS26" i="44" s="1"/>
  <c r="QT26" i="44" s="1"/>
  <c r="QR25" i="44"/>
  <c r="QS25" i="44" s="1"/>
  <c r="QT25" i="44" s="1"/>
  <c r="QR24" i="44"/>
  <c r="QS24" i="44" s="1"/>
  <c r="QT24" i="44" s="1"/>
  <c r="QS22" i="44"/>
  <c r="QT22" i="44" s="1"/>
  <c r="QR22" i="44"/>
  <c r="QR21" i="44"/>
  <c r="QS21" i="44" s="1"/>
  <c r="QT21" i="44" s="1"/>
  <c r="QR20" i="44"/>
  <c r="QS20" i="44" s="1"/>
  <c r="QT20" i="44" s="1"/>
  <c r="QR19" i="44"/>
  <c r="QS19" i="44" s="1"/>
  <c r="QT19" i="44" s="1"/>
  <c r="QS18" i="44"/>
  <c r="QT18" i="44" s="1"/>
  <c r="QR18" i="44"/>
  <c r="QR17" i="44"/>
  <c r="QS17" i="44" s="1"/>
  <c r="QT17" i="44" s="1"/>
  <c r="QR16" i="44"/>
  <c r="QS16" i="44" s="1"/>
  <c r="QT16" i="44" s="1"/>
  <c r="QR15" i="44"/>
  <c r="QS15" i="44" s="1"/>
  <c r="QT15" i="44" s="1"/>
  <c r="QR14" i="44"/>
  <c r="QS14" i="44" s="1"/>
  <c r="QT14" i="44" s="1"/>
  <c r="QR13" i="44"/>
  <c r="QS13" i="44" s="1"/>
  <c r="QT13" i="44" s="1"/>
  <c r="QR12" i="44"/>
  <c r="QS12" i="44" s="1"/>
  <c r="QT12" i="44" s="1"/>
  <c r="QT11" i="44"/>
  <c r="QS11" i="44"/>
  <c r="QR11" i="44"/>
  <c r="QR10" i="44"/>
  <c r="QS10" i="44" s="1"/>
  <c r="QT10" i="44" s="1"/>
  <c r="QR9" i="44"/>
  <c r="QS9" i="44" s="1"/>
  <c r="QT9" i="44" s="1"/>
  <c r="QR8" i="44"/>
  <c r="QS8" i="44" s="1"/>
  <c r="QT8" i="44" s="1"/>
  <c r="QS7" i="44"/>
  <c r="QT7" i="44" s="1"/>
  <c r="QR7" i="44"/>
  <c r="QR6" i="44"/>
  <c r="QS6" i="44" s="1"/>
  <c r="QT6" i="44" s="1"/>
  <c r="QR5" i="44"/>
  <c r="QS5" i="44" s="1"/>
  <c r="QT5" i="44" s="1"/>
  <c r="QI41" i="44"/>
  <c r="QJ41" i="44" s="1"/>
  <c r="QK41" i="44" s="1"/>
  <c r="QI40" i="44"/>
  <c r="QJ40" i="44" s="1"/>
  <c r="QK40" i="44" s="1"/>
  <c r="QJ39" i="44"/>
  <c r="QK39" i="44" s="1"/>
  <c r="QI39" i="44"/>
  <c r="QI38" i="44"/>
  <c r="QJ38" i="44" s="1"/>
  <c r="QK38" i="44" s="1"/>
  <c r="QI37" i="44"/>
  <c r="QJ37" i="44" s="1"/>
  <c r="QK37" i="44" s="1"/>
  <c r="QK36" i="44"/>
  <c r="QJ36" i="44"/>
  <c r="QI36" i="44"/>
  <c r="QJ35" i="44"/>
  <c r="QK35" i="44" s="1"/>
  <c r="QI35" i="44"/>
  <c r="QI34" i="44"/>
  <c r="QJ34" i="44" s="1"/>
  <c r="QK34" i="44" s="1"/>
  <c r="QI33" i="44"/>
  <c r="QJ33" i="44" s="1"/>
  <c r="QK33" i="44" s="1"/>
  <c r="QK32" i="44"/>
  <c r="QJ32" i="44"/>
  <c r="QI32" i="44"/>
  <c r="QI31" i="44"/>
  <c r="QJ31" i="44" s="1"/>
  <c r="QK31" i="44" s="1"/>
  <c r="QI30" i="44"/>
  <c r="QJ30" i="44" s="1"/>
  <c r="QK30" i="44" s="1"/>
  <c r="QI29" i="44"/>
  <c r="QJ29" i="44" s="1"/>
  <c r="QK29" i="44" s="1"/>
  <c r="QJ28" i="44"/>
  <c r="QK28" i="44" s="1"/>
  <c r="QI28" i="44"/>
  <c r="QJ27" i="44"/>
  <c r="QK27" i="44" s="1"/>
  <c r="QI27" i="44"/>
  <c r="QI26" i="44"/>
  <c r="QJ26" i="44" s="1"/>
  <c r="QK26" i="44" s="1"/>
  <c r="QI25" i="44"/>
  <c r="QJ25" i="44" s="1"/>
  <c r="QK25" i="44" s="1"/>
  <c r="QI24" i="44"/>
  <c r="QJ24" i="44" s="1"/>
  <c r="QK24" i="44" s="1"/>
  <c r="QJ22" i="44"/>
  <c r="QK22" i="44" s="1"/>
  <c r="QI22" i="44"/>
  <c r="QI21" i="44"/>
  <c r="QJ21" i="44" s="1"/>
  <c r="QK21" i="44" s="1"/>
  <c r="QI20" i="44"/>
  <c r="QJ20" i="44" s="1"/>
  <c r="QK20" i="44" s="1"/>
  <c r="QI19" i="44"/>
  <c r="QJ19" i="44" s="1"/>
  <c r="QK19" i="44" s="1"/>
  <c r="QI18" i="44"/>
  <c r="QJ18" i="44" s="1"/>
  <c r="QK18" i="44" s="1"/>
  <c r="QI17" i="44"/>
  <c r="QJ17" i="44" s="1"/>
  <c r="QK17" i="44" s="1"/>
  <c r="QI16" i="44"/>
  <c r="QJ16" i="44" s="1"/>
  <c r="QK16" i="44" s="1"/>
  <c r="QK15" i="44"/>
  <c r="QJ15" i="44"/>
  <c r="QI15" i="44"/>
  <c r="QI14" i="44"/>
  <c r="QJ14" i="44" s="1"/>
  <c r="QK14" i="44" s="1"/>
  <c r="QI13" i="44"/>
  <c r="QJ13" i="44" s="1"/>
  <c r="QK13" i="44" s="1"/>
  <c r="QI12" i="44"/>
  <c r="QJ12" i="44" s="1"/>
  <c r="QK12" i="44" s="1"/>
  <c r="QJ11" i="44"/>
  <c r="QK11" i="44" s="1"/>
  <c r="QI11" i="44"/>
  <c r="QI10" i="44"/>
  <c r="QJ10" i="44" s="1"/>
  <c r="QK10" i="44" s="1"/>
  <c r="QI9" i="44"/>
  <c r="QJ9" i="44" s="1"/>
  <c r="QK9" i="44" s="1"/>
  <c r="QI8" i="44"/>
  <c r="QJ8" i="44" s="1"/>
  <c r="QK8" i="44" s="1"/>
  <c r="QI7" i="44"/>
  <c r="QJ7" i="44" s="1"/>
  <c r="QK7" i="44" s="1"/>
  <c r="QI6" i="44"/>
  <c r="QJ6" i="44" s="1"/>
  <c r="QK6" i="44" s="1"/>
  <c r="QI5" i="44"/>
  <c r="QJ5" i="44" s="1"/>
  <c r="QK5" i="44" s="1"/>
  <c r="PZ41" i="44"/>
  <c r="QA41" i="44" s="1"/>
  <c r="QB41" i="44" s="1"/>
  <c r="QB40" i="44"/>
  <c r="QA40" i="44"/>
  <c r="PZ40" i="44"/>
  <c r="QA39" i="44"/>
  <c r="QB39" i="44" s="1"/>
  <c r="PZ39" i="44"/>
  <c r="PZ38" i="44"/>
  <c r="QA38" i="44" s="1"/>
  <c r="QB38" i="44" s="1"/>
  <c r="PZ37" i="44"/>
  <c r="QA37" i="44" s="1"/>
  <c r="QB37" i="44" s="1"/>
  <c r="QB36" i="44"/>
  <c r="QA36" i="44"/>
  <c r="PZ36" i="44"/>
  <c r="PZ35" i="44"/>
  <c r="QA35" i="44" s="1"/>
  <c r="QB35" i="44" s="1"/>
  <c r="PZ34" i="44"/>
  <c r="QA34" i="44" s="1"/>
  <c r="QB34" i="44" s="1"/>
  <c r="PZ33" i="44"/>
  <c r="QA33" i="44" s="1"/>
  <c r="QB33" i="44" s="1"/>
  <c r="PZ32" i="44"/>
  <c r="QA32" i="44" s="1"/>
  <c r="QB32" i="44" s="1"/>
  <c r="QA31" i="44"/>
  <c r="QB31" i="44" s="1"/>
  <c r="PZ31" i="44"/>
  <c r="PZ30" i="44"/>
  <c r="QA30" i="44" s="1"/>
  <c r="QB30" i="44" s="1"/>
  <c r="PZ29" i="44"/>
  <c r="QA29" i="44" s="1"/>
  <c r="QB29" i="44" s="1"/>
  <c r="PZ28" i="44"/>
  <c r="QA28" i="44" s="1"/>
  <c r="QB28" i="44" s="1"/>
  <c r="QA27" i="44"/>
  <c r="QB27" i="44" s="1"/>
  <c r="PZ27" i="44"/>
  <c r="PZ26" i="44"/>
  <c r="QA26" i="44" s="1"/>
  <c r="QB26" i="44" s="1"/>
  <c r="PZ25" i="44"/>
  <c r="QA25" i="44" s="1"/>
  <c r="QB25" i="44" s="1"/>
  <c r="PZ24" i="44"/>
  <c r="QA24" i="44" s="1"/>
  <c r="QB24" i="44" s="1"/>
  <c r="QA22" i="44"/>
  <c r="QB22" i="44" s="1"/>
  <c r="PZ22" i="44"/>
  <c r="PZ21" i="44"/>
  <c r="QA21" i="44" s="1"/>
  <c r="QB21" i="44" s="1"/>
  <c r="PZ20" i="44"/>
  <c r="QA20" i="44" s="1"/>
  <c r="QB20" i="44" s="1"/>
  <c r="PZ19" i="44"/>
  <c r="QA19" i="44" s="1"/>
  <c r="QB19" i="44" s="1"/>
  <c r="PZ18" i="44"/>
  <c r="QA18" i="44" s="1"/>
  <c r="QB18" i="44" s="1"/>
  <c r="PZ17" i="44"/>
  <c r="QA17" i="44" s="1"/>
  <c r="QB17" i="44" s="1"/>
  <c r="PZ16" i="44"/>
  <c r="QA16" i="44" s="1"/>
  <c r="QB16" i="44" s="1"/>
  <c r="QA15" i="44"/>
  <c r="QB15" i="44" s="1"/>
  <c r="PZ15" i="44"/>
  <c r="PZ14" i="44"/>
  <c r="QA14" i="44" s="1"/>
  <c r="QB14" i="44" s="1"/>
  <c r="PZ13" i="44"/>
  <c r="QA13" i="44" s="1"/>
  <c r="QB13" i="44" s="1"/>
  <c r="PZ12" i="44"/>
  <c r="QA12" i="44" s="1"/>
  <c r="QB12" i="44" s="1"/>
  <c r="PZ11" i="44"/>
  <c r="QA11" i="44" s="1"/>
  <c r="QB11" i="44" s="1"/>
  <c r="PZ10" i="44"/>
  <c r="QA10" i="44" s="1"/>
  <c r="QB10" i="44" s="1"/>
  <c r="PZ9" i="44"/>
  <c r="QA9" i="44" s="1"/>
  <c r="QB9" i="44" s="1"/>
  <c r="PZ8" i="44"/>
  <c r="QA8" i="44" s="1"/>
  <c r="QB8" i="44" s="1"/>
  <c r="QB7" i="44"/>
  <c r="QA7" i="44"/>
  <c r="PZ7" i="44"/>
  <c r="QA6" i="44"/>
  <c r="QB6" i="44" s="1"/>
  <c r="PZ6" i="44"/>
  <c r="PZ5" i="44"/>
  <c r="QA5" i="44" s="1"/>
  <c r="QB5" i="44" s="1"/>
  <c r="PQ41" i="44"/>
  <c r="PR41" i="44" s="1"/>
  <c r="PS41" i="44" s="1"/>
  <c r="PQ40" i="44"/>
  <c r="PR40" i="44" s="1"/>
  <c r="PS40" i="44" s="1"/>
  <c r="PR39" i="44"/>
  <c r="PS39" i="44" s="1"/>
  <c r="PQ39" i="44"/>
  <c r="PQ38" i="44"/>
  <c r="PR38" i="44" s="1"/>
  <c r="PS38" i="44" s="1"/>
  <c r="PQ37" i="44"/>
  <c r="PR37" i="44" s="1"/>
  <c r="PS37" i="44" s="1"/>
  <c r="PQ36" i="44"/>
  <c r="PR36" i="44" s="1"/>
  <c r="PS36" i="44" s="1"/>
  <c r="PQ35" i="44"/>
  <c r="PR35" i="44" s="1"/>
  <c r="PS35" i="44" s="1"/>
  <c r="PQ34" i="44"/>
  <c r="PR34" i="44" s="1"/>
  <c r="PS34" i="44" s="1"/>
  <c r="PQ33" i="44"/>
  <c r="PR33" i="44" s="1"/>
  <c r="PS33" i="44" s="1"/>
  <c r="PQ32" i="44"/>
  <c r="PR32" i="44" s="1"/>
  <c r="PS32" i="44" s="1"/>
  <c r="PQ31" i="44"/>
  <c r="PR31" i="44" s="1"/>
  <c r="PS31" i="44" s="1"/>
  <c r="PQ30" i="44"/>
  <c r="PR30" i="44" s="1"/>
  <c r="PS30" i="44" s="1"/>
  <c r="PQ29" i="44"/>
  <c r="PR29" i="44" s="1"/>
  <c r="PS29" i="44" s="1"/>
  <c r="PQ28" i="44"/>
  <c r="PR28" i="44" s="1"/>
  <c r="PS28" i="44" s="1"/>
  <c r="PR27" i="44"/>
  <c r="PS27" i="44" s="1"/>
  <c r="PQ27" i="44"/>
  <c r="PQ26" i="44"/>
  <c r="PR26" i="44" s="1"/>
  <c r="PS26" i="44" s="1"/>
  <c r="PQ25" i="44"/>
  <c r="PR25" i="44" s="1"/>
  <c r="PS25" i="44" s="1"/>
  <c r="PQ24" i="44"/>
  <c r="PR24" i="44" s="1"/>
  <c r="PS24" i="44" s="1"/>
  <c r="PQ22" i="44"/>
  <c r="PR22" i="44" s="1"/>
  <c r="PS22" i="44" s="1"/>
  <c r="PQ21" i="44"/>
  <c r="PR21" i="44" s="1"/>
  <c r="PS21" i="44" s="1"/>
  <c r="PQ20" i="44"/>
  <c r="PR20" i="44" s="1"/>
  <c r="PS20" i="44" s="1"/>
  <c r="PQ19" i="44"/>
  <c r="PR19" i="44" s="1"/>
  <c r="PS19" i="44" s="1"/>
  <c r="PR18" i="44"/>
  <c r="PS18" i="44" s="1"/>
  <c r="PQ18" i="44"/>
  <c r="PQ17" i="44"/>
  <c r="PR17" i="44" s="1"/>
  <c r="PS17" i="44" s="1"/>
  <c r="PQ16" i="44"/>
  <c r="PR16" i="44" s="1"/>
  <c r="PS16" i="44" s="1"/>
  <c r="PQ15" i="44"/>
  <c r="PR15" i="44" s="1"/>
  <c r="PS15" i="44" s="1"/>
  <c r="PQ14" i="44"/>
  <c r="PR14" i="44" s="1"/>
  <c r="PS14" i="44" s="1"/>
  <c r="PQ13" i="44"/>
  <c r="PR13" i="44" s="1"/>
  <c r="PS13" i="44" s="1"/>
  <c r="PQ12" i="44"/>
  <c r="PR12" i="44" s="1"/>
  <c r="PS12" i="44" s="1"/>
  <c r="PQ11" i="44"/>
  <c r="PR11" i="44" s="1"/>
  <c r="PS11" i="44" s="1"/>
  <c r="PR10" i="44"/>
  <c r="PS10" i="44" s="1"/>
  <c r="PQ10" i="44"/>
  <c r="PQ9" i="44"/>
  <c r="PR9" i="44" s="1"/>
  <c r="PS9" i="44" s="1"/>
  <c r="PQ8" i="44"/>
  <c r="PR8" i="44" s="1"/>
  <c r="PS8" i="44" s="1"/>
  <c r="PQ7" i="44"/>
  <c r="PR7" i="44" s="1"/>
  <c r="PS7" i="44" s="1"/>
  <c r="PR6" i="44"/>
  <c r="PS6" i="44" s="1"/>
  <c r="PQ6" i="44"/>
  <c r="PQ5" i="44"/>
  <c r="PR5" i="44" s="1"/>
  <c r="PS5" i="44" s="1"/>
  <c r="PH41" i="44"/>
  <c r="PI41" i="44" s="1"/>
  <c r="PJ41" i="44" s="1"/>
  <c r="PH40" i="44"/>
  <c r="PI40" i="44" s="1"/>
  <c r="PJ40" i="44" s="1"/>
  <c r="PH39" i="44"/>
  <c r="PI39" i="44" s="1"/>
  <c r="PJ39" i="44" s="1"/>
  <c r="PH38" i="44"/>
  <c r="PI38" i="44" s="1"/>
  <c r="PJ38" i="44" s="1"/>
  <c r="PH37" i="44"/>
  <c r="PI37" i="44" s="1"/>
  <c r="PJ37" i="44" s="1"/>
  <c r="PH36" i="44"/>
  <c r="PI36" i="44" s="1"/>
  <c r="PJ36" i="44" s="1"/>
  <c r="PH35" i="44"/>
  <c r="PI35" i="44" s="1"/>
  <c r="PJ35" i="44" s="1"/>
  <c r="PH34" i="44"/>
  <c r="PI34" i="44" s="1"/>
  <c r="PJ34" i="44" s="1"/>
  <c r="PH33" i="44"/>
  <c r="PI33" i="44" s="1"/>
  <c r="PJ33" i="44" s="1"/>
  <c r="PH32" i="44"/>
  <c r="PI32" i="44" s="1"/>
  <c r="PJ32" i="44" s="1"/>
  <c r="PI31" i="44"/>
  <c r="PJ31" i="44" s="1"/>
  <c r="PH31" i="44"/>
  <c r="PH30" i="44"/>
  <c r="PI30" i="44" s="1"/>
  <c r="PJ30" i="44" s="1"/>
  <c r="PH29" i="44"/>
  <c r="PI29" i="44" s="1"/>
  <c r="PJ29" i="44" s="1"/>
  <c r="PH28" i="44"/>
  <c r="PI28" i="44" s="1"/>
  <c r="PJ28" i="44" s="1"/>
  <c r="PH27" i="44"/>
  <c r="PI27" i="44" s="1"/>
  <c r="PJ27" i="44" s="1"/>
  <c r="PH26" i="44"/>
  <c r="PI26" i="44" s="1"/>
  <c r="PJ26" i="44" s="1"/>
  <c r="PH25" i="44"/>
  <c r="PI25" i="44" s="1"/>
  <c r="PJ25" i="44" s="1"/>
  <c r="PH24" i="44"/>
  <c r="PI24" i="44" s="1"/>
  <c r="PJ24" i="44" s="1"/>
  <c r="PI22" i="44"/>
  <c r="PJ22" i="44" s="1"/>
  <c r="PH22" i="44"/>
  <c r="PH21" i="44"/>
  <c r="PI21" i="44" s="1"/>
  <c r="PJ21" i="44" s="1"/>
  <c r="PH20" i="44"/>
  <c r="PI20" i="44" s="1"/>
  <c r="PJ20" i="44" s="1"/>
  <c r="PH19" i="44"/>
  <c r="PI19" i="44" s="1"/>
  <c r="PJ19" i="44" s="1"/>
  <c r="PH18" i="44"/>
  <c r="PI18" i="44" s="1"/>
  <c r="PJ18" i="44" s="1"/>
  <c r="PH17" i="44"/>
  <c r="PI17" i="44" s="1"/>
  <c r="PJ17" i="44" s="1"/>
  <c r="PH16" i="44"/>
  <c r="PI16" i="44" s="1"/>
  <c r="PJ16" i="44" s="1"/>
  <c r="PH15" i="44"/>
  <c r="PI15" i="44" s="1"/>
  <c r="PJ15" i="44" s="1"/>
  <c r="PI14" i="44"/>
  <c r="PJ14" i="44" s="1"/>
  <c r="PH14" i="44"/>
  <c r="PH13" i="44"/>
  <c r="PI13" i="44" s="1"/>
  <c r="PJ13" i="44" s="1"/>
  <c r="PH12" i="44"/>
  <c r="PI12" i="44" s="1"/>
  <c r="PJ12" i="44" s="1"/>
  <c r="PH11" i="44"/>
  <c r="PI11" i="44" s="1"/>
  <c r="PJ11" i="44" s="1"/>
  <c r="PI10" i="44"/>
  <c r="PJ10" i="44" s="1"/>
  <c r="PH10" i="44"/>
  <c r="PH9" i="44"/>
  <c r="PI9" i="44" s="1"/>
  <c r="PJ9" i="44" s="1"/>
  <c r="PH8" i="44"/>
  <c r="PI8" i="44" s="1"/>
  <c r="PJ8" i="44" s="1"/>
  <c r="PH7" i="44"/>
  <c r="PI7" i="44" s="1"/>
  <c r="PJ7" i="44" s="1"/>
  <c r="PH6" i="44"/>
  <c r="PI6" i="44" s="1"/>
  <c r="PJ6" i="44" s="1"/>
  <c r="PH5" i="44"/>
  <c r="PI5" i="44" s="1"/>
  <c r="PJ5" i="44" s="1"/>
  <c r="OY41" i="44"/>
  <c r="OZ41" i="44" s="1"/>
  <c r="PA41" i="44" s="1"/>
  <c r="OY40" i="44"/>
  <c r="OZ40" i="44" s="1"/>
  <c r="PA40" i="44" s="1"/>
  <c r="OY39" i="44"/>
  <c r="OZ39" i="44" s="1"/>
  <c r="PA39" i="44" s="1"/>
  <c r="OY38" i="44"/>
  <c r="OZ38" i="44" s="1"/>
  <c r="PA38" i="44" s="1"/>
  <c r="OY37" i="44"/>
  <c r="OZ37" i="44" s="1"/>
  <c r="PA37" i="44" s="1"/>
  <c r="OY36" i="44"/>
  <c r="OZ36" i="44" s="1"/>
  <c r="PA36" i="44" s="1"/>
  <c r="OZ35" i="44"/>
  <c r="PA35" i="44" s="1"/>
  <c r="OY35" i="44"/>
  <c r="OY34" i="44"/>
  <c r="OZ34" i="44" s="1"/>
  <c r="PA34" i="44" s="1"/>
  <c r="OY33" i="44"/>
  <c r="OZ33" i="44" s="1"/>
  <c r="PA33" i="44" s="1"/>
  <c r="OY32" i="44"/>
  <c r="OZ32" i="44" s="1"/>
  <c r="PA32" i="44" s="1"/>
  <c r="OY31" i="44"/>
  <c r="OZ31" i="44" s="1"/>
  <c r="PA31" i="44" s="1"/>
  <c r="OY30" i="44"/>
  <c r="OZ30" i="44" s="1"/>
  <c r="PA30" i="44" s="1"/>
  <c r="OY29" i="44"/>
  <c r="OZ29" i="44" s="1"/>
  <c r="PA29" i="44" s="1"/>
  <c r="OY28" i="44"/>
  <c r="OZ28" i="44" s="1"/>
  <c r="PA28" i="44" s="1"/>
  <c r="OZ27" i="44"/>
  <c r="PA27" i="44" s="1"/>
  <c r="OY27" i="44"/>
  <c r="OY26" i="44"/>
  <c r="OZ26" i="44" s="1"/>
  <c r="PA26" i="44" s="1"/>
  <c r="OY25" i="44"/>
  <c r="OZ25" i="44" s="1"/>
  <c r="PA25" i="44" s="1"/>
  <c r="OY24" i="44"/>
  <c r="OZ24" i="44" s="1"/>
  <c r="PA24" i="44" s="1"/>
  <c r="OY22" i="44"/>
  <c r="OZ22" i="44" s="1"/>
  <c r="PA22" i="44" s="1"/>
  <c r="OY21" i="44"/>
  <c r="OZ21" i="44" s="1"/>
  <c r="PA21" i="44" s="1"/>
  <c r="OY20" i="44"/>
  <c r="OZ20" i="44" s="1"/>
  <c r="PA20" i="44" s="1"/>
  <c r="OY19" i="44"/>
  <c r="OZ19" i="44" s="1"/>
  <c r="PA19" i="44" s="1"/>
  <c r="OZ18" i="44"/>
  <c r="PA18" i="44" s="1"/>
  <c r="OY18" i="44"/>
  <c r="OY17" i="44"/>
  <c r="OZ17" i="44" s="1"/>
  <c r="PA17" i="44" s="1"/>
  <c r="OY16" i="44"/>
  <c r="OZ16" i="44" s="1"/>
  <c r="PA16" i="44" s="1"/>
  <c r="OY15" i="44"/>
  <c r="OZ15" i="44" s="1"/>
  <c r="PA15" i="44" s="1"/>
  <c r="OZ14" i="44"/>
  <c r="PA14" i="44" s="1"/>
  <c r="OY14" i="44"/>
  <c r="OY13" i="44"/>
  <c r="OZ13" i="44" s="1"/>
  <c r="PA13" i="44" s="1"/>
  <c r="OY12" i="44"/>
  <c r="OZ12" i="44" s="1"/>
  <c r="PA12" i="44" s="1"/>
  <c r="OY11" i="44"/>
  <c r="OZ11" i="44" s="1"/>
  <c r="PA11" i="44" s="1"/>
  <c r="OY10" i="44"/>
  <c r="OZ10" i="44" s="1"/>
  <c r="PA10" i="44" s="1"/>
  <c r="OY9" i="44"/>
  <c r="OZ9" i="44" s="1"/>
  <c r="PA9" i="44" s="1"/>
  <c r="OY8" i="44"/>
  <c r="OZ8" i="44" s="1"/>
  <c r="PA8" i="44" s="1"/>
  <c r="OY7" i="44"/>
  <c r="OZ7" i="44" s="1"/>
  <c r="PA7" i="44" s="1"/>
  <c r="OY6" i="44"/>
  <c r="OZ6" i="44" s="1"/>
  <c r="PA6" i="44" s="1"/>
  <c r="OY5" i="44"/>
  <c r="OZ5" i="44" s="1"/>
  <c r="PA5" i="44" s="1"/>
  <c r="OP41" i="44"/>
  <c r="OQ41" i="44" s="1"/>
  <c r="OR41" i="44" s="1"/>
  <c r="OP40" i="44"/>
  <c r="OQ40" i="44" s="1"/>
  <c r="OR40" i="44" s="1"/>
  <c r="OQ39" i="44"/>
  <c r="OR39" i="44" s="1"/>
  <c r="OP39" i="44"/>
  <c r="OP38" i="44"/>
  <c r="OQ38" i="44" s="1"/>
  <c r="OR38" i="44" s="1"/>
  <c r="OP37" i="44"/>
  <c r="OQ37" i="44" s="1"/>
  <c r="OR37" i="44" s="1"/>
  <c r="OP36" i="44"/>
  <c r="OQ36" i="44" s="1"/>
  <c r="OR36" i="44" s="1"/>
  <c r="OQ35" i="44"/>
  <c r="OR35" i="44" s="1"/>
  <c r="OP35" i="44"/>
  <c r="OP34" i="44"/>
  <c r="OQ34" i="44" s="1"/>
  <c r="OR34" i="44" s="1"/>
  <c r="OP33" i="44"/>
  <c r="OQ33" i="44" s="1"/>
  <c r="OR33" i="44" s="1"/>
  <c r="OP32" i="44"/>
  <c r="OQ32" i="44" s="1"/>
  <c r="OR32" i="44" s="1"/>
  <c r="OP31" i="44"/>
  <c r="OQ31" i="44" s="1"/>
  <c r="OR31" i="44" s="1"/>
  <c r="OP30" i="44"/>
  <c r="OQ30" i="44" s="1"/>
  <c r="OR30" i="44" s="1"/>
  <c r="OP29" i="44"/>
  <c r="OQ29" i="44" s="1"/>
  <c r="OR29" i="44" s="1"/>
  <c r="OP28" i="44"/>
  <c r="OQ28" i="44" s="1"/>
  <c r="OR28" i="44" s="1"/>
  <c r="OP27" i="44"/>
  <c r="OQ27" i="44" s="1"/>
  <c r="OR27" i="44" s="1"/>
  <c r="OP26" i="44"/>
  <c r="OQ26" i="44" s="1"/>
  <c r="OR26" i="44" s="1"/>
  <c r="OP25" i="44"/>
  <c r="OQ25" i="44" s="1"/>
  <c r="OR25" i="44" s="1"/>
  <c r="OQ24" i="44"/>
  <c r="OR24" i="44" s="1"/>
  <c r="OP24" i="44"/>
  <c r="OP22" i="44"/>
  <c r="OQ22" i="44" s="1"/>
  <c r="OR22" i="44" s="1"/>
  <c r="OP21" i="44"/>
  <c r="OQ21" i="44" s="1"/>
  <c r="OR21" i="44" s="1"/>
  <c r="OP20" i="44"/>
  <c r="OQ20" i="44" s="1"/>
  <c r="OR20" i="44" s="1"/>
  <c r="OP19" i="44"/>
  <c r="OQ19" i="44" s="1"/>
  <c r="OR19" i="44" s="1"/>
  <c r="OP18" i="44"/>
  <c r="OQ18" i="44" s="1"/>
  <c r="OR18" i="44" s="1"/>
  <c r="OP17" i="44"/>
  <c r="OQ17" i="44" s="1"/>
  <c r="OR17" i="44" s="1"/>
  <c r="OP16" i="44"/>
  <c r="OQ16" i="44" s="1"/>
  <c r="OR16" i="44" s="1"/>
  <c r="OR15" i="44"/>
  <c r="OQ15" i="44"/>
  <c r="OP15" i="44"/>
  <c r="OQ14" i="44"/>
  <c r="OR14" i="44" s="1"/>
  <c r="OP14" i="44"/>
  <c r="OP13" i="44"/>
  <c r="OQ13" i="44" s="1"/>
  <c r="OR13" i="44" s="1"/>
  <c r="OP12" i="44"/>
  <c r="OQ12" i="44" s="1"/>
  <c r="OR12" i="44" s="1"/>
  <c r="OQ11" i="44"/>
  <c r="OR11" i="44" s="1"/>
  <c r="OP11" i="44"/>
  <c r="OP10" i="44"/>
  <c r="OQ10" i="44" s="1"/>
  <c r="OR10" i="44" s="1"/>
  <c r="OP9" i="44"/>
  <c r="OQ9" i="44" s="1"/>
  <c r="OR9" i="44" s="1"/>
  <c r="OP8" i="44"/>
  <c r="OQ8" i="44" s="1"/>
  <c r="OR8" i="44" s="1"/>
  <c r="OP7" i="44"/>
  <c r="OQ7" i="44" s="1"/>
  <c r="OR7" i="44" s="1"/>
  <c r="OQ6" i="44"/>
  <c r="OR6" i="44" s="1"/>
  <c r="OP6" i="44"/>
  <c r="OP5" i="44"/>
  <c r="OQ5" i="44" s="1"/>
  <c r="OR5" i="44" s="1"/>
  <c r="OG41" i="44"/>
  <c r="OH41" i="44" s="1"/>
  <c r="OI41" i="44" s="1"/>
  <c r="OG40" i="44"/>
  <c r="OH40" i="44" s="1"/>
  <c r="OI40" i="44" s="1"/>
  <c r="OH39" i="44"/>
  <c r="OI39" i="44" s="1"/>
  <c r="OG39" i="44"/>
  <c r="OG38" i="44"/>
  <c r="OH38" i="44" s="1"/>
  <c r="OI38" i="44" s="1"/>
  <c r="OG37" i="44"/>
  <c r="OH37" i="44" s="1"/>
  <c r="OI37" i="44" s="1"/>
  <c r="OH36" i="44"/>
  <c r="OI36" i="44" s="1"/>
  <c r="OG36" i="44"/>
  <c r="OH35" i="44"/>
  <c r="OI35" i="44" s="1"/>
  <c r="OG35" i="44"/>
  <c r="OG34" i="44"/>
  <c r="OH34" i="44" s="1"/>
  <c r="OI34" i="44" s="1"/>
  <c r="OG33" i="44"/>
  <c r="OH33" i="44" s="1"/>
  <c r="OI33" i="44" s="1"/>
  <c r="OG32" i="44"/>
  <c r="OH32" i="44" s="1"/>
  <c r="OI32" i="44" s="1"/>
  <c r="OG31" i="44"/>
  <c r="OH31" i="44" s="1"/>
  <c r="OI31" i="44" s="1"/>
  <c r="OG30" i="44"/>
  <c r="OH30" i="44" s="1"/>
  <c r="OI30" i="44" s="1"/>
  <c r="OG29" i="44"/>
  <c r="OH29" i="44" s="1"/>
  <c r="OI29" i="44" s="1"/>
  <c r="OH28" i="44"/>
  <c r="OI28" i="44" s="1"/>
  <c r="OG28" i="44"/>
  <c r="OG27" i="44"/>
  <c r="OH27" i="44" s="1"/>
  <c r="OI27" i="44" s="1"/>
  <c r="OG26" i="44"/>
  <c r="OH26" i="44" s="1"/>
  <c r="OI26" i="44" s="1"/>
  <c r="OG25" i="44"/>
  <c r="OH25" i="44" s="1"/>
  <c r="OI25" i="44" s="1"/>
  <c r="OG24" i="44"/>
  <c r="OH24" i="44" s="1"/>
  <c r="OI24" i="44" s="1"/>
  <c r="OG22" i="44"/>
  <c r="OH22" i="44" s="1"/>
  <c r="OI22" i="44" s="1"/>
  <c r="OG21" i="44"/>
  <c r="OH21" i="44" s="1"/>
  <c r="OI21" i="44" s="1"/>
  <c r="OG20" i="44"/>
  <c r="OH20" i="44" s="1"/>
  <c r="OI20" i="44" s="1"/>
  <c r="OI19" i="44"/>
  <c r="OH19" i="44"/>
  <c r="OG19" i="44"/>
  <c r="OH18" i="44"/>
  <c r="OI18" i="44" s="1"/>
  <c r="OG18" i="44"/>
  <c r="OG17" i="44"/>
  <c r="OH17" i="44" s="1"/>
  <c r="OI17" i="44" s="1"/>
  <c r="OG16" i="44"/>
  <c r="OH16" i="44" s="1"/>
  <c r="OI16" i="44" s="1"/>
  <c r="OI15" i="44"/>
  <c r="OH15" i="44"/>
  <c r="OG15" i="44"/>
  <c r="OG14" i="44"/>
  <c r="OH14" i="44" s="1"/>
  <c r="OI14" i="44" s="1"/>
  <c r="OG13" i="44"/>
  <c r="OH13" i="44" s="1"/>
  <c r="OI13" i="44" s="1"/>
  <c r="OG12" i="44"/>
  <c r="OH12" i="44" s="1"/>
  <c r="OI12" i="44" s="1"/>
  <c r="OH11" i="44"/>
  <c r="OI11" i="44" s="1"/>
  <c r="OG11" i="44"/>
  <c r="OH10" i="44"/>
  <c r="OI10" i="44" s="1"/>
  <c r="OG10" i="44"/>
  <c r="OG9" i="44"/>
  <c r="OH9" i="44" s="1"/>
  <c r="OI9" i="44" s="1"/>
  <c r="OG8" i="44"/>
  <c r="OH8" i="44" s="1"/>
  <c r="OI8" i="44" s="1"/>
  <c r="OG7" i="44"/>
  <c r="OH7" i="44" s="1"/>
  <c r="OI7" i="44" s="1"/>
  <c r="OH6" i="44"/>
  <c r="OI6" i="44" s="1"/>
  <c r="OG6" i="44"/>
  <c r="OG5" i="44"/>
  <c r="OH5" i="44" s="1"/>
  <c r="OI5" i="44" s="1"/>
  <c r="NX41" i="44"/>
  <c r="NY41" i="44" s="1"/>
  <c r="NZ41" i="44" s="1"/>
  <c r="NX40" i="44"/>
  <c r="NY40" i="44" s="1"/>
  <c r="NZ40" i="44" s="1"/>
  <c r="NX39" i="44"/>
  <c r="NY39" i="44" s="1"/>
  <c r="NZ39" i="44" s="1"/>
  <c r="NX38" i="44"/>
  <c r="NY38" i="44" s="1"/>
  <c r="NZ38" i="44" s="1"/>
  <c r="NX37" i="44"/>
  <c r="NY37" i="44" s="1"/>
  <c r="NZ37" i="44" s="1"/>
  <c r="NX36" i="44"/>
  <c r="NY36" i="44" s="1"/>
  <c r="NZ36" i="44" s="1"/>
  <c r="NX35" i="44"/>
  <c r="NY35" i="44" s="1"/>
  <c r="NZ35" i="44" s="1"/>
  <c r="NX34" i="44"/>
  <c r="NY34" i="44" s="1"/>
  <c r="NZ34" i="44" s="1"/>
  <c r="NX33" i="44"/>
  <c r="NY33" i="44" s="1"/>
  <c r="NZ33" i="44" s="1"/>
  <c r="NX32" i="44"/>
  <c r="NY32" i="44" s="1"/>
  <c r="NZ32" i="44" s="1"/>
  <c r="NY31" i="44"/>
  <c r="NZ31" i="44" s="1"/>
  <c r="NX31" i="44"/>
  <c r="NX30" i="44"/>
  <c r="NY30" i="44" s="1"/>
  <c r="NZ30" i="44" s="1"/>
  <c r="NX29" i="44"/>
  <c r="NY29" i="44" s="1"/>
  <c r="NZ29" i="44" s="1"/>
  <c r="NX28" i="44"/>
  <c r="NY28" i="44" s="1"/>
  <c r="NZ28" i="44" s="1"/>
  <c r="NY27" i="44"/>
  <c r="NZ27" i="44" s="1"/>
  <c r="NX27" i="44"/>
  <c r="NX26" i="44"/>
  <c r="NY26" i="44" s="1"/>
  <c r="NZ26" i="44" s="1"/>
  <c r="NX25" i="44"/>
  <c r="NY25" i="44" s="1"/>
  <c r="NZ25" i="44" s="1"/>
  <c r="NX24" i="44"/>
  <c r="NY24" i="44" s="1"/>
  <c r="NZ24" i="44" s="1"/>
  <c r="NY22" i="44"/>
  <c r="NZ22" i="44" s="1"/>
  <c r="NX22" i="44"/>
  <c r="NX21" i="44"/>
  <c r="NY21" i="44" s="1"/>
  <c r="NZ21" i="44" s="1"/>
  <c r="NX20" i="44"/>
  <c r="NY20" i="44" s="1"/>
  <c r="NZ20" i="44" s="1"/>
  <c r="NX19" i="44"/>
  <c r="NY19" i="44" s="1"/>
  <c r="NZ19" i="44" s="1"/>
  <c r="NX18" i="44"/>
  <c r="NY18" i="44" s="1"/>
  <c r="NZ18" i="44" s="1"/>
  <c r="NX17" i="44"/>
  <c r="NY17" i="44" s="1"/>
  <c r="NZ17" i="44" s="1"/>
  <c r="NX16" i="44"/>
  <c r="NY16" i="44" s="1"/>
  <c r="NZ16" i="44" s="1"/>
  <c r="NX15" i="44"/>
  <c r="NY15" i="44" s="1"/>
  <c r="NZ15" i="44" s="1"/>
  <c r="NY14" i="44"/>
  <c r="NZ14" i="44" s="1"/>
  <c r="NX14" i="44"/>
  <c r="NX13" i="44"/>
  <c r="NY13" i="44" s="1"/>
  <c r="NZ13" i="44" s="1"/>
  <c r="NX12" i="44"/>
  <c r="NY12" i="44" s="1"/>
  <c r="NZ12" i="44" s="1"/>
  <c r="NX11" i="44"/>
  <c r="NY11" i="44" s="1"/>
  <c r="NZ11" i="44" s="1"/>
  <c r="NY10" i="44"/>
  <c r="NZ10" i="44" s="1"/>
  <c r="NX10" i="44"/>
  <c r="NX9" i="44"/>
  <c r="NY9" i="44" s="1"/>
  <c r="NZ9" i="44" s="1"/>
  <c r="NX8" i="44"/>
  <c r="NY8" i="44" s="1"/>
  <c r="NZ8" i="44" s="1"/>
  <c r="NX7" i="44"/>
  <c r="NY7" i="44" s="1"/>
  <c r="NZ7" i="44" s="1"/>
  <c r="NX6" i="44"/>
  <c r="NY6" i="44" s="1"/>
  <c r="NZ6" i="44" s="1"/>
  <c r="NX5" i="44"/>
  <c r="NY5" i="44" s="1"/>
  <c r="NZ5" i="44" s="1"/>
  <c r="NO41" i="44"/>
  <c r="NP41" i="44" s="1"/>
  <c r="NQ41" i="44" s="1"/>
  <c r="NO40" i="44"/>
  <c r="NP40" i="44" s="1"/>
  <c r="NQ40" i="44" s="1"/>
  <c r="NP39" i="44"/>
  <c r="NQ39" i="44" s="1"/>
  <c r="NO39" i="44"/>
  <c r="NO38" i="44"/>
  <c r="NP38" i="44" s="1"/>
  <c r="NQ38" i="44" s="1"/>
  <c r="NO37" i="44"/>
  <c r="NP37" i="44" s="1"/>
  <c r="NQ37" i="44" s="1"/>
  <c r="NQ36" i="44"/>
  <c r="NP36" i="44"/>
  <c r="NO36" i="44"/>
  <c r="NP35" i="44"/>
  <c r="NQ35" i="44" s="1"/>
  <c r="NO35" i="44"/>
  <c r="NO34" i="44"/>
  <c r="NP34" i="44" s="1"/>
  <c r="NQ34" i="44" s="1"/>
  <c r="NO33" i="44"/>
  <c r="NP33" i="44" s="1"/>
  <c r="NQ33" i="44" s="1"/>
  <c r="NQ32" i="44"/>
  <c r="NP32" i="44"/>
  <c r="NO32" i="44"/>
  <c r="NO31" i="44"/>
  <c r="NP31" i="44" s="1"/>
  <c r="NQ31" i="44" s="1"/>
  <c r="NO30" i="44"/>
  <c r="NP30" i="44" s="1"/>
  <c r="NQ30" i="44" s="1"/>
  <c r="NO29" i="44"/>
  <c r="NP29" i="44" s="1"/>
  <c r="NQ29" i="44" s="1"/>
  <c r="NP28" i="44"/>
  <c r="NQ28" i="44" s="1"/>
  <c r="NO28" i="44"/>
  <c r="NP27" i="44"/>
  <c r="NQ27" i="44" s="1"/>
  <c r="NO27" i="44"/>
  <c r="NO26" i="44"/>
  <c r="NP26" i="44" s="1"/>
  <c r="NQ26" i="44" s="1"/>
  <c r="NO25" i="44"/>
  <c r="NP25" i="44" s="1"/>
  <c r="NQ25" i="44" s="1"/>
  <c r="NO24" i="44"/>
  <c r="NP24" i="44" s="1"/>
  <c r="NQ24" i="44" s="1"/>
  <c r="NP22" i="44"/>
  <c r="NQ22" i="44" s="1"/>
  <c r="NO22" i="44"/>
  <c r="NO21" i="44"/>
  <c r="NP21" i="44" s="1"/>
  <c r="NQ21" i="44" s="1"/>
  <c r="NO20" i="44"/>
  <c r="NP20" i="44" s="1"/>
  <c r="NQ20" i="44" s="1"/>
  <c r="NO19" i="44"/>
  <c r="NP19" i="44" s="1"/>
  <c r="NQ19" i="44" s="1"/>
  <c r="NP18" i="44"/>
  <c r="NQ18" i="44" s="1"/>
  <c r="NO18" i="44"/>
  <c r="NO17" i="44"/>
  <c r="NP17" i="44" s="1"/>
  <c r="NQ17" i="44" s="1"/>
  <c r="NO16" i="44"/>
  <c r="NP16" i="44" s="1"/>
  <c r="NQ16" i="44" s="1"/>
  <c r="NQ15" i="44"/>
  <c r="NP15" i="44"/>
  <c r="NO15" i="44"/>
  <c r="NO14" i="44"/>
  <c r="NP14" i="44" s="1"/>
  <c r="NQ14" i="44" s="1"/>
  <c r="NO13" i="44"/>
  <c r="NP13" i="44" s="1"/>
  <c r="NQ13" i="44" s="1"/>
  <c r="NO12" i="44"/>
  <c r="NP12" i="44" s="1"/>
  <c r="NQ12" i="44" s="1"/>
  <c r="NP11" i="44"/>
  <c r="NQ11" i="44" s="1"/>
  <c r="NO11" i="44"/>
  <c r="NO10" i="44"/>
  <c r="NP10" i="44" s="1"/>
  <c r="NQ10" i="44" s="1"/>
  <c r="NO9" i="44"/>
  <c r="NP9" i="44" s="1"/>
  <c r="NQ9" i="44" s="1"/>
  <c r="NO8" i="44"/>
  <c r="NP8" i="44" s="1"/>
  <c r="NQ8" i="44" s="1"/>
  <c r="NO7" i="44"/>
  <c r="NP7" i="44" s="1"/>
  <c r="NQ7" i="44" s="1"/>
  <c r="NO6" i="44"/>
  <c r="NP6" i="44" s="1"/>
  <c r="NQ6" i="44" s="1"/>
  <c r="NO5" i="44"/>
  <c r="NP5" i="44" s="1"/>
  <c r="NQ5" i="44" s="1"/>
  <c r="NF41" i="44"/>
  <c r="NG41" i="44" s="1"/>
  <c r="NH41" i="44" s="1"/>
  <c r="NH40" i="44"/>
  <c r="NG40" i="44"/>
  <c r="NF40" i="44"/>
  <c r="NG39" i="44"/>
  <c r="NH39" i="44" s="1"/>
  <c r="NF39" i="44"/>
  <c r="NF38" i="44"/>
  <c r="NG38" i="44" s="1"/>
  <c r="NH38" i="44" s="1"/>
  <c r="NF37" i="44"/>
  <c r="NG37" i="44" s="1"/>
  <c r="NH37" i="44" s="1"/>
  <c r="NH36" i="44"/>
  <c r="NG36" i="44"/>
  <c r="NF36" i="44"/>
  <c r="NF35" i="44"/>
  <c r="NG35" i="44" s="1"/>
  <c r="NH35" i="44" s="1"/>
  <c r="NF34" i="44"/>
  <c r="NG34" i="44" s="1"/>
  <c r="NH34" i="44" s="1"/>
  <c r="NF33" i="44"/>
  <c r="NG33" i="44" s="1"/>
  <c r="NH33" i="44" s="1"/>
  <c r="NG32" i="44"/>
  <c r="NH32" i="44" s="1"/>
  <c r="NF32" i="44"/>
  <c r="NG31" i="44"/>
  <c r="NH31" i="44" s="1"/>
  <c r="NF31" i="44"/>
  <c r="NF30" i="44"/>
  <c r="NG30" i="44" s="1"/>
  <c r="NH30" i="44" s="1"/>
  <c r="NF29" i="44"/>
  <c r="NG29" i="44" s="1"/>
  <c r="NH29" i="44" s="1"/>
  <c r="NF28" i="44"/>
  <c r="NG28" i="44" s="1"/>
  <c r="NH28" i="44" s="1"/>
  <c r="NG27" i="44"/>
  <c r="NH27" i="44" s="1"/>
  <c r="NF27" i="44"/>
  <c r="NF26" i="44"/>
  <c r="NG26" i="44" s="1"/>
  <c r="NH26" i="44" s="1"/>
  <c r="NF25" i="44"/>
  <c r="NG25" i="44" s="1"/>
  <c r="NH25" i="44" s="1"/>
  <c r="NF24" i="44"/>
  <c r="NG24" i="44" s="1"/>
  <c r="NH24" i="44" s="1"/>
  <c r="NG22" i="44"/>
  <c r="NH22" i="44" s="1"/>
  <c r="NF22" i="44"/>
  <c r="NF21" i="44"/>
  <c r="NG21" i="44" s="1"/>
  <c r="NH21" i="44" s="1"/>
  <c r="NF20" i="44"/>
  <c r="NG20" i="44" s="1"/>
  <c r="NH20" i="44" s="1"/>
  <c r="NF19" i="44"/>
  <c r="NG19" i="44" s="1"/>
  <c r="NH19" i="44" s="1"/>
  <c r="NF18" i="44"/>
  <c r="NG18" i="44" s="1"/>
  <c r="NH18" i="44" s="1"/>
  <c r="NF17" i="44"/>
  <c r="NG17" i="44" s="1"/>
  <c r="NH17" i="44" s="1"/>
  <c r="NF16" i="44"/>
  <c r="NG16" i="44" s="1"/>
  <c r="NH16" i="44" s="1"/>
  <c r="NG15" i="44"/>
  <c r="NH15" i="44" s="1"/>
  <c r="NF15" i="44"/>
  <c r="NF14" i="44"/>
  <c r="NG14" i="44" s="1"/>
  <c r="NH14" i="44" s="1"/>
  <c r="NF13" i="44"/>
  <c r="NG13" i="44" s="1"/>
  <c r="NH13" i="44" s="1"/>
  <c r="NF12" i="44"/>
  <c r="NG12" i="44" s="1"/>
  <c r="NH12" i="44" s="1"/>
  <c r="NF11" i="44"/>
  <c r="NG11" i="44" s="1"/>
  <c r="NH11" i="44" s="1"/>
  <c r="NF10" i="44"/>
  <c r="NG10" i="44" s="1"/>
  <c r="NH10" i="44" s="1"/>
  <c r="NF9" i="44"/>
  <c r="NG9" i="44" s="1"/>
  <c r="NH9" i="44" s="1"/>
  <c r="NF8" i="44"/>
  <c r="NG8" i="44" s="1"/>
  <c r="NH8" i="44" s="1"/>
  <c r="NH7" i="44"/>
  <c r="NG7" i="44"/>
  <c r="NF7" i="44"/>
  <c r="NG6" i="44"/>
  <c r="NH6" i="44" s="1"/>
  <c r="NF6" i="44"/>
  <c r="NF5" i="44"/>
  <c r="NG5" i="44" s="1"/>
  <c r="NH5" i="44" s="1"/>
  <c r="MW41" i="44"/>
  <c r="MX41" i="44" s="1"/>
  <c r="MY41" i="44" s="1"/>
  <c r="MY40" i="44"/>
  <c r="MX40" i="44"/>
  <c r="MW40" i="44"/>
  <c r="MW39" i="44"/>
  <c r="MX39" i="44" s="1"/>
  <c r="MY39" i="44" s="1"/>
  <c r="MW38" i="44"/>
  <c r="MX38" i="44" s="1"/>
  <c r="MY38" i="44" s="1"/>
  <c r="MW37" i="44"/>
  <c r="MX37" i="44" s="1"/>
  <c r="MY37" i="44" s="1"/>
  <c r="MX36" i="44"/>
  <c r="MY36" i="44" s="1"/>
  <c r="MW36" i="44"/>
  <c r="MX35" i="44"/>
  <c r="MY35" i="44" s="1"/>
  <c r="MW35" i="44"/>
  <c r="MW34" i="44"/>
  <c r="MX34" i="44" s="1"/>
  <c r="MY34" i="44" s="1"/>
  <c r="MW33" i="44"/>
  <c r="MX33" i="44" s="1"/>
  <c r="MY33" i="44" s="1"/>
  <c r="MW32" i="44"/>
  <c r="MX32" i="44" s="1"/>
  <c r="MY32" i="44" s="1"/>
  <c r="MX31" i="44"/>
  <c r="MY31" i="44" s="1"/>
  <c r="MW31" i="44"/>
  <c r="MW30" i="44"/>
  <c r="MX30" i="44" s="1"/>
  <c r="MY30" i="44" s="1"/>
  <c r="MW29" i="44"/>
  <c r="MX29" i="44" s="1"/>
  <c r="MY29" i="44" s="1"/>
  <c r="MW28" i="44"/>
  <c r="MX28" i="44" s="1"/>
  <c r="MY28" i="44" s="1"/>
  <c r="MX27" i="44"/>
  <c r="MY27" i="44" s="1"/>
  <c r="MW27" i="44"/>
  <c r="MW26" i="44"/>
  <c r="MX26" i="44" s="1"/>
  <c r="MY26" i="44" s="1"/>
  <c r="MW25" i="44"/>
  <c r="MX25" i="44" s="1"/>
  <c r="MY25" i="44" s="1"/>
  <c r="MW24" i="44"/>
  <c r="MX24" i="44" s="1"/>
  <c r="MY24" i="44" s="1"/>
  <c r="MW22" i="44"/>
  <c r="MX22" i="44" s="1"/>
  <c r="MY22" i="44" s="1"/>
  <c r="MW21" i="44"/>
  <c r="MX21" i="44" s="1"/>
  <c r="MY21" i="44" s="1"/>
  <c r="MW20" i="44"/>
  <c r="MX20" i="44" s="1"/>
  <c r="MY20" i="44" s="1"/>
  <c r="MX19" i="44"/>
  <c r="MY19" i="44" s="1"/>
  <c r="MW19" i="44"/>
  <c r="MW18" i="44"/>
  <c r="MX18" i="44" s="1"/>
  <c r="MY18" i="44" s="1"/>
  <c r="MW17" i="44"/>
  <c r="MX17" i="44" s="1"/>
  <c r="MY17" i="44" s="1"/>
  <c r="MW16" i="44"/>
  <c r="MX16" i="44" s="1"/>
  <c r="MY16" i="44" s="1"/>
  <c r="MW15" i="44"/>
  <c r="MX15" i="44" s="1"/>
  <c r="MY15" i="44" s="1"/>
  <c r="MW14" i="44"/>
  <c r="MX14" i="44" s="1"/>
  <c r="MY14" i="44" s="1"/>
  <c r="MW13" i="44"/>
  <c r="MX13" i="44" s="1"/>
  <c r="MY13" i="44" s="1"/>
  <c r="MW12" i="44"/>
  <c r="MX12" i="44" s="1"/>
  <c r="MY12" i="44" s="1"/>
  <c r="MY11" i="44"/>
  <c r="MX11" i="44"/>
  <c r="MW11" i="44"/>
  <c r="MX10" i="44"/>
  <c r="MY10" i="44" s="1"/>
  <c r="MW10" i="44"/>
  <c r="MW9" i="44"/>
  <c r="MX9" i="44" s="1"/>
  <c r="MY9" i="44" s="1"/>
  <c r="MW8" i="44"/>
  <c r="MX8" i="44" s="1"/>
  <c r="MY8" i="44" s="1"/>
  <c r="MY7" i="44"/>
  <c r="MX7" i="44"/>
  <c r="MW7" i="44"/>
  <c r="MW6" i="44"/>
  <c r="MX6" i="44" s="1"/>
  <c r="MY6" i="44" s="1"/>
  <c r="MW5" i="44"/>
  <c r="MX5" i="44" s="1"/>
  <c r="MY5" i="44" s="1"/>
  <c r="MN41" i="44"/>
  <c r="MO41" i="44" s="1"/>
  <c r="MP41" i="44" s="1"/>
  <c r="MN40" i="44"/>
  <c r="MO40" i="44" s="1"/>
  <c r="MP40" i="44" s="1"/>
  <c r="MN39" i="44"/>
  <c r="MO39" i="44" s="1"/>
  <c r="MP39" i="44" s="1"/>
  <c r="MN38" i="44"/>
  <c r="MO38" i="44" s="1"/>
  <c r="MP38" i="44" s="1"/>
  <c r="MN37" i="44"/>
  <c r="MO37" i="44" s="1"/>
  <c r="MP37" i="44" s="1"/>
  <c r="MN36" i="44"/>
  <c r="MO36" i="44" s="1"/>
  <c r="MP36" i="44" s="1"/>
  <c r="MN35" i="44"/>
  <c r="MO35" i="44" s="1"/>
  <c r="MP35" i="44" s="1"/>
  <c r="MN34" i="44"/>
  <c r="MO34" i="44" s="1"/>
  <c r="MP34" i="44" s="1"/>
  <c r="MN33" i="44"/>
  <c r="MO33" i="44" s="1"/>
  <c r="MP33" i="44" s="1"/>
  <c r="MN32" i="44"/>
  <c r="MO32" i="44" s="1"/>
  <c r="MP32" i="44" s="1"/>
  <c r="MO31" i="44"/>
  <c r="MP31" i="44" s="1"/>
  <c r="MN31" i="44"/>
  <c r="MN30" i="44"/>
  <c r="MO30" i="44" s="1"/>
  <c r="MP30" i="44" s="1"/>
  <c r="MN29" i="44"/>
  <c r="MO29" i="44" s="1"/>
  <c r="MP29" i="44" s="1"/>
  <c r="MN28" i="44"/>
  <c r="MO28" i="44" s="1"/>
  <c r="MP28" i="44" s="1"/>
  <c r="MN27" i="44"/>
  <c r="MO27" i="44" s="1"/>
  <c r="MP27" i="44" s="1"/>
  <c r="MN26" i="44"/>
  <c r="MO26" i="44" s="1"/>
  <c r="MP26" i="44" s="1"/>
  <c r="MN25" i="44"/>
  <c r="MO25" i="44" s="1"/>
  <c r="MP25" i="44" s="1"/>
  <c r="MN24" i="44"/>
  <c r="MO24" i="44" s="1"/>
  <c r="MP24" i="44" s="1"/>
  <c r="MO22" i="44"/>
  <c r="MP22" i="44" s="1"/>
  <c r="MN22" i="44"/>
  <c r="MN21" i="44"/>
  <c r="MO21" i="44" s="1"/>
  <c r="MP21" i="44" s="1"/>
  <c r="MN20" i="44"/>
  <c r="MO20" i="44" s="1"/>
  <c r="MP20" i="44" s="1"/>
  <c r="MN19" i="44"/>
  <c r="MO19" i="44" s="1"/>
  <c r="MP19" i="44" s="1"/>
  <c r="MO18" i="44"/>
  <c r="MP18" i="44" s="1"/>
  <c r="MN18" i="44"/>
  <c r="MN17" i="44"/>
  <c r="MO17" i="44" s="1"/>
  <c r="MP17" i="44" s="1"/>
  <c r="MN16" i="44"/>
  <c r="MO16" i="44" s="1"/>
  <c r="MP16" i="44" s="1"/>
  <c r="MN15" i="44"/>
  <c r="MO15" i="44" s="1"/>
  <c r="MP15" i="44" s="1"/>
  <c r="MN14" i="44"/>
  <c r="MO14" i="44" s="1"/>
  <c r="MP14" i="44" s="1"/>
  <c r="MN13" i="44"/>
  <c r="MO13" i="44" s="1"/>
  <c r="MP13" i="44" s="1"/>
  <c r="MN12" i="44"/>
  <c r="MO12" i="44" s="1"/>
  <c r="MP12" i="44" s="1"/>
  <c r="MN11" i="44"/>
  <c r="MO11" i="44" s="1"/>
  <c r="MP11" i="44" s="1"/>
  <c r="MN10" i="44"/>
  <c r="MO10" i="44" s="1"/>
  <c r="MP10" i="44" s="1"/>
  <c r="MN9" i="44"/>
  <c r="MO9" i="44" s="1"/>
  <c r="MP9" i="44" s="1"/>
  <c r="MN8" i="44"/>
  <c r="MO8" i="44" s="1"/>
  <c r="MP8" i="44" s="1"/>
  <c r="MN7" i="44"/>
  <c r="MO7" i="44" s="1"/>
  <c r="MP7" i="44" s="1"/>
  <c r="MN6" i="44"/>
  <c r="MO6" i="44" s="1"/>
  <c r="MP6" i="44" s="1"/>
  <c r="MN5" i="44"/>
  <c r="MO5" i="44" s="1"/>
  <c r="MP5" i="44" s="1"/>
  <c r="ME41" i="44"/>
  <c r="MF41" i="44" s="1"/>
  <c r="MG41" i="44" s="1"/>
  <c r="ME40" i="44"/>
  <c r="MF40" i="44" s="1"/>
  <c r="MG40" i="44" s="1"/>
  <c r="MF39" i="44"/>
  <c r="MG39" i="44" s="1"/>
  <c r="ME39" i="44"/>
  <c r="ME38" i="44"/>
  <c r="MF38" i="44" s="1"/>
  <c r="MG38" i="44" s="1"/>
  <c r="ME37" i="44"/>
  <c r="MF37" i="44" s="1"/>
  <c r="MG37" i="44" s="1"/>
  <c r="MG36" i="44"/>
  <c r="MF36" i="44"/>
  <c r="ME36" i="44"/>
  <c r="MF35" i="44"/>
  <c r="MG35" i="44" s="1"/>
  <c r="ME35" i="44"/>
  <c r="ME34" i="44"/>
  <c r="MF34" i="44" s="1"/>
  <c r="MG34" i="44" s="1"/>
  <c r="ME33" i="44"/>
  <c r="MF33" i="44" s="1"/>
  <c r="MG33" i="44" s="1"/>
  <c r="MF32" i="44"/>
  <c r="MG32" i="44" s="1"/>
  <c r="ME32" i="44"/>
  <c r="ME31" i="44"/>
  <c r="MF31" i="44" s="1"/>
  <c r="MG31" i="44" s="1"/>
  <c r="ME30" i="44"/>
  <c r="MF30" i="44" s="1"/>
  <c r="MG30" i="44" s="1"/>
  <c r="ME29" i="44"/>
  <c r="MF29" i="44" s="1"/>
  <c r="MG29" i="44" s="1"/>
  <c r="ME28" i="44"/>
  <c r="MF28" i="44" s="1"/>
  <c r="MG28" i="44" s="1"/>
  <c r="MF27" i="44"/>
  <c r="MG27" i="44" s="1"/>
  <c r="ME27" i="44"/>
  <c r="ME26" i="44"/>
  <c r="MF26" i="44" s="1"/>
  <c r="MG26" i="44" s="1"/>
  <c r="ME25" i="44"/>
  <c r="MF25" i="44" s="1"/>
  <c r="MG25" i="44" s="1"/>
  <c r="ME24" i="44"/>
  <c r="MF24" i="44" s="1"/>
  <c r="MG24" i="44" s="1"/>
  <c r="MF22" i="44"/>
  <c r="MG22" i="44" s="1"/>
  <c r="ME22" i="44"/>
  <c r="ME21" i="44"/>
  <c r="MF21" i="44" s="1"/>
  <c r="MG21" i="44" s="1"/>
  <c r="ME20" i="44"/>
  <c r="MF20" i="44" s="1"/>
  <c r="MG20" i="44" s="1"/>
  <c r="ME19" i="44"/>
  <c r="MF19" i="44" s="1"/>
  <c r="MG19" i="44" s="1"/>
  <c r="ME18" i="44"/>
  <c r="MF18" i="44" s="1"/>
  <c r="MG18" i="44" s="1"/>
  <c r="ME17" i="44"/>
  <c r="MF17" i="44" s="1"/>
  <c r="MG17" i="44" s="1"/>
  <c r="ME16" i="44"/>
  <c r="MF16" i="44" s="1"/>
  <c r="MG16" i="44" s="1"/>
  <c r="MG15" i="44"/>
  <c r="MF15" i="44"/>
  <c r="ME15" i="44"/>
  <c r="ME14" i="44"/>
  <c r="MF14" i="44" s="1"/>
  <c r="MG14" i="44" s="1"/>
  <c r="ME13" i="44"/>
  <c r="MF13" i="44" s="1"/>
  <c r="MG13" i="44" s="1"/>
  <c r="ME12" i="44"/>
  <c r="MF12" i="44" s="1"/>
  <c r="MG12" i="44" s="1"/>
  <c r="MF11" i="44"/>
  <c r="MG11" i="44" s="1"/>
  <c r="ME11" i="44"/>
  <c r="ME10" i="44"/>
  <c r="MF10" i="44" s="1"/>
  <c r="MG10" i="44" s="1"/>
  <c r="ME9" i="44"/>
  <c r="MF9" i="44" s="1"/>
  <c r="MG9" i="44" s="1"/>
  <c r="ME8" i="44"/>
  <c r="MF8" i="44" s="1"/>
  <c r="MG8" i="44" s="1"/>
  <c r="ME7" i="44"/>
  <c r="MF7" i="44" s="1"/>
  <c r="MG7" i="44" s="1"/>
  <c r="ME6" i="44"/>
  <c r="MF6" i="44" s="1"/>
  <c r="MG6" i="44" s="1"/>
  <c r="ME5" i="44"/>
  <c r="MF5" i="44" s="1"/>
  <c r="MG5" i="44" s="1"/>
  <c r="LV41" i="44"/>
  <c r="LW41" i="44" s="1"/>
  <c r="LX41" i="44" s="1"/>
  <c r="LX40" i="44"/>
  <c r="LW40" i="44"/>
  <c r="LV40" i="44"/>
  <c r="LW39" i="44"/>
  <c r="LX39" i="44" s="1"/>
  <c r="LV39" i="44"/>
  <c r="LV38" i="44"/>
  <c r="LW38" i="44" s="1"/>
  <c r="LX38" i="44" s="1"/>
  <c r="LV37" i="44"/>
  <c r="LW37" i="44" s="1"/>
  <c r="LX37" i="44" s="1"/>
  <c r="LW36" i="44"/>
  <c r="LX36" i="44" s="1"/>
  <c r="LV36" i="44"/>
  <c r="LV35" i="44"/>
  <c r="LW35" i="44" s="1"/>
  <c r="LX35" i="44" s="1"/>
  <c r="LV34" i="44"/>
  <c r="LW34" i="44" s="1"/>
  <c r="LX34" i="44" s="1"/>
  <c r="LV33" i="44"/>
  <c r="LW33" i="44" s="1"/>
  <c r="LX33" i="44" s="1"/>
  <c r="LW32" i="44"/>
  <c r="LX32" i="44" s="1"/>
  <c r="LV32" i="44"/>
  <c r="LW31" i="44"/>
  <c r="LX31" i="44" s="1"/>
  <c r="LV31" i="44"/>
  <c r="LV30" i="44"/>
  <c r="LW30" i="44" s="1"/>
  <c r="LX30" i="44" s="1"/>
  <c r="LV29" i="44"/>
  <c r="LW29" i="44" s="1"/>
  <c r="LX29" i="44" s="1"/>
  <c r="LV28" i="44"/>
  <c r="LW28" i="44" s="1"/>
  <c r="LX28" i="44" s="1"/>
  <c r="LW27" i="44"/>
  <c r="LX27" i="44" s="1"/>
  <c r="LV27" i="44"/>
  <c r="LV26" i="44"/>
  <c r="LW26" i="44" s="1"/>
  <c r="LX26" i="44" s="1"/>
  <c r="LV25" i="44"/>
  <c r="LW25" i="44" s="1"/>
  <c r="LX25" i="44" s="1"/>
  <c r="LV24" i="44"/>
  <c r="LW24" i="44" s="1"/>
  <c r="LX24" i="44" s="1"/>
  <c r="LV22" i="44"/>
  <c r="LW22" i="44" s="1"/>
  <c r="LX22" i="44" s="1"/>
  <c r="LV21" i="44"/>
  <c r="LW21" i="44" s="1"/>
  <c r="LX21" i="44" s="1"/>
  <c r="LV20" i="44"/>
  <c r="LW20" i="44" s="1"/>
  <c r="LX20" i="44" s="1"/>
  <c r="LX19" i="44"/>
  <c r="LW19" i="44"/>
  <c r="LV19" i="44"/>
  <c r="LV18" i="44"/>
  <c r="LW18" i="44" s="1"/>
  <c r="LX18" i="44" s="1"/>
  <c r="LV17" i="44"/>
  <c r="LW17" i="44" s="1"/>
  <c r="LX17" i="44" s="1"/>
  <c r="LV16" i="44"/>
  <c r="LW16" i="44" s="1"/>
  <c r="LX16" i="44" s="1"/>
  <c r="LW15" i="44"/>
  <c r="LX15" i="44" s="1"/>
  <c r="LV15" i="44"/>
  <c r="LV14" i="44"/>
  <c r="LW14" i="44" s="1"/>
  <c r="LX14" i="44" s="1"/>
  <c r="LV13" i="44"/>
  <c r="LW13" i="44" s="1"/>
  <c r="LX13" i="44" s="1"/>
  <c r="LV12" i="44"/>
  <c r="LW12" i="44" s="1"/>
  <c r="LX12" i="44" s="1"/>
  <c r="LV11" i="44"/>
  <c r="LW11" i="44" s="1"/>
  <c r="LX11" i="44" s="1"/>
  <c r="LV10" i="44"/>
  <c r="LW10" i="44" s="1"/>
  <c r="LX10" i="44" s="1"/>
  <c r="LV9" i="44"/>
  <c r="LW9" i="44" s="1"/>
  <c r="LX9" i="44" s="1"/>
  <c r="LV8" i="44"/>
  <c r="LW8" i="44" s="1"/>
  <c r="LX8" i="44" s="1"/>
  <c r="LX7" i="44"/>
  <c r="LW7" i="44"/>
  <c r="LV7" i="44"/>
  <c r="LW6" i="44"/>
  <c r="LX6" i="44" s="1"/>
  <c r="LV6" i="44"/>
  <c r="LV5" i="44"/>
  <c r="LW5" i="44" s="1"/>
  <c r="LX5" i="44" s="1"/>
  <c r="LM41" i="44"/>
  <c r="LN41" i="44" s="1"/>
  <c r="LO41" i="44" s="1"/>
  <c r="LM40" i="44"/>
  <c r="LN40" i="44" s="1"/>
  <c r="LO40" i="44" s="1"/>
  <c r="LN39" i="44"/>
  <c r="LO39" i="44" s="1"/>
  <c r="LM39" i="44"/>
  <c r="LM38" i="44"/>
  <c r="LN38" i="44" s="1"/>
  <c r="LO38" i="44" s="1"/>
  <c r="LM37" i="44"/>
  <c r="LN37" i="44" s="1"/>
  <c r="LO37" i="44" s="1"/>
  <c r="LM36" i="44"/>
  <c r="LN36" i="44" s="1"/>
  <c r="LO36" i="44" s="1"/>
  <c r="LM35" i="44"/>
  <c r="LN35" i="44" s="1"/>
  <c r="LO35" i="44" s="1"/>
  <c r="LM34" i="44"/>
  <c r="LN34" i="44" s="1"/>
  <c r="LO34" i="44" s="1"/>
  <c r="LM33" i="44"/>
  <c r="LN33" i="44" s="1"/>
  <c r="LO33" i="44" s="1"/>
  <c r="LM32" i="44"/>
  <c r="LN32" i="44" s="1"/>
  <c r="LO32" i="44" s="1"/>
  <c r="LM31" i="44"/>
  <c r="LN31" i="44" s="1"/>
  <c r="LO31" i="44" s="1"/>
  <c r="LM30" i="44"/>
  <c r="LN30" i="44" s="1"/>
  <c r="LO30" i="44" s="1"/>
  <c r="LM29" i="44"/>
  <c r="LN29" i="44" s="1"/>
  <c r="LO29" i="44" s="1"/>
  <c r="LM28" i="44"/>
  <c r="LN28" i="44" s="1"/>
  <c r="LO28" i="44" s="1"/>
  <c r="LM27" i="44"/>
  <c r="LN27" i="44" s="1"/>
  <c r="LO27" i="44" s="1"/>
  <c r="LM26" i="44"/>
  <c r="LN26" i="44" s="1"/>
  <c r="LO26" i="44" s="1"/>
  <c r="LM25" i="44"/>
  <c r="LN25" i="44" s="1"/>
  <c r="LO25" i="44" s="1"/>
  <c r="LM24" i="44"/>
  <c r="LN24" i="44" s="1"/>
  <c r="LO24" i="44" s="1"/>
  <c r="LN22" i="44"/>
  <c r="LO22" i="44" s="1"/>
  <c r="LM22" i="44"/>
  <c r="LM21" i="44"/>
  <c r="LN21" i="44" s="1"/>
  <c r="LO21" i="44" s="1"/>
  <c r="LM20" i="44"/>
  <c r="LN20" i="44" s="1"/>
  <c r="LO20" i="44" s="1"/>
  <c r="LM19" i="44"/>
  <c r="LN19" i="44" s="1"/>
  <c r="LO19" i="44" s="1"/>
  <c r="LN18" i="44"/>
  <c r="LO18" i="44" s="1"/>
  <c r="LM18" i="44"/>
  <c r="LM17" i="44"/>
  <c r="LN17" i="44" s="1"/>
  <c r="LO17" i="44" s="1"/>
  <c r="LM16" i="44"/>
  <c r="LN16" i="44" s="1"/>
  <c r="LO16" i="44" s="1"/>
  <c r="LM15" i="44"/>
  <c r="LN15" i="44" s="1"/>
  <c r="LO15" i="44" s="1"/>
  <c r="LM14" i="44"/>
  <c r="LN14" i="44" s="1"/>
  <c r="LO14" i="44" s="1"/>
  <c r="LM13" i="44"/>
  <c r="LN13" i="44" s="1"/>
  <c r="LO13" i="44" s="1"/>
  <c r="LM12" i="44"/>
  <c r="LN12" i="44" s="1"/>
  <c r="LO12" i="44" s="1"/>
  <c r="LM11" i="44"/>
  <c r="LN11" i="44" s="1"/>
  <c r="LO11" i="44" s="1"/>
  <c r="LN10" i="44"/>
  <c r="LO10" i="44" s="1"/>
  <c r="LM10" i="44"/>
  <c r="LM9" i="44"/>
  <c r="LN9" i="44" s="1"/>
  <c r="LO9" i="44" s="1"/>
  <c r="LM8" i="44"/>
  <c r="LN8" i="44" s="1"/>
  <c r="LO8" i="44" s="1"/>
  <c r="LM7" i="44"/>
  <c r="LN7" i="44" s="1"/>
  <c r="LO7" i="44" s="1"/>
  <c r="LN6" i="44"/>
  <c r="LO6" i="44" s="1"/>
  <c r="LM6" i="44"/>
  <c r="LM5" i="44"/>
  <c r="LN5" i="44" s="1"/>
  <c r="LO5" i="44" s="1"/>
  <c r="LD41" i="44"/>
  <c r="LE41" i="44" s="1"/>
  <c r="LF41" i="44" s="1"/>
  <c r="LD40" i="44"/>
  <c r="LE40" i="44" s="1"/>
  <c r="LF40" i="44" s="1"/>
  <c r="LD39" i="44"/>
  <c r="LE39" i="44" s="1"/>
  <c r="LF39" i="44" s="1"/>
  <c r="LD38" i="44"/>
  <c r="LE38" i="44" s="1"/>
  <c r="LF38" i="44" s="1"/>
  <c r="LD37" i="44"/>
  <c r="LE37" i="44" s="1"/>
  <c r="LF37" i="44" s="1"/>
  <c r="LD36" i="44"/>
  <c r="LE36" i="44" s="1"/>
  <c r="LF36" i="44" s="1"/>
  <c r="LD35" i="44"/>
  <c r="LE35" i="44" s="1"/>
  <c r="LF35" i="44" s="1"/>
  <c r="LD34" i="44"/>
  <c r="LE34" i="44" s="1"/>
  <c r="LF34" i="44" s="1"/>
  <c r="LD33" i="44"/>
  <c r="LE33" i="44" s="1"/>
  <c r="LF33" i="44" s="1"/>
  <c r="LD32" i="44"/>
  <c r="LE32" i="44" s="1"/>
  <c r="LF32" i="44" s="1"/>
  <c r="LE31" i="44"/>
  <c r="LF31" i="44" s="1"/>
  <c r="LD31" i="44"/>
  <c r="LD30" i="44"/>
  <c r="LE30" i="44" s="1"/>
  <c r="LF30" i="44" s="1"/>
  <c r="LD29" i="44"/>
  <c r="LE29" i="44" s="1"/>
  <c r="LF29" i="44" s="1"/>
  <c r="LD28" i="44"/>
  <c r="LE28" i="44" s="1"/>
  <c r="LF28" i="44" s="1"/>
  <c r="LD27" i="44"/>
  <c r="LE27" i="44" s="1"/>
  <c r="LF27" i="44" s="1"/>
  <c r="LD26" i="44"/>
  <c r="LE26" i="44" s="1"/>
  <c r="LF26" i="44" s="1"/>
  <c r="LD25" i="44"/>
  <c r="LE25" i="44" s="1"/>
  <c r="LF25" i="44" s="1"/>
  <c r="LD24" i="44"/>
  <c r="LE24" i="44" s="1"/>
  <c r="LF24" i="44" s="1"/>
  <c r="LE22" i="44"/>
  <c r="LF22" i="44" s="1"/>
  <c r="LD22" i="44"/>
  <c r="LD21" i="44"/>
  <c r="LE21" i="44" s="1"/>
  <c r="LF21" i="44" s="1"/>
  <c r="LD20" i="44"/>
  <c r="LE20" i="44" s="1"/>
  <c r="LF20" i="44" s="1"/>
  <c r="LD19" i="44"/>
  <c r="LE19" i="44" s="1"/>
  <c r="LF19" i="44" s="1"/>
  <c r="LD18" i="44"/>
  <c r="LE18" i="44" s="1"/>
  <c r="LF18" i="44" s="1"/>
  <c r="LD17" i="44"/>
  <c r="LE17" i="44" s="1"/>
  <c r="LF17" i="44" s="1"/>
  <c r="LD16" i="44"/>
  <c r="LE16" i="44" s="1"/>
  <c r="LF16" i="44" s="1"/>
  <c r="LD15" i="44"/>
  <c r="LE15" i="44" s="1"/>
  <c r="LF15" i="44" s="1"/>
  <c r="LE14" i="44"/>
  <c r="LF14" i="44" s="1"/>
  <c r="LD14" i="44"/>
  <c r="LD13" i="44"/>
  <c r="LE13" i="44" s="1"/>
  <c r="LF13" i="44" s="1"/>
  <c r="LD12" i="44"/>
  <c r="LE12" i="44" s="1"/>
  <c r="LF12" i="44" s="1"/>
  <c r="LD11" i="44"/>
  <c r="LE11" i="44" s="1"/>
  <c r="LF11" i="44" s="1"/>
  <c r="LE10" i="44"/>
  <c r="LF10" i="44" s="1"/>
  <c r="LD10" i="44"/>
  <c r="LD9" i="44"/>
  <c r="LE9" i="44" s="1"/>
  <c r="LF9" i="44" s="1"/>
  <c r="LD8" i="44"/>
  <c r="LE8" i="44" s="1"/>
  <c r="LF8" i="44" s="1"/>
  <c r="LD7" i="44"/>
  <c r="LE7" i="44" s="1"/>
  <c r="LF7" i="44" s="1"/>
  <c r="LE6" i="44"/>
  <c r="LF6" i="44" s="1"/>
  <c r="LD6" i="44"/>
  <c r="LD5" i="44"/>
  <c r="LE5" i="44" s="1"/>
  <c r="LF5" i="44" s="1"/>
  <c r="KU41" i="44"/>
  <c r="KV41" i="44" s="1"/>
  <c r="KW41" i="44" s="1"/>
  <c r="KU40" i="44"/>
  <c r="KV40" i="44" s="1"/>
  <c r="KW40" i="44" s="1"/>
  <c r="KU39" i="44"/>
  <c r="KV39" i="44" s="1"/>
  <c r="KW39" i="44" s="1"/>
  <c r="KU38" i="44"/>
  <c r="KV38" i="44" s="1"/>
  <c r="KW38" i="44" s="1"/>
  <c r="KU37" i="44"/>
  <c r="KV37" i="44" s="1"/>
  <c r="KW37" i="44" s="1"/>
  <c r="KU36" i="44"/>
  <c r="KV36" i="44" s="1"/>
  <c r="KW36" i="44" s="1"/>
  <c r="KU35" i="44"/>
  <c r="KV35" i="44" s="1"/>
  <c r="KW35" i="44" s="1"/>
  <c r="KU34" i="44"/>
  <c r="KV34" i="44" s="1"/>
  <c r="KW34" i="44" s="1"/>
  <c r="KU33" i="44"/>
  <c r="KV33" i="44" s="1"/>
  <c r="KW33" i="44" s="1"/>
  <c r="KU32" i="44"/>
  <c r="KV32" i="44" s="1"/>
  <c r="KW32" i="44" s="1"/>
  <c r="KU31" i="44"/>
  <c r="KV31" i="44" s="1"/>
  <c r="KW31" i="44" s="1"/>
  <c r="KU30" i="44"/>
  <c r="KV30" i="44" s="1"/>
  <c r="KW30" i="44" s="1"/>
  <c r="KU29" i="44"/>
  <c r="KV29" i="44" s="1"/>
  <c r="KW29" i="44" s="1"/>
  <c r="KU28" i="44"/>
  <c r="KV28" i="44" s="1"/>
  <c r="KW28" i="44" s="1"/>
  <c r="KV27" i="44"/>
  <c r="KW27" i="44" s="1"/>
  <c r="KU27" i="44"/>
  <c r="KU26" i="44"/>
  <c r="KV26" i="44" s="1"/>
  <c r="KW26" i="44" s="1"/>
  <c r="KU25" i="44"/>
  <c r="KV25" i="44" s="1"/>
  <c r="KW25" i="44" s="1"/>
  <c r="KU24" i="44"/>
  <c r="KV24" i="44" s="1"/>
  <c r="KW24" i="44" s="1"/>
  <c r="KU22" i="44"/>
  <c r="KV22" i="44" s="1"/>
  <c r="KW22" i="44" s="1"/>
  <c r="KU21" i="44"/>
  <c r="KV21" i="44" s="1"/>
  <c r="KW21" i="44" s="1"/>
  <c r="KU20" i="44"/>
  <c r="KV20" i="44" s="1"/>
  <c r="KW20" i="44" s="1"/>
  <c r="KU19" i="44"/>
  <c r="KV19" i="44" s="1"/>
  <c r="KW19" i="44" s="1"/>
  <c r="KV18" i="44"/>
  <c r="KW18" i="44" s="1"/>
  <c r="KU18" i="44"/>
  <c r="KU17" i="44"/>
  <c r="KV17" i="44" s="1"/>
  <c r="KW17" i="44" s="1"/>
  <c r="KU16" i="44"/>
  <c r="KV16" i="44" s="1"/>
  <c r="KW16" i="44" s="1"/>
  <c r="KU15" i="44"/>
  <c r="KV15" i="44" s="1"/>
  <c r="KW15" i="44" s="1"/>
  <c r="KV14" i="44"/>
  <c r="KW14" i="44" s="1"/>
  <c r="KU14" i="44"/>
  <c r="KU13" i="44"/>
  <c r="KV13" i="44" s="1"/>
  <c r="KW13" i="44" s="1"/>
  <c r="KU12" i="44"/>
  <c r="KV12" i="44" s="1"/>
  <c r="KW12" i="44" s="1"/>
  <c r="KU11" i="44"/>
  <c r="KV11" i="44" s="1"/>
  <c r="KW11" i="44" s="1"/>
  <c r="KU10" i="44"/>
  <c r="KV10" i="44" s="1"/>
  <c r="KW10" i="44" s="1"/>
  <c r="KU9" i="44"/>
  <c r="KV9" i="44" s="1"/>
  <c r="KW9" i="44" s="1"/>
  <c r="KU8" i="44"/>
  <c r="KV8" i="44" s="1"/>
  <c r="KW8" i="44" s="1"/>
  <c r="KU7" i="44"/>
  <c r="KV7" i="44" s="1"/>
  <c r="KW7" i="44" s="1"/>
  <c r="KU6" i="44"/>
  <c r="KV6" i="44" s="1"/>
  <c r="KW6" i="44" s="1"/>
  <c r="KU5" i="44"/>
  <c r="KV5" i="44" s="1"/>
  <c r="KW5" i="44" s="1"/>
  <c r="KL41" i="44"/>
  <c r="KM41" i="44" s="1"/>
  <c r="KN41" i="44" s="1"/>
  <c r="KM40" i="44"/>
  <c r="KN40" i="44" s="1"/>
  <c r="KL40" i="44"/>
  <c r="KM39" i="44"/>
  <c r="KN39" i="44" s="1"/>
  <c r="KL39" i="44"/>
  <c r="KL38" i="44"/>
  <c r="KM38" i="44" s="1"/>
  <c r="KN38" i="44" s="1"/>
  <c r="KL37" i="44"/>
  <c r="KM37" i="44" s="1"/>
  <c r="KN37" i="44" s="1"/>
  <c r="KL36" i="44"/>
  <c r="KM36" i="44" s="1"/>
  <c r="KN36" i="44" s="1"/>
  <c r="KM35" i="44"/>
  <c r="KN35" i="44" s="1"/>
  <c r="KL35" i="44"/>
  <c r="KL34" i="44"/>
  <c r="KM34" i="44" s="1"/>
  <c r="KN34" i="44" s="1"/>
  <c r="KL33" i="44"/>
  <c r="KM33" i="44" s="1"/>
  <c r="KN33" i="44" s="1"/>
  <c r="KL32" i="44"/>
  <c r="KM32" i="44" s="1"/>
  <c r="KN32" i="44" s="1"/>
  <c r="KM31" i="44"/>
  <c r="KN31" i="44" s="1"/>
  <c r="KL31" i="44"/>
  <c r="KL30" i="44"/>
  <c r="KM30" i="44" s="1"/>
  <c r="KN30" i="44" s="1"/>
  <c r="KL29" i="44"/>
  <c r="KM29" i="44" s="1"/>
  <c r="KN29" i="44" s="1"/>
  <c r="KN28" i="44"/>
  <c r="KM28" i="44"/>
  <c r="KL28" i="44"/>
  <c r="KL27" i="44"/>
  <c r="KM27" i="44" s="1"/>
  <c r="KN27" i="44" s="1"/>
  <c r="KL26" i="44"/>
  <c r="KM26" i="44" s="1"/>
  <c r="KN26" i="44" s="1"/>
  <c r="KL25" i="44"/>
  <c r="KM25" i="44" s="1"/>
  <c r="KN25" i="44" s="1"/>
  <c r="KM24" i="44"/>
  <c r="KN24" i="44" s="1"/>
  <c r="KL24" i="44"/>
  <c r="KL22" i="44"/>
  <c r="KM22" i="44" s="1"/>
  <c r="KN22" i="44" s="1"/>
  <c r="KL21" i="44"/>
  <c r="KM21" i="44" s="1"/>
  <c r="KN21" i="44" s="1"/>
  <c r="KL20" i="44"/>
  <c r="KM20" i="44" s="1"/>
  <c r="KN20" i="44" s="1"/>
  <c r="KL19" i="44"/>
  <c r="KM19" i="44" s="1"/>
  <c r="KN19" i="44" s="1"/>
  <c r="KM18" i="44"/>
  <c r="KN18" i="44" s="1"/>
  <c r="KL18" i="44"/>
  <c r="KL17" i="44"/>
  <c r="KM17" i="44" s="1"/>
  <c r="KN17" i="44" s="1"/>
  <c r="KL16" i="44"/>
  <c r="KM16" i="44" s="1"/>
  <c r="KN16" i="44" s="1"/>
  <c r="KN15" i="44"/>
  <c r="KM15" i="44"/>
  <c r="KL15" i="44"/>
  <c r="KM14" i="44"/>
  <c r="KN14" i="44" s="1"/>
  <c r="KL14" i="44"/>
  <c r="KL13" i="44"/>
  <c r="KM13" i="44" s="1"/>
  <c r="KN13" i="44" s="1"/>
  <c r="KL12" i="44"/>
  <c r="KM12" i="44" s="1"/>
  <c r="KN12" i="44" s="1"/>
  <c r="KN11" i="44"/>
  <c r="KM11" i="44"/>
  <c r="KL11" i="44"/>
  <c r="KL10" i="44"/>
  <c r="KM10" i="44" s="1"/>
  <c r="KN10" i="44" s="1"/>
  <c r="KL9" i="44"/>
  <c r="KM9" i="44" s="1"/>
  <c r="KN9" i="44" s="1"/>
  <c r="KL8" i="44"/>
  <c r="KM8" i="44" s="1"/>
  <c r="KN8" i="44" s="1"/>
  <c r="KL7" i="44"/>
  <c r="KM7" i="44" s="1"/>
  <c r="KN7" i="44" s="1"/>
  <c r="KM6" i="44"/>
  <c r="KN6" i="44" s="1"/>
  <c r="KL6" i="44"/>
  <c r="KL5" i="44"/>
  <c r="KM5" i="44" s="1"/>
  <c r="KN5" i="44" s="1"/>
  <c r="KC41" i="44"/>
  <c r="KD41" i="44" s="1"/>
  <c r="KE41" i="44" s="1"/>
  <c r="KC40" i="44"/>
  <c r="KD40" i="44" s="1"/>
  <c r="KE40" i="44" s="1"/>
  <c r="KD39" i="44"/>
  <c r="KE39" i="44" s="1"/>
  <c r="KC39" i="44"/>
  <c r="KC38" i="44"/>
  <c r="KD38" i="44" s="1"/>
  <c r="KE38" i="44" s="1"/>
  <c r="KC37" i="44"/>
  <c r="KD37" i="44" s="1"/>
  <c r="KE37" i="44" s="1"/>
  <c r="KC36" i="44"/>
  <c r="KD36" i="44" s="1"/>
  <c r="KE36" i="44" s="1"/>
  <c r="KC35" i="44"/>
  <c r="KD35" i="44" s="1"/>
  <c r="KE35" i="44" s="1"/>
  <c r="KC34" i="44"/>
  <c r="KD34" i="44" s="1"/>
  <c r="KE34" i="44" s="1"/>
  <c r="KC33" i="44"/>
  <c r="KD33" i="44" s="1"/>
  <c r="KE33" i="44" s="1"/>
  <c r="KE32" i="44"/>
  <c r="KD32" i="44"/>
  <c r="KC32" i="44"/>
  <c r="KC31" i="44"/>
  <c r="KD31" i="44" s="1"/>
  <c r="KE31" i="44" s="1"/>
  <c r="KC30" i="44"/>
  <c r="KD30" i="44" s="1"/>
  <c r="KE30" i="44" s="1"/>
  <c r="KC29" i="44"/>
  <c r="KD29" i="44" s="1"/>
  <c r="KE29" i="44" s="1"/>
  <c r="KD28" i="44"/>
  <c r="KE28" i="44" s="1"/>
  <c r="KC28" i="44"/>
  <c r="KC27" i="44"/>
  <c r="KD27" i="44" s="1"/>
  <c r="KE27" i="44" s="1"/>
  <c r="KC26" i="44"/>
  <c r="KD26" i="44" s="1"/>
  <c r="KE26" i="44" s="1"/>
  <c r="KC25" i="44"/>
  <c r="KD25" i="44" s="1"/>
  <c r="KE25" i="44" s="1"/>
  <c r="KC24" i="44"/>
  <c r="KD24" i="44" s="1"/>
  <c r="KE24" i="44" s="1"/>
  <c r="KC22" i="44"/>
  <c r="KD22" i="44" s="1"/>
  <c r="KE22" i="44" s="1"/>
  <c r="KC21" i="44"/>
  <c r="KD21" i="44" s="1"/>
  <c r="KE21" i="44" s="1"/>
  <c r="KC20" i="44"/>
  <c r="KD20" i="44" s="1"/>
  <c r="KE20" i="44" s="1"/>
  <c r="KE19" i="44"/>
  <c r="KD19" i="44"/>
  <c r="KC19" i="44"/>
  <c r="KD18" i="44"/>
  <c r="KE18" i="44" s="1"/>
  <c r="KC18" i="44"/>
  <c r="KC17" i="44"/>
  <c r="KD17" i="44" s="1"/>
  <c r="KE17" i="44" s="1"/>
  <c r="KC16" i="44"/>
  <c r="KD16" i="44" s="1"/>
  <c r="KE16" i="44" s="1"/>
  <c r="KD15" i="44"/>
  <c r="KE15" i="44" s="1"/>
  <c r="KC15" i="44"/>
  <c r="KC14" i="44"/>
  <c r="KD14" i="44" s="1"/>
  <c r="KE14" i="44" s="1"/>
  <c r="KC13" i="44"/>
  <c r="KD13" i="44" s="1"/>
  <c r="KE13" i="44" s="1"/>
  <c r="KC12" i="44"/>
  <c r="KD12" i="44" s="1"/>
  <c r="KE12" i="44" s="1"/>
  <c r="KC11" i="44"/>
  <c r="KD11" i="44" s="1"/>
  <c r="KE11" i="44" s="1"/>
  <c r="KD10" i="44"/>
  <c r="KE10" i="44" s="1"/>
  <c r="KC10" i="44"/>
  <c r="KC9" i="44"/>
  <c r="KD9" i="44" s="1"/>
  <c r="KE9" i="44" s="1"/>
  <c r="KC8" i="44"/>
  <c r="KD8" i="44" s="1"/>
  <c r="KE8" i="44" s="1"/>
  <c r="KC7" i="44"/>
  <c r="KD7" i="44" s="1"/>
  <c r="KE7" i="44" s="1"/>
  <c r="KD6" i="44"/>
  <c r="KE6" i="44" s="1"/>
  <c r="KC6" i="44"/>
  <c r="KC5" i="44"/>
  <c r="KD5" i="44" s="1"/>
  <c r="KE5" i="44" s="1"/>
  <c r="JT41" i="44"/>
  <c r="JU41" i="44" s="1"/>
  <c r="JV41" i="44" s="1"/>
  <c r="JT40" i="44"/>
  <c r="JU40" i="44" s="1"/>
  <c r="JV40" i="44" s="1"/>
  <c r="JT39" i="44"/>
  <c r="JU39" i="44" s="1"/>
  <c r="JV39" i="44" s="1"/>
  <c r="JT38" i="44"/>
  <c r="JU38" i="44" s="1"/>
  <c r="JV38" i="44" s="1"/>
  <c r="JT37" i="44"/>
  <c r="JU37" i="44" s="1"/>
  <c r="JV37" i="44" s="1"/>
  <c r="JT36" i="44"/>
  <c r="JU36" i="44" s="1"/>
  <c r="JV36" i="44" s="1"/>
  <c r="JT35" i="44"/>
  <c r="JU35" i="44" s="1"/>
  <c r="JV35" i="44" s="1"/>
  <c r="JT34" i="44"/>
  <c r="JU34" i="44" s="1"/>
  <c r="JV34" i="44" s="1"/>
  <c r="JT33" i="44"/>
  <c r="JU33" i="44" s="1"/>
  <c r="JV33" i="44" s="1"/>
  <c r="JU32" i="44"/>
  <c r="JV32" i="44" s="1"/>
  <c r="JT32" i="44"/>
  <c r="JT31" i="44"/>
  <c r="JU31" i="44" s="1"/>
  <c r="JV31" i="44" s="1"/>
  <c r="JT30" i="44"/>
  <c r="JU30" i="44" s="1"/>
  <c r="JV30" i="44" s="1"/>
  <c r="JT29" i="44"/>
  <c r="JU29" i="44" s="1"/>
  <c r="JV29" i="44" s="1"/>
  <c r="JT28" i="44"/>
  <c r="JU28" i="44" s="1"/>
  <c r="JV28" i="44" s="1"/>
  <c r="JT27" i="44"/>
  <c r="JU27" i="44" s="1"/>
  <c r="JV27" i="44" s="1"/>
  <c r="JT26" i="44"/>
  <c r="JU26" i="44" s="1"/>
  <c r="JV26" i="44" s="1"/>
  <c r="JT25" i="44"/>
  <c r="JU25" i="44" s="1"/>
  <c r="JV25" i="44" s="1"/>
  <c r="JV24" i="44"/>
  <c r="JU24" i="44"/>
  <c r="JT24" i="44"/>
  <c r="JU22" i="44"/>
  <c r="JV22" i="44" s="1"/>
  <c r="JT22" i="44"/>
  <c r="JT21" i="44"/>
  <c r="JU21" i="44" s="1"/>
  <c r="JV21" i="44" s="1"/>
  <c r="JT20" i="44"/>
  <c r="JU20" i="44" s="1"/>
  <c r="JV20" i="44" s="1"/>
  <c r="JU19" i="44"/>
  <c r="JV19" i="44" s="1"/>
  <c r="JT19" i="44"/>
  <c r="JT18" i="44"/>
  <c r="JU18" i="44" s="1"/>
  <c r="JV18" i="44" s="1"/>
  <c r="JT17" i="44"/>
  <c r="JU17" i="44" s="1"/>
  <c r="JV17" i="44" s="1"/>
  <c r="JT16" i="44"/>
  <c r="JU16" i="44" s="1"/>
  <c r="JV16" i="44" s="1"/>
  <c r="JT15" i="44"/>
  <c r="JU15" i="44" s="1"/>
  <c r="JV15" i="44" s="1"/>
  <c r="JU14" i="44"/>
  <c r="JV14" i="44" s="1"/>
  <c r="JT14" i="44"/>
  <c r="JT13" i="44"/>
  <c r="JU13" i="44" s="1"/>
  <c r="JV13" i="44" s="1"/>
  <c r="JT12" i="44"/>
  <c r="JU12" i="44" s="1"/>
  <c r="JV12" i="44" s="1"/>
  <c r="JT11" i="44"/>
  <c r="JU11" i="44" s="1"/>
  <c r="JV11" i="44" s="1"/>
  <c r="JU10" i="44"/>
  <c r="JV10" i="44" s="1"/>
  <c r="JT10" i="44"/>
  <c r="JT9" i="44"/>
  <c r="JU9" i="44" s="1"/>
  <c r="JV9" i="44" s="1"/>
  <c r="JT8" i="44"/>
  <c r="JU8" i="44" s="1"/>
  <c r="JV8" i="44" s="1"/>
  <c r="JT7" i="44"/>
  <c r="JU7" i="44" s="1"/>
  <c r="JV7" i="44" s="1"/>
  <c r="JT6" i="44"/>
  <c r="JU6" i="44" s="1"/>
  <c r="JV6" i="44" s="1"/>
  <c r="JT5" i="44"/>
  <c r="JU5" i="44" s="1"/>
  <c r="JV5" i="44" s="1"/>
  <c r="JK41" i="44"/>
  <c r="JL41" i="44" s="1"/>
  <c r="JM41" i="44" s="1"/>
  <c r="JK40" i="44"/>
  <c r="JL40" i="44" s="1"/>
  <c r="JM40" i="44" s="1"/>
  <c r="JK39" i="44"/>
  <c r="JL39" i="44" s="1"/>
  <c r="JM39" i="44" s="1"/>
  <c r="JK38" i="44"/>
  <c r="JL38" i="44" s="1"/>
  <c r="JM38" i="44" s="1"/>
  <c r="JK37" i="44"/>
  <c r="JL37" i="44" s="1"/>
  <c r="JM37" i="44" s="1"/>
  <c r="JK36" i="44"/>
  <c r="JL36" i="44" s="1"/>
  <c r="JM36" i="44" s="1"/>
  <c r="JL35" i="44"/>
  <c r="JM35" i="44" s="1"/>
  <c r="JK35" i="44"/>
  <c r="JK34" i="44"/>
  <c r="JL34" i="44" s="1"/>
  <c r="JM34" i="44" s="1"/>
  <c r="JK33" i="44"/>
  <c r="JL33" i="44" s="1"/>
  <c r="JM33" i="44" s="1"/>
  <c r="JK32" i="44"/>
  <c r="JL32" i="44" s="1"/>
  <c r="JM32" i="44" s="1"/>
  <c r="JK31" i="44"/>
  <c r="JL31" i="44" s="1"/>
  <c r="JM31" i="44" s="1"/>
  <c r="JK30" i="44"/>
  <c r="JL30" i="44" s="1"/>
  <c r="JM30" i="44" s="1"/>
  <c r="JK29" i="44"/>
  <c r="JL29" i="44" s="1"/>
  <c r="JM29" i="44" s="1"/>
  <c r="JK28" i="44"/>
  <c r="JL28" i="44" s="1"/>
  <c r="JM28" i="44" s="1"/>
  <c r="JL27" i="44"/>
  <c r="JM27" i="44" s="1"/>
  <c r="JK27" i="44"/>
  <c r="JK26" i="44"/>
  <c r="JL26" i="44" s="1"/>
  <c r="JM26" i="44" s="1"/>
  <c r="JK25" i="44"/>
  <c r="JL25" i="44" s="1"/>
  <c r="JM25" i="44" s="1"/>
  <c r="JK24" i="44"/>
  <c r="JL24" i="44" s="1"/>
  <c r="JM24" i="44" s="1"/>
  <c r="JL22" i="44"/>
  <c r="JM22" i="44" s="1"/>
  <c r="JK22" i="44"/>
  <c r="JK21" i="44"/>
  <c r="JL21" i="44" s="1"/>
  <c r="JM21" i="44" s="1"/>
  <c r="JK20" i="44"/>
  <c r="JL20" i="44" s="1"/>
  <c r="JM20" i="44" s="1"/>
  <c r="JK19" i="44"/>
  <c r="JL19" i="44" s="1"/>
  <c r="JM19" i="44" s="1"/>
  <c r="JK18" i="44"/>
  <c r="JL18" i="44" s="1"/>
  <c r="JM18" i="44" s="1"/>
  <c r="JK17" i="44"/>
  <c r="JL17" i="44" s="1"/>
  <c r="JM17" i="44" s="1"/>
  <c r="JK16" i="44"/>
  <c r="JL16" i="44" s="1"/>
  <c r="JM16" i="44" s="1"/>
  <c r="JK15" i="44"/>
  <c r="JL15" i="44" s="1"/>
  <c r="JM15" i="44" s="1"/>
  <c r="JK14" i="44"/>
  <c r="JL14" i="44" s="1"/>
  <c r="JM14" i="44" s="1"/>
  <c r="JK13" i="44"/>
  <c r="JL13" i="44" s="1"/>
  <c r="JM13" i="44" s="1"/>
  <c r="JK12" i="44"/>
  <c r="JL12" i="44" s="1"/>
  <c r="JM12" i="44" s="1"/>
  <c r="JK11" i="44"/>
  <c r="JL11" i="44" s="1"/>
  <c r="JM11" i="44" s="1"/>
  <c r="JK10" i="44"/>
  <c r="JL10" i="44" s="1"/>
  <c r="JM10" i="44" s="1"/>
  <c r="JK9" i="44"/>
  <c r="JL9" i="44" s="1"/>
  <c r="JM9" i="44" s="1"/>
  <c r="JK8" i="44"/>
  <c r="JL8" i="44" s="1"/>
  <c r="JM8" i="44" s="1"/>
  <c r="JK7" i="44"/>
  <c r="JL7" i="44" s="1"/>
  <c r="JM7" i="44" s="1"/>
  <c r="JK6" i="44"/>
  <c r="JL6" i="44" s="1"/>
  <c r="JM6" i="44" s="1"/>
  <c r="JK5" i="44"/>
  <c r="JL5" i="44" s="1"/>
  <c r="JM5" i="44" s="1"/>
  <c r="JB41" i="44"/>
  <c r="JC41" i="44" s="1"/>
  <c r="JD41" i="44" s="1"/>
  <c r="JD40" i="44"/>
  <c r="JC40" i="44"/>
  <c r="JB40" i="44"/>
  <c r="JC39" i="44"/>
  <c r="JD39" i="44" s="1"/>
  <c r="JB39" i="44"/>
  <c r="JB38" i="44"/>
  <c r="JC38" i="44" s="1"/>
  <c r="JD38" i="44" s="1"/>
  <c r="JB37" i="44"/>
  <c r="JC37" i="44" s="1"/>
  <c r="JD37" i="44" s="1"/>
  <c r="JC36" i="44"/>
  <c r="JD36" i="44" s="1"/>
  <c r="JB36" i="44"/>
  <c r="JB35" i="44"/>
  <c r="JC35" i="44" s="1"/>
  <c r="JD35" i="44" s="1"/>
  <c r="JB34" i="44"/>
  <c r="JC34" i="44" s="1"/>
  <c r="JD34" i="44" s="1"/>
  <c r="JB33" i="44"/>
  <c r="JC33" i="44" s="1"/>
  <c r="JD33" i="44" s="1"/>
  <c r="JC32" i="44"/>
  <c r="JD32" i="44" s="1"/>
  <c r="JB32" i="44"/>
  <c r="JC31" i="44"/>
  <c r="JD31" i="44" s="1"/>
  <c r="JB31" i="44"/>
  <c r="JB30" i="44"/>
  <c r="JC30" i="44" s="1"/>
  <c r="JD30" i="44" s="1"/>
  <c r="JB29" i="44"/>
  <c r="JC29" i="44" s="1"/>
  <c r="JD29" i="44" s="1"/>
  <c r="JB28" i="44"/>
  <c r="JC28" i="44" s="1"/>
  <c r="JD28" i="44" s="1"/>
  <c r="JC27" i="44"/>
  <c r="JD27" i="44" s="1"/>
  <c r="JB27" i="44"/>
  <c r="JB26" i="44"/>
  <c r="JC26" i="44" s="1"/>
  <c r="JD26" i="44" s="1"/>
  <c r="JB25" i="44"/>
  <c r="JC25" i="44" s="1"/>
  <c r="JD25" i="44" s="1"/>
  <c r="JB24" i="44"/>
  <c r="JC24" i="44" s="1"/>
  <c r="JD24" i="44" s="1"/>
  <c r="JC22" i="44"/>
  <c r="JD22" i="44" s="1"/>
  <c r="JB22" i="44"/>
  <c r="JB21" i="44"/>
  <c r="JC21" i="44" s="1"/>
  <c r="JD21" i="44" s="1"/>
  <c r="JB20" i="44"/>
  <c r="JC20" i="44" s="1"/>
  <c r="JD20" i="44" s="1"/>
  <c r="JD19" i="44"/>
  <c r="JC19" i="44"/>
  <c r="JB19" i="44"/>
  <c r="JB18" i="44"/>
  <c r="JC18" i="44" s="1"/>
  <c r="JD18" i="44" s="1"/>
  <c r="JB17" i="44"/>
  <c r="JC17" i="44" s="1"/>
  <c r="JD17" i="44" s="1"/>
  <c r="JB16" i="44"/>
  <c r="JC16" i="44" s="1"/>
  <c r="JD16" i="44" s="1"/>
  <c r="JC15" i="44"/>
  <c r="JD15" i="44" s="1"/>
  <c r="JB15" i="44"/>
  <c r="JB14" i="44"/>
  <c r="JC14" i="44" s="1"/>
  <c r="JD14" i="44" s="1"/>
  <c r="JB13" i="44"/>
  <c r="JC13" i="44" s="1"/>
  <c r="JD13" i="44" s="1"/>
  <c r="JB12" i="44"/>
  <c r="JC12" i="44" s="1"/>
  <c r="JD12" i="44" s="1"/>
  <c r="JB11" i="44"/>
  <c r="JC11" i="44" s="1"/>
  <c r="JD11" i="44" s="1"/>
  <c r="JB10" i="44"/>
  <c r="JC10" i="44" s="1"/>
  <c r="JD10" i="44" s="1"/>
  <c r="JB9" i="44"/>
  <c r="JC9" i="44" s="1"/>
  <c r="JD9" i="44" s="1"/>
  <c r="JB8" i="44"/>
  <c r="JC8" i="44" s="1"/>
  <c r="JD8" i="44" s="1"/>
  <c r="JD7" i="44"/>
  <c r="JC7" i="44"/>
  <c r="JB7" i="44"/>
  <c r="JC6" i="44"/>
  <c r="JD6" i="44" s="1"/>
  <c r="JB6" i="44"/>
  <c r="JB5" i="44"/>
  <c r="JC5" i="44" s="1"/>
  <c r="JD5" i="44" s="1"/>
  <c r="IS41" i="44"/>
  <c r="IT41" i="44" s="1"/>
  <c r="IU41" i="44" s="1"/>
  <c r="IS40" i="44"/>
  <c r="IT40" i="44" s="1"/>
  <c r="IU40" i="44" s="1"/>
  <c r="IT39" i="44"/>
  <c r="IU39" i="44" s="1"/>
  <c r="IS39" i="44"/>
  <c r="IS38" i="44"/>
  <c r="IT38" i="44" s="1"/>
  <c r="IU38" i="44" s="1"/>
  <c r="IS37" i="44"/>
  <c r="IT37" i="44" s="1"/>
  <c r="IU37" i="44" s="1"/>
  <c r="IS36" i="44"/>
  <c r="IT36" i="44" s="1"/>
  <c r="IU36" i="44" s="1"/>
  <c r="IS35" i="44"/>
  <c r="IT35" i="44" s="1"/>
  <c r="IU35" i="44" s="1"/>
  <c r="IS34" i="44"/>
  <c r="IT34" i="44" s="1"/>
  <c r="IU34" i="44" s="1"/>
  <c r="IS33" i="44"/>
  <c r="IT33" i="44" s="1"/>
  <c r="IU33" i="44" s="1"/>
  <c r="IS32" i="44"/>
  <c r="IT32" i="44" s="1"/>
  <c r="IU32" i="44" s="1"/>
  <c r="IS31" i="44"/>
  <c r="IT31" i="44" s="1"/>
  <c r="IU31" i="44" s="1"/>
  <c r="IS30" i="44"/>
  <c r="IT30" i="44" s="1"/>
  <c r="IU30" i="44" s="1"/>
  <c r="IS29" i="44"/>
  <c r="IT29" i="44" s="1"/>
  <c r="IU29" i="44" s="1"/>
  <c r="IS28" i="44"/>
  <c r="IT28" i="44" s="1"/>
  <c r="IU28" i="44" s="1"/>
  <c r="IT27" i="44"/>
  <c r="IU27" i="44" s="1"/>
  <c r="IS27" i="44"/>
  <c r="IS26" i="44"/>
  <c r="IT26" i="44" s="1"/>
  <c r="IU26" i="44" s="1"/>
  <c r="IS25" i="44"/>
  <c r="IT25" i="44" s="1"/>
  <c r="IU25" i="44" s="1"/>
  <c r="IS24" i="44"/>
  <c r="IT24" i="44" s="1"/>
  <c r="IU24" i="44" s="1"/>
  <c r="IS22" i="44"/>
  <c r="IT22" i="44" s="1"/>
  <c r="IU22" i="44" s="1"/>
  <c r="IS21" i="44"/>
  <c r="IT21" i="44" s="1"/>
  <c r="IU21" i="44" s="1"/>
  <c r="IS20" i="44"/>
  <c r="IT20" i="44" s="1"/>
  <c r="IU20" i="44" s="1"/>
  <c r="IS19" i="44"/>
  <c r="IT19" i="44" s="1"/>
  <c r="IU19" i="44" s="1"/>
  <c r="IT18" i="44"/>
  <c r="IU18" i="44" s="1"/>
  <c r="IS18" i="44"/>
  <c r="IS17" i="44"/>
  <c r="IT17" i="44" s="1"/>
  <c r="IU17" i="44" s="1"/>
  <c r="IS16" i="44"/>
  <c r="IT16" i="44" s="1"/>
  <c r="IU16" i="44" s="1"/>
  <c r="IS15" i="44"/>
  <c r="IT15" i="44" s="1"/>
  <c r="IU15" i="44" s="1"/>
  <c r="IS14" i="44"/>
  <c r="IT14" i="44" s="1"/>
  <c r="IU14" i="44" s="1"/>
  <c r="IS13" i="44"/>
  <c r="IT13" i="44" s="1"/>
  <c r="IU13" i="44" s="1"/>
  <c r="IS12" i="44"/>
  <c r="IT12" i="44" s="1"/>
  <c r="IU12" i="44" s="1"/>
  <c r="IS11" i="44"/>
  <c r="IT11" i="44" s="1"/>
  <c r="IU11" i="44" s="1"/>
  <c r="IT10" i="44"/>
  <c r="IU10" i="44" s="1"/>
  <c r="IS10" i="44"/>
  <c r="IS9" i="44"/>
  <c r="IT9" i="44" s="1"/>
  <c r="IU9" i="44" s="1"/>
  <c r="IS8" i="44"/>
  <c r="IT8" i="44" s="1"/>
  <c r="IU8" i="44" s="1"/>
  <c r="IS7" i="44"/>
  <c r="IT7" i="44" s="1"/>
  <c r="IU7" i="44" s="1"/>
  <c r="IT6" i="44"/>
  <c r="IU6" i="44" s="1"/>
  <c r="IS6" i="44"/>
  <c r="IS5" i="44"/>
  <c r="IT5" i="44" s="1"/>
  <c r="IU5" i="44" s="1"/>
  <c r="IJ41" i="44"/>
  <c r="IK41" i="44" s="1"/>
  <c r="IL41" i="44" s="1"/>
  <c r="IJ40" i="44"/>
  <c r="IK40" i="44" s="1"/>
  <c r="IL40" i="44" s="1"/>
  <c r="IJ39" i="44"/>
  <c r="IK39" i="44" s="1"/>
  <c r="IL39" i="44" s="1"/>
  <c r="IJ38" i="44"/>
  <c r="IK38" i="44" s="1"/>
  <c r="IL38" i="44" s="1"/>
  <c r="IJ37" i="44"/>
  <c r="IK37" i="44" s="1"/>
  <c r="IL37" i="44" s="1"/>
  <c r="IJ36" i="44"/>
  <c r="IK36" i="44" s="1"/>
  <c r="IL36" i="44" s="1"/>
  <c r="IJ35" i="44"/>
  <c r="IK35" i="44" s="1"/>
  <c r="IL35" i="44" s="1"/>
  <c r="IJ34" i="44"/>
  <c r="IK34" i="44" s="1"/>
  <c r="IL34" i="44" s="1"/>
  <c r="IJ33" i="44"/>
  <c r="IK33" i="44" s="1"/>
  <c r="IL33" i="44" s="1"/>
  <c r="IJ32" i="44"/>
  <c r="IK32" i="44" s="1"/>
  <c r="IL32" i="44" s="1"/>
  <c r="IK31" i="44"/>
  <c r="IL31" i="44" s="1"/>
  <c r="IJ31" i="44"/>
  <c r="IJ30" i="44"/>
  <c r="IK30" i="44" s="1"/>
  <c r="IL30" i="44" s="1"/>
  <c r="IJ29" i="44"/>
  <c r="IK29" i="44" s="1"/>
  <c r="IL29" i="44" s="1"/>
  <c r="IJ28" i="44"/>
  <c r="IK28" i="44" s="1"/>
  <c r="IL28" i="44" s="1"/>
  <c r="IK27" i="44"/>
  <c r="IL27" i="44" s="1"/>
  <c r="IJ27" i="44"/>
  <c r="IJ26" i="44"/>
  <c r="IK26" i="44" s="1"/>
  <c r="IL26" i="44" s="1"/>
  <c r="IJ25" i="44"/>
  <c r="IK25" i="44" s="1"/>
  <c r="IL25" i="44" s="1"/>
  <c r="IJ24" i="44"/>
  <c r="IK24" i="44" s="1"/>
  <c r="IL24" i="44" s="1"/>
  <c r="IK22" i="44"/>
  <c r="IL22" i="44" s="1"/>
  <c r="IJ22" i="44"/>
  <c r="IJ21" i="44"/>
  <c r="IK21" i="44" s="1"/>
  <c r="IL21" i="44" s="1"/>
  <c r="IJ20" i="44"/>
  <c r="IK20" i="44" s="1"/>
  <c r="IL20" i="44" s="1"/>
  <c r="IJ19" i="44"/>
  <c r="IK19" i="44" s="1"/>
  <c r="IL19" i="44" s="1"/>
  <c r="IJ18" i="44"/>
  <c r="IK18" i="44" s="1"/>
  <c r="IL18" i="44" s="1"/>
  <c r="IJ17" i="44"/>
  <c r="IK17" i="44" s="1"/>
  <c r="IL17" i="44" s="1"/>
  <c r="IJ16" i="44"/>
  <c r="IK16" i="44" s="1"/>
  <c r="IL16" i="44" s="1"/>
  <c r="IJ15" i="44"/>
  <c r="IK15" i="44" s="1"/>
  <c r="IL15" i="44" s="1"/>
  <c r="IK14" i="44"/>
  <c r="IL14" i="44" s="1"/>
  <c r="IJ14" i="44"/>
  <c r="IJ13" i="44"/>
  <c r="IK13" i="44" s="1"/>
  <c r="IL13" i="44" s="1"/>
  <c r="IJ12" i="44"/>
  <c r="IK12" i="44" s="1"/>
  <c r="IL12" i="44" s="1"/>
  <c r="IJ11" i="44"/>
  <c r="IK11" i="44" s="1"/>
  <c r="IL11" i="44" s="1"/>
  <c r="IK10" i="44"/>
  <c r="IL10" i="44" s="1"/>
  <c r="IJ10" i="44"/>
  <c r="IJ9" i="44"/>
  <c r="IK9" i="44" s="1"/>
  <c r="IL9" i="44" s="1"/>
  <c r="IJ8" i="44"/>
  <c r="IK8" i="44" s="1"/>
  <c r="IL8" i="44" s="1"/>
  <c r="IJ7" i="44"/>
  <c r="IK7" i="44" s="1"/>
  <c r="IL7" i="44" s="1"/>
  <c r="IJ6" i="44"/>
  <c r="IK6" i="44" s="1"/>
  <c r="IL6" i="44" s="1"/>
  <c r="IJ5" i="44"/>
  <c r="IK5" i="44" s="1"/>
  <c r="IL5" i="44" s="1"/>
  <c r="IA41" i="44"/>
  <c r="IB41" i="44" s="1"/>
  <c r="IC41" i="44" s="1"/>
  <c r="IA40" i="44"/>
  <c r="IB40" i="44" s="1"/>
  <c r="IC40" i="44" s="1"/>
  <c r="IA39" i="44"/>
  <c r="IB39" i="44" s="1"/>
  <c r="IC39" i="44" s="1"/>
  <c r="IA38" i="44"/>
  <c r="IB38" i="44" s="1"/>
  <c r="IC38" i="44" s="1"/>
  <c r="IA37" i="44"/>
  <c r="IB37" i="44" s="1"/>
  <c r="IC37" i="44" s="1"/>
  <c r="IC36" i="44"/>
  <c r="IB36" i="44"/>
  <c r="IA36" i="44"/>
  <c r="IB35" i="44"/>
  <c r="IC35" i="44" s="1"/>
  <c r="IA35" i="44"/>
  <c r="IA34" i="44"/>
  <c r="IB34" i="44" s="1"/>
  <c r="IC34" i="44" s="1"/>
  <c r="IA33" i="44"/>
  <c r="IB33" i="44" s="1"/>
  <c r="IC33" i="44" s="1"/>
  <c r="IB32" i="44"/>
  <c r="IC32" i="44" s="1"/>
  <c r="IA32" i="44"/>
  <c r="IA31" i="44"/>
  <c r="IB31" i="44" s="1"/>
  <c r="IC31" i="44" s="1"/>
  <c r="IA30" i="44"/>
  <c r="IB30" i="44" s="1"/>
  <c r="IC30" i="44" s="1"/>
  <c r="IA29" i="44"/>
  <c r="IB29" i="44" s="1"/>
  <c r="IC29" i="44" s="1"/>
  <c r="IA28" i="44"/>
  <c r="IB28" i="44" s="1"/>
  <c r="IC28" i="44" s="1"/>
  <c r="IB27" i="44"/>
  <c r="IC27" i="44" s="1"/>
  <c r="IA27" i="44"/>
  <c r="IA26" i="44"/>
  <c r="IB26" i="44" s="1"/>
  <c r="IC26" i="44" s="1"/>
  <c r="IA25" i="44"/>
  <c r="IB25" i="44" s="1"/>
  <c r="IC25" i="44" s="1"/>
  <c r="IA24" i="44"/>
  <c r="IB24" i="44" s="1"/>
  <c r="IC24" i="44" s="1"/>
  <c r="IB22" i="44"/>
  <c r="IC22" i="44" s="1"/>
  <c r="IA22" i="44"/>
  <c r="IA21" i="44"/>
  <c r="IB21" i="44" s="1"/>
  <c r="IC21" i="44" s="1"/>
  <c r="IA20" i="44"/>
  <c r="IB20" i="44" s="1"/>
  <c r="IC20" i="44" s="1"/>
  <c r="IA19" i="44"/>
  <c r="IB19" i="44" s="1"/>
  <c r="IC19" i="44" s="1"/>
  <c r="IA18" i="44"/>
  <c r="IB18" i="44" s="1"/>
  <c r="IC18" i="44" s="1"/>
  <c r="IA17" i="44"/>
  <c r="IB17" i="44" s="1"/>
  <c r="IC17" i="44" s="1"/>
  <c r="IA16" i="44"/>
  <c r="IB16" i="44" s="1"/>
  <c r="IC16" i="44" s="1"/>
  <c r="IA15" i="44"/>
  <c r="IB15" i="44" s="1"/>
  <c r="IC15" i="44" s="1"/>
  <c r="IA14" i="44"/>
  <c r="IB14" i="44" s="1"/>
  <c r="IC14" i="44" s="1"/>
  <c r="IA13" i="44"/>
  <c r="IB13" i="44" s="1"/>
  <c r="IC13" i="44" s="1"/>
  <c r="IA12" i="44"/>
  <c r="IB12" i="44" s="1"/>
  <c r="IC12" i="44" s="1"/>
  <c r="IB11" i="44"/>
  <c r="IC11" i="44" s="1"/>
  <c r="IA11" i="44"/>
  <c r="IA10" i="44"/>
  <c r="IB10" i="44" s="1"/>
  <c r="IC10" i="44" s="1"/>
  <c r="IA9" i="44"/>
  <c r="IB9" i="44" s="1"/>
  <c r="IC9" i="44" s="1"/>
  <c r="IA8" i="44"/>
  <c r="IB8" i="44" s="1"/>
  <c r="IC8" i="44" s="1"/>
  <c r="IA7" i="44"/>
  <c r="IB7" i="44" s="1"/>
  <c r="IC7" i="44" s="1"/>
  <c r="IA6" i="44"/>
  <c r="IB6" i="44" s="1"/>
  <c r="IC6" i="44" s="1"/>
  <c r="IA5" i="44"/>
  <c r="IB5" i="44" s="1"/>
  <c r="IC5" i="44" s="1"/>
  <c r="HR41" i="44"/>
  <c r="HS41" i="44" s="1"/>
  <c r="HT41" i="44" s="1"/>
  <c r="HT40" i="44"/>
  <c r="HS40" i="44"/>
  <c r="HR40" i="44"/>
  <c r="HS39" i="44"/>
  <c r="HT39" i="44" s="1"/>
  <c r="HR39" i="44"/>
  <c r="HR38" i="44"/>
  <c r="HS38" i="44" s="1"/>
  <c r="HT38" i="44" s="1"/>
  <c r="HR37" i="44"/>
  <c r="HS37" i="44" s="1"/>
  <c r="HT37" i="44" s="1"/>
  <c r="HS36" i="44"/>
  <c r="HT36" i="44" s="1"/>
  <c r="HR36" i="44"/>
  <c r="HR35" i="44"/>
  <c r="HS35" i="44" s="1"/>
  <c r="HT35" i="44" s="1"/>
  <c r="HR34" i="44"/>
  <c r="HS34" i="44" s="1"/>
  <c r="HT34" i="44" s="1"/>
  <c r="HR33" i="44"/>
  <c r="HS33" i="44" s="1"/>
  <c r="HT33" i="44" s="1"/>
  <c r="HR32" i="44"/>
  <c r="HS32" i="44" s="1"/>
  <c r="HT32" i="44" s="1"/>
  <c r="HS31" i="44"/>
  <c r="HT31" i="44" s="1"/>
  <c r="HR31" i="44"/>
  <c r="HR30" i="44"/>
  <c r="HS30" i="44" s="1"/>
  <c r="HT30" i="44" s="1"/>
  <c r="HR29" i="44"/>
  <c r="HS29" i="44" s="1"/>
  <c r="HT29" i="44" s="1"/>
  <c r="HR28" i="44"/>
  <c r="HS28" i="44" s="1"/>
  <c r="HT28" i="44" s="1"/>
  <c r="HS27" i="44"/>
  <c r="HT27" i="44" s="1"/>
  <c r="HR27" i="44"/>
  <c r="HR26" i="44"/>
  <c r="HS26" i="44" s="1"/>
  <c r="HT26" i="44" s="1"/>
  <c r="HR25" i="44"/>
  <c r="HS25" i="44" s="1"/>
  <c r="HT25" i="44" s="1"/>
  <c r="HR24" i="44"/>
  <c r="HS24" i="44" s="1"/>
  <c r="HT24" i="44" s="1"/>
  <c r="HR22" i="44"/>
  <c r="HS22" i="44" s="1"/>
  <c r="HT22" i="44" s="1"/>
  <c r="HR21" i="44"/>
  <c r="HS21" i="44" s="1"/>
  <c r="HT21" i="44" s="1"/>
  <c r="HR20" i="44"/>
  <c r="HS20" i="44" s="1"/>
  <c r="HT20" i="44" s="1"/>
  <c r="HR19" i="44"/>
  <c r="HS19" i="44" s="1"/>
  <c r="HT19" i="44" s="1"/>
  <c r="HR18" i="44"/>
  <c r="HS18" i="44" s="1"/>
  <c r="HT18" i="44" s="1"/>
  <c r="HR17" i="44"/>
  <c r="HS17" i="44" s="1"/>
  <c r="HT17" i="44" s="1"/>
  <c r="HR16" i="44"/>
  <c r="HS16" i="44" s="1"/>
  <c r="HT16" i="44" s="1"/>
  <c r="HS15" i="44"/>
  <c r="HT15" i="44" s="1"/>
  <c r="HR15" i="44"/>
  <c r="HR14" i="44"/>
  <c r="HS14" i="44" s="1"/>
  <c r="HT14" i="44" s="1"/>
  <c r="HR13" i="44"/>
  <c r="HS13" i="44" s="1"/>
  <c r="HT13" i="44" s="1"/>
  <c r="HR12" i="44"/>
  <c r="HS12" i="44" s="1"/>
  <c r="HT12" i="44" s="1"/>
  <c r="HR11" i="44"/>
  <c r="HS11" i="44" s="1"/>
  <c r="HT11" i="44" s="1"/>
  <c r="HR10" i="44"/>
  <c r="HS10" i="44" s="1"/>
  <c r="HT10" i="44" s="1"/>
  <c r="HR9" i="44"/>
  <c r="HS9" i="44" s="1"/>
  <c r="HT9" i="44" s="1"/>
  <c r="HR8" i="44"/>
  <c r="HS8" i="44" s="1"/>
  <c r="HT8" i="44" s="1"/>
  <c r="HT7" i="44"/>
  <c r="HS7" i="44"/>
  <c r="HR7" i="44"/>
  <c r="HS6" i="44"/>
  <c r="HT6" i="44" s="1"/>
  <c r="HR6" i="44"/>
  <c r="HR5" i="44"/>
  <c r="HS5" i="44" s="1"/>
  <c r="HT5" i="44" s="1"/>
  <c r="HI41" i="44"/>
  <c r="HJ41" i="44" s="1"/>
  <c r="HK41" i="44" s="1"/>
  <c r="HI40" i="44"/>
  <c r="HJ40" i="44" s="1"/>
  <c r="HK40" i="44" s="1"/>
  <c r="HJ39" i="44"/>
  <c r="HK39" i="44" s="1"/>
  <c r="HI39" i="44"/>
  <c r="HI38" i="44"/>
  <c r="HJ38" i="44" s="1"/>
  <c r="HK38" i="44" s="1"/>
  <c r="HI37" i="44"/>
  <c r="HJ37" i="44" s="1"/>
  <c r="HK37" i="44" s="1"/>
  <c r="HI36" i="44"/>
  <c r="HJ36" i="44" s="1"/>
  <c r="HK36" i="44" s="1"/>
  <c r="HI35" i="44"/>
  <c r="HJ35" i="44" s="1"/>
  <c r="HK35" i="44" s="1"/>
  <c r="HI34" i="44"/>
  <c r="HJ34" i="44" s="1"/>
  <c r="HK34" i="44" s="1"/>
  <c r="HI33" i="44"/>
  <c r="HJ33" i="44" s="1"/>
  <c r="HK33" i="44" s="1"/>
  <c r="HI32" i="44"/>
  <c r="HJ32" i="44" s="1"/>
  <c r="HK32" i="44" s="1"/>
  <c r="HI31" i="44"/>
  <c r="HJ31" i="44" s="1"/>
  <c r="HK31" i="44" s="1"/>
  <c r="HI30" i="44"/>
  <c r="HJ30" i="44" s="1"/>
  <c r="HK30" i="44" s="1"/>
  <c r="HI29" i="44"/>
  <c r="HJ29" i="44" s="1"/>
  <c r="HK29" i="44" s="1"/>
  <c r="HI28" i="44"/>
  <c r="HJ28" i="44" s="1"/>
  <c r="HK28" i="44" s="1"/>
  <c r="HI27" i="44"/>
  <c r="HJ27" i="44" s="1"/>
  <c r="HK27" i="44" s="1"/>
  <c r="HI26" i="44"/>
  <c r="HJ26" i="44" s="1"/>
  <c r="HK26" i="44" s="1"/>
  <c r="HI25" i="44"/>
  <c r="HJ25" i="44" s="1"/>
  <c r="HK25" i="44" s="1"/>
  <c r="HI24" i="44"/>
  <c r="HJ24" i="44" s="1"/>
  <c r="HK24" i="44" s="1"/>
  <c r="HJ22" i="44"/>
  <c r="HK22" i="44" s="1"/>
  <c r="HI22" i="44"/>
  <c r="HI21" i="44"/>
  <c r="HJ21" i="44" s="1"/>
  <c r="HK21" i="44" s="1"/>
  <c r="HI20" i="44"/>
  <c r="HJ20" i="44" s="1"/>
  <c r="HK20" i="44" s="1"/>
  <c r="HI19" i="44"/>
  <c r="HJ19" i="44" s="1"/>
  <c r="HK19" i="44" s="1"/>
  <c r="HJ18" i="44"/>
  <c r="HK18" i="44" s="1"/>
  <c r="HI18" i="44"/>
  <c r="HI17" i="44"/>
  <c r="HJ17" i="44" s="1"/>
  <c r="HK17" i="44" s="1"/>
  <c r="HI16" i="44"/>
  <c r="HJ16" i="44" s="1"/>
  <c r="HK16" i="44" s="1"/>
  <c r="HI15" i="44"/>
  <c r="HJ15" i="44" s="1"/>
  <c r="HK15" i="44" s="1"/>
  <c r="HI14" i="44"/>
  <c r="HJ14" i="44" s="1"/>
  <c r="HK14" i="44" s="1"/>
  <c r="HI13" i="44"/>
  <c r="HJ13" i="44" s="1"/>
  <c r="HK13" i="44" s="1"/>
  <c r="HI12" i="44"/>
  <c r="HJ12" i="44" s="1"/>
  <c r="HK12" i="44" s="1"/>
  <c r="HI11" i="44"/>
  <c r="HJ11" i="44" s="1"/>
  <c r="HK11" i="44" s="1"/>
  <c r="HJ10" i="44"/>
  <c r="HK10" i="44" s="1"/>
  <c r="HI10" i="44"/>
  <c r="HI9" i="44"/>
  <c r="HJ9" i="44" s="1"/>
  <c r="HK9" i="44" s="1"/>
  <c r="HI8" i="44"/>
  <c r="HJ8" i="44" s="1"/>
  <c r="HK8" i="44" s="1"/>
  <c r="HI7" i="44"/>
  <c r="HJ7" i="44" s="1"/>
  <c r="HK7" i="44" s="1"/>
  <c r="HJ6" i="44"/>
  <c r="HK6" i="44" s="1"/>
  <c r="HI6" i="44"/>
  <c r="HI5" i="44"/>
  <c r="HJ5" i="44" s="1"/>
  <c r="HK5" i="44" s="1"/>
  <c r="GZ41" i="44"/>
  <c r="HA41" i="44" s="1"/>
  <c r="HB41" i="44" s="1"/>
  <c r="GZ40" i="44"/>
  <c r="HA40" i="44" s="1"/>
  <c r="HB40" i="44" s="1"/>
  <c r="GZ39" i="44"/>
  <c r="HA39" i="44" s="1"/>
  <c r="HB39" i="44" s="1"/>
  <c r="GZ38" i="44"/>
  <c r="HA38" i="44" s="1"/>
  <c r="HB38" i="44" s="1"/>
  <c r="GZ37" i="44"/>
  <c r="HA37" i="44" s="1"/>
  <c r="HB37" i="44" s="1"/>
  <c r="GZ36" i="44"/>
  <c r="HA36" i="44" s="1"/>
  <c r="HB36" i="44" s="1"/>
  <c r="GZ35" i="44"/>
  <c r="HA35" i="44" s="1"/>
  <c r="HB35" i="44" s="1"/>
  <c r="GZ34" i="44"/>
  <c r="HA34" i="44" s="1"/>
  <c r="HB34" i="44" s="1"/>
  <c r="GZ33" i="44"/>
  <c r="HA33" i="44" s="1"/>
  <c r="HB33" i="44" s="1"/>
  <c r="HA32" i="44"/>
  <c r="HB32" i="44" s="1"/>
  <c r="GZ32" i="44"/>
  <c r="GZ31" i="44"/>
  <c r="HA31" i="44" s="1"/>
  <c r="HB31" i="44" s="1"/>
  <c r="GZ30" i="44"/>
  <c r="HA30" i="44" s="1"/>
  <c r="HB30" i="44" s="1"/>
  <c r="GZ29" i="44"/>
  <c r="HA29" i="44" s="1"/>
  <c r="HB29" i="44" s="1"/>
  <c r="GZ28" i="44"/>
  <c r="HA28" i="44" s="1"/>
  <c r="HB28" i="44" s="1"/>
  <c r="GZ27" i="44"/>
  <c r="HA27" i="44" s="1"/>
  <c r="HB27" i="44" s="1"/>
  <c r="GZ26" i="44"/>
  <c r="HA26" i="44" s="1"/>
  <c r="HB26" i="44" s="1"/>
  <c r="GZ25" i="44"/>
  <c r="HA25" i="44" s="1"/>
  <c r="HB25" i="44" s="1"/>
  <c r="HB24" i="44"/>
  <c r="HA24" i="44"/>
  <c r="GZ24" i="44"/>
  <c r="HA22" i="44"/>
  <c r="HB22" i="44" s="1"/>
  <c r="GZ22" i="44"/>
  <c r="GZ21" i="44"/>
  <c r="HA21" i="44" s="1"/>
  <c r="HB21" i="44" s="1"/>
  <c r="GZ20" i="44"/>
  <c r="HA20" i="44" s="1"/>
  <c r="HB20" i="44" s="1"/>
  <c r="HA19" i="44"/>
  <c r="HB19" i="44" s="1"/>
  <c r="GZ19" i="44"/>
  <c r="GZ18" i="44"/>
  <c r="HA18" i="44" s="1"/>
  <c r="HB18" i="44" s="1"/>
  <c r="GZ17" i="44"/>
  <c r="HA17" i="44" s="1"/>
  <c r="HB17" i="44" s="1"/>
  <c r="GZ16" i="44"/>
  <c r="HA16" i="44" s="1"/>
  <c r="HB16" i="44" s="1"/>
  <c r="HA15" i="44"/>
  <c r="HB15" i="44" s="1"/>
  <c r="GZ15" i="44"/>
  <c r="HA14" i="44"/>
  <c r="HB14" i="44" s="1"/>
  <c r="GZ14" i="44"/>
  <c r="GZ13" i="44"/>
  <c r="HA13" i="44" s="1"/>
  <c r="HB13" i="44" s="1"/>
  <c r="GZ12" i="44"/>
  <c r="HA12" i="44" s="1"/>
  <c r="HB12" i="44" s="1"/>
  <c r="GZ11" i="44"/>
  <c r="HA11" i="44" s="1"/>
  <c r="HB11" i="44" s="1"/>
  <c r="HA10" i="44"/>
  <c r="HB10" i="44" s="1"/>
  <c r="GZ10" i="44"/>
  <c r="GZ9" i="44"/>
  <c r="HA9" i="44" s="1"/>
  <c r="HB9" i="44" s="1"/>
  <c r="GZ8" i="44"/>
  <c r="HA8" i="44" s="1"/>
  <c r="HB8" i="44" s="1"/>
  <c r="GZ7" i="44"/>
  <c r="HA7" i="44" s="1"/>
  <c r="HB7" i="44" s="1"/>
  <c r="HA6" i="44"/>
  <c r="HB6" i="44" s="1"/>
  <c r="GZ6" i="44"/>
  <c r="GZ5" i="44"/>
  <c r="HA5" i="44" s="1"/>
  <c r="HB5" i="44" s="1"/>
  <c r="GQ41" i="44"/>
  <c r="GR41" i="44" s="1"/>
  <c r="GS41" i="44" s="1"/>
  <c r="GQ40" i="44"/>
  <c r="GR40" i="44" s="1"/>
  <c r="GS40" i="44" s="1"/>
  <c r="GQ39" i="44"/>
  <c r="GR39" i="44" s="1"/>
  <c r="GS39" i="44" s="1"/>
  <c r="GQ38" i="44"/>
  <c r="GR38" i="44" s="1"/>
  <c r="GS38" i="44" s="1"/>
  <c r="GQ37" i="44"/>
  <c r="GR37" i="44" s="1"/>
  <c r="GS37" i="44" s="1"/>
  <c r="GQ36" i="44"/>
  <c r="GR36" i="44" s="1"/>
  <c r="GS36" i="44" s="1"/>
  <c r="GR35" i="44"/>
  <c r="GS35" i="44" s="1"/>
  <c r="GQ35" i="44"/>
  <c r="GQ34" i="44"/>
  <c r="GR34" i="44" s="1"/>
  <c r="GS34" i="44" s="1"/>
  <c r="GQ33" i="44"/>
  <c r="GR33" i="44" s="1"/>
  <c r="GS33" i="44" s="1"/>
  <c r="GQ32" i="44"/>
  <c r="GR32" i="44" s="1"/>
  <c r="GS32" i="44" s="1"/>
  <c r="GQ31" i="44"/>
  <c r="GR31" i="44" s="1"/>
  <c r="GS31" i="44" s="1"/>
  <c r="GQ30" i="44"/>
  <c r="GR30" i="44" s="1"/>
  <c r="GS30" i="44" s="1"/>
  <c r="GQ29" i="44"/>
  <c r="GR29" i="44" s="1"/>
  <c r="GS29" i="44" s="1"/>
  <c r="GQ28" i="44"/>
  <c r="GR28" i="44" s="1"/>
  <c r="GS28" i="44" s="1"/>
  <c r="GR27" i="44"/>
  <c r="GS27" i="44" s="1"/>
  <c r="GQ27" i="44"/>
  <c r="GQ26" i="44"/>
  <c r="GR26" i="44" s="1"/>
  <c r="GS26" i="44" s="1"/>
  <c r="GQ25" i="44"/>
  <c r="GR25" i="44" s="1"/>
  <c r="GS25" i="44" s="1"/>
  <c r="GQ24" i="44"/>
  <c r="GR24" i="44" s="1"/>
  <c r="GS24" i="44" s="1"/>
  <c r="GR22" i="44"/>
  <c r="GS22" i="44" s="1"/>
  <c r="GQ22" i="44"/>
  <c r="GQ21" i="44"/>
  <c r="GR21" i="44" s="1"/>
  <c r="GS21" i="44" s="1"/>
  <c r="GQ20" i="44"/>
  <c r="GR20" i="44" s="1"/>
  <c r="GS20" i="44" s="1"/>
  <c r="GQ19" i="44"/>
  <c r="GR19" i="44" s="1"/>
  <c r="GS19" i="44" s="1"/>
  <c r="GQ18" i="44"/>
  <c r="GR18" i="44" s="1"/>
  <c r="GS18" i="44" s="1"/>
  <c r="GQ17" i="44"/>
  <c r="GR17" i="44" s="1"/>
  <c r="GS17" i="44" s="1"/>
  <c r="GQ16" i="44"/>
  <c r="GR16" i="44" s="1"/>
  <c r="GS16" i="44" s="1"/>
  <c r="GQ15" i="44"/>
  <c r="GR15" i="44" s="1"/>
  <c r="GS15" i="44" s="1"/>
  <c r="GQ14" i="44"/>
  <c r="GR14" i="44" s="1"/>
  <c r="GS14" i="44" s="1"/>
  <c r="GQ13" i="44"/>
  <c r="GR13" i="44" s="1"/>
  <c r="GS13" i="44" s="1"/>
  <c r="GQ12" i="44"/>
  <c r="GR12" i="44" s="1"/>
  <c r="GS12" i="44" s="1"/>
  <c r="GQ11" i="44"/>
  <c r="GR11" i="44" s="1"/>
  <c r="GS11" i="44" s="1"/>
  <c r="GR10" i="44"/>
  <c r="GS10" i="44" s="1"/>
  <c r="GQ10" i="44"/>
  <c r="GQ9" i="44"/>
  <c r="GR9" i="44" s="1"/>
  <c r="GS9" i="44" s="1"/>
  <c r="GQ8" i="44"/>
  <c r="GR8" i="44" s="1"/>
  <c r="GS8" i="44" s="1"/>
  <c r="GQ7" i="44"/>
  <c r="GR7" i="44" s="1"/>
  <c r="GS7" i="44" s="1"/>
  <c r="GQ6" i="44"/>
  <c r="GR6" i="44" s="1"/>
  <c r="GS6" i="44" s="1"/>
  <c r="GQ5" i="44"/>
  <c r="GR5" i="44" s="1"/>
  <c r="GS5" i="44" s="1"/>
  <c r="GH41" i="44"/>
  <c r="GI41" i="44" s="1"/>
  <c r="GJ41" i="44" s="1"/>
  <c r="GH40" i="44"/>
  <c r="GI40" i="44" s="1"/>
  <c r="GJ40" i="44" s="1"/>
  <c r="GH39" i="44"/>
  <c r="GI39" i="44" s="1"/>
  <c r="GJ39" i="44" s="1"/>
  <c r="GH38" i="44"/>
  <c r="GI38" i="44" s="1"/>
  <c r="GJ38" i="44" s="1"/>
  <c r="GH37" i="44"/>
  <c r="GI37" i="44" s="1"/>
  <c r="GJ37" i="44" s="1"/>
  <c r="GH36" i="44"/>
  <c r="GI36" i="44" s="1"/>
  <c r="GJ36" i="44" s="1"/>
  <c r="GI35" i="44"/>
  <c r="GJ35" i="44" s="1"/>
  <c r="GH35" i="44"/>
  <c r="GH34" i="44"/>
  <c r="GI34" i="44" s="1"/>
  <c r="GJ34" i="44" s="1"/>
  <c r="GI33" i="44"/>
  <c r="GJ33" i="44" s="1"/>
  <c r="GH33" i="44"/>
  <c r="GH32" i="44"/>
  <c r="GI32" i="44" s="1"/>
  <c r="GJ32" i="44" s="1"/>
  <c r="GH31" i="44"/>
  <c r="GI31" i="44" s="1"/>
  <c r="GJ31" i="44" s="1"/>
  <c r="GH30" i="44"/>
  <c r="GI30" i="44" s="1"/>
  <c r="GJ30" i="44" s="1"/>
  <c r="GI29" i="44"/>
  <c r="GJ29" i="44" s="1"/>
  <c r="GH29" i="44"/>
  <c r="GH28" i="44"/>
  <c r="GI28" i="44" s="1"/>
  <c r="GJ28" i="44" s="1"/>
  <c r="GH27" i="44"/>
  <c r="GI27" i="44" s="1"/>
  <c r="GJ27" i="44" s="1"/>
  <c r="GH26" i="44"/>
  <c r="GI26" i="44" s="1"/>
  <c r="GJ26" i="44" s="1"/>
  <c r="GH25" i="44"/>
  <c r="GI25" i="44" s="1"/>
  <c r="GJ25" i="44" s="1"/>
  <c r="GH24" i="44"/>
  <c r="GI24" i="44" s="1"/>
  <c r="GJ24" i="44" s="1"/>
  <c r="GH22" i="44"/>
  <c r="GI22" i="44" s="1"/>
  <c r="GJ22" i="44" s="1"/>
  <c r="GH21" i="44"/>
  <c r="GI21" i="44" s="1"/>
  <c r="GJ21" i="44" s="1"/>
  <c r="GH20" i="44"/>
  <c r="GI20" i="44" s="1"/>
  <c r="GJ20" i="44" s="1"/>
  <c r="GH19" i="44"/>
  <c r="GI19" i="44" s="1"/>
  <c r="GJ19" i="44" s="1"/>
  <c r="GI18" i="44"/>
  <c r="GJ18" i="44" s="1"/>
  <c r="GH18" i="44"/>
  <c r="GH17" i="44"/>
  <c r="GI17" i="44" s="1"/>
  <c r="GJ17" i="44" s="1"/>
  <c r="GI16" i="44"/>
  <c r="GJ16" i="44" s="1"/>
  <c r="GH16" i="44"/>
  <c r="GH15" i="44"/>
  <c r="GI15" i="44" s="1"/>
  <c r="GJ15" i="44" s="1"/>
  <c r="GH14" i="44"/>
  <c r="GI14" i="44" s="1"/>
  <c r="GJ14" i="44" s="1"/>
  <c r="GH13" i="44"/>
  <c r="GI13" i="44" s="1"/>
  <c r="GJ13" i="44" s="1"/>
  <c r="GI12" i="44"/>
  <c r="GJ12" i="44" s="1"/>
  <c r="GH12" i="44"/>
  <c r="GH11" i="44"/>
  <c r="GI11" i="44" s="1"/>
  <c r="GJ11" i="44" s="1"/>
  <c r="GH10" i="44"/>
  <c r="GI10" i="44" s="1"/>
  <c r="GJ10" i="44" s="1"/>
  <c r="GH9" i="44"/>
  <c r="GI9" i="44" s="1"/>
  <c r="GJ9" i="44" s="1"/>
  <c r="GH8" i="44"/>
  <c r="GI8" i="44" s="1"/>
  <c r="GJ8" i="44" s="1"/>
  <c r="GH7" i="44"/>
  <c r="GI7" i="44" s="1"/>
  <c r="GJ7" i="44" s="1"/>
  <c r="GH6" i="44"/>
  <c r="GI6" i="44" s="1"/>
  <c r="GJ6" i="44" s="1"/>
  <c r="GH5" i="44"/>
  <c r="GI5" i="44" s="1"/>
  <c r="GJ5" i="44" s="1"/>
  <c r="FY41" i="44"/>
  <c r="FZ41" i="44" s="1"/>
  <c r="GA41" i="44" s="1"/>
  <c r="FY40" i="44"/>
  <c r="FZ40" i="44" s="1"/>
  <c r="GA40" i="44" s="1"/>
  <c r="FZ39" i="44"/>
  <c r="GA39" i="44" s="1"/>
  <c r="FY39" i="44"/>
  <c r="FY38" i="44"/>
  <c r="FZ38" i="44" s="1"/>
  <c r="GA38" i="44" s="1"/>
  <c r="FY37" i="44"/>
  <c r="FZ37" i="44" s="1"/>
  <c r="GA37" i="44" s="1"/>
  <c r="FY36" i="44"/>
  <c r="FZ36" i="44" s="1"/>
  <c r="GA36" i="44" s="1"/>
  <c r="FY35" i="44"/>
  <c r="FZ35" i="44" s="1"/>
  <c r="GA35" i="44" s="1"/>
  <c r="FY34" i="44"/>
  <c r="FZ34" i="44" s="1"/>
  <c r="GA34" i="44" s="1"/>
  <c r="FY33" i="44"/>
  <c r="FZ33" i="44" s="1"/>
  <c r="GA33" i="44" s="1"/>
  <c r="FY32" i="44"/>
  <c r="FZ32" i="44" s="1"/>
  <c r="GA32" i="44" s="1"/>
  <c r="FZ31" i="44"/>
  <c r="GA31" i="44" s="1"/>
  <c r="FY31" i="44"/>
  <c r="FY30" i="44"/>
  <c r="FZ30" i="44" s="1"/>
  <c r="GA30" i="44" s="1"/>
  <c r="FY29" i="44"/>
  <c r="FZ29" i="44" s="1"/>
  <c r="GA29" i="44" s="1"/>
  <c r="FY28" i="44"/>
  <c r="FZ28" i="44" s="1"/>
  <c r="GA28" i="44" s="1"/>
  <c r="FY27" i="44"/>
  <c r="FZ27" i="44" s="1"/>
  <c r="GA27" i="44" s="1"/>
  <c r="FY26" i="44"/>
  <c r="FZ26" i="44" s="1"/>
  <c r="GA26" i="44" s="1"/>
  <c r="FY25" i="44"/>
  <c r="FZ25" i="44" s="1"/>
  <c r="GA25" i="44" s="1"/>
  <c r="FY24" i="44"/>
  <c r="FZ24" i="44" s="1"/>
  <c r="GA24" i="44" s="1"/>
  <c r="FZ22" i="44"/>
  <c r="GA22" i="44" s="1"/>
  <c r="FY22" i="44"/>
  <c r="FY21" i="44"/>
  <c r="FZ21" i="44" s="1"/>
  <c r="GA21" i="44" s="1"/>
  <c r="FY20" i="44"/>
  <c r="FZ20" i="44" s="1"/>
  <c r="GA20" i="44" s="1"/>
  <c r="FY19" i="44"/>
  <c r="FZ19" i="44" s="1"/>
  <c r="GA19" i="44" s="1"/>
  <c r="FZ18" i="44"/>
  <c r="GA18" i="44" s="1"/>
  <c r="FY18" i="44"/>
  <c r="FY17" i="44"/>
  <c r="FZ17" i="44" s="1"/>
  <c r="GA17" i="44" s="1"/>
  <c r="FY16" i="44"/>
  <c r="FZ16" i="44" s="1"/>
  <c r="GA16" i="44" s="1"/>
  <c r="FY15" i="44"/>
  <c r="FZ15" i="44" s="1"/>
  <c r="GA15" i="44" s="1"/>
  <c r="FY14" i="44"/>
  <c r="FZ14" i="44" s="1"/>
  <c r="GA14" i="44" s="1"/>
  <c r="FY13" i="44"/>
  <c r="FZ13" i="44" s="1"/>
  <c r="GA13" i="44" s="1"/>
  <c r="FY12" i="44"/>
  <c r="FZ12" i="44" s="1"/>
  <c r="GA12" i="44" s="1"/>
  <c r="FY11" i="44"/>
  <c r="FZ11" i="44" s="1"/>
  <c r="GA11" i="44" s="1"/>
  <c r="FY10" i="44"/>
  <c r="FZ10" i="44" s="1"/>
  <c r="GA10" i="44" s="1"/>
  <c r="FY9" i="44"/>
  <c r="FZ9" i="44" s="1"/>
  <c r="GA9" i="44" s="1"/>
  <c r="FY8" i="44"/>
  <c r="FZ8" i="44" s="1"/>
  <c r="GA8" i="44" s="1"/>
  <c r="FY7" i="44"/>
  <c r="FZ7" i="44" s="1"/>
  <c r="GA7" i="44" s="1"/>
  <c r="FY6" i="44"/>
  <c r="FZ6" i="44" s="1"/>
  <c r="GA6" i="44" s="1"/>
  <c r="FY5" i="44"/>
  <c r="FZ5" i="44" s="1"/>
  <c r="GA5" i="44" s="1"/>
  <c r="FP41" i="44"/>
  <c r="FQ41" i="44" s="1"/>
  <c r="FR41" i="44" s="1"/>
  <c r="FP40" i="44"/>
  <c r="FQ40" i="44" s="1"/>
  <c r="FR40" i="44" s="1"/>
  <c r="FP39" i="44"/>
  <c r="FQ39" i="44" s="1"/>
  <c r="FR39" i="44" s="1"/>
  <c r="FP38" i="44"/>
  <c r="FQ38" i="44" s="1"/>
  <c r="FR38" i="44" s="1"/>
  <c r="FP37" i="44"/>
  <c r="FQ37" i="44" s="1"/>
  <c r="FR37" i="44" s="1"/>
  <c r="FQ36" i="44"/>
  <c r="FR36" i="44" s="1"/>
  <c r="FP36" i="44"/>
  <c r="FP35" i="44"/>
  <c r="FQ35" i="44" s="1"/>
  <c r="FR35" i="44" s="1"/>
  <c r="FP34" i="44"/>
  <c r="FQ34" i="44" s="1"/>
  <c r="FR34" i="44" s="1"/>
  <c r="FP33" i="44"/>
  <c r="FQ33" i="44" s="1"/>
  <c r="FR33" i="44" s="1"/>
  <c r="FP32" i="44"/>
  <c r="FQ32" i="44" s="1"/>
  <c r="FR32" i="44" s="1"/>
  <c r="FP31" i="44"/>
  <c r="FQ31" i="44" s="1"/>
  <c r="FR31" i="44" s="1"/>
  <c r="FP30" i="44"/>
  <c r="FQ30" i="44" s="1"/>
  <c r="FR30" i="44" s="1"/>
  <c r="FP29" i="44"/>
  <c r="FQ29" i="44" s="1"/>
  <c r="FR29" i="44" s="1"/>
  <c r="FR28" i="44"/>
  <c r="FQ28" i="44"/>
  <c r="FP28" i="44"/>
  <c r="FQ27" i="44"/>
  <c r="FR27" i="44" s="1"/>
  <c r="FP27" i="44"/>
  <c r="FP26" i="44"/>
  <c r="FQ26" i="44" s="1"/>
  <c r="FR26" i="44" s="1"/>
  <c r="FP25" i="44"/>
  <c r="FQ25" i="44" s="1"/>
  <c r="FR25" i="44" s="1"/>
  <c r="FQ24" i="44"/>
  <c r="FR24" i="44" s="1"/>
  <c r="FP24" i="44"/>
  <c r="FP22" i="44"/>
  <c r="FQ22" i="44" s="1"/>
  <c r="FR22" i="44" s="1"/>
  <c r="FP21" i="44"/>
  <c r="FQ21" i="44" s="1"/>
  <c r="FR21" i="44" s="1"/>
  <c r="FP20" i="44"/>
  <c r="FQ20" i="44" s="1"/>
  <c r="FR20" i="44" s="1"/>
  <c r="FQ19" i="44"/>
  <c r="FR19" i="44" s="1"/>
  <c r="FP19" i="44"/>
  <c r="FQ18" i="44"/>
  <c r="FR18" i="44" s="1"/>
  <c r="FP18" i="44"/>
  <c r="FP17" i="44"/>
  <c r="FQ17" i="44" s="1"/>
  <c r="FR17" i="44" s="1"/>
  <c r="FP16" i="44"/>
  <c r="FQ16" i="44" s="1"/>
  <c r="FR16" i="44" s="1"/>
  <c r="FP15" i="44"/>
  <c r="FQ15" i="44" s="1"/>
  <c r="FR15" i="44" s="1"/>
  <c r="FQ14" i="44"/>
  <c r="FR14" i="44" s="1"/>
  <c r="FP14" i="44"/>
  <c r="FP13" i="44"/>
  <c r="FQ13" i="44" s="1"/>
  <c r="FR13" i="44" s="1"/>
  <c r="FP12" i="44"/>
  <c r="FQ12" i="44" s="1"/>
  <c r="FR12" i="44" s="1"/>
  <c r="FP11" i="44"/>
  <c r="FQ11" i="44" s="1"/>
  <c r="FR11" i="44" s="1"/>
  <c r="FQ10" i="44"/>
  <c r="FR10" i="44" s="1"/>
  <c r="FP10" i="44"/>
  <c r="FP9" i="44"/>
  <c r="FQ9" i="44" s="1"/>
  <c r="FR9" i="44" s="1"/>
  <c r="FP8" i="44"/>
  <c r="FQ8" i="44" s="1"/>
  <c r="FR8" i="44" s="1"/>
  <c r="FP7" i="44"/>
  <c r="FQ7" i="44" s="1"/>
  <c r="FR7" i="44" s="1"/>
  <c r="FP6" i="44"/>
  <c r="FQ6" i="44" s="1"/>
  <c r="FR6" i="44" s="1"/>
  <c r="FP5" i="44"/>
  <c r="FQ5" i="44" s="1"/>
  <c r="FR5" i="44" s="1"/>
  <c r="FG41" i="44"/>
  <c r="FH41" i="44" s="1"/>
  <c r="FI41" i="44" s="1"/>
  <c r="FH40" i="44"/>
  <c r="FI40" i="44" s="1"/>
  <c r="FG40" i="44"/>
  <c r="FG39" i="44"/>
  <c r="FH39" i="44" s="1"/>
  <c r="FI39" i="44" s="1"/>
  <c r="FG38" i="44"/>
  <c r="FH38" i="44" s="1"/>
  <c r="FI38" i="44" s="1"/>
  <c r="FG37" i="44"/>
  <c r="FH37" i="44" s="1"/>
  <c r="FI37" i="44" s="1"/>
  <c r="FG36" i="44"/>
  <c r="FH36" i="44" s="1"/>
  <c r="FI36" i="44" s="1"/>
  <c r="FG35" i="44"/>
  <c r="FH35" i="44" s="1"/>
  <c r="FI35" i="44" s="1"/>
  <c r="FG34" i="44"/>
  <c r="FH34" i="44" s="1"/>
  <c r="FI34" i="44" s="1"/>
  <c r="FG33" i="44"/>
  <c r="FH33" i="44" s="1"/>
  <c r="FI33" i="44" s="1"/>
  <c r="FI32" i="44"/>
  <c r="FH32" i="44"/>
  <c r="FG32" i="44"/>
  <c r="FH31" i="44"/>
  <c r="FI31" i="44" s="1"/>
  <c r="FG31" i="44"/>
  <c r="FG30" i="44"/>
  <c r="FH30" i="44" s="1"/>
  <c r="FI30" i="44" s="1"/>
  <c r="FG29" i="44"/>
  <c r="FH29" i="44" s="1"/>
  <c r="FI29" i="44" s="1"/>
  <c r="FI28" i="44"/>
  <c r="FH28" i="44"/>
  <c r="FG28" i="44"/>
  <c r="FG27" i="44"/>
  <c r="FH27" i="44" s="1"/>
  <c r="FI27" i="44" s="1"/>
  <c r="FG26" i="44"/>
  <c r="FH26" i="44" s="1"/>
  <c r="FI26" i="44" s="1"/>
  <c r="FG25" i="44"/>
  <c r="FH25" i="44" s="1"/>
  <c r="FI25" i="44" s="1"/>
  <c r="FH24" i="44"/>
  <c r="FI24" i="44" s="1"/>
  <c r="FG24" i="44"/>
  <c r="FH22" i="44"/>
  <c r="FI22" i="44" s="1"/>
  <c r="FG22" i="44"/>
  <c r="FG21" i="44"/>
  <c r="FH21" i="44" s="1"/>
  <c r="FI21" i="44" s="1"/>
  <c r="FG20" i="44"/>
  <c r="FH20" i="44" s="1"/>
  <c r="FI20" i="44" s="1"/>
  <c r="FG19" i="44"/>
  <c r="FH19" i="44" s="1"/>
  <c r="FI19" i="44" s="1"/>
  <c r="FH18" i="44"/>
  <c r="FI18" i="44" s="1"/>
  <c r="FG18" i="44"/>
  <c r="FG17" i="44"/>
  <c r="FH17" i="44" s="1"/>
  <c r="FI17" i="44" s="1"/>
  <c r="FG16" i="44"/>
  <c r="FH16" i="44" s="1"/>
  <c r="FI16" i="44" s="1"/>
  <c r="FG15" i="44"/>
  <c r="FH15" i="44" s="1"/>
  <c r="FI15" i="44" s="1"/>
  <c r="FH14" i="44"/>
  <c r="FI14" i="44" s="1"/>
  <c r="FG14" i="44"/>
  <c r="FG13" i="44"/>
  <c r="FH13" i="44" s="1"/>
  <c r="FI13" i="44" s="1"/>
  <c r="FG12" i="44"/>
  <c r="FH12" i="44" s="1"/>
  <c r="FI12" i="44" s="1"/>
  <c r="FG11" i="44"/>
  <c r="FH11" i="44" s="1"/>
  <c r="FI11" i="44" s="1"/>
  <c r="FG10" i="44"/>
  <c r="FH10" i="44" s="1"/>
  <c r="FI10" i="44" s="1"/>
  <c r="FG9" i="44"/>
  <c r="FH9" i="44" s="1"/>
  <c r="FI9" i="44" s="1"/>
  <c r="FG8" i="44"/>
  <c r="FH8" i="44" s="1"/>
  <c r="FI8" i="44" s="1"/>
  <c r="FH7" i="44"/>
  <c r="FI7" i="44" s="1"/>
  <c r="FG7" i="44"/>
  <c r="FG6" i="44"/>
  <c r="FH6" i="44" s="1"/>
  <c r="FI6" i="44" s="1"/>
  <c r="FG5" i="44"/>
  <c r="FH5" i="44" s="1"/>
  <c r="FI5" i="44" s="1"/>
  <c r="EX41" i="44"/>
  <c r="EY41" i="44" s="1"/>
  <c r="EZ41" i="44" s="1"/>
  <c r="EX40" i="44"/>
  <c r="EY40" i="44" s="1"/>
  <c r="EZ40" i="44" s="1"/>
  <c r="EX39" i="44"/>
  <c r="EY39" i="44" s="1"/>
  <c r="EZ39" i="44" s="1"/>
  <c r="EX38" i="44"/>
  <c r="EY38" i="44" s="1"/>
  <c r="EZ38" i="44" s="1"/>
  <c r="EX37" i="44"/>
  <c r="EY37" i="44" s="1"/>
  <c r="EZ37" i="44" s="1"/>
  <c r="EZ36" i="44"/>
  <c r="EY36" i="44"/>
  <c r="EX36" i="44"/>
  <c r="EY35" i="44"/>
  <c r="EZ35" i="44" s="1"/>
  <c r="EX35" i="44"/>
  <c r="EX34" i="44"/>
  <c r="EY34" i="44" s="1"/>
  <c r="EZ34" i="44" s="1"/>
  <c r="EX33" i="44"/>
  <c r="EY33" i="44" s="1"/>
  <c r="EZ33" i="44" s="1"/>
  <c r="EZ32" i="44"/>
  <c r="EY32" i="44"/>
  <c r="EX32" i="44"/>
  <c r="EX31" i="44"/>
  <c r="EY31" i="44" s="1"/>
  <c r="EZ31" i="44" s="1"/>
  <c r="EX30" i="44"/>
  <c r="EY30" i="44" s="1"/>
  <c r="EZ30" i="44" s="1"/>
  <c r="EX29" i="44"/>
  <c r="EY29" i="44" s="1"/>
  <c r="EZ29" i="44" s="1"/>
  <c r="EX28" i="44"/>
  <c r="EY28" i="44" s="1"/>
  <c r="EZ28" i="44" s="1"/>
  <c r="EY27" i="44"/>
  <c r="EZ27" i="44" s="1"/>
  <c r="EX27" i="44"/>
  <c r="EX26" i="44"/>
  <c r="EY26" i="44" s="1"/>
  <c r="EZ26" i="44" s="1"/>
  <c r="EX25" i="44"/>
  <c r="EY25" i="44" s="1"/>
  <c r="EZ25" i="44" s="1"/>
  <c r="EX24" i="44"/>
  <c r="EY24" i="44" s="1"/>
  <c r="EZ24" i="44" s="1"/>
  <c r="EY22" i="44"/>
  <c r="EZ22" i="44" s="1"/>
  <c r="EX22" i="44"/>
  <c r="EX21" i="44"/>
  <c r="EY21" i="44" s="1"/>
  <c r="EZ21" i="44" s="1"/>
  <c r="EX20" i="44"/>
  <c r="EY20" i="44" s="1"/>
  <c r="EZ20" i="44" s="1"/>
  <c r="EX19" i="44"/>
  <c r="EY19" i="44" s="1"/>
  <c r="EZ19" i="44" s="1"/>
  <c r="EY18" i="44"/>
  <c r="EZ18" i="44" s="1"/>
  <c r="EX18" i="44"/>
  <c r="EX17" i="44"/>
  <c r="EY17" i="44" s="1"/>
  <c r="EZ17" i="44" s="1"/>
  <c r="EX16" i="44"/>
  <c r="EY16" i="44" s="1"/>
  <c r="EZ16" i="44" s="1"/>
  <c r="EZ15" i="44"/>
  <c r="EY15" i="44"/>
  <c r="EX15" i="44"/>
  <c r="EX14" i="44"/>
  <c r="EY14" i="44" s="1"/>
  <c r="EZ14" i="44" s="1"/>
  <c r="EX13" i="44"/>
  <c r="EY13" i="44" s="1"/>
  <c r="EZ13" i="44" s="1"/>
  <c r="EX12" i="44"/>
  <c r="EY12" i="44" s="1"/>
  <c r="EZ12" i="44" s="1"/>
  <c r="EY11" i="44"/>
  <c r="EZ11" i="44" s="1"/>
  <c r="EX11" i="44"/>
  <c r="EX10" i="44"/>
  <c r="EY10" i="44" s="1"/>
  <c r="EZ10" i="44" s="1"/>
  <c r="EX9" i="44"/>
  <c r="EY9" i="44" s="1"/>
  <c r="EZ9" i="44" s="1"/>
  <c r="EX8" i="44"/>
  <c r="EY8" i="44" s="1"/>
  <c r="EZ8" i="44" s="1"/>
  <c r="EX7" i="44"/>
  <c r="EY7" i="44" s="1"/>
  <c r="EZ7" i="44" s="1"/>
  <c r="EX6" i="44"/>
  <c r="EY6" i="44" s="1"/>
  <c r="EZ6" i="44" s="1"/>
  <c r="EX5" i="44"/>
  <c r="EY5" i="44" s="1"/>
  <c r="EZ5" i="44" s="1"/>
  <c r="EO41" i="44"/>
  <c r="EP41" i="44" s="1"/>
  <c r="EQ41" i="44" s="1"/>
  <c r="EO40" i="44"/>
  <c r="EP40" i="44" s="1"/>
  <c r="EQ40" i="44" s="1"/>
  <c r="EP39" i="44"/>
  <c r="EQ39" i="44" s="1"/>
  <c r="EO39" i="44"/>
  <c r="EO38" i="44"/>
  <c r="EP38" i="44" s="1"/>
  <c r="EQ38" i="44" s="1"/>
  <c r="EO37" i="44"/>
  <c r="EP37" i="44" s="1"/>
  <c r="EQ37" i="44" s="1"/>
  <c r="EO36" i="44"/>
  <c r="EP36" i="44" s="1"/>
  <c r="EQ36" i="44" s="1"/>
  <c r="EO35" i="44"/>
  <c r="EP35" i="44" s="1"/>
  <c r="EQ35" i="44" s="1"/>
  <c r="EO34" i="44"/>
  <c r="EP34" i="44" s="1"/>
  <c r="EQ34" i="44" s="1"/>
  <c r="EO33" i="44"/>
  <c r="EP33" i="44" s="1"/>
  <c r="EQ33" i="44" s="1"/>
  <c r="EO32" i="44"/>
  <c r="EP32" i="44" s="1"/>
  <c r="EQ32" i="44" s="1"/>
  <c r="EP31" i="44"/>
  <c r="EQ31" i="44" s="1"/>
  <c r="EO31" i="44"/>
  <c r="EO30" i="44"/>
  <c r="EP30" i="44" s="1"/>
  <c r="EQ30" i="44" s="1"/>
  <c r="EO29" i="44"/>
  <c r="EP29" i="44" s="1"/>
  <c r="EQ29" i="44" s="1"/>
  <c r="EO28" i="44"/>
  <c r="EP28" i="44" s="1"/>
  <c r="EQ28" i="44" s="1"/>
  <c r="EO27" i="44"/>
  <c r="EP27" i="44" s="1"/>
  <c r="EQ27" i="44" s="1"/>
  <c r="EO26" i="44"/>
  <c r="EP26" i="44" s="1"/>
  <c r="EQ26" i="44" s="1"/>
  <c r="EO25" i="44"/>
  <c r="EP25" i="44" s="1"/>
  <c r="EQ25" i="44" s="1"/>
  <c r="EO24" i="44"/>
  <c r="EP24" i="44" s="1"/>
  <c r="EQ24" i="44" s="1"/>
  <c r="EP22" i="44"/>
  <c r="EQ22" i="44" s="1"/>
  <c r="EO22" i="44"/>
  <c r="EO21" i="44"/>
  <c r="EP21" i="44" s="1"/>
  <c r="EQ21" i="44" s="1"/>
  <c r="EO20" i="44"/>
  <c r="EP20" i="44" s="1"/>
  <c r="EQ20" i="44" s="1"/>
  <c r="EO19" i="44"/>
  <c r="EP19" i="44" s="1"/>
  <c r="EQ19" i="44" s="1"/>
  <c r="EO18" i="44"/>
  <c r="EP18" i="44" s="1"/>
  <c r="EQ18" i="44" s="1"/>
  <c r="EO17" i="44"/>
  <c r="EP17" i="44" s="1"/>
  <c r="EQ17" i="44" s="1"/>
  <c r="EO16" i="44"/>
  <c r="EP16" i="44" s="1"/>
  <c r="EQ16" i="44" s="1"/>
  <c r="EO15" i="44"/>
  <c r="EP15" i="44" s="1"/>
  <c r="EQ15" i="44" s="1"/>
  <c r="EP14" i="44"/>
  <c r="EQ14" i="44" s="1"/>
  <c r="EO14" i="44"/>
  <c r="EO13" i="44"/>
  <c r="EP13" i="44" s="1"/>
  <c r="EQ13" i="44" s="1"/>
  <c r="EO12" i="44"/>
  <c r="EP12" i="44" s="1"/>
  <c r="EQ12" i="44" s="1"/>
  <c r="EO11" i="44"/>
  <c r="EP11" i="44" s="1"/>
  <c r="EQ11" i="44" s="1"/>
  <c r="EO10" i="44"/>
  <c r="EP10" i="44" s="1"/>
  <c r="EQ10" i="44" s="1"/>
  <c r="EO9" i="44"/>
  <c r="EP9" i="44" s="1"/>
  <c r="EQ9" i="44" s="1"/>
  <c r="EO8" i="44"/>
  <c r="EP8" i="44" s="1"/>
  <c r="EQ8" i="44" s="1"/>
  <c r="EO7" i="44"/>
  <c r="EP7" i="44" s="1"/>
  <c r="EQ7" i="44" s="1"/>
  <c r="EP6" i="44"/>
  <c r="EQ6" i="44" s="1"/>
  <c r="EO6" i="44"/>
  <c r="EO5" i="44"/>
  <c r="EP5" i="44" s="1"/>
  <c r="EQ5" i="44" s="1"/>
  <c r="EF41" i="44"/>
  <c r="EG41" i="44" s="1"/>
  <c r="EH41" i="44" s="1"/>
  <c r="EF40" i="44"/>
  <c r="EG40" i="44" s="1"/>
  <c r="EH40" i="44" s="1"/>
  <c r="EF39" i="44"/>
  <c r="EG39" i="44" s="1"/>
  <c r="EH39" i="44" s="1"/>
  <c r="EF38" i="44"/>
  <c r="EG38" i="44" s="1"/>
  <c r="EH38" i="44" s="1"/>
  <c r="EF37" i="44"/>
  <c r="EG37" i="44" s="1"/>
  <c r="EH37" i="44" s="1"/>
  <c r="EG36" i="44"/>
  <c r="EH36" i="44" s="1"/>
  <c r="EF36" i="44"/>
  <c r="EG35" i="44"/>
  <c r="EH35" i="44" s="1"/>
  <c r="EF35" i="44"/>
  <c r="EF34" i="44"/>
  <c r="EG34" i="44" s="1"/>
  <c r="EH34" i="44" s="1"/>
  <c r="EF33" i="44"/>
  <c r="EG33" i="44" s="1"/>
  <c r="EH33" i="44" s="1"/>
  <c r="EF32" i="44"/>
  <c r="EG32" i="44" s="1"/>
  <c r="EH32" i="44" s="1"/>
  <c r="EF31" i="44"/>
  <c r="EG31" i="44" s="1"/>
  <c r="EH31" i="44" s="1"/>
  <c r="EF30" i="44"/>
  <c r="EG30" i="44" s="1"/>
  <c r="EH30" i="44" s="1"/>
  <c r="EF29" i="44"/>
  <c r="EG29" i="44" s="1"/>
  <c r="EH29" i="44" s="1"/>
  <c r="EG28" i="44"/>
  <c r="EH28" i="44" s="1"/>
  <c r="EF28" i="44"/>
  <c r="EG27" i="44"/>
  <c r="EH27" i="44" s="1"/>
  <c r="EF27" i="44"/>
  <c r="EF26" i="44"/>
  <c r="EG26" i="44" s="1"/>
  <c r="EH26" i="44" s="1"/>
  <c r="EF25" i="44"/>
  <c r="EG25" i="44" s="1"/>
  <c r="EH25" i="44" s="1"/>
  <c r="EF24" i="44"/>
  <c r="EG24" i="44" s="1"/>
  <c r="EH24" i="44" s="1"/>
  <c r="EF22" i="44"/>
  <c r="EG22" i="44" s="1"/>
  <c r="EH22" i="44" s="1"/>
  <c r="EF21" i="44"/>
  <c r="EG21" i="44" s="1"/>
  <c r="EH21" i="44" s="1"/>
  <c r="EF20" i="44"/>
  <c r="EG20" i="44" s="1"/>
  <c r="EH20" i="44" s="1"/>
  <c r="EG19" i="44"/>
  <c r="EH19" i="44" s="1"/>
  <c r="EF19" i="44"/>
  <c r="EG18" i="44"/>
  <c r="EH18" i="44" s="1"/>
  <c r="EF18" i="44"/>
  <c r="EF17" i="44"/>
  <c r="EG17" i="44" s="1"/>
  <c r="EH17" i="44" s="1"/>
  <c r="EF16" i="44"/>
  <c r="EG16" i="44" s="1"/>
  <c r="EH16" i="44" s="1"/>
  <c r="EF15" i="44"/>
  <c r="EG15" i="44" s="1"/>
  <c r="EH15" i="44" s="1"/>
  <c r="EF14" i="44"/>
  <c r="EG14" i="44" s="1"/>
  <c r="EH14" i="44" s="1"/>
  <c r="EF13" i="44"/>
  <c r="EG13" i="44" s="1"/>
  <c r="EH13" i="44" s="1"/>
  <c r="EF12" i="44"/>
  <c r="EG12" i="44" s="1"/>
  <c r="EH12" i="44" s="1"/>
  <c r="EH11" i="44"/>
  <c r="EG11" i="44"/>
  <c r="EF11" i="44"/>
  <c r="EG10" i="44"/>
  <c r="EH10" i="44" s="1"/>
  <c r="EF10" i="44"/>
  <c r="EF9" i="44"/>
  <c r="EG9" i="44" s="1"/>
  <c r="EH9" i="44" s="1"/>
  <c r="EF8" i="44"/>
  <c r="EG8" i="44" s="1"/>
  <c r="EH8" i="44" s="1"/>
  <c r="EF7" i="44"/>
  <c r="EG7" i="44" s="1"/>
  <c r="EH7" i="44" s="1"/>
  <c r="EF6" i="44"/>
  <c r="EG6" i="44" s="1"/>
  <c r="EH6" i="44" s="1"/>
  <c r="EF5" i="44"/>
  <c r="EG5" i="44" s="1"/>
  <c r="EH5" i="44" s="1"/>
  <c r="DW41" i="44"/>
  <c r="DX41" i="44" s="1"/>
  <c r="DY41" i="44" s="1"/>
  <c r="DX40" i="44"/>
  <c r="DY40" i="44" s="1"/>
  <c r="DW40" i="44"/>
  <c r="DX39" i="44"/>
  <c r="DY39" i="44" s="1"/>
  <c r="DW39" i="44"/>
  <c r="DW38" i="44"/>
  <c r="DX38" i="44" s="1"/>
  <c r="DY38" i="44" s="1"/>
  <c r="DW37" i="44"/>
  <c r="DX37" i="44" s="1"/>
  <c r="DY37" i="44" s="1"/>
  <c r="DW36" i="44"/>
  <c r="DX36" i="44" s="1"/>
  <c r="DY36" i="44" s="1"/>
  <c r="DW35" i="44"/>
  <c r="DX35" i="44" s="1"/>
  <c r="DY35" i="44" s="1"/>
  <c r="DW34" i="44"/>
  <c r="DX34" i="44" s="1"/>
  <c r="DY34" i="44" s="1"/>
  <c r="DW33" i="44"/>
  <c r="DX33" i="44" s="1"/>
  <c r="DY33" i="44" s="1"/>
  <c r="DX32" i="44"/>
  <c r="DY32" i="44" s="1"/>
  <c r="DW32" i="44"/>
  <c r="DX31" i="44"/>
  <c r="DY31" i="44" s="1"/>
  <c r="DW31" i="44"/>
  <c r="DW30" i="44"/>
  <c r="DX30" i="44" s="1"/>
  <c r="DY30" i="44" s="1"/>
  <c r="DW29" i="44"/>
  <c r="DX29" i="44" s="1"/>
  <c r="DY29" i="44" s="1"/>
  <c r="DW28" i="44"/>
  <c r="DX28" i="44" s="1"/>
  <c r="DY28" i="44" s="1"/>
  <c r="DW27" i="44"/>
  <c r="DX27" i="44" s="1"/>
  <c r="DY27" i="44" s="1"/>
  <c r="DW26" i="44"/>
  <c r="DX26" i="44" s="1"/>
  <c r="DY26" i="44" s="1"/>
  <c r="DW25" i="44"/>
  <c r="DX25" i="44" s="1"/>
  <c r="DY25" i="44" s="1"/>
  <c r="DX24" i="44"/>
  <c r="DY24" i="44" s="1"/>
  <c r="DW24" i="44"/>
  <c r="DX22" i="44"/>
  <c r="DY22" i="44" s="1"/>
  <c r="DW22" i="44"/>
  <c r="DW21" i="44"/>
  <c r="DX21" i="44" s="1"/>
  <c r="DY21" i="44" s="1"/>
  <c r="DW20" i="44"/>
  <c r="DX20" i="44" s="1"/>
  <c r="DY20" i="44" s="1"/>
  <c r="DW19" i="44"/>
  <c r="DX19" i="44" s="1"/>
  <c r="DY19" i="44" s="1"/>
  <c r="DW18" i="44"/>
  <c r="DX18" i="44" s="1"/>
  <c r="DY18" i="44" s="1"/>
  <c r="DW17" i="44"/>
  <c r="DX17" i="44" s="1"/>
  <c r="DY17" i="44" s="1"/>
  <c r="DW16" i="44"/>
  <c r="DX16" i="44" s="1"/>
  <c r="DY16" i="44" s="1"/>
  <c r="DX15" i="44"/>
  <c r="DY15" i="44" s="1"/>
  <c r="DW15" i="44"/>
  <c r="DX14" i="44"/>
  <c r="DY14" i="44" s="1"/>
  <c r="DW14" i="44"/>
  <c r="DW13" i="44"/>
  <c r="DX13" i="44" s="1"/>
  <c r="DY13" i="44" s="1"/>
  <c r="DW12" i="44"/>
  <c r="DX12" i="44" s="1"/>
  <c r="DY12" i="44" s="1"/>
  <c r="DW11" i="44"/>
  <c r="DX11" i="44" s="1"/>
  <c r="DY11" i="44" s="1"/>
  <c r="DW10" i="44"/>
  <c r="DX10" i="44" s="1"/>
  <c r="DY10" i="44" s="1"/>
  <c r="DW9" i="44"/>
  <c r="DX9" i="44" s="1"/>
  <c r="DY9" i="44" s="1"/>
  <c r="DW8" i="44"/>
  <c r="DX8" i="44" s="1"/>
  <c r="DY8" i="44" s="1"/>
  <c r="DX7" i="44"/>
  <c r="DY7" i="44" s="1"/>
  <c r="DW7" i="44"/>
  <c r="DX6" i="44"/>
  <c r="DY6" i="44" s="1"/>
  <c r="DW6" i="44"/>
  <c r="DW5" i="44"/>
  <c r="DX5" i="44" s="1"/>
  <c r="DY5" i="44" s="1"/>
  <c r="DN41" i="44"/>
  <c r="DO41" i="44" s="1"/>
  <c r="DP41" i="44" s="1"/>
  <c r="DN40" i="44"/>
  <c r="DO40" i="44" s="1"/>
  <c r="DP40" i="44" s="1"/>
  <c r="DN39" i="44"/>
  <c r="DO39" i="44" s="1"/>
  <c r="DP39" i="44" s="1"/>
  <c r="DN38" i="44"/>
  <c r="DO38" i="44" s="1"/>
  <c r="DP38" i="44" s="1"/>
  <c r="DN37" i="44"/>
  <c r="DO37" i="44" s="1"/>
  <c r="DP37" i="44" s="1"/>
  <c r="DO36" i="44"/>
  <c r="DP36" i="44" s="1"/>
  <c r="DN36" i="44"/>
  <c r="DO35" i="44"/>
  <c r="DP35" i="44" s="1"/>
  <c r="DN35" i="44"/>
  <c r="DN34" i="44"/>
  <c r="DO34" i="44" s="1"/>
  <c r="DP34" i="44" s="1"/>
  <c r="DN33" i="44"/>
  <c r="DO33" i="44" s="1"/>
  <c r="DP33" i="44" s="1"/>
  <c r="DN32" i="44"/>
  <c r="DO32" i="44" s="1"/>
  <c r="DP32" i="44" s="1"/>
  <c r="DN31" i="44"/>
  <c r="DO31" i="44" s="1"/>
  <c r="DP31" i="44" s="1"/>
  <c r="DN30" i="44"/>
  <c r="DO30" i="44" s="1"/>
  <c r="DP30" i="44" s="1"/>
  <c r="DN29" i="44"/>
  <c r="DO29" i="44" s="1"/>
  <c r="DP29" i="44" s="1"/>
  <c r="DO28" i="44"/>
  <c r="DP28" i="44" s="1"/>
  <c r="DN28" i="44"/>
  <c r="DO27" i="44"/>
  <c r="DP27" i="44" s="1"/>
  <c r="DN27" i="44"/>
  <c r="DN26" i="44"/>
  <c r="DO26" i="44" s="1"/>
  <c r="DP26" i="44" s="1"/>
  <c r="DN25" i="44"/>
  <c r="DO25" i="44" s="1"/>
  <c r="DP25" i="44" s="1"/>
  <c r="DN24" i="44"/>
  <c r="DO24" i="44" s="1"/>
  <c r="DP24" i="44" s="1"/>
  <c r="DN22" i="44"/>
  <c r="DO22" i="44" s="1"/>
  <c r="DP22" i="44" s="1"/>
  <c r="DN21" i="44"/>
  <c r="DO21" i="44" s="1"/>
  <c r="DP21" i="44" s="1"/>
  <c r="DN20" i="44"/>
  <c r="DO20" i="44" s="1"/>
  <c r="DP20" i="44" s="1"/>
  <c r="DP19" i="44"/>
  <c r="DO19" i="44"/>
  <c r="DN19" i="44"/>
  <c r="DO18" i="44"/>
  <c r="DP18" i="44" s="1"/>
  <c r="DN18" i="44"/>
  <c r="DN17" i="44"/>
  <c r="DO17" i="44" s="1"/>
  <c r="DP17" i="44" s="1"/>
  <c r="DN16" i="44"/>
  <c r="DO16" i="44" s="1"/>
  <c r="DP16" i="44" s="1"/>
  <c r="DN15" i="44"/>
  <c r="DO15" i="44" s="1"/>
  <c r="DP15" i="44" s="1"/>
  <c r="DN14" i="44"/>
  <c r="DO14" i="44" s="1"/>
  <c r="DP14" i="44" s="1"/>
  <c r="DN13" i="44"/>
  <c r="DO13" i="44" s="1"/>
  <c r="DP13" i="44" s="1"/>
  <c r="DN12" i="44"/>
  <c r="DO12" i="44" s="1"/>
  <c r="DP12" i="44" s="1"/>
  <c r="DO11" i="44"/>
  <c r="DP11" i="44" s="1"/>
  <c r="DN11" i="44"/>
  <c r="DO10" i="44"/>
  <c r="DP10" i="44" s="1"/>
  <c r="DN10" i="44"/>
  <c r="DN9" i="44"/>
  <c r="DO9" i="44" s="1"/>
  <c r="DP9" i="44" s="1"/>
  <c r="DN8" i="44"/>
  <c r="DO8" i="44" s="1"/>
  <c r="DP8" i="44" s="1"/>
  <c r="DN7" i="44"/>
  <c r="DO7" i="44" s="1"/>
  <c r="DP7" i="44" s="1"/>
  <c r="DN6" i="44"/>
  <c r="DO6" i="44" s="1"/>
  <c r="DP6" i="44" s="1"/>
  <c r="DN5" i="44"/>
  <c r="DO5" i="44" s="1"/>
  <c r="DP5" i="44" s="1"/>
  <c r="DE41" i="44"/>
  <c r="DF41" i="44" s="1"/>
  <c r="DG41" i="44" s="1"/>
  <c r="DF40" i="44"/>
  <c r="DG40" i="44" s="1"/>
  <c r="DE40" i="44"/>
  <c r="DF39" i="44"/>
  <c r="DG39" i="44" s="1"/>
  <c r="DE39" i="44"/>
  <c r="DE38" i="44"/>
  <c r="DF38" i="44" s="1"/>
  <c r="DG38" i="44" s="1"/>
  <c r="DE37" i="44"/>
  <c r="DF37" i="44" s="1"/>
  <c r="DG37" i="44" s="1"/>
  <c r="DE36" i="44"/>
  <c r="DF36" i="44" s="1"/>
  <c r="DG36" i="44" s="1"/>
  <c r="DE35" i="44"/>
  <c r="DF35" i="44" s="1"/>
  <c r="DG35" i="44" s="1"/>
  <c r="DE34" i="44"/>
  <c r="DF34" i="44" s="1"/>
  <c r="DG34" i="44" s="1"/>
  <c r="DE33" i="44"/>
  <c r="DF33" i="44" s="1"/>
  <c r="DG33" i="44" s="1"/>
  <c r="DF32" i="44"/>
  <c r="DG32" i="44" s="1"/>
  <c r="DE32" i="44"/>
  <c r="DF31" i="44"/>
  <c r="DG31" i="44" s="1"/>
  <c r="DE31" i="44"/>
  <c r="DE30" i="44"/>
  <c r="DF30" i="44" s="1"/>
  <c r="DG30" i="44" s="1"/>
  <c r="DE29" i="44"/>
  <c r="DF29" i="44" s="1"/>
  <c r="DG29" i="44" s="1"/>
  <c r="DE28" i="44"/>
  <c r="DF28" i="44" s="1"/>
  <c r="DG28" i="44" s="1"/>
  <c r="DE27" i="44"/>
  <c r="DF27" i="44" s="1"/>
  <c r="DG27" i="44" s="1"/>
  <c r="DE26" i="44"/>
  <c r="DF26" i="44" s="1"/>
  <c r="DG26" i="44" s="1"/>
  <c r="DE25" i="44"/>
  <c r="DF25" i="44" s="1"/>
  <c r="DG25" i="44" s="1"/>
  <c r="DE24" i="44"/>
  <c r="DF24" i="44" s="1"/>
  <c r="DG24" i="44" s="1"/>
  <c r="DF22" i="44"/>
  <c r="DG22" i="44" s="1"/>
  <c r="DE22" i="44"/>
  <c r="DE21" i="44"/>
  <c r="DF21" i="44" s="1"/>
  <c r="DG21" i="44" s="1"/>
  <c r="DE20" i="44"/>
  <c r="DF20" i="44" s="1"/>
  <c r="DG20" i="44" s="1"/>
  <c r="DE19" i="44"/>
  <c r="DF19" i="44" s="1"/>
  <c r="DG19" i="44" s="1"/>
  <c r="DE18" i="44"/>
  <c r="DF18" i="44" s="1"/>
  <c r="DG18" i="44" s="1"/>
  <c r="DE17" i="44"/>
  <c r="DF17" i="44" s="1"/>
  <c r="DG17" i="44" s="1"/>
  <c r="DE16" i="44"/>
  <c r="DF16" i="44" s="1"/>
  <c r="DG16" i="44" s="1"/>
  <c r="DF15" i="44"/>
  <c r="DG15" i="44" s="1"/>
  <c r="DE15" i="44"/>
  <c r="DE14" i="44"/>
  <c r="DF14" i="44" s="1"/>
  <c r="DG14" i="44" s="1"/>
  <c r="DE13" i="44"/>
  <c r="DF13" i="44" s="1"/>
  <c r="DG13" i="44" s="1"/>
  <c r="DE12" i="44"/>
  <c r="DF12" i="44" s="1"/>
  <c r="DG12" i="44" s="1"/>
  <c r="DE11" i="44"/>
  <c r="DF11" i="44" s="1"/>
  <c r="DG11" i="44" s="1"/>
  <c r="DE10" i="44"/>
  <c r="DF10" i="44" s="1"/>
  <c r="DG10" i="44" s="1"/>
  <c r="DE9" i="44"/>
  <c r="DF9" i="44" s="1"/>
  <c r="DG9" i="44" s="1"/>
  <c r="DE8" i="44"/>
  <c r="DF8" i="44" s="1"/>
  <c r="DG8" i="44" s="1"/>
  <c r="DF7" i="44"/>
  <c r="DG7" i="44" s="1"/>
  <c r="DE7" i="44"/>
  <c r="DF6" i="44"/>
  <c r="DG6" i="44" s="1"/>
  <c r="DE6" i="44"/>
  <c r="DE5" i="44"/>
  <c r="DF5" i="44" s="1"/>
  <c r="DG5" i="44" s="1"/>
  <c r="CV41" i="44"/>
  <c r="CW41" i="44" s="1"/>
  <c r="CX41" i="44" s="1"/>
  <c r="CV40" i="44"/>
  <c r="CW40" i="44" s="1"/>
  <c r="CX40" i="44" s="1"/>
  <c r="CV39" i="44"/>
  <c r="CW39" i="44" s="1"/>
  <c r="CX39" i="44" s="1"/>
  <c r="CV38" i="44"/>
  <c r="CW38" i="44" s="1"/>
  <c r="CX38" i="44" s="1"/>
  <c r="CV37" i="44"/>
  <c r="CW37" i="44" s="1"/>
  <c r="CX37" i="44" s="1"/>
  <c r="CV36" i="44"/>
  <c r="CW36" i="44" s="1"/>
  <c r="CX36" i="44" s="1"/>
  <c r="CW35" i="44"/>
  <c r="CX35" i="44" s="1"/>
  <c r="CV35" i="44"/>
  <c r="CV34" i="44"/>
  <c r="CW34" i="44" s="1"/>
  <c r="CX34" i="44" s="1"/>
  <c r="CV33" i="44"/>
  <c r="CW33" i="44" s="1"/>
  <c r="CX33" i="44" s="1"/>
  <c r="CV32" i="44"/>
  <c r="CW32" i="44" s="1"/>
  <c r="CX32" i="44" s="1"/>
  <c r="CV31" i="44"/>
  <c r="CW31" i="44" s="1"/>
  <c r="CX31" i="44" s="1"/>
  <c r="CV30" i="44"/>
  <c r="CW30" i="44" s="1"/>
  <c r="CX30" i="44" s="1"/>
  <c r="CV29" i="44"/>
  <c r="CW29" i="44" s="1"/>
  <c r="CX29" i="44" s="1"/>
  <c r="CV28" i="44"/>
  <c r="CW28" i="44" s="1"/>
  <c r="CX28" i="44" s="1"/>
  <c r="CV27" i="44"/>
  <c r="CW27" i="44" s="1"/>
  <c r="CX27" i="44" s="1"/>
  <c r="CV26" i="44"/>
  <c r="CW26" i="44" s="1"/>
  <c r="CX26" i="44" s="1"/>
  <c r="CV25" i="44"/>
  <c r="CW25" i="44" s="1"/>
  <c r="CX25" i="44" s="1"/>
  <c r="CV24" i="44"/>
  <c r="CW24" i="44" s="1"/>
  <c r="CX24" i="44" s="1"/>
  <c r="CV22" i="44"/>
  <c r="CW22" i="44" s="1"/>
  <c r="CX22" i="44" s="1"/>
  <c r="CV21" i="44"/>
  <c r="CW21" i="44" s="1"/>
  <c r="CX21" i="44" s="1"/>
  <c r="CV20" i="44"/>
  <c r="CW20" i="44" s="1"/>
  <c r="CX20" i="44" s="1"/>
  <c r="CW19" i="44"/>
  <c r="CX19" i="44" s="1"/>
  <c r="CV19" i="44"/>
  <c r="CV18" i="44"/>
  <c r="CW18" i="44" s="1"/>
  <c r="CX18" i="44" s="1"/>
  <c r="CV17" i="44"/>
  <c r="CW17" i="44" s="1"/>
  <c r="CX17" i="44" s="1"/>
  <c r="CV16" i="44"/>
  <c r="CW16" i="44" s="1"/>
  <c r="CX16" i="44" s="1"/>
  <c r="CV15" i="44"/>
  <c r="CW15" i="44" s="1"/>
  <c r="CX15" i="44" s="1"/>
  <c r="CV14" i="44"/>
  <c r="CW14" i="44" s="1"/>
  <c r="CX14" i="44" s="1"/>
  <c r="CV13" i="44"/>
  <c r="CW13" i="44" s="1"/>
  <c r="CX13" i="44" s="1"/>
  <c r="CV12" i="44"/>
  <c r="CW12" i="44" s="1"/>
  <c r="CX12" i="44" s="1"/>
  <c r="CW11" i="44"/>
  <c r="CX11" i="44" s="1"/>
  <c r="CV11" i="44"/>
  <c r="CW10" i="44"/>
  <c r="CX10" i="44" s="1"/>
  <c r="CV10" i="44"/>
  <c r="CV9" i="44"/>
  <c r="CW9" i="44" s="1"/>
  <c r="CX9" i="44" s="1"/>
  <c r="CV8" i="44"/>
  <c r="CW8" i="44" s="1"/>
  <c r="CX8" i="44" s="1"/>
  <c r="CV7" i="44"/>
  <c r="CW7" i="44" s="1"/>
  <c r="CX7" i="44" s="1"/>
  <c r="CV6" i="44"/>
  <c r="CW6" i="44" s="1"/>
  <c r="CX6" i="44" s="1"/>
  <c r="CV5" i="44"/>
  <c r="CW5" i="44" s="1"/>
  <c r="CX5" i="44" s="1"/>
  <c r="CM41" i="44"/>
  <c r="CN41" i="44" s="1"/>
  <c r="CO41" i="44" s="1"/>
  <c r="CM40" i="44"/>
  <c r="CN40" i="44" s="1"/>
  <c r="CO40" i="44" s="1"/>
  <c r="CM39" i="44"/>
  <c r="CN39" i="44" s="1"/>
  <c r="CO39" i="44" s="1"/>
  <c r="CM38" i="44"/>
  <c r="CN38" i="44" s="1"/>
  <c r="CO38" i="44" s="1"/>
  <c r="CM37" i="44"/>
  <c r="CN37" i="44" s="1"/>
  <c r="CO37" i="44" s="1"/>
  <c r="CM36" i="44"/>
  <c r="CN36" i="44" s="1"/>
  <c r="CO36" i="44" s="1"/>
  <c r="CM35" i="44"/>
  <c r="CN35" i="44" s="1"/>
  <c r="CO35" i="44" s="1"/>
  <c r="CM34" i="44"/>
  <c r="CN34" i="44" s="1"/>
  <c r="CO34" i="44" s="1"/>
  <c r="CM33" i="44"/>
  <c r="CN33" i="44" s="1"/>
  <c r="CO33" i="44" s="1"/>
  <c r="CM32" i="44"/>
  <c r="CN32" i="44" s="1"/>
  <c r="CO32" i="44" s="1"/>
  <c r="CN31" i="44"/>
  <c r="CO31" i="44" s="1"/>
  <c r="CM31" i="44"/>
  <c r="CM30" i="44"/>
  <c r="CN30" i="44" s="1"/>
  <c r="CO30" i="44" s="1"/>
  <c r="CM29" i="44"/>
  <c r="CN29" i="44" s="1"/>
  <c r="CO29" i="44" s="1"/>
  <c r="CM28" i="44"/>
  <c r="CN28" i="44" s="1"/>
  <c r="CO28" i="44" s="1"/>
  <c r="CM27" i="44"/>
  <c r="CN27" i="44" s="1"/>
  <c r="CO27" i="44" s="1"/>
  <c r="CM26" i="44"/>
  <c r="CN26" i="44" s="1"/>
  <c r="CO26" i="44" s="1"/>
  <c r="CM25" i="44"/>
  <c r="CN25" i="44" s="1"/>
  <c r="CO25" i="44" s="1"/>
  <c r="CM24" i="44"/>
  <c r="CN24" i="44" s="1"/>
  <c r="CO24" i="44" s="1"/>
  <c r="CN22" i="44"/>
  <c r="CO22" i="44" s="1"/>
  <c r="CM22" i="44"/>
  <c r="CM21" i="44"/>
  <c r="CN21" i="44" s="1"/>
  <c r="CO21" i="44" s="1"/>
  <c r="CM20" i="44"/>
  <c r="CN20" i="44" s="1"/>
  <c r="CO20" i="44" s="1"/>
  <c r="CM19" i="44"/>
  <c r="CN19" i="44" s="1"/>
  <c r="CO19" i="44" s="1"/>
  <c r="CM18" i="44"/>
  <c r="CN18" i="44" s="1"/>
  <c r="CO18" i="44" s="1"/>
  <c r="CM17" i="44"/>
  <c r="CN17" i="44" s="1"/>
  <c r="CO17" i="44" s="1"/>
  <c r="CM16" i="44"/>
  <c r="CN16" i="44" s="1"/>
  <c r="CO16" i="44" s="1"/>
  <c r="CM15" i="44"/>
  <c r="CN15" i="44" s="1"/>
  <c r="CO15" i="44" s="1"/>
  <c r="CM14" i="44"/>
  <c r="CN14" i="44" s="1"/>
  <c r="CO14" i="44" s="1"/>
  <c r="CM13" i="44"/>
  <c r="CN13" i="44" s="1"/>
  <c r="CO13" i="44" s="1"/>
  <c r="CM12" i="44"/>
  <c r="CN12" i="44" s="1"/>
  <c r="CO12" i="44" s="1"/>
  <c r="CM11" i="44"/>
  <c r="CN11" i="44" s="1"/>
  <c r="CO11" i="44" s="1"/>
  <c r="CM10" i="44"/>
  <c r="CN10" i="44" s="1"/>
  <c r="CO10" i="44" s="1"/>
  <c r="CM9" i="44"/>
  <c r="CN9" i="44" s="1"/>
  <c r="CO9" i="44" s="1"/>
  <c r="CM8" i="44"/>
  <c r="CN8" i="44" s="1"/>
  <c r="CO8" i="44" s="1"/>
  <c r="CM7" i="44"/>
  <c r="CN7" i="44" s="1"/>
  <c r="CO7" i="44" s="1"/>
  <c r="CM6" i="44"/>
  <c r="CN6" i="44" s="1"/>
  <c r="CO6" i="44" s="1"/>
  <c r="CM5" i="44"/>
  <c r="CN5" i="44" s="1"/>
  <c r="CO5" i="44" s="1"/>
  <c r="CD41" i="44"/>
  <c r="CE41" i="44" s="1"/>
  <c r="CF41" i="44" s="1"/>
  <c r="CD40" i="44"/>
  <c r="CE40" i="44" s="1"/>
  <c r="CF40" i="44" s="1"/>
  <c r="CD39" i="44"/>
  <c r="CE39" i="44" s="1"/>
  <c r="CF39" i="44" s="1"/>
  <c r="CD38" i="44"/>
  <c r="CE38" i="44" s="1"/>
  <c r="CF38" i="44" s="1"/>
  <c r="CD37" i="44"/>
  <c r="CE37" i="44" s="1"/>
  <c r="CF37" i="44" s="1"/>
  <c r="CE36" i="44"/>
  <c r="CF36" i="44" s="1"/>
  <c r="CD36" i="44"/>
  <c r="CD35" i="44"/>
  <c r="CE35" i="44" s="1"/>
  <c r="CF35" i="44" s="1"/>
  <c r="CD34" i="44"/>
  <c r="CE34" i="44" s="1"/>
  <c r="CF34" i="44" s="1"/>
  <c r="CD33" i="44"/>
  <c r="CE33" i="44" s="1"/>
  <c r="CF33" i="44" s="1"/>
  <c r="CD32" i="44"/>
  <c r="CE32" i="44" s="1"/>
  <c r="CF32" i="44" s="1"/>
  <c r="CD31" i="44"/>
  <c r="CE31" i="44" s="1"/>
  <c r="CF31" i="44" s="1"/>
  <c r="CD30" i="44"/>
  <c r="CE30" i="44" s="1"/>
  <c r="CF30" i="44" s="1"/>
  <c r="CD29" i="44"/>
  <c r="CE29" i="44" s="1"/>
  <c r="CF29" i="44" s="1"/>
  <c r="CE28" i="44"/>
  <c r="CF28" i="44" s="1"/>
  <c r="CD28" i="44"/>
  <c r="CE27" i="44"/>
  <c r="CF27" i="44" s="1"/>
  <c r="CD27" i="44"/>
  <c r="CD26" i="44"/>
  <c r="CE26" i="44" s="1"/>
  <c r="CF26" i="44" s="1"/>
  <c r="CD25" i="44"/>
  <c r="CE25" i="44" s="1"/>
  <c r="CF25" i="44" s="1"/>
  <c r="CD24" i="44"/>
  <c r="CE24" i="44" s="1"/>
  <c r="CF24" i="44" s="1"/>
  <c r="CD22" i="44"/>
  <c r="CE22" i="44" s="1"/>
  <c r="CF22" i="44" s="1"/>
  <c r="CD21" i="44"/>
  <c r="CE21" i="44" s="1"/>
  <c r="CF21" i="44" s="1"/>
  <c r="CD20" i="44"/>
  <c r="CE20" i="44" s="1"/>
  <c r="CF20" i="44" s="1"/>
  <c r="CD19" i="44"/>
  <c r="CE19" i="44" s="1"/>
  <c r="CF19" i="44" s="1"/>
  <c r="CE18" i="44"/>
  <c r="CF18" i="44" s="1"/>
  <c r="CD18" i="44"/>
  <c r="CD17" i="44"/>
  <c r="CE17" i="44" s="1"/>
  <c r="CF17" i="44" s="1"/>
  <c r="CD16" i="44"/>
  <c r="CE16" i="44" s="1"/>
  <c r="CF16" i="44" s="1"/>
  <c r="CD15" i="44"/>
  <c r="CE15" i="44" s="1"/>
  <c r="CF15" i="44" s="1"/>
  <c r="CD14" i="44"/>
  <c r="CE14" i="44" s="1"/>
  <c r="CF14" i="44" s="1"/>
  <c r="CD13" i="44"/>
  <c r="CE13" i="44" s="1"/>
  <c r="CF13" i="44" s="1"/>
  <c r="CD12" i="44"/>
  <c r="CE12" i="44" s="1"/>
  <c r="CF12" i="44" s="1"/>
  <c r="CD11" i="44"/>
  <c r="CE11" i="44" s="1"/>
  <c r="CF11" i="44" s="1"/>
  <c r="CD10" i="44"/>
  <c r="CE10" i="44" s="1"/>
  <c r="CF10" i="44" s="1"/>
  <c r="CD9" i="44"/>
  <c r="CE9" i="44" s="1"/>
  <c r="CF9" i="44" s="1"/>
  <c r="CD8" i="44"/>
  <c r="CE8" i="44" s="1"/>
  <c r="CF8" i="44" s="1"/>
  <c r="CD7" i="44"/>
  <c r="CE7" i="44" s="1"/>
  <c r="CF7" i="44" s="1"/>
  <c r="CD6" i="44"/>
  <c r="CE6" i="44" s="1"/>
  <c r="CF6" i="44" s="1"/>
  <c r="CD5" i="44"/>
  <c r="CE5" i="44" s="1"/>
  <c r="CF5" i="44" s="1"/>
  <c r="BU41" i="44"/>
  <c r="BV41" i="44" s="1"/>
  <c r="BW41" i="44" s="1"/>
  <c r="BU40" i="44"/>
  <c r="BV40" i="44" s="1"/>
  <c r="BW40" i="44" s="1"/>
  <c r="BV39" i="44"/>
  <c r="BW39" i="44" s="1"/>
  <c r="BU39" i="44"/>
  <c r="BU38" i="44"/>
  <c r="BV38" i="44" s="1"/>
  <c r="BW38" i="44" s="1"/>
  <c r="BU37" i="44"/>
  <c r="BV37" i="44" s="1"/>
  <c r="BW37" i="44" s="1"/>
  <c r="BU36" i="44"/>
  <c r="BV36" i="44" s="1"/>
  <c r="BW36" i="44" s="1"/>
  <c r="BU35" i="44"/>
  <c r="BV35" i="44" s="1"/>
  <c r="BW35" i="44" s="1"/>
  <c r="BU34" i="44"/>
  <c r="BV34" i="44" s="1"/>
  <c r="BW34" i="44" s="1"/>
  <c r="BU33" i="44"/>
  <c r="BV33" i="44" s="1"/>
  <c r="BW33" i="44" s="1"/>
  <c r="BU32" i="44"/>
  <c r="BV32" i="44" s="1"/>
  <c r="BW32" i="44" s="1"/>
  <c r="BU31" i="44"/>
  <c r="BV31" i="44" s="1"/>
  <c r="BW31" i="44" s="1"/>
  <c r="BU30" i="44"/>
  <c r="BV30" i="44" s="1"/>
  <c r="BW30" i="44" s="1"/>
  <c r="BU29" i="44"/>
  <c r="BV29" i="44" s="1"/>
  <c r="BW29" i="44" s="1"/>
  <c r="BU28" i="44"/>
  <c r="BV28" i="44" s="1"/>
  <c r="BW28" i="44" s="1"/>
  <c r="BU27" i="44"/>
  <c r="BV27" i="44" s="1"/>
  <c r="BW27" i="44" s="1"/>
  <c r="BU26" i="44"/>
  <c r="BV26" i="44" s="1"/>
  <c r="BW26" i="44" s="1"/>
  <c r="BU25" i="44"/>
  <c r="BV25" i="44" s="1"/>
  <c r="BW25" i="44" s="1"/>
  <c r="BU24" i="44"/>
  <c r="BV24" i="44" s="1"/>
  <c r="BW24" i="44" s="1"/>
  <c r="BU22" i="44"/>
  <c r="BV22" i="44" s="1"/>
  <c r="BW22" i="44" s="1"/>
  <c r="BU21" i="44"/>
  <c r="BV21" i="44" s="1"/>
  <c r="BW21" i="44" s="1"/>
  <c r="BU20" i="44"/>
  <c r="BV20" i="44" s="1"/>
  <c r="BW20" i="44" s="1"/>
  <c r="BU19" i="44"/>
  <c r="BV19" i="44" s="1"/>
  <c r="BW19" i="44" s="1"/>
  <c r="BU18" i="44"/>
  <c r="BV18" i="44" s="1"/>
  <c r="BW18" i="44" s="1"/>
  <c r="BU17" i="44"/>
  <c r="BV17" i="44" s="1"/>
  <c r="BW17" i="44" s="1"/>
  <c r="BU16" i="44"/>
  <c r="BV16" i="44" s="1"/>
  <c r="BW16" i="44" s="1"/>
  <c r="BU15" i="44"/>
  <c r="BV15" i="44" s="1"/>
  <c r="BW15" i="44" s="1"/>
  <c r="BV14" i="44"/>
  <c r="BW14" i="44" s="1"/>
  <c r="BU14" i="44"/>
  <c r="BU13" i="44"/>
  <c r="BV13" i="44" s="1"/>
  <c r="BW13" i="44" s="1"/>
  <c r="BU12" i="44"/>
  <c r="BV12" i="44" s="1"/>
  <c r="BW12" i="44" s="1"/>
  <c r="BU11" i="44"/>
  <c r="BV11" i="44" s="1"/>
  <c r="BW11" i="44" s="1"/>
  <c r="BU10" i="44"/>
  <c r="BV10" i="44" s="1"/>
  <c r="BW10" i="44" s="1"/>
  <c r="BU9" i="44"/>
  <c r="BV9" i="44" s="1"/>
  <c r="BW9" i="44" s="1"/>
  <c r="BU8" i="44"/>
  <c r="BV8" i="44" s="1"/>
  <c r="BW8" i="44" s="1"/>
  <c r="BU7" i="44"/>
  <c r="BV7" i="44" s="1"/>
  <c r="BW7" i="44" s="1"/>
  <c r="BV6" i="44"/>
  <c r="BW6" i="44" s="1"/>
  <c r="BU6" i="44"/>
  <c r="BU5" i="44"/>
  <c r="BV5" i="44" s="1"/>
  <c r="BW5" i="44" s="1"/>
  <c r="BL41" i="44"/>
  <c r="BM41" i="44" s="1"/>
  <c r="BN41" i="44" s="1"/>
  <c r="BL40" i="44"/>
  <c r="BM40" i="44" s="1"/>
  <c r="BN40" i="44" s="1"/>
  <c r="BL39" i="44"/>
  <c r="BM39" i="44" s="1"/>
  <c r="BN39" i="44" s="1"/>
  <c r="BL38" i="44"/>
  <c r="BM38" i="44" s="1"/>
  <c r="BN38" i="44" s="1"/>
  <c r="BL37" i="44"/>
  <c r="BM37" i="44" s="1"/>
  <c r="BN37" i="44" s="1"/>
  <c r="BL36" i="44"/>
  <c r="BM36" i="44" s="1"/>
  <c r="BN36" i="44" s="1"/>
  <c r="BL35" i="44"/>
  <c r="BM35" i="44" s="1"/>
  <c r="BN35" i="44" s="1"/>
  <c r="BL34" i="44"/>
  <c r="BM34" i="44" s="1"/>
  <c r="BN34" i="44" s="1"/>
  <c r="BL33" i="44"/>
  <c r="BM33" i="44" s="1"/>
  <c r="BN33" i="44" s="1"/>
  <c r="BL32" i="44"/>
  <c r="BM32" i="44" s="1"/>
  <c r="BN32" i="44" s="1"/>
  <c r="BL31" i="44"/>
  <c r="BM31" i="44" s="1"/>
  <c r="BN31" i="44" s="1"/>
  <c r="BL30" i="44"/>
  <c r="BM30" i="44" s="1"/>
  <c r="BN30" i="44" s="1"/>
  <c r="BL29" i="44"/>
  <c r="BM29" i="44" s="1"/>
  <c r="BN29" i="44" s="1"/>
  <c r="BL28" i="44"/>
  <c r="BM28" i="44" s="1"/>
  <c r="BN28" i="44" s="1"/>
  <c r="BL27" i="44"/>
  <c r="BM27" i="44" s="1"/>
  <c r="BN27" i="44" s="1"/>
  <c r="BL26" i="44"/>
  <c r="BM26" i="44" s="1"/>
  <c r="BN26" i="44" s="1"/>
  <c r="BL25" i="44"/>
  <c r="BM25" i="44" s="1"/>
  <c r="BN25" i="44" s="1"/>
  <c r="BL24" i="44"/>
  <c r="BM24" i="44" s="1"/>
  <c r="BN24" i="44" s="1"/>
  <c r="BL22" i="44"/>
  <c r="BM22" i="44" s="1"/>
  <c r="BN22" i="44" s="1"/>
  <c r="BL21" i="44"/>
  <c r="BM21" i="44" s="1"/>
  <c r="BN21" i="44" s="1"/>
  <c r="BL20" i="44"/>
  <c r="BM20" i="44" s="1"/>
  <c r="BN20" i="44" s="1"/>
  <c r="BL19" i="44"/>
  <c r="BM19" i="44" s="1"/>
  <c r="BN19" i="44" s="1"/>
  <c r="BM18" i="44"/>
  <c r="BN18" i="44" s="1"/>
  <c r="BL18" i="44"/>
  <c r="BL17" i="44"/>
  <c r="BM17" i="44" s="1"/>
  <c r="BN17" i="44" s="1"/>
  <c r="BL16" i="44"/>
  <c r="BM16" i="44" s="1"/>
  <c r="BN16" i="44" s="1"/>
  <c r="BL15" i="44"/>
  <c r="BM15" i="44" s="1"/>
  <c r="BN15" i="44" s="1"/>
  <c r="BL14" i="44"/>
  <c r="BM14" i="44" s="1"/>
  <c r="BN14" i="44" s="1"/>
  <c r="BL13" i="44"/>
  <c r="BM13" i="44" s="1"/>
  <c r="BN13" i="44" s="1"/>
  <c r="BL12" i="44"/>
  <c r="BM12" i="44" s="1"/>
  <c r="BN12" i="44" s="1"/>
  <c r="BL11" i="44"/>
  <c r="BM11" i="44" s="1"/>
  <c r="BN11" i="44" s="1"/>
  <c r="BM10" i="44"/>
  <c r="BN10" i="44" s="1"/>
  <c r="BL10" i="44"/>
  <c r="BL9" i="44"/>
  <c r="BM9" i="44" s="1"/>
  <c r="BN9" i="44" s="1"/>
  <c r="BL8" i="44"/>
  <c r="BM8" i="44" s="1"/>
  <c r="BN8" i="44" s="1"/>
  <c r="BL7" i="44"/>
  <c r="BM7" i="44" s="1"/>
  <c r="BN7" i="44" s="1"/>
  <c r="BL6" i="44"/>
  <c r="BM6" i="44" s="1"/>
  <c r="BN6" i="44" s="1"/>
  <c r="BL5" i="44"/>
  <c r="BM5" i="44" s="1"/>
  <c r="BN5" i="44" s="1"/>
  <c r="BC41" i="44"/>
  <c r="BD41" i="44" s="1"/>
  <c r="BE41" i="44" s="1"/>
  <c r="BC40" i="44"/>
  <c r="BD40" i="44" s="1"/>
  <c r="BE40" i="44" s="1"/>
  <c r="BC39" i="44"/>
  <c r="BD39" i="44" s="1"/>
  <c r="BE39" i="44" s="1"/>
  <c r="BC38" i="44"/>
  <c r="BD38" i="44" s="1"/>
  <c r="BE38" i="44" s="1"/>
  <c r="BC37" i="44"/>
  <c r="BD37" i="44" s="1"/>
  <c r="BE37" i="44" s="1"/>
  <c r="BC36" i="44"/>
  <c r="BD36" i="44" s="1"/>
  <c r="BE36" i="44" s="1"/>
  <c r="BC35" i="44"/>
  <c r="BD35" i="44" s="1"/>
  <c r="BE35" i="44" s="1"/>
  <c r="BC34" i="44"/>
  <c r="BD34" i="44" s="1"/>
  <c r="BE34" i="44" s="1"/>
  <c r="BC33" i="44"/>
  <c r="BD33" i="44" s="1"/>
  <c r="BE33" i="44" s="1"/>
  <c r="BD32" i="44"/>
  <c r="BE32" i="44" s="1"/>
  <c r="BC32" i="44"/>
  <c r="BC31" i="44"/>
  <c r="BD31" i="44" s="1"/>
  <c r="BE31" i="44" s="1"/>
  <c r="BC30" i="44"/>
  <c r="BD30" i="44" s="1"/>
  <c r="BE30" i="44" s="1"/>
  <c r="BC29" i="44"/>
  <c r="BD29" i="44" s="1"/>
  <c r="BE29" i="44" s="1"/>
  <c r="BC28" i="44"/>
  <c r="BD28" i="44" s="1"/>
  <c r="BE28" i="44" s="1"/>
  <c r="BC27" i="44"/>
  <c r="BD27" i="44" s="1"/>
  <c r="BE27" i="44" s="1"/>
  <c r="BC26" i="44"/>
  <c r="BD26" i="44" s="1"/>
  <c r="BE26" i="44" s="1"/>
  <c r="BC25" i="44"/>
  <c r="BD25" i="44" s="1"/>
  <c r="BE25" i="44" s="1"/>
  <c r="BD24" i="44"/>
  <c r="BE24" i="44" s="1"/>
  <c r="BC24" i="44"/>
  <c r="BD22" i="44"/>
  <c r="BE22" i="44" s="1"/>
  <c r="BC22" i="44"/>
  <c r="BC21" i="44"/>
  <c r="BD21" i="44" s="1"/>
  <c r="BE21" i="44" s="1"/>
  <c r="BC20" i="44"/>
  <c r="BD20" i="44" s="1"/>
  <c r="BE20" i="44" s="1"/>
  <c r="BC19" i="44"/>
  <c r="BD19" i="44" s="1"/>
  <c r="BE19" i="44" s="1"/>
  <c r="BC18" i="44"/>
  <c r="BD18" i="44" s="1"/>
  <c r="BE18" i="44" s="1"/>
  <c r="BC17" i="44"/>
  <c r="BD17" i="44" s="1"/>
  <c r="BE17" i="44" s="1"/>
  <c r="BC16" i="44"/>
  <c r="BD16" i="44" s="1"/>
  <c r="BE16" i="44" s="1"/>
  <c r="BC15" i="44"/>
  <c r="BD15" i="44" s="1"/>
  <c r="BE15" i="44" s="1"/>
  <c r="BD14" i="44"/>
  <c r="BE14" i="44" s="1"/>
  <c r="BC14" i="44"/>
  <c r="BC13" i="44"/>
  <c r="BD13" i="44" s="1"/>
  <c r="BE13" i="44" s="1"/>
  <c r="BC12" i="44"/>
  <c r="BD12" i="44" s="1"/>
  <c r="BE12" i="44" s="1"/>
  <c r="BC11" i="44"/>
  <c r="BD11" i="44" s="1"/>
  <c r="BE11" i="44" s="1"/>
  <c r="BC10" i="44"/>
  <c r="BD10" i="44" s="1"/>
  <c r="BE10" i="44" s="1"/>
  <c r="BC9" i="44"/>
  <c r="BD9" i="44" s="1"/>
  <c r="BE9" i="44" s="1"/>
  <c r="BC8" i="44"/>
  <c r="BD8" i="44" s="1"/>
  <c r="BE8" i="44" s="1"/>
  <c r="BC7" i="44"/>
  <c r="BD7" i="44" s="1"/>
  <c r="BE7" i="44" s="1"/>
  <c r="BC6" i="44"/>
  <c r="BD6" i="44" s="1"/>
  <c r="BE6" i="44" s="1"/>
  <c r="BC5" i="44"/>
  <c r="BD5" i="44" s="1"/>
  <c r="BE5" i="44" s="1"/>
  <c r="AT41" i="44"/>
  <c r="AU41" i="44" s="1"/>
  <c r="AV41" i="44" s="1"/>
  <c r="AV40" i="44"/>
  <c r="AU40" i="44"/>
  <c r="AT40" i="44"/>
  <c r="AT39" i="44"/>
  <c r="AU39" i="44" s="1"/>
  <c r="AV39" i="44" s="1"/>
  <c r="AT38" i="44"/>
  <c r="AU38" i="44" s="1"/>
  <c r="AV38" i="44" s="1"/>
  <c r="AT37" i="44"/>
  <c r="AU37" i="44" s="1"/>
  <c r="AV37" i="44" s="1"/>
  <c r="AU36" i="44"/>
  <c r="AV36" i="44" s="1"/>
  <c r="AT36" i="44"/>
  <c r="AT35" i="44"/>
  <c r="AU35" i="44" s="1"/>
  <c r="AV35" i="44" s="1"/>
  <c r="AT34" i="44"/>
  <c r="AU34" i="44" s="1"/>
  <c r="AV34" i="44" s="1"/>
  <c r="AT33" i="44"/>
  <c r="AU33" i="44" s="1"/>
  <c r="AV33" i="44" s="1"/>
  <c r="AT32" i="44"/>
  <c r="AU32" i="44" s="1"/>
  <c r="AV32" i="44" s="1"/>
  <c r="AT31" i="44"/>
  <c r="AU31" i="44" s="1"/>
  <c r="AV31" i="44" s="1"/>
  <c r="AT30" i="44"/>
  <c r="AU30" i="44" s="1"/>
  <c r="AV30" i="44" s="1"/>
  <c r="AT29" i="44"/>
  <c r="AU29" i="44" s="1"/>
  <c r="AV29" i="44" s="1"/>
  <c r="AU28" i="44"/>
  <c r="AV28" i="44" s="1"/>
  <c r="AT28" i="44"/>
  <c r="AU27" i="44"/>
  <c r="AV27" i="44" s="1"/>
  <c r="AT27" i="44"/>
  <c r="AT26" i="44"/>
  <c r="AU26" i="44" s="1"/>
  <c r="AV26" i="44" s="1"/>
  <c r="AT25" i="44"/>
  <c r="AU25" i="44" s="1"/>
  <c r="AV25" i="44" s="1"/>
  <c r="AT24" i="44"/>
  <c r="AU24" i="44" s="1"/>
  <c r="AV24" i="44" s="1"/>
  <c r="AT22" i="44"/>
  <c r="AU22" i="44" s="1"/>
  <c r="AV22" i="44" s="1"/>
  <c r="AT21" i="44"/>
  <c r="AU21" i="44" s="1"/>
  <c r="AV21" i="44" s="1"/>
  <c r="AT20" i="44"/>
  <c r="AU20" i="44" s="1"/>
  <c r="AV20" i="44" s="1"/>
  <c r="AT19" i="44"/>
  <c r="AU19" i="44" s="1"/>
  <c r="AV19" i="44" s="1"/>
  <c r="AU18" i="44"/>
  <c r="AV18" i="44" s="1"/>
  <c r="AT18" i="44"/>
  <c r="AT17" i="44"/>
  <c r="AU17" i="44" s="1"/>
  <c r="AV17" i="44" s="1"/>
  <c r="AT16" i="44"/>
  <c r="AU16" i="44" s="1"/>
  <c r="AV16" i="44" s="1"/>
  <c r="AT15" i="44"/>
  <c r="AU15" i="44" s="1"/>
  <c r="AV15" i="44" s="1"/>
  <c r="AT14" i="44"/>
  <c r="AU14" i="44" s="1"/>
  <c r="AV14" i="44" s="1"/>
  <c r="AT13" i="44"/>
  <c r="AU13" i="44" s="1"/>
  <c r="AV13" i="44" s="1"/>
  <c r="AT12" i="44"/>
  <c r="AU12" i="44" s="1"/>
  <c r="AV12" i="44" s="1"/>
  <c r="AT11" i="44"/>
  <c r="AU11" i="44" s="1"/>
  <c r="AV11" i="44" s="1"/>
  <c r="AT10" i="44"/>
  <c r="AU10" i="44" s="1"/>
  <c r="AV10" i="44" s="1"/>
  <c r="AT9" i="44"/>
  <c r="AU9" i="44" s="1"/>
  <c r="AV9" i="44" s="1"/>
  <c r="AT8" i="44"/>
  <c r="AU8" i="44" s="1"/>
  <c r="AV8" i="44" s="1"/>
  <c r="AT7" i="44"/>
  <c r="AU7" i="44" s="1"/>
  <c r="AV7" i="44" s="1"/>
  <c r="AT6" i="44"/>
  <c r="AU6" i="44" s="1"/>
  <c r="AV6" i="44" s="1"/>
  <c r="AT5" i="44"/>
  <c r="AU5" i="44" s="1"/>
  <c r="AV5" i="44" s="1"/>
  <c r="AK41" i="44"/>
  <c r="AL41" i="44" s="1"/>
  <c r="AM41" i="44" s="1"/>
  <c r="AL40" i="44"/>
  <c r="AM40" i="44" s="1"/>
  <c r="AK40" i="44"/>
  <c r="AK39" i="44"/>
  <c r="AL39" i="44" s="1"/>
  <c r="AM39" i="44" s="1"/>
  <c r="AK38" i="44"/>
  <c r="AL38" i="44" s="1"/>
  <c r="AM38" i="44" s="1"/>
  <c r="AK37" i="44"/>
  <c r="AL37" i="44" s="1"/>
  <c r="AM37" i="44" s="1"/>
  <c r="AK36" i="44"/>
  <c r="AL36" i="44" s="1"/>
  <c r="AM36" i="44" s="1"/>
  <c r="AK35" i="44"/>
  <c r="AL35" i="44" s="1"/>
  <c r="AM35" i="44" s="1"/>
  <c r="AK34" i="44"/>
  <c r="AL34" i="44" s="1"/>
  <c r="AM34" i="44" s="1"/>
  <c r="AK33" i="44"/>
  <c r="AL33" i="44" s="1"/>
  <c r="AM33" i="44" s="1"/>
  <c r="AL32" i="44"/>
  <c r="AM32" i="44" s="1"/>
  <c r="AK32" i="44"/>
  <c r="AL31" i="44"/>
  <c r="AM31" i="44" s="1"/>
  <c r="AK31" i="44"/>
  <c r="AK30" i="44"/>
  <c r="AL30" i="44" s="1"/>
  <c r="AM30" i="44" s="1"/>
  <c r="AK29" i="44"/>
  <c r="AL29" i="44" s="1"/>
  <c r="AM29" i="44" s="1"/>
  <c r="AK28" i="44"/>
  <c r="AL28" i="44" s="1"/>
  <c r="AM28" i="44" s="1"/>
  <c r="AK27" i="44"/>
  <c r="AL27" i="44" s="1"/>
  <c r="AM27" i="44" s="1"/>
  <c r="AK26" i="44"/>
  <c r="AL26" i="44" s="1"/>
  <c r="AM26" i="44" s="1"/>
  <c r="AK25" i="44"/>
  <c r="AL25" i="44" s="1"/>
  <c r="AM25" i="44" s="1"/>
  <c r="AK24" i="44"/>
  <c r="AL24" i="44" s="1"/>
  <c r="AM24" i="44" s="1"/>
  <c r="AL22" i="44"/>
  <c r="AM22" i="44" s="1"/>
  <c r="AK22" i="44"/>
  <c r="AK21" i="44"/>
  <c r="AL21" i="44" s="1"/>
  <c r="AM21" i="44" s="1"/>
  <c r="AK20" i="44"/>
  <c r="AL20" i="44" s="1"/>
  <c r="AM20" i="44" s="1"/>
  <c r="AK19" i="44"/>
  <c r="AL19" i="44" s="1"/>
  <c r="AM19" i="44" s="1"/>
  <c r="AK18" i="44"/>
  <c r="AL18" i="44" s="1"/>
  <c r="AM18" i="44" s="1"/>
  <c r="AK17" i="44"/>
  <c r="AL17" i="44" s="1"/>
  <c r="AM17" i="44" s="1"/>
  <c r="AK16" i="44"/>
  <c r="AL16" i="44" s="1"/>
  <c r="AM16" i="44" s="1"/>
  <c r="AK15" i="44"/>
  <c r="AL15" i="44" s="1"/>
  <c r="AM15" i="44" s="1"/>
  <c r="AK14" i="44"/>
  <c r="AL14" i="44" s="1"/>
  <c r="AM14" i="44" s="1"/>
  <c r="AK13" i="44"/>
  <c r="AL13" i="44" s="1"/>
  <c r="AM13" i="44" s="1"/>
  <c r="AK12" i="44"/>
  <c r="AL12" i="44" s="1"/>
  <c r="AM12" i="44" s="1"/>
  <c r="AK11" i="44"/>
  <c r="AL11" i="44" s="1"/>
  <c r="AM11" i="44" s="1"/>
  <c r="AK10" i="44"/>
  <c r="AL10" i="44" s="1"/>
  <c r="AM10" i="44" s="1"/>
  <c r="AK9" i="44"/>
  <c r="AL9" i="44" s="1"/>
  <c r="AM9" i="44" s="1"/>
  <c r="AK8" i="44"/>
  <c r="AL8" i="44" s="1"/>
  <c r="AM8" i="44" s="1"/>
  <c r="AK7" i="44"/>
  <c r="AL7" i="44" s="1"/>
  <c r="AM7" i="44" s="1"/>
  <c r="AK6" i="44"/>
  <c r="AL6" i="44" s="1"/>
  <c r="AM6" i="44" s="1"/>
  <c r="AK5" i="44"/>
  <c r="AL5" i="44" s="1"/>
  <c r="AM5" i="44" s="1"/>
  <c r="AB41" i="44"/>
  <c r="AC41" i="44" s="1"/>
  <c r="AD41" i="44" s="1"/>
  <c r="AB40" i="44"/>
  <c r="AC40" i="44" s="1"/>
  <c r="AD40" i="44" s="1"/>
  <c r="AB39" i="44"/>
  <c r="AC39" i="44" s="1"/>
  <c r="AD39" i="44" s="1"/>
  <c r="AB38" i="44"/>
  <c r="AC38" i="44" s="1"/>
  <c r="AD38" i="44" s="1"/>
  <c r="AB37" i="44"/>
  <c r="AC37" i="44" s="1"/>
  <c r="AD37" i="44" s="1"/>
  <c r="AB36" i="44"/>
  <c r="AC36" i="44" s="1"/>
  <c r="AD36" i="44" s="1"/>
  <c r="AB35" i="44"/>
  <c r="AC35" i="44" s="1"/>
  <c r="AD35" i="44" s="1"/>
  <c r="AB34" i="44"/>
  <c r="AC34" i="44" s="1"/>
  <c r="AD34" i="44" s="1"/>
  <c r="AB33" i="44"/>
  <c r="AC33" i="44" s="1"/>
  <c r="AD33" i="44" s="1"/>
  <c r="AB32" i="44"/>
  <c r="AC32" i="44" s="1"/>
  <c r="AD32" i="44" s="1"/>
  <c r="AB31" i="44"/>
  <c r="AC31" i="44" s="1"/>
  <c r="AD31" i="44" s="1"/>
  <c r="AB30" i="44"/>
  <c r="AC30" i="44" s="1"/>
  <c r="AD30" i="44" s="1"/>
  <c r="AB29" i="44"/>
  <c r="AC29" i="44" s="1"/>
  <c r="AD29" i="44" s="1"/>
  <c r="AB28" i="44"/>
  <c r="AC28" i="44" s="1"/>
  <c r="AD28" i="44" s="1"/>
  <c r="AC27" i="44"/>
  <c r="AD27" i="44" s="1"/>
  <c r="AB27" i="44"/>
  <c r="AB26" i="44"/>
  <c r="AC26" i="44" s="1"/>
  <c r="AD26" i="44" s="1"/>
  <c r="AB25" i="44"/>
  <c r="AC25" i="44" s="1"/>
  <c r="AD25" i="44" s="1"/>
  <c r="AB24" i="44"/>
  <c r="AC24" i="44" s="1"/>
  <c r="AD24" i="44" s="1"/>
  <c r="AB22" i="44"/>
  <c r="AC22" i="44" s="1"/>
  <c r="AD22" i="44" s="1"/>
  <c r="AB21" i="44"/>
  <c r="AC21" i="44" s="1"/>
  <c r="AD21" i="44" s="1"/>
  <c r="AB20" i="44"/>
  <c r="AC20" i="44" s="1"/>
  <c r="AD20" i="44" s="1"/>
  <c r="AB19" i="44"/>
  <c r="AC19" i="44" s="1"/>
  <c r="AD19" i="44" s="1"/>
  <c r="AC18" i="44"/>
  <c r="AD18" i="44" s="1"/>
  <c r="AB18" i="44"/>
  <c r="AB17" i="44"/>
  <c r="AC17" i="44" s="1"/>
  <c r="AD17" i="44" s="1"/>
  <c r="AB16" i="44"/>
  <c r="AC16" i="44" s="1"/>
  <c r="AD16" i="44" s="1"/>
  <c r="AB15" i="44"/>
  <c r="AC15" i="44" s="1"/>
  <c r="AD15" i="44" s="1"/>
  <c r="AB14" i="44"/>
  <c r="AC14" i="44" s="1"/>
  <c r="AD14" i="44" s="1"/>
  <c r="AB13" i="44"/>
  <c r="AC13" i="44" s="1"/>
  <c r="AD13" i="44" s="1"/>
  <c r="AB12" i="44"/>
  <c r="AC12" i="44" s="1"/>
  <c r="AD12" i="44" s="1"/>
  <c r="AB11" i="44"/>
  <c r="AC11" i="44" s="1"/>
  <c r="AD11" i="44" s="1"/>
  <c r="AB10" i="44"/>
  <c r="AC10" i="44" s="1"/>
  <c r="AD10" i="44" s="1"/>
  <c r="AB9" i="44"/>
  <c r="AC9" i="44" s="1"/>
  <c r="AD9" i="44" s="1"/>
  <c r="AB8" i="44"/>
  <c r="AC8" i="44" s="1"/>
  <c r="AD8" i="44" s="1"/>
  <c r="AB7" i="44"/>
  <c r="AC7" i="44" s="1"/>
  <c r="AD7" i="44" s="1"/>
  <c r="AB6" i="44"/>
  <c r="AC6" i="44" s="1"/>
  <c r="AD6" i="44" s="1"/>
  <c r="AB5" i="44"/>
  <c r="AC5" i="44" s="1"/>
  <c r="AD5" i="44" s="1"/>
  <c r="S41" i="44"/>
  <c r="T41" i="44" s="1"/>
  <c r="U41" i="44" s="1"/>
  <c r="S40" i="44"/>
  <c r="T40" i="44" s="1"/>
  <c r="U40" i="44" s="1"/>
  <c r="S39" i="44"/>
  <c r="T39" i="44" s="1"/>
  <c r="U39" i="44" s="1"/>
  <c r="S38" i="44"/>
  <c r="T38" i="44" s="1"/>
  <c r="U38" i="44" s="1"/>
  <c r="S37" i="44"/>
  <c r="T37" i="44" s="1"/>
  <c r="U37" i="44" s="1"/>
  <c r="S36" i="44"/>
  <c r="T36" i="44" s="1"/>
  <c r="U36" i="44" s="1"/>
  <c r="S35" i="44"/>
  <c r="T35" i="44" s="1"/>
  <c r="U35" i="44" s="1"/>
  <c r="S34" i="44"/>
  <c r="T34" i="44" s="1"/>
  <c r="U34" i="44" s="1"/>
  <c r="S33" i="44"/>
  <c r="T33" i="44" s="1"/>
  <c r="U33" i="44" s="1"/>
  <c r="S32" i="44"/>
  <c r="T32" i="44" s="1"/>
  <c r="U32" i="44" s="1"/>
  <c r="T31" i="44"/>
  <c r="U31" i="44" s="1"/>
  <c r="S31" i="44"/>
  <c r="S30" i="44"/>
  <c r="T30" i="44" s="1"/>
  <c r="U30" i="44" s="1"/>
  <c r="S29" i="44"/>
  <c r="T29" i="44" s="1"/>
  <c r="U29" i="44" s="1"/>
  <c r="S28" i="44"/>
  <c r="T28" i="44" s="1"/>
  <c r="U28" i="44" s="1"/>
  <c r="S27" i="44"/>
  <c r="T27" i="44" s="1"/>
  <c r="U27" i="44" s="1"/>
  <c r="S26" i="44"/>
  <c r="T26" i="44" s="1"/>
  <c r="U26" i="44" s="1"/>
  <c r="S25" i="44"/>
  <c r="T25" i="44" s="1"/>
  <c r="U25" i="44" s="1"/>
  <c r="S24" i="44"/>
  <c r="T24" i="44" s="1"/>
  <c r="U24" i="44" s="1"/>
  <c r="T22" i="44"/>
  <c r="U22" i="44" s="1"/>
  <c r="S22" i="44"/>
  <c r="S21" i="44"/>
  <c r="T21" i="44" s="1"/>
  <c r="U21" i="44" s="1"/>
  <c r="S20" i="44"/>
  <c r="T20" i="44" s="1"/>
  <c r="U20" i="44" s="1"/>
  <c r="S19" i="44"/>
  <c r="T19" i="44" s="1"/>
  <c r="U19" i="44" s="1"/>
  <c r="S18" i="44"/>
  <c r="T18" i="44" s="1"/>
  <c r="U18" i="44" s="1"/>
  <c r="S17" i="44"/>
  <c r="T17" i="44" s="1"/>
  <c r="U17" i="44" s="1"/>
  <c r="S16" i="44"/>
  <c r="T16" i="44" s="1"/>
  <c r="U16" i="44" s="1"/>
  <c r="S15" i="44"/>
  <c r="T15" i="44" s="1"/>
  <c r="U15" i="44" s="1"/>
  <c r="S14" i="44"/>
  <c r="T14" i="44" s="1"/>
  <c r="U14" i="44" s="1"/>
  <c r="S13" i="44"/>
  <c r="T13" i="44" s="1"/>
  <c r="U13" i="44" s="1"/>
  <c r="S12" i="44"/>
  <c r="T12" i="44" s="1"/>
  <c r="U12" i="44" s="1"/>
  <c r="S11" i="44"/>
  <c r="T11" i="44" s="1"/>
  <c r="U11" i="44" s="1"/>
  <c r="S10" i="44"/>
  <c r="T10" i="44" s="1"/>
  <c r="U10" i="44" s="1"/>
  <c r="S9" i="44"/>
  <c r="T9" i="44" s="1"/>
  <c r="U9" i="44" s="1"/>
  <c r="S8" i="44"/>
  <c r="T8" i="44" s="1"/>
  <c r="U8" i="44" s="1"/>
  <c r="S7" i="44"/>
  <c r="T7" i="44" s="1"/>
  <c r="U7" i="44" s="1"/>
  <c r="S6" i="44"/>
  <c r="T6" i="44" s="1"/>
  <c r="U6" i="44" s="1"/>
  <c r="S5" i="44"/>
  <c r="T5" i="44" s="1"/>
  <c r="U5" i="44" s="1"/>
  <c r="K40" i="44"/>
  <c r="L40" i="44" s="1"/>
  <c r="K35" i="44"/>
  <c r="L35" i="44" s="1"/>
  <c r="K34" i="44"/>
  <c r="L34" i="44" s="1"/>
  <c r="K32" i="44"/>
  <c r="L32" i="44" s="1"/>
  <c r="K27" i="44"/>
  <c r="L27" i="44" s="1"/>
  <c r="K26" i="44"/>
  <c r="L26" i="44" s="1"/>
  <c r="K24" i="44"/>
  <c r="L24" i="44" s="1"/>
  <c r="K10" i="44"/>
  <c r="L10" i="44" s="1"/>
  <c r="K15" i="44"/>
  <c r="L15" i="44" s="1"/>
  <c r="K19" i="44"/>
  <c r="L19" i="44" s="1"/>
  <c r="J41" i="44"/>
  <c r="K41" i="44" s="1"/>
  <c r="L41" i="44" s="1"/>
  <c r="J40" i="44"/>
  <c r="J39" i="44"/>
  <c r="K39" i="44" s="1"/>
  <c r="L39" i="44" s="1"/>
  <c r="J38" i="44"/>
  <c r="K38" i="44" s="1"/>
  <c r="L38" i="44" s="1"/>
  <c r="J37" i="44"/>
  <c r="K37" i="44" s="1"/>
  <c r="L37" i="44" s="1"/>
  <c r="J36" i="44"/>
  <c r="K36" i="44" s="1"/>
  <c r="L36" i="44" s="1"/>
  <c r="J35" i="44"/>
  <c r="J34" i="44"/>
  <c r="J33" i="44"/>
  <c r="K33" i="44" s="1"/>
  <c r="L33" i="44" s="1"/>
  <c r="J32" i="44"/>
  <c r="J31" i="44"/>
  <c r="K31" i="44" s="1"/>
  <c r="L31" i="44" s="1"/>
  <c r="J30" i="44"/>
  <c r="K30" i="44" s="1"/>
  <c r="L30" i="44" s="1"/>
  <c r="J29" i="44"/>
  <c r="K29" i="44" s="1"/>
  <c r="L29" i="44" s="1"/>
  <c r="J28" i="44"/>
  <c r="K28" i="44" s="1"/>
  <c r="L28" i="44" s="1"/>
  <c r="J27" i="44"/>
  <c r="J26" i="44"/>
  <c r="J25" i="44"/>
  <c r="K25" i="44" s="1"/>
  <c r="L25" i="44" s="1"/>
  <c r="J24" i="44"/>
  <c r="J6" i="44"/>
  <c r="K6" i="44" s="1"/>
  <c r="L6" i="44" s="1"/>
  <c r="J7" i="44"/>
  <c r="K7" i="44" s="1"/>
  <c r="L7" i="44" s="1"/>
  <c r="J8" i="44"/>
  <c r="K8" i="44" s="1"/>
  <c r="L8" i="44" s="1"/>
  <c r="J9" i="44"/>
  <c r="K9" i="44" s="1"/>
  <c r="L9" i="44" s="1"/>
  <c r="J10" i="44"/>
  <c r="J11" i="44"/>
  <c r="K11" i="44" s="1"/>
  <c r="L11" i="44" s="1"/>
  <c r="J12" i="44"/>
  <c r="K12" i="44" s="1"/>
  <c r="L12" i="44" s="1"/>
  <c r="J13" i="44"/>
  <c r="K13" i="44" s="1"/>
  <c r="L13" i="44" s="1"/>
  <c r="J14" i="44"/>
  <c r="K14" i="44" s="1"/>
  <c r="L14" i="44" s="1"/>
  <c r="J15" i="44"/>
  <c r="J16" i="44"/>
  <c r="K16" i="44" s="1"/>
  <c r="L16" i="44" s="1"/>
  <c r="J17" i="44"/>
  <c r="K17" i="44" s="1"/>
  <c r="L17" i="44" s="1"/>
  <c r="J18" i="44"/>
  <c r="K18" i="44" s="1"/>
  <c r="L18" i="44" s="1"/>
  <c r="J19" i="44"/>
  <c r="J20" i="44"/>
  <c r="K20" i="44" s="1"/>
  <c r="L20" i="44" s="1"/>
  <c r="J21" i="44"/>
  <c r="K21" i="44" s="1"/>
  <c r="L21" i="44" s="1"/>
  <c r="J22" i="44"/>
  <c r="K22" i="44" s="1"/>
  <c r="L22" i="44" s="1"/>
  <c r="J5" i="44"/>
  <c r="K5" i="44" s="1"/>
  <c r="L5" i="44" s="1"/>
  <c r="QR41" i="43" l="1"/>
  <c r="QS41" i="43" s="1"/>
  <c r="QT41" i="43" s="1"/>
  <c r="QR40" i="43"/>
  <c r="QS40" i="43" s="1"/>
  <c r="QT40" i="43" s="1"/>
  <c r="QR39" i="43"/>
  <c r="QS39" i="43" s="1"/>
  <c r="QT39" i="43" s="1"/>
  <c r="QR38" i="43"/>
  <c r="QS38" i="43" s="1"/>
  <c r="QT38" i="43" s="1"/>
  <c r="QR37" i="43"/>
  <c r="QS37" i="43" s="1"/>
  <c r="QT37" i="43" s="1"/>
  <c r="QR36" i="43"/>
  <c r="QS36" i="43" s="1"/>
  <c r="QT36" i="43" s="1"/>
  <c r="QS35" i="43"/>
  <c r="QT35" i="43" s="1"/>
  <c r="QR35" i="43"/>
  <c r="QR34" i="43"/>
  <c r="QS34" i="43" s="1"/>
  <c r="QT34" i="43" s="1"/>
  <c r="QR33" i="43"/>
  <c r="QS33" i="43" s="1"/>
  <c r="QT33" i="43" s="1"/>
  <c r="QR32" i="43"/>
  <c r="QS32" i="43" s="1"/>
  <c r="QT32" i="43" s="1"/>
  <c r="QR31" i="43"/>
  <c r="QS31" i="43" s="1"/>
  <c r="QT31" i="43" s="1"/>
  <c r="QR30" i="43"/>
  <c r="QS30" i="43" s="1"/>
  <c r="QT30" i="43" s="1"/>
  <c r="QR29" i="43"/>
  <c r="QS29" i="43" s="1"/>
  <c r="QT29" i="43" s="1"/>
  <c r="QR28" i="43"/>
  <c r="QS28" i="43" s="1"/>
  <c r="QT28" i="43" s="1"/>
  <c r="QR27" i="43"/>
  <c r="QS27" i="43" s="1"/>
  <c r="QT27" i="43" s="1"/>
  <c r="QR26" i="43"/>
  <c r="QS26" i="43" s="1"/>
  <c r="QT26" i="43" s="1"/>
  <c r="QR25" i="43"/>
  <c r="QS25" i="43" s="1"/>
  <c r="QT25" i="43" s="1"/>
  <c r="QR24" i="43"/>
  <c r="QS24" i="43" s="1"/>
  <c r="QT24" i="43" s="1"/>
  <c r="QR22" i="43"/>
  <c r="QS22" i="43" s="1"/>
  <c r="QT22" i="43" s="1"/>
  <c r="QR21" i="43"/>
  <c r="QS21" i="43" s="1"/>
  <c r="QT21" i="43" s="1"/>
  <c r="QR20" i="43"/>
  <c r="QS20" i="43" s="1"/>
  <c r="QT20" i="43" s="1"/>
  <c r="QR19" i="43"/>
  <c r="QS19" i="43" s="1"/>
  <c r="QT19" i="43" s="1"/>
  <c r="QS18" i="43"/>
  <c r="QT18" i="43" s="1"/>
  <c r="QR18" i="43"/>
  <c r="QR17" i="43"/>
  <c r="QS17" i="43" s="1"/>
  <c r="QT17" i="43" s="1"/>
  <c r="QR16" i="43"/>
  <c r="QS16" i="43" s="1"/>
  <c r="QT16" i="43" s="1"/>
  <c r="QR15" i="43"/>
  <c r="QS15" i="43" s="1"/>
  <c r="QT15" i="43" s="1"/>
  <c r="QS14" i="43"/>
  <c r="QT14" i="43" s="1"/>
  <c r="QR14" i="43"/>
  <c r="QR13" i="43"/>
  <c r="QS13" i="43" s="1"/>
  <c r="QT13" i="43" s="1"/>
  <c r="QR12" i="43"/>
  <c r="QS12" i="43" s="1"/>
  <c r="QT12" i="43" s="1"/>
  <c r="QR11" i="43"/>
  <c r="QS11" i="43" s="1"/>
  <c r="QT11" i="43" s="1"/>
  <c r="QS10" i="43"/>
  <c r="QT10" i="43" s="1"/>
  <c r="QR10" i="43"/>
  <c r="QR9" i="43"/>
  <c r="QS9" i="43" s="1"/>
  <c r="QT9" i="43" s="1"/>
  <c r="QR8" i="43"/>
  <c r="QS8" i="43" s="1"/>
  <c r="QT8" i="43" s="1"/>
  <c r="QR7" i="43"/>
  <c r="QS7" i="43" s="1"/>
  <c r="QT7" i="43" s="1"/>
  <c r="QR6" i="43"/>
  <c r="QS6" i="43" s="1"/>
  <c r="QT6" i="43" s="1"/>
  <c r="QR5" i="43"/>
  <c r="QS5" i="43" s="1"/>
  <c r="QT5" i="43" s="1"/>
  <c r="QI41" i="43"/>
  <c r="QJ41" i="43" s="1"/>
  <c r="QK41" i="43" s="1"/>
  <c r="QI40" i="43"/>
  <c r="QJ40" i="43" s="1"/>
  <c r="QK40" i="43" s="1"/>
  <c r="QJ39" i="43"/>
  <c r="QK39" i="43" s="1"/>
  <c r="QI39" i="43"/>
  <c r="QI38" i="43"/>
  <c r="QJ38" i="43" s="1"/>
  <c r="QK38" i="43" s="1"/>
  <c r="QI37" i="43"/>
  <c r="QJ37" i="43" s="1"/>
  <c r="QK37" i="43" s="1"/>
  <c r="QI36" i="43"/>
  <c r="QJ36" i="43" s="1"/>
  <c r="QK36" i="43" s="1"/>
  <c r="QI35" i="43"/>
  <c r="QJ35" i="43" s="1"/>
  <c r="QK35" i="43" s="1"/>
  <c r="QI34" i="43"/>
  <c r="QJ34" i="43" s="1"/>
  <c r="QK34" i="43" s="1"/>
  <c r="QI33" i="43"/>
  <c r="QJ33" i="43" s="1"/>
  <c r="QK33" i="43" s="1"/>
  <c r="QI32" i="43"/>
  <c r="QJ32" i="43" s="1"/>
  <c r="QK32" i="43" s="1"/>
  <c r="QI31" i="43"/>
  <c r="QJ31" i="43" s="1"/>
  <c r="QK31" i="43" s="1"/>
  <c r="QI30" i="43"/>
  <c r="QJ30" i="43" s="1"/>
  <c r="QK30" i="43" s="1"/>
  <c r="QI29" i="43"/>
  <c r="QJ29" i="43" s="1"/>
  <c r="QK29" i="43" s="1"/>
  <c r="QI28" i="43"/>
  <c r="QJ28" i="43" s="1"/>
  <c r="QK28" i="43" s="1"/>
  <c r="QI27" i="43"/>
  <c r="QJ27" i="43" s="1"/>
  <c r="QK27" i="43" s="1"/>
  <c r="QI26" i="43"/>
  <c r="QJ26" i="43" s="1"/>
  <c r="QK26" i="43" s="1"/>
  <c r="QI25" i="43"/>
  <c r="QJ25" i="43" s="1"/>
  <c r="QK25" i="43" s="1"/>
  <c r="QI24" i="43"/>
  <c r="QJ24" i="43" s="1"/>
  <c r="QK24" i="43" s="1"/>
  <c r="QJ22" i="43"/>
  <c r="QK22" i="43" s="1"/>
  <c r="QI22" i="43"/>
  <c r="QI21" i="43"/>
  <c r="QJ21" i="43" s="1"/>
  <c r="QK21" i="43" s="1"/>
  <c r="QI20" i="43"/>
  <c r="QJ20" i="43" s="1"/>
  <c r="QK20" i="43" s="1"/>
  <c r="QI19" i="43"/>
  <c r="QJ19" i="43" s="1"/>
  <c r="QK19" i="43" s="1"/>
  <c r="QJ18" i="43"/>
  <c r="QK18" i="43" s="1"/>
  <c r="QI18" i="43"/>
  <c r="QI17" i="43"/>
  <c r="QJ17" i="43" s="1"/>
  <c r="QK17" i="43" s="1"/>
  <c r="QI16" i="43"/>
  <c r="QJ16" i="43" s="1"/>
  <c r="QK16" i="43" s="1"/>
  <c r="QI15" i="43"/>
  <c r="QJ15" i="43" s="1"/>
  <c r="QK15" i="43" s="1"/>
  <c r="QJ14" i="43"/>
  <c r="QK14" i="43" s="1"/>
  <c r="QI14" i="43"/>
  <c r="QI13" i="43"/>
  <c r="QJ13" i="43" s="1"/>
  <c r="QK13" i="43" s="1"/>
  <c r="QI12" i="43"/>
  <c r="QJ12" i="43" s="1"/>
  <c r="QK12" i="43" s="1"/>
  <c r="QI11" i="43"/>
  <c r="QJ11" i="43" s="1"/>
  <c r="QK11" i="43" s="1"/>
  <c r="QI10" i="43"/>
  <c r="QJ10" i="43" s="1"/>
  <c r="QK10" i="43" s="1"/>
  <c r="QI9" i="43"/>
  <c r="QJ9" i="43" s="1"/>
  <c r="QK9" i="43" s="1"/>
  <c r="QI8" i="43"/>
  <c r="QJ8" i="43" s="1"/>
  <c r="QK8" i="43" s="1"/>
  <c r="QI7" i="43"/>
  <c r="QJ7" i="43" s="1"/>
  <c r="QK7" i="43" s="1"/>
  <c r="QJ6" i="43"/>
  <c r="QK6" i="43" s="1"/>
  <c r="QI6" i="43"/>
  <c r="QI5" i="43"/>
  <c r="QJ5" i="43" s="1"/>
  <c r="QK5" i="43" s="1"/>
  <c r="PZ41" i="43"/>
  <c r="QA41" i="43" s="1"/>
  <c r="QB41" i="43" s="1"/>
  <c r="PZ40" i="43"/>
  <c r="QA40" i="43" s="1"/>
  <c r="QB40" i="43" s="1"/>
  <c r="PZ39" i="43"/>
  <c r="QA39" i="43" s="1"/>
  <c r="QB39" i="43" s="1"/>
  <c r="PZ38" i="43"/>
  <c r="QA38" i="43" s="1"/>
  <c r="QB38" i="43" s="1"/>
  <c r="PZ37" i="43"/>
  <c r="QA37" i="43" s="1"/>
  <c r="QB37" i="43" s="1"/>
  <c r="QA36" i="43"/>
  <c r="QB36" i="43" s="1"/>
  <c r="PZ36" i="43"/>
  <c r="QA35" i="43"/>
  <c r="QB35" i="43" s="1"/>
  <c r="PZ35" i="43"/>
  <c r="PZ34" i="43"/>
  <c r="QA34" i="43" s="1"/>
  <c r="QB34" i="43" s="1"/>
  <c r="PZ33" i="43"/>
  <c r="QA33" i="43" s="1"/>
  <c r="QB33" i="43" s="1"/>
  <c r="PZ32" i="43"/>
  <c r="QA32" i="43" s="1"/>
  <c r="QB32" i="43" s="1"/>
  <c r="PZ31" i="43"/>
  <c r="QA31" i="43" s="1"/>
  <c r="QB31" i="43" s="1"/>
  <c r="PZ30" i="43"/>
  <c r="QA30" i="43" s="1"/>
  <c r="QB30" i="43" s="1"/>
  <c r="PZ29" i="43"/>
  <c r="QA29" i="43" s="1"/>
  <c r="QB29" i="43" s="1"/>
  <c r="PZ28" i="43"/>
  <c r="QA28" i="43" s="1"/>
  <c r="QB28" i="43" s="1"/>
  <c r="PZ27" i="43"/>
  <c r="QA27" i="43" s="1"/>
  <c r="QB27" i="43" s="1"/>
  <c r="PZ26" i="43"/>
  <c r="QA26" i="43" s="1"/>
  <c r="QB26" i="43" s="1"/>
  <c r="PZ25" i="43"/>
  <c r="QA25" i="43" s="1"/>
  <c r="QB25" i="43" s="1"/>
  <c r="PZ24" i="43"/>
  <c r="QA24" i="43" s="1"/>
  <c r="QB24" i="43" s="1"/>
  <c r="PZ22" i="43"/>
  <c r="QA22" i="43" s="1"/>
  <c r="QB22" i="43" s="1"/>
  <c r="PZ21" i="43"/>
  <c r="QA21" i="43" s="1"/>
  <c r="QB21" i="43" s="1"/>
  <c r="PZ20" i="43"/>
  <c r="QA20" i="43" s="1"/>
  <c r="QB20" i="43" s="1"/>
  <c r="QA19" i="43"/>
  <c r="QB19" i="43" s="1"/>
  <c r="PZ19" i="43"/>
  <c r="PZ18" i="43"/>
  <c r="QA18" i="43" s="1"/>
  <c r="QB18" i="43" s="1"/>
  <c r="PZ17" i="43"/>
  <c r="QA17" i="43" s="1"/>
  <c r="QB17" i="43" s="1"/>
  <c r="PZ16" i="43"/>
  <c r="QA16" i="43" s="1"/>
  <c r="QB16" i="43" s="1"/>
  <c r="PZ15" i="43"/>
  <c r="QA15" i="43" s="1"/>
  <c r="QB15" i="43" s="1"/>
  <c r="PZ14" i="43"/>
  <c r="QA14" i="43" s="1"/>
  <c r="QB14" i="43" s="1"/>
  <c r="PZ13" i="43"/>
  <c r="QA13" i="43" s="1"/>
  <c r="QB13" i="43" s="1"/>
  <c r="PZ12" i="43"/>
  <c r="QA12" i="43" s="1"/>
  <c r="QB12" i="43" s="1"/>
  <c r="QA11" i="43"/>
  <c r="QB11" i="43" s="1"/>
  <c r="PZ11" i="43"/>
  <c r="QA10" i="43"/>
  <c r="QB10" i="43" s="1"/>
  <c r="PZ10" i="43"/>
  <c r="PZ9" i="43"/>
  <c r="QA9" i="43" s="1"/>
  <c r="QB9" i="43" s="1"/>
  <c r="PZ8" i="43"/>
  <c r="QA8" i="43" s="1"/>
  <c r="QB8" i="43" s="1"/>
  <c r="PZ7" i="43"/>
  <c r="QA7" i="43" s="1"/>
  <c r="QB7" i="43" s="1"/>
  <c r="PZ6" i="43"/>
  <c r="QA6" i="43" s="1"/>
  <c r="QB6" i="43" s="1"/>
  <c r="PZ5" i="43"/>
  <c r="QA5" i="43" s="1"/>
  <c r="QB5" i="43" s="1"/>
  <c r="PQ41" i="43"/>
  <c r="PR41" i="43" s="1"/>
  <c r="PS41" i="43" s="1"/>
  <c r="PQ40" i="43"/>
  <c r="PR40" i="43" s="1"/>
  <c r="PS40" i="43" s="1"/>
  <c r="PR39" i="43"/>
  <c r="PS39" i="43" s="1"/>
  <c r="PQ39" i="43"/>
  <c r="PQ38" i="43"/>
  <c r="PR38" i="43" s="1"/>
  <c r="PS38" i="43" s="1"/>
  <c r="PQ37" i="43"/>
  <c r="PR37" i="43" s="1"/>
  <c r="PS37" i="43" s="1"/>
  <c r="PQ36" i="43"/>
  <c r="PR36" i="43" s="1"/>
  <c r="PS36" i="43" s="1"/>
  <c r="PQ35" i="43"/>
  <c r="PR35" i="43" s="1"/>
  <c r="PS35" i="43" s="1"/>
  <c r="PQ34" i="43"/>
  <c r="PR34" i="43" s="1"/>
  <c r="PS34" i="43" s="1"/>
  <c r="PQ33" i="43"/>
  <c r="PR33" i="43" s="1"/>
  <c r="PS33" i="43" s="1"/>
  <c r="PQ32" i="43"/>
  <c r="PR32" i="43" s="1"/>
  <c r="PS32" i="43" s="1"/>
  <c r="PQ31" i="43"/>
  <c r="PR31" i="43" s="1"/>
  <c r="PS31" i="43" s="1"/>
  <c r="PQ30" i="43"/>
  <c r="PR30" i="43" s="1"/>
  <c r="PS30" i="43" s="1"/>
  <c r="PQ29" i="43"/>
  <c r="PR29" i="43" s="1"/>
  <c r="PS29" i="43" s="1"/>
  <c r="PS28" i="43"/>
  <c r="PQ28" i="43"/>
  <c r="PR28" i="43" s="1"/>
  <c r="PQ27" i="43"/>
  <c r="PR27" i="43" s="1"/>
  <c r="PS27" i="43" s="1"/>
  <c r="PQ26" i="43"/>
  <c r="PR26" i="43" s="1"/>
  <c r="PS26" i="43" s="1"/>
  <c r="PQ25" i="43"/>
  <c r="PR25" i="43" s="1"/>
  <c r="PS25" i="43" s="1"/>
  <c r="PR24" i="43"/>
  <c r="PS24" i="43" s="1"/>
  <c r="PQ24" i="43"/>
  <c r="PQ22" i="43"/>
  <c r="PR22" i="43" s="1"/>
  <c r="PS22" i="43" s="1"/>
  <c r="PQ21" i="43"/>
  <c r="PR21" i="43" s="1"/>
  <c r="PS21" i="43" s="1"/>
  <c r="PQ20" i="43"/>
  <c r="PR20" i="43" s="1"/>
  <c r="PS20" i="43" s="1"/>
  <c r="PQ19" i="43"/>
  <c r="PR19" i="43" s="1"/>
  <c r="PS19" i="43" s="1"/>
  <c r="PQ18" i="43"/>
  <c r="PR18" i="43" s="1"/>
  <c r="PS18" i="43" s="1"/>
  <c r="PQ17" i="43"/>
  <c r="PR17" i="43" s="1"/>
  <c r="PS17" i="43" s="1"/>
  <c r="PQ16" i="43"/>
  <c r="PR16" i="43" s="1"/>
  <c r="PS16" i="43" s="1"/>
  <c r="PR15" i="43"/>
  <c r="PS15" i="43" s="1"/>
  <c r="PQ15" i="43"/>
  <c r="PR14" i="43"/>
  <c r="PS14" i="43" s="1"/>
  <c r="PQ14" i="43"/>
  <c r="PQ13" i="43"/>
  <c r="PR13" i="43" s="1"/>
  <c r="PS13" i="43" s="1"/>
  <c r="PQ12" i="43"/>
  <c r="PR12" i="43" s="1"/>
  <c r="PS12" i="43" s="1"/>
  <c r="PQ11" i="43"/>
  <c r="PR11" i="43" s="1"/>
  <c r="PS11" i="43" s="1"/>
  <c r="PQ10" i="43"/>
  <c r="PR10" i="43" s="1"/>
  <c r="PS10" i="43" s="1"/>
  <c r="PQ9" i="43"/>
  <c r="PR9" i="43" s="1"/>
  <c r="PS9" i="43" s="1"/>
  <c r="PQ8" i="43"/>
  <c r="PR8" i="43" s="1"/>
  <c r="PS8" i="43" s="1"/>
  <c r="PR7" i="43"/>
  <c r="PS7" i="43" s="1"/>
  <c r="PQ7" i="43"/>
  <c r="PR6" i="43"/>
  <c r="PS6" i="43" s="1"/>
  <c r="PQ6" i="43"/>
  <c r="PQ5" i="43"/>
  <c r="PR5" i="43" s="1"/>
  <c r="PS5" i="43" s="1"/>
  <c r="PH41" i="43"/>
  <c r="PI41" i="43" s="1"/>
  <c r="PJ41" i="43" s="1"/>
  <c r="PH40" i="43"/>
  <c r="PI40" i="43" s="1"/>
  <c r="PJ40" i="43" s="1"/>
  <c r="PH39" i="43"/>
  <c r="PI39" i="43" s="1"/>
  <c r="PJ39" i="43" s="1"/>
  <c r="PH38" i="43"/>
  <c r="PI38" i="43" s="1"/>
  <c r="PJ38" i="43" s="1"/>
  <c r="PH37" i="43"/>
  <c r="PI37" i="43" s="1"/>
  <c r="PJ37" i="43" s="1"/>
  <c r="PH36" i="43"/>
  <c r="PI36" i="43" s="1"/>
  <c r="PJ36" i="43" s="1"/>
  <c r="PH35" i="43"/>
  <c r="PI35" i="43" s="1"/>
  <c r="PJ35" i="43" s="1"/>
  <c r="PH34" i="43"/>
  <c r="PI34" i="43" s="1"/>
  <c r="PJ34" i="43" s="1"/>
  <c r="PH33" i="43"/>
  <c r="PI33" i="43" s="1"/>
  <c r="PJ33" i="43" s="1"/>
  <c r="PJ32" i="43"/>
  <c r="PH32" i="43"/>
  <c r="PI32" i="43" s="1"/>
  <c r="PH31" i="43"/>
  <c r="PI31" i="43" s="1"/>
  <c r="PJ31" i="43" s="1"/>
  <c r="PH30" i="43"/>
  <c r="PI30" i="43" s="1"/>
  <c r="PJ30" i="43" s="1"/>
  <c r="PH29" i="43"/>
  <c r="PI29" i="43" s="1"/>
  <c r="PJ29" i="43" s="1"/>
  <c r="PI28" i="43"/>
  <c r="PJ28" i="43" s="1"/>
  <c r="PH28" i="43"/>
  <c r="PH27" i="43"/>
  <c r="PI27" i="43" s="1"/>
  <c r="PJ27" i="43" s="1"/>
  <c r="PH26" i="43"/>
  <c r="PI26" i="43" s="1"/>
  <c r="PJ26" i="43" s="1"/>
  <c r="PH25" i="43"/>
  <c r="PI25" i="43" s="1"/>
  <c r="PJ25" i="43" s="1"/>
  <c r="PJ24" i="43"/>
  <c r="PH24" i="43"/>
  <c r="PI24" i="43" s="1"/>
  <c r="PH22" i="43"/>
  <c r="PI22" i="43" s="1"/>
  <c r="PJ22" i="43" s="1"/>
  <c r="PH21" i="43"/>
  <c r="PI21" i="43" s="1"/>
  <c r="PJ21" i="43" s="1"/>
  <c r="PH20" i="43"/>
  <c r="PI20" i="43" s="1"/>
  <c r="PJ20" i="43" s="1"/>
  <c r="PI19" i="43"/>
  <c r="PJ19" i="43" s="1"/>
  <c r="PH19" i="43"/>
  <c r="PI18" i="43"/>
  <c r="PJ18" i="43" s="1"/>
  <c r="PH18" i="43"/>
  <c r="PH17" i="43"/>
  <c r="PI17" i="43" s="1"/>
  <c r="PJ17" i="43" s="1"/>
  <c r="PH16" i="43"/>
  <c r="PI16" i="43" s="1"/>
  <c r="PJ16" i="43" s="1"/>
  <c r="PH15" i="43"/>
  <c r="PI15" i="43" s="1"/>
  <c r="PJ15" i="43" s="1"/>
  <c r="PH14" i="43"/>
  <c r="PI14" i="43" s="1"/>
  <c r="PJ14" i="43" s="1"/>
  <c r="PH13" i="43"/>
  <c r="PI13" i="43" s="1"/>
  <c r="PJ13" i="43" s="1"/>
  <c r="PH12" i="43"/>
  <c r="PI12" i="43" s="1"/>
  <c r="PJ12" i="43" s="1"/>
  <c r="PH11" i="43"/>
  <c r="PI11" i="43" s="1"/>
  <c r="PJ11" i="43" s="1"/>
  <c r="PI10" i="43"/>
  <c r="PJ10" i="43" s="1"/>
  <c r="PH10" i="43"/>
  <c r="PH9" i="43"/>
  <c r="PI9" i="43" s="1"/>
  <c r="PJ9" i="43" s="1"/>
  <c r="PH8" i="43"/>
  <c r="PI8" i="43" s="1"/>
  <c r="PJ8" i="43" s="1"/>
  <c r="PI7" i="43"/>
  <c r="PJ7" i="43" s="1"/>
  <c r="PH7" i="43"/>
  <c r="PH6" i="43"/>
  <c r="PI6" i="43" s="1"/>
  <c r="PJ6" i="43" s="1"/>
  <c r="PH5" i="43"/>
  <c r="PI5" i="43" s="1"/>
  <c r="PJ5" i="43" s="1"/>
  <c r="OY41" i="43"/>
  <c r="OZ41" i="43" s="1"/>
  <c r="PA41" i="43" s="1"/>
  <c r="OY40" i="43"/>
  <c r="OZ40" i="43" s="1"/>
  <c r="PA40" i="43" s="1"/>
  <c r="OY39" i="43"/>
  <c r="OZ39" i="43" s="1"/>
  <c r="PA39" i="43" s="1"/>
  <c r="OY38" i="43"/>
  <c r="OZ38" i="43" s="1"/>
  <c r="PA38" i="43" s="1"/>
  <c r="OY37" i="43"/>
  <c r="OZ37" i="43" s="1"/>
  <c r="PA37" i="43" s="1"/>
  <c r="OY36" i="43"/>
  <c r="OZ36" i="43" s="1"/>
  <c r="PA36" i="43" s="1"/>
  <c r="OY35" i="43"/>
  <c r="OZ35" i="43" s="1"/>
  <c r="PA35" i="43" s="1"/>
  <c r="OY34" i="43"/>
  <c r="OZ34" i="43" s="1"/>
  <c r="PA34" i="43" s="1"/>
  <c r="OY33" i="43"/>
  <c r="OZ33" i="43" s="1"/>
  <c r="PA33" i="43" s="1"/>
  <c r="OZ32" i="43"/>
  <c r="PA32" i="43" s="1"/>
  <c r="OY32" i="43"/>
  <c r="OY31" i="43"/>
  <c r="OZ31" i="43" s="1"/>
  <c r="PA31" i="43" s="1"/>
  <c r="OY30" i="43"/>
  <c r="OZ30" i="43" s="1"/>
  <c r="PA30" i="43" s="1"/>
  <c r="OY29" i="43"/>
  <c r="OZ29" i="43" s="1"/>
  <c r="PA29" i="43" s="1"/>
  <c r="OY28" i="43"/>
  <c r="OZ28" i="43" s="1"/>
  <c r="PA28" i="43" s="1"/>
  <c r="OY27" i="43"/>
  <c r="OZ27" i="43" s="1"/>
  <c r="PA27" i="43" s="1"/>
  <c r="OY26" i="43"/>
  <c r="OZ26" i="43" s="1"/>
  <c r="PA26" i="43" s="1"/>
  <c r="OY25" i="43"/>
  <c r="OZ25" i="43" s="1"/>
  <c r="PA25" i="43" s="1"/>
  <c r="OZ24" i="43"/>
  <c r="PA24" i="43" s="1"/>
  <c r="OY24" i="43"/>
  <c r="OZ22" i="43"/>
  <c r="PA22" i="43" s="1"/>
  <c r="OY22" i="43"/>
  <c r="OY21" i="43"/>
  <c r="OZ21" i="43" s="1"/>
  <c r="PA21" i="43" s="1"/>
  <c r="OY20" i="43"/>
  <c r="OZ20" i="43" s="1"/>
  <c r="PA20" i="43" s="1"/>
  <c r="OY19" i="43"/>
  <c r="OZ19" i="43" s="1"/>
  <c r="PA19" i="43" s="1"/>
  <c r="OY18" i="43"/>
  <c r="OZ18" i="43" s="1"/>
  <c r="PA18" i="43" s="1"/>
  <c r="OY17" i="43"/>
  <c r="OZ17" i="43" s="1"/>
  <c r="PA17" i="43" s="1"/>
  <c r="OY16" i="43"/>
  <c r="OZ16" i="43" s="1"/>
  <c r="PA16" i="43" s="1"/>
  <c r="OY15" i="43"/>
  <c r="OZ15" i="43" s="1"/>
  <c r="PA15" i="43" s="1"/>
  <c r="OZ14" i="43"/>
  <c r="PA14" i="43" s="1"/>
  <c r="OY14" i="43"/>
  <c r="OY13" i="43"/>
  <c r="OZ13" i="43" s="1"/>
  <c r="PA13" i="43" s="1"/>
  <c r="OY12" i="43"/>
  <c r="OZ12" i="43" s="1"/>
  <c r="PA12" i="43" s="1"/>
  <c r="OZ11" i="43"/>
  <c r="PA11" i="43" s="1"/>
  <c r="OY11" i="43"/>
  <c r="OY10" i="43"/>
  <c r="OZ10" i="43" s="1"/>
  <c r="PA10" i="43" s="1"/>
  <c r="OY9" i="43"/>
  <c r="OZ9" i="43" s="1"/>
  <c r="PA9" i="43" s="1"/>
  <c r="OY8" i="43"/>
  <c r="OZ8" i="43" s="1"/>
  <c r="PA8" i="43" s="1"/>
  <c r="OY7" i="43"/>
  <c r="OZ7" i="43" s="1"/>
  <c r="PA7" i="43" s="1"/>
  <c r="OY6" i="43"/>
  <c r="OZ6" i="43" s="1"/>
  <c r="PA6" i="43" s="1"/>
  <c r="OY5" i="43"/>
  <c r="OZ5" i="43" s="1"/>
  <c r="PA5" i="43" s="1"/>
  <c r="OP41" i="43"/>
  <c r="OQ41" i="43" s="1"/>
  <c r="OR41" i="43" s="1"/>
  <c r="OP40" i="43"/>
  <c r="OQ40" i="43" s="1"/>
  <c r="OR40" i="43" s="1"/>
  <c r="OP39" i="43"/>
  <c r="OQ39" i="43" s="1"/>
  <c r="OR39" i="43" s="1"/>
  <c r="OP38" i="43"/>
  <c r="OQ38" i="43" s="1"/>
  <c r="OR38" i="43" s="1"/>
  <c r="OP37" i="43"/>
  <c r="OQ37" i="43" s="1"/>
  <c r="OR37" i="43" s="1"/>
  <c r="OP36" i="43"/>
  <c r="OQ36" i="43" s="1"/>
  <c r="OR36" i="43" s="1"/>
  <c r="OQ35" i="43"/>
  <c r="OR35" i="43" s="1"/>
  <c r="OP35" i="43"/>
  <c r="OP34" i="43"/>
  <c r="OQ34" i="43" s="1"/>
  <c r="OR34" i="43" s="1"/>
  <c r="OP33" i="43"/>
  <c r="OQ33" i="43" s="1"/>
  <c r="OR33" i="43" s="1"/>
  <c r="OP32" i="43"/>
  <c r="OQ32" i="43" s="1"/>
  <c r="OR32" i="43" s="1"/>
  <c r="OP31" i="43"/>
  <c r="OQ31" i="43" s="1"/>
  <c r="OR31" i="43" s="1"/>
  <c r="OP30" i="43"/>
  <c r="OQ30" i="43" s="1"/>
  <c r="OR30" i="43" s="1"/>
  <c r="OP29" i="43"/>
  <c r="OQ29" i="43" s="1"/>
  <c r="OR29" i="43" s="1"/>
  <c r="OP28" i="43"/>
  <c r="OQ28" i="43" s="1"/>
  <c r="OR28" i="43" s="1"/>
  <c r="OQ27" i="43"/>
  <c r="OR27" i="43" s="1"/>
  <c r="OP27" i="43"/>
  <c r="OP26" i="43"/>
  <c r="OQ26" i="43" s="1"/>
  <c r="OR26" i="43" s="1"/>
  <c r="OP25" i="43"/>
  <c r="OQ25" i="43" s="1"/>
  <c r="OR25" i="43" s="1"/>
  <c r="OP24" i="43"/>
  <c r="OQ24" i="43" s="1"/>
  <c r="OR24" i="43" s="1"/>
  <c r="OP22" i="43"/>
  <c r="OQ22" i="43" s="1"/>
  <c r="OR22" i="43" s="1"/>
  <c r="OP21" i="43"/>
  <c r="OQ21" i="43" s="1"/>
  <c r="OR21" i="43" s="1"/>
  <c r="OP20" i="43"/>
  <c r="OQ20" i="43" s="1"/>
  <c r="OR20" i="43" s="1"/>
  <c r="OP19" i="43"/>
  <c r="OQ19" i="43" s="1"/>
  <c r="OR19" i="43" s="1"/>
  <c r="OP18" i="43"/>
  <c r="OQ18" i="43" s="1"/>
  <c r="OR18" i="43" s="1"/>
  <c r="OP17" i="43"/>
  <c r="OQ17" i="43" s="1"/>
  <c r="OR17" i="43" s="1"/>
  <c r="OP16" i="43"/>
  <c r="OQ16" i="43" s="1"/>
  <c r="OR16" i="43" s="1"/>
  <c r="OP15" i="43"/>
  <c r="OQ15" i="43" s="1"/>
  <c r="OR15" i="43" s="1"/>
  <c r="OP14" i="43"/>
  <c r="OQ14" i="43" s="1"/>
  <c r="OR14" i="43" s="1"/>
  <c r="OP13" i="43"/>
  <c r="OQ13" i="43" s="1"/>
  <c r="OR13" i="43" s="1"/>
  <c r="OP12" i="43"/>
  <c r="OQ12" i="43" s="1"/>
  <c r="OR12" i="43" s="1"/>
  <c r="OP11" i="43"/>
  <c r="OQ11" i="43" s="1"/>
  <c r="OR11" i="43" s="1"/>
  <c r="OP10" i="43"/>
  <c r="OQ10" i="43" s="1"/>
  <c r="OR10" i="43" s="1"/>
  <c r="OP9" i="43"/>
  <c r="OQ9" i="43" s="1"/>
  <c r="OR9" i="43" s="1"/>
  <c r="OP8" i="43"/>
  <c r="OQ8" i="43" s="1"/>
  <c r="OR8" i="43" s="1"/>
  <c r="OP7" i="43"/>
  <c r="OQ7" i="43" s="1"/>
  <c r="OR7" i="43" s="1"/>
  <c r="OP6" i="43"/>
  <c r="OQ6" i="43" s="1"/>
  <c r="OR6" i="43" s="1"/>
  <c r="OP5" i="43"/>
  <c r="OQ5" i="43" s="1"/>
  <c r="OR5" i="43" s="1"/>
  <c r="OG41" i="43"/>
  <c r="OH41" i="43" s="1"/>
  <c r="OI41" i="43" s="1"/>
  <c r="OH40" i="43"/>
  <c r="OI40" i="43" s="1"/>
  <c r="OG40" i="43"/>
  <c r="OH39" i="43"/>
  <c r="OI39" i="43" s="1"/>
  <c r="OG39" i="43"/>
  <c r="OG38" i="43"/>
  <c r="OH38" i="43" s="1"/>
  <c r="OI38" i="43" s="1"/>
  <c r="OG37" i="43"/>
  <c r="OH37" i="43" s="1"/>
  <c r="OI37" i="43" s="1"/>
  <c r="OG36" i="43"/>
  <c r="OH36" i="43" s="1"/>
  <c r="OI36" i="43" s="1"/>
  <c r="OG35" i="43"/>
  <c r="OH35" i="43" s="1"/>
  <c r="OI35" i="43" s="1"/>
  <c r="OG34" i="43"/>
  <c r="OH34" i="43" s="1"/>
  <c r="OI34" i="43" s="1"/>
  <c r="OG33" i="43"/>
  <c r="OH33" i="43" s="1"/>
  <c r="OI33" i="43" s="1"/>
  <c r="OI32" i="43"/>
  <c r="OH32" i="43"/>
  <c r="OG32" i="43"/>
  <c r="OH31" i="43"/>
  <c r="OI31" i="43" s="1"/>
  <c r="OG31" i="43"/>
  <c r="OG30" i="43"/>
  <c r="OH30" i="43" s="1"/>
  <c r="OI30" i="43" s="1"/>
  <c r="OG29" i="43"/>
  <c r="OH29" i="43" s="1"/>
  <c r="OI29" i="43" s="1"/>
  <c r="OH28" i="43"/>
  <c r="OI28" i="43" s="1"/>
  <c r="OG28" i="43"/>
  <c r="OG27" i="43"/>
  <c r="OH27" i="43" s="1"/>
  <c r="OI27" i="43" s="1"/>
  <c r="OG26" i="43"/>
  <c r="OH26" i="43" s="1"/>
  <c r="OI26" i="43" s="1"/>
  <c r="OG25" i="43"/>
  <c r="OH25" i="43" s="1"/>
  <c r="OI25" i="43" s="1"/>
  <c r="OG24" i="43"/>
  <c r="OH24" i="43" s="1"/>
  <c r="OI24" i="43" s="1"/>
  <c r="OG22" i="43"/>
  <c r="OH22" i="43" s="1"/>
  <c r="OI22" i="43" s="1"/>
  <c r="OG21" i="43"/>
  <c r="OH21" i="43" s="1"/>
  <c r="OI21" i="43" s="1"/>
  <c r="OG20" i="43"/>
  <c r="OH20" i="43" s="1"/>
  <c r="OI20" i="43" s="1"/>
  <c r="OI19" i="43"/>
  <c r="OG19" i="43"/>
  <c r="OH19" i="43" s="1"/>
  <c r="OG18" i="43"/>
  <c r="OH18" i="43" s="1"/>
  <c r="OI18" i="43" s="1"/>
  <c r="OG17" i="43"/>
  <c r="OH17" i="43" s="1"/>
  <c r="OI17" i="43" s="1"/>
  <c r="OG16" i="43"/>
  <c r="OH16" i="43" s="1"/>
  <c r="OI16" i="43" s="1"/>
  <c r="OH15" i="43"/>
  <c r="OI15" i="43" s="1"/>
  <c r="OG15" i="43"/>
  <c r="OG14" i="43"/>
  <c r="OH14" i="43" s="1"/>
  <c r="OI14" i="43" s="1"/>
  <c r="OG13" i="43"/>
  <c r="OH13" i="43" s="1"/>
  <c r="OI13" i="43" s="1"/>
  <c r="OG12" i="43"/>
  <c r="OH12" i="43" s="1"/>
  <c r="OI12" i="43" s="1"/>
  <c r="OI11" i="43"/>
  <c r="OG11" i="43"/>
  <c r="OH11" i="43" s="1"/>
  <c r="OG10" i="43"/>
  <c r="OH10" i="43" s="1"/>
  <c r="OI10" i="43" s="1"/>
  <c r="OG9" i="43"/>
  <c r="OH9" i="43" s="1"/>
  <c r="OI9" i="43" s="1"/>
  <c r="OG8" i="43"/>
  <c r="OH8" i="43" s="1"/>
  <c r="OI8" i="43" s="1"/>
  <c r="OH7" i="43"/>
  <c r="OI7" i="43" s="1"/>
  <c r="OG7" i="43"/>
  <c r="OH6" i="43"/>
  <c r="OI6" i="43" s="1"/>
  <c r="OG6" i="43"/>
  <c r="OG5" i="43"/>
  <c r="OH5" i="43" s="1"/>
  <c r="OI5" i="43" s="1"/>
  <c r="NX41" i="43"/>
  <c r="NY41" i="43" s="1"/>
  <c r="NZ41" i="43" s="1"/>
  <c r="NX40" i="43"/>
  <c r="NY40" i="43" s="1"/>
  <c r="NZ40" i="43" s="1"/>
  <c r="NX39" i="43"/>
  <c r="NY39" i="43" s="1"/>
  <c r="NZ39" i="43" s="1"/>
  <c r="NX38" i="43"/>
  <c r="NY38" i="43" s="1"/>
  <c r="NZ38" i="43" s="1"/>
  <c r="NX37" i="43"/>
  <c r="NY37" i="43" s="1"/>
  <c r="NZ37" i="43" s="1"/>
  <c r="NX36" i="43"/>
  <c r="NY36" i="43" s="1"/>
  <c r="NZ36" i="43" s="1"/>
  <c r="NX35" i="43"/>
  <c r="NY35" i="43" s="1"/>
  <c r="NZ35" i="43" s="1"/>
  <c r="NX34" i="43"/>
  <c r="NY34" i="43" s="1"/>
  <c r="NZ34" i="43" s="1"/>
  <c r="NX33" i="43"/>
  <c r="NY33" i="43" s="1"/>
  <c r="NZ33" i="43" s="1"/>
  <c r="NX32" i="43"/>
  <c r="NY32" i="43" s="1"/>
  <c r="NZ32" i="43" s="1"/>
  <c r="NX31" i="43"/>
  <c r="NY31" i="43" s="1"/>
  <c r="NZ31" i="43" s="1"/>
  <c r="NX30" i="43"/>
  <c r="NY30" i="43" s="1"/>
  <c r="NZ30" i="43" s="1"/>
  <c r="NX29" i="43"/>
  <c r="NY29" i="43" s="1"/>
  <c r="NZ29" i="43" s="1"/>
  <c r="NX28" i="43"/>
  <c r="NY28" i="43" s="1"/>
  <c r="NZ28" i="43" s="1"/>
  <c r="NY27" i="43"/>
  <c r="NZ27" i="43" s="1"/>
  <c r="NX27" i="43"/>
  <c r="NX26" i="43"/>
  <c r="NY26" i="43" s="1"/>
  <c r="NZ26" i="43" s="1"/>
  <c r="NX25" i="43"/>
  <c r="NY25" i="43" s="1"/>
  <c r="NZ25" i="43" s="1"/>
  <c r="NX24" i="43"/>
  <c r="NY24" i="43" s="1"/>
  <c r="NZ24" i="43" s="1"/>
  <c r="NX22" i="43"/>
  <c r="NY22" i="43" s="1"/>
  <c r="NZ22" i="43" s="1"/>
  <c r="NX21" i="43"/>
  <c r="NY21" i="43" s="1"/>
  <c r="NZ21" i="43" s="1"/>
  <c r="NX20" i="43"/>
  <c r="NY20" i="43" s="1"/>
  <c r="NZ20" i="43" s="1"/>
  <c r="NX19" i="43"/>
  <c r="NY19" i="43" s="1"/>
  <c r="NZ19" i="43" s="1"/>
  <c r="NY18" i="43"/>
  <c r="NZ18" i="43" s="1"/>
  <c r="NX18" i="43"/>
  <c r="NX17" i="43"/>
  <c r="NY17" i="43" s="1"/>
  <c r="NZ17" i="43" s="1"/>
  <c r="NX16" i="43"/>
  <c r="NY16" i="43" s="1"/>
  <c r="NZ16" i="43" s="1"/>
  <c r="NX15" i="43"/>
  <c r="NY15" i="43" s="1"/>
  <c r="NZ15" i="43" s="1"/>
  <c r="NX14" i="43"/>
  <c r="NY14" i="43" s="1"/>
  <c r="NZ14" i="43" s="1"/>
  <c r="NX13" i="43"/>
  <c r="NY13" i="43" s="1"/>
  <c r="NZ13" i="43" s="1"/>
  <c r="NX12" i="43"/>
  <c r="NY12" i="43" s="1"/>
  <c r="NZ12" i="43" s="1"/>
  <c r="NX11" i="43"/>
  <c r="NY11" i="43" s="1"/>
  <c r="NZ11" i="43" s="1"/>
  <c r="NY10" i="43"/>
  <c r="NZ10" i="43" s="1"/>
  <c r="NX10" i="43"/>
  <c r="NX9" i="43"/>
  <c r="NY9" i="43" s="1"/>
  <c r="NZ9" i="43" s="1"/>
  <c r="NX8" i="43"/>
  <c r="NY8" i="43" s="1"/>
  <c r="NZ8" i="43" s="1"/>
  <c r="NX7" i="43"/>
  <c r="NY7" i="43" s="1"/>
  <c r="NZ7" i="43" s="1"/>
  <c r="NX6" i="43"/>
  <c r="NY6" i="43" s="1"/>
  <c r="NZ6" i="43" s="1"/>
  <c r="NX5" i="43"/>
  <c r="NY5" i="43" s="1"/>
  <c r="NZ5" i="43" s="1"/>
  <c r="NO41" i="43"/>
  <c r="NP41" i="43" s="1"/>
  <c r="NQ41" i="43" s="1"/>
  <c r="NO40" i="43"/>
  <c r="NP40" i="43" s="1"/>
  <c r="NQ40" i="43" s="1"/>
  <c r="NO39" i="43"/>
  <c r="NP39" i="43" s="1"/>
  <c r="NQ39" i="43" s="1"/>
  <c r="NO38" i="43"/>
  <c r="NP38" i="43" s="1"/>
  <c r="NQ38" i="43" s="1"/>
  <c r="NO37" i="43"/>
  <c r="NP37" i="43" s="1"/>
  <c r="NQ37" i="43" s="1"/>
  <c r="NQ36" i="43"/>
  <c r="NO36" i="43"/>
  <c r="NP36" i="43" s="1"/>
  <c r="NP35" i="43"/>
  <c r="NQ35" i="43" s="1"/>
  <c r="NO35" i="43"/>
  <c r="NO34" i="43"/>
  <c r="NP34" i="43" s="1"/>
  <c r="NQ34" i="43" s="1"/>
  <c r="NO33" i="43"/>
  <c r="NP33" i="43" s="1"/>
  <c r="NQ33" i="43" s="1"/>
  <c r="NP32" i="43"/>
  <c r="NQ32" i="43" s="1"/>
  <c r="NO32" i="43"/>
  <c r="NO31" i="43"/>
  <c r="NP31" i="43" s="1"/>
  <c r="NQ31" i="43" s="1"/>
  <c r="NO30" i="43"/>
  <c r="NP30" i="43" s="1"/>
  <c r="NQ30" i="43" s="1"/>
  <c r="NO29" i="43"/>
  <c r="NP29" i="43" s="1"/>
  <c r="NQ29" i="43" s="1"/>
  <c r="NO28" i="43"/>
  <c r="NP28" i="43" s="1"/>
  <c r="NQ28" i="43" s="1"/>
  <c r="NO27" i="43"/>
  <c r="NP27" i="43" s="1"/>
  <c r="NQ27" i="43" s="1"/>
  <c r="NO26" i="43"/>
  <c r="NP26" i="43" s="1"/>
  <c r="NQ26" i="43" s="1"/>
  <c r="NO25" i="43"/>
  <c r="NP25" i="43" s="1"/>
  <c r="NQ25" i="43" s="1"/>
  <c r="NP24" i="43"/>
  <c r="NQ24" i="43" s="1"/>
  <c r="NO24" i="43"/>
  <c r="NP22" i="43"/>
  <c r="NQ22" i="43" s="1"/>
  <c r="NO22" i="43"/>
  <c r="NO21" i="43"/>
  <c r="NP21" i="43" s="1"/>
  <c r="NQ21" i="43" s="1"/>
  <c r="NO20" i="43"/>
  <c r="NP20" i="43" s="1"/>
  <c r="NQ20" i="43" s="1"/>
  <c r="NO19" i="43"/>
  <c r="NP19" i="43" s="1"/>
  <c r="NQ19" i="43" s="1"/>
  <c r="NO18" i="43"/>
  <c r="NP18" i="43" s="1"/>
  <c r="NQ18" i="43" s="1"/>
  <c r="NO17" i="43"/>
  <c r="NP17" i="43" s="1"/>
  <c r="NQ17" i="43" s="1"/>
  <c r="NO16" i="43"/>
  <c r="NP16" i="43" s="1"/>
  <c r="NQ16" i="43" s="1"/>
  <c r="NO15" i="43"/>
  <c r="NP15" i="43" s="1"/>
  <c r="NQ15" i="43" s="1"/>
  <c r="NP14" i="43"/>
  <c r="NQ14" i="43" s="1"/>
  <c r="NO14" i="43"/>
  <c r="NO13" i="43"/>
  <c r="NP13" i="43" s="1"/>
  <c r="NQ13" i="43" s="1"/>
  <c r="NO12" i="43"/>
  <c r="NP12" i="43" s="1"/>
  <c r="NQ12" i="43" s="1"/>
  <c r="NO11" i="43"/>
  <c r="NP11" i="43" s="1"/>
  <c r="NQ11" i="43" s="1"/>
  <c r="NO10" i="43"/>
  <c r="NP10" i="43" s="1"/>
  <c r="NQ10" i="43" s="1"/>
  <c r="NO9" i="43"/>
  <c r="NP9" i="43" s="1"/>
  <c r="NQ9" i="43" s="1"/>
  <c r="NO8" i="43"/>
  <c r="NP8" i="43" s="1"/>
  <c r="NQ8" i="43" s="1"/>
  <c r="NO7" i="43"/>
  <c r="NP7" i="43" s="1"/>
  <c r="NQ7" i="43" s="1"/>
  <c r="NO6" i="43"/>
  <c r="NP6" i="43" s="1"/>
  <c r="NQ6" i="43" s="1"/>
  <c r="NO5" i="43"/>
  <c r="NP5" i="43" s="1"/>
  <c r="NQ5" i="43" s="1"/>
  <c r="NF41" i="43"/>
  <c r="NG41" i="43" s="1"/>
  <c r="NH41" i="43" s="1"/>
  <c r="NF40" i="43"/>
  <c r="NG40" i="43" s="1"/>
  <c r="NH40" i="43" s="1"/>
  <c r="NF39" i="43"/>
  <c r="NG39" i="43" s="1"/>
  <c r="NH39" i="43" s="1"/>
  <c r="NF38" i="43"/>
  <c r="NG38" i="43" s="1"/>
  <c r="NH38" i="43" s="1"/>
  <c r="NF37" i="43"/>
  <c r="NG37" i="43" s="1"/>
  <c r="NH37" i="43" s="1"/>
  <c r="NF36" i="43"/>
  <c r="NG36" i="43" s="1"/>
  <c r="NH36" i="43" s="1"/>
  <c r="NG35" i="43"/>
  <c r="NH35" i="43" s="1"/>
  <c r="NF35" i="43"/>
  <c r="NF34" i="43"/>
  <c r="NG34" i="43" s="1"/>
  <c r="NH34" i="43" s="1"/>
  <c r="NF33" i="43"/>
  <c r="NG33" i="43" s="1"/>
  <c r="NH33" i="43" s="1"/>
  <c r="NF32" i="43"/>
  <c r="NG32" i="43" s="1"/>
  <c r="NH32" i="43" s="1"/>
  <c r="NF31" i="43"/>
  <c r="NG31" i="43" s="1"/>
  <c r="NH31" i="43" s="1"/>
  <c r="NF30" i="43"/>
  <c r="NG30" i="43" s="1"/>
  <c r="NH30" i="43" s="1"/>
  <c r="NF29" i="43"/>
  <c r="NG29" i="43" s="1"/>
  <c r="NH29" i="43" s="1"/>
  <c r="NF28" i="43"/>
  <c r="NG28" i="43" s="1"/>
  <c r="NH28" i="43" s="1"/>
  <c r="NG27" i="43"/>
  <c r="NH27" i="43" s="1"/>
  <c r="NF27" i="43"/>
  <c r="NF26" i="43"/>
  <c r="NG26" i="43" s="1"/>
  <c r="NH26" i="43" s="1"/>
  <c r="NF25" i="43"/>
  <c r="NG25" i="43" s="1"/>
  <c r="NH25" i="43" s="1"/>
  <c r="NF24" i="43"/>
  <c r="NG24" i="43" s="1"/>
  <c r="NH24" i="43" s="1"/>
  <c r="NF22" i="43"/>
  <c r="NG22" i="43" s="1"/>
  <c r="NH22" i="43" s="1"/>
  <c r="NF21" i="43"/>
  <c r="NG21" i="43" s="1"/>
  <c r="NH21" i="43" s="1"/>
  <c r="NF20" i="43"/>
  <c r="NG20" i="43" s="1"/>
  <c r="NH20" i="43" s="1"/>
  <c r="NF19" i="43"/>
  <c r="NG19" i="43" s="1"/>
  <c r="NH19" i="43" s="1"/>
  <c r="NF18" i="43"/>
  <c r="NG18" i="43" s="1"/>
  <c r="NH18" i="43" s="1"/>
  <c r="NF17" i="43"/>
  <c r="NG17" i="43" s="1"/>
  <c r="NH17" i="43" s="1"/>
  <c r="NF16" i="43"/>
  <c r="NG16" i="43" s="1"/>
  <c r="NH16" i="43" s="1"/>
  <c r="NF15" i="43"/>
  <c r="NG15" i="43" s="1"/>
  <c r="NH15" i="43" s="1"/>
  <c r="NF14" i="43"/>
  <c r="NG14" i="43" s="1"/>
  <c r="NH14" i="43" s="1"/>
  <c r="NF13" i="43"/>
  <c r="NG13" i="43" s="1"/>
  <c r="NH13" i="43" s="1"/>
  <c r="NF12" i="43"/>
  <c r="NG12" i="43" s="1"/>
  <c r="NH12" i="43" s="1"/>
  <c r="NF11" i="43"/>
  <c r="NG11" i="43" s="1"/>
  <c r="NH11" i="43" s="1"/>
  <c r="NF10" i="43"/>
  <c r="NG10" i="43" s="1"/>
  <c r="NH10" i="43" s="1"/>
  <c r="NF9" i="43"/>
  <c r="NG9" i="43" s="1"/>
  <c r="NH9" i="43" s="1"/>
  <c r="NF8" i="43"/>
  <c r="NG8" i="43" s="1"/>
  <c r="NH8" i="43" s="1"/>
  <c r="NF7" i="43"/>
  <c r="NG7" i="43" s="1"/>
  <c r="NH7" i="43" s="1"/>
  <c r="NF6" i="43"/>
  <c r="NG6" i="43" s="1"/>
  <c r="NH6" i="43" s="1"/>
  <c r="NF5" i="43"/>
  <c r="NG5" i="43" s="1"/>
  <c r="NH5" i="43" s="1"/>
  <c r="MW41" i="43"/>
  <c r="MX41" i="43" s="1"/>
  <c r="MY41" i="43" s="1"/>
  <c r="MX40" i="43"/>
  <c r="MY40" i="43" s="1"/>
  <c r="MW40" i="43"/>
  <c r="MX39" i="43"/>
  <c r="MY39" i="43" s="1"/>
  <c r="MW39" i="43"/>
  <c r="MW38" i="43"/>
  <c r="MX38" i="43" s="1"/>
  <c r="MY38" i="43" s="1"/>
  <c r="MW37" i="43"/>
  <c r="MX37" i="43" s="1"/>
  <c r="MY37" i="43" s="1"/>
  <c r="MW36" i="43"/>
  <c r="MX36" i="43" s="1"/>
  <c r="MY36" i="43" s="1"/>
  <c r="MW35" i="43"/>
  <c r="MX35" i="43" s="1"/>
  <c r="MY35" i="43" s="1"/>
  <c r="MW34" i="43"/>
  <c r="MX34" i="43" s="1"/>
  <c r="MY34" i="43" s="1"/>
  <c r="MW33" i="43"/>
  <c r="MX33" i="43" s="1"/>
  <c r="MY33" i="43" s="1"/>
  <c r="MY32" i="43"/>
  <c r="MX32" i="43"/>
  <c r="MW32" i="43"/>
  <c r="MX31" i="43"/>
  <c r="MY31" i="43" s="1"/>
  <c r="MW31" i="43"/>
  <c r="MW30" i="43"/>
  <c r="MX30" i="43" s="1"/>
  <c r="MY30" i="43" s="1"/>
  <c r="MW29" i="43"/>
  <c r="MX29" i="43" s="1"/>
  <c r="MY29" i="43" s="1"/>
  <c r="MX28" i="43"/>
  <c r="MY28" i="43" s="1"/>
  <c r="MW28" i="43"/>
  <c r="MW27" i="43"/>
  <c r="MX27" i="43" s="1"/>
  <c r="MY27" i="43" s="1"/>
  <c r="MW26" i="43"/>
  <c r="MX26" i="43" s="1"/>
  <c r="MY26" i="43" s="1"/>
  <c r="MW25" i="43"/>
  <c r="MX25" i="43" s="1"/>
  <c r="MY25" i="43" s="1"/>
  <c r="MW24" i="43"/>
  <c r="MX24" i="43" s="1"/>
  <c r="MY24" i="43" s="1"/>
  <c r="MX22" i="43"/>
  <c r="MY22" i="43" s="1"/>
  <c r="MW22" i="43"/>
  <c r="MW21" i="43"/>
  <c r="MX21" i="43" s="1"/>
  <c r="MY21" i="43" s="1"/>
  <c r="MW20" i="43"/>
  <c r="MX20" i="43" s="1"/>
  <c r="MY20" i="43" s="1"/>
  <c r="MY19" i="43"/>
  <c r="MX19" i="43"/>
  <c r="MW19" i="43"/>
  <c r="MW18" i="43"/>
  <c r="MX18" i="43" s="1"/>
  <c r="MY18" i="43" s="1"/>
  <c r="MW17" i="43"/>
  <c r="MX17" i="43" s="1"/>
  <c r="MY17" i="43" s="1"/>
  <c r="MW16" i="43"/>
  <c r="MX16" i="43" s="1"/>
  <c r="MY16" i="43" s="1"/>
  <c r="MX15" i="43"/>
  <c r="MY15" i="43" s="1"/>
  <c r="MW15" i="43"/>
  <c r="MW14" i="43"/>
  <c r="MX14" i="43" s="1"/>
  <c r="MY14" i="43" s="1"/>
  <c r="MW13" i="43"/>
  <c r="MX13" i="43" s="1"/>
  <c r="MY13" i="43" s="1"/>
  <c r="MW12" i="43"/>
  <c r="MX12" i="43" s="1"/>
  <c r="MY12" i="43" s="1"/>
  <c r="MW11" i="43"/>
  <c r="MX11" i="43" s="1"/>
  <c r="MY11" i="43" s="1"/>
  <c r="MX10" i="43"/>
  <c r="MY10" i="43" s="1"/>
  <c r="MW10" i="43"/>
  <c r="MW9" i="43"/>
  <c r="MX9" i="43" s="1"/>
  <c r="MY9" i="43" s="1"/>
  <c r="MW8" i="43"/>
  <c r="MX8" i="43" s="1"/>
  <c r="MY8" i="43" s="1"/>
  <c r="MX7" i="43"/>
  <c r="MY7" i="43" s="1"/>
  <c r="MW7" i="43"/>
  <c r="MX6" i="43"/>
  <c r="MY6" i="43" s="1"/>
  <c r="MW6" i="43"/>
  <c r="MW5" i="43"/>
  <c r="MX5" i="43" s="1"/>
  <c r="MY5" i="43" s="1"/>
  <c r="MN41" i="43"/>
  <c r="MO41" i="43" s="1"/>
  <c r="MP41" i="43" s="1"/>
  <c r="MN40" i="43"/>
  <c r="MO40" i="43" s="1"/>
  <c r="MP40" i="43" s="1"/>
  <c r="MN39" i="43"/>
  <c r="MO39" i="43" s="1"/>
  <c r="MP39" i="43" s="1"/>
  <c r="MN38" i="43"/>
  <c r="MO38" i="43" s="1"/>
  <c r="MP38" i="43" s="1"/>
  <c r="MN37" i="43"/>
  <c r="MO37" i="43" s="1"/>
  <c r="MP37" i="43" s="1"/>
  <c r="MN36" i="43"/>
  <c r="MO36" i="43" s="1"/>
  <c r="MP36" i="43" s="1"/>
  <c r="MO35" i="43"/>
  <c r="MP35" i="43" s="1"/>
  <c r="MN35" i="43"/>
  <c r="MN34" i="43"/>
  <c r="MO34" i="43" s="1"/>
  <c r="MP34" i="43" s="1"/>
  <c r="MN33" i="43"/>
  <c r="MO33" i="43" s="1"/>
  <c r="MP33" i="43" s="1"/>
  <c r="MN32" i="43"/>
  <c r="MO32" i="43" s="1"/>
  <c r="MP32" i="43" s="1"/>
  <c r="MN31" i="43"/>
  <c r="MO31" i="43" s="1"/>
  <c r="MP31" i="43" s="1"/>
  <c r="MN30" i="43"/>
  <c r="MO30" i="43" s="1"/>
  <c r="MP30" i="43" s="1"/>
  <c r="MN29" i="43"/>
  <c r="MO29" i="43" s="1"/>
  <c r="MP29" i="43" s="1"/>
  <c r="MN28" i="43"/>
  <c r="MO28" i="43" s="1"/>
  <c r="MP28" i="43" s="1"/>
  <c r="MN27" i="43"/>
  <c r="MO27" i="43" s="1"/>
  <c r="MP27" i="43" s="1"/>
  <c r="MN26" i="43"/>
  <c r="MO26" i="43" s="1"/>
  <c r="MP26" i="43" s="1"/>
  <c r="MN25" i="43"/>
  <c r="MO25" i="43" s="1"/>
  <c r="MP25" i="43" s="1"/>
  <c r="MP24" i="43"/>
  <c r="MN24" i="43"/>
  <c r="MO24" i="43" s="1"/>
  <c r="MN22" i="43"/>
  <c r="MO22" i="43" s="1"/>
  <c r="MP22" i="43" s="1"/>
  <c r="MN21" i="43"/>
  <c r="MO21" i="43" s="1"/>
  <c r="MP21" i="43" s="1"/>
  <c r="MN20" i="43"/>
  <c r="MO20" i="43" s="1"/>
  <c r="MP20" i="43" s="1"/>
  <c r="MO19" i="43"/>
  <c r="MP19" i="43" s="1"/>
  <c r="MN19" i="43"/>
  <c r="MN18" i="43"/>
  <c r="MO18" i="43" s="1"/>
  <c r="MP18" i="43" s="1"/>
  <c r="MN17" i="43"/>
  <c r="MO17" i="43" s="1"/>
  <c r="MP17" i="43" s="1"/>
  <c r="MN16" i="43"/>
  <c r="MO16" i="43" s="1"/>
  <c r="MP16" i="43" s="1"/>
  <c r="MP15" i="43"/>
  <c r="MN15" i="43"/>
  <c r="MO15" i="43" s="1"/>
  <c r="MN14" i="43"/>
  <c r="MO14" i="43" s="1"/>
  <c r="MP14" i="43" s="1"/>
  <c r="MN13" i="43"/>
  <c r="MO13" i="43" s="1"/>
  <c r="MP13" i="43" s="1"/>
  <c r="MN12" i="43"/>
  <c r="MO12" i="43" s="1"/>
  <c r="MP12" i="43" s="1"/>
  <c r="MO11" i="43"/>
  <c r="MP11" i="43" s="1"/>
  <c r="MN11" i="43"/>
  <c r="MO10" i="43"/>
  <c r="MP10" i="43" s="1"/>
  <c r="MN10" i="43"/>
  <c r="MN9" i="43"/>
  <c r="MO9" i="43" s="1"/>
  <c r="MP9" i="43" s="1"/>
  <c r="MN8" i="43"/>
  <c r="MO8" i="43" s="1"/>
  <c r="MP8" i="43" s="1"/>
  <c r="MN7" i="43"/>
  <c r="MO7" i="43" s="1"/>
  <c r="MP7" i="43" s="1"/>
  <c r="MN6" i="43"/>
  <c r="MO6" i="43" s="1"/>
  <c r="MP6" i="43" s="1"/>
  <c r="MN5" i="43"/>
  <c r="MO5" i="43" s="1"/>
  <c r="MP5" i="43" s="1"/>
  <c r="ME41" i="43"/>
  <c r="MF41" i="43" s="1"/>
  <c r="MG41" i="43" s="1"/>
  <c r="ME40" i="43"/>
  <c r="MF40" i="43" s="1"/>
  <c r="MG40" i="43" s="1"/>
  <c r="ME39" i="43"/>
  <c r="MF39" i="43" s="1"/>
  <c r="MG39" i="43" s="1"/>
  <c r="ME38" i="43"/>
  <c r="MF38" i="43" s="1"/>
  <c r="MG38" i="43" s="1"/>
  <c r="ME37" i="43"/>
  <c r="MF37" i="43" s="1"/>
  <c r="MG37" i="43" s="1"/>
  <c r="ME36" i="43"/>
  <c r="MF36" i="43" s="1"/>
  <c r="MG36" i="43" s="1"/>
  <c r="ME35" i="43"/>
  <c r="MF35" i="43" s="1"/>
  <c r="MG35" i="43" s="1"/>
  <c r="ME34" i="43"/>
  <c r="MF34" i="43" s="1"/>
  <c r="MG34" i="43" s="1"/>
  <c r="ME33" i="43"/>
  <c r="MF33" i="43" s="1"/>
  <c r="MG33" i="43" s="1"/>
  <c r="ME32" i="43"/>
  <c r="MF32" i="43" s="1"/>
  <c r="MG32" i="43" s="1"/>
  <c r="MF31" i="43"/>
  <c r="MG31" i="43" s="1"/>
  <c r="ME31" i="43"/>
  <c r="ME30" i="43"/>
  <c r="MF30" i="43" s="1"/>
  <c r="MG30" i="43" s="1"/>
  <c r="ME29" i="43"/>
  <c r="MF29" i="43" s="1"/>
  <c r="MG29" i="43" s="1"/>
  <c r="ME28" i="43"/>
  <c r="MF28" i="43" s="1"/>
  <c r="MG28" i="43" s="1"/>
  <c r="MF27" i="43"/>
  <c r="MG27" i="43" s="1"/>
  <c r="ME27" i="43"/>
  <c r="ME26" i="43"/>
  <c r="MF26" i="43" s="1"/>
  <c r="MG26" i="43" s="1"/>
  <c r="ME25" i="43"/>
  <c r="MF25" i="43" s="1"/>
  <c r="MG25" i="43" s="1"/>
  <c r="ME24" i="43"/>
  <c r="MF24" i="43" s="1"/>
  <c r="MG24" i="43" s="1"/>
  <c r="MF22" i="43"/>
  <c r="MG22" i="43" s="1"/>
  <c r="ME22" i="43"/>
  <c r="ME21" i="43"/>
  <c r="MF21" i="43" s="1"/>
  <c r="MG21" i="43" s="1"/>
  <c r="ME20" i="43"/>
  <c r="MF20" i="43" s="1"/>
  <c r="MG20" i="43" s="1"/>
  <c r="ME19" i="43"/>
  <c r="MF19" i="43" s="1"/>
  <c r="MG19" i="43" s="1"/>
  <c r="ME18" i="43"/>
  <c r="MF18" i="43" s="1"/>
  <c r="MG18" i="43" s="1"/>
  <c r="ME17" i="43"/>
  <c r="MF17" i="43" s="1"/>
  <c r="MG17" i="43" s="1"/>
  <c r="ME16" i="43"/>
  <c r="MF16" i="43" s="1"/>
  <c r="MG16" i="43" s="1"/>
  <c r="ME15" i="43"/>
  <c r="MF15" i="43" s="1"/>
  <c r="MG15" i="43" s="1"/>
  <c r="MF14" i="43"/>
  <c r="MG14" i="43" s="1"/>
  <c r="ME14" i="43"/>
  <c r="ME13" i="43"/>
  <c r="MF13" i="43" s="1"/>
  <c r="MG13" i="43" s="1"/>
  <c r="ME12" i="43"/>
  <c r="MF12" i="43" s="1"/>
  <c r="MG12" i="43" s="1"/>
  <c r="MF11" i="43"/>
  <c r="MG11" i="43" s="1"/>
  <c r="ME11" i="43"/>
  <c r="ME10" i="43"/>
  <c r="MF10" i="43" s="1"/>
  <c r="MG10" i="43" s="1"/>
  <c r="ME9" i="43"/>
  <c r="MF9" i="43" s="1"/>
  <c r="MG9" i="43" s="1"/>
  <c r="ME8" i="43"/>
  <c r="MF8" i="43" s="1"/>
  <c r="MG8" i="43" s="1"/>
  <c r="ME7" i="43"/>
  <c r="MF7" i="43" s="1"/>
  <c r="MG7" i="43" s="1"/>
  <c r="ME6" i="43"/>
  <c r="MF6" i="43" s="1"/>
  <c r="MG6" i="43" s="1"/>
  <c r="ME5" i="43"/>
  <c r="MF5" i="43" s="1"/>
  <c r="MG5" i="43" s="1"/>
  <c r="LV41" i="43"/>
  <c r="LW41" i="43" s="1"/>
  <c r="LX41" i="43" s="1"/>
  <c r="LX40" i="43"/>
  <c r="LV40" i="43"/>
  <c r="LW40" i="43" s="1"/>
  <c r="LV39" i="43"/>
  <c r="LW39" i="43" s="1"/>
  <c r="LX39" i="43" s="1"/>
  <c r="LV38" i="43"/>
  <c r="LW38" i="43" s="1"/>
  <c r="LX38" i="43" s="1"/>
  <c r="LV37" i="43"/>
  <c r="LW37" i="43" s="1"/>
  <c r="LX37" i="43" s="1"/>
  <c r="LW36" i="43"/>
  <c r="LX36" i="43" s="1"/>
  <c r="LV36" i="43"/>
  <c r="LV35" i="43"/>
  <c r="LW35" i="43" s="1"/>
  <c r="LX35" i="43" s="1"/>
  <c r="LV34" i="43"/>
  <c r="LW34" i="43" s="1"/>
  <c r="LX34" i="43" s="1"/>
  <c r="LV33" i="43"/>
  <c r="LW33" i="43" s="1"/>
  <c r="LX33" i="43" s="1"/>
  <c r="LX32" i="43"/>
  <c r="LV32" i="43"/>
  <c r="LW32" i="43" s="1"/>
  <c r="LV31" i="43"/>
  <c r="LW31" i="43" s="1"/>
  <c r="LX31" i="43" s="1"/>
  <c r="LV30" i="43"/>
  <c r="LW30" i="43" s="1"/>
  <c r="LX30" i="43" s="1"/>
  <c r="LV29" i="43"/>
  <c r="LW29" i="43" s="1"/>
  <c r="LX29" i="43" s="1"/>
  <c r="LW28" i="43"/>
  <c r="LX28" i="43" s="1"/>
  <c r="LV28" i="43"/>
  <c r="LW27" i="43"/>
  <c r="LX27" i="43" s="1"/>
  <c r="LV27" i="43"/>
  <c r="LV26" i="43"/>
  <c r="LW26" i="43" s="1"/>
  <c r="LX26" i="43" s="1"/>
  <c r="LV25" i="43"/>
  <c r="LW25" i="43" s="1"/>
  <c r="LX25" i="43" s="1"/>
  <c r="LV24" i="43"/>
  <c r="LW24" i="43" s="1"/>
  <c r="LX24" i="43" s="1"/>
  <c r="LV22" i="43"/>
  <c r="LW22" i="43" s="1"/>
  <c r="LX22" i="43" s="1"/>
  <c r="LV21" i="43"/>
  <c r="LW21" i="43" s="1"/>
  <c r="LX21" i="43" s="1"/>
  <c r="LV20" i="43"/>
  <c r="LW20" i="43" s="1"/>
  <c r="LX20" i="43" s="1"/>
  <c r="LV19" i="43"/>
  <c r="LW19" i="43" s="1"/>
  <c r="LX19" i="43" s="1"/>
  <c r="LW18" i="43"/>
  <c r="LX18" i="43" s="1"/>
  <c r="LV18" i="43"/>
  <c r="LV17" i="43"/>
  <c r="LW17" i="43" s="1"/>
  <c r="LX17" i="43" s="1"/>
  <c r="LV16" i="43"/>
  <c r="LW16" i="43" s="1"/>
  <c r="LX16" i="43" s="1"/>
  <c r="LW15" i="43"/>
  <c r="LX15" i="43" s="1"/>
  <c r="LV15" i="43"/>
  <c r="LV14" i="43"/>
  <c r="LW14" i="43" s="1"/>
  <c r="LX14" i="43" s="1"/>
  <c r="LV13" i="43"/>
  <c r="LW13" i="43" s="1"/>
  <c r="LX13" i="43" s="1"/>
  <c r="LV12" i="43"/>
  <c r="LW12" i="43" s="1"/>
  <c r="LX12" i="43" s="1"/>
  <c r="LV11" i="43"/>
  <c r="LW11" i="43" s="1"/>
  <c r="LX11" i="43" s="1"/>
  <c r="LV10" i="43"/>
  <c r="LW10" i="43" s="1"/>
  <c r="LX10" i="43" s="1"/>
  <c r="LV9" i="43"/>
  <c r="LW9" i="43" s="1"/>
  <c r="LX9" i="43" s="1"/>
  <c r="LV8" i="43"/>
  <c r="LW8" i="43" s="1"/>
  <c r="LX8" i="43" s="1"/>
  <c r="LV7" i="43"/>
  <c r="LW7" i="43" s="1"/>
  <c r="LX7" i="43" s="1"/>
  <c r="LV6" i="43"/>
  <c r="LW6" i="43" s="1"/>
  <c r="LX6" i="43" s="1"/>
  <c r="LV5" i="43"/>
  <c r="LW5" i="43" s="1"/>
  <c r="LX5" i="43" s="1"/>
  <c r="LM41" i="43"/>
  <c r="LN41" i="43" s="1"/>
  <c r="LO41" i="43" s="1"/>
  <c r="LN40" i="43"/>
  <c r="LO40" i="43" s="1"/>
  <c r="LM40" i="43"/>
  <c r="LM39" i="43"/>
  <c r="LN39" i="43" s="1"/>
  <c r="LO39" i="43" s="1"/>
  <c r="LM38" i="43"/>
  <c r="LN38" i="43" s="1"/>
  <c r="LO38" i="43" s="1"/>
  <c r="LM37" i="43"/>
  <c r="LN37" i="43" s="1"/>
  <c r="LO37" i="43" s="1"/>
  <c r="LM36" i="43"/>
  <c r="LN36" i="43" s="1"/>
  <c r="LO36" i="43" s="1"/>
  <c r="LM35" i="43"/>
  <c r="LN35" i="43" s="1"/>
  <c r="LO35" i="43" s="1"/>
  <c r="LM34" i="43"/>
  <c r="LN34" i="43" s="1"/>
  <c r="LO34" i="43" s="1"/>
  <c r="LM33" i="43"/>
  <c r="LN33" i="43" s="1"/>
  <c r="LO33" i="43" s="1"/>
  <c r="LN32" i="43"/>
  <c r="LO32" i="43" s="1"/>
  <c r="LM32" i="43"/>
  <c r="LN31" i="43"/>
  <c r="LO31" i="43" s="1"/>
  <c r="LM31" i="43"/>
  <c r="LM30" i="43"/>
  <c r="LN30" i="43" s="1"/>
  <c r="LO30" i="43" s="1"/>
  <c r="LM29" i="43"/>
  <c r="LN29" i="43" s="1"/>
  <c r="LO29" i="43" s="1"/>
  <c r="LM28" i="43"/>
  <c r="LN28" i="43" s="1"/>
  <c r="LO28" i="43" s="1"/>
  <c r="LM27" i="43"/>
  <c r="LN27" i="43" s="1"/>
  <c r="LO27" i="43" s="1"/>
  <c r="LM26" i="43"/>
  <c r="LN26" i="43" s="1"/>
  <c r="LO26" i="43" s="1"/>
  <c r="LM25" i="43"/>
  <c r="LN25" i="43" s="1"/>
  <c r="LO25" i="43" s="1"/>
  <c r="LM24" i="43"/>
  <c r="LN24" i="43" s="1"/>
  <c r="LO24" i="43" s="1"/>
  <c r="LN22" i="43"/>
  <c r="LO22" i="43" s="1"/>
  <c r="LM22" i="43"/>
  <c r="LM21" i="43"/>
  <c r="LN21" i="43" s="1"/>
  <c r="LO21" i="43" s="1"/>
  <c r="LM20" i="43"/>
  <c r="LN20" i="43" s="1"/>
  <c r="LO20" i="43" s="1"/>
  <c r="LM19" i="43"/>
  <c r="LN19" i="43" s="1"/>
  <c r="LO19" i="43" s="1"/>
  <c r="LM18" i="43"/>
  <c r="LN18" i="43" s="1"/>
  <c r="LO18" i="43" s="1"/>
  <c r="LM17" i="43"/>
  <c r="LN17" i="43" s="1"/>
  <c r="LO17" i="43" s="1"/>
  <c r="LM16" i="43"/>
  <c r="LN16" i="43" s="1"/>
  <c r="LO16" i="43" s="1"/>
  <c r="LM15" i="43"/>
  <c r="LN15" i="43" s="1"/>
  <c r="LO15" i="43" s="1"/>
  <c r="LM14" i="43"/>
  <c r="LN14" i="43" s="1"/>
  <c r="LO14" i="43" s="1"/>
  <c r="LM13" i="43"/>
  <c r="LN13" i="43" s="1"/>
  <c r="LO13" i="43" s="1"/>
  <c r="LM12" i="43"/>
  <c r="LN12" i="43" s="1"/>
  <c r="LO12" i="43" s="1"/>
  <c r="LO11" i="43"/>
  <c r="LN11" i="43"/>
  <c r="LM11" i="43"/>
  <c r="LM10" i="43"/>
  <c r="LN10" i="43" s="1"/>
  <c r="LO10" i="43" s="1"/>
  <c r="LM9" i="43"/>
  <c r="LN9" i="43" s="1"/>
  <c r="LO9" i="43" s="1"/>
  <c r="LM8" i="43"/>
  <c r="LN8" i="43" s="1"/>
  <c r="LO8" i="43" s="1"/>
  <c r="LN7" i="43"/>
  <c r="LO7" i="43" s="1"/>
  <c r="LM7" i="43"/>
  <c r="LM6" i="43"/>
  <c r="LN6" i="43" s="1"/>
  <c r="LO6" i="43" s="1"/>
  <c r="LM5" i="43"/>
  <c r="LN5" i="43" s="1"/>
  <c r="LO5" i="43" s="1"/>
  <c r="LD41" i="43"/>
  <c r="LE41" i="43" s="1"/>
  <c r="LF41" i="43" s="1"/>
  <c r="LF40" i="43"/>
  <c r="LD40" i="43"/>
  <c r="LE40" i="43" s="1"/>
  <c r="LD39" i="43"/>
  <c r="LE39" i="43" s="1"/>
  <c r="LF39" i="43" s="1"/>
  <c r="LD38" i="43"/>
  <c r="LE38" i="43" s="1"/>
  <c r="LF38" i="43" s="1"/>
  <c r="LD37" i="43"/>
  <c r="LE37" i="43" s="1"/>
  <c r="LF37" i="43" s="1"/>
  <c r="LE36" i="43"/>
  <c r="LF36" i="43" s="1"/>
  <c r="LD36" i="43"/>
  <c r="LE35" i="43"/>
  <c r="LF35" i="43" s="1"/>
  <c r="LD35" i="43"/>
  <c r="LD34" i="43"/>
  <c r="LE34" i="43" s="1"/>
  <c r="LF34" i="43" s="1"/>
  <c r="LD33" i="43"/>
  <c r="LE33" i="43" s="1"/>
  <c r="LF33" i="43" s="1"/>
  <c r="LD32" i="43"/>
  <c r="LE32" i="43" s="1"/>
  <c r="LF32" i="43" s="1"/>
  <c r="LD31" i="43"/>
  <c r="LE31" i="43" s="1"/>
  <c r="LF31" i="43" s="1"/>
  <c r="LD30" i="43"/>
  <c r="LE30" i="43" s="1"/>
  <c r="LF30" i="43" s="1"/>
  <c r="LD29" i="43"/>
  <c r="LE29" i="43" s="1"/>
  <c r="LF29" i="43" s="1"/>
  <c r="LD28" i="43"/>
  <c r="LE28" i="43" s="1"/>
  <c r="LF28" i="43" s="1"/>
  <c r="LE27" i="43"/>
  <c r="LF27" i="43" s="1"/>
  <c r="LD27" i="43"/>
  <c r="LD26" i="43"/>
  <c r="LE26" i="43" s="1"/>
  <c r="LF26" i="43" s="1"/>
  <c r="LD25" i="43"/>
  <c r="LE25" i="43" s="1"/>
  <c r="LF25" i="43" s="1"/>
  <c r="LD24" i="43"/>
  <c r="LE24" i="43" s="1"/>
  <c r="LF24" i="43" s="1"/>
  <c r="LD22" i="43"/>
  <c r="LE22" i="43" s="1"/>
  <c r="LF22" i="43" s="1"/>
  <c r="LD21" i="43"/>
  <c r="LE21" i="43" s="1"/>
  <c r="LF21" i="43" s="1"/>
  <c r="LD20" i="43"/>
  <c r="LE20" i="43" s="1"/>
  <c r="LF20" i="43" s="1"/>
  <c r="LD19" i="43"/>
  <c r="LE19" i="43" s="1"/>
  <c r="LF19" i="43" s="1"/>
  <c r="LD18" i="43"/>
  <c r="LE18" i="43" s="1"/>
  <c r="LF18" i="43" s="1"/>
  <c r="LD17" i="43"/>
  <c r="LE17" i="43" s="1"/>
  <c r="LF17" i="43" s="1"/>
  <c r="LD16" i="43"/>
  <c r="LE16" i="43" s="1"/>
  <c r="LF16" i="43" s="1"/>
  <c r="LD15" i="43"/>
  <c r="LE15" i="43" s="1"/>
  <c r="LF15" i="43" s="1"/>
  <c r="LD14" i="43"/>
  <c r="LE14" i="43" s="1"/>
  <c r="LF14" i="43" s="1"/>
  <c r="LD13" i="43"/>
  <c r="LE13" i="43" s="1"/>
  <c r="LF13" i="43" s="1"/>
  <c r="LD12" i="43"/>
  <c r="LE12" i="43" s="1"/>
  <c r="LF12" i="43" s="1"/>
  <c r="LE11" i="43"/>
  <c r="LF11" i="43" s="1"/>
  <c r="LD11" i="43"/>
  <c r="LD10" i="43"/>
  <c r="LE10" i="43" s="1"/>
  <c r="LF10" i="43" s="1"/>
  <c r="LD9" i="43"/>
  <c r="LE9" i="43" s="1"/>
  <c r="LF9" i="43" s="1"/>
  <c r="LD8" i="43"/>
  <c r="LE8" i="43" s="1"/>
  <c r="LF8" i="43" s="1"/>
  <c r="LF7" i="43"/>
  <c r="LD7" i="43"/>
  <c r="LE7" i="43" s="1"/>
  <c r="LD6" i="43"/>
  <c r="LE6" i="43" s="1"/>
  <c r="LF6" i="43" s="1"/>
  <c r="LD5" i="43"/>
  <c r="LE5" i="43" s="1"/>
  <c r="LF5" i="43" s="1"/>
  <c r="KU41" i="43"/>
  <c r="KV41" i="43" s="1"/>
  <c r="KW41" i="43" s="1"/>
  <c r="KV40" i="43"/>
  <c r="KW40" i="43" s="1"/>
  <c r="KU40" i="43"/>
  <c r="KV39" i="43"/>
  <c r="KW39" i="43" s="1"/>
  <c r="KU39" i="43"/>
  <c r="KU38" i="43"/>
  <c r="KV38" i="43" s="1"/>
  <c r="KW38" i="43" s="1"/>
  <c r="KU37" i="43"/>
  <c r="KV37" i="43" s="1"/>
  <c r="KW37" i="43" s="1"/>
  <c r="KU36" i="43"/>
  <c r="KV36" i="43" s="1"/>
  <c r="KW36" i="43" s="1"/>
  <c r="KU35" i="43"/>
  <c r="KV35" i="43" s="1"/>
  <c r="KW35" i="43" s="1"/>
  <c r="KU34" i="43"/>
  <c r="KV34" i="43" s="1"/>
  <c r="KW34" i="43" s="1"/>
  <c r="KU33" i="43"/>
  <c r="KV33" i="43" s="1"/>
  <c r="KW33" i="43" s="1"/>
  <c r="KU32" i="43"/>
  <c r="KV32" i="43" s="1"/>
  <c r="KW32" i="43" s="1"/>
  <c r="KV31" i="43"/>
  <c r="KW31" i="43" s="1"/>
  <c r="KU31" i="43"/>
  <c r="KU30" i="43"/>
  <c r="KV30" i="43" s="1"/>
  <c r="KW30" i="43" s="1"/>
  <c r="KU29" i="43"/>
  <c r="KV29" i="43" s="1"/>
  <c r="KW29" i="43" s="1"/>
  <c r="KU28" i="43"/>
  <c r="KV28" i="43" s="1"/>
  <c r="KW28" i="43" s="1"/>
  <c r="KU27" i="43"/>
  <c r="KV27" i="43" s="1"/>
  <c r="KW27" i="43" s="1"/>
  <c r="KU26" i="43"/>
  <c r="KV26" i="43" s="1"/>
  <c r="KW26" i="43" s="1"/>
  <c r="KU25" i="43"/>
  <c r="KV25" i="43" s="1"/>
  <c r="KW25" i="43" s="1"/>
  <c r="KU24" i="43"/>
  <c r="KV24" i="43" s="1"/>
  <c r="KW24" i="43" s="1"/>
  <c r="KU22" i="43"/>
  <c r="KV22" i="43" s="1"/>
  <c r="KW22" i="43" s="1"/>
  <c r="KU21" i="43"/>
  <c r="KV21" i="43" s="1"/>
  <c r="KW21" i="43" s="1"/>
  <c r="KU20" i="43"/>
  <c r="KV20" i="43" s="1"/>
  <c r="KW20" i="43" s="1"/>
  <c r="KW19" i="43"/>
  <c r="KU19" i="43"/>
  <c r="KV19" i="43" s="1"/>
  <c r="KU18" i="43"/>
  <c r="KV18" i="43" s="1"/>
  <c r="KW18" i="43" s="1"/>
  <c r="KU17" i="43"/>
  <c r="KV17" i="43" s="1"/>
  <c r="KW17" i="43" s="1"/>
  <c r="KU16" i="43"/>
  <c r="KV16" i="43" s="1"/>
  <c r="KW16" i="43" s="1"/>
  <c r="KV15" i="43"/>
  <c r="KW15" i="43" s="1"/>
  <c r="KU15" i="43"/>
  <c r="KU14" i="43"/>
  <c r="KV14" i="43" s="1"/>
  <c r="KW14" i="43" s="1"/>
  <c r="KU13" i="43"/>
  <c r="KV13" i="43" s="1"/>
  <c r="KW13" i="43" s="1"/>
  <c r="KU12" i="43"/>
  <c r="KV12" i="43" s="1"/>
  <c r="KW12" i="43" s="1"/>
  <c r="KU11" i="43"/>
  <c r="KV11" i="43" s="1"/>
  <c r="KW11" i="43" s="1"/>
  <c r="KU10" i="43"/>
  <c r="KV10" i="43" s="1"/>
  <c r="KW10" i="43" s="1"/>
  <c r="KU9" i="43"/>
  <c r="KV9" i="43" s="1"/>
  <c r="KW9" i="43" s="1"/>
  <c r="KU8" i="43"/>
  <c r="KV8" i="43" s="1"/>
  <c r="KW8" i="43" s="1"/>
  <c r="KV7" i="43"/>
  <c r="KW7" i="43" s="1"/>
  <c r="KU7" i="43"/>
  <c r="KV6" i="43"/>
  <c r="KW6" i="43" s="1"/>
  <c r="KU6" i="43"/>
  <c r="KU5" i="43"/>
  <c r="KV5" i="43" s="1"/>
  <c r="KW5" i="43" s="1"/>
  <c r="KL41" i="43"/>
  <c r="KM41" i="43" s="1"/>
  <c r="KN41" i="43" s="1"/>
  <c r="KL40" i="43"/>
  <c r="KM40" i="43" s="1"/>
  <c r="KN40" i="43" s="1"/>
  <c r="KL39" i="43"/>
  <c r="KM39" i="43" s="1"/>
  <c r="KN39" i="43" s="1"/>
  <c r="KL38" i="43"/>
  <c r="KM38" i="43" s="1"/>
  <c r="KN38" i="43" s="1"/>
  <c r="KL37" i="43"/>
  <c r="KM37" i="43" s="1"/>
  <c r="KN37" i="43" s="1"/>
  <c r="KL36" i="43"/>
  <c r="KM36" i="43" s="1"/>
  <c r="KN36" i="43" s="1"/>
  <c r="KL35" i="43"/>
  <c r="KM35" i="43" s="1"/>
  <c r="KN35" i="43" s="1"/>
  <c r="KL34" i="43"/>
  <c r="KM34" i="43" s="1"/>
  <c r="KN34" i="43" s="1"/>
  <c r="KL33" i="43"/>
  <c r="KM33" i="43" s="1"/>
  <c r="KN33" i="43" s="1"/>
  <c r="KL32" i="43"/>
  <c r="KM32" i="43" s="1"/>
  <c r="KN32" i="43" s="1"/>
  <c r="KL31" i="43"/>
  <c r="KM31" i="43" s="1"/>
  <c r="KN31" i="43" s="1"/>
  <c r="KL30" i="43"/>
  <c r="KM30" i="43" s="1"/>
  <c r="KN30" i="43" s="1"/>
  <c r="KL29" i="43"/>
  <c r="KM29" i="43" s="1"/>
  <c r="KN29" i="43" s="1"/>
  <c r="KL28" i="43"/>
  <c r="KM28" i="43" s="1"/>
  <c r="KN28" i="43" s="1"/>
  <c r="KM27" i="43"/>
  <c r="KN27" i="43" s="1"/>
  <c r="KL27" i="43"/>
  <c r="KL26" i="43"/>
  <c r="KM26" i="43" s="1"/>
  <c r="KN26" i="43" s="1"/>
  <c r="KL25" i="43"/>
  <c r="KM25" i="43" s="1"/>
  <c r="KN25" i="43" s="1"/>
  <c r="KL24" i="43"/>
  <c r="KM24" i="43" s="1"/>
  <c r="KN24" i="43" s="1"/>
  <c r="KL22" i="43"/>
  <c r="KM22" i="43" s="1"/>
  <c r="KN22" i="43" s="1"/>
  <c r="KL21" i="43"/>
  <c r="KM21" i="43" s="1"/>
  <c r="KN21" i="43" s="1"/>
  <c r="KL20" i="43"/>
  <c r="KM20" i="43" s="1"/>
  <c r="KN20" i="43" s="1"/>
  <c r="KL19" i="43"/>
  <c r="KM19" i="43" s="1"/>
  <c r="KN19" i="43" s="1"/>
  <c r="KM18" i="43"/>
  <c r="KN18" i="43" s="1"/>
  <c r="KL18" i="43"/>
  <c r="KL17" i="43"/>
  <c r="KM17" i="43" s="1"/>
  <c r="KN17" i="43" s="1"/>
  <c r="KL16" i="43"/>
  <c r="KM16" i="43" s="1"/>
  <c r="KN16" i="43" s="1"/>
  <c r="KL15" i="43"/>
  <c r="KM15" i="43" s="1"/>
  <c r="KN15" i="43" s="1"/>
  <c r="KL14" i="43"/>
  <c r="KM14" i="43" s="1"/>
  <c r="KN14" i="43" s="1"/>
  <c r="KL13" i="43"/>
  <c r="KM13" i="43" s="1"/>
  <c r="KN13" i="43" s="1"/>
  <c r="KL12" i="43"/>
  <c r="KM12" i="43" s="1"/>
  <c r="KN12" i="43" s="1"/>
  <c r="KL11" i="43"/>
  <c r="KM11" i="43" s="1"/>
  <c r="KN11" i="43" s="1"/>
  <c r="KM10" i="43"/>
  <c r="KN10" i="43" s="1"/>
  <c r="KL10" i="43"/>
  <c r="KL9" i="43"/>
  <c r="KM9" i="43" s="1"/>
  <c r="KN9" i="43" s="1"/>
  <c r="KL8" i="43"/>
  <c r="KM8" i="43" s="1"/>
  <c r="KN8" i="43" s="1"/>
  <c r="KL7" i="43"/>
  <c r="KM7" i="43" s="1"/>
  <c r="KN7" i="43" s="1"/>
  <c r="KL6" i="43"/>
  <c r="KM6" i="43" s="1"/>
  <c r="KN6" i="43" s="1"/>
  <c r="KL5" i="43"/>
  <c r="KM5" i="43" s="1"/>
  <c r="KN5" i="43" s="1"/>
  <c r="KC41" i="43"/>
  <c r="KD41" i="43" s="1"/>
  <c r="KE41" i="43" s="1"/>
  <c r="KC40" i="43"/>
  <c r="KD40" i="43" s="1"/>
  <c r="KE40" i="43" s="1"/>
  <c r="KC39" i="43"/>
  <c r="KD39" i="43" s="1"/>
  <c r="KE39" i="43" s="1"/>
  <c r="KC38" i="43"/>
  <c r="KD38" i="43" s="1"/>
  <c r="KE38" i="43" s="1"/>
  <c r="KC37" i="43"/>
  <c r="KD37" i="43" s="1"/>
  <c r="KE37" i="43" s="1"/>
  <c r="KE36" i="43"/>
  <c r="KC36" i="43"/>
  <c r="KD36" i="43" s="1"/>
  <c r="KC35" i="43"/>
  <c r="KD35" i="43" s="1"/>
  <c r="KE35" i="43" s="1"/>
  <c r="KC34" i="43"/>
  <c r="KD34" i="43" s="1"/>
  <c r="KE34" i="43" s="1"/>
  <c r="KC33" i="43"/>
  <c r="KD33" i="43" s="1"/>
  <c r="KE33" i="43" s="1"/>
  <c r="KD32" i="43"/>
  <c r="KE32" i="43" s="1"/>
  <c r="KC32" i="43"/>
  <c r="KC31" i="43"/>
  <c r="KD31" i="43" s="1"/>
  <c r="KE31" i="43" s="1"/>
  <c r="KC30" i="43"/>
  <c r="KD30" i="43" s="1"/>
  <c r="KE30" i="43" s="1"/>
  <c r="KC29" i="43"/>
  <c r="KD29" i="43" s="1"/>
  <c r="KE29" i="43" s="1"/>
  <c r="KC28" i="43"/>
  <c r="KD28" i="43" s="1"/>
  <c r="KE28" i="43" s="1"/>
  <c r="KC27" i="43"/>
  <c r="KD27" i="43" s="1"/>
  <c r="KE27" i="43" s="1"/>
  <c r="KC26" i="43"/>
  <c r="KD26" i="43" s="1"/>
  <c r="KE26" i="43" s="1"/>
  <c r="KC25" i="43"/>
  <c r="KD25" i="43" s="1"/>
  <c r="KE25" i="43" s="1"/>
  <c r="KD24" i="43"/>
  <c r="KE24" i="43" s="1"/>
  <c r="KC24" i="43"/>
  <c r="KD22" i="43"/>
  <c r="KE22" i="43" s="1"/>
  <c r="KC22" i="43"/>
  <c r="KC21" i="43"/>
  <c r="KD21" i="43" s="1"/>
  <c r="KE21" i="43" s="1"/>
  <c r="KC20" i="43"/>
  <c r="KD20" i="43" s="1"/>
  <c r="KE20" i="43" s="1"/>
  <c r="KC19" i="43"/>
  <c r="KD19" i="43" s="1"/>
  <c r="KE19" i="43" s="1"/>
  <c r="KC18" i="43"/>
  <c r="KD18" i="43" s="1"/>
  <c r="KE18" i="43" s="1"/>
  <c r="KC17" i="43"/>
  <c r="KD17" i="43" s="1"/>
  <c r="KE17" i="43" s="1"/>
  <c r="KC16" i="43"/>
  <c r="KD16" i="43" s="1"/>
  <c r="KE16" i="43" s="1"/>
  <c r="KD15" i="43"/>
  <c r="KE15" i="43" s="1"/>
  <c r="KC15" i="43"/>
  <c r="KD14" i="43"/>
  <c r="KE14" i="43" s="1"/>
  <c r="KC14" i="43"/>
  <c r="KC13" i="43"/>
  <c r="KD13" i="43" s="1"/>
  <c r="KE13" i="43" s="1"/>
  <c r="KC12" i="43"/>
  <c r="KD12" i="43" s="1"/>
  <c r="KE12" i="43" s="1"/>
  <c r="KC11" i="43"/>
  <c r="KD11" i="43" s="1"/>
  <c r="KE11" i="43" s="1"/>
  <c r="KC10" i="43"/>
  <c r="KD10" i="43" s="1"/>
  <c r="KE10" i="43" s="1"/>
  <c r="KC9" i="43"/>
  <c r="KD9" i="43" s="1"/>
  <c r="KE9" i="43" s="1"/>
  <c r="KC8" i="43"/>
  <c r="KD8" i="43" s="1"/>
  <c r="KE8" i="43" s="1"/>
  <c r="KC7" i="43"/>
  <c r="KD7" i="43" s="1"/>
  <c r="KE7" i="43" s="1"/>
  <c r="KC6" i="43"/>
  <c r="KD6" i="43" s="1"/>
  <c r="KE6" i="43" s="1"/>
  <c r="KC5" i="43"/>
  <c r="KD5" i="43" s="1"/>
  <c r="KE5" i="43" s="1"/>
  <c r="JT41" i="43"/>
  <c r="JU41" i="43" s="1"/>
  <c r="JV41" i="43" s="1"/>
  <c r="JT40" i="43"/>
  <c r="JU40" i="43" s="1"/>
  <c r="JV40" i="43" s="1"/>
  <c r="JT39" i="43"/>
  <c r="JU39" i="43" s="1"/>
  <c r="JV39" i="43" s="1"/>
  <c r="JT38" i="43"/>
  <c r="JU38" i="43" s="1"/>
  <c r="JV38" i="43" s="1"/>
  <c r="JT37" i="43"/>
  <c r="JU37" i="43" s="1"/>
  <c r="JV37" i="43" s="1"/>
  <c r="JU36" i="43"/>
  <c r="JV36" i="43" s="1"/>
  <c r="JT36" i="43"/>
  <c r="JT35" i="43"/>
  <c r="JU35" i="43" s="1"/>
  <c r="JV35" i="43" s="1"/>
  <c r="JT34" i="43"/>
  <c r="JU34" i="43" s="1"/>
  <c r="JV34" i="43" s="1"/>
  <c r="JT33" i="43"/>
  <c r="JU33" i="43" s="1"/>
  <c r="JV33" i="43" s="1"/>
  <c r="JT32" i="43"/>
  <c r="JU32" i="43" s="1"/>
  <c r="JV32" i="43" s="1"/>
  <c r="JT31" i="43"/>
  <c r="JU31" i="43" s="1"/>
  <c r="JV31" i="43" s="1"/>
  <c r="JT30" i="43"/>
  <c r="JU30" i="43" s="1"/>
  <c r="JV30" i="43" s="1"/>
  <c r="JT29" i="43"/>
  <c r="JU29" i="43" s="1"/>
  <c r="JV29" i="43" s="1"/>
  <c r="JU28" i="43"/>
  <c r="JV28" i="43" s="1"/>
  <c r="JT28" i="43"/>
  <c r="JU27" i="43"/>
  <c r="JV27" i="43" s="1"/>
  <c r="JT27" i="43"/>
  <c r="JT26" i="43"/>
  <c r="JU26" i="43" s="1"/>
  <c r="JV26" i="43" s="1"/>
  <c r="JT25" i="43"/>
  <c r="JU25" i="43" s="1"/>
  <c r="JV25" i="43" s="1"/>
  <c r="JT24" i="43"/>
  <c r="JU24" i="43" s="1"/>
  <c r="JV24" i="43" s="1"/>
  <c r="JT22" i="43"/>
  <c r="JU22" i="43" s="1"/>
  <c r="JV22" i="43" s="1"/>
  <c r="JT21" i="43"/>
  <c r="JU21" i="43" s="1"/>
  <c r="JV21" i="43" s="1"/>
  <c r="JT20" i="43"/>
  <c r="JU20" i="43" s="1"/>
  <c r="JV20" i="43" s="1"/>
  <c r="JT19" i="43"/>
  <c r="JU19" i="43" s="1"/>
  <c r="JV19" i="43" s="1"/>
  <c r="JU18" i="43"/>
  <c r="JV18" i="43" s="1"/>
  <c r="JT18" i="43"/>
  <c r="JT17" i="43"/>
  <c r="JU17" i="43" s="1"/>
  <c r="JV17" i="43" s="1"/>
  <c r="JT16" i="43"/>
  <c r="JU16" i="43" s="1"/>
  <c r="JV16" i="43" s="1"/>
  <c r="JT15" i="43"/>
  <c r="JU15" i="43" s="1"/>
  <c r="JV15" i="43" s="1"/>
  <c r="JT14" i="43"/>
  <c r="JU14" i="43" s="1"/>
  <c r="JV14" i="43" s="1"/>
  <c r="JT13" i="43"/>
  <c r="JU13" i="43" s="1"/>
  <c r="JV13" i="43" s="1"/>
  <c r="JT12" i="43"/>
  <c r="JU12" i="43" s="1"/>
  <c r="JV12" i="43" s="1"/>
  <c r="JT11" i="43"/>
  <c r="JU11" i="43" s="1"/>
  <c r="JV11" i="43" s="1"/>
  <c r="JT10" i="43"/>
  <c r="JU10" i="43" s="1"/>
  <c r="JV10" i="43" s="1"/>
  <c r="JT9" i="43"/>
  <c r="JU9" i="43" s="1"/>
  <c r="JV9" i="43" s="1"/>
  <c r="JT8" i="43"/>
  <c r="JU8" i="43" s="1"/>
  <c r="JV8" i="43" s="1"/>
  <c r="JT7" i="43"/>
  <c r="JU7" i="43" s="1"/>
  <c r="JV7" i="43" s="1"/>
  <c r="JT6" i="43"/>
  <c r="JU6" i="43" s="1"/>
  <c r="JV6" i="43" s="1"/>
  <c r="JT5" i="43"/>
  <c r="JU5" i="43" s="1"/>
  <c r="JV5" i="43" s="1"/>
  <c r="JK41" i="43"/>
  <c r="JL41" i="43" s="1"/>
  <c r="JM41" i="43" s="1"/>
  <c r="JK40" i="43"/>
  <c r="JL40" i="43" s="1"/>
  <c r="JM40" i="43" s="1"/>
  <c r="JL39" i="43"/>
  <c r="JM39" i="43" s="1"/>
  <c r="JK39" i="43"/>
  <c r="JK38" i="43"/>
  <c r="JL38" i="43" s="1"/>
  <c r="JM38" i="43" s="1"/>
  <c r="JK37" i="43"/>
  <c r="JL37" i="43" s="1"/>
  <c r="JM37" i="43" s="1"/>
  <c r="JK36" i="43"/>
  <c r="JL36" i="43" s="1"/>
  <c r="JM36" i="43" s="1"/>
  <c r="JK35" i="43"/>
  <c r="JL35" i="43" s="1"/>
  <c r="JM35" i="43" s="1"/>
  <c r="JK34" i="43"/>
  <c r="JL34" i="43" s="1"/>
  <c r="JM34" i="43" s="1"/>
  <c r="JK33" i="43"/>
  <c r="JL33" i="43" s="1"/>
  <c r="JM33" i="43" s="1"/>
  <c r="JK32" i="43"/>
  <c r="JL32" i="43" s="1"/>
  <c r="JM32" i="43" s="1"/>
  <c r="JK31" i="43"/>
  <c r="JL31" i="43" s="1"/>
  <c r="JM31" i="43" s="1"/>
  <c r="JK30" i="43"/>
  <c r="JL30" i="43" s="1"/>
  <c r="JM30" i="43" s="1"/>
  <c r="JK29" i="43"/>
  <c r="JL29" i="43" s="1"/>
  <c r="JM29" i="43" s="1"/>
  <c r="JK28" i="43"/>
  <c r="JL28" i="43" s="1"/>
  <c r="JM28" i="43" s="1"/>
  <c r="JK27" i="43"/>
  <c r="JL27" i="43" s="1"/>
  <c r="JM27" i="43" s="1"/>
  <c r="JK26" i="43"/>
  <c r="JL26" i="43" s="1"/>
  <c r="JM26" i="43" s="1"/>
  <c r="JK25" i="43"/>
  <c r="JL25" i="43" s="1"/>
  <c r="JM25" i="43" s="1"/>
  <c r="JK24" i="43"/>
  <c r="JL24" i="43" s="1"/>
  <c r="JM24" i="43" s="1"/>
  <c r="JK22" i="43"/>
  <c r="JL22" i="43" s="1"/>
  <c r="JM22" i="43" s="1"/>
  <c r="JK21" i="43"/>
  <c r="JL21" i="43" s="1"/>
  <c r="JM21" i="43" s="1"/>
  <c r="JK20" i="43"/>
  <c r="JL20" i="43" s="1"/>
  <c r="JM20" i="43" s="1"/>
  <c r="JK19" i="43"/>
  <c r="JL19" i="43" s="1"/>
  <c r="JM19" i="43" s="1"/>
  <c r="JK18" i="43"/>
  <c r="JL18" i="43" s="1"/>
  <c r="JM18" i="43" s="1"/>
  <c r="JK17" i="43"/>
  <c r="JL17" i="43" s="1"/>
  <c r="JM17" i="43" s="1"/>
  <c r="JK16" i="43"/>
  <c r="JL16" i="43" s="1"/>
  <c r="JM16" i="43" s="1"/>
  <c r="JK15" i="43"/>
  <c r="JL15" i="43" s="1"/>
  <c r="JM15" i="43" s="1"/>
  <c r="JL14" i="43"/>
  <c r="JM14" i="43" s="1"/>
  <c r="JK14" i="43"/>
  <c r="JK13" i="43"/>
  <c r="JL13" i="43" s="1"/>
  <c r="JM13" i="43" s="1"/>
  <c r="JK12" i="43"/>
  <c r="JL12" i="43" s="1"/>
  <c r="JM12" i="43" s="1"/>
  <c r="JK11" i="43"/>
  <c r="JL11" i="43" s="1"/>
  <c r="JM11" i="43" s="1"/>
  <c r="JK10" i="43"/>
  <c r="JL10" i="43" s="1"/>
  <c r="JM10" i="43" s="1"/>
  <c r="JK9" i="43"/>
  <c r="JL9" i="43" s="1"/>
  <c r="JM9" i="43" s="1"/>
  <c r="JK8" i="43"/>
  <c r="JL8" i="43" s="1"/>
  <c r="JM8" i="43" s="1"/>
  <c r="JK7" i="43"/>
  <c r="JL7" i="43" s="1"/>
  <c r="JM7" i="43" s="1"/>
  <c r="JL6" i="43"/>
  <c r="JM6" i="43" s="1"/>
  <c r="JK6" i="43"/>
  <c r="JK5" i="43"/>
  <c r="JL5" i="43" s="1"/>
  <c r="JM5" i="43" s="1"/>
  <c r="JB41" i="43"/>
  <c r="JC41" i="43" s="1"/>
  <c r="JD41" i="43" s="1"/>
  <c r="JB40" i="43"/>
  <c r="JC40" i="43" s="1"/>
  <c r="JD40" i="43" s="1"/>
  <c r="JB39" i="43"/>
  <c r="JC39" i="43" s="1"/>
  <c r="JD39" i="43" s="1"/>
  <c r="JB38" i="43"/>
  <c r="JC38" i="43" s="1"/>
  <c r="JD38" i="43" s="1"/>
  <c r="JB37" i="43"/>
  <c r="JC37" i="43" s="1"/>
  <c r="JD37" i="43" s="1"/>
  <c r="JB36" i="43"/>
  <c r="JC36" i="43" s="1"/>
  <c r="JD36" i="43" s="1"/>
  <c r="JB35" i="43"/>
  <c r="JC35" i="43" s="1"/>
  <c r="JD35" i="43" s="1"/>
  <c r="JB34" i="43"/>
  <c r="JC34" i="43" s="1"/>
  <c r="JD34" i="43" s="1"/>
  <c r="JB33" i="43"/>
  <c r="JC33" i="43" s="1"/>
  <c r="JD33" i="43" s="1"/>
  <c r="JB32" i="43"/>
  <c r="JC32" i="43" s="1"/>
  <c r="JD32" i="43" s="1"/>
  <c r="JB31" i="43"/>
  <c r="JC31" i="43" s="1"/>
  <c r="JD31" i="43" s="1"/>
  <c r="JB30" i="43"/>
  <c r="JC30" i="43" s="1"/>
  <c r="JD30" i="43" s="1"/>
  <c r="JB29" i="43"/>
  <c r="JC29" i="43" s="1"/>
  <c r="JD29" i="43" s="1"/>
  <c r="JB28" i="43"/>
  <c r="JC28" i="43" s="1"/>
  <c r="JD28" i="43" s="1"/>
  <c r="JC27" i="43"/>
  <c r="JD27" i="43" s="1"/>
  <c r="JB27" i="43"/>
  <c r="JB26" i="43"/>
  <c r="JC26" i="43" s="1"/>
  <c r="JD26" i="43" s="1"/>
  <c r="JB25" i="43"/>
  <c r="JC25" i="43" s="1"/>
  <c r="JD25" i="43" s="1"/>
  <c r="JB24" i="43"/>
  <c r="JC24" i="43" s="1"/>
  <c r="JD24" i="43" s="1"/>
  <c r="JB22" i="43"/>
  <c r="JC22" i="43" s="1"/>
  <c r="JD22" i="43" s="1"/>
  <c r="JB21" i="43"/>
  <c r="JC21" i="43" s="1"/>
  <c r="JD21" i="43" s="1"/>
  <c r="JB20" i="43"/>
  <c r="JC20" i="43" s="1"/>
  <c r="JD20" i="43" s="1"/>
  <c r="JB19" i="43"/>
  <c r="JC19" i="43" s="1"/>
  <c r="JD19" i="43" s="1"/>
  <c r="JC18" i="43"/>
  <c r="JD18" i="43" s="1"/>
  <c r="JB18" i="43"/>
  <c r="JB17" i="43"/>
  <c r="JC17" i="43" s="1"/>
  <c r="JD17" i="43" s="1"/>
  <c r="JB16" i="43"/>
  <c r="JC16" i="43" s="1"/>
  <c r="JD16" i="43" s="1"/>
  <c r="JB15" i="43"/>
  <c r="JC15" i="43" s="1"/>
  <c r="JD15" i="43" s="1"/>
  <c r="JB14" i="43"/>
  <c r="JC14" i="43" s="1"/>
  <c r="JD14" i="43" s="1"/>
  <c r="JB13" i="43"/>
  <c r="JC13" i="43" s="1"/>
  <c r="JD13" i="43" s="1"/>
  <c r="JB12" i="43"/>
  <c r="JC12" i="43" s="1"/>
  <c r="JD12" i="43" s="1"/>
  <c r="JB11" i="43"/>
  <c r="JC11" i="43" s="1"/>
  <c r="JD11" i="43" s="1"/>
  <c r="JC10" i="43"/>
  <c r="JD10" i="43" s="1"/>
  <c r="JB10" i="43"/>
  <c r="JB9" i="43"/>
  <c r="JC9" i="43" s="1"/>
  <c r="JD9" i="43" s="1"/>
  <c r="JB8" i="43"/>
  <c r="JC8" i="43" s="1"/>
  <c r="JD8" i="43" s="1"/>
  <c r="JB7" i="43"/>
  <c r="JC7" i="43" s="1"/>
  <c r="JD7" i="43" s="1"/>
  <c r="JB6" i="43"/>
  <c r="JC6" i="43" s="1"/>
  <c r="JD6" i="43" s="1"/>
  <c r="JB5" i="43"/>
  <c r="JC5" i="43" s="1"/>
  <c r="JD5" i="43" s="1"/>
  <c r="IS41" i="43"/>
  <c r="IT41" i="43" s="1"/>
  <c r="IU41" i="43" s="1"/>
  <c r="IS40" i="43"/>
  <c r="IT40" i="43" s="1"/>
  <c r="IU40" i="43" s="1"/>
  <c r="IS39" i="43"/>
  <c r="IT39" i="43" s="1"/>
  <c r="IU39" i="43" s="1"/>
  <c r="IS38" i="43"/>
  <c r="IT38" i="43" s="1"/>
  <c r="IU38" i="43" s="1"/>
  <c r="IS37" i="43"/>
  <c r="IT37" i="43" s="1"/>
  <c r="IU37" i="43" s="1"/>
  <c r="IS36" i="43"/>
  <c r="IT36" i="43" s="1"/>
  <c r="IU36" i="43" s="1"/>
  <c r="IS35" i="43"/>
  <c r="IT35" i="43" s="1"/>
  <c r="IU35" i="43" s="1"/>
  <c r="IS34" i="43"/>
  <c r="IT34" i="43" s="1"/>
  <c r="IU34" i="43" s="1"/>
  <c r="IS33" i="43"/>
  <c r="IT33" i="43" s="1"/>
  <c r="IU33" i="43" s="1"/>
  <c r="IS32" i="43"/>
  <c r="IT32" i="43" s="1"/>
  <c r="IU32" i="43" s="1"/>
  <c r="IS31" i="43"/>
  <c r="IT31" i="43" s="1"/>
  <c r="IU31" i="43" s="1"/>
  <c r="IS30" i="43"/>
  <c r="IT30" i="43" s="1"/>
  <c r="IU30" i="43" s="1"/>
  <c r="IS29" i="43"/>
  <c r="IT29" i="43" s="1"/>
  <c r="IU29" i="43" s="1"/>
  <c r="IS28" i="43"/>
  <c r="IT28" i="43" s="1"/>
  <c r="IU28" i="43" s="1"/>
  <c r="IS27" i="43"/>
  <c r="IT27" i="43" s="1"/>
  <c r="IU27" i="43" s="1"/>
  <c r="IS26" i="43"/>
  <c r="IT26" i="43" s="1"/>
  <c r="IU26" i="43" s="1"/>
  <c r="IS25" i="43"/>
  <c r="IT25" i="43" s="1"/>
  <c r="IU25" i="43" s="1"/>
  <c r="IS24" i="43"/>
  <c r="IT24" i="43" s="1"/>
  <c r="IU24" i="43" s="1"/>
  <c r="IT22" i="43"/>
  <c r="IU22" i="43" s="1"/>
  <c r="IS22" i="43"/>
  <c r="IS21" i="43"/>
  <c r="IT21" i="43" s="1"/>
  <c r="IU21" i="43" s="1"/>
  <c r="IS20" i="43"/>
  <c r="IT20" i="43" s="1"/>
  <c r="IU20" i="43" s="1"/>
  <c r="IS19" i="43"/>
  <c r="IT19" i="43" s="1"/>
  <c r="IU19" i="43" s="1"/>
  <c r="IS18" i="43"/>
  <c r="IT18" i="43" s="1"/>
  <c r="IU18" i="43" s="1"/>
  <c r="IS17" i="43"/>
  <c r="IT17" i="43" s="1"/>
  <c r="IU17" i="43" s="1"/>
  <c r="IS16" i="43"/>
  <c r="IT16" i="43" s="1"/>
  <c r="IU16" i="43" s="1"/>
  <c r="IS15" i="43"/>
  <c r="IT15" i="43" s="1"/>
  <c r="IU15" i="43" s="1"/>
  <c r="IS14" i="43"/>
  <c r="IT14" i="43" s="1"/>
  <c r="IU14" i="43" s="1"/>
  <c r="IS13" i="43"/>
  <c r="IT13" i="43" s="1"/>
  <c r="IU13" i="43" s="1"/>
  <c r="IS12" i="43"/>
  <c r="IT12" i="43" s="1"/>
  <c r="IU12" i="43" s="1"/>
  <c r="IS11" i="43"/>
  <c r="IT11" i="43" s="1"/>
  <c r="IU11" i="43" s="1"/>
  <c r="IT10" i="43"/>
  <c r="IU10" i="43" s="1"/>
  <c r="IS10" i="43"/>
  <c r="IS9" i="43"/>
  <c r="IT9" i="43" s="1"/>
  <c r="IU9" i="43" s="1"/>
  <c r="IS8" i="43"/>
  <c r="IT8" i="43" s="1"/>
  <c r="IU8" i="43" s="1"/>
  <c r="IS7" i="43"/>
  <c r="IT7" i="43" s="1"/>
  <c r="IU7" i="43" s="1"/>
  <c r="IS6" i="43"/>
  <c r="IT6" i="43" s="1"/>
  <c r="IU6" i="43" s="1"/>
  <c r="IS5" i="43"/>
  <c r="IT5" i="43" s="1"/>
  <c r="IU5" i="43" s="1"/>
  <c r="IJ41" i="43"/>
  <c r="IK41" i="43" s="1"/>
  <c r="IL41" i="43" s="1"/>
  <c r="IJ40" i="43"/>
  <c r="IK40" i="43" s="1"/>
  <c r="IL40" i="43" s="1"/>
  <c r="IK39" i="43"/>
  <c r="IL39" i="43" s="1"/>
  <c r="IJ39" i="43"/>
  <c r="IJ38" i="43"/>
  <c r="IK38" i="43" s="1"/>
  <c r="IL38" i="43" s="1"/>
  <c r="IJ37" i="43"/>
  <c r="IK37" i="43" s="1"/>
  <c r="IL37" i="43" s="1"/>
  <c r="IJ36" i="43"/>
  <c r="IK36" i="43" s="1"/>
  <c r="IL36" i="43" s="1"/>
  <c r="IJ35" i="43"/>
  <c r="IK35" i="43" s="1"/>
  <c r="IL35" i="43" s="1"/>
  <c r="IJ34" i="43"/>
  <c r="IK34" i="43" s="1"/>
  <c r="IL34" i="43" s="1"/>
  <c r="IJ33" i="43"/>
  <c r="IK33" i="43" s="1"/>
  <c r="IL33" i="43" s="1"/>
  <c r="IJ32" i="43"/>
  <c r="IK32" i="43" s="1"/>
  <c r="IL32" i="43" s="1"/>
  <c r="IJ31" i="43"/>
  <c r="IK31" i="43" s="1"/>
  <c r="IL31" i="43" s="1"/>
  <c r="IJ30" i="43"/>
  <c r="IK30" i="43" s="1"/>
  <c r="IL30" i="43" s="1"/>
  <c r="IJ29" i="43"/>
  <c r="IK29" i="43" s="1"/>
  <c r="IL29" i="43" s="1"/>
  <c r="IJ28" i="43"/>
  <c r="IK28" i="43" s="1"/>
  <c r="IL28" i="43" s="1"/>
  <c r="IJ27" i="43"/>
  <c r="IK27" i="43" s="1"/>
  <c r="IL27" i="43" s="1"/>
  <c r="IJ26" i="43"/>
  <c r="IK26" i="43" s="1"/>
  <c r="IL26" i="43" s="1"/>
  <c r="IJ25" i="43"/>
  <c r="IK25" i="43" s="1"/>
  <c r="IL25" i="43" s="1"/>
  <c r="IK24" i="43"/>
  <c r="IL24" i="43" s="1"/>
  <c r="IJ24" i="43"/>
  <c r="IJ22" i="43"/>
  <c r="IK22" i="43" s="1"/>
  <c r="IL22" i="43" s="1"/>
  <c r="IJ21" i="43"/>
  <c r="IK21" i="43" s="1"/>
  <c r="IL21" i="43" s="1"/>
  <c r="IJ20" i="43"/>
  <c r="IK20" i="43" s="1"/>
  <c r="IL20" i="43" s="1"/>
  <c r="IJ19" i="43"/>
  <c r="IK19" i="43" s="1"/>
  <c r="IL19" i="43" s="1"/>
  <c r="IJ18" i="43"/>
  <c r="IK18" i="43" s="1"/>
  <c r="IL18" i="43" s="1"/>
  <c r="IJ17" i="43"/>
  <c r="IK17" i="43" s="1"/>
  <c r="IL17" i="43" s="1"/>
  <c r="IJ16" i="43"/>
  <c r="IK16" i="43" s="1"/>
  <c r="IL16" i="43" s="1"/>
  <c r="IK15" i="43"/>
  <c r="IL15" i="43" s="1"/>
  <c r="IJ15" i="43"/>
  <c r="IK14" i="43"/>
  <c r="IL14" i="43" s="1"/>
  <c r="IJ14" i="43"/>
  <c r="IJ13" i="43"/>
  <c r="IK13" i="43" s="1"/>
  <c r="IL13" i="43" s="1"/>
  <c r="IJ12" i="43"/>
  <c r="IK12" i="43" s="1"/>
  <c r="IL12" i="43" s="1"/>
  <c r="IJ11" i="43"/>
  <c r="IK11" i="43" s="1"/>
  <c r="IL11" i="43" s="1"/>
  <c r="IJ10" i="43"/>
  <c r="IK10" i="43" s="1"/>
  <c r="IL10" i="43" s="1"/>
  <c r="IJ9" i="43"/>
  <c r="IK9" i="43" s="1"/>
  <c r="IL9" i="43" s="1"/>
  <c r="IJ8" i="43"/>
  <c r="IK8" i="43" s="1"/>
  <c r="IL8" i="43" s="1"/>
  <c r="IJ7" i="43"/>
  <c r="IK7" i="43" s="1"/>
  <c r="IL7" i="43" s="1"/>
  <c r="IK6" i="43"/>
  <c r="IL6" i="43" s="1"/>
  <c r="IJ6" i="43"/>
  <c r="IJ5" i="43"/>
  <c r="IK5" i="43" s="1"/>
  <c r="IL5" i="43" s="1"/>
  <c r="IA41" i="43"/>
  <c r="IB41" i="43" s="1"/>
  <c r="IC41" i="43" s="1"/>
  <c r="IA40" i="43"/>
  <c r="IB40" i="43" s="1"/>
  <c r="IC40" i="43" s="1"/>
  <c r="IA39" i="43"/>
  <c r="IB39" i="43" s="1"/>
  <c r="IC39" i="43" s="1"/>
  <c r="IA38" i="43"/>
  <c r="IB38" i="43" s="1"/>
  <c r="IC38" i="43" s="1"/>
  <c r="IA37" i="43"/>
  <c r="IB37" i="43" s="1"/>
  <c r="IC37" i="43" s="1"/>
  <c r="IA36" i="43"/>
  <c r="IB36" i="43" s="1"/>
  <c r="IC36" i="43" s="1"/>
  <c r="IA35" i="43"/>
  <c r="IB35" i="43" s="1"/>
  <c r="IC35" i="43" s="1"/>
  <c r="IA34" i="43"/>
  <c r="IB34" i="43" s="1"/>
  <c r="IC34" i="43" s="1"/>
  <c r="IA33" i="43"/>
  <c r="IB33" i="43" s="1"/>
  <c r="IC33" i="43" s="1"/>
  <c r="IA32" i="43"/>
  <c r="IB32" i="43" s="1"/>
  <c r="IC32" i="43" s="1"/>
  <c r="IA31" i="43"/>
  <c r="IB31" i="43" s="1"/>
  <c r="IC31" i="43" s="1"/>
  <c r="IA30" i="43"/>
  <c r="IB30" i="43" s="1"/>
  <c r="IC30" i="43" s="1"/>
  <c r="IA29" i="43"/>
  <c r="IB29" i="43" s="1"/>
  <c r="IC29" i="43" s="1"/>
  <c r="IB28" i="43"/>
  <c r="IC28" i="43" s="1"/>
  <c r="IA28" i="43"/>
  <c r="IA27" i="43"/>
  <c r="IB27" i="43" s="1"/>
  <c r="IC27" i="43" s="1"/>
  <c r="IA26" i="43"/>
  <c r="IB26" i="43" s="1"/>
  <c r="IC26" i="43" s="1"/>
  <c r="IA25" i="43"/>
  <c r="IB25" i="43" s="1"/>
  <c r="IC25" i="43" s="1"/>
  <c r="IA24" i="43"/>
  <c r="IB24" i="43" s="1"/>
  <c r="IC24" i="43" s="1"/>
  <c r="IA22" i="43"/>
  <c r="IB22" i="43" s="1"/>
  <c r="IC22" i="43" s="1"/>
  <c r="IA21" i="43"/>
  <c r="IB21" i="43" s="1"/>
  <c r="IC21" i="43" s="1"/>
  <c r="IA20" i="43"/>
  <c r="IB20" i="43" s="1"/>
  <c r="IC20" i="43" s="1"/>
  <c r="IB19" i="43"/>
  <c r="IC19" i="43" s="1"/>
  <c r="IA19" i="43"/>
  <c r="IB18" i="43"/>
  <c r="IC18" i="43" s="1"/>
  <c r="IA18" i="43"/>
  <c r="IA17" i="43"/>
  <c r="IB17" i="43" s="1"/>
  <c r="IC17" i="43" s="1"/>
  <c r="IA16" i="43"/>
  <c r="IB16" i="43" s="1"/>
  <c r="IC16" i="43" s="1"/>
  <c r="IA15" i="43"/>
  <c r="IB15" i="43" s="1"/>
  <c r="IC15" i="43" s="1"/>
  <c r="IA14" i="43"/>
  <c r="IB14" i="43" s="1"/>
  <c r="IC14" i="43" s="1"/>
  <c r="IA13" i="43"/>
  <c r="IB13" i="43" s="1"/>
  <c r="IC13" i="43" s="1"/>
  <c r="IA12" i="43"/>
  <c r="IB12" i="43" s="1"/>
  <c r="IC12" i="43" s="1"/>
  <c r="IA11" i="43"/>
  <c r="IB11" i="43" s="1"/>
  <c r="IC11" i="43" s="1"/>
  <c r="IB10" i="43"/>
  <c r="IC10" i="43" s="1"/>
  <c r="IA10" i="43"/>
  <c r="IA9" i="43"/>
  <c r="IB9" i="43" s="1"/>
  <c r="IC9" i="43" s="1"/>
  <c r="IA8" i="43"/>
  <c r="IB8" i="43" s="1"/>
  <c r="IC8" i="43" s="1"/>
  <c r="IA7" i="43"/>
  <c r="IB7" i="43" s="1"/>
  <c r="IC7" i="43" s="1"/>
  <c r="IA6" i="43"/>
  <c r="IB6" i="43" s="1"/>
  <c r="IC6" i="43" s="1"/>
  <c r="IA5" i="43"/>
  <c r="IB5" i="43" s="1"/>
  <c r="IC5" i="43" s="1"/>
  <c r="HR41" i="43"/>
  <c r="HS41" i="43" s="1"/>
  <c r="HT41" i="43" s="1"/>
  <c r="HR40" i="43"/>
  <c r="HS40" i="43" s="1"/>
  <c r="HT40" i="43" s="1"/>
  <c r="HR39" i="43"/>
  <c r="HS39" i="43" s="1"/>
  <c r="HT39" i="43" s="1"/>
  <c r="HR38" i="43"/>
  <c r="HS38" i="43" s="1"/>
  <c r="HT38" i="43" s="1"/>
  <c r="HR37" i="43"/>
  <c r="HS37" i="43" s="1"/>
  <c r="HT37" i="43" s="1"/>
  <c r="HR36" i="43"/>
  <c r="HS36" i="43" s="1"/>
  <c r="HT36" i="43" s="1"/>
  <c r="HR35" i="43"/>
  <c r="HS35" i="43" s="1"/>
  <c r="HT35" i="43" s="1"/>
  <c r="HR34" i="43"/>
  <c r="HS34" i="43" s="1"/>
  <c r="HT34" i="43" s="1"/>
  <c r="HR33" i="43"/>
  <c r="HS33" i="43" s="1"/>
  <c r="HT33" i="43" s="1"/>
  <c r="HR32" i="43"/>
  <c r="HS32" i="43" s="1"/>
  <c r="HT32" i="43" s="1"/>
  <c r="HR31" i="43"/>
  <c r="HS31" i="43" s="1"/>
  <c r="HT31" i="43" s="1"/>
  <c r="HR30" i="43"/>
  <c r="HS30" i="43" s="1"/>
  <c r="HT30" i="43" s="1"/>
  <c r="HR29" i="43"/>
  <c r="HS29" i="43" s="1"/>
  <c r="HT29" i="43" s="1"/>
  <c r="HR28" i="43"/>
  <c r="HS28" i="43" s="1"/>
  <c r="HT28" i="43" s="1"/>
  <c r="HS27" i="43"/>
  <c r="HT27" i="43" s="1"/>
  <c r="HR27" i="43"/>
  <c r="HR26" i="43"/>
  <c r="HS26" i="43" s="1"/>
  <c r="HT26" i="43" s="1"/>
  <c r="HR25" i="43"/>
  <c r="HS25" i="43" s="1"/>
  <c r="HT25" i="43" s="1"/>
  <c r="HR24" i="43"/>
  <c r="HS24" i="43" s="1"/>
  <c r="HT24" i="43" s="1"/>
  <c r="HS22" i="43"/>
  <c r="HT22" i="43" s="1"/>
  <c r="HR22" i="43"/>
  <c r="HR21" i="43"/>
  <c r="HS21" i="43" s="1"/>
  <c r="HT21" i="43" s="1"/>
  <c r="HR20" i="43"/>
  <c r="HS20" i="43" s="1"/>
  <c r="HT20" i="43" s="1"/>
  <c r="HR19" i="43"/>
  <c r="HS19" i="43" s="1"/>
  <c r="HT19" i="43" s="1"/>
  <c r="HR18" i="43"/>
  <c r="HS18" i="43" s="1"/>
  <c r="HT18" i="43" s="1"/>
  <c r="HR17" i="43"/>
  <c r="HS17" i="43" s="1"/>
  <c r="HT17" i="43" s="1"/>
  <c r="HR16" i="43"/>
  <c r="HS16" i="43" s="1"/>
  <c r="HT16" i="43" s="1"/>
  <c r="HR15" i="43"/>
  <c r="HS15" i="43" s="1"/>
  <c r="HT15" i="43" s="1"/>
  <c r="HS14" i="43"/>
  <c r="HT14" i="43" s="1"/>
  <c r="HR14" i="43"/>
  <c r="HR13" i="43"/>
  <c r="HS13" i="43" s="1"/>
  <c r="HT13" i="43" s="1"/>
  <c r="HR12" i="43"/>
  <c r="HS12" i="43" s="1"/>
  <c r="HT12" i="43" s="1"/>
  <c r="HR11" i="43"/>
  <c r="HS11" i="43" s="1"/>
  <c r="HT11" i="43" s="1"/>
  <c r="HR10" i="43"/>
  <c r="HS10" i="43" s="1"/>
  <c r="HT10" i="43" s="1"/>
  <c r="HR9" i="43"/>
  <c r="HS9" i="43" s="1"/>
  <c r="HT9" i="43" s="1"/>
  <c r="HR8" i="43"/>
  <c r="HS8" i="43" s="1"/>
  <c r="HT8" i="43" s="1"/>
  <c r="HR7" i="43"/>
  <c r="HS7" i="43" s="1"/>
  <c r="HT7" i="43" s="1"/>
  <c r="HR6" i="43"/>
  <c r="HS6" i="43" s="1"/>
  <c r="HT6" i="43" s="1"/>
  <c r="HR5" i="43"/>
  <c r="HS5" i="43" s="1"/>
  <c r="HT5" i="43" s="1"/>
  <c r="HI41" i="43"/>
  <c r="HJ41" i="43" s="1"/>
  <c r="HK41" i="43" s="1"/>
  <c r="HI40" i="43"/>
  <c r="HJ40" i="43" s="1"/>
  <c r="HK40" i="43" s="1"/>
  <c r="HJ39" i="43"/>
  <c r="HK39" i="43" s="1"/>
  <c r="HI39" i="43"/>
  <c r="HI38" i="43"/>
  <c r="HJ38" i="43" s="1"/>
  <c r="HK38" i="43" s="1"/>
  <c r="HI37" i="43"/>
  <c r="HJ37" i="43" s="1"/>
  <c r="HK37" i="43" s="1"/>
  <c r="HJ36" i="43"/>
  <c r="HK36" i="43" s="1"/>
  <c r="HI36" i="43"/>
  <c r="HJ35" i="43"/>
  <c r="HK35" i="43" s="1"/>
  <c r="HI35" i="43"/>
  <c r="HI34" i="43"/>
  <c r="HJ34" i="43" s="1"/>
  <c r="HK34" i="43" s="1"/>
  <c r="HI33" i="43"/>
  <c r="HJ33" i="43" s="1"/>
  <c r="HK33" i="43" s="1"/>
  <c r="HI32" i="43"/>
  <c r="HJ32" i="43" s="1"/>
  <c r="HK32" i="43" s="1"/>
  <c r="HI31" i="43"/>
  <c r="HJ31" i="43" s="1"/>
  <c r="HK31" i="43" s="1"/>
  <c r="HI30" i="43"/>
  <c r="HJ30" i="43" s="1"/>
  <c r="HK30" i="43" s="1"/>
  <c r="HI29" i="43"/>
  <c r="HJ29" i="43" s="1"/>
  <c r="HK29" i="43" s="1"/>
  <c r="HI28" i="43"/>
  <c r="HJ28" i="43" s="1"/>
  <c r="HK28" i="43" s="1"/>
  <c r="HJ27" i="43"/>
  <c r="HK27" i="43" s="1"/>
  <c r="HI27" i="43"/>
  <c r="HI26" i="43"/>
  <c r="HJ26" i="43" s="1"/>
  <c r="HK26" i="43" s="1"/>
  <c r="HI25" i="43"/>
  <c r="HJ25" i="43" s="1"/>
  <c r="HK25" i="43" s="1"/>
  <c r="HI24" i="43"/>
  <c r="HJ24" i="43" s="1"/>
  <c r="HK24" i="43" s="1"/>
  <c r="HI22" i="43"/>
  <c r="HJ22" i="43" s="1"/>
  <c r="HK22" i="43" s="1"/>
  <c r="HI21" i="43"/>
  <c r="HJ21" i="43" s="1"/>
  <c r="HK21" i="43" s="1"/>
  <c r="HI20" i="43"/>
  <c r="HJ20" i="43" s="1"/>
  <c r="HK20" i="43" s="1"/>
  <c r="HI19" i="43"/>
  <c r="HJ19" i="43" s="1"/>
  <c r="HK19" i="43" s="1"/>
  <c r="HI18" i="43"/>
  <c r="HJ18" i="43" s="1"/>
  <c r="HK18" i="43" s="1"/>
  <c r="HI17" i="43"/>
  <c r="HJ17" i="43" s="1"/>
  <c r="HK17" i="43" s="1"/>
  <c r="HI16" i="43"/>
  <c r="HJ16" i="43" s="1"/>
  <c r="HK16" i="43" s="1"/>
  <c r="HK15" i="43"/>
  <c r="HJ15" i="43"/>
  <c r="HI15" i="43"/>
  <c r="HI14" i="43"/>
  <c r="HJ14" i="43" s="1"/>
  <c r="HK14" i="43" s="1"/>
  <c r="HI13" i="43"/>
  <c r="HJ13" i="43" s="1"/>
  <c r="HK13" i="43" s="1"/>
  <c r="HI12" i="43"/>
  <c r="HJ12" i="43" s="1"/>
  <c r="HK12" i="43" s="1"/>
  <c r="HJ11" i="43"/>
  <c r="HK11" i="43" s="1"/>
  <c r="HI11" i="43"/>
  <c r="HI10" i="43"/>
  <c r="HJ10" i="43" s="1"/>
  <c r="HK10" i="43" s="1"/>
  <c r="HI9" i="43"/>
  <c r="HJ9" i="43" s="1"/>
  <c r="HK9" i="43" s="1"/>
  <c r="HI8" i="43"/>
  <c r="HJ8" i="43" s="1"/>
  <c r="HK8" i="43" s="1"/>
  <c r="HI7" i="43"/>
  <c r="HJ7" i="43" s="1"/>
  <c r="HK7" i="43" s="1"/>
  <c r="HJ6" i="43"/>
  <c r="HK6" i="43" s="1"/>
  <c r="HI6" i="43"/>
  <c r="HI5" i="43"/>
  <c r="HJ5" i="43" s="1"/>
  <c r="HK5" i="43" s="1"/>
  <c r="GZ41" i="43"/>
  <c r="HA41" i="43" s="1"/>
  <c r="HB41" i="43" s="1"/>
  <c r="HA40" i="43"/>
  <c r="HB40" i="43" s="1"/>
  <c r="GZ40" i="43"/>
  <c r="HA39" i="43"/>
  <c r="HB39" i="43" s="1"/>
  <c r="GZ39" i="43"/>
  <c r="GZ38" i="43"/>
  <c r="HA38" i="43" s="1"/>
  <c r="HB38" i="43" s="1"/>
  <c r="GZ37" i="43"/>
  <c r="HA37" i="43" s="1"/>
  <c r="HB37" i="43" s="1"/>
  <c r="GZ36" i="43"/>
  <c r="HA36" i="43" s="1"/>
  <c r="HB36" i="43" s="1"/>
  <c r="GZ35" i="43"/>
  <c r="HA35" i="43" s="1"/>
  <c r="HB35" i="43" s="1"/>
  <c r="GZ34" i="43"/>
  <c r="HA34" i="43" s="1"/>
  <c r="HB34" i="43" s="1"/>
  <c r="GZ33" i="43"/>
  <c r="HA33" i="43" s="1"/>
  <c r="HB33" i="43" s="1"/>
  <c r="GZ32" i="43"/>
  <c r="HA32" i="43" s="1"/>
  <c r="HB32" i="43" s="1"/>
  <c r="HA31" i="43"/>
  <c r="HB31" i="43" s="1"/>
  <c r="GZ31" i="43"/>
  <c r="GZ30" i="43"/>
  <c r="HA30" i="43" s="1"/>
  <c r="HB30" i="43" s="1"/>
  <c r="GZ29" i="43"/>
  <c r="HA29" i="43" s="1"/>
  <c r="HB29" i="43" s="1"/>
  <c r="GZ28" i="43"/>
  <c r="HA28" i="43" s="1"/>
  <c r="HB28" i="43" s="1"/>
  <c r="GZ27" i="43"/>
  <c r="HA27" i="43" s="1"/>
  <c r="HB27" i="43" s="1"/>
  <c r="GZ26" i="43"/>
  <c r="HA26" i="43" s="1"/>
  <c r="HB26" i="43" s="1"/>
  <c r="GZ25" i="43"/>
  <c r="HA25" i="43" s="1"/>
  <c r="HB25" i="43" s="1"/>
  <c r="GZ24" i="43"/>
  <c r="HA24" i="43" s="1"/>
  <c r="HB24" i="43" s="1"/>
  <c r="GZ22" i="43"/>
  <c r="HA22" i="43" s="1"/>
  <c r="HB22" i="43" s="1"/>
  <c r="GZ21" i="43"/>
  <c r="HA21" i="43" s="1"/>
  <c r="HB21" i="43" s="1"/>
  <c r="GZ20" i="43"/>
  <c r="HA20" i="43" s="1"/>
  <c r="HB20" i="43" s="1"/>
  <c r="HB19" i="43"/>
  <c r="HA19" i="43"/>
  <c r="GZ19" i="43"/>
  <c r="GZ18" i="43"/>
  <c r="HA18" i="43" s="1"/>
  <c r="HB18" i="43" s="1"/>
  <c r="GZ17" i="43"/>
  <c r="HA17" i="43" s="1"/>
  <c r="HB17" i="43" s="1"/>
  <c r="GZ16" i="43"/>
  <c r="HA16" i="43" s="1"/>
  <c r="HB16" i="43" s="1"/>
  <c r="HA15" i="43"/>
  <c r="HB15" i="43" s="1"/>
  <c r="GZ15" i="43"/>
  <c r="GZ14" i="43"/>
  <c r="HA14" i="43" s="1"/>
  <c r="HB14" i="43" s="1"/>
  <c r="GZ13" i="43"/>
  <c r="HA13" i="43" s="1"/>
  <c r="HB13" i="43" s="1"/>
  <c r="GZ12" i="43"/>
  <c r="HA12" i="43" s="1"/>
  <c r="HB12" i="43" s="1"/>
  <c r="GZ11" i="43"/>
  <c r="HA11" i="43" s="1"/>
  <c r="HB11" i="43" s="1"/>
  <c r="HA10" i="43"/>
  <c r="HB10" i="43" s="1"/>
  <c r="GZ10" i="43"/>
  <c r="GZ9" i="43"/>
  <c r="HA9" i="43" s="1"/>
  <c r="HB9" i="43" s="1"/>
  <c r="GZ8" i="43"/>
  <c r="HA8" i="43" s="1"/>
  <c r="HB8" i="43" s="1"/>
  <c r="HA7" i="43"/>
  <c r="HB7" i="43" s="1"/>
  <c r="GZ7" i="43"/>
  <c r="HA6" i="43"/>
  <c r="HB6" i="43" s="1"/>
  <c r="GZ6" i="43"/>
  <c r="GZ5" i="43"/>
  <c r="HA5" i="43" s="1"/>
  <c r="HB5" i="43" s="1"/>
  <c r="GQ41" i="43"/>
  <c r="GR41" i="43" s="1"/>
  <c r="GS41" i="43" s="1"/>
  <c r="GQ40" i="43"/>
  <c r="GR40" i="43" s="1"/>
  <c r="GS40" i="43" s="1"/>
  <c r="GQ39" i="43"/>
  <c r="GR39" i="43" s="1"/>
  <c r="GS39" i="43" s="1"/>
  <c r="GQ38" i="43"/>
  <c r="GR38" i="43" s="1"/>
  <c r="GS38" i="43" s="1"/>
  <c r="GQ37" i="43"/>
  <c r="GR37" i="43" s="1"/>
  <c r="GS37" i="43" s="1"/>
  <c r="GQ36" i="43"/>
  <c r="GR36" i="43" s="1"/>
  <c r="GS36" i="43" s="1"/>
  <c r="GR35" i="43"/>
  <c r="GS35" i="43" s="1"/>
  <c r="GQ35" i="43"/>
  <c r="GQ34" i="43"/>
  <c r="GR34" i="43" s="1"/>
  <c r="GS34" i="43" s="1"/>
  <c r="GQ33" i="43"/>
  <c r="GR33" i="43" s="1"/>
  <c r="GS33" i="43" s="1"/>
  <c r="GR32" i="43"/>
  <c r="GS32" i="43" s="1"/>
  <c r="GQ32" i="43"/>
  <c r="GQ31" i="43"/>
  <c r="GR31" i="43" s="1"/>
  <c r="GS31" i="43" s="1"/>
  <c r="GQ30" i="43"/>
  <c r="GR30" i="43" s="1"/>
  <c r="GS30" i="43" s="1"/>
  <c r="GQ29" i="43"/>
  <c r="GR29" i="43" s="1"/>
  <c r="GS29" i="43" s="1"/>
  <c r="GQ28" i="43"/>
  <c r="GR28" i="43" s="1"/>
  <c r="GS28" i="43" s="1"/>
  <c r="GQ27" i="43"/>
  <c r="GR27" i="43" s="1"/>
  <c r="GS27" i="43" s="1"/>
  <c r="GQ26" i="43"/>
  <c r="GR26" i="43" s="1"/>
  <c r="GS26" i="43" s="1"/>
  <c r="GQ25" i="43"/>
  <c r="GR25" i="43" s="1"/>
  <c r="GS25" i="43" s="1"/>
  <c r="GS24" i="43"/>
  <c r="GR24" i="43"/>
  <c r="GQ24" i="43"/>
  <c r="GQ22" i="43"/>
  <c r="GR22" i="43" s="1"/>
  <c r="GS22" i="43" s="1"/>
  <c r="GQ21" i="43"/>
  <c r="GR21" i="43" s="1"/>
  <c r="GS21" i="43" s="1"/>
  <c r="GQ20" i="43"/>
  <c r="GR20" i="43" s="1"/>
  <c r="GS20" i="43" s="1"/>
  <c r="GR19" i="43"/>
  <c r="GS19" i="43" s="1"/>
  <c r="GQ19" i="43"/>
  <c r="GQ18" i="43"/>
  <c r="GR18" i="43" s="1"/>
  <c r="GS18" i="43" s="1"/>
  <c r="GQ17" i="43"/>
  <c r="GR17" i="43" s="1"/>
  <c r="GS17" i="43" s="1"/>
  <c r="GQ16" i="43"/>
  <c r="GR16" i="43" s="1"/>
  <c r="GS16" i="43" s="1"/>
  <c r="GQ15" i="43"/>
  <c r="GR15" i="43" s="1"/>
  <c r="GS15" i="43" s="1"/>
  <c r="GQ14" i="43"/>
  <c r="GR14" i="43" s="1"/>
  <c r="GS14" i="43" s="1"/>
  <c r="GQ13" i="43"/>
  <c r="GR13" i="43" s="1"/>
  <c r="GS13" i="43" s="1"/>
  <c r="GQ12" i="43"/>
  <c r="GR12" i="43" s="1"/>
  <c r="GS12" i="43" s="1"/>
  <c r="GR11" i="43"/>
  <c r="GS11" i="43" s="1"/>
  <c r="GQ11" i="43"/>
  <c r="GR10" i="43"/>
  <c r="GS10" i="43" s="1"/>
  <c r="GQ10" i="43"/>
  <c r="GQ9" i="43"/>
  <c r="GR9" i="43" s="1"/>
  <c r="GS9" i="43" s="1"/>
  <c r="GQ8" i="43"/>
  <c r="GR8" i="43" s="1"/>
  <c r="GS8" i="43" s="1"/>
  <c r="GQ7" i="43"/>
  <c r="GR7" i="43" s="1"/>
  <c r="GS7" i="43" s="1"/>
  <c r="GQ6" i="43"/>
  <c r="GR6" i="43" s="1"/>
  <c r="GS6" i="43" s="1"/>
  <c r="GQ5" i="43"/>
  <c r="GR5" i="43" s="1"/>
  <c r="GS5" i="43" s="1"/>
  <c r="GH41" i="43"/>
  <c r="GI41" i="43" s="1"/>
  <c r="GJ41" i="43" s="1"/>
  <c r="GH40" i="43"/>
  <c r="GI40" i="43" s="1"/>
  <c r="GJ40" i="43" s="1"/>
  <c r="GI39" i="43"/>
  <c r="GJ39" i="43" s="1"/>
  <c r="GH39" i="43"/>
  <c r="GH38" i="43"/>
  <c r="GI38" i="43" s="1"/>
  <c r="GJ38" i="43" s="1"/>
  <c r="GH37" i="43"/>
  <c r="GI37" i="43" s="1"/>
  <c r="GJ37" i="43" s="1"/>
  <c r="GH36" i="43"/>
  <c r="GI36" i="43" s="1"/>
  <c r="GJ36" i="43" s="1"/>
  <c r="GH35" i="43"/>
  <c r="GI35" i="43" s="1"/>
  <c r="GJ35" i="43" s="1"/>
  <c r="GH34" i="43"/>
  <c r="GI34" i="43" s="1"/>
  <c r="GJ34" i="43" s="1"/>
  <c r="GH33" i="43"/>
  <c r="GI33" i="43" s="1"/>
  <c r="GJ33" i="43" s="1"/>
  <c r="GI32" i="43"/>
  <c r="GJ32" i="43" s="1"/>
  <c r="GH32" i="43"/>
  <c r="GH31" i="43"/>
  <c r="GI31" i="43" s="1"/>
  <c r="GJ31" i="43" s="1"/>
  <c r="GH30" i="43"/>
  <c r="GI30" i="43" s="1"/>
  <c r="GJ30" i="43" s="1"/>
  <c r="GH29" i="43"/>
  <c r="GI29" i="43" s="1"/>
  <c r="GJ29" i="43" s="1"/>
  <c r="GJ28" i="43"/>
  <c r="GH28" i="43"/>
  <c r="GI28" i="43" s="1"/>
  <c r="GH27" i="43"/>
  <c r="GI27" i="43" s="1"/>
  <c r="GJ27" i="43" s="1"/>
  <c r="GH26" i="43"/>
  <c r="GI26" i="43" s="1"/>
  <c r="GJ26" i="43" s="1"/>
  <c r="GH25" i="43"/>
  <c r="GI25" i="43" s="1"/>
  <c r="GJ25" i="43" s="1"/>
  <c r="GI24" i="43"/>
  <c r="GJ24" i="43" s="1"/>
  <c r="GH24" i="43"/>
  <c r="GH22" i="43"/>
  <c r="GI22" i="43" s="1"/>
  <c r="GJ22" i="43" s="1"/>
  <c r="GH21" i="43"/>
  <c r="GI21" i="43" s="1"/>
  <c r="GJ21" i="43" s="1"/>
  <c r="GH20" i="43"/>
  <c r="GI20" i="43" s="1"/>
  <c r="GJ20" i="43" s="1"/>
  <c r="GH19" i="43"/>
  <c r="GI19" i="43" s="1"/>
  <c r="GJ19" i="43" s="1"/>
  <c r="GH18" i="43"/>
  <c r="GI18" i="43" s="1"/>
  <c r="GJ18" i="43" s="1"/>
  <c r="GH17" i="43"/>
  <c r="GI17" i="43" s="1"/>
  <c r="GJ17" i="43" s="1"/>
  <c r="GH16" i="43"/>
  <c r="GI16" i="43" s="1"/>
  <c r="GJ16" i="43" s="1"/>
  <c r="GI15" i="43"/>
  <c r="GJ15" i="43" s="1"/>
  <c r="GH15" i="43"/>
  <c r="GI14" i="43"/>
  <c r="GJ14" i="43" s="1"/>
  <c r="GH14" i="43"/>
  <c r="GH13" i="43"/>
  <c r="GI13" i="43" s="1"/>
  <c r="GJ13" i="43" s="1"/>
  <c r="GH12" i="43"/>
  <c r="GI12" i="43" s="1"/>
  <c r="GJ12" i="43" s="1"/>
  <c r="GH11" i="43"/>
  <c r="GI11" i="43" s="1"/>
  <c r="GJ11" i="43" s="1"/>
  <c r="GH10" i="43"/>
  <c r="GI10" i="43" s="1"/>
  <c r="GJ10" i="43" s="1"/>
  <c r="GH9" i="43"/>
  <c r="GI9" i="43" s="1"/>
  <c r="GJ9" i="43" s="1"/>
  <c r="GH8" i="43"/>
  <c r="GI8" i="43" s="1"/>
  <c r="GJ8" i="43" s="1"/>
  <c r="GH7" i="43"/>
  <c r="GI7" i="43" s="1"/>
  <c r="GJ7" i="43" s="1"/>
  <c r="GH6" i="43"/>
  <c r="GI6" i="43" s="1"/>
  <c r="GJ6" i="43" s="1"/>
  <c r="GH5" i="43"/>
  <c r="GI5" i="43" s="1"/>
  <c r="GJ5" i="43" s="1"/>
  <c r="FY41" i="43"/>
  <c r="FZ41" i="43" s="1"/>
  <c r="GA41" i="43" s="1"/>
  <c r="FY40" i="43"/>
  <c r="FZ40" i="43" s="1"/>
  <c r="GA40" i="43" s="1"/>
  <c r="FY39" i="43"/>
  <c r="FZ39" i="43" s="1"/>
  <c r="GA39" i="43" s="1"/>
  <c r="FY38" i="43"/>
  <c r="FZ38" i="43" s="1"/>
  <c r="GA38" i="43" s="1"/>
  <c r="FY37" i="43"/>
  <c r="FZ37" i="43" s="1"/>
  <c r="GA37" i="43" s="1"/>
  <c r="GA36" i="43"/>
  <c r="FZ36" i="43"/>
  <c r="FY36" i="43"/>
  <c r="FY35" i="43"/>
  <c r="FZ35" i="43" s="1"/>
  <c r="GA35" i="43" s="1"/>
  <c r="FY34" i="43"/>
  <c r="FZ34" i="43" s="1"/>
  <c r="GA34" i="43" s="1"/>
  <c r="FY33" i="43"/>
  <c r="FZ33" i="43" s="1"/>
  <c r="GA33" i="43" s="1"/>
  <c r="FZ32" i="43"/>
  <c r="GA32" i="43" s="1"/>
  <c r="FY32" i="43"/>
  <c r="FZ31" i="43"/>
  <c r="GA31" i="43" s="1"/>
  <c r="FY31" i="43"/>
  <c r="FY30" i="43"/>
  <c r="FZ30" i="43" s="1"/>
  <c r="GA30" i="43" s="1"/>
  <c r="FY29" i="43"/>
  <c r="FZ29" i="43" s="1"/>
  <c r="GA29" i="43" s="1"/>
  <c r="FY28" i="43"/>
  <c r="FZ28" i="43" s="1"/>
  <c r="GA28" i="43" s="1"/>
  <c r="FY27" i="43"/>
  <c r="FZ27" i="43" s="1"/>
  <c r="GA27" i="43" s="1"/>
  <c r="FY26" i="43"/>
  <c r="FZ26" i="43" s="1"/>
  <c r="GA26" i="43" s="1"/>
  <c r="FY25" i="43"/>
  <c r="FZ25" i="43" s="1"/>
  <c r="GA25" i="43" s="1"/>
  <c r="FZ24" i="43"/>
  <c r="GA24" i="43" s="1"/>
  <c r="FY24" i="43"/>
  <c r="FZ22" i="43"/>
  <c r="GA22" i="43" s="1"/>
  <c r="FY22" i="43"/>
  <c r="FY21" i="43"/>
  <c r="FZ21" i="43" s="1"/>
  <c r="GA21" i="43" s="1"/>
  <c r="FY20" i="43"/>
  <c r="FZ20" i="43" s="1"/>
  <c r="GA20" i="43" s="1"/>
  <c r="FY19" i="43"/>
  <c r="FZ19" i="43" s="1"/>
  <c r="GA19" i="43" s="1"/>
  <c r="FY18" i="43"/>
  <c r="FZ18" i="43" s="1"/>
  <c r="GA18" i="43" s="1"/>
  <c r="FY17" i="43"/>
  <c r="FZ17" i="43" s="1"/>
  <c r="GA17" i="43" s="1"/>
  <c r="FY16" i="43"/>
  <c r="FZ16" i="43" s="1"/>
  <c r="GA16" i="43" s="1"/>
  <c r="FY15" i="43"/>
  <c r="FZ15" i="43" s="1"/>
  <c r="GA15" i="43" s="1"/>
  <c r="FZ14" i="43"/>
  <c r="GA14" i="43" s="1"/>
  <c r="FY14" i="43"/>
  <c r="FY13" i="43"/>
  <c r="FZ13" i="43" s="1"/>
  <c r="GA13" i="43" s="1"/>
  <c r="FY12" i="43"/>
  <c r="FZ12" i="43" s="1"/>
  <c r="GA12" i="43" s="1"/>
  <c r="FY11" i="43"/>
  <c r="FZ11" i="43" s="1"/>
  <c r="GA11" i="43" s="1"/>
  <c r="FY10" i="43"/>
  <c r="FZ10" i="43" s="1"/>
  <c r="GA10" i="43" s="1"/>
  <c r="FY9" i="43"/>
  <c r="FZ9" i="43" s="1"/>
  <c r="GA9" i="43" s="1"/>
  <c r="FY8" i="43"/>
  <c r="FZ8" i="43" s="1"/>
  <c r="GA8" i="43" s="1"/>
  <c r="FZ7" i="43"/>
  <c r="GA7" i="43" s="1"/>
  <c r="FY7" i="43"/>
  <c r="FY6" i="43"/>
  <c r="FZ6" i="43" s="1"/>
  <c r="GA6" i="43" s="1"/>
  <c r="FY5" i="43"/>
  <c r="FZ5" i="43" s="1"/>
  <c r="GA5" i="43" s="1"/>
  <c r="FP41" i="43"/>
  <c r="FQ41" i="43" s="1"/>
  <c r="FR41" i="43" s="1"/>
  <c r="FP40" i="43"/>
  <c r="FQ40" i="43" s="1"/>
  <c r="FR40" i="43" s="1"/>
  <c r="FP39" i="43"/>
  <c r="FQ39" i="43" s="1"/>
  <c r="FR39" i="43" s="1"/>
  <c r="FP38" i="43"/>
  <c r="FQ38" i="43" s="1"/>
  <c r="FR38" i="43" s="1"/>
  <c r="FP37" i="43"/>
  <c r="FQ37" i="43" s="1"/>
  <c r="FR37" i="43" s="1"/>
  <c r="FQ36" i="43"/>
  <c r="FR36" i="43" s="1"/>
  <c r="FP36" i="43"/>
  <c r="FQ35" i="43"/>
  <c r="FR35" i="43" s="1"/>
  <c r="FP35" i="43"/>
  <c r="FP34" i="43"/>
  <c r="FQ34" i="43" s="1"/>
  <c r="FR34" i="43" s="1"/>
  <c r="FP33" i="43"/>
  <c r="FQ33" i="43" s="1"/>
  <c r="FR33" i="43" s="1"/>
  <c r="FP32" i="43"/>
  <c r="FQ32" i="43" s="1"/>
  <c r="FR32" i="43" s="1"/>
  <c r="FP31" i="43"/>
  <c r="FQ31" i="43" s="1"/>
  <c r="FR31" i="43" s="1"/>
  <c r="FP30" i="43"/>
  <c r="FQ30" i="43" s="1"/>
  <c r="FR30" i="43" s="1"/>
  <c r="FP29" i="43"/>
  <c r="FQ29" i="43" s="1"/>
  <c r="FR29" i="43" s="1"/>
  <c r="FQ28" i="43"/>
  <c r="FR28" i="43" s="1"/>
  <c r="FP28" i="43"/>
  <c r="FQ27" i="43"/>
  <c r="FR27" i="43" s="1"/>
  <c r="FP27" i="43"/>
  <c r="FP26" i="43"/>
  <c r="FQ26" i="43" s="1"/>
  <c r="FR26" i="43" s="1"/>
  <c r="FP25" i="43"/>
  <c r="FQ25" i="43" s="1"/>
  <c r="FR25" i="43" s="1"/>
  <c r="FP24" i="43"/>
  <c r="FQ24" i="43" s="1"/>
  <c r="FR24" i="43" s="1"/>
  <c r="FP22" i="43"/>
  <c r="FQ22" i="43" s="1"/>
  <c r="FR22" i="43" s="1"/>
  <c r="FP21" i="43"/>
  <c r="FQ21" i="43" s="1"/>
  <c r="FR21" i="43" s="1"/>
  <c r="FP20" i="43"/>
  <c r="FQ20" i="43" s="1"/>
  <c r="FR20" i="43" s="1"/>
  <c r="FP19" i="43"/>
  <c r="FQ19" i="43" s="1"/>
  <c r="FR19" i="43" s="1"/>
  <c r="FQ18" i="43"/>
  <c r="FR18" i="43" s="1"/>
  <c r="FP18" i="43"/>
  <c r="FP17" i="43"/>
  <c r="FQ17" i="43" s="1"/>
  <c r="FR17" i="43" s="1"/>
  <c r="FP16" i="43"/>
  <c r="FQ16" i="43" s="1"/>
  <c r="FR16" i="43" s="1"/>
  <c r="FP15" i="43"/>
  <c r="FQ15" i="43" s="1"/>
  <c r="FR15" i="43" s="1"/>
  <c r="FP14" i="43"/>
  <c r="FQ14" i="43" s="1"/>
  <c r="FR14" i="43" s="1"/>
  <c r="FP13" i="43"/>
  <c r="FQ13" i="43" s="1"/>
  <c r="FR13" i="43" s="1"/>
  <c r="FP12" i="43"/>
  <c r="FQ12" i="43" s="1"/>
  <c r="FR12" i="43" s="1"/>
  <c r="FQ11" i="43"/>
  <c r="FR11" i="43" s="1"/>
  <c r="FP11" i="43"/>
  <c r="FP10" i="43"/>
  <c r="FQ10" i="43" s="1"/>
  <c r="FR10" i="43" s="1"/>
  <c r="FP9" i="43"/>
  <c r="FQ9" i="43" s="1"/>
  <c r="FR9" i="43" s="1"/>
  <c r="FP8" i="43"/>
  <c r="FQ8" i="43" s="1"/>
  <c r="FR8" i="43" s="1"/>
  <c r="FP7" i="43"/>
  <c r="FQ7" i="43" s="1"/>
  <c r="FR7" i="43" s="1"/>
  <c r="FP6" i="43"/>
  <c r="FQ6" i="43" s="1"/>
  <c r="FR6" i="43" s="1"/>
  <c r="FP5" i="43"/>
  <c r="FQ5" i="43" s="1"/>
  <c r="FR5" i="43" s="1"/>
  <c r="FG41" i="43"/>
  <c r="FH41" i="43" s="1"/>
  <c r="FI41" i="43" s="1"/>
  <c r="FG40" i="43"/>
  <c r="FH40" i="43" s="1"/>
  <c r="FI40" i="43" s="1"/>
  <c r="FH39" i="43"/>
  <c r="FI39" i="43" s="1"/>
  <c r="FG39" i="43"/>
  <c r="FG38" i="43"/>
  <c r="FH38" i="43" s="1"/>
  <c r="FI38" i="43" s="1"/>
  <c r="FG37" i="43"/>
  <c r="FH37" i="43" s="1"/>
  <c r="FI37" i="43" s="1"/>
  <c r="FG36" i="43"/>
  <c r="FH36" i="43" s="1"/>
  <c r="FI36" i="43" s="1"/>
  <c r="FG35" i="43"/>
  <c r="FH35" i="43" s="1"/>
  <c r="FI35" i="43" s="1"/>
  <c r="FG34" i="43"/>
  <c r="FH34" i="43" s="1"/>
  <c r="FI34" i="43" s="1"/>
  <c r="FG33" i="43"/>
  <c r="FH33" i="43" s="1"/>
  <c r="FI33" i="43" s="1"/>
  <c r="FG32" i="43"/>
  <c r="FH32" i="43" s="1"/>
  <c r="FI32" i="43" s="1"/>
  <c r="FH31" i="43"/>
  <c r="FI31" i="43" s="1"/>
  <c r="FG31" i="43"/>
  <c r="FG30" i="43"/>
  <c r="FH30" i="43" s="1"/>
  <c r="FI30" i="43" s="1"/>
  <c r="FG29" i="43"/>
  <c r="FH29" i="43" s="1"/>
  <c r="FI29" i="43" s="1"/>
  <c r="FG28" i="43"/>
  <c r="FH28" i="43" s="1"/>
  <c r="FI28" i="43" s="1"/>
  <c r="FG27" i="43"/>
  <c r="FH27" i="43" s="1"/>
  <c r="FI27" i="43" s="1"/>
  <c r="FG26" i="43"/>
  <c r="FH26" i="43" s="1"/>
  <c r="FI26" i="43" s="1"/>
  <c r="FG25" i="43"/>
  <c r="FH25" i="43" s="1"/>
  <c r="FI25" i="43" s="1"/>
  <c r="FG24" i="43"/>
  <c r="FH24" i="43" s="1"/>
  <c r="FI24" i="43" s="1"/>
  <c r="FG22" i="43"/>
  <c r="FH22" i="43" s="1"/>
  <c r="FI22" i="43" s="1"/>
  <c r="FG21" i="43"/>
  <c r="FH21" i="43" s="1"/>
  <c r="FI21" i="43" s="1"/>
  <c r="FG20" i="43"/>
  <c r="FH20" i="43" s="1"/>
  <c r="FI20" i="43" s="1"/>
  <c r="FG19" i="43"/>
  <c r="FH19" i="43" s="1"/>
  <c r="FI19" i="43" s="1"/>
  <c r="FG18" i="43"/>
  <c r="FH18" i="43" s="1"/>
  <c r="FI18" i="43" s="1"/>
  <c r="FG17" i="43"/>
  <c r="FH17" i="43" s="1"/>
  <c r="FI17" i="43" s="1"/>
  <c r="FG16" i="43"/>
  <c r="FH16" i="43" s="1"/>
  <c r="FI16" i="43" s="1"/>
  <c r="FG15" i="43"/>
  <c r="FH15" i="43" s="1"/>
  <c r="FI15" i="43" s="1"/>
  <c r="FH14" i="43"/>
  <c r="FI14" i="43" s="1"/>
  <c r="FG14" i="43"/>
  <c r="FG13" i="43"/>
  <c r="FH13" i="43" s="1"/>
  <c r="FI13" i="43" s="1"/>
  <c r="FG12" i="43"/>
  <c r="FH12" i="43" s="1"/>
  <c r="FI12" i="43" s="1"/>
  <c r="FG11" i="43"/>
  <c r="FH11" i="43" s="1"/>
  <c r="FI11" i="43" s="1"/>
  <c r="FG10" i="43"/>
  <c r="FH10" i="43" s="1"/>
  <c r="FI10" i="43" s="1"/>
  <c r="FG9" i="43"/>
  <c r="FH9" i="43" s="1"/>
  <c r="FI9" i="43" s="1"/>
  <c r="FG8" i="43"/>
  <c r="FH8" i="43" s="1"/>
  <c r="FI8" i="43" s="1"/>
  <c r="FG7" i="43"/>
  <c r="FH7" i="43" s="1"/>
  <c r="FI7" i="43" s="1"/>
  <c r="FH6" i="43"/>
  <c r="FI6" i="43" s="1"/>
  <c r="FG6" i="43"/>
  <c r="FG5" i="43"/>
  <c r="FH5" i="43" s="1"/>
  <c r="FI5" i="43" s="1"/>
  <c r="EX41" i="43"/>
  <c r="EY41" i="43" s="1"/>
  <c r="EZ41" i="43" s="1"/>
  <c r="EX40" i="43"/>
  <c r="EY40" i="43" s="1"/>
  <c r="EZ40" i="43" s="1"/>
  <c r="EX39" i="43"/>
  <c r="EY39" i="43" s="1"/>
  <c r="EZ39" i="43" s="1"/>
  <c r="EX38" i="43"/>
  <c r="EY38" i="43" s="1"/>
  <c r="EZ38" i="43" s="1"/>
  <c r="EX37" i="43"/>
  <c r="EY37" i="43" s="1"/>
  <c r="EZ37" i="43" s="1"/>
  <c r="EX36" i="43"/>
  <c r="EY36" i="43" s="1"/>
  <c r="EZ36" i="43" s="1"/>
  <c r="EY35" i="43"/>
  <c r="EZ35" i="43" s="1"/>
  <c r="EX35" i="43"/>
  <c r="EX34" i="43"/>
  <c r="EY34" i="43" s="1"/>
  <c r="EZ34" i="43" s="1"/>
  <c r="EX33" i="43"/>
  <c r="EY33" i="43" s="1"/>
  <c r="EZ33" i="43" s="1"/>
  <c r="EX32" i="43"/>
  <c r="EY32" i="43" s="1"/>
  <c r="EZ32" i="43" s="1"/>
  <c r="EX31" i="43"/>
  <c r="EY31" i="43" s="1"/>
  <c r="EZ31" i="43" s="1"/>
  <c r="EX30" i="43"/>
  <c r="EY30" i="43" s="1"/>
  <c r="EZ30" i="43" s="1"/>
  <c r="EX29" i="43"/>
  <c r="EY29" i="43" s="1"/>
  <c r="EZ29" i="43" s="1"/>
  <c r="EX28" i="43"/>
  <c r="EY28" i="43" s="1"/>
  <c r="EZ28" i="43" s="1"/>
  <c r="EX27" i="43"/>
  <c r="EY27" i="43" s="1"/>
  <c r="EZ27" i="43" s="1"/>
  <c r="EX26" i="43"/>
  <c r="EY26" i="43" s="1"/>
  <c r="EZ26" i="43" s="1"/>
  <c r="EX25" i="43"/>
  <c r="EY25" i="43" s="1"/>
  <c r="EZ25" i="43" s="1"/>
  <c r="EX24" i="43"/>
  <c r="EY24" i="43" s="1"/>
  <c r="EZ24" i="43" s="1"/>
  <c r="EX22" i="43"/>
  <c r="EY22" i="43" s="1"/>
  <c r="EZ22" i="43" s="1"/>
  <c r="EX21" i="43"/>
  <c r="EY21" i="43" s="1"/>
  <c r="EZ21" i="43" s="1"/>
  <c r="EX20" i="43"/>
  <c r="EY20" i="43" s="1"/>
  <c r="EZ20" i="43" s="1"/>
  <c r="EX19" i="43"/>
  <c r="EY19" i="43" s="1"/>
  <c r="EZ19" i="43" s="1"/>
  <c r="EY18" i="43"/>
  <c r="EZ18" i="43" s="1"/>
  <c r="EX18" i="43"/>
  <c r="EX17" i="43"/>
  <c r="EY17" i="43" s="1"/>
  <c r="EZ17" i="43" s="1"/>
  <c r="EX16" i="43"/>
  <c r="EY16" i="43" s="1"/>
  <c r="EZ16" i="43" s="1"/>
  <c r="EX15" i="43"/>
  <c r="EY15" i="43" s="1"/>
  <c r="EZ15" i="43" s="1"/>
  <c r="EX14" i="43"/>
  <c r="EY14" i="43" s="1"/>
  <c r="EZ14" i="43" s="1"/>
  <c r="EX13" i="43"/>
  <c r="EY13" i="43" s="1"/>
  <c r="EZ13" i="43" s="1"/>
  <c r="EX12" i="43"/>
  <c r="EY12" i="43" s="1"/>
  <c r="EZ12" i="43" s="1"/>
  <c r="EX11" i="43"/>
  <c r="EY11" i="43" s="1"/>
  <c r="EZ11" i="43" s="1"/>
  <c r="EY10" i="43"/>
  <c r="EZ10" i="43" s="1"/>
  <c r="EX10" i="43"/>
  <c r="EX9" i="43"/>
  <c r="EY9" i="43" s="1"/>
  <c r="EZ9" i="43" s="1"/>
  <c r="EX8" i="43"/>
  <c r="EY8" i="43" s="1"/>
  <c r="EZ8" i="43" s="1"/>
  <c r="EX7" i="43"/>
  <c r="EY7" i="43" s="1"/>
  <c r="EZ7" i="43" s="1"/>
  <c r="EX6" i="43"/>
  <c r="EY6" i="43" s="1"/>
  <c r="EZ6" i="43" s="1"/>
  <c r="EX5" i="43"/>
  <c r="EY5" i="43" s="1"/>
  <c r="EZ5" i="43" s="1"/>
  <c r="EO41" i="43"/>
  <c r="EP41" i="43" s="1"/>
  <c r="EQ41" i="43" s="1"/>
  <c r="EO40" i="43"/>
  <c r="EP40" i="43" s="1"/>
  <c r="EQ40" i="43" s="1"/>
  <c r="EP39" i="43"/>
  <c r="EQ39" i="43" s="1"/>
  <c r="EO39" i="43"/>
  <c r="EO38" i="43"/>
  <c r="EP38" i="43" s="1"/>
  <c r="EQ38" i="43" s="1"/>
  <c r="EO37" i="43"/>
  <c r="EP37" i="43" s="1"/>
  <c r="EQ37" i="43" s="1"/>
  <c r="EO36" i="43"/>
  <c r="EP36" i="43" s="1"/>
  <c r="EQ36" i="43" s="1"/>
  <c r="EO35" i="43"/>
  <c r="EP35" i="43" s="1"/>
  <c r="EQ35" i="43" s="1"/>
  <c r="EO34" i="43"/>
  <c r="EP34" i="43" s="1"/>
  <c r="EQ34" i="43" s="1"/>
  <c r="EO33" i="43"/>
  <c r="EP33" i="43" s="1"/>
  <c r="EQ33" i="43" s="1"/>
  <c r="EO32" i="43"/>
  <c r="EP32" i="43" s="1"/>
  <c r="EQ32" i="43" s="1"/>
  <c r="EO31" i="43"/>
  <c r="EP31" i="43" s="1"/>
  <c r="EQ31" i="43" s="1"/>
  <c r="EO30" i="43"/>
  <c r="EP30" i="43" s="1"/>
  <c r="EQ30" i="43" s="1"/>
  <c r="EO29" i="43"/>
  <c r="EP29" i="43" s="1"/>
  <c r="EQ29" i="43" s="1"/>
  <c r="EO28" i="43"/>
  <c r="EP28" i="43" s="1"/>
  <c r="EQ28" i="43" s="1"/>
  <c r="EO27" i="43"/>
  <c r="EP27" i="43" s="1"/>
  <c r="EQ27" i="43" s="1"/>
  <c r="EO26" i="43"/>
  <c r="EP26" i="43" s="1"/>
  <c r="EQ26" i="43" s="1"/>
  <c r="EO25" i="43"/>
  <c r="EP25" i="43" s="1"/>
  <c r="EQ25" i="43" s="1"/>
  <c r="EO24" i="43"/>
  <c r="EP24" i="43" s="1"/>
  <c r="EQ24" i="43" s="1"/>
  <c r="EP22" i="43"/>
  <c r="EQ22" i="43" s="1"/>
  <c r="EO22" i="43"/>
  <c r="EO21" i="43"/>
  <c r="EP21" i="43" s="1"/>
  <c r="EQ21" i="43" s="1"/>
  <c r="EO20" i="43"/>
  <c r="EP20" i="43" s="1"/>
  <c r="EQ20" i="43" s="1"/>
  <c r="EO19" i="43"/>
  <c r="EP19" i="43" s="1"/>
  <c r="EQ19" i="43" s="1"/>
  <c r="EO18" i="43"/>
  <c r="EP18" i="43" s="1"/>
  <c r="EQ18" i="43" s="1"/>
  <c r="EO17" i="43"/>
  <c r="EP17" i="43" s="1"/>
  <c r="EQ17" i="43" s="1"/>
  <c r="EO16" i="43"/>
  <c r="EP16" i="43" s="1"/>
  <c r="EQ16" i="43" s="1"/>
  <c r="EO15" i="43"/>
  <c r="EP15" i="43" s="1"/>
  <c r="EQ15" i="43" s="1"/>
  <c r="EP14" i="43"/>
  <c r="EQ14" i="43" s="1"/>
  <c r="EO14" i="43"/>
  <c r="EO13" i="43"/>
  <c r="EP13" i="43" s="1"/>
  <c r="EQ13" i="43" s="1"/>
  <c r="EO12" i="43"/>
  <c r="EP12" i="43" s="1"/>
  <c r="EQ12" i="43" s="1"/>
  <c r="EO11" i="43"/>
  <c r="EP11" i="43" s="1"/>
  <c r="EQ11" i="43" s="1"/>
  <c r="EO10" i="43"/>
  <c r="EP10" i="43" s="1"/>
  <c r="EQ10" i="43" s="1"/>
  <c r="EO9" i="43"/>
  <c r="EP9" i="43" s="1"/>
  <c r="EQ9" i="43" s="1"/>
  <c r="EO8" i="43"/>
  <c r="EP8" i="43" s="1"/>
  <c r="EQ8" i="43" s="1"/>
  <c r="EO7" i="43"/>
  <c r="EP7" i="43" s="1"/>
  <c r="EQ7" i="43" s="1"/>
  <c r="EP6" i="43"/>
  <c r="EQ6" i="43" s="1"/>
  <c r="EO6" i="43"/>
  <c r="EO5" i="43"/>
  <c r="EP5" i="43" s="1"/>
  <c r="EQ5" i="43" s="1"/>
  <c r="EF41" i="43"/>
  <c r="EG41" i="43" s="1"/>
  <c r="EH41" i="43" s="1"/>
  <c r="EF40" i="43"/>
  <c r="EG40" i="43" s="1"/>
  <c r="EH40" i="43" s="1"/>
  <c r="EF39" i="43"/>
  <c r="EG39" i="43" s="1"/>
  <c r="EH39" i="43" s="1"/>
  <c r="EF38" i="43"/>
  <c r="EG38" i="43" s="1"/>
  <c r="EH38" i="43" s="1"/>
  <c r="EF37" i="43"/>
  <c r="EG37" i="43" s="1"/>
  <c r="EH37" i="43" s="1"/>
  <c r="EG36" i="43"/>
  <c r="EH36" i="43" s="1"/>
  <c r="EF36" i="43"/>
  <c r="EG35" i="43"/>
  <c r="EH35" i="43" s="1"/>
  <c r="EF35" i="43"/>
  <c r="EF34" i="43"/>
  <c r="EG34" i="43" s="1"/>
  <c r="EH34" i="43" s="1"/>
  <c r="EF33" i="43"/>
  <c r="EG33" i="43" s="1"/>
  <c r="EH33" i="43" s="1"/>
  <c r="EF32" i="43"/>
  <c r="EG32" i="43" s="1"/>
  <c r="EH32" i="43" s="1"/>
  <c r="EF31" i="43"/>
  <c r="EG31" i="43" s="1"/>
  <c r="EH31" i="43" s="1"/>
  <c r="EF30" i="43"/>
  <c r="EG30" i="43" s="1"/>
  <c r="EH30" i="43" s="1"/>
  <c r="EF29" i="43"/>
  <c r="EG29" i="43" s="1"/>
  <c r="EH29" i="43" s="1"/>
  <c r="EF28" i="43"/>
  <c r="EG28" i="43" s="1"/>
  <c r="EH28" i="43" s="1"/>
  <c r="EG27" i="43"/>
  <c r="EH27" i="43" s="1"/>
  <c r="EF27" i="43"/>
  <c r="EF26" i="43"/>
  <c r="EG26" i="43" s="1"/>
  <c r="EH26" i="43" s="1"/>
  <c r="EF25" i="43"/>
  <c r="EG25" i="43" s="1"/>
  <c r="EH25" i="43" s="1"/>
  <c r="EF24" i="43"/>
  <c r="EG24" i="43" s="1"/>
  <c r="EH24" i="43" s="1"/>
  <c r="EF22" i="43"/>
  <c r="EG22" i="43" s="1"/>
  <c r="EH22" i="43" s="1"/>
  <c r="EF21" i="43"/>
  <c r="EG21" i="43" s="1"/>
  <c r="EH21" i="43" s="1"/>
  <c r="EF20" i="43"/>
  <c r="EG20" i="43" s="1"/>
  <c r="EH20" i="43" s="1"/>
  <c r="EH19" i="43"/>
  <c r="EG19" i="43"/>
  <c r="EF19" i="43"/>
  <c r="EF18" i="43"/>
  <c r="EG18" i="43" s="1"/>
  <c r="EH18" i="43" s="1"/>
  <c r="EF17" i="43"/>
  <c r="EG17" i="43" s="1"/>
  <c r="EH17" i="43" s="1"/>
  <c r="EF16" i="43"/>
  <c r="EG16" i="43" s="1"/>
  <c r="EH16" i="43" s="1"/>
  <c r="EH15" i="43"/>
  <c r="EG15" i="43"/>
  <c r="EF15" i="43"/>
  <c r="EF14" i="43"/>
  <c r="EG14" i="43" s="1"/>
  <c r="EH14" i="43" s="1"/>
  <c r="EF13" i="43"/>
  <c r="EG13" i="43" s="1"/>
  <c r="EH13" i="43" s="1"/>
  <c r="EF12" i="43"/>
  <c r="EG12" i="43" s="1"/>
  <c r="EH12" i="43" s="1"/>
  <c r="EG11" i="43"/>
  <c r="EH11" i="43" s="1"/>
  <c r="EF11" i="43"/>
  <c r="EG10" i="43"/>
  <c r="EH10" i="43" s="1"/>
  <c r="EF10" i="43"/>
  <c r="EF9" i="43"/>
  <c r="EG9" i="43" s="1"/>
  <c r="EH9" i="43" s="1"/>
  <c r="EF8" i="43"/>
  <c r="EG8" i="43" s="1"/>
  <c r="EH8" i="43" s="1"/>
  <c r="EF7" i="43"/>
  <c r="EG7" i="43" s="1"/>
  <c r="EH7" i="43" s="1"/>
  <c r="EF6" i="43"/>
  <c r="EG6" i="43" s="1"/>
  <c r="EH6" i="43" s="1"/>
  <c r="EF5" i="43"/>
  <c r="EG5" i="43" s="1"/>
  <c r="EH5" i="43" s="1"/>
  <c r="DW41" i="43"/>
  <c r="DX41" i="43" s="1"/>
  <c r="DY41" i="43" s="1"/>
  <c r="DX40" i="43"/>
  <c r="DY40" i="43" s="1"/>
  <c r="DW40" i="43"/>
  <c r="DX39" i="43"/>
  <c r="DY39" i="43" s="1"/>
  <c r="DW39" i="43"/>
  <c r="DW38" i="43"/>
  <c r="DX38" i="43" s="1"/>
  <c r="DY38" i="43" s="1"/>
  <c r="DW37" i="43"/>
  <c r="DX37" i="43" s="1"/>
  <c r="DY37" i="43" s="1"/>
  <c r="DW36" i="43"/>
  <c r="DX36" i="43" s="1"/>
  <c r="DY36" i="43" s="1"/>
  <c r="DW35" i="43"/>
  <c r="DX35" i="43" s="1"/>
  <c r="DY35" i="43" s="1"/>
  <c r="DW34" i="43"/>
  <c r="DX34" i="43" s="1"/>
  <c r="DY34" i="43" s="1"/>
  <c r="DW33" i="43"/>
  <c r="DX33" i="43" s="1"/>
  <c r="DY33" i="43" s="1"/>
  <c r="DW32" i="43"/>
  <c r="DX32" i="43" s="1"/>
  <c r="DY32" i="43" s="1"/>
  <c r="DX31" i="43"/>
  <c r="DY31" i="43" s="1"/>
  <c r="DW31" i="43"/>
  <c r="DW30" i="43"/>
  <c r="DX30" i="43" s="1"/>
  <c r="DY30" i="43" s="1"/>
  <c r="DW29" i="43"/>
  <c r="DX29" i="43" s="1"/>
  <c r="DY29" i="43" s="1"/>
  <c r="DW28" i="43"/>
  <c r="DX28" i="43" s="1"/>
  <c r="DY28" i="43" s="1"/>
  <c r="DW27" i="43"/>
  <c r="DX27" i="43" s="1"/>
  <c r="DY27" i="43" s="1"/>
  <c r="DW26" i="43"/>
  <c r="DX26" i="43" s="1"/>
  <c r="DY26" i="43" s="1"/>
  <c r="DW25" i="43"/>
  <c r="DX25" i="43" s="1"/>
  <c r="DY25" i="43" s="1"/>
  <c r="DY24" i="43"/>
  <c r="DX24" i="43"/>
  <c r="DW24" i="43"/>
  <c r="DW22" i="43"/>
  <c r="DX22" i="43" s="1"/>
  <c r="DY22" i="43" s="1"/>
  <c r="DW21" i="43"/>
  <c r="DX21" i="43" s="1"/>
  <c r="DY21" i="43" s="1"/>
  <c r="DW20" i="43"/>
  <c r="DX20" i="43" s="1"/>
  <c r="DY20" i="43" s="1"/>
  <c r="DY19" i="43"/>
  <c r="DX19" i="43"/>
  <c r="DW19" i="43"/>
  <c r="DW18" i="43"/>
  <c r="DX18" i="43" s="1"/>
  <c r="DY18" i="43" s="1"/>
  <c r="DW17" i="43"/>
  <c r="DX17" i="43" s="1"/>
  <c r="DY17" i="43" s="1"/>
  <c r="DW16" i="43"/>
  <c r="DX16" i="43" s="1"/>
  <c r="DY16" i="43" s="1"/>
  <c r="DX15" i="43"/>
  <c r="DY15" i="43" s="1"/>
  <c r="DW15" i="43"/>
  <c r="DX14" i="43"/>
  <c r="DY14" i="43" s="1"/>
  <c r="DW14" i="43"/>
  <c r="DW13" i="43"/>
  <c r="DX13" i="43" s="1"/>
  <c r="DY13" i="43" s="1"/>
  <c r="DW12" i="43"/>
  <c r="DX12" i="43" s="1"/>
  <c r="DY12" i="43" s="1"/>
  <c r="DW11" i="43"/>
  <c r="DX11" i="43" s="1"/>
  <c r="DY11" i="43" s="1"/>
  <c r="DW10" i="43"/>
  <c r="DX10" i="43" s="1"/>
  <c r="DY10" i="43" s="1"/>
  <c r="DW9" i="43"/>
  <c r="DX9" i="43" s="1"/>
  <c r="DY9" i="43" s="1"/>
  <c r="DW8" i="43"/>
  <c r="DX8" i="43" s="1"/>
  <c r="DY8" i="43" s="1"/>
  <c r="DX7" i="43"/>
  <c r="DY7" i="43" s="1"/>
  <c r="DW7" i="43"/>
  <c r="DX6" i="43"/>
  <c r="DY6" i="43" s="1"/>
  <c r="DW6" i="43"/>
  <c r="DW5" i="43"/>
  <c r="DX5" i="43" s="1"/>
  <c r="DY5" i="43" s="1"/>
  <c r="DN41" i="43"/>
  <c r="DO41" i="43" s="1"/>
  <c r="DP41" i="43" s="1"/>
  <c r="DN40" i="43"/>
  <c r="DO40" i="43" s="1"/>
  <c r="DP40" i="43" s="1"/>
  <c r="DN39" i="43"/>
  <c r="DO39" i="43" s="1"/>
  <c r="DP39" i="43" s="1"/>
  <c r="DN38" i="43"/>
  <c r="DO38" i="43" s="1"/>
  <c r="DP38" i="43" s="1"/>
  <c r="DN37" i="43"/>
  <c r="DO37" i="43" s="1"/>
  <c r="DP37" i="43" s="1"/>
  <c r="DN36" i="43"/>
  <c r="DO36" i="43" s="1"/>
  <c r="DP36" i="43" s="1"/>
  <c r="DO35" i="43"/>
  <c r="DP35" i="43" s="1"/>
  <c r="DN35" i="43"/>
  <c r="DN34" i="43"/>
  <c r="DO34" i="43" s="1"/>
  <c r="DP34" i="43" s="1"/>
  <c r="DN33" i="43"/>
  <c r="DO33" i="43" s="1"/>
  <c r="DP33" i="43" s="1"/>
  <c r="DN32" i="43"/>
  <c r="DO32" i="43" s="1"/>
  <c r="DP32" i="43" s="1"/>
  <c r="DN31" i="43"/>
  <c r="DO31" i="43" s="1"/>
  <c r="DP31" i="43" s="1"/>
  <c r="DN30" i="43"/>
  <c r="DO30" i="43" s="1"/>
  <c r="DP30" i="43" s="1"/>
  <c r="DN29" i="43"/>
  <c r="DO29" i="43" s="1"/>
  <c r="DP29" i="43" s="1"/>
  <c r="DN28" i="43"/>
  <c r="DO28" i="43" s="1"/>
  <c r="DP28" i="43" s="1"/>
  <c r="DN27" i="43"/>
  <c r="DO27" i="43" s="1"/>
  <c r="DP27" i="43" s="1"/>
  <c r="DN26" i="43"/>
  <c r="DO26" i="43" s="1"/>
  <c r="DP26" i="43" s="1"/>
  <c r="DN25" i="43"/>
  <c r="DO25" i="43" s="1"/>
  <c r="DP25" i="43" s="1"/>
  <c r="DN24" i="43"/>
  <c r="DO24" i="43" s="1"/>
  <c r="DP24" i="43" s="1"/>
  <c r="DN22" i="43"/>
  <c r="DO22" i="43" s="1"/>
  <c r="DP22" i="43" s="1"/>
  <c r="DN21" i="43"/>
  <c r="DO21" i="43" s="1"/>
  <c r="DP21" i="43" s="1"/>
  <c r="DN20" i="43"/>
  <c r="DO20" i="43" s="1"/>
  <c r="DP20" i="43" s="1"/>
  <c r="DN19" i="43"/>
  <c r="DO19" i="43" s="1"/>
  <c r="DP19" i="43" s="1"/>
  <c r="DO18" i="43"/>
  <c r="DP18" i="43" s="1"/>
  <c r="DN18" i="43"/>
  <c r="DN17" i="43"/>
  <c r="DO17" i="43" s="1"/>
  <c r="DP17" i="43" s="1"/>
  <c r="DN16" i="43"/>
  <c r="DO16" i="43" s="1"/>
  <c r="DP16" i="43" s="1"/>
  <c r="DN15" i="43"/>
  <c r="DO15" i="43" s="1"/>
  <c r="DP15" i="43" s="1"/>
  <c r="DN14" i="43"/>
  <c r="DO14" i="43" s="1"/>
  <c r="DP14" i="43" s="1"/>
  <c r="DN13" i="43"/>
  <c r="DO13" i="43" s="1"/>
  <c r="DP13" i="43" s="1"/>
  <c r="DN12" i="43"/>
  <c r="DO12" i="43" s="1"/>
  <c r="DP12" i="43" s="1"/>
  <c r="DN11" i="43"/>
  <c r="DO11" i="43" s="1"/>
  <c r="DP11" i="43" s="1"/>
  <c r="DO10" i="43"/>
  <c r="DP10" i="43" s="1"/>
  <c r="DN10" i="43"/>
  <c r="DN9" i="43"/>
  <c r="DO9" i="43" s="1"/>
  <c r="DP9" i="43" s="1"/>
  <c r="DN8" i="43"/>
  <c r="DO8" i="43" s="1"/>
  <c r="DP8" i="43" s="1"/>
  <c r="DN7" i="43"/>
  <c r="DO7" i="43" s="1"/>
  <c r="DP7" i="43" s="1"/>
  <c r="DN6" i="43"/>
  <c r="DO6" i="43" s="1"/>
  <c r="DP6" i="43" s="1"/>
  <c r="DN5" i="43"/>
  <c r="DO5" i="43" s="1"/>
  <c r="DP5" i="43" s="1"/>
  <c r="DE41" i="43"/>
  <c r="DF41" i="43" s="1"/>
  <c r="DG41" i="43" s="1"/>
  <c r="DF40" i="43"/>
  <c r="DG40" i="43" s="1"/>
  <c r="DE40" i="43"/>
  <c r="DE39" i="43"/>
  <c r="DF39" i="43" s="1"/>
  <c r="DG39" i="43" s="1"/>
  <c r="DE38" i="43"/>
  <c r="DF38" i="43" s="1"/>
  <c r="DG38" i="43" s="1"/>
  <c r="DE37" i="43"/>
  <c r="DF37" i="43" s="1"/>
  <c r="DG37" i="43" s="1"/>
  <c r="DE36" i="43"/>
  <c r="DF36" i="43" s="1"/>
  <c r="DG36" i="43" s="1"/>
  <c r="DE35" i="43"/>
  <c r="DF35" i="43" s="1"/>
  <c r="DG35" i="43" s="1"/>
  <c r="DE34" i="43"/>
  <c r="DF34" i="43" s="1"/>
  <c r="DG34" i="43" s="1"/>
  <c r="DE33" i="43"/>
  <c r="DF33" i="43" s="1"/>
  <c r="DG33" i="43" s="1"/>
  <c r="DF32" i="43"/>
  <c r="DG32" i="43" s="1"/>
  <c r="DE32" i="43"/>
  <c r="DE31" i="43"/>
  <c r="DF31" i="43" s="1"/>
  <c r="DG31" i="43" s="1"/>
  <c r="DE30" i="43"/>
  <c r="DF30" i="43" s="1"/>
  <c r="DG30" i="43" s="1"/>
  <c r="DE29" i="43"/>
  <c r="DF29" i="43" s="1"/>
  <c r="DG29" i="43" s="1"/>
  <c r="DE28" i="43"/>
  <c r="DF28" i="43" s="1"/>
  <c r="DG28" i="43" s="1"/>
  <c r="DE27" i="43"/>
  <c r="DF27" i="43" s="1"/>
  <c r="DG27" i="43" s="1"/>
  <c r="DE26" i="43"/>
  <c r="DF26" i="43" s="1"/>
  <c r="DG26" i="43" s="1"/>
  <c r="DE25" i="43"/>
  <c r="DF25" i="43" s="1"/>
  <c r="DG25" i="43" s="1"/>
  <c r="DF24" i="43"/>
  <c r="DG24" i="43" s="1"/>
  <c r="DE24" i="43"/>
  <c r="DF22" i="43"/>
  <c r="DG22" i="43" s="1"/>
  <c r="DE22" i="43"/>
  <c r="DE21" i="43"/>
  <c r="DF21" i="43" s="1"/>
  <c r="DG21" i="43" s="1"/>
  <c r="DE20" i="43"/>
  <c r="DF20" i="43" s="1"/>
  <c r="DG20" i="43" s="1"/>
  <c r="DE19" i="43"/>
  <c r="DF19" i="43" s="1"/>
  <c r="DG19" i="43" s="1"/>
  <c r="DE18" i="43"/>
  <c r="DF18" i="43" s="1"/>
  <c r="DG18" i="43" s="1"/>
  <c r="DE17" i="43"/>
  <c r="DF17" i="43" s="1"/>
  <c r="DG17" i="43" s="1"/>
  <c r="DE16" i="43"/>
  <c r="DF16" i="43" s="1"/>
  <c r="DG16" i="43" s="1"/>
  <c r="DE15" i="43"/>
  <c r="DF15" i="43" s="1"/>
  <c r="DG15" i="43" s="1"/>
  <c r="DF14" i="43"/>
  <c r="DG14" i="43" s="1"/>
  <c r="DE14" i="43"/>
  <c r="DE13" i="43"/>
  <c r="DF13" i="43" s="1"/>
  <c r="DG13" i="43" s="1"/>
  <c r="DE12" i="43"/>
  <c r="DF12" i="43" s="1"/>
  <c r="DG12" i="43" s="1"/>
  <c r="DE11" i="43"/>
  <c r="DF11" i="43" s="1"/>
  <c r="DG11" i="43" s="1"/>
  <c r="DE10" i="43"/>
  <c r="DF10" i="43" s="1"/>
  <c r="DG10" i="43" s="1"/>
  <c r="DE9" i="43"/>
  <c r="DF9" i="43" s="1"/>
  <c r="DG9" i="43" s="1"/>
  <c r="DE8" i="43"/>
  <c r="DF8" i="43" s="1"/>
  <c r="DG8" i="43" s="1"/>
  <c r="DE7" i="43"/>
  <c r="DF7" i="43" s="1"/>
  <c r="DG7" i="43" s="1"/>
  <c r="DE6" i="43"/>
  <c r="DF6" i="43" s="1"/>
  <c r="DG6" i="43" s="1"/>
  <c r="DE5" i="43"/>
  <c r="DF5" i="43" s="1"/>
  <c r="DG5" i="43" s="1"/>
  <c r="CV41" i="43"/>
  <c r="CW41" i="43" s="1"/>
  <c r="CX41" i="43" s="1"/>
  <c r="CV40" i="43"/>
  <c r="CW40" i="43" s="1"/>
  <c r="CX40" i="43" s="1"/>
  <c r="CV39" i="43"/>
  <c r="CW39" i="43" s="1"/>
  <c r="CX39" i="43" s="1"/>
  <c r="CV38" i="43"/>
  <c r="CW38" i="43" s="1"/>
  <c r="CX38" i="43" s="1"/>
  <c r="CV37" i="43"/>
  <c r="CW37" i="43" s="1"/>
  <c r="CX37" i="43" s="1"/>
  <c r="CW36" i="43"/>
  <c r="CX36" i="43" s="1"/>
  <c r="CV36" i="43"/>
  <c r="CV35" i="43"/>
  <c r="CW35" i="43" s="1"/>
  <c r="CX35" i="43" s="1"/>
  <c r="CV34" i="43"/>
  <c r="CW34" i="43" s="1"/>
  <c r="CX34" i="43" s="1"/>
  <c r="CV33" i="43"/>
  <c r="CW33" i="43" s="1"/>
  <c r="CX33" i="43" s="1"/>
  <c r="CV32" i="43"/>
  <c r="CW32" i="43" s="1"/>
  <c r="CX32" i="43" s="1"/>
  <c r="CV31" i="43"/>
  <c r="CW31" i="43" s="1"/>
  <c r="CX31" i="43" s="1"/>
  <c r="CV30" i="43"/>
  <c r="CW30" i="43" s="1"/>
  <c r="CX30" i="43" s="1"/>
  <c r="CV29" i="43"/>
  <c r="CW29" i="43" s="1"/>
  <c r="CX29" i="43" s="1"/>
  <c r="CW28" i="43"/>
  <c r="CX28" i="43" s="1"/>
  <c r="CV28" i="43"/>
  <c r="CW27" i="43"/>
  <c r="CX27" i="43" s="1"/>
  <c r="CV27" i="43"/>
  <c r="CV26" i="43"/>
  <c r="CW26" i="43" s="1"/>
  <c r="CX26" i="43" s="1"/>
  <c r="CV25" i="43"/>
  <c r="CW25" i="43" s="1"/>
  <c r="CX25" i="43" s="1"/>
  <c r="CV24" i="43"/>
  <c r="CW24" i="43" s="1"/>
  <c r="CX24" i="43" s="1"/>
  <c r="CV22" i="43"/>
  <c r="CW22" i="43" s="1"/>
  <c r="CX22" i="43" s="1"/>
  <c r="CV21" i="43"/>
  <c r="CW21" i="43" s="1"/>
  <c r="CX21" i="43" s="1"/>
  <c r="CV20" i="43"/>
  <c r="CW20" i="43" s="1"/>
  <c r="CX20" i="43" s="1"/>
  <c r="CV19" i="43"/>
  <c r="CW19" i="43" s="1"/>
  <c r="CX19" i="43" s="1"/>
  <c r="CW18" i="43"/>
  <c r="CX18" i="43" s="1"/>
  <c r="CV18" i="43"/>
  <c r="CV17" i="43"/>
  <c r="CW17" i="43" s="1"/>
  <c r="CX17" i="43" s="1"/>
  <c r="CV16" i="43"/>
  <c r="CW16" i="43" s="1"/>
  <c r="CX16" i="43" s="1"/>
  <c r="CV15" i="43"/>
  <c r="CW15" i="43" s="1"/>
  <c r="CX15" i="43" s="1"/>
  <c r="CV14" i="43"/>
  <c r="CW14" i="43" s="1"/>
  <c r="CX14" i="43" s="1"/>
  <c r="CV13" i="43"/>
  <c r="CW13" i="43" s="1"/>
  <c r="CX13" i="43" s="1"/>
  <c r="CV12" i="43"/>
  <c r="CW12" i="43" s="1"/>
  <c r="CX12" i="43" s="1"/>
  <c r="CV11" i="43"/>
  <c r="CW11" i="43" s="1"/>
  <c r="CX11" i="43" s="1"/>
  <c r="CV10" i="43"/>
  <c r="CW10" i="43" s="1"/>
  <c r="CX10" i="43" s="1"/>
  <c r="CV9" i="43"/>
  <c r="CW9" i="43" s="1"/>
  <c r="CX9" i="43" s="1"/>
  <c r="CV8" i="43"/>
  <c r="CW8" i="43" s="1"/>
  <c r="CX8" i="43" s="1"/>
  <c r="CV7" i="43"/>
  <c r="CW7" i="43" s="1"/>
  <c r="CX7" i="43" s="1"/>
  <c r="CV6" i="43"/>
  <c r="CW6" i="43" s="1"/>
  <c r="CX6" i="43" s="1"/>
  <c r="CV5" i="43"/>
  <c r="CW5" i="43" s="1"/>
  <c r="CX5" i="43" s="1"/>
  <c r="CM41" i="43"/>
  <c r="CN41" i="43" s="1"/>
  <c r="CO41" i="43" s="1"/>
  <c r="CM40" i="43"/>
  <c r="CN40" i="43" s="1"/>
  <c r="CO40" i="43" s="1"/>
  <c r="CN39" i="43"/>
  <c r="CO39" i="43" s="1"/>
  <c r="CM39" i="43"/>
  <c r="CM38" i="43"/>
  <c r="CN38" i="43" s="1"/>
  <c r="CO38" i="43" s="1"/>
  <c r="CM37" i="43"/>
  <c r="CN37" i="43" s="1"/>
  <c r="CO37" i="43" s="1"/>
  <c r="CM36" i="43"/>
  <c r="CN36" i="43" s="1"/>
  <c r="CO36" i="43" s="1"/>
  <c r="CM35" i="43"/>
  <c r="CN35" i="43" s="1"/>
  <c r="CO35" i="43" s="1"/>
  <c r="CM34" i="43"/>
  <c r="CN34" i="43" s="1"/>
  <c r="CO34" i="43" s="1"/>
  <c r="CM33" i="43"/>
  <c r="CN33" i="43" s="1"/>
  <c r="CO33" i="43" s="1"/>
  <c r="CM32" i="43"/>
  <c r="CN32" i="43" s="1"/>
  <c r="CO32" i="43" s="1"/>
  <c r="CM31" i="43"/>
  <c r="CN31" i="43" s="1"/>
  <c r="CO31" i="43" s="1"/>
  <c r="CM30" i="43"/>
  <c r="CN30" i="43" s="1"/>
  <c r="CO30" i="43" s="1"/>
  <c r="CM29" i="43"/>
  <c r="CN29" i="43" s="1"/>
  <c r="CO29" i="43" s="1"/>
  <c r="CM28" i="43"/>
  <c r="CN28" i="43" s="1"/>
  <c r="CO28" i="43" s="1"/>
  <c r="CM27" i="43"/>
  <c r="CN27" i="43" s="1"/>
  <c r="CO27" i="43" s="1"/>
  <c r="CM26" i="43"/>
  <c r="CN26" i="43" s="1"/>
  <c r="CO26" i="43" s="1"/>
  <c r="CM25" i="43"/>
  <c r="CN25" i="43" s="1"/>
  <c r="CO25" i="43" s="1"/>
  <c r="CM24" i="43"/>
  <c r="CN24" i="43" s="1"/>
  <c r="CO24" i="43" s="1"/>
  <c r="CM22" i="43"/>
  <c r="CN22" i="43" s="1"/>
  <c r="CO22" i="43" s="1"/>
  <c r="CM21" i="43"/>
  <c r="CN21" i="43" s="1"/>
  <c r="CO21" i="43" s="1"/>
  <c r="CM20" i="43"/>
  <c r="CN20" i="43" s="1"/>
  <c r="CO20" i="43" s="1"/>
  <c r="CM19" i="43"/>
  <c r="CN19" i="43" s="1"/>
  <c r="CO19" i="43" s="1"/>
  <c r="CM18" i="43"/>
  <c r="CN18" i="43" s="1"/>
  <c r="CO18" i="43" s="1"/>
  <c r="CM17" i="43"/>
  <c r="CN17" i="43" s="1"/>
  <c r="CO17" i="43" s="1"/>
  <c r="CM16" i="43"/>
  <c r="CN16" i="43" s="1"/>
  <c r="CO16" i="43" s="1"/>
  <c r="CM15" i="43"/>
  <c r="CN15" i="43" s="1"/>
  <c r="CO15" i="43" s="1"/>
  <c r="CN14" i="43"/>
  <c r="CO14" i="43" s="1"/>
  <c r="CM14" i="43"/>
  <c r="CM13" i="43"/>
  <c r="CN13" i="43" s="1"/>
  <c r="CO13" i="43" s="1"/>
  <c r="CM12" i="43"/>
  <c r="CN12" i="43" s="1"/>
  <c r="CO12" i="43" s="1"/>
  <c r="CM11" i="43"/>
  <c r="CN11" i="43" s="1"/>
  <c r="CO11" i="43" s="1"/>
  <c r="CM10" i="43"/>
  <c r="CN10" i="43" s="1"/>
  <c r="CO10" i="43" s="1"/>
  <c r="CM9" i="43"/>
  <c r="CN9" i="43" s="1"/>
  <c r="CO9" i="43" s="1"/>
  <c r="CM8" i="43"/>
  <c r="CN8" i="43" s="1"/>
  <c r="CO8" i="43" s="1"/>
  <c r="CM7" i="43"/>
  <c r="CN7" i="43" s="1"/>
  <c r="CO7" i="43" s="1"/>
  <c r="CN6" i="43"/>
  <c r="CO6" i="43" s="1"/>
  <c r="CM6" i="43"/>
  <c r="CM5" i="43"/>
  <c r="CN5" i="43" s="1"/>
  <c r="CO5" i="43" s="1"/>
  <c r="CD41" i="43"/>
  <c r="CE41" i="43" s="1"/>
  <c r="CF41" i="43" s="1"/>
  <c r="CD40" i="43"/>
  <c r="CE40" i="43" s="1"/>
  <c r="CF40" i="43" s="1"/>
  <c r="CD39" i="43"/>
  <c r="CE39" i="43" s="1"/>
  <c r="CF39" i="43" s="1"/>
  <c r="CD38" i="43"/>
  <c r="CE38" i="43" s="1"/>
  <c r="CF38" i="43" s="1"/>
  <c r="CD37" i="43"/>
  <c r="CE37" i="43" s="1"/>
  <c r="CF37" i="43" s="1"/>
  <c r="CD36" i="43"/>
  <c r="CE36" i="43" s="1"/>
  <c r="CF36" i="43" s="1"/>
  <c r="CE35" i="43"/>
  <c r="CF35" i="43" s="1"/>
  <c r="CD35" i="43"/>
  <c r="CD34" i="43"/>
  <c r="CE34" i="43" s="1"/>
  <c r="CF34" i="43" s="1"/>
  <c r="CD33" i="43"/>
  <c r="CE33" i="43" s="1"/>
  <c r="CF33" i="43" s="1"/>
  <c r="CD32" i="43"/>
  <c r="CE32" i="43" s="1"/>
  <c r="CF32" i="43" s="1"/>
  <c r="CD31" i="43"/>
  <c r="CE31" i="43" s="1"/>
  <c r="CF31" i="43" s="1"/>
  <c r="CD30" i="43"/>
  <c r="CE30" i="43" s="1"/>
  <c r="CF30" i="43" s="1"/>
  <c r="CD29" i="43"/>
  <c r="CE29" i="43" s="1"/>
  <c r="CF29" i="43" s="1"/>
  <c r="CD28" i="43"/>
  <c r="CE28" i="43" s="1"/>
  <c r="CF28" i="43" s="1"/>
  <c r="CD27" i="43"/>
  <c r="CE27" i="43" s="1"/>
  <c r="CF27" i="43" s="1"/>
  <c r="CD26" i="43"/>
  <c r="CE26" i="43" s="1"/>
  <c r="CF26" i="43" s="1"/>
  <c r="CD25" i="43"/>
  <c r="CE25" i="43" s="1"/>
  <c r="CF25" i="43" s="1"/>
  <c r="CD24" i="43"/>
  <c r="CE24" i="43" s="1"/>
  <c r="CF24" i="43" s="1"/>
  <c r="CD22" i="43"/>
  <c r="CE22" i="43" s="1"/>
  <c r="CF22" i="43" s="1"/>
  <c r="CD21" i="43"/>
  <c r="CE21" i="43" s="1"/>
  <c r="CF21" i="43" s="1"/>
  <c r="CD20" i="43"/>
  <c r="CE20" i="43" s="1"/>
  <c r="CF20" i="43" s="1"/>
  <c r="CE19" i="43"/>
  <c r="CF19" i="43" s="1"/>
  <c r="CD19" i="43"/>
  <c r="CD18" i="43"/>
  <c r="CE18" i="43" s="1"/>
  <c r="CF18" i="43" s="1"/>
  <c r="CD17" i="43"/>
  <c r="CE17" i="43" s="1"/>
  <c r="CF17" i="43" s="1"/>
  <c r="CD16" i="43"/>
  <c r="CE16" i="43" s="1"/>
  <c r="CF16" i="43" s="1"/>
  <c r="CD15" i="43"/>
  <c r="CE15" i="43" s="1"/>
  <c r="CF15" i="43" s="1"/>
  <c r="CD14" i="43"/>
  <c r="CE14" i="43" s="1"/>
  <c r="CF14" i="43" s="1"/>
  <c r="CD13" i="43"/>
  <c r="CE13" i="43" s="1"/>
  <c r="CF13" i="43" s="1"/>
  <c r="CD12" i="43"/>
  <c r="CE12" i="43" s="1"/>
  <c r="CF12" i="43" s="1"/>
  <c r="CE11" i="43"/>
  <c r="CF11" i="43" s="1"/>
  <c r="CD11" i="43"/>
  <c r="CE10" i="43"/>
  <c r="CF10" i="43" s="1"/>
  <c r="CD10" i="43"/>
  <c r="CD9" i="43"/>
  <c r="CE9" i="43" s="1"/>
  <c r="CF9" i="43" s="1"/>
  <c r="CD8" i="43"/>
  <c r="CE8" i="43" s="1"/>
  <c r="CF8" i="43" s="1"/>
  <c r="CD7" i="43"/>
  <c r="CE7" i="43" s="1"/>
  <c r="CF7" i="43" s="1"/>
  <c r="CD6" i="43"/>
  <c r="CE6" i="43" s="1"/>
  <c r="CF6" i="43" s="1"/>
  <c r="CD5" i="43"/>
  <c r="CE5" i="43" s="1"/>
  <c r="CF5" i="43" s="1"/>
  <c r="BU41" i="43"/>
  <c r="BV41" i="43" s="1"/>
  <c r="BW41" i="43" s="1"/>
  <c r="BU40" i="43"/>
  <c r="BV40" i="43" s="1"/>
  <c r="BW40" i="43" s="1"/>
  <c r="BU39" i="43"/>
  <c r="BV39" i="43" s="1"/>
  <c r="BW39" i="43" s="1"/>
  <c r="BU38" i="43"/>
  <c r="BV38" i="43" s="1"/>
  <c r="BW38" i="43" s="1"/>
  <c r="BU37" i="43"/>
  <c r="BV37" i="43" s="1"/>
  <c r="BW37" i="43" s="1"/>
  <c r="BU36" i="43"/>
  <c r="BV36" i="43" s="1"/>
  <c r="BW36" i="43" s="1"/>
  <c r="BU35" i="43"/>
  <c r="BV35" i="43" s="1"/>
  <c r="BW35" i="43" s="1"/>
  <c r="BU34" i="43"/>
  <c r="BV34" i="43" s="1"/>
  <c r="BW34" i="43" s="1"/>
  <c r="BU33" i="43"/>
  <c r="BV33" i="43" s="1"/>
  <c r="BW33" i="43" s="1"/>
  <c r="BU32" i="43"/>
  <c r="BV32" i="43" s="1"/>
  <c r="BW32" i="43" s="1"/>
  <c r="BV31" i="43"/>
  <c r="BW31" i="43" s="1"/>
  <c r="BU31" i="43"/>
  <c r="BU30" i="43"/>
  <c r="BV30" i="43" s="1"/>
  <c r="BW30" i="43" s="1"/>
  <c r="BU29" i="43"/>
  <c r="BV29" i="43" s="1"/>
  <c r="BW29" i="43" s="1"/>
  <c r="BU28" i="43"/>
  <c r="BV28" i="43" s="1"/>
  <c r="BW28" i="43" s="1"/>
  <c r="BU27" i="43"/>
  <c r="BV27" i="43" s="1"/>
  <c r="BW27" i="43" s="1"/>
  <c r="BU26" i="43"/>
  <c r="BV26" i="43" s="1"/>
  <c r="BW26" i="43" s="1"/>
  <c r="BU25" i="43"/>
  <c r="BV25" i="43" s="1"/>
  <c r="BW25" i="43" s="1"/>
  <c r="BU24" i="43"/>
  <c r="BV24" i="43" s="1"/>
  <c r="BW24" i="43" s="1"/>
  <c r="BV22" i="43"/>
  <c r="BW22" i="43" s="1"/>
  <c r="BU22" i="43"/>
  <c r="BU21" i="43"/>
  <c r="BV21" i="43" s="1"/>
  <c r="BW21" i="43" s="1"/>
  <c r="BU20" i="43"/>
  <c r="BV20" i="43" s="1"/>
  <c r="BW20" i="43" s="1"/>
  <c r="BU19" i="43"/>
  <c r="BV19" i="43" s="1"/>
  <c r="BW19" i="43" s="1"/>
  <c r="BU18" i="43"/>
  <c r="BV18" i="43" s="1"/>
  <c r="BW18" i="43" s="1"/>
  <c r="BU17" i="43"/>
  <c r="BV17" i="43" s="1"/>
  <c r="BW17" i="43" s="1"/>
  <c r="BU16" i="43"/>
  <c r="BV16" i="43" s="1"/>
  <c r="BW16" i="43" s="1"/>
  <c r="BU15" i="43"/>
  <c r="BV15" i="43" s="1"/>
  <c r="BW15" i="43" s="1"/>
  <c r="BU14" i="43"/>
  <c r="BV14" i="43" s="1"/>
  <c r="BW14" i="43" s="1"/>
  <c r="BU13" i="43"/>
  <c r="BV13" i="43" s="1"/>
  <c r="BW13" i="43" s="1"/>
  <c r="BU12" i="43"/>
  <c r="BV12" i="43" s="1"/>
  <c r="BW12" i="43" s="1"/>
  <c r="BU11" i="43"/>
  <c r="BV11" i="43" s="1"/>
  <c r="BW11" i="43" s="1"/>
  <c r="BU10" i="43"/>
  <c r="BV10" i="43" s="1"/>
  <c r="BW10" i="43" s="1"/>
  <c r="BU9" i="43"/>
  <c r="BV9" i="43" s="1"/>
  <c r="BW9" i="43" s="1"/>
  <c r="BU8" i="43"/>
  <c r="BV8" i="43" s="1"/>
  <c r="BW8" i="43" s="1"/>
  <c r="BU7" i="43"/>
  <c r="BV7" i="43" s="1"/>
  <c r="BW7" i="43" s="1"/>
  <c r="BU6" i="43"/>
  <c r="BV6" i="43" s="1"/>
  <c r="BW6" i="43" s="1"/>
  <c r="BU5" i="43"/>
  <c r="BV5" i="43" s="1"/>
  <c r="BW5" i="43" s="1"/>
  <c r="BL41" i="43"/>
  <c r="BM41" i="43" s="1"/>
  <c r="BN41" i="43" s="1"/>
  <c r="BL40" i="43"/>
  <c r="BM40" i="43" s="1"/>
  <c r="BN40" i="43" s="1"/>
  <c r="BL39" i="43"/>
  <c r="BM39" i="43" s="1"/>
  <c r="BN39" i="43" s="1"/>
  <c r="BL38" i="43"/>
  <c r="BM38" i="43" s="1"/>
  <c r="BN38" i="43" s="1"/>
  <c r="BL37" i="43"/>
  <c r="BM37" i="43" s="1"/>
  <c r="BN37" i="43" s="1"/>
  <c r="BM36" i="43"/>
  <c r="BN36" i="43" s="1"/>
  <c r="BL36" i="43"/>
  <c r="BL35" i="43"/>
  <c r="BM35" i="43" s="1"/>
  <c r="BN35" i="43" s="1"/>
  <c r="BL34" i="43"/>
  <c r="BM34" i="43" s="1"/>
  <c r="BN34" i="43" s="1"/>
  <c r="BL33" i="43"/>
  <c r="BM33" i="43" s="1"/>
  <c r="BN33" i="43" s="1"/>
  <c r="BL32" i="43"/>
  <c r="BM32" i="43" s="1"/>
  <c r="BN32" i="43" s="1"/>
  <c r="BL31" i="43"/>
  <c r="BM31" i="43" s="1"/>
  <c r="BN31" i="43" s="1"/>
  <c r="BL30" i="43"/>
  <c r="BM30" i="43" s="1"/>
  <c r="BN30" i="43" s="1"/>
  <c r="BL29" i="43"/>
  <c r="BM29" i="43" s="1"/>
  <c r="BN29" i="43" s="1"/>
  <c r="BM28" i="43"/>
  <c r="BN28" i="43" s="1"/>
  <c r="BL28" i="43"/>
  <c r="BM27" i="43"/>
  <c r="BN27" i="43" s="1"/>
  <c r="BL27" i="43"/>
  <c r="BL26" i="43"/>
  <c r="BM26" i="43" s="1"/>
  <c r="BN26" i="43" s="1"/>
  <c r="BL25" i="43"/>
  <c r="BM25" i="43" s="1"/>
  <c r="BN25" i="43" s="1"/>
  <c r="BL24" i="43"/>
  <c r="BM24" i="43" s="1"/>
  <c r="BN24" i="43" s="1"/>
  <c r="BL22" i="43"/>
  <c r="BM22" i="43" s="1"/>
  <c r="BN22" i="43" s="1"/>
  <c r="BL21" i="43"/>
  <c r="BM21" i="43" s="1"/>
  <c r="BN21" i="43" s="1"/>
  <c r="BL20" i="43"/>
  <c r="BM20" i="43" s="1"/>
  <c r="BN20" i="43" s="1"/>
  <c r="BL19" i="43"/>
  <c r="BM19" i="43" s="1"/>
  <c r="BN19" i="43" s="1"/>
  <c r="BM18" i="43"/>
  <c r="BN18" i="43" s="1"/>
  <c r="BL18" i="43"/>
  <c r="BL17" i="43"/>
  <c r="BM17" i="43" s="1"/>
  <c r="BN17" i="43" s="1"/>
  <c r="BL16" i="43"/>
  <c r="BM16" i="43" s="1"/>
  <c r="BN16" i="43" s="1"/>
  <c r="BL15" i="43"/>
  <c r="BM15" i="43" s="1"/>
  <c r="BN15" i="43" s="1"/>
  <c r="BL14" i="43"/>
  <c r="BM14" i="43" s="1"/>
  <c r="BN14" i="43" s="1"/>
  <c r="BL13" i="43"/>
  <c r="BM13" i="43" s="1"/>
  <c r="BN13" i="43" s="1"/>
  <c r="BL12" i="43"/>
  <c r="BM12" i="43" s="1"/>
  <c r="BN12" i="43" s="1"/>
  <c r="BL11" i="43"/>
  <c r="BM11" i="43" s="1"/>
  <c r="BN11" i="43" s="1"/>
  <c r="BL10" i="43"/>
  <c r="BM10" i="43" s="1"/>
  <c r="BN10" i="43" s="1"/>
  <c r="BL9" i="43"/>
  <c r="BM9" i="43" s="1"/>
  <c r="BN9" i="43" s="1"/>
  <c r="BL8" i="43"/>
  <c r="BM8" i="43" s="1"/>
  <c r="BN8" i="43" s="1"/>
  <c r="BL7" i="43"/>
  <c r="BM7" i="43" s="1"/>
  <c r="BN7" i="43" s="1"/>
  <c r="BL6" i="43"/>
  <c r="BM6" i="43" s="1"/>
  <c r="BN6" i="43" s="1"/>
  <c r="BL5" i="43"/>
  <c r="BM5" i="43" s="1"/>
  <c r="BN5" i="43" s="1"/>
  <c r="BC41" i="43"/>
  <c r="BD41" i="43" s="1"/>
  <c r="BE41" i="43" s="1"/>
  <c r="BC40" i="43"/>
  <c r="BD40" i="43" s="1"/>
  <c r="BE40" i="43" s="1"/>
  <c r="BC39" i="43"/>
  <c r="BD39" i="43" s="1"/>
  <c r="BE39" i="43" s="1"/>
  <c r="BC38" i="43"/>
  <c r="BD38" i="43" s="1"/>
  <c r="BE38" i="43" s="1"/>
  <c r="BC37" i="43"/>
  <c r="BD37" i="43" s="1"/>
  <c r="BE37" i="43" s="1"/>
  <c r="BC36" i="43"/>
  <c r="BD36" i="43" s="1"/>
  <c r="BE36" i="43" s="1"/>
  <c r="BC35" i="43"/>
  <c r="BD35" i="43" s="1"/>
  <c r="BE35" i="43" s="1"/>
  <c r="BC34" i="43"/>
  <c r="BD34" i="43" s="1"/>
  <c r="BE34" i="43" s="1"/>
  <c r="BC33" i="43"/>
  <c r="BD33" i="43" s="1"/>
  <c r="BE33" i="43" s="1"/>
  <c r="BC32" i="43"/>
  <c r="BD32" i="43" s="1"/>
  <c r="BE32" i="43" s="1"/>
  <c r="BC31" i="43"/>
  <c r="BD31" i="43" s="1"/>
  <c r="BE31" i="43" s="1"/>
  <c r="BC30" i="43"/>
  <c r="BD30" i="43" s="1"/>
  <c r="BE30" i="43" s="1"/>
  <c r="BC29" i="43"/>
  <c r="BD29" i="43" s="1"/>
  <c r="BE29" i="43" s="1"/>
  <c r="BD28" i="43"/>
  <c r="BE28" i="43" s="1"/>
  <c r="BC28" i="43"/>
  <c r="BC27" i="43"/>
  <c r="BD27" i="43" s="1"/>
  <c r="BE27" i="43" s="1"/>
  <c r="BC26" i="43"/>
  <c r="BD26" i="43" s="1"/>
  <c r="BE26" i="43" s="1"/>
  <c r="BC25" i="43"/>
  <c r="BD25" i="43" s="1"/>
  <c r="BE25" i="43" s="1"/>
  <c r="BC24" i="43"/>
  <c r="BD24" i="43" s="1"/>
  <c r="BE24" i="43" s="1"/>
  <c r="BC22" i="43"/>
  <c r="BD22" i="43" s="1"/>
  <c r="BE22" i="43" s="1"/>
  <c r="BC21" i="43"/>
  <c r="BD21" i="43" s="1"/>
  <c r="BE21" i="43" s="1"/>
  <c r="BC20" i="43"/>
  <c r="BD20" i="43" s="1"/>
  <c r="BE20" i="43" s="1"/>
  <c r="BD19" i="43"/>
  <c r="BE19" i="43" s="1"/>
  <c r="BC19" i="43"/>
  <c r="BC18" i="43"/>
  <c r="BD18" i="43" s="1"/>
  <c r="BE18" i="43" s="1"/>
  <c r="BC17" i="43"/>
  <c r="BD17" i="43" s="1"/>
  <c r="BE17" i="43" s="1"/>
  <c r="BC16" i="43"/>
  <c r="BD16" i="43" s="1"/>
  <c r="BE16" i="43" s="1"/>
  <c r="BC15" i="43"/>
  <c r="BD15" i="43" s="1"/>
  <c r="BE15" i="43" s="1"/>
  <c r="BC14" i="43"/>
  <c r="BD14" i="43" s="1"/>
  <c r="BE14" i="43" s="1"/>
  <c r="BC13" i="43"/>
  <c r="BD13" i="43" s="1"/>
  <c r="BE13" i="43" s="1"/>
  <c r="BC12" i="43"/>
  <c r="BD12" i="43" s="1"/>
  <c r="BE12" i="43" s="1"/>
  <c r="BC11" i="43"/>
  <c r="BD11" i="43" s="1"/>
  <c r="BE11" i="43" s="1"/>
  <c r="BC10" i="43"/>
  <c r="BD10" i="43" s="1"/>
  <c r="BE10" i="43" s="1"/>
  <c r="BC9" i="43"/>
  <c r="BD9" i="43" s="1"/>
  <c r="BE9" i="43" s="1"/>
  <c r="BC8" i="43"/>
  <c r="BD8" i="43" s="1"/>
  <c r="BE8" i="43" s="1"/>
  <c r="BC7" i="43"/>
  <c r="BD7" i="43" s="1"/>
  <c r="BE7" i="43" s="1"/>
  <c r="BC6" i="43"/>
  <c r="BD6" i="43" s="1"/>
  <c r="BE6" i="43" s="1"/>
  <c r="BC5" i="43"/>
  <c r="BD5" i="43" s="1"/>
  <c r="BE5" i="43" s="1"/>
  <c r="AT41" i="43"/>
  <c r="AU41" i="43" s="1"/>
  <c r="AV41" i="43" s="1"/>
  <c r="AT40" i="43"/>
  <c r="AU40" i="43" s="1"/>
  <c r="AV40" i="43" s="1"/>
  <c r="AT39" i="43"/>
  <c r="AU39" i="43" s="1"/>
  <c r="AV39" i="43" s="1"/>
  <c r="AT38" i="43"/>
  <c r="AU38" i="43" s="1"/>
  <c r="AV38" i="43" s="1"/>
  <c r="AT37" i="43"/>
  <c r="AU37" i="43" s="1"/>
  <c r="AV37" i="43" s="1"/>
  <c r="AT36" i="43"/>
  <c r="AU36" i="43" s="1"/>
  <c r="AV36" i="43" s="1"/>
  <c r="AU35" i="43"/>
  <c r="AV35" i="43" s="1"/>
  <c r="AT35" i="43"/>
  <c r="AT34" i="43"/>
  <c r="AU34" i="43" s="1"/>
  <c r="AV34" i="43" s="1"/>
  <c r="AT33" i="43"/>
  <c r="AU33" i="43" s="1"/>
  <c r="AV33" i="43" s="1"/>
  <c r="AT32" i="43"/>
  <c r="AU32" i="43" s="1"/>
  <c r="AV32" i="43" s="1"/>
  <c r="AT31" i="43"/>
  <c r="AU31" i="43" s="1"/>
  <c r="AV31" i="43" s="1"/>
  <c r="AT30" i="43"/>
  <c r="AU30" i="43" s="1"/>
  <c r="AV30" i="43" s="1"/>
  <c r="AT29" i="43"/>
  <c r="AU29" i="43" s="1"/>
  <c r="AV29" i="43" s="1"/>
  <c r="AT28" i="43"/>
  <c r="AU28" i="43" s="1"/>
  <c r="AV28" i="43" s="1"/>
  <c r="AT27" i="43"/>
  <c r="AU27" i="43" s="1"/>
  <c r="AV27" i="43" s="1"/>
  <c r="AT26" i="43"/>
  <c r="AU26" i="43" s="1"/>
  <c r="AV26" i="43" s="1"/>
  <c r="AT25" i="43"/>
  <c r="AU25" i="43" s="1"/>
  <c r="AV25" i="43" s="1"/>
  <c r="AT24" i="43"/>
  <c r="AU24" i="43" s="1"/>
  <c r="AV24" i="43" s="1"/>
  <c r="AT22" i="43"/>
  <c r="AU22" i="43" s="1"/>
  <c r="AV22" i="43" s="1"/>
  <c r="AT21" i="43"/>
  <c r="AU21" i="43" s="1"/>
  <c r="AV21" i="43" s="1"/>
  <c r="AT20" i="43"/>
  <c r="AU20" i="43" s="1"/>
  <c r="AV20" i="43" s="1"/>
  <c r="AU19" i="43"/>
  <c r="AV19" i="43" s="1"/>
  <c r="AT19" i="43"/>
  <c r="AT18" i="43"/>
  <c r="AU18" i="43" s="1"/>
  <c r="AV18" i="43" s="1"/>
  <c r="AT17" i="43"/>
  <c r="AU17" i="43" s="1"/>
  <c r="AV17" i="43" s="1"/>
  <c r="AT16" i="43"/>
  <c r="AU16" i="43" s="1"/>
  <c r="AV16" i="43" s="1"/>
  <c r="AT15" i="43"/>
  <c r="AU15" i="43" s="1"/>
  <c r="AV15" i="43" s="1"/>
  <c r="AT14" i="43"/>
  <c r="AU14" i="43" s="1"/>
  <c r="AV14" i="43" s="1"/>
  <c r="AT13" i="43"/>
  <c r="AU13" i="43" s="1"/>
  <c r="AV13" i="43" s="1"/>
  <c r="AT12" i="43"/>
  <c r="AU12" i="43" s="1"/>
  <c r="AV12" i="43" s="1"/>
  <c r="AU11" i="43"/>
  <c r="AV11" i="43" s="1"/>
  <c r="AT11" i="43"/>
  <c r="AU10" i="43"/>
  <c r="AV10" i="43" s="1"/>
  <c r="AT10" i="43"/>
  <c r="AT9" i="43"/>
  <c r="AU9" i="43" s="1"/>
  <c r="AV9" i="43" s="1"/>
  <c r="AT8" i="43"/>
  <c r="AU8" i="43" s="1"/>
  <c r="AV8" i="43" s="1"/>
  <c r="AT7" i="43"/>
  <c r="AU7" i="43" s="1"/>
  <c r="AV7" i="43" s="1"/>
  <c r="AT6" i="43"/>
  <c r="AU6" i="43" s="1"/>
  <c r="AV6" i="43" s="1"/>
  <c r="AT5" i="43"/>
  <c r="AU5" i="43" s="1"/>
  <c r="AV5" i="43" s="1"/>
  <c r="AK41" i="43"/>
  <c r="AL41" i="43" s="1"/>
  <c r="AM41" i="43" s="1"/>
  <c r="AK40" i="43"/>
  <c r="AL40" i="43" s="1"/>
  <c r="AM40" i="43" s="1"/>
  <c r="AK39" i="43"/>
  <c r="AL39" i="43" s="1"/>
  <c r="AM39" i="43" s="1"/>
  <c r="AK38" i="43"/>
  <c r="AL38" i="43" s="1"/>
  <c r="AM38" i="43" s="1"/>
  <c r="AK37" i="43"/>
  <c r="AL37" i="43" s="1"/>
  <c r="AM37" i="43" s="1"/>
  <c r="AK36" i="43"/>
  <c r="AL36" i="43" s="1"/>
  <c r="AM36" i="43" s="1"/>
  <c r="AK35" i="43"/>
  <c r="AL35" i="43" s="1"/>
  <c r="AM35" i="43" s="1"/>
  <c r="AK34" i="43"/>
  <c r="AL34" i="43" s="1"/>
  <c r="AM34" i="43" s="1"/>
  <c r="AK33" i="43"/>
  <c r="AL33" i="43" s="1"/>
  <c r="AM33" i="43" s="1"/>
  <c r="AK32" i="43"/>
  <c r="AL32" i="43" s="1"/>
  <c r="AM32" i="43" s="1"/>
  <c r="AL31" i="43"/>
  <c r="AM31" i="43" s="1"/>
  <c r="AK31" i="43"/>
  <c r="AK30" i="43"/>
  <c r="AL30" i="43" s="1"/>
  <c r="AM30" i="43" s="1"/>
  <c r="AK29" i="43"/>
  <c r="AL29" i="43" s="1"/>
  <c r="AM29" i="43" s="1"/>
  <c r="AK28" i="43"/>
  <c r="AL28" i="43" s="1"/>
  <c r="AM28" i="43" s="1"/>
  <c r="AK27" i="43"/>
  <c r="AL27" i="43" s="1"/>
  <c r="AM27" i="43" s="1"/>
  <c r="AK26" i="43"/>
  <c r="AL26" i="43" s="1"/>
  <c r="AM26" i="43" s="1"/>
  <c r="AK25" i="43"/>
  <c r="AL25" i="43" s="1"/>
  <c r="AM25" i="43" s="1"/>
  <c r="AK24" i="43"/>
  <c r="AL24" i="43" s="1"/>
  <c r="AM24" i="43" s="1"/>
  <c r="AL22" i="43"/>
  <c r="AM22" i="43" s="1"/>
  <c r="AK22" i="43"/>
  <c r="AK21" i="43"/>
  <c r="AL21" i="43" s="1"/>
  <c r="AM21" i="43" s="1"/>
  <c r="AK20" i="43"/>
  <c r="AL20" i="43" s="1"/>
  <c r="AM20" i="43" s="1"/>
  <c r="AK19" i="43"/>
  <c r="AL19" i="43" s="1"/>
  <c r="AM19" i="43" s="1"/>
  <c r="AK18" i="43"/>
  <c r="AL18" i="43" s="1"/>
  <c r="AM18" i="43" s="1"/>
  <c r="AK17" i="43"/>
  <c r="AL17" i="43" s="1"/>
  <c r="AM17" i="43" s="1"/>
  <c r="AK16" i="43"/>
  <c r="AL16" i="43" s="1"/>
  <c r="AM16" i="43" s="1"/>
  <c r="AK15" i="43"/>
  <c r="AL15" i="43" s="1"/>
  <c r="AM15" i="43" s="1"/>
  <c r="AK14" i="43"/>
  <c r="AL14" i="43" s="1"/>
  <c r="AM14" i="43" s="1"/>
  <c r="AK13" i="43"/>
  <c r="AL13" i="43" s="1"/>
  <c r="AM13" i="43" s="1"/>
  <c r="AK12" i="43"/>
  <c r="AL12" i="43" s="1"/>
  <c r="AM12" i="43" s="1"/>
  <c r="AK11" i="43"/>
  <c r="AL11" i="43" s="1"/>
  <c r="AM11" i="43" s="1"/>
  <c r="AK10" i="43"/>
  <c r="AL10" i="43" s="1"/>
  <c r="AM10" i="43" s="1"/>
  <c r="AK9" i="43"/>
  <c r="AL9" i="43" s="1"/>
  <c r="AM9" i="43" s="1"/>
  <c r="AK8" i="43"/>
  <c r="AL8" i="43" s="1"/>
  <c r="AM8" i="43" s="1"/>
  <c r="AK7" i="43"/>
  <c r="AL7" i="43" s="1"/>
  <c r="AM7" i="43" s="1"/>
  <c r="AK6" i="43"/>
  <c r="AL6" i="43" s="1"/>
  <c r="AM6" i="43" s="1"/>
  <c r="AK5" i="43"/>
  <c r="AL5" i="43" s="1"/>
  <c r="AM5" i="43" s="1"/>
  <c r="AB41" i="43"/>
  <c r="AC41" i="43" s="1"/>
  <c r="AD41" i="43" s="1"/>
  <c r="AB40" i="43"/>
  <c r="AC40" i="43" s="1"/>
  <c r="AD40" i="43" s="1"/>
  <c r="AB39" i="43"/>
  <c r="AC39" i="43" s="1"/>
  <c r="AD39" i="43" s="1"/>
  <c r="AB38" i="43"/>
  <c r="AC38" i="43" s="1"/>
  <c r="AD38" i="43" s="1"/>
  <c r="AB37" i="43"/>
  <c r="AC37" i="43" s="1"/>
  <c r="AD37" i="43" s="1"/>
  <c r="AB36" i="43"/>
  <c r="AC36" i="43" s="1"/>
  <c r="AD36" i="43" s="1"/>
  <c r="AC35" i="43"/>
  <c r="AD35" i="43" s="1"/>
  <c r="AB35" i="43"/>
  <c r="AB34" i="43"/>
  <c r="AC34" i="43" s="1"/>
  <c r="AD34" i="43" s="1"/>
  <c r="AB33" i="43"/>
  <c r="AC33" i="43" s="1"/>
  <c r="AD33" i="43" s="1"/>
  <c r="AB32" i="43"/>
  <c r="AC32" i="43" s="1"/>
  <c r="AD32" i="43" s="1"/>
  <c r="AB31" i="43"/>
  <c r="AC31" i="43" s="1"/>
  <c r="AD31" i="43" s="1"/>
  <c r="AB30" i="43"/>
  <c r="AC30" i="43" s="1"/>
  <c r="AD30" i="43" s="1"/>
  <c r="AB29" i="43"/>
  <c r="AC29" i="43" s="1"/>
  <c r="AD29" i="43" s="1"/>
  <c r="AB28" i="43"/>
  <c r="AC28" i="43" s="1"/>
  <c r="AD28" i="43" s="1"/>
  <c r="AC27" i="43"/>
  <c r="AD27" i="43" s="1"/>
  <c r="AB27" i="43"/>
  <c r="AB26" i="43"/>
  <c r="AC26" i="43" s="1"/>
  <c r="AD26" i="43" s="1"/>
  <c r="AB25" i="43"/>
  <c r="AC25" i="43" s="1"/>
  <c r="AD25" i="43" s="1"/>
  <c r="AB24" i="43"/>
  <c r="AC24" i="43" s="1"/>
  <c r="AD24" i="43" s="1"/>
  <c r="AB22" i="43"/>
  <c r="AC22" i="43" s="1"/>
  <c r="AD22" i="43" s="1"/>
  <c r="AB21" i="43"/>
  <c r="AC21" i="43" s="1"/>
  <c r="AD21" i="43" s="1"/>
  <c r="AB20" i="43"/>
  <c r="AC20" i="43" s="1"/>
  <c r="AD20" i="43" s="1"/>
  <c r="AB19" i="43"/>
  <c r="AC19" i="43" s="1"/>
  <c r="AD19" i="43" s="1"/>
  <c r="AB18" i="43"/>
  <c r="AC18" i="43" s="1"/>
  <c r="AD18" i="43" s="1"/>
  <c r="AB17" i="43"/>
  <c r="AC17" i="43" s="1"/>
  <c r="AD17" i="43" s="1"/>
  <c r="AB16" i="43"/>
  <c r="AC16" i="43" s="1"/>
  <c r="AD16" i="43" s="1"/>
  <c r="AB15" i="43"/>
  <c r="AC15" i="43" s="1"/>
  <c r="AD15" i="43" s="1"/>
  <c r="AB14" i="43"/>
  <c r="AC14" i="43" s="1"/>
  <c r="AD14" i="43" s="1"/>
  <c r="AB13" i="43"/>
  <c r="AC13" i="43" s="1"/>
  <c r="AD13" i="43" s="1"/>
  <c r="AB12" i="43"/>
  <c r="AC12" i="43" s="1"/>
  <c r="AD12" i="43" s="1"/>
  <c r="AB11" i="43"/>
  <c r="AC11" i="43" s="1"/>
  <c r="AD11" i="43" s="1"/>
  <c r="AB10" i="43"/>
  <c r="AC10" i="43" s="1"/>
  <c r="AD10" i="43" s="1"/>
  <c r="AB9" i="43"/>
  <c r="AC9" i="43" s="1"/>
  <c r="AD9" i="43" s="1"/>
  <c r="AB8" i="43"/>
  <c r="AC8" i="43" s="1"/>
  <c r="AD8" i="43" s="1"/>
  <c r="AB7" i="43"/>
  <c r="AC7" i="43" s="1"/>
  <c r="AD7" i="43" s="1"/>
  <c r="AB6" i="43"/>
  <c r="AC6" i="43" s="1"/>
  <c r="AD6" i="43" s="1"/>
  <c r="AB5" i="43"/>
  <c r="AC5" i="43" s="1"/>
  <c r="AD5" i="43" s="1"/>
  <c r="S41" i="43"/>
  <c r="T41" i="43" s="1"/>
  <c r="U41" i="43" s="1"/>
  <c r="T40" i="43"/>
  <c r="U40" i="43" s="1"/>
  <c r="S40" i="43"/>
  <c r="T39" i="43"/>
  <c r="U39" i="43" s="1"/>
  <c r="S39" i="43"/>
  <c r="S38" i="43"/>
  <c r="T38" i="43" s="1"/>
  <c r="U38" i="43" s="1"/>
  <c r="S37" i="43"/>
  <c r="T37" i="43" s="1"/>
  <c r="U37" i="43" s="1"/>
  <c r="S36" i="43"/>
  <c r="T36" i="43" s="1"/>
  <c r="U36" i="43" s="1"/>
  <c r="S35" i="43"/>
  <c r="T35" i="43" s="1"/>
  <c r="U35" i="43" s="1"/>
  <c r="S34" i="43"/>
  <c r="T34" i="43" s="1"/>
  <c r="U34" i="43" s="1"/>
  <c r="S33" i="43"/>
  <c r="T33" i="43" s="1"/>
  <c r="U33" i="43" s="1"/>
  <c r="S32" i="43"/>
  <c r="T32" i="43" s="1"/>
  <c r="U32" i="43" s="1"/>
  <c r="T31" i="43"/>
  <c r="U31" i="43" s="1"/>
  <c r="S31" i="43"/>
  <c r="S30" i="43"/>
  <c r="T30" i="43" s="1"/>
  <c r="U30" i="43" s="1"/>
  <c r="S29" i="43"/>
  <c r="T29" i="43" s="1"/>
  <c r="U29" i="43" s="1"/>
  <c r="S28" i="43"/>
  <c r="T28" i="43" s="1"/>
  <c r="U28" i="43" s="1"/>
  <c r="S27" i="43"/>
  <c r="T27" i="43" s="1"/>
  <c r="U27" i="43" s="1"/>
  <c r="S26" i="43"/>
  <c r="T26" i="43" s="1"/>
  <c r="U26" i="43" s="1"/>
  <c r="S25" i="43"/>
  <c r="T25" i="43" s="1"/>
  <c r="U25" i="43" s="1"/>
  <c r="T24" i="43"/>
  <c r="U24" i="43" s="1"/>
  <c r="S24" i="43"/>
  <c r="S22" i="43"/>
  <c r="T22" i="43" s="1"/>
  <c r="U22" i="43" s="1"/>
  <c r="S21" i="43"/>
  <c r="T21" i="43" s="1"/>
  <c r="U21" i="43" s="1"/>
  <c r="S20" i="43"/>
  <c r="T20" i="43" s="1"/>
  <c r="U20" i="43" s="1"/>
  <c r="S19" i="43"/>
  <c r="T19" i="43" s="1"/>
  <c r="U19" i="43" s="1"/>
  <c r="S18" i="43"/>
  <c r="T18" i="43" s="1"/>
  <c r="U18" i="43" s="1"/>
  <c r="S17" i="43"/>
  <c r="T17" i="43" s="1"/>
  <c r="U17" i="43" s="1"/>
  <c r="S16" i="43"/>
  <c r="T16" i="43" s="1"/>
  <c r="U16" i="43" s="1"/>
  <c r="T15" i="43"/>
  <c r="U15" i="43" s="1"/>
  <c r="S15" i="43"/>
  <c r="T14" i="43"/>
  <c r="U14" i="43" s="1"/>
  <c r="S14" i="43"/>
  <c r="S13" i="43"/>
  <c r="T13" i="43" s="1"/>
  <c r="U13" i="43" s="1"/>
  <c r="S12" i="43"/>
  <c r="T12" i="43" s="1"/>
  <c r="U12" i="43" s="1"/>
  <c r="S11" i="43"/>
  <c r="T11" i="43" s="1"/>
  <c r="U11" i="43" s="1"/>
  <c r="S10" i="43"/>
  <c r="T10" i="43" s="1"/>
  <c r="U10" i="43" s="1"/>
  <c r="S9" i="43"/>
  <c r="T9" i="43" s="1"/>
  <c r="U9" i="43" s="1"/>
  <c r="S8" i="43"/>
  <c r="T8" i="43" s="1"/>
  <c r="U8" i="43" s="1"/>
  <c r="T7" i="43"/>
  <c r="U7" i="43" s="1"/>
  <c r="S7" i="43"/>
  <c r="T6" i="43"/>
  <c r="U6" i="43" s="1"/>
  <c r="S6" i="43"/>
  <c r="S5" i="43"/>
  <c r="T5" i="43" s="1"/>
  <c r="U5" i="43" s="1"/>
  <c r="J41" i="43"/>
  <c r="K41" i="43" s="1"/>
  <c r="L41" i="43" s="1"/>
  <c r="J40" i="43"/>
  <c r="K40" i="43" s="1"/>
  <c r="L40" i="43" s="1"/>
  <c r="J39" i="43"/>
  <c r="K39" i="43" s="1"/>
  <c r="L39" i="43" s="1"/>
  <c r="J38" i="43"/>
  <c r="K38" i="43" s="1"/>
  <c r="L38" i="43" s="1"/>
  <c r="J37" i="43"/>
  <c r="K37" i="43" s="1"/>
  <c r="L37" i="43" s="1"/>
  <c r="J36" i="43"/>
  <c r="K36" i="43" s="1"/>
  <c r="L36" i="43" s="1"/>
  <c r="J35" i="43"/>
  <c r="K35" i="43" s="1"/>
  <c r="L35" i="43" s="1"/>
  <c r="J34" i="43"/>
  <c r="K34" i="43" s="1"/>
  <c r="L34" i="43" s="1"/>
  <c r="J33" i="43"/>
  <c r="K33" i="43" s="1"/>
  <c r="L33" i="43" s="1"/>
  <c r="K32" i="43"/>
  <c r="L32" i="43" s="1"/>
  <c r="J32" i="43"/>
  <c r="J31" i="43"/>
  <c r="K31" i="43" s="1"/>
  <c r="L31" i="43" s="1"/>
  <c r="J30" i="43"/>
  <c r="K30" i="43" s="1"/>
  <c r="L30" i="43" s="1"/>
  <c r="J29" i="43"/>
  <c r="K29" i="43" s="1"/>
  <c r="L29" i="43" s="1"/>
  <c r="J28" i="43"/>
  <c r="K28" i="43" s="1"/>
  <c r="L28" i="43" s="1"/>
  <c r="J27" i="43"/>
  <c r="K27" i="43" s="1"/>
  <c r="L27" i="43" s="1"/>
  <c r="J26" i="43"/>
  <c r="K26" i="43" s="1"/>
  <c r="L26" i="43" s="1"/>
  <c r="J25" i="43"/>
  <c r="K25" i="43" s="1"/>
  <c r="L25" i="43" s="1"/>
  <c r="K24" i="43"/>
  <c r="L24" i="43" s="1"/>
  <c r="J24" i="43"/>
  <c r="K7" i="43"/>
  <c r="L7" i="43" s="1"/>
  <c r="K10" i="43"/>
  <c r="L10" i="43"/>
  <c r="K11" i="43"/>
  <c r="L11" i="43" s="1"/>
  <c r="K15" i="43"/>
  <c r="L15" i="43" s="1"/>
  <c r="K18" i="43"/>
  <c r="L18" i="43"/>
  <c r="K19" i="43"/>
  <c r="L19" i="43" s="1"/>
  <c r="J6" i="43"/>
  <c r="K6" i="43" s="1"/>
  <c r="L6" i="43" s="1"/>
  <c r="J7" i="43"/>
  <c r="J8" i="43"/>
  <c r="K8" i="43" s="1"/>
  <c r="L8" i="43" s="1"/>
  <c r="J9" i="43"/>
  <c r="K9" i="43" s="1"/>
  <c r="L9" i="43" s="1"/>
  <c r="J10" i="43"/>
  <c r="J11" i="43"/>
  <c r="J12" i="43"/>
  <c r="K12" i="43" s="1"/>
  <c r="L12" i="43" s="1"/>
  <c r="J13" i="43"/>
  <c r="K13" i="43" s="1"/>
  <c r="L13" i="43" s="1"/>
  <c r="J14" i="43"/>
  <c r="K14" i="43" s="1"/>
  <c r="L14" i="43" s="1"/>
  <c r="J15" i="43"/>
  <c r="J16" i="43"/>
  <c r="K16" i="43" s="1"/>
  <c r="L16" i="43" s="1"/>
  <c r="J17" i="43"/>
  <c r="K17" i="43" s="1"/>
  <c r="L17" i="43" s="1"/>
  <c r="J18" i="43"/>
  <c r="J19" i="43"/>
  <c r="J20" i="43"/>
  <c r="K20" i="43" s="1"/>
  <c r="L20" i="43" s="1"/>
  <c r="J21" i="43"/>
  <c r="K21" i="43" s="1"/>
  <c r="L21" i="43" s="1"/>
  <c r="J22" i="43"/>
  <c r="K22" i="43" s="1"/>
  <c r="L22" i="43" s="1"/>
  <c r="J5" i="43"/>
  <c r="K5" i="43" s="1"/>
  <c r="L5" i="43" s="1"/>
  <c r="F1" i="59" l="1"/>
  <c r="AF6" i="70" l="1"/>
  <c r="AE7" i="70"/>
  <c r="AE9" i="70"/>
  <c r="AD10" i="70"/>
  <c r="AD12" i="70"/>
  <c r="AF12" i="70"/>
  <c r="AF14" i="70"/>
  <c r="AE15" i="70"/>
  <c r="AE17" i="70"/>
  <c r="AD18" i="70"/>
  <c r="AD20" i="70"/>
  <c r="AF20" i="70"/>
  <c r="AF22" i="70"/>
  <c r="AE23" i="70"/>
  <c r="R5" i="70"/>
  <c r="R6" i="70"/>
  <c r="R7" i="70"/>
  <c r="R8" i="70"/>
  <c r="R9" i="70"/>
  <c r="R10" i="70"/>
  <c r="R11" i="70"/>
  <c r="R12" i="70"/>
  <c r="R13" i="70"/>
  <c r="R14" i="70"/>
  <c r="R15" i="70"/>
  <c r="R16" i="70"/>
  <c r="R17" i="70"/>
  <c r="R18" i="70"/>
  <c r="R19" i="70"/>
  <c r="R20" i="70"/>
  <c r="R21" i="70"/>
  <c r="R22" i="70"/>
  <c r="R23" i="70"/>
  <c r="T5" i="70"/>
  <c r="U5" i="70"/>
  <c r="AE5" i="70" s="1"/>
  <c r="V5" i="70"/>
  <c r="W5" i="70"/>
  <c r="AI5" i="70" s="1"/>
  <c r="X5" i="70"/>
  <c r="Y5" i="70"/>
  <c r="AJ5" i="70" s="1"/>
  <c r="Z5" i="70"/>
  <c r="AA5" i="70"/>
  <c r="AB5" i="70"/>
  <c r="AC5" i="70"/>
  <c r="T6" i="70"/>
  <c r="U6" i="70"/>
  <c r="AH6" i="70" s="1"/>
  <c r="V6" i="70"/>
  <c r="W6" i="70"/>
  <c r="AI6" i="70" s="1"/>
  <c r="AO6" i="70" s="1"/>
  <c r="S27" i="46" s="1"/>
  <c r="X6" i="70"/>
  <c r="Y6" i="70"/>
  <c r="Z6" i="70"/>
  <c r="AA6" i="70"/>
  <c r="AB6" i="70"/>
  <c r="AC6" i="70"/>
  <c r="AL6" i="70" s="1"/>
  <c r="T7" i="70"/>
  <c r="U7" i="70"/>
  <c r="AH7" i="70" s="1"/>
  <c r="AN7" i="70" s="1"/>
  <c r="S6" i="46" s="1"/>
  <c r="V7" i="70"/>
  <c r="W7" i="70"/>
  <c r="X7" i="70"/>
  <c r="Y7" i="70"/>
  <c r="Z7" i="70"/>
  <c r="AA7" i="70"/>
  <c r="AK7" i="70" s="1"/>
  <c r="AB7" i="70"/>
  <c r="AC7" i="70"/>
  <c r="AL7" i="70" s="1"/>
  <c r="T8" i="70"/>
  <c r="U8" i="70"/>
  <c r="V8" i="70"/>
  <c r="W8" i="70"/>
  <c r="AF8" i="70" s="1"/>
  <c r="X8" i="70"/>
  <c r="Y8" i="70"/>
  <c r="AJ8" i="70" s="1"/>
  <c r="Z8" i="70"/>
  <c r="AA8" i="70"/>
  <c r="AK8" i="70" s="1"/>
  <c r="AB8" i="70"/>
  <c r="AC8" i="70"/>
  <c r="T9" i="70"/>
  <c r="U9" i="70"/>
  <c r="V9" i="70"/>
  <c r="W9" i="70"/>
  <c r="AI9" i="70" s="1"/>
  <c r="X9" i="70"/>
  <c r="Y9" i="70"/>
  <c r="AJ9" i="70" s="1"/>
  <c r="Z9" i="70"/>
  <c r="AA9" i="70"/>
  <c r="AB9" i="70"/>
  <c r="AC9" i="70"/>
  <c r="T10" i="70"/>
  <c r="U10" i="70"/>
  <c r="AH10" i="70" s="1"/>
  <c r="V10" i="70"/>
  <c r="W10" i="70"/>
  <c r="AI10" i="70" s="1"/>
  <c r="AO10" i="70" s="1"/>
  <c r="S31" i="46" s="1"/>
  <c r="X10" i="70"/>
  <c r="Y10" i="70"/>
  <c r="Z10" i="70"/>
  <c r="AA10" i="70"/>
  <c r="AB10" i="70"/>
  <c r="AC10" i="70"/>
  <c r="AL10" i="70" s="1"/>
  <c r="T11" i="70"/>
  <c r="U11" i="70"/>
  <c r="AH11" i="70" s="1"/>
  <c r="AN11" i="70" s="1"/>
  <c r="S10" i="46" s="1"/>
  <c r="V11" i="70"/>
  <c r="W11" i="70"/>
  <c r="X11" i="70"/>
  <c r="Y11" i="70"/>
  <c r="Z11" i="70"/>
  <c r="AA11" i="70"/>
  <c r="AK11" i="70" s="1"/>
  <c r="AB11" i="70"/>
  <c r="AC11" i="70"/>
  <c r="AL11" i="70" s="1"/>
  <c r="T12" i="70"/>
  <c r="U12" i="70"/>
  <c r="V12" i="70"/>
  <c r="W12" i="70"/>
  <c r="X12" i="70"/>
  <c r="Y12" i="70"/>
  <c r="AJ12" i="70" s="1"/>
  <c r="Z12" i="70"/>
  <c r="AA12" i="70"/>
  <c r="AK12" i="70" s="1"/>
  <c r="AB12" i="70"/>
  <c r="AC12" i="70"/>
  <c r="T13" i="70"/>
  <c r="U13" i="70"/>
  <c r="AE13" i="70" s="1"/>
  <c r="V13" i="70"/>
  <c r="W13" i="70"/>
  <c r="AI13" i="70" s="1"/>
  <c r="X13" i="70"/>
  <c r="Y13" i="70"/>
  <c r="AJ13" i="70" s="1"/>
  <c r="Z13" i="70"/>
  <c r="AA13" i="70"/>
  <c r="AB13" i="70"/>
  <c r="AC13" i="70"/>
  <c r="T14" i="70"/>
  <c r="U14" i="70"/>
  <c r="AH14" i="70" s="1"/>
  <c r="V14" i="70"/>
  <c r="W14" i="70"/>
  <c r="AI14" i="70" s="1"/>
  <c r="AO14" i="70" s="1"/>
  <c r="S35" i="46" s="1"/>
  <c r="X14" i="70"/>
  <c r="Y14" i="70"/>
  <c r="Z14" i="70"/>
  <c r="AA14" i="70"/>
  <c r="AB14" i="70"/>
  <c r="AC14" i="70"/>
  <c r="AL14" i="70" s="1"/>
  <c r="T15" i="70"/>
  <c r="U15" i="70"/>
  <c r="AH15" i="70" s="1"/>
  <c r="AN15" i="70" s="1"/>
  <c r="S14" i="46" s="1"/>
  <c r="V15" i="70"/>
  <c r="W15" i="70"/>
  <c r="X15" i="70"/>
  <c r="Y15" i="70"/>
  <c r="Z15" i="70"/>
  <c r="AA15" i="70"/>
  <c r="AK15" i="70" s="1"/>
  <c r="AB15" i="70"/>
  <c r="AC15" i="70"/>
  <c r="AL15" i="70" s="1"/>
  <c r="T16" i="70"/>
  <c r="U16" i="70"/>
  <c r="V16" i="70"/>
  <c r="W16" i="70"/>
  <c r="AF16" i="70" s="1"/>
  <c r="X16" i="70"/>
  <c r="Y16" i="70"/>
  <c r="AJ16" i="70" s="1"/>
  <c r="Z16" i="70"/>
  <c r="AA16" i="70"/>
  <c r="AK16" i="70" s="1"/>
  <c r="AB16" i="70"/>
  <c r="AC16" i="70"/>
  <c r="T17" i="70"/>
  <c r="U17" i="70"/>
  <c r="V17" i="70"/>
  <c r="W17" i="70"/>
  <c r="AI17" i="70" s="1"/>
  <c r="X17" i="70"/>
  <c r="Y17" i="70"/>
  <c r="AJ17" i="70" s="1"/>
  <c r="Z17" i="70"/>
  <c r="AA17" i="70"/>
  <c r="AB17" i="70"/>
  <c r="AC17" i="70"/>
  <c r="T18" i="70"/>
  <c r="U18" i="70"/>
  <c r="AH18" i="70" s="1"/>
  <c r="V18" i="70"/>
  <c r="W18" i="70"/>
  <c r="AI18" i="70" s="1"/>
  <c r="AO18" i="70" s="1"/>
  <c r="S39" i="46" s="1"/>
  <c r="X18" i="70"/>
  <c r="Y18" i="70"/>
  <c r="Z18" i="70"/>
  <c r="AA18" i="70"/>
  <c r="AB18" i="70"/>
  <c r="AC18" i="70"/>
  <c r="AL18" i="70" s="1"/>
  <c r="T19" i="70"/>
  <c r="U19" i="70"/>
  <c r="AH19" i="70" s="1"/>
  <c r="AN19" i="70" s="1"/>
  <c r="S18" i="46" s="1"/>
  <c r="V19" i="70"/>
  <c r="W19" i="70"/>
  <c r="X19" i="70"/>
  <c r="Y19" i="70"/>
  <c r="Z19" i="70"/>
  <c r="AA19" i="70"/>
  <c r="AK19" i="70" s="1"/>
  <c r="AB19" i="70"/>
  <c r="AC19" i="70"/>
  <c r="AL19" i="70" s="1"/>
  <c r="T20" i="70"/>
  <c r="U20" i="70"/>
  <c r="V20" i="70"/>
  <c r="W20" i="70"/>
  <c r="X20" i="70"/>
  <c r="Y20" i="70"/>
  <c r="AJ20" i="70" s="1"/>
  <c r="Z20" i="70"/>
  <c r="AA20" i="70"/>
  <c r="AK20" i="70" s="1"/>
  <c r="AB20" i="70"/>
  <c r="AC20" i="70"/>
  <c r="T21" i="70"/>
  <c r="U21" i="70"/>
  <c r="AE21" i="70" s="1"/>
  <c r="V21" i="70"/>
  <c r="W21" i="70"/>
  <c r="AI21" i="70" s="1"/>
  <c r="X21" i="70"/>
  <c r="Y21" i="70"/>
  <c r="AJ21" i="70" s="1"/>
  <c r="Z21" i="70"/>
  <c r="AA21" i="70"/>
  <c r="AB21" i="70"/>
  <c r="AC21" i="70"/>
  <c r="T22" i="70"/>
  <c r="U22" i="70"/>
  <c r="AH22" i="70" s="1"/>
  <c r="V22" i="70"/>
  <c r="W22" i="70"/>
  <c r="AI22" i="70" s="1"/>
  <c r="AO22" i="70" s="1"/>
  <c r="S43" i="46" s="1"/>
  <c r="X22" i="70"/>
  <c r="Y22" i="70"/>
  <c r="Z22" i="70"/>
  <c r="AA22" i="70"/>
  <c r="AB22" i="70"/>
  <c r="AC22" i="70"/>
  <c r="AL22" i="70" s="1"/>
  <c r="T23" i="70"/>
  <c r="U23" i="70"/>
  <c r="AH23" i="70" s="1"/>
  <c r="AN23" i="70" s="1"/>
  <c r="V23" i="70"/>
  <c r="W23" i="70"/>
  <c r="X23" i="70"/>
  <c r="Y23" i="70"/>
  <c r="Z23" i="70"/>
  <c r="AA23" i="70"/>
  <c r="AK23" i="70" s="1"/>
  <c r="AB23" i="70"/>
  <c r="AC23" i="70"/>
  <c r="AL23" i="70" s="1"/>
  <c r="S23" i="70"/>
  <c r="AG23" i="70" s="1"/>
  <c r="S22" i="70"/>
  <c r="S21" i="70"/>
  <c r="AG21" i="70" s="1"/>
  <c r="AM21" i="70" s="1"/>
  <c r="S20" i="70"/>
  <c r="AG20" i="70" s="1"/>
  <c r="S19" i="70"/>
  <c r="AG19" i="70" s="1"/>
  <c r="S18" i="70"/>
  <c r="AG18" i="70" s="1"/>
  <c r="S17" i="70"/>
  <c r="AG17" i="70" s="1"/>
  <c r="S16" i="70"/>
  <c r="AD16" i="70" s="1"/>
  <c r="S15" i="70"/>
  <c r="AG15" i="70" s="1"/>
  <c r="S14" i="70"/>
  <c r="S13" i="70"/>
  <c r="AG13" i="70" s="1"/>
  <c r="AM13" i="70" s="1"/>
  <c r="S12" i="70"/>
  <c r="AG12" i="70" s="1"/>
  <c r="AM12" i="70" s="1"/>
  <c r="S11" i="70"/>
  <c r="AG11" i="70" s="1"/>
  <c r="S10" i="70"/>
  <c r="AG10" i="70" s="1"/>
  <c r="S9" i="70"/>
  <c r="AG9" i="70" s="1"/>
  <c r="AM9" i="70" s="1"/>
  <c r="S8" i="70"/>
  <c r="S7" i="70"/>
  <c r="AG7" i="70" s="1"/>
  <c r="S6" i="70"/>
  <c r="S5" i="70"/>
  <c r="S4" i="70" l="1"/>
  <c r="AG5" i="70"/>
  <c r="AM5" i="70" s="1"/>
  <c r="AG6" i="70"/>
  <c r="AG14" i="70"/>
  <c r="AG22" i="70"/>
  <c r="AI23" i="70"/>
  <c r="AO23" i="70" s="1"/>
  <c r="AJ22" i="70"/>
  <c r="AK21" i="70"/>
  <c r="AL20" i="70"/>
  <c r="AH20" i="70"/>
  <c r="AN20" i="70" s="1"/>
  <c r="S19" i="46" s="1"/>
  <c r="AI19" i="70"/>
  <c r="AO19" i="70" s="1"/>
  <c r="S40" i="46" s="1"/>
  <c r="AJ18" i="70"/>
  <c r="AK17" i="70"/>
  <c r="AL16" i="70"/>
  <c r="AH16" i="70"/>
  <c r="AN16" i="70" s="1"/>
  <c r="S15" i="46" s="1"/>
  <c r="AI15" i="70"/>
  <c r="AO15" i="70" s="1"/>
  <c r="S36" i="46" s="1"/>
  <c r="AJ14" i="70"/>
  <c r="AK13" i="70"/>
  <c r="AL12" i="70"/>
  <c r="AH12" i="70"/>
  <c r="AN12" i="70" s="1"/>
  <c r="S11" i="46" s="1"/>
  <c r="AI11" i="70"/>
  <c r="AO11" i="70" s="1"/>
  <c r="S32" i="46" s="1"/>
  <c r="AJ10" i="70"/>
  <c r="AK9" i="70"/>
  <c r="AL8" i="70"/>
  <c r="AH8" i="70"/>
  <c r="AN8" i="70" s="1"/>
  <c r="S7" i="46" s="1"/>
  <c r="AI7" i="70"/>
  <c r="AO7" i="70" s="1"/>
  <c r="S28" i="46" s="1"/>
  <c r="AJ6" i="70"/>
  <c r="AK5" i="70"/>
  <c r="AD23" i="70"/>
  <c r="AE20" i="70"/>
  <c r="AF17" i="70"/>
  <c r="AD15" i="70"/>
  <c r="AE12" i="70"/>
  <c r="AF9" i="70"/>
  <c r="AD7" i="70"/>
  <c r="AE22" i="70"/>
  <c r="AF19" i="70"/>
  <c r="AD17" i="70"/>
  <c r="AE14" i="70"/>
  <c r="AF11" i="70"/>
  <c r="AD9" i="70"/>
  <c r="AE6" i="70"/>
  <c r="AG8" i="70"/>
  <c r="AM8" i="70" s="1"/>
  <c r="AM17" i="70"/>
  <c r="AD22" i="70"/>
  <c r="AE19" i="70"/>
  <c r="AD14" i="70"/>
  <c r="AE11" i="70"/>
  <c r="AD6" i="70"/>
  <c r="AM18" i="70"/>
  <c r="AN10" i="70"/>
  <c r="S9" i="46" s="1"/>
  <c r="AF21" i="70"/>
  <c r="AD19" i="70"/>
  <c r="AE16" i="70"/>
  <c r="AF13" i="70"/>
  <c r="AD11" i="70"/>
  <c r="AE8" i="70"/>
  <c r="AF5" i="70"/>
  <c r="AO17" i="70"/>
  <c r="S38" i="46" s="1"/>
  <c r="AF18" i="70"/>
  <c r="AF10" i="70"/>
  <c r="AD8" i="70"/>
  <c r="AG16" i="70"/>
  <c r="AM16" i="70" s="1"/>
  <c r="AM10" i="70"/>
  <c r="AM20" i="70"/>
  <c r="AJ23" i="70"/>
  <c r="AM23" i="70" s="1"/>
  <c r="AK22" i="70"/>
  <c r="AN22" i="70" s="1"/>
  <c r="S21" i="46" s="1"/>
  <c r="AL21" i="70"/>
  <c r="AO21" i="70" s="1"/>
  <c r="S42" i="46" s="1"/>
  <c r="AH21" i="70"/>
  <c r="AI20" i="70"/>
  <c r="AO20" i="70" s="1"/>
  <c r="S41" i="46" s="1"/>
  <c r="AJ19" i="70"/>
  <c r="AM19" i="70" s="1"/>
  <c r="AK18" i="70"/>
  <c r="AN18" i="70" s="1"/>
  <c r="S17" i="46" s="1"/>
  <c r="AL17" i="70"/>
  <c r="AH17" i="70"/>
  <c r="AN17" i="70" s="1"/>
  <c r="S16" i="46" s="1"/>
  <c r="AI16" i="70"/>
  <c r="AO16" i="70" s="1"/>
  <c r="S37" i="46" s="1"/>
  <c r="AJ15" i="70"/>
  <c r="AM15" i="70" s="1"/>
  <c r="AK14" i="70"/>
  <c r="AN14" i="70" s="1"/>
  <c r="S13" i="46" s="1"/>
  <c r="AL13" i="70"/>
  <c r="AO13" i="70" s="1"/>
  <c r="S34" i="46" s="1"/>
  <c r="AH13" i="70"/>
  <c r="AN13" i="70" s="1"/>
  <c r="S12" i="46" s="1"/>
  <c r="AI12" i="70"/>
  <c r="AO12" i="70" s="1"/>
  <c r="S33" i="46" s="1"/>
  <c r="AJ11" i="70"/>
  <c r="AM11" i="70" s="1"/>
  <c r="AK10" i="70"/>
  <c r="AL9" i="70"/>
  <c r="AO9" i="70" s="1"/>
  <c r="S30" i="46" s="1"/>
  <c r="AH9" i="70"/>
  <c r="AN9" i="70" s="1"/>
  <c r="S8" i="46" s="1"/>
  <c r="AI8" i="70"/>
  <c r="AJ7" i="70"/>
  <c r="AM7" i="70" s="1"/>
  <c r="AK6" i="70"/>
  <c r="AN6" i="70" s="1"/>
  <c r="S5" i="46" s="1"/>
  <c r="AL5" i="70"/>
  <c r="AO5" i="70" s="1"/>
  <c r="S26" i="46" s="1"/>
  <c r="AH5" i="70"/>
  <c r="AN5" i="70" s="1"/>
  <c r="S4" i="46" s="1"/>
  <c r="AF23" i="70"/>
  <c r="AD21" i="70"/>
  <c r="AE18" i="70"/>
  <c r="AF15" i="70"/>
  <c r="AD13" i="70"/>
  <c r="AE10" i="70"/>
  <c r="AF7" i="70"/>
  <c r="AD5" i="70"/>
  <c r="W4" i="70"/>
  <c r="X4" i="70"/>
  <c r="AA4" i="70"/>
  <c r="AB4" i="70"/>
  <c r="AC4" i="70"/>
  <c r="AL4" i="70" s="1"/>
  <c r="Y4" i="70"/>
  <c r="Z4" i="70"/>
  <c r="V4" i="70"/>
  <c r="T4" i="70"/>
  <c r="U4" i="70"/>
  <c r="R4" i="70"/>
  <c r="I13" i="10"/>
  <c r="I14" i="10"/>
  <c r="I12" i="10"/>
  <c r="AI4" i="70" l="1"/>
  <c r="AO4" i="70" s="1"/>
  <c r="AF4" i="70"/>
  <c r="AM22" i="70"/>
  <c r="AJ4" i="70"/>
  <c r="AM14" i="70"/>
  <c r="AM6" i="70"/>
  <c r="AH4" i="70"/>
  <c r="AE4" i="70"/>
  <c r="AO8" i="70"/>
  <c r="S29" i="46" s="1"/>
  <c r="AN21" i="70"/>
  <c r="S20" i="46" s="1"/>
  <c r="AK4" i="70"/>
  <c r="AG4" i="70"/>
  <c r="AM4" i="70" s="1"/>
  <c r="AD4" i="70"/>
  <c r="K22" i="39"/>
  <c r="J22" i="39"/>
  <c r="I22" i="39"/>
  <c r="H22" i="39"/>
  <c r="G22" i="39"/>
  <c r="F22" i="39"/>
  <c r="E22" i="39"/>
  <c r="D22" i="39"/>
  <c r="AN4" i="70" l="1"/>
  <c r="C22" i="39"/>
  <c r="B22" i="39"/>
  <c r="D58" i="59" l="1"/>
  <c r="E58" i="59" s="1"/>
  <c r="F58" i="59" s="1"/>
  <c r="G58" i="59" s="1"/>
  <c r="H58" i="59" s="1"/>
  <c r="I58" i="59" s="1"/>
  <c r="J58" i="59" s="1"/>
  <c r="K58" i="59" s="1"/>
  <c r="L58" i="59" s="1"/>
  <c r="C58" i="59"/>
  <c r="C30" i="59"/>
  <c r="D30" i="59" s="1"/>
  <c r="E30" i="59" s="1"/>
  <c r="F30" i="59" s="1"/>
  <c r="G30" i="59" s="1"/>
  <c r="H30" i="59" s="1"/>
  <c r="I30" i="59" s="1"/>
  <c r="J30" i="59" s="1"/>
  <c r="K30" i="59" s="1"/>
  <c r="L30" i="59" s="1"/>
  <c r="C56" i="38"/>
  <c r="D56" i="38" s="1"/>
  <c r="E56" i="38" s="1"/>
  <c r="F56" i="38" s="1"/>
  <c r="G56" i="38" s="1"/>
  <c r="H56" i="38" s="1"/>
  <c r="I56" i="38" s="1"/>
  <c r="J56" i="38" s="1"/>
  <c r="K56" i="38" s="1"/>
  <c r="L56" i="38" s="1"/>
  <c r="C29" i="38"/>
  <c r="D29" i="38" s="1"/>
  <c r="E29" i="38" s="1"/>
  <c r="F29" i="38" s="1"/>
  <c r="G29" i="38" s="1"/>
  <c r="H29" i="38" s="1"/>
  <c r="I29" i="38" s="1"/>
  <c r="J29" i="38" s="1"/>
  <c r="K29" i="38" s="1"/>
  <c r="L29" i="38" s="1"/>
  <c r="D2" i="59"/>
  <c r="E2" i="59" s="1"/>
  <c r="F2" i="59" s="1"/>
  <c r="G2" i="59" s="1"/>
  <c r="H2" i="59" s="1"/>
  <c r="I2" i="59" s="1"/>
  <c r="J2" i="59" s="1"/>
  <c r="K2" i="59" s="1"/>
  <c r="L2" i="59" s="1"/>
  <c r="C2" i="59"/>
  <c r="B61" i="59"/>
  <c r="C61" i="59"/>
  <c r="B62" i="59"/>
  <c r="C62" i="59"/>
  <c r="B63" i="59"/>
  <c r="C63" i="59"/>
  <c r="B64" i="59"/>
  <c r="C64" i="59"/>
  <c r="B65" i="59"/>
  <c r="C65" i="59"/>
  <c r="B66" i="59"/>
  <c r="C66" i="59"/>
  <c r="B67" i="59"/>
  <c r="C67" i="59"/>
  <c r="B68" i="59"/>
  <c r="C68" i="59"/>
  <c r="B69" i="59"/>
  <c r="C69" i="59"/>
  <c r="B70" i="59"/>
  <c r="C70" i="59"/>
  <c r="B71" i="59"/>
  <c r="C71" i="59"/>
  <c r="B72" i="59"/>
  <c r="C72" i="59"/>
  <c r="B73" i="59"/>
  <c r="C73" i="59"/>
  <c r="B74" i="59"/>
  <c r="C74" i="59"/>
  <c r="B75" i="59"/>
  <c r="C75" i="59"/>
  <c r="B76" i="59"/>
  <c r="C76" i="59"/>
  <c r="B77" i="59"/>
  <c r="C77" i="59"/>
  <c r="B78" i="59"/>
  <c r="C78" i="59"/>
  <c r="C60" i="59"/>
  <c r="B60" i="59"/>
  <c r="B33" i="59"/>
  <c r="C33" i="59"/>
  <c r="B34" i="59"/>
  <c r="C34" i="59"/>
  <c r="B35" i="59"/>
  <c r="C35" i="59"/>
  <c r="B36" i="59"/>
  <c r="C36" i="59"/>
  <c r="B37" i="59"/>
  <c r="C37" i="59"/>
  <c r="B38" i="59"/>
  <c r="C38" i="59"/>
  <c r="B39" i="59"/>
  <c r="C39" i="59"/>
  <c r="B40" i="59"/>
  <c r="C40" i="59"/>
  <c r="B41" i="59"/>
  <c r="C41" i="59"/>
  <c r="B42" i="59"/>
  <c r="C42" i="59"/>
  <c r="B43" i="59"/>
  <c r="C43" i="59"/>
  <c r="B44" i="59"/>
  <c r="C44" i="59"/>
  <c r="B45" i="59"/>
  <c r="C45" i="59"/>
  <c r="B46" i="59"/>
  <c r="C46" i="59"/>
  <c r="B47" i="59"/>
  <c r="C47" i="59"/>
  <c r="B48" i="59"/>
  <c r="C48" i="59"/>
  <c r="B49" i="59"/>
  <c r="C49" i="59"/>
  <c r="B50" i="59"/>
  <c r="C50" i="59"/>
  <c r="C32" i="59"/>
  <c r="B32" i="59"/>
  <c r="C83" i="59" l="1"/>
  <c r="B84" i="59"/>
  <c r="B83" i="59"/>
  <c r="C84" i="59"/>
  <c r="C57" i="38" l="1"/>
  <c r="C59" i="59" s="1"/>
  <c r="C77" i="38"/>
  <c r="C79" i="59" s="1"/>
  <c r="C78" i="38"/>
  <c r="C80" i="59" s="1"/>
  <c r="C79" i="38"/>
  <c r="C81" i="59" s="1"/>
  <c r="C80" i="38"/>
  <c r="C82" i="59" s="1"/>
  <c r="C81" i="38"/>
  <c r="C82" i="38"/>
  <c r="C4" i="38"/>
  <c r="C4" i="59" s="1"/>
  <c r="C5" i="38"/>
  <c r="C5" i="59" s="1"/>
  <c r="C6" i="38"/>
  <c r="C6" i="59" s="1"/>
  <c r="C7" i="38"/>
  <c r="C7" i="59" s="1"/>
  <c r="C8" i="38"/>
  <c r="C8" i="59" s="1"/>
  <c r="C9" i="38"/>
  <c r="C9" i="59" s="1"/>
  <c r="C10" i="38"/>
  <c r="C10" i="59" s="1"/>
  <c r="C11" i="38"/>
  <c r="C11" i="59" s="1"/>
  <c r="C12" i="38"/>
  <c r="C12" i="59" s="1"/>
  <c r="C13" i="38"/>
  <c r="C13" i="59" s="1"/>
  <c r="C14" i="38"/>
  <c r="C14" i="59" s="1"/>
  <c r="C15" i="38"/>
  <c r="C15" i="59" s="1"/>
  <c r="C16" i="38"/>
  <c r="C16" i="59" s="1"/>
  <c r="C17" i="38"/>
  <c r="C17" i="59" s="1"/>
  <c r="C18" i="38"/>
  <c r="C18" i="59" s="1"/>
  <c r="C19" i="38"/>
  <c r="C19" i="59" s="1"/>
  <c r="C20" i="38"/>
  <c r="C20" i="59" s="1"/>
  <c r="C21" i="38"/>
  <c r="C21" i="59" s="1"/>
  <c r="C22" i="38"/>
  <c r="C22" i="59" s="1"/>
  <c r="C26" i="38" l="1"/>
  <c r="C26" i="59" s="1"/>
  <c r="C24" i="38"/>
  <c r="C24" i="59" s="1"/>
  <c r="C25" i="38"/>
  <c r="C25" i="59" s="1"/>
  <c r="C23" i="38"/>
  <c r="C23" i="59" s="1"/>
  <c r="C3" i="38"/>
  <c r="C3" i="59" s="1"/>
  <c r="AU63" i="12" l="1"/>
  <c r="AU64"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6" i="12"/>
  <c r="AU5" i="12"/>
  <c r="AI68" i="12"/>
  <c r="AH68" i="12"/>
  <c r="AU68" i="12" s="1"/>
  <c r="AI67" i="12"/>
  <c r="AH67" i="12"/>
  <c r="AU67" i="12" s="1"/>
  <c r="AI66" i="12"/>
  <c r="AH66" i="12"/>
  <c r="AU66" i="12" s="1"/>
  <c r="AI65" i="12"/>
  <c r="AH65" i="12"/>
  <c r="AU65" i="12" s="1"/>
  <c r="AI64" i="12"/>
  <c r="AH64" i="12"/>
  <c r="AI63" i="12"/>
  <c r="AH63" i="12"/>
  <c r="AI62" i="12"/>
  <c r="AH62" i="12"/>
  <c r="AU62" i="12" s="1"/>
  <c r="AI61" i="12"/>
  <c r="AH61" i="12"/>
  <c r="AU61" i="12" s="1"/>
  <c r="AI60" i="12"/>
  <c r="AH60" i="12"/>
  <c r="AU60" i="12" s="1"/>
  <c r="AI59" i="12"/>
  <c r="AH59" i="12"/>
  <c r="AU59" i="12" s="1"/>
  <c r="AI58" i="12"/>
  <c r="AH58" i="12"/>
  <c r="AU58" i="12" s="1"/>
  <c r="AH56" i="12"/>
  <c r="AI56" i="12"/>
  <c r="AG17" i="12"/>
  <c r="AG18" i="12"/>
  <c r="AG19" i="12"/>
  <c r="AG20" i="12"/>
  <c r="AG21" i="12"/>
  <c r="AG22" i="12"/>
  <c r="AG23" i="12"/>
  <c r="AG24" i="12"/>
  <c r="AG66" i="12" s="1"/>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16" i="12"/>
  <c r="AG64" i="12" s="1"/>
  <c r="AG5" i="12"/>
  <c r="AG58" i="12" s="1"/>
  <c r="AG6" i="12"/>
  <c r="AG59" i="12" s="1"/>
  <c r="AG7" i="12"/>
  <c r="AG8" i="12"/>
  <c r="AG9" i="12"/>
  <c r="AG10" i="12"/>
  <c r="AG11" i="12"/>
  <c r="AG12" i="12"/>
  <c r="AG13" i="12"/>
  <c r="AG14" i="12"/>
  <c r="AG15" i="12"/>
  <c r="AG56" i="12" l="1"/>
  <c r="AG61" i="12"/>
  <c r="AG68" i="12"/>
  <c r="AG67" i="12"/>
  <c r="AG63" i="12"/>
  <c r="AG65" i="12"/>
  <c r="AG62" i="12"/>
  <c r="AG60" i="12"/>
  <c r="K71" i="45"/>
  <c r="L71" i="45"/>
  <c r="K82" i="45"/>
  <c r="L82" i="45" s="1"/>
  <c r="K87" i="45"/>
  <c r="L87" i="45"/>
  <c r="K98" i="45"/>
  <c r="L98" i="45" s="1"/>
  <c r="K103" i="45"/>
  <c r="L103" i="45"/>
  <c r="J71" i="45"/>
  <c r="J72" i="45"/>
  <c r="K72" i="45" s="1"/>
  <c r="L72" i="45" s="1"/>
  <c r="J73" i="45"/>
  <c r="K73" i="45" s="1"/>
  <c r="L73" i="45" s="1"/>
  <c r="J74" i="45"/>
  <c r="K74" i="45" s="1"/>
  <c r="L74" i="45" s="1"/>
  <c r="J75" i="45"/>
  <c r="K75" i="45" s="1"/>
  <c r="L75" i="45" s="1"/>
  <c r="J76" i="45"/>
  <c r="K76" i="45" s="1"/>
  <c r="L76" i="45" s="1"/>
  <c r="J77" i="45"/>
  <c r="K77" i="45" s="1"/>
  <c r="L77" i="45" s="1"/>
  <c r="J78" i="45"/>
  <c r="K78" i="45" s="1"/>
  <c r="L78" i="45" s="1"/>
  <c r="J79" i="45"/>
  <c r="K79" i="45" s="1"/>
  <c r="L79" i="45" s="1"/>
  <c r="J80" i="45"/>
  <c r="K80" i="45" s="1"/>
  <c r="L80" i="45" s="1"/>
  <c r="J81" i="45"/>
  <c r="K81" i="45" s="1"/>
  <c r="L81" i="45" s="1"/>
  <c r="J82" i="45"/>
  <c r="J83" i="45"/>
  <c r="K83" i="45" s="1"/>
  <c r="L83" i="45" s="1"/>
  <c r="J84" i="45"/>
  <c r="K84" i="45" s="1"/>
  <c r="L84" i="45" s="1"/>
  <c r="J85" i="45"/>
  <c r="K85" i="45" s="1"/>
  <c r="L85" i="45" s="1"/>
  <c r="J86" i="45"/>
  <c r="K86" i="45" s="1"/>
  <c r="L86" i="45" s="1"/>
  <c r="J87" i="45"/>
  <c r="J88" i="45"/>
  <c r="K88" i="45" s="1"/>
  <c r="L88" i="45" s="1"/>
  <c r="J89" i="45"/>
  <c r="K89" i="45" s="1"/>
  <c r="L89" i="45" s="1"/>
  <c r="J90" i="45"/>
  <c r="K90" i="45" s="1"/>
  <c r="L90" i="45" s="1"/>
  <c r="J91" i="45"/>
  <c r="K91" i="45" s="1"/>
  <c r="L91" i="45" s="1"/>
  <c r="J92" i="45"/>
  <c r="K92" i="45" s="1"/>
  <c r="L92" i="45" s="1"/>
  <c r="J93" i="45"/>
  <c r="K93" i="45" s="1"/>
  <c r="L93" i="45" s="1"/>
  <c r="J94" i="45"/>
  <c r="K94" i="45" s="1"/>
  <c r="L94" i="45" s="1"/>
  <c r="J95" i="45"/>
  <c r="K95" i="45" s="1"/>
  <c r="L95" i="45" s="1"/>
  <c r="J96" i="45"/>
  <c r="K96" i="45" s="1"/>
  <c r="L96" i="45" s="1"/>
  <c r="J97" i="45"/>
  <c r="K97" i="45" s="1"/>
  <c r="L97" i="45" s="1"/>
  <c r="J98" i="45"/>
  <c r="J99" i="45"/>
  <c r="K99" i="45" s="1"/>
  <c r="L99" i="45" s="1"/>
  <c r="J100" i="45"/>
  <c r="K100" i="45" s="1"/>
  <c r="L100" i="45" s="1"/>
  <c r="J101" i="45"/>
  <c r="K101" i="45" s="1"/>
  <c r="L101" i="45" s="1"/>
  <c r="J102" i="45"/>
  <c r="K102" i="45" s="1"/>
  <c r="L102" i="45" s="1"/>
  <c r="J103" i="45"/>
  <c r="J104" i="45"/>
  <c r="K104" i="45" s="1"/>
  <c r="L104" i="45" s="1"/>
  <c r="J105" i="45"/>
  <c r="K105" i="45" s="1"/>
  <c r="L105" i="45" s="1"/>
  <c r="J106" i="45"/>
  <c r="K106" i="45" s="1"/>
  <c r="L106" i="45" s="1"/>
  <c r="J107" i="45"/>
  <c r="K107" i="45" s="1"/>
  <c r="L107" i="45" s="1"/>
  <c r="J108" i="45"/>
  <c r="K108" i="45" s="1"/>
  <c r="L108" i="45" s="1"/>
  <c r="J109" i="45"/>
  <c r="K109" i="45" s="1"/>
  <c r="L109" i="45" s="1"/>
  <c r="K67" i="45"/>
  <c r="L67" i="45"/>
  <c r="K68" i="45"/>
  <c r="L68" i="45" s="1"/>
  <c r="J61" i="45"/>
  <c r="K61" i="45" s="1"/>
  <c r="L61" i="45" s="1"/>
  <c r="J62" i="45"/>
  <c r="K62" i="45" s="1"/>
  <c r="L62" i="45" s="1"/>
  <c r="J63" i="45"/>
  <c r="K63" i="45" s="1"/>
  <c r="L63" i="45" s="1"/>
  <c r="J64" i="45"/>
  <c r="K64" i="45" s="1"/>
  <c r="L64" i="45" s="1"/>
  <c r="J65" i="45"/>
  <c r="K65" i="45" s="1"/>
  <c r="L65" i="45" s="1"/>
  <c r="J66" i="45"/>
  <c r="K66" i="45" s="1"/>
  <c r="L66" i="45" s="1"/>
  <c r="J67" i="45"/>
  <c r="J68" i="45"/>
  <c r="J69" i="45"/>
  <c r="K69" i="45" s="1"/>
  <c r="L69" i="45" s="1"/>
  <c r="K16" i="45"/>
  <c r="L16" i="45" s="1"/>
  <c r="K26" i="45"/>
  <c r="L26" i="45"/>
  <c r="K31" i="45"/>
  <c r="L31" i="45" s="1"/>
  <c r="K32" i="45"/>
  <c r="L32" i="45" s="1"/>
  <c r="K42" i="45"/>
  <c r="L42" i="45"/>
  <c r="K47" i="45"/>
  <c r="L47" i="45" s="1"/>
  <c r="K48" i="45"/>
  <c r="L48" i="45" s="1"/>
  <c r="J16" i="45"/>
  <c r="J17" i="45"/>
  <c r="K17" i="45" s="1"/>
  <c r="L17" i="45" s="1"/>
  <c r="J18" i="45"/>
  <c r="K18" i="45" s="1"/>
  <c r="L18" i="45" s="1"/>
  <c r="J19" i="45"/>
  <c r="K19" i="45" s="1"/>
  <c r="L19" i="45" s="1"/>
  <c r="J20" i="45"/>
  <c r="K20" i="45" s="1"/>
  <c r="L20" i="45" s="1"/>
  <c r="J21" i="45"/>
  <c r="K21" i="45" s="1"/>
  <c r="L21" i="45" s="1"/>
  <c r="J22" i="45"/>
  <c r="K22" i="45" s="1"/>
  <c r="L22" i="45" s="1"/>
  <c r="J23" i="45"/>
  <c r="K23" i="45" s="1"/>
  <c r="L23" i="45" s="1"/>
  <c r="J24" i="45"/>
  <c r="K24" i="45" s="1"/>
  <c r="L24" i="45" s="1"/>
  <c r="J25" i="45"/>
  <c r="K25" i="45" s="1"/>
  <c r="L25" i="45" s="1"/>
  <c r="J26" i="45"/>
  <c r="J27" i="45"/>
  <c r="K27" i="45" s="1"/>
  <c r="L27" i="45" s="1"/>
  <c r="J28" i="45"/>
  <c r="K28" i="45" s="1"/>
  <c r="L28" i="45" s="1"/>
  <c r="J29" i="45"/>
  <c r="K29" i="45" s="1"/>
  <c r="L29" i="45" s="1"/>
  <c r="J30" i="45"/>
  <c r="K30" i="45" s="1"/>
  <c r="L30" i="45" s="1"/>
  <c r="J31" i="45"/>
  <c r="J32" i="45"/>
  <c r="J33" i="45"/>
  <c r="K33" i="45" s="1"/>
  <c r="L33" i="45" s="1"/>
  <c r="J34" i="45"/>
  <c r="K34" i="45" s="1"/>
  <c r="L34" i="45" s="1"/>
  <c r="J35" i="45"/>
  <c r="K35" i="45" s="1"/>
  <c r="L35" i="45" s="1"/>
  <c r="J36" i="45"/>
  <c r="K36" i="45" s="1"/>
  <c r="L36" i="45" s="1"/>
  <c r="J37" i="45"/>
  <c r="K37" i="45" s="1"/>
  <c r="L37" i="45" s="1"/>
  <c r="J38" i="45"/>
  <c r="K38" i="45" s="1"/>
  <c r="L38" i="45" s="1"/>
  <c r="J39" i="45"/>
  <c r="K39" i="45" s="1"/>
  <c r="L39" i="45" s="1"/>
  <c r="J40" i="45"/>
  <c r="K40" i="45" s="1"/>
  <c r="L40" i="45" s="1"/>
  <c r="J41" i="45"/>
  <c r="K41" i="45" s="1"/>
  <c r="L41" i="45" s="1"/>
  <c r="J42" i="45"/>
  <c r="J43" i="45"/>
  <c r="K43" i="45" s="1"/>
  <c r="L43" i="45" s="1"/>
  <c r="J44" i="45"/>
  <c r="K44" i="45" s="1"/>
  <c r="L44" i="45" s="1"/>
  <c r="J45" i="45"/>
  <c r="K45" i="45" s="1"/>
  <c r="L45" i="45" s="1"/>
  <c r="J46" i="45"/>
  <c r="K46" i="45" s="1"/>
  <c r="L46" i="45" s="1"/>
  <c r="J47" i="45"/>
  <c r="J48" i="45"/>
  <c r="J49" i="45"/>
  <c r="K49" i="45" s="1"/>
  <c r="L49" i="45" s="1"/>
  <c r="J50" i="45"/>
  <c r="K50" i="45" s="1"/>
  <c r="L50" i="45" s="1"/>
  <c r="J51" i="45"/>
  <c r="K51" i="45" s="1"/>
  <c r="L51" i="45" s="1"/>
  <c r="J52" i="45"/>
  <c r="K52" i="45" s="1"/>
  <c r="L52" i="45" s="1"/>
  <c r="J53" i="45"/>
  <c r="K53" i="45" s="1"/>
  <c r="L53" i="45" s="1"/>
  <c r="J54" i="45"/>
  <c r="K54" i="45" s="1"/>
  <c r="L54" i="45" s="1"/>
  <c r="K9" i="45"/>
  <c r="L9" i="45" s="1"/>
  <c r="K14" i="45"/>
  <c r="L14" i="45"/>
  <c r="J6" i="45"/>
  <c r="K6" i="45" s="1"/>
  <c r="L6" i="45" s="1"/>
  <c r="J7" i="45"/>
  <c r="K7" i="45" s="1"/>
  <c r="L7" i="45" s="1"/>
  <c r="J8" i="45"/>
  <c r="K8" i="45" s="1"/>
  <c r="L8" i="45" s="1"/>
  <c r="J9" i="45"/>
  <c r="J10" i="45"/>
  <c r="K10" i="45" s="1"/>
  <c r="L10" i="45" s="1"/>
  <c r="J11" i="45"/>
  <c r="K11" i="45" s="1"/>
  <c r="L11" i="45" s="1"/>
  <c r="J12" i="45"/>
  <c r="K12" i="45" s="1"/>
  <c r="L12" i="45" s="1"/>
  <c r="J13" i="45"/>
  <c r="K13" i="45" s="1"/>
  <c r="L13" i="45" s="1"/>
  <c r="J14" i="45"/>
  <c r="K4" i="45"/>
  <c r="L4" i="45" s="1"/>
  <c r="J70" i="45"/>
  <c r="K70" i="45" s="1"/>
  <c r="L70" i="45" s="1"/>
  <c r="J60" i="45"/>
  <c r="K60" i="45" s="1"/>
  <c r="L60" i="45" s="1"/>
  <c r="J59" i="45"/>
  <c r="K59" i="45" s="1"/>
  <c r="L59" i="45" s="1"/>
  <c r="J15" i="45"/>
  <c r="K15" i="45" s="1"/>
  <c r="L15" i="45" s="1"/>
  <c r="J5" i="45"/>
  <c r="K5" i="45" s="1"/>
  <c r="L5" i="45" s="1"/>
  <c r="J4" i="45"/>
  <c r="M26" i="46" l="1"/>
  <c r="N26" i="46"/>
  <c r="O26" i="46"/>
  <c r="P26" i="46"/>
  <c r="Q26" i="46"/>
  <c r="M27" i="46"/>
  <c r="N27" i="46"/>
  <c r="O27" i="46"/>
  <c r="P27" i="46"/>
  <c r="Q27" i="46"/>
  <c r="M28" i="46"/>
  <c r="N28" i="46"/>
  <c r="O28" i="46"/>
  <c r="P28" i="46"/>
  <c r="Q28" i="46"/>
  <c r="M29" i="46"/>
  <c r="N29" i="46"/>
  <c r="O29" i="46"/>
  <c r="P29" i="46"/>
  <c r="Q29" i="46"/>
  <c r="M30" i="46"/>
  <c r="N30" i="46"/>
  <c r="O30" i="46"/>
  <c r="P30" i="46"/>
  <c r="Q30" i="46"/>
  <c r="M31" i="46"/>
  <c r="N31" i="46"/>
  <c r="O31" i="46"/>
  <c r="P31" i="46"/>
  <c r="Q31" i="46"/>
  <c r="M32" i="46"/>
  <c r="N32" i="46"/>
  <c r="O32" i="46"/>
  <c r="P32" i="46"/>
  <c r="Q32" i="46"/>
  <c r="M33" i="46"/>
  <c r="N33" i="46"/>
  <c r="O33" i="46"/>
  <c r="P33" i="46"/>
  <c r="Q33" i="46"/>
  <c r="M34" i="46"/>
  <c r="N34" i="46"/>
  <c r="O34" i="46"/>
  <c r="P34" i="46"/>
  <c r="Q34" i="46"/>
  <c r="M35" i="46"/>
  <c r="N35" i="46"/>
  <c r="O35" i="46"/>
  <c r="P35" i="46"/>
  <c r="Q35" i="46"/>
  <c r="M36" i="46"/>
  <c r="N36" i="46"/>
  <c r="O36" i="46"/>
  <c r="P36" i="46"/>
  <c r="Q36" i="46"/>
  <c r="M37" i="46"/>
  <c r="N37" i="46"/>
  <c r="O37" i="46"/>
  <c r="P37" i="46"/>
  <c r="Q37" i="46"/>
  <c r="M38" i="46"/>
  <c r="N38" i="46"/>
  <c r="O38" i="46"/>
  <c r="P38" i="46"/>
  <c r="Q38" i="46"/>
  <c r="M39" i="46"/>
  <c r="N39" i="46"/>
  <c r="O39" i="46"/>
  <c r="P39" i="46"/>
  <c r="Q39" i="46"/>
  <c r="M40" i="46"/>
  <c r="N40" i="46"/>
  <c r="O40" i="46"/>
  <c r="P40" i="46"/>
  <c r="Q40" i="46"/>
  <c r="M41" i="46"/>
  <c r="N41" i="46"/>
  <c r="O41" i="46"/>
  <c r="P41" i="46"/>
  <c r="Q41" i="46"/>
  <c r="M42" i="46"/>
  <c r="N42" i="46"/>
  <c r="O42" i="46"/>
  <c r="P42" i="46"/>
  <c r="Q42" i="46"/>
  <c r="R27" i="46"/>
  <c r="R28" i="46"/>
  <c r="R29" i="46"/>
  <c r="R30" i="46"/>
  <c r="R31" i="46"/>
  <c r="R32" i="46"/>
  <c r="R33" i="46"/>
  <c r="R34" i="46"/>
  <c r="R35" i="46"/>
  <c r="R36" i="46"/>
  <c r="R37" i="46"/>
  <c r="R38" i="46"/>
  <c r="R39" i="46"/>
  <c r="R40" i="46"/>
  <c r="R41" i="46"/>
  <c r="R42" i="46"/>
  <c r="R26" i="46"/>
  <c r="M4" i="46"/>
  <c r="N4" i="46"/>
  <c r="O4" i="46"/>
  <c r="P4" i="46"/>
  <c r="Q4" i="46"/>
  <c r="M5" i="46"/>
  <c r="N5" i="46"/>
  <c r="O5" i="46"/>
  <c r="P5" i="46"/>
  <c r="Q5" i="46"/>
  <c r="M6" i="46"/>
  <c r="N6" i="46"/>
  <c r="O6" i="46"/>
  <c r="P6" i="46"/>
  <c r="Q6" i="46"/>
  <c r="M7" i="46"/>
  <c r="N7" i="46"/>
  <c r="O7" i="46"/>
  <c r="P7" i="46"/>
  <c r="Q7" i="46"/>
  <c r="M8" i="46"/>
  <c r="N8" i="46"/>
  <c r="O8" i="46"/>
  <c r="P8" i="46"/>
  <c r="Q8" i="46"/>
  <c r="M9" i="46"/>
  <c r="N9" i="46"/>
  <c r="O9" i="46"/>
  <c r="P9" i="46"/>
  <c r="Q9" i="46"/>
  <c r="M10" i="46"/>
  <c r="N10" i="46"/>
  <c r="O10" i="46"/>
  <c r="P10" i="46"/>
  <c r="Q10" i="46"/>
  <c r="M11" i="46"/>
  <c r="N11" i="46"/>
  <c r="O11" i="46"/>
  <c r="P11" i="46"/>
  <c r="Q11" i="46"/>
  <c r="M12" i="46"/>
  <c r="N12" i="46"/>
  <c r="O12" i="46"/>
  <c r="P12" i="46"/>
  <c r="Q12" i="46"/>
  <c r="M13" i="46"/>
  <c r="N13" i="46"/>
  <c r="O13" i="46"/>
  <c r="P13" i="46"/>
  <c r="Q13" i="46"/>
  <c r="M14" i="46"/>
  <c r="N14" i="46"/>
  <c r="O14" i="46"/>
  <c r="P14" i="46"/>
  <c r="Q14" i="46"/>
  <c r="M15" i="46"/>
  <c r="N15" i="46"/>
  <c r="O15" i="46"/>
  <c r="P15" i="46"/>
  <c r="Q15" i="46"/>
  <c r="M16" i="46"/>
  <c r="N16" i="46"/>
  <c r="O16" i="46"/>
  <c r="P16" i="46"/>
  <c r="Q16" i="46"/>
  <c r="M17" i="46"/>
  <c r="N17" i="46"/>
  <c r="O17" i="46"/>
  <c r="P17" i="46"/>
  <c r="Q17" i="46"/>
  <c r="M18" i="46"/>
  <c r="N18" i="46"/>
  <c r="O18" i="46"/>
  <c r="P18" i="46"/>
  <c r="Q18" i="46"/>
  <c r="M19" i="46"/>
  <c r="N19" i="46"/>
  <c r="O19" i="46"/>
  <c r="P19" i="46"/>
  <c r="Q19" i="46"/>
  <c r="M20" i="46"/>
  <c r="N20" i="46"/>
  <c r="O20" i="46"/>
  <c r="P20" i="46"/>
  <c r="Q20" i="46"/>
  <c r="R7" i="46"/>
  <c r="R8" i="46"/>
  <c r="R9" i="46"/>
  <c r="R10" i="46"/>
  <c r="R11" i="46"/>
  <c r="R12" i="46"/>
  <c r="R13" i="46"/>
  <c r="R14" i="46"/>
  <c r="R15" i="46"/>
  <c r="R16" i="46"/>
  <c r="R17" i="46"/>
  <c r="R18" i="46"/>
  <c r="R19" i="46"/>
  <c r="R20" i="46"/>
  <c r="R5" i="46"/>
  <c r="R6" i="46"/>
  <c r="R4" i="46"/>
  <c r="AA3" i="56" l="1"/>
  <c r="AB3" i="56"/>
  <c r="AC3" i="56"/>
  <c r="AD3" i="56"/>
  <c r="AE3" i="56"/>
  <c r="AF3" i="56"/>
  <c r="AG3" i="56"/>
  <c r="AH3" i="56"/>
  <c r="AI3" i="56"/>
  <c r="AJ3" i="56"/>
  <c r="AK3" i="56"/>
  <c r="AL3" i="56"/>
  <c r="AM3" i="56"/>
  <c r="AN3" i="56"/>
  <c r="AO3" i="56"/>
  <c r="AP3" i="56"/>
  <c r="AQ3" i="56"/>
  <c r="AR3" i="56"/>
  <c r="AA4" i="56"/>
  <c r="AB4" i="56"/>
  <c r="AC4" i="56"/>
  <c r="AD4" i="56"/>
  <c r="AE4" i="56"/>
  <c r="AF4" i="56"/>
  <c r="AG4" i="56"/>
  <c r="AH4" i="56"/>
  <c r="AI4" i="56"/>
  <c r="AJ4" i="56"/>
  <c r="AK4" i="56"/>
  <c r="AL4" i="56"/>
  <c r="AM4" i="56"/>
  <c r="AN4" i="56"/>
  <c r="AO4" i="56"/>
  <c r="AP4" i="56"/>
  <c r="AQ4" i="56"/>
  <c r="AR4" i="56"/>
  <c r="AA5" i="56"/>
  <c r="AB5" i="56"/>
  <c r="AC5" i="56"/>
  <c r="AD5" i="56"/>
  <c r="AE5" i="56"/>
  <c r="AF5" i="56"/>
  <c r="AG5" i="56"/>
  <c r="AH5" i="56"/>
  <c r="AI5" i="56"/>
  <c r="AJ5" i="56"/>
  <c r="AK5" i="56"/>
  <c r="AL5" i="56"/>
  <c r="AM5" i="56"/>
  <c r="AN5" i="56"/>
  <c r="AO5" i="56"/>
  <c r="AP5" i="56"/>
  <c r="AQ5" i="56"/>
  <c r="AR5" i="56"/>
  <c r="AA6" i="56"/>
  <c r="AB6" i="56"/>
  <c r="AC6" i="56"/>
  <c r="AD6" i="56"/>
  <c r="AE6" i="56"/>
  <c r="AF6" i="56"/>
  <c r="AG6" i="56"/>
  <c r="AH6" i="56"/>
  <c r="AI6" i="56"/>
  <c r="AJ6" i="56"/>
  <c r="AK6" i="56"/>
  <c r="AL6" i="56"/>
  <c r="AM6" i="56"/>
  <c r="AN6" i="56"/>
  <c r="AO6" i="56"/>
  <c r="AP6" i="56"/>
  <c r="AQ6" i="56"/>
  <c r="AR6" i="56"/>
  <c r="AA7" i="56"/>
  <c r="AB7" i="56"/>
  <c r="AC7" i="56"/>
  <c r="AD7" i="56"/>
  <c r="AE7" i="56"/>
  <c r="AF7" i="56"/>
  <c r="AG7" i="56"/>
  <c r="AH7" i="56"/>
  <c r="AI7" i="56"/>
  <c r="AJ7" i="56"/>
  <c r="AK7" i="56"/>
  <c r="AL7" i="56"/>
  <c r="AM7" i="56"/>
  <c r="AN7" i="56"/>
  <c r="AO7" i="56"/>
  <c r="AP7" i="56"/>
  <c r="AQ7" i="56"/>
  <c r="AR7" i="56"/>
  <c r="AA8" i="56"/>
  <c r="AB8" i="56"/>
  <c r="AC8" i="56"/>
  <c r="AD8" i="56"/>
  <c r="AE8" i="56"/>
  <c r="AF8" i="56"/>
  <c r="AG8" i="56"/>
  <c r="AH8" i="56"/>
  <c r="AI8" i="56"/>
  <c r="AJ8" i="56"/>
  <c r="AK8" i="56"/>
  <c r="AL8" i="56"/>
  <c r="AM8" i="56"/>
  <c r="AN8" i="56"/>
  <c r="AO8" i="56"/>
  <c r="AP8" i="56"/>
  <c r="AQ8" i="56"/>
  <c r="AR8" i="56"/>
  <c r="AA9" i="56"/>
  <c r="AB9" i="56"/>
  <c r="AC9" i="56"/>
  <c r="AD9" i="56"/>
  <c r="AE9" i="56"/>
  <c r="AF9" i="56"/>
  <c r="AG9" i="56"/>
  <c r="AH9" i="56"/>
  <c r="AI9" i="56"/>
  <c r="AJ9" i="56"/>
  <c r="AK9" i="56"/>
  <c r="AL9" i="56"/>
  <c r="AM9" i="56"/>
  <c r="AN9" i="56"/>
  <c r="AO9" i="56"/>
  <c r="AP9" i="56"/>
  <c r="AQ9" i="56"/>
  <c r="AR9" i="56"/>
  <c r="AA10" i="56"/>
  <c r="AB10" i="56"/>
  <c r="AC10" i="56"/>
  <c r="AD10" i="56"/>
  <c r="AE10" i="56"/>
  <c r="AF10" i="56"/>
  <c r="AG10" i="56"/>
  <c r="AH10" i="56"/>
  <c r="AI10" i="56"/>
  <c r="AJ10" i="56"/>
  <c r="AK10" i="56"/>
  <c r="AL10" i="56"/>
  <c r="AM10" i="56"/>
  <c r="AN10" i="56"/>
  <c r="AO10" i="56"/>
  <c r="AP10" i="56"/>
  <c r="AQ10" i="56"/>
  <c r="AR10" i="56"/>
  <c r="AA11" i="56"/>
  <c r="AB11" i="56"/>
  <c r="AC11" i="56"/>
  <c r="AD11" i="56"/>
  <c r="AE11" i="56"/>
  <c r="AF11" i="56"/>
  <c r="AG11" i="56"/>
  <c r="AH11" i="56"/>
  <c r="AI11" i="56"/>
  <c r="AJ11" i="56"/>
  <c r="AK11" i="56"/>
  <c r="AL11" i="56"/>
  <c r="AM11" i="56"/>
  <c r="AN11" i="56"/>
  <c r="AO11" i="56"/>
  <c r="AP11" i="56"/>
  <c r="AQ11" i="56"/>
  <c r="AR11" i="56"/>
  <c r="AA12" i="56"/>
  <c r="AB12" i="56"/>
  <c r="AC12" i="56"/>
  <c r="AD12" i="56"/>
  <c r="AE12" i="56"/>
  <c r="AF12" i="56"/>
  <c r="AG12" i="56"/>
  <c r="AH12" i="56"/>
  <c r="AI12" i="56"/>
  <c r="AJ12" i="56"/>
  <c r="AK12" i="56"/>
  <c r="AL12" i="56"/>
  <c r="AM12" i="56"/>
  <c r="AN12" i="56"/>
  <c r="AO12" i="56"/>
  <c r="AP12" i="56"/>
  <c r="AQ12" i="56"/>
  <c r="AR12" i="56"/>
  <c r="AA13" i="56"/>
  <c r="AB13" i="56"/>
  <c r="AC13" i="56"/>
  <c r="AD13" i="56"/>
  <c r="AE13" i="56"/>
  <c r="AF13" i="56"/>
  <c r="AG13" i="56"/>
  <c r="AH13" i="56"/>
  <c r="AI13" i="56"/>
  <c r="AJ13" i="56"/>
  <c r="AK13" i="56"/>
  <c r="AL13" i="56"/>
  <c r="AM13" i="56"/>
  <c r="AN13" i="56"/>
  <c r="AO13" i="56"/>
  <c r="AP13" i="56"/>
  <c r="AQ13" i="56"/>
  <c r="AR13" i="56"/>
  <c r="AA14" i="56"/>
  <c r="AB14" i="56"/>
  <c r="AC14" i="56"/>
  <c r="AD14" i="56"/>
  <c r="AE14" i="56"/>
  <c r="AF14" i="56"/>
  <c r="AG14" i="56"/>
  <c r="AH14" i="56"/>
  <c r="AI14" i="56"/>
  <c r="AJ14" i="56"/>
  <c r="AK14" i="56"/>
  <c r="AL14" i="56"/>
  <c r="AM14" i="56"/>
  <c r="AN14" i="56"/>
  <c r="AO14" i="56"/>
  <c r="AP14" i="56"/>
  <c r="AQ14" i="56"/>
  <c r="AR14" i="56"/>
  <c r="AA15" i="56"/>
  <c r="AB15" i="56"/>
  <c r="AC15" i="56"/>
  <c r="AD15" i="56"/>
  <c r="AE15" i="56"/>
  <c r="AF15" i="56"/>
  <c r="AG15" i="56"/>
  <c r="AH15" i="56"/>
  <c r="AI15" i="56"/>
  <c r="AJ15" i="56"/>
  <c r="AK15" i="56"/>
  <c r="AL15" i="56"/>
  <c r="AM15" i="56"/>
  <c r="AN15" i="56"/>
  <c r="AO15" i="56"/>
  <c r="AP15" i="56"/>
  <c r="AQ15" i="56"/>
  <c r="AR15" i="56"/>
  <c r="AA16" i="56"/>
  <c r="AB16" i="56"/>
  <c r="AC16" i="56"/>
  <c r="AD16" i="56"/>
  <c r="AE16" i="56"/>
  <c r="AF16" i="56"/>
  <c r="AG16" i="56"/>
  <c r="AH16" i="56"/>
  <c r="AI16" i="56"/>
  <c r="AJ16" i="56"/>
  <c r="AK16" i="56"/>
  <c r="AL16" i="56"/>
  <c r="AM16" i="56"/>
  <c r="AN16" i="56"/>
  <c r="AO16" i="56"/>
  <c r="AP16" i="56"/>
  <c r="AQ16" i="56"/>
  <c r="AR16" i="56"/>
  <c r="AA17" i="56"/>
  <c r="AB17" i="56"/>
  <c r="AC17" i="56"/>
  <c r="AD17" i="56"/>
  <c r="AE17" i="56"/>
  <c r="AF17" i="56"/>
  <c r="AG17" i="56"/>
  <c r="AH17" i="56"/>
  <c r="AI17" i="56"/>
  <c r="AJ17" i="56"/>
  <c r="AK17" i="56"/>
  <c r="AL17" i="56"/>
  <c r="AM17" i="56"/>
  <c r="AN17" i="56"/>
  <c r="AO17" i="56"/>
  <c r="AP17" i="56"/>
  <c r="AQ17" i="56"/>
  <c r="AR17" i="56"/>
  <c r="AA18" i="56"/>
  <c r="AB18" i="56"/>
  <c r="AC18" i="56"/>
  <c r="AD18" i="56"/>
  <c r="AE18" i="56"/>
  <c r="AF18" i="56"/>
  <c r="AG18" i="56"/>
  <c r="AH18" i="56"/>
  <c r="AI18" i="56"/>
  <c r="AJ18" i="56"/>
  <c r="AK18" i="56"/>
  <c r="AL18" i="56"/>
  <c r="AM18" i="56"/>
  <c r="AN18" i="56"/>
  <c r="AO18" i="56"/>
  <c r="AP18" i="56"/>
  <c r="AQ18" i="56"/>
  <c r="AR18" i="56"/>
  <c r="AA19" i="56"/>
  <c r="AB19" i="56"/>
  <c r="AC19" i="56"/>
  <c r="AD19" i="56"/>
  <c r="AE19" i="56"/>
  <c r="AF19" i="56"/>
  <c r="AG19" i="56"/>
  <c r="AH19" i="56"/>
  <c r="AI19" i="56"/>
  <c r="AJ19" i="56"/>
  <c r="AK19" i="56"/>
  <c r="AL19" i="56"/>
  <c r="AM19" i="56"/>
  <c r="AN19" i="56"/>
  <c r="AO19" i="56"/>
  <c r="AP19" i="56"/>
  <c r="AQ19" i="56"/>
  <c r="AR19" i="56"/>
  <c r="AA20" i="56"/>
  <c r="AB20" i="56"/>
  <c r="AC20" i="56"/>
  <c r="AD20" i="56"/>
  <c r="AE20" i="56"/>
  <c r="AF20" i="56"/>
  <c r="AG20" i="56"/>
  <c r="AH20" i="56"/>
  <c r="AI20" i="56"/>
  <c r="AJ20" i="56"/>
  <c r="AK20" i="56"/>
  <c r="AL20" i="56"/>
  <c r="AM20" i="56"/>
  <c r="AN20" i="56"/>
  <c r="AO20" i="56"/>
  <c r="AP20" i="56"/>
  <c r="AQ20" i="56"/>
  <c r="AR20" i="56"/>
  <c r="AA21" i="56"/>
  <c r="AB21" i="56"/>
  <c r="AC21" i="56"/>
  <c r="AD21" i="56"/>
  <c r="AE21" i="56"/>
  <c r="AF21" i="56"/>
  <c r="AG21" i="56"/>
  <c r="AH21" i="56"/>
  <c r="AI21" i="56"/>
  <c r="AJ21" i="56"/>
  <c r="AK21" i="56"/>
  <c r="AL21" i="56"/>
  <c r="AM21" i="56"/>
  <c r="AN21" i="56"/>
  <c r="AO21" i="56"/>
  <c r="AP21" i="56"/>
  <c r="AQ21" i="56"/>
  <c r="AR21" i="56"/>
  <c r="AA22" i="56"/>
  <c r="AB22" i="56"/>
  <c r="AC22" i="56"/>
  <c r="AD22" i="56"/>
  <c r="AE22" i="56"/>
  <c r="AF22" i="56"/>
  <c r="AG22" i="56"/>
  <c r="AH22" i="56"/>
  <c r="AI22" i="56"/>
  <c r="AJ22" i="56"/>
  <c r="AK22" i="56"/>
  <c r="AL22" i="56"/>
  <c r="AM22" i="56"/>
  <c r="AN22" i="56"/>
  <c r="AO22" i="56"/>
  <c r="AP22" i="56"/>
  <c r="AQ22" i="56"/>
  <c r="AR22" i="56"/>
  <c r="AA23" i="56"/>
  <c r="AB23" i="56"/>
  <c r="AC23" i="56"/>
  <c r="AD23" i="56"/>
  <c r="AE23" i="56"/>
  <c r="AF23" i="56"/>
  <c r="AG23" i="56"/>
  <c r="AH23" i="56"/>
  <c r="AI23" i="56"/>
  <c r="AJ23" i="56"/>
  <c r="AK23" i="56"/>
  <c r="AL23" i="56"/>
  <c r="AM23" i="56"/>
  <c r="AN23" i="56"/>
  <c r="AO23" i="56"/>
  <c r="AP23" i="56"/>
  <c r="AQ23" i="56"/>
  <c r="AR23" i="56"/>
  <c r="AA24" i="56"/>
  <c r="AB24" i="56"/>
  <c r="AC24" i="56"/>
  <c r="AD24" i="56"/>
  <c r="AE24" i="56"/>
  <c r="AF24" i="56"/>
  <c r="AG24" i="56"/>
  <c r="AH24" i="56"/>
  <c r="AI24" i="56"/>
  <c r="AJ24" i="56"/>
  <c r="AK24" i="56"/>
  <c r="AL24" i="56"/>
  <c r="AM24" i="56"/>
  <c r="AN24" i="56"/>
  <c r="AO24" i="56"/>
  <c r="AP24" i="56"/>
  <c r="AQ24" i="56"/>
  <c r="AR24" i="56"/>
  <c r="AA25" i="56"/>
  <c r="AB25" i="56"/>
  <c r="AC25" i="56"/>
  <c r="AD25" i="56"/>
  <c r="AE25" i="56"/>
  <c r="AF25" i="56"/>
  <c r="AG25" i="56"/>
  <c r="AH25" i="56"/>
  <c r="AI25" i="56"/>
  <c r="AJ25" i="56"/>
  <c r="AK25" i="56"/>
  <c r="AL25" i="56"/>
  <c r="AM25" i="56"/>
  <c r="AN25" i="56"/>
  <c r="AO25" i="56"/>
  <c r="AP25" i="56"/>
  <c r="AQ25" i="56"/>
  <c r="AR25" i="56"/>
  <c r="AA26" i="56"/>
  <c r="AB26" i="56"/>
  <c r="AC26" i="56"/>
  <c r="AD26" i="56"/>
  <c r="AE26" i="56"/>
  <c r="AF26" i="56"/>
  <c r="AG26" i="56"/>
  <c r="AH26" i="56"/>
  <c r="AI26" i="56"/>
  <c r="AJ26" i="56"/>
  <c r="AK26" i="56"/>
  <c r="AL26" i="56"/>
  <c r="AM26" i="56"/>
  <c r="AN26" i="56"/>
  <c r="AO26" i="56"/>
  <c r="AP26" i="56"/>
  <c r="AQ26" i="56"/>
  <c r="AR26" i="56"/>
  <c r="AA27" i="56"/>
  <c r="AB27" i="56"/>
  <c r="AC27" i="56"/>
  <c r="AD27" i="56"/>
  <c r="AE27" i="56"/>
  <c r="AF27" i="56"/>
  <c r="AG27" i="56"/>
  <c r="AH27" i="56"/>
  <c r="AI27" i="56"/>
  <c r="AJ27" i="56"/>
  <c r="AK27" i="56"/>
  <c r="AL27" i="56"/>
  <c r="AM27" i="56"/>
  <c r="AN27" i="56"/>
  <c r="AO27" i="56"/>
  <c r="AP27" i="56"/>
  <c r="AQ27" i="56"/>
  <c r="AR27" i="56"/>
  <c r="AA28" i="56"/>
  <c r="AB28" i="56"/>
  <c r="AC28" i="56"/>
  <c r="AD28" i="56"/>
  <c r="AE28" i="56"/>
  <c r="AF28" i="56"/>
  <c r="AG28" i="56"/>
  <c r="AH28" i="56"/>
  <c r="AI28" i="56"/>
  <c r="AJ28" i="56"/>
  <c r="AK28" i="56"/>
  <c r="AL28" i="56"/>
  <c r="AM28" i="56"/>
  <c r="AN28" i="56"/>
  <c r="AO28" i="56"/>
  <c r="AP28" i="56"/>
  <c r="AQ28" i="56"/>
  <c r="AR28" i="56"/>
  <c r="AA29" i="56"/>
  <c r="AB29" i="56"/>
  <c r="AC29" i="56"/>
  <c r="AD29" i="56"/>
  <c r="AE29" i="56"/>
  <c r="AF29" i="56"/>
  <c r="AG29" i="56"/>
  <c r="AH29" i="56"/>
  <c r="AI29" i="56"/>
  <c r="AJ29" i="56"/>
  <c r="AK29" i="56"/>
  <c r="AL29" i="56"/>
  <c r="AM29" i="56"/>
  <c r="AN29" i="56"/>
  <c r="AO29" i="56"/>
  <c r="AP29" i="56"/>
  <c r="AQ29" i="56"/>
  <c r="AR29" i="56"/>
  <c r="AA30" i="56"/>
  <c r="AB30" i="56"/>
  <c r="AC30" i="56"/>
  <c r="AD30" i="56"/>
  <c r="AE30" i="56"/>
  <c r="AF30" i="56"/>
  <c r="AG30" i="56"/>
  <c r="AH30" i="56"/>
  <c r="AI30" i="56"/>
  <c r="AJ30" i="56"/>
  <c r="AK30" i="56"/>
  <c r="AL30" i="56"/>
  <c r="AM30" i="56"/>
  <c r="AN30" i="56"/>
  <c r="AO30" i="56"/>
  <c r="AP30" i="56"/>
  <c r="AQ30" i="56"/>
  <c r="AR30" i="56"/>
  <c r="AA31" i="56"/>
  <c r="AB31" i="56"/>
  <c r="AC31" i="56"/>
  <c r="AD31" i="56"/>
  <c r="AE31" i="56"/>
  <c r="AF31" i="56"/>
  <c r="AG31" i="56"/>
  <c r="AH31" i="56"/>
  <c r="AI31" i="56"/>
  <c r="AJ31" i="56"/>
  <c r="AK31" i="56"/>
  <c r="AL31" i="56"/>
  <c r="AM31" i="56"/>
  <c r="AN31" i="56"/>
  <c r="AO31" i="56"/>
  <c r="AP31" i="56"/>
  <c r="AQ31" i="56"/>
  <c r="AR31" i="56"/>
  <c r="AA32" i="56"/>
  <c r="AB32" i="56"/>
  <c r="AC32" i="56"/>
  <c r="AD32" i="56"/>
  <c r="AE32" i="56"/>
  <c r="AF32" i="56"/>
  <c r="AG32" i="56"/>
  <c r="AH32" i="56"/>
  <c r="AI32" i="56"/>
  <c r="AJ32" i="56"/>
  <c r="AK32" i="56"/>
  <c r="AL32" i="56"/>
  <c r="AM32" i="56"/>
  <c r="AN32" i="56"/>
  <c r="AO32" i="56"/>
  <c r="AP32" i="56"/>
  <c r="AQ32" i="56"/>
  <c r="AR32" i="56"/>
  <c r="AA33" i="56"/>
  <c r="AB33" i="56"/>
  <c r="AC33" i="56"/>
  <c r="AD33" i="56"/>
  <c r="AE33" i="56"/>
  <c r="AF33" i="56"/>
  <c r="AG33" i="56"/>
  <c r="AH33" i="56"/>
  <c r="AI33" i="56"/>
  <c r="AJ33" i="56"/>
  <c r="AK33" i="56"/>
  <c r="AL33" i="56"/>
  <c r="AM33" i="56"/>
  <c r="AN33" i="56"/>
  <c r="AO33" i="56"/>
  <c r="AP33" i="56"/>
  <c r="AQ33" i="56"/>
  <c r="AR33" i="56"/>
  <c r="AA34" i="56"/>
  <c r="AB34" i="56"/>
  <c r="AC34" i="56"/>
  <c r="AD34" i="56"/>
  <c r="AE34" i="56"/>
  <c r="AF34" i="56"/>
  <c r="AG34" i="56"/>
  <c r="AH34" i="56"/>
  <c r="AI34" i="56"/>
  <c r="AJ34" i="56"/>
  <c r="AK34" i="56"/>
  <c r="AL34" i="56"/>
  <c r="AM34" i="56"/>
  <c r="AN34" i="56"/>
  <c r="AO34" i="56"/>
  <c r="AP34" i="56"/>
  <c r="AQ34" i="56"/>
  <c r="AR34" i="56"/>
  <c r="AA35" i="56"/>
  <c r="AB35" i="56"/>
  <c r="AC35" i="56"/>
  <c r="AD35" i="56"/>
  <c r="AE35" i="56"/>
  <c r="AF35" i="56"/>
  <c r="AG35" i="56"/>
  <c r="AH35" i="56"/>
  <c r="AI35" i="56"/>
  <c r="AJ35" i="56"/>
  <c r="AK35" i="56"/>
  <c r="AL35" i="56"/>
  <c r="AM35" i="56"/>
  <c r="AN35" i="56"/>
  <c r="AO35" i="56"/>
  <c r="AP35" i="56"/>
  <c r="AQ35" i="56"/>
  <c r="AR35" i="56"/>
  <c r="AA36" i="56"/>
  <c r="AB36" i="56"/>
  <c r="AC36" i="56"/>
  <c r="AD36" i="56"/>
  <c r="AE36" i="56"/>
  <c r="AF36" i="56"/>
  <c r="AG36" i="56"/>
  <c r="AH36" i="56"/>
  <c r="AI36" i="56"/>
  <c r="AJ36" i="56"/>
  <c r="AK36" i="56"/>
  <c r="AL36" i="56"/>
  <c r="AM36" i="56"/>
  <c r="AN36" i="56"/>
  <c r="AO36" i="56"/>
  <c r="AP36" i="56"/>
  <c r="AQ36" i="56"/>
  <c r="AR36" i="56"/>
  <c r="AA37" i="56"/>
  <c r="AB37" i="56"/>
  <c r="AC37" i="56"/>
  <c r="AD37" i="56"/>
  <c r="AE37" i="56"/>
  <c r="AF37" i="56"/>
  <c r="AG37" i="56"/>
  <c r="AH37" i="56"/>
  <c r="AI37" i="56"/>
  <c r="AJ37" i="56"/>
  <c r="AK37" i="56"/>
  <c r="AL37" i="56"/>
  <c r="AM37" i="56"/>
  <c r="AN37" i="56"/>
  <c r="AO37" i="56"/>
  <c r="AP37" i="56"/>
  <c r="AQ37" i="56"/>
  <c r="AR37" i="56"/>
  <c r="AA38" i="56"/>
  <c r="AB38" i="56"/>
  <c r="AC38" i="56"/>
  <c r="AD38" i="56"/>
  <c r="AE38" i="56"/>
  <c r="AF38" i="56"/>
  <c r="AG38" i="56"/>
  <c r="AH38" i="56"/>
  <c r="AI38" i="56"/>
  <c r="AJ38" i="56"/>
  <c r="AK38" i="56"/>
  <c r="AL38" i="56"/>
  <c r="AM38" i="56"/>
  <c r="AN38" i="56"/>
  <c r="AO38" i="56"/>
  <c r="AP38" i="56"/>
  <c r="AQ38" i="56"/>
  <c r="AR38" i="56"/>
  <c r="AA39" i="56"/>
  <c r="AB39" i="56"/>
  <c r="AC39" i="56"/>
  <c r="AD39" i="56"/>
  <c r="AE39" i="56"/>
  <c r="AF39" i="56"/>
  <c r="AG39" i="56"/>
  <c r="AH39" i="56"/>
  <c r="AI39" i="56"/>
  <c r="AJ39" i="56"/>
  <c r="AK39" i="56"/>
  <c r="AL39" i="56"/>
  <c r="AM39" i="56"/>
  <c r="AN39" i="56"/>
  <c r="AO39" i="56"/>
  <c r="AP39" i="56"/>
  <c r="AQ39" i="56"/>
  <c r="AR39" i="56"/>
  <c r="AA40" i="56"/>
  <c r="AB40" i="56"/>
  <c r="AC40" i="56"/>
  <c r="AD40" i="56"/>
  <c r="AE40" i="56"/>
  <c r="AF40" i="56"/>
  <c r="AG40" i="56"/>
  <c r="AH40" i="56"/>
  <c r="AI40" i="56"/>
  <c r="AJ40" i="56"/>
  <c r="AK40" i="56"/>
  <c r="AL40" i="56"/>
  <c r="AM40" i="56"/>
  <c r="AN40" i="56"/>
  <c r="AO40" i="56"/>
  <c r="AP40" i="56"/>
  <c r="AQ40" i="56"/>
  <c r="AR40" i="56"/>
  <c r="AA41" i="56"/>
  <c r="AB41" i="56"/>
  <c r="AC41" i="56"/>
  <c r="AD41" i="56"/>
  <c r="AE41" i="56"/>
  <c r="AF41" i="56"/>
  <c r="AG41" i="56"/>
  <c r="AH41" i="56"/>
  <c r="AI41" i="56"/>
  <c r="AJ41" i="56"/>
  <c r="AK41" i="56"/>
  <c r="AL41" i="56"/>
  <c r="AM41" i="56"/>
  <c r="AN41" i="56"/>
  <c r="AO41" i="56"/>
  <c r="AP41" i="56"/>
  <c r="AQ41" i="56"/>
  <c r="AR41" i="56"/>
  <c r="AA42" i="56"/>
  <c r="AB42" i="56"/>
  <c r="AC42" i="56"/>
  <c r="AD42" i="56"/>
  <c r="AE42" i="56"/>
  <c r="AF42" i="56"/>
  <c r="AG42" i="56"/>
  <c r="AH42" i="56"/>
  <c r="AI42" i="56"/>
  <c r="AJ42" i="56"/>
  <c r="AK42" i="56"/>
  <c r="AL42" i="56"/>
  <c r="AM42" i="56"/>
  <c r="AN42" i="56"/>
  <c r="AO42" i="56"/>
  <c r="AP42" i="56"/>
  <c r="AQ42" i="56"/>
  <c r="AR42" i="56"/>
  <c r="AA43" i="56"/>
  <c r="AB43" i="56"/>
  <c r="AC43" i="56"/>
  <c r="AD43" i="56"/>
  <c r="AE43" i="56"/>
  <c r="AF43" i="56"/>
  <c r="AG43" i="56"/>
  <c r="AH43" i="56"/>
  <c r="AI43" i="56"/>
  <c r="AJ43" i="56"/>
  <c r="AK43" i="56"/>
  <c r="AL43" i="56"/>
  <c r="AM43" i="56"/>
  <c r="AN43" i="56"/>
  <c r="AO43" i="56"/>
  <c r="AP43" i="56"/>
  <c r="AQ43" i="56"/>
  <c r="AR43" i="56"/>
  <c r="AA44" i="56"/>
  <c r="AB44" i="56"/>
  <c r="AC44" i="56"/>
  <c r="AD44" i="56"/>
  <c r="AE44" i="56"/>
  <c r="AF44" i="56"/>
  <c r="AG44" i="56"/>
  <c r="AH44" i="56"/>
  <c r="AI44" i="56"/>
  <c r="AJ44" i="56"/>
  <c r="AK44" i="56"/>
  <c r="AL44" i="56"/>
  <c r="AM44" i="56"/>
  <c r="AN44" i="56"/>
  <c r="AO44" i="56"/>
  <c r="AP44" i="56"/>
  <c r="AQ44" i="56"/>
  <c r="AR44" i="56"/>
  <c r="AA45" i="56"/>
  <c r="AB45" i="56"/>
  <c r="AC45" i="56"/>
  <c r="AD45" i="56"/>
  <c r="AE45" i="56"/>
  <c r="AF45" i="56"/>
  <c r="AG45" i="56"/>
  <c r="AH45" i="56"/>
  <c r="AI45" i="56"/>
  <c r="AJ45" i="56"/>
  <c r="AK45" i="56"/>
  <c r="AL45" i="56"/>
  <c r="AM45" i="56"/>
  <c r="AN45" i="56"/>
  <c r="AO45" i="56"/>
  <c r="AP45" i="56"/>
  <c r="AQ45" i="56"/>
  <c r="AR45" i="56"/>
  <c r="AA46" i="56"/>
  <c r="AB46" i="56"/>
  <c r="AC46" i="56"/>
  <c r="AD46" i="56"/>
  <c r="AE46" i="56"/>
  <c r="AF46" i="56"/>
  <c r="AG46" i="56"/>
  <c r="AH46" i="56"/>
  <c r="AI46" i="56"/>
  <c r="AJ46" i="56"/>
  <c r="AK46" i="56"/>
  <c r="AL46" i="56"/>
  <c r="AM46" i="56"/>
  <c r="AN46" i="56"/>
  <c r="AO46" i="56"/>
  <c r="AP46" i="56"/>
  <c r="AQ46" i="56"/>
  <c r="AR46" i="56"/>
  <c r="AA47" i="56"/>
  <c r="AB47" i="56"/>
  <c r="AC47" i="56"/>
  <c r="AD47" i="56"/>
  <c r="AE47" i="56"/>
  <c r="AF47" i="56"/>
  <c r="AG47" i="56"/>
  <c r="AH47" i="56"/>
  <c r="AI47" i="56"/>
  <c r="AJ47" i="56"/>
  <c r="AK47" i="56"/>
  <c r="AL47" i="56"/>
  <c r="AM47" i="56"/>
  <c r="AN47" i="56"/>
  <c r="AO47" i="56"/>
  <c r="AP47" i="56"/>
  <c r="AQ47" i="56"/>
  <c r="AR47" i="56"/>
  <c r="AA48" i="56"/>
  <c r="AB48" i="56"/>
  <c r="AC48" i="56"/>
  <c r="AD48" i="56"/>
  <c r="AE48" i="56"/>
  <c r="AF48" i="56"/>
  <c r="AG48" i="56"/>
  <c r="AH48" i="56"/>
  <c r="AI48" i="56"/>
  <c r="AJ48" i="56"/>
  <c r="AK48" i="56"/>
  <c r="AL48" i="56"/>
  <c r="AM48" i="56"/>
  <c r="AN48" i="56"/>
  <c r="AO48" i="56"/>
  <c r="AP48" i="56"/>
  <c r="AQ48" i="56"/>
  <c r="AR48" i="56"/>
  <c r="AA49" i="56"/>
  <c r="AB49" i="56"/>
  <c r="AC49" i="56"/>
  <c r="AD49" i="56"/>
  <c r="AE49" i="56"/>
  <c r="AF49" i="56"/>
  <c r="AG49" i="56"/>
  <c r="AH49" i="56"/>
  <c r="AI49" i="56"/>
  <c r="AJ49" i="56"/>
  <c r="AK49" i="56"/>
  <c r="AL49" i="56"/>
  <c r="AM49" i="56"/>
  <c r="AN49" i="56"/>
  <c r="AO49" i="56"/>
  <c r="AP49" i="56"/>
  <c r="AQ49" i="56"/>
  <c r="AR49" i="56"/>
  <c r="AA50" i="56"/>
  <c r="AB50" i="56"/>
  <c r="AC50" i="56"/>
  <c r="AD50" i="56"/>
  <c r="AE50" i="56"/>
  <c r="AF50" i="56"/>
  <c r="AG50" i="56"/>
  <c r="AH50" i="56"/>
  <c r="AI50" i="56"/>
  <c r="AJ50" i="56"/>
  <c r="AK50" i="56"/>
  <c r="AL50" i="56"/>
  <c r="AM50" i="56"/>
  <c r="AN50" i="56"/>
  <c r="AO50" i="56"/>
  <c r="AP50" i="56"/>
  <c r="AQ50" i="56"/>
  <c r="AR50" i="56"/>
  <c r="AA51" i="56"/>
  <c r="AB51" i="56"/>
  <c r="AC51" i="56"/>
  <c r="AD51" i="56"/>
  <c r="AE51" i="56"/>
  <c r="AF51" i="56"/>
  <c r="AG51" i="56"/>
  <c r="AH51" i="56"/>
  <c r="AI51" i="56"/>
  <c r="AJ51" i="56"/>
  <c r="AK51" i="56"/>
  <c r="AL51" i="56"/>
  <c r="AM51" i="56"/>
  <c r="AN51" i="56"/>
  <c r="AO51" i="56"/>
  <c r="AP51" i="56"/>
  <c r="AQ51" i="56"/>
  <c r="AR51" i="56"/>
  <c r="AA52" i="56"/>
  <c r="AB52" i="56"/>
  <c r="AC52" i="56"/>
  <c r="AD52" i="56"/>
  <c r="AE52" i="56"/>
  <c r="AF52" i="56"/>
  <c r="AG52" i="56"/>
  <c r="AH52" i="56"/>
  <c r="AI52" i="56"/>
  <c r="AJ52" i="56"/>
  <c r="AK52" i="56"/>
  <c r="AL52" i="56"/>
  <c r="AM52" i="56"/>
  <c r="AN52" i="56"/>
  <c r="AO52" i="56"/>
  <c r="AP52" i="56"/>
  <c r="AQ52" i="56"/>
  <c r="AR52" i="56"/>
  <c r="AA53" i="56"/>
  <c r="AB53" i="56"/>
  <c r="AC53" i="56"/>
  <c r="AD53" i="56"/>
  <c r="AE53" i="56"/>
  <c r="AF53" i="56"/>
  <c r="AG53" i="56"/>
  <c r="AH53" i="56"/>
  <c r="AI53" i="56"/>
  <c r="AJ53" i="56"/>
  <c r="AK53" i="56"/>
  <c r="AL53" i="56"/>
  <c r="AM53" i="56"/>
  <c r="AN53" i="56"/>
  <c r="AO53" i="56"/>
  <c r="AP53" i="56"/>
  <c r="AQ53" i="56"/>
  <c r="AR53" i="56"/>
  <c r="AA54" i="56"/>
  <c r="AB54" i="56"/>
  <c r="AC54" i="56"/>
  <c r="AD54" i="56"/>
  <c r="AE54" i="56"/>
  <c r="AF54" i="56"/>
  <c r="AG54" i="56"/>
  <c r="AH54" i="56"/>
  <c r="AI54" i="56"/>
  <c r="AJ54" i="56"/>
  <c r="AK54" i="56"/>
  <c r="AL54" i="56"/>
  <c r="AM54" i="56"/>
  <c r="AN54" i="56"/>
  <c r="AO54" i="56"/>
  <c r="AP54" i="56"/>
  <c r="AQ54" i="56"/>
  <c r="AR54" i="56"/>
  <c r="AA55" i="56"/>
  <c r="AB55" i="56"/>
  <c r="AC55" i="56"/>
  <c r="AD55" i="56"/>
  <c r="AE55" i="56"/>
  <c r="AF55" i="56"/>
  <c r="AG55" i="56"/>
  <c r="AH55" i="56"/>
  <c r="AI55" i="56"/>
  <c r="AJ55" i="56"/>
  <c r="AK55" i="56"/>
  <c r="AL55" i="56"/>
  <c r="AM55" i="56"/>
  <c r="AN55" i="56"/>
  <c r="AO55" i="56"/>
  <c r="AP55" i="56"/>
  <c r="AQ55" i="56"/>
  <c r="AR55" i="56"/>
  <c r="AA56" i="56"/>
  <c r="AB56" i="56"/>
  <c r="AC56" i="56"/>
  <c r="AD56" i="56"/>
  <c r="AE56" i="56"/>
  <c r="AF56" i="56"/>
  <c r="AG56" i="56"/>
  <c r="AH56" i="56"/>
  <c r="AI56" i="56"/>
  <c r="AJ56" i="56"/>
  <c r="AK56" i="56"/>
  <c r="AL56" i="56"/>
  <c r="AM56" i="56"/>
  <c r="AN56" i="56"/>
  <c r="AO56" i="56"/>
  <c r="AP56" i="56"/>
  <c r="AQ56" i="56"/>
  <c r="AR56" i="56"/>
  <c r="AA57" i="56"/>
  <c r="AB57" i="56"/>
  <c r="AC57" i="56"/>
  <c r="AD57" i="56"/>
  <c r="AE57" i="56"/>
  <c r="AF57" i="56"/>
  <c r="AG57" i="56"/>
  <c r="AH57" i="56"/>
  <c r="AI57" i="56"/>
  <c r="AJ57" i="56"/>
  <c r="AK57" i="56"/>
  <c r="AL57" i="56"/>
  <c r="AM57" i="56"/>
  <c r="AN57" i="56"/>
  <c r="AO57" i="56"/>
  <c r="AP57" i="56"/>
  <c r="AQ57" i="56"/>
  <c r="AR57" i="56"/>
  <c r="AA58" i="56"/>
  <c r="AB58" i="56"/>
  <c r="AC58" i="56"/>
  <c r="AD58" i="56"/>
  <c r="AE58" i="56"/>
  <c r="AF58" i="56"/>
  <c r="AG58" i="56"/>
  <c r="AH58" i="56"/>
  <c r="AI58" i="56"/>
  <c r="AJ58" i="56"/>
  <c r="AK58" i="56"/>
  <c r="AL58" i="56"/>
  <c r="AM58" i="56"/>
  <c r="AN58" i="56"/>
  <c r="AO58" i="56"/>
  <c r="AP58" i="56"/>
  <c r="AQ58" i="56"/>
  <c r="AR58" i="56"/>
  <c r="AA59" i="56"/>
  <c r="AB59" i="56"/>
  <c r="AC59" i="56"/>
  <c r="AD59" i="56"/>
  <c r="AE59" i="56"/>
  <c r="AF59" i="56"/>
  <c r="AG59" i="56"/>
  <c r="AH59" i="56"/>
  <c r="AI59" i="56"/>
  <c r="AJ59" i="56"/>
  <c r="AK59" i="56"/>
  <c r="AL59" i="56"/>
  <c r="AM59" i="56"/>
  <c r="AN59" i="56"/>
  <c r="AO59" i="56"/>
  <c r="AP59" i="56"/>
  <c r="AQ59" i="56"/>
  <c r="AR59" i="56"/>
  <c r="AA60" i="56"/>
  <c r="AB60" i="56"/>
  <c r="AC60" i="56"/>
  <c r="AD60" i="56"/>
  <c r="AE60" i="56"/>
  <c r="AF60" i="56"/>
  <c r="AG60" i="56"/>
  <c r="AH60" i="56"/>
  <c r="AI60" i="56"/>
  <c r="AJ60" i="56"/>
  <c r="AK60" i="56"/>
  <c r="AL60" i="56"/>
  <c r="AM60" i="56"/>
  <c r="AN60" i="56"/>
  <c r="AO60" i="56"/>
  <c r="AP60" i="56"/>
  <c r="AQ60" i="56"/>
  <c r="AR60" i="56"/>
  <c r="AA61" i="56"/>
  <c r="AB61" i="56"/>
  <c r="AC61" i="56"/>
  <c r="AD61" i="56"/>
  <c r="AE61" i="56"/>
  <c r="AF61" i="56"/>
  <c r="AG61" i="56"/>
  <c r="AH61" i="56"/>
  <c r="AI61" i="56"/>
  <c r="AJ61" i="56"/>
  <c r="AK61" i="56"/>
  <c r="AL61" i="56"/>
  <c r="AM61" i="56"/>
  <c r="AN61" i="56"/>
  <c r="AO61" i="56"/>
  <c r="AP61" i="56"/>
  <c r="AQ61" i="56"/>
  <c r="AR61" i="56"/>
  <c r="AA62" i="56"/>
  <c r="AB62" i="56"/>
  <c r="AC62" i="56"/>
  <c r="AD62" i="56"/>
  <c r="AE62" i="56"/>
  <c r="AF62" i="56"/>
  <c r="AG62" i="56"/>
  <c r="AH62" i="56"/>
  <c r="AI62" i="56"/>
  <c r="AJ62" i="56"/>
  <c r="AK62" i="56"/>
  <c r="AL62" i="56"/>
  <c r="AM62" i="56"/>
  <c r="AN62" i="56"/>
  <c r="AO62" i="56"/>
  <c r="AP62" i="56"/>
  <c r="AQ62" i="56"/>
  <c r="AR62" i="56"/>
  <c r="AA63" i="56"/>
  <c r="AB63" i="56"/>
  <c r="AC63" i="56"/>
  <c r="AD63" i="56"/>
  <c r="AE63" i="56"/>
  <c r="AF63" i="56"/>
  <c r="AG63" i="56"/>
  <c r="AH63" i="56"/>
  <c r="AI63" i="56"/>
  <c r="AJ63" i="56"/>
  <c r="AK63" i="56"/>
  <c r="AL63" i="56"/>
  <c r="AM63" i="56"/>
  <c r="AN63" i="56"/>
  <c r="AO63" i="56"/>
  <c r="AP63" i="56"/>
  <c r="AQ63" i="56"/>
  <c r="AR63" i="56"/>
  <c r="AA64" i="56"/>
  <c r="AB64" i="56"/>
  <c r="AC64" i="56"/>
  <c r="AD64" i="56"/>
  <c r="AE64" i="56"/>
  <c r="AF64" i="56"/>
  <c r="AG64" i="56"/>
  <c r="AH64" i="56"/>
  <c r="AI64" i="56"/>
  <c r="AJ64" i="56"/>
  <c r="AK64" i="56"/>
  <c r="AL64" i="56"/>
  <c r="AM64" i="56"/>
  <c r="AN64" i="56"/>
  <c r="AO64" i="56"/>
  <c r="AP64" i="56"/>
  <c r="AQ64" i="56"/>
  <c r="AR64" i="56"/>
  <c r="AA65" i="56"/>
  <c r="AB65" i="56"/>
  <c r="AC65" i="56"/>
  <c r="AD65" i="56"/>
  <c r="AE65" i="56"/>
  <c r="AF65" i="56"/>
  <c r="AG65" i="56"/>
  <c r="AH65" i="56"/>
  <c r="AI65" i="56"/>
  <c r="AJ65" i="56"/>
  <c r="AK65" i="56"/>
  <c r="AL65" i="56"/>
  <c r="AM65" i="56"/>
  <c r="AN65" i="56"/>
  <c r="AO65" i="56"/>
  <c r="AP65" i="56"/>
  <c r="AQ65" i="56"/>
  <c r="AR65" i="56"/>
  <c r="AA66" i="56"/>
  <c r="AB66" i="56"/>
  <c r="AC66" i="56"/>
  <c r="AD66" i="56"/>
  <c r="AE66" i="56"/>
  <c r="AF66" i="56"/>
  <c r="AG66" i="56"/>
  <c r="AH66" i="56"/>
  <c r="AI66" i="56"/>
  <c r="AJ66" i="56"/>
  <c r="AK66" i="56"/>
  <c r="AL66" i="56"/>
  <c r="AM66" i="56"/>
  <c r="AN66" i="56"/>
  <c r="AO66" i="56"/>
  <c r="AP66" i="56"/>
  <c r="AQ66" i="56"/>
  <c r="AR66" i="56"/>
  <c r="AA67" i="56"/>
  <c r="AB67" i="56"/>
  <c r="AC67" i="56"/>
  <c r="AD67" i="56"/>
  <c r="AE67" i="56"/>
  <c r="AF67" i="56"/>
  <c r="AG67" i="56"/>
  <c r="AH67" i="56"/>
  <c r="AI67" i="56"/>
  <c r="AJ67" i="56"/>
  <c r="AK67" i="56"/>
  <c r="AL67" i="56"/>
  <c r="AM67" i="56"/>
  <c r="AN67" i="56"/>
  <c r="AO67" i="56"/>
  <c r="AP67" i="56"/>
  <c r="AQ67" i="56"/>
  <c r="AR67" i="56"/>
  <c r="AA68" i="56"/>
  <c r="AB68" i="56"/>
  <c r="AC68" i="56"/>
  <c r="AD68" i="56"/>
  <c r="AE68" i="56"/>
  <c r="AF68" i="56"/>
  <c r="AG68" i="56"/>
  <c r="AH68" i="56"/>
  <c r="AI68" i="56"/>
  <c r="AJ68" i="56"/>
  <c r="AK68" i="56"/>
  <c r="AL68" i="56"/>
  <c r="AM68" i="56"/>
  <c r="AN68" i="56"/>
  <c r="AO68" i="56"/>
  <c r="AP68" i="56"/>
  <c r="AQ68" i="56"/>
  <c r="AR68" i="56"/>
  <c r="AA69" i="56"/>
  <c r="AB69" i="56"/>
  <c r="AC69" i="56"/>
  <c r="AD69" i="56"/>
  <c r="AE69" i="56"/>
  <c r="AF69" i="56"/>
  <c r="AG69" i="56"/>
  <c r="AH69" i="56"/>
  <c r="AI69" i="56"/>
  <c r="AJ69" i="56"/>
  <c r="AK69" i="56"/>
  <c r="AL69" i="56"/>
  <c r="AM69" i="56"/>
  <c r="AN69" i="56"/>
  <c r="AO69" i="56"/>
  <c r="AP69" i="56"/>
  <c r="AQ69" i="56"/>
  <c r="AR69" i="56"/>
  <c r="AA70" i="56"/>
  <c r="AB70" i="56"/>
  <c r="AC70" i="56"/>
  <c r="AD70" i="56"/>
  <c r="AE70" i="56"/>
  <c r="AF70" i="56"/>
  <c r="AG70" i="56"/>
  <c r="AH70" i="56"/>
  <c r="AI70" i="56"/>
  <c r="AJ70" i="56"/>
  <c r="AK70" i="56"/>
  <c r="AL70" i="56"/>
  <c r="AM70" i="56"/>
  <c r="AN70" i="56"/>
  <c r="AO70" i="56"/>
  <c r="AP70" i="56"/>
  <c r="AQ70" i="56"/>
  <c r="AR70" i="56"/>
  <c r="AA71" i="56"/>
  <c r="AB71" i="56"/>
  <c r="AC71" i="56"/>
  <c r="AD71" i="56"/>
  <c r="AE71" i="56"/>
  <c r="AF71" i="56"/>
  <c r="AG71" i="56"/>
  <c r="AH71" i="56"/>
  <c r="AI71" i="56"/>
  <c r="AJ71" i="56"/>
  <c r="AK71" i="56"/>
  <c r="AL71" i="56"/>
  <c r="AM71" i="56"/>
  <c r="AN71" i="56"/>
  <c r="AO71" i="56"/>
  <c r="AP71" i="56"/>
  <c r="AQ71" i="56"/>
  <c r="AR71" i="56"/>
  <c r="AA72" i="56"/>
  <c r="AB72" i="56"/>
  <c r="AC72" i="56"/>
  <c r="AD72" i="56"/>
  <c r="AE72" i="56"/>
  <c r="AF72" i="56"/>
  <c r="AG72" i="56"/>
  <c r="AH72" i="56"/>
  <c r="AI72" i="56"/>
  <c r="AJ72" i="56"/>
  <c r="AK72" i="56"/>
  <c r="AL72" i="56"/>
  <c r="AM72" i="56"/>
  <c r="AN72" i="56"/>
  <c r="AO72" i="56"/>
  <c r="AP72" i="56"/>
  <c r="AQ72" i="56"/>
  <c r="AR72" i="56"/>
  <c r="AA73" i="56"/>
  <c r="AB73" i="56"/>
  <c r="AC73" i="56"/>
  <c r="AD73" i="56"/>
  <c r="AE73" i="56"/>
  <c r="AF73" i="56"/>
  <c r="AG73" i="56"/>
  <c r="AH73" i="56"/>
  <c r="AI73" i="56"/>
  <c r="AJ73" i="56"/>
  <c r="AK73" i="56"/>
  <c r="AL73" i="56"/>
  <c r="AM73" i="56"/>
  <c r="AN73" i="56"/>
  <c r="AO73" i="56"/>
  <c r="AP73" i="56"/>
  <c r="AQ73" i="56"/>
  <c r="AR73" i="56"/>
  <c r="AA74" i="56"/>
  <c r="AB74" i="56"/>
  <c r="AC74" i="56"/>
  <c r="AD74" i="56"/>
  <c r="AE74" i="56"/>
  <c r="AF74" i="56"/>
  <c r="AG74" i="56"/>
  <c r="AH74" i="56"/>
  <c r="AI74" i="56"/>
  <c r="AJ74" i="56"/>
  <c r="AK74" i="56"/>
  <c r="AL74" i="56"/>
  <c r="AM74" i="56"/>
  <c r="AN74" i="56"/>
  <c r="AO74" i="56"/>
  <c r="AP74" i="56"/>
  <c r="AQ74" i="56"/>
  <c r="AR74" i="56"/>
  <c r="AA75" i="56"/>
  <c r="AB75" i="56"/>
  <c r="AC75" i="56"/>
  <c r="AD75" i="56"/>
  <c r="AE75" i="56"/>
  <c r="AF75" i="56"/>
  <c r="AG75" i="56"/>
  <c r="AH75" i="56"/>
  <c r="AI75" i="56"/>
  <c r="AJ75" i="56"/>
  <c r="AK75" i="56"/>
  <c r="AL75" i="56"/>
  <c r="AM75" i="56"/>
  <c r="AN75" i="56"/>
  <c r="AO75" i="56"/>
  <c r="AP75" i="56"/>
  <c r="AQ75" i="56"/>
  <c r="AR75" i="56"/>
  <c r="AA76" i="56"/>
  <c r="AB76" i="56"/>
  <c r="AC76" i="56"/>
  <c r="AD76" i="56"/>
  <c r="AE76" i="56"/>
  <c r="AF76" i="56"/>
  <c r="AG76" i="56"/>
  <c r="AH76" i="56"/>
  <c r="AI76" i="56"/>
  <c r="AJ76" i="56"/>
  <c r="AK76" i="56"/>
  <c r="AL76" i="56"/>
  <c r="AM76" i="56"/>
  <c r="AN76" i="56"/>
  <c r="AO76" i="56"/>
  <c r="AP76" i="56"/>
  <c r="AQ76" i="56"/>
  <c r="AR76" i="56"/>
  <c r="AA77" i="56"/>
  <c r="AB77" i="56"/>
  <c r="AC77" i="56"/>
  <c r="AD77" i="56"/>
  <c r="AE77" i="56"/>
  <c r="AF77" i="56"/>
  <c r="AG77" i="56"/>
  <c r="AH77" i="56"/>
  <c r="AI77" i="56"/>
  <c r="AJ77" i="56"/>
  <c r="AK77" i="56"/>
  <c r="AL77" i="56"/>
  <c r="AM77" i="56"/>
  <c r="AN77" i="56"/>
  <c r="AO77" i="56"/>
  <c r="AP77" i="56"/>
  <c r="AQ77" i="56"/>
  <c r="AR77" i="56"/>
  <c r="AA78" i="56"/>
  <c r="AB78" i="56"/>
  <c r="AC78" i="56"/>
  <c r="AD78" i="56"/>
  <c r="AE78" i="56"/>
  <c r="AF78" i="56"/>
  <c r="AG78" i="56"/>
  <c r="AH78" i="56"/>
  <c r="AI78" i="56"/>
  <c r="AJ78" i="56"/>
  <c r="AK78" i="56"/>
  <c r="AL78" i="56"/>
  <c r="AM78" i="56"/>
  <c r="AN78" i="56"/>
  <c r="AO78" i="56"/>
  <c r="AP78" i="56"/>
  <c r="AQ78" i="56"/>
  <c r="AR78" i="56"/>
  <c r="AA79" i="56"/>
  <c r="AB79" i="56"/>
  <c r="AC79" i="56"/>
  <c r="AD79" i="56"/>
  <c r="AE79" i="56"/>
  <c r="AF79" i="56"/>
  <c r="AG79" i="56"/>
  <c r="AH79" i="56"/>
  <c r="AI79" i="56"/>
  <c r="AJ79" i="56"/>
  <c r="AK79" i="56"/>
  <c r="AL79" i="56"/>
  <c r="AM79" i="56"/>
  <c r="AN79" i="56"/>
  <c r="AO79" i="56"/>
  <c r="AP79" i="56"/>
  <c r="AQ79" i="56"/>
  <c r="AR79" i="56"/>
  <c r="AA80" i="56"/>
  <c r="AB80" i="56"/>
  <c r="AC80" i="56"/>
  <c r="AD80" i="56"/>
  <c r="AE80" i="56"/>
  <c r="AF80" i="56"/>
  <c r="AG80" i="56"/>
  <c r="AH80" i="56"/>
  <c r="AI80" i="56"/>
  <c r="AJ80" i="56"/>
  <c r="AK80" i="56"/>
  <c r="AL80" i="56"/>
  <c r="AM80" i="56"/>
  <c r="AN80" i="56"/>
  <c r="AO80" i="56"/>
  <c r="AP80" i="56"/>
  <c r="AQ80" i="56"/>
  <c r="AR80" i="56"/>
  <c r="AA81" i="56"/>
  <c r="AB81" i="56"/>
  <c r="AC81" i="56"/>
  <c r="AD81" i="56"/>
  <c r="AE81" i="56"/>
  <c r="AF81" i="56"/>
  <c r="AG81" i="56"/>
  <c r="AH81" i="56"/>
  <c r="AI81" i="56"/>
  <c r="AJ81" i="56"/>
  <c r="AK81" i="56"/>
  <c r="AL81" i="56"/>
  <c r="AM81" i="56"/>
  <c r="AN81" i="56"/>
  <c r="AO81" i="56"/>
  <c r="AP81" i="56"/>
  <c r="AQ81" i="56"/>
  <c r="AR81" i="56"/>
  <c r="AA82" i="56"/>
  <c r="AB82" i="56"/>
  <c r="AC82" i="56"/>
  <c r="AD82" i="56"/>
  <c r="AE82" i="56"/>
  <c r="AF82" i="56"/>
  <c r="AG82" i="56"/>
  <c r="AH82" i="56"/>
  <c r="AI82" i="56"/>
  <c r="AJ82" i="56"/>
  <c r="AK82" i="56"/>
  <c r="AL82" i="56"/>
  <c r="AM82" i="56"/>
  <c r="AN82" i="56"/>
  <c r="AO82" i="56"/>
  <c r="AP82" i="56"/>
  <c r="AQ82" i="56"/>
  <c r="AR82" i="56"/>
  <c r="AA83" i="56"/>
  <c r="AB83" i="56"/>
  <c r="AC83" i="56"/>
  <c r="AD83" i="56"/>
  <c r="AE83" i="56"/>
  <c r="AF83" i="56"/>
  <c r="AG83" i="56"/>
  <c r="AH83" i="56"/>
  <c r="AI83" i="56"/>
  <c r="AJ83" i="56"/>
  <c r="AK83" i="56"/>
  <c r="AL83" i="56"/>
  <c r="AM83" i="56"/>
  <c r="AN83" i="56"/>
  <c r="AO83" i="56"/>
  <c r="AP83" i="56"/>
  <c r="AQ83" i="56"/>
  <c r="AR83" i="56"/>
  <c r="AA84" i="56"/>
  <c r="AB84" i="56"/>
  <c r="AC84" i="56"/>
  <c r="AD84" i="56"/>
  <c r="AE84" i="56"/>
  <c r="AF84" i="56"/>
  <c r="AG84" i="56"/>
  <c r="AH84" i="56"/>
  <c r="AI84" i="56"/>
  <c r="AJ84" i="56"/>
  <c r="AK84" i="56"/>
  <c r="AL84" i="56"/>
  <c r="AM84" i="56"/>
  <c r="AN84" i="56"/>
  <c r="AO84" i="56"/>
  <c r="AP84" i="56"/>
  <c r="AQ84" i="56"/>
  <c r="AR84" i="56"/>
  <c r="AA85" i="56"/>
  <c r="AB85" i="56"/>
  <c r="AC85" i="56"/>
  <c r="AD85" i="56"/>
  <c r="AE85" i="56"/>
  <c r="AF85" i="56"/>
  <c r="AG85" i="56"/>
  <c r="AH85" i="56"/>
  <c r="AI85" i="56"/>
  <c r="AJ85" i="56"/>
  <c r="AK85" i="56"/>
  <c r="AL85" i="56"/>
  <c r="AM85" i="56"/>
  <c r="AN85" i="56"/>
  <c r="AO85" i="56"/>
  <c r="AP85" i="56"/>
  <c r="AQ85" i="56"/>
  <c r="AR85" i="56"/>
  <c r="AA86" i="56"/>
  <c r="AB86" i="56"/>
  <c r="AC86" i="56"/>
  <c r="AD86" i="56"/>
  <c r="AE86" i="56"/>
  <c r="AF86" i="56"/>
  <c r="AG86" i="56"/>
  <c r="AH86" i="56"/>
  <c r="AI86" i="56"/>
  <c r="AJ86" i="56"/>
  <c r="AK86" i="56"/>
  <c r="AL86" i="56"/>
  <c r="AM86" i="56"/>
  <c r="AN86" i="56"/>
  <c r="AO86" i="56"/>
  <c r="AP86" i="56"/>
  <c r="AQ86" i="56"/>
  <c r="AR86" i="56"/>
  <c r="AA87" i="56"/>
  <c r="AB87" i="56"/>
  <c r="AC87" i="56"/>
  <c r="AD87" i="56"/>
  <c r="AE87" i="56"/>
  <c r="AF87" i="56"/>
  <c r="AG87" i="56"/>
  <c r="AH87" i="56"/>
  <c r="AI87" i="56"/>
  <c r="AJ87" i="56"/>
  <c r="AK87" i="56"/>
  <c r="AL87" i="56"/>
  <c r="AM87" i="56"/>
  <c r="AN87" i="56"/>
  <c r="AO87" i="56"/>
  <c r="AP87" i="56"/>
  <c r="AQ87" i="56"/>
  <c r="AR87" i="56"/>
  <c r="AA88" i="56"/>
  <c r="AB88" i="56"/>
  <c r="AC88" i="56"/>
  <c r="AD88" i="56"/>
  <c r="AE88" i="56"/>
  <c r="AF88" i="56"/>
  <c r="AG88" i="56"/>
  <c r="AH88" i="56"/>
  <c r="AI88" i="56"/>
  <c r="AJ88" i="56"/>
  <c r="AK88" i="56"/>
  <c r="AL88" i="56"/>
  <c r="AM88" i="56"/>
  <c r="AN88" i="56"/>
  <c r="AO88" i="56"/>
  <c r="AP88" i="56"/>
  <c r="AQ88" i="56"/>
  <c r="AR88" i="56"/>
  <c r="AA89" i="56"/>
  <c r="AB89" i="56"/>
  <c r="AC89" i="56"/>
  <c r="AD89" i="56"/>
  <c r="AE89" i="56"/>
  <c r="AF89" i="56"/>
  <c r="AG89" i="56"/>
  <c r="AH89" i="56"/>
  <c r="AI89" i="56"/>
  <c r="AJ89" i="56"/>
  <c r="AK89" i="56"/>
  <c r="AL89" i="56"/>
  <c r="AM89" i="56"/>
  <c r="AN89" i="56"/>
  <c r="AO89" i="56"/>
  <c r="AP89" i="56"/>
  <c r="AQ89" i="56"/>
  <c r="AR89" i="56"/>
  <c r="AA90" i="56"/>
  <c r="AB90" i="56"/>
  <c r="AC90" i="56"/>
  <c r="AD90" i="56"/>
  <c r="AE90" i="56"/>
  <c r="AF90" i="56"/>
  <c r="AG90" i="56"/>
  <c r="AH90" i="56"/>
  <c r="AI90" i="56"/>
  <c r="AJ90" i="56"/>
  <c r="AK90" i="56"/>
  <c r="AL90" i="56"/>
  <c r="AM90" i="56"/>
  <c r="AN90" i="56"/>
  <c r="AO90" i="56"/>
  <c r="AP90" i="56"/>
  <c r="AQ90" i="56"/>
  <c r="AR90" i="56"/>
  <c r="AA91" i="56"/>
  <c r="AB91" i="56"/>
  <c r="AC91" i="56"/>
  <c r="AD91" i="56"/>
  <c r="AE91" i="56"/>
  <c r="AF91" i="56"/>
  <c r="AG91" i="56"/>
  <c r="AH91" i="56"/>
  <c r="AI91" i="56"/>
  <c r="AJ91" i="56"/>
  <c r="AK91" i="56"/>
  <c r="AL91" i="56"/>
  <c r="AM91" i="56"/>
  <c r="AN91" i="56"/>
  <c r="AO91" i="56"/>
  <c r="AP91" i="56"/>
  <c r="AQ91" i="56"/>
  <c r="AR91" i="56"/>
  <c r="AA92" i="56"/>
  <c r="AB92" i="56"/>
  <c r="AC92" i="56"/>
  <c r="AD92" i="56"/>
  <c r="AE92" i="56"/>
  <c r="AF92" i="56"/>
  <c r="AG92" i="56"/>
  <c r="AH92" i="56"/>
  <c r="AI92" i="56"/>
  <c r="AJ92" i="56"/>
  <c r="AK92" i="56"/>
  <c r="AL92" i="56"/>
  <c r="AM92" i="56"/>
  <c r="AN92" i="56"/>
  <c r="AO92" i="56"/>
  <c r="AP92" i="56"/>
  <c r="AQ92" i="56"/>
  <c r="AR92" i="56"/>
  <c r="AA93" i="56"/>
  <c r="AB93" i="56"/>
  <c r="AC93" i="56"/>
  <c r="AD93" i="56"/>
  <c r="AE93" i="56"/>
  <c r="AF93" i="56"/>
  <c r="AG93" i="56"/>
  <c r="AH93" i="56"/>
  <c r="AI93" i="56"/>
  <c r="AJ93" i="56"/>
  <c r="AK93" i="56"/>
  <c r="AL93" i="56"/>
  <c r="AM93" i="56"/>
  <c r="AN93" i="56"/>
  <c r="AO93" i="56"/>
  <c r="AP93" i="56"/>
  <c r="AQ93" i="56"/>
  <c r="AR93" i="56"/>
  <c r="AA94" i="56"/>
  <c r="AB94" i="56"/>
  <c r="AC94" i="56"/>
  <c r="AD94" i="56"/>
  <c r="AE94" i="56"/>
  <c r="AF94" i="56"/>
  <c r="AG94" i="56"/>
  <c r="AH94" i="56"/>
  <c r="AI94" i="56"/>
  <c r="AJ94" i="56"/>
  <c r="AK94" i="56"/>
  <c r="AL94" i="56"/>
  <c r="AM94" i="56"/>
  <c r="AN94" i="56"/>
  <c r="AO94" i="56"/>
  <c r="AP94" i="56"/>
  <c r="AQ94" i="56"/>
  <c r="AR94" i="56"/>
  <c r="AA95" i="56"/>
  <c r="AB95" i="56"/>
  <c r="AC95" i="56"/>
  <c r="AD95" i="56"/>
  <c r="AE95" i="56"/>
  <c r="AF95" i="56"/>
  <c r="AG95" i="56"/>
  <c r="AH95" i="56"/>
  <c r="AI95" i="56"/>
  <c r="AJ95" i="56"/>
  <c r="AK95" i="56"/>
  <c r="AL95" i="56"/>
  <c r="AM95" i="56"/>
  <c r="AN95" i="56"/>
  <c r="AO95" i="56"/>
  <c r="AP95" i="56"/>
  <c r="AQ95" i="56"/>
  <c r="AR95" i="56"/>
  <c r="AA96" i="56"/>
  <c r="AB96" i="56"/>
  <c r="AC96" i="56"/>
  <c r="AD96" i="56"/>
  <c r="AE96" i="56"/>
  <c r="AF96" i="56"/>
  <c r="AG96" i="56"/>
  <c r="AH96" i="56"/>
  <c r="AI96" i="56"/>
  <c r="AJ96" i="56"/>
  <c r="AK96" i="56"/>
  <c r="AL96" i="56"/>
  <c r="AM96" i="56"/>
  <c r="AN96" i="56"/>
  <c r="AO96" i="56"/>
  <c r="AP96" i="56"/>
  <c r="AQ96" i="56"/>
  <c r="AR96" i="56"/>
  <c r="AA97" i="56"/>
  <c r="AB97" i="56"/>
  <c r="AC97" i="56"/>
  <c r="AD97" i="56"/>
  <c r="AE97" i="56"/>
  <c r="AF97" i="56"/>
  <c r="AG97" i="56"/>
  <c r="AH97" i="56"/>
  <c r="AI97" i="56"/>
  <c r="AJ97" i="56"/>
  <c r="AK97" i="56"/>
  <c r="AL97" i="56"/>
  <c r="AM97" i="56"/>
  <c r="AN97" i="56"/>
  <c r="AO97" i="56"/>
  <c r="AP97" i="56"/>
  <c r="AQ97" i="56"/>
  <c r="AR97" i="56"/>
  <c r="AA98" i="56"/>
  <c r="AB98" i="56"/>
  <c r="AC98" i="56"/>
  <c r="AD98" i="56"/>
  <c r="AE98" i="56"/>
  <c r="AF98" i="56"/>
  <c r="AG98" i="56"/>
  <c r="AH98" i="56"/>
  <c r="AI98" i="56"/>
  <c r="AJ98" i="56"/>
  <c r="AK98" i="56"/>
  <c r="AL98" i="56"/>
  <c r="AM98" i="56"/>
  <c r="AN98" i="56"/>
  <c r="AO98" i="56"/>
  <c r="AP98" i="56"/>
  <c r="AQ98" i="56"/>
  <c r="AR98" i="56"/>
  <c r="AA99" i="56"/>
  <c r="AB99" i="56"/>
  <c r="AC99" i="56"/>
  <c r="AD99" i="56"/>
  <c r="AE99" i="56"/>
  <c r="AF99" i="56"/>
  <c r="AG99" i="56"/>
  <c r="AH99" i="56"/>
  <c r="AI99" i="56"/>
  <c r="AJ99" i="56"/>
  <c r="AK99" i="56"/>
  <c r="AL99" i="56"/>
  <c r="AM99" i="56"/>
  <c r="AN99" i="56"/>
  <c r="AO99" i="56"/>
  <c r="AP99" i="56"/>
  <c r="AQ99" i="56"/>
  <c r="AR99" i="56"/>
  <c r="AA100" i="56"/>
  <c r="AB100" i="56"/>
  <c r="AC100" i="56"/>
  <c r="AD100" i="56"/>
  <c r="AE100" i="56"/>
  <c r="AF100" i="56"/>
  <c r="AG100" i="56"/>
  <c r="AH100" i="56"/>
  <c r="AI100" i="56"/>
  <c r="AJ100" i="56"/>
  <c r="AK100" i="56"/>
  <c r="AL100" i="56"/>
  <c r="AM100" i="56"/>
  <c r="AN100" i="56"/>
  <c r="AO100" i="56"/>
  <c r="AP100" i="56"/>
  <c r="AQ100" i="56"/>
  <c r="AR100" i="56"/>
  <c r="AA101" i="56"/>
  <c r="AB101" i="56"/>
  <c r="AC101" i="56"/>
  <c r="AD101" i="56"/>
  <c r="AE101" i="56"/>
  <c r="AF101" i="56"/>
  <c r="AG101" i="56"/>
  <c r="AH101" i="56"/>
  <c r="AI101" i="56"/>
  <c r="AJ101" i="56"/>
  <c r="AK101" i="56"/>
  <c r="AL101" i="56"/>
  <c r="AM101" i="56"/>
  <c r="AN101" i="56"/>
  <c r="AO101" i="56"/>
  <c r="AP101" i="56"/>
  <c r="AQ101" i="56"/>
  <c r="AR101" i="56"/>
  <c r="AA102" i="56"/>
  <c r="AB102" i="56"/>
  <c r="AC102" i="56"/>
  <c r="AD102" i="56"/>
  <c r="AE102" i="56"/>
  <c r="AF102" i="56"/>
  <c r="AG102" i="56"/>
  <c r="AH102" i="56"/>
  <c r="AI102" i="56"/>
  <c r="AJ102" i="56"/>
  <c r="AK102" i="56"/>
  <c r="AL102" i="56"/>
  <c r="AM102" i="56"/>
  <c r="AN102" i="56"/>
  <c r="AO102" i="56"/>
  <c r="AP102" i="56"/>
  <c r="AQ102" i="56"/>
  <c r="AR102" i="56"/>
  <c r="AA103" i="56"/>
  <c r="AB103" i="56"/>
  <c r="AC103" i="56"/>
  <c r="AD103" i="56"/>
  <c r="AE103" i="56"/>
  <c r="AF103" i="56"/>
  <c r="AG103" i="56"/>
  <c r="AH103" i="56"/>
  <c r="AI103" i="56"/>
  <c r="AJ103" i="56"/>
  <c r="AK103" i="56"/>
  <c r="AL103" i="56"/>
  <c r="AM103" i="56"/>
  <c r="AN103" i="56"/>
  <c r="AO103" i="56"/>
  <c r="AP103" i="56"/>
  <c r="AQ103" i="56"/>
  <c r="AR103" i="56"/>
  <c r="AA104" i="56"/>
  <c r="AB104" i="56"/>
  <c r="AC104" i="56"/>
  <c r="AD104" i="56"/>
  <c r="AE104" i="56"/>
  <c r="AF104" i="56"/>
  <c r="AG104" i="56"/>
  <c r="AH104" i="56"/>
  <c r="AI104" i="56"/>
  <c r="AJ104" i="56"/>
  <c r="AK104" i="56"/>
  <c r="AL104" i="56"/>
  <c r="AM104" i="56"/>
  <c r="AN104" i="56"/>
  <c r="AO104" i="56"/>
  <c r="AP104" i="56"/>
  <c r="AQ104" i="56"/>
  <c r="AR104" i="56"/>
  <c r="AA105" i="56"/>
  <c r="AB105" i="56"/>
  <c r="AC105" i="56"/>
  <c r="AD105" i="56"/>
  <c r="AE105" i="56"/>
  <c r="AF105" i="56"/>
  <c r="AG105" i="56"/>
  <c r="AH105" i="56"/>
  <c r="AI105" i="56"/>
  <c r="AJ105" i="56"/>
  <c r="AK105" i="56"/>
  <c r="AL105" i="56"/>
  <c r="AM105" i="56"/>
  <c r="AN105" i="56"/>
  <c r="AO105" i="56"/>
  <c r="AP105" i="56"/>
  <c r="AQ105" i="56"/>
  <c r="AR105" i="56"/>
  <c r="AA106" i="56"/>
  <c r="AB106" i="56"/>
  <c r="AC106" i="56"/>
  <c r="AD106" i="56"/>
  <c r="AE106" i="56"/>
  <c r="AF106" i="56"/>
  <c r="AG106" i="56"/>
  <c r="AH106" i="56"/>
  <c r="AI106" i="56"/>
  <c r="AJ106" i="56"/>
  <c r="AK106" i="56"/>
  <c r="AL106" i="56"/>
  <c r="AM106" i="56"/>
  <c r="AN106" i="56"/>
  <c r="AO106" i="56"/>
  <c r="AP106" i="56"/>
  <c r="AQ106" i="56"/>
  <c r="AR106" i="56"/>
  <c r="AA107" i="56"/>
  <c r="AB107" i="56"/>
  <c r="AC107" i="56"/>
  <c r="AD107" i="56"/>
  <c r="AE107" i="56"/>
  <c r="AF107" i="56"/>
  <c r="AG107" i="56"/>
  <c r="AH107" i="56"/>
  <c r="AI107" i="56"/>
  <c r="AJ107" i="56"/>
  <c r="AK107" i="56"/>
  <c r="AL107" i="56"/>
  <c r="AM107" i="56"/>
  <c r="AN107" i="56"/>
  <c r="AO107" i="56"/>
  <c r="AP107" i="56"/>
  <c r="AQ107" i="56"/>
  <c r="AR107" i="56"/>
  <c r="AA108" i="56"/>
  <c r="AB108" i="56"/>
  <c r="AC108" i="56"/>
  <c r="AD108" i="56"/>
  <c r="AE108" i="56"/>
  <c r="AF108" i="56"/>
  <c r="AG108" i="56"/>
  <c r="AH108" i="56"/>
  <c r="AI108" i="56"/>
  <c r="AJ108" i="56"/>
  <c r="AK108" i="56"/>
  <c r="AL108" i="56"/>
  <c r="AM108" i="56"/>
  <c r="AN108" i="56"/>
  <c r="AO108" i="56"/>
  <c r="AP108" i="56"/>
  <c r="AQ108" i="56"/>
  <c r="AR108" i="56"/>
  <c r="AA109" i="56"/>
  <c r="AB109" i="56"/>
  <c r="AC109" i="56"/>
  <c r="AD109" i="56"/>
  <c r="AE109" i="56"/>
  <c r="AF109" i="56"/>
  <c r="AG109" i="56"/>
  <c r="AH109" i="56"/>
  <c r="AI109" i="56"/>
  <c r="AJ109" i="56"/>
  <c r="AK109" i="56"/>
  <c r="AL109" i="56"/>
  <c r="AM109" i="56"/>
  <c r="AN109" i="56"/>
  <c r="AO109" i="56"/>
  <c r="AP109" i="56"/>
  <c r="AQ109" i="56"/>
  <c r="AR109" i="56"/>
  <c r="AA110" i="56"/>
  <c r="AB110" i="56"/>
  <c r="AC110" i="56"/>
  <c r="AD110" i="56"/>
  <c r="AE110" i="56"/>
  <c r="AF110" i="56"/>
  <c r="AG110" i="56"/>
  <c r="AH110" i="56"/>
  <c r="AI110" i="56"/>
  <c r="AJ110" i="56"/>
  <c r="AK110" i="56"/>
  <c r="AL110" i="56"/>
  <c r="AM110" i="56"/>
  <c r="AN110" i="56"/>
  <c r="AO110" i="56"/>
  <c r="AP110" i="56"/>
  <c r="AQ110" i="56"/>
  <c r="AR110" i="56"/>
  <c r="AA111" i="56"/>
  <c r="AB111" i="56"/>
  <c r="AC111" i="56"/>
  <c r="AD111" i="56"/>
  <c r="AE111" i="56"/>
  <c r="AF111" i="56"/>
  <c r="AG111" i="56"/>
  <c r="AH111" i="56"/>
  <c r="AI111" i="56"/>
  <c r="AJ111" i="56"/>
  <c r="AK111" i="56"/>
  <c r="AL111" i="56"/>
  <c r="AM111" i="56"/>
  <c r="AN111" i="56"/>
  <c r="AO111" i="56"/>
  <c r="AP111" i="56"/>
  <c r="AQ111" i="56"/>
  <c r="AR111" i="56"/>
  <c r="AA112" i="56"/>
  <c r="AB112" i="56"/>
  <c r="AC112" i="56"/>
  <c r="AD112" i="56"/>
  <c r="AE112" i="56"/>
  <c r="AF112" i="56"/>
  <c r="AG112" i="56"/>
  <c r="AH112" i="56"/>
  <c r="AI112" i="56"/>
  <c r="AJ112" i="56"/>
  <c r="AK112" i="56"/>
  <c r="AL112" i="56"/>
  <c r="AM112" i="56"/>
  <c r="AN112" i="56"/>
  <c r="AO112" i="56"/>
  <c r="AP112" i="56"/>
  <c r="AQ112" i="56"/>
  <c r="AR112" i="56"/>
  <c r="AA113" i="56"/>
  <c r="AB113" i="56"/>
  <c r="AC113" i="56"/>
  <c r="AD113" i="56"/>
  <c r="AE113" i="56"/>
  <c r="AF113" i="56"/>
  <c r="AG113" i="56"/>
  <c r="AH113" i="56"/>
  <c r="AI113" i="56"/>
  <c r="AJ113" i="56"/>
  <c r="AK113" i="56"/>
  <c r="AL113" i="56"/>
  <c r="AM113" i="56"/>
  <c r="AN113" i="56"/>
  <c r="AO113" i="56"/>
  <c r="AP113" i="56"/>
  <c r="AQ113" i="56"/>
  <c r="AR113" i="56"/>
  <c r="AA114" i="56"/>
  <c r="AB114" i="56"/>
  <c r="AC114" i="56"/>
  <c r="AD114" i="56"/>
  <c r="AE114" i="56"/>
  <c r="AF114" i="56"/>
  <c r="AG114" i="56"/>
  <c r="AH114" i="56"/>
  <c r="AI114" i="56"/>
  <c r="AJ114" i="56"/>
  <c r="AK114" i="56"/>
  <c r="AL114" i="56"/>
  <c r="AM114" i="56"/>
  <c r="AN114" i="56"/>
  <c r="AO114" i="56"/>
  <c r="AP114" i="56"/>
  <c r="AQ114" i="56"/>
  <c r="AR114" i="56"/>
  <c r="AA115" i="56"/>
  <c r="AB115" i="56"/>
  <c r="AC115" i="56"/>
  <c r="AD115" i="56"/>
  <c r="AE115" i="56"/>
  <c r="AF115" i="56"/>
  <c r="AG115" i="56"/>
  <c r="AH115" i="56"/>
  <c r="AI115" i="56"/>
  <c r="AJ115" i="56"/>
  <c r="AK115" i="56"/>
  <c r="AL115" i="56"/>
  <c r="AM115" i="56"/>
  <c r="AN115" i="56"/>
  <c r="AO115" i="56"/>
  <c r="AP115" i="56"/>
  <c r="AQ115" i="56"/>
  <c r="AR115" i="56"/>
  <c r="AA116" i="56"/>
  <c r="AB116" i="56"/>
  <c r="AC116" i="56"/>
  <c r="AD116" i="56"/>
  <c r="AE116" i="56"/>
  <c r="AF116" i="56"/>
  <c r="AG116" i="56"/>
  <c r="AH116" i="56"/>
  <c r="AI116" i="56"/>
  <c r="AJ116" i="56"/>
  <c r="AK116" i="56"/>
  <c r="AL116" i="56"/>
  <c r="AM116" i="56"/>
  <c r="AN116" i="56"/>
  <c r="AO116" i="56"/>
  <c r="AP116" i="56"/>
  <c r="AQ116" i="56"/>
  <c r="AR116" i="56"/>
  <c r="AA117" i="56"/>
  <c r="AB117" i="56"/>
  <c r="AC117" i="56"/>
  <c r="AD117" i="56"/>
  <c r="AE117" i="56"/>
  <c r="AF117" i="56"/>
  <c r="AG117" i="56"/>
  <c r="AH117" i="56"/>
  <c r="AI117" i="56"/>
  <c r="AJ117" i="56"/>
  <c r="AK117" i="56"/>
  <c r="AL117" i="56"/>
  <c r="AM117" i="56"/>
  <c r="AN117" i="56"/>
  <c r="AO117" i="56"/>
  <c r="AP117" i="56"/>
  <c r="AQ117" i="56"/>
  <c r="AR117" i="56"/>
  <c r="AA118" i="56"/>
  <c r="AB118" i="56"/>
  <c r="AC118" i="56"/>
  <c r="AD118" i="56"/>
  <c r="AE118" i="56"/>
  <c r="AF118" i="56"/>
  <c r="AG118" i="56"/>
  <c r="AH118" i="56"/>
  <c r="AI118" i="56"/>
  <c r="AJ118" i="56"/>
  <c r="AK118" i="56"/>
  <c r="AL118" i="56"/>
  <c r="AM118" i="56"/>
  <c r="AN118" i="56"/>
  <c r="AO118" i="56"/>
  <c r="AP118" i="56"/>
  <c r="AQ118" i="56"/>
  <c r="AR118" i="56"/>
  <c r="AA119" i="56"/>
  <c r="AB119" i="56"/>
  <c r="AC119" i="56"/>
  <c r="AD119" i="56"/>
  <c r="AE119" i="56"/>
  <c r="AF119" i="56"/>
  <c r="AG119" i="56"/>
  <c r="AH119" i="56"/>
  <c r="AI119" i="56"/>
  <c r="AJ119" i="56"/>
  <c r="AK119" i="56"/>
  <c r="AL119" i="56"/>
  <c r="AM119" i="56"/>
  <c r="AN119" i="56"/>
  <c r="AO119" i="56"/>
  <c r="AP119" i="56"/>
  <c r="AQ119" i="56"/>
  <c r="AR119" i="56"/>
  <c r="AA120" i="56"/>
  <c r="AB120" i="56"/>
  <c r="AC120" i="56"/>
  <c r="AD120" i="56"/>
  <c r="AE120" i="56"/>
  <c r="AF120" i="56"/>
  <c r="AG120" i="56"/>
  <c r="AH120" i="56"/>
  <c r="AI120" i="56"/>
  <c r="AJ120" i="56"/>
  <c r="AK120" i="56"/>
  <c r="AL120" i="56"/>
  <c r="AM120" i="56"/>
  <c r="AN120" i="56"/>
  <c r="AO120" i="56"/>
  <c r="AP120" i="56"/>
  <c r="AQ120" i="56"/>
  <c r="AR120" i="56"/>
  <c r="AA121" i="56"/>
  <c r="AB121" i="56"/>
  <c r="AC121" i="56"/>
  <c r="AD121" i="56"/>
  <c r="AE121" i="56"/>
  <c r="AF121" i="56"/>
  <c r="AG121" i="56"/>
  <c r="AH121" i="56"/>
  <c r="AI121" i="56"/>
  <c r="AJ121" i="56"/>
  <c r="AK121" i="56"/>
  <c r="AL121" i="56"/>
  <c r="AM121" i="56"/>
  <c r="AN121" i="56"/>
  <c r="AO121" i="56"/>
  <c r="AP121" i="56"/>
  <c r="AQ121" i="56"/>
  <c r="AR121" i="56"/>
  <c r="AA122" i="56"/>
  <c r="AB122" i="56"/>
  <c r="AC122" i="56"/>
  <c r="AD122" i="56"/>
  <c r="AE122" i="56"/>
  <c r="AF122" i="56"/>
  <c r="AG122" i="56"/>
  <c r="AH122" i="56"/>
  <c r="AI122" i="56"/>
  <c r="AJ122" i="56"/>
  <c r="AK122" i="56"/>
  <c r="AL122" i="56"/>
  <c r="AM122" i="56"/>
  <c r="AN122" i="56"/>
  <c r="AO122" i="56"/>
  <c r="AP122" i="56"/>
  <c r="AQ122" i="56"/>
  <c r="AR122" i="56"/>
  <c r="AA123" i="56"/>
  <c r="AB123" i="56"/>
  <c r="AC123" i="56"/>
  <c r="AD123" i="56"/>
  <c r="AE123" i="56"/>
  <c r="AF123" i="56"/>
  <c r="AG123" i="56"/>
  <c r="AH123" i="56"/>
  <c r="AI123" i="56"/>
  <c r="AJ123" i="56"/>
  <c r="AK123" i="56"/>
  <c r="AL123" i="56"/>
  <c r="AM123" i="56"/>
  <c r="AN123" i="56"/>
  <c r="AO123" i="56"/>
  <c r="AP123" i="56"/>
  <c r="AQ123" i="56"/>
  <c r="AR123" i="56"/>
  <c r="AA124" i="56"/>
  <c r="AB124" i="56"/>
  <c r="AC124" i="56"/>
  <c r="AD124" i="56"/>
  <c r="AE124" i="56"/>
  <c r="AF124" i="56"/>
  <c r="AG124" i="56"/>
  <c r="AH124" i="56"/>
  <c r="AI124" i="56"/>
  <c r="AJ124" i="56"/>
  <c r="AK124" i="56"/>
  <c r="AL124" i="56"/>
  <c r="AM124" i="56"/>
  <c r="AN124" i="56"/>
  <c r="AO124" i="56"/>
  <c r="AP124" i="56"/>
  <c r="AQ124" i="56"/>
  <c r="AR124" i="56"/>
  <c r="AA125" i="56"/>
  <c r="AB125" i="56"/>
  <c r="AC125" i="56"/>
  <c r="AD125" i="56"/>
  <c r="AE125" i="56"/>
  <c r="AF125" i="56"/>
  <c r="AG125" i="56"/>
  <c r="AH125" i="56"/>
  <c r="AI125" i="56"/>
  <c r="AJ125" i="56"/>
  <c r="AK125" i="56"/>
  <c r="AL125" i="56"/>
  <c r="AM125" i="56"/>
  <c r="AN125" i="56"/>
  <c r="AO125" i="56"/>
  <c r="AP125" i="56"/>
  <c r="AQ125" i="56"/>
  <c r="AR125" i="56"/>
  <c r="AA126" i="56"/>
  <c r="AB126" i="56"/>
  <c r="AC126" i="56"/>
  <c r="AD126" i="56"/>
  <c r="AE126" i="56"/>
  <c r="AF126" i="56"/>
  <c r="AG126" i="56"/>
  <c r="AH126" i="56"/>
  <c r="AI126" i="56"/>
  <c r="AJ126" i="56"/>
  <c r="AK126" i="56"/>
  <c r="AL126" i="56"/>
  <c r="AM126" i="56"/>
  <c r="AN126" i="56"/>
  <c r="AO126" i="56"/>
  <c r="AP126" i="56"/>
  <c r="AQ126" i="56"/>
  <c r="AR126" i="56"/>
  <c r="AA127" i="56"/>
  <c r="AB127" i="56"/>
  <c r="AC127" i="56"/>
  <c r="AD127" i="56"/>
  <c r="AE127" i="56"/>
  <c r="AF127" i="56"/>
  <c r="AG127" i="56"/>
  <c r="AH127" i="56"/>
  <c r="AI127" i="56"/>
  <c r="AJ127" i="56"/>
  <c r="AK127" i="56"/>
  <c r="AL127" i="56"/>
  <c r="AM127" i="56"/>
  <c r="AN127" i="56"/>
  <c r="AO127" i="56"/>
  <c r="AP127" i="56"/>
  <c r="AQ127" i="56"/>
  <c r="AR127" i="56"/>
  <c r="AA128" i="56"/>
  <c r="AB128" i="56"/>
  <c r="AC128" i="56"/>
  <c r="AD128" i="56"/>
  <c r="AE128" i="56"/>
  <c r="AF128" i="56"/>
  <c r="AG128" i="56"/>
  <c r="AH128" i="56"/>
  <c r="AI128" i="56"/>
  <c r="AJ128" i="56"/>
  <c r="AK128" i="56"/>
  <c r="AL128" i="56"/>
  <c r="AM128" i="56"/>
  <c r="AN128" i="56"/>
  <c r="AO128" i="56"/>
  <c r="AP128" i="56"/>
  <c r="AQ128" i="56"/>
  <c r="AR128" i="56"/>
  <c r="AA129" i="56"/>
  <c r="AB129" i="56"/>
  <c r="AC129" i="56"/>
  <c r="AD129" i="56"/>
  <c r="AE129" i="56"/>
  <c r="AF129" i="56"/>
  <c r="AG129" i="56"/>
  <c r="AH129" i="56"/>
  <c r="AI129" i="56"/>
  <c r="AJ129" i="56"/>
  <c r="AK129" i="56"/>
  <c r="AL129" i="56"/>
  <c r="AM129" i="56"/>
  <c r="AN129" i="56"/>
  <c r="AO129" i="56"/>
  <c r="AP129" i="56"/>
  <c r="AQ129" i="56"/>
  <c r="AR129" i="56"/>
  <c r="AA130" i="56"/>
  <c r="AB130" i="56"/>
  <c r="AC130" i="56"/>
  <c r="AD130" i="56"/>
  <c r="AE130" i="56"/>
  <c r="AF130" i="56"/>
  <c r="AG130" i="56"/>
  <c r="AH130" i="56"/>
  <c r="AI130" i="56"/>
  <c r="AJ130" i="56"/>
  <c r="AK130" i="56"/>
  <c r="AL130" i="56"/>
  <c r="AM130" i="56"/>
  <c r="AN130" i="56"/>
  <c r="AO130" i="56"/>
  <c r="AP130" i="56"/>
  <c r="AQ130" i="56"/>
  <c r="AR130" i="56"/>
  <c r="AA131" i="56"/>
  <c r="AB131" i="56"/>
  <c r="AC131" i="56"/>
  <c r="AD131" i="56"/>
  <c r="AE131" i="56"/>
  <c r="AF131" i="56"/>
  <c r="AG131" i="56"/>
  <c r="AH131" i="56"/>
  <c r="AI131" i="56"/>
  <c r="AJ131" i="56"/>
  <c r="AK131" i="56"/>
  <c r="AL131" i="56"/>
  <c r="AM131" i="56"/>
  <c r="AN131" i="56"/>
  <c r="AO131" i="56"/>
  <c r="AP131" i="56"/>
  <c r="AQ131" i="56"/>
  <c r="AR131" i="56"/>
  <c r="AA132" i="56"/>
  <c r="AB132" i="56"/>
  <c r="AC132" i="56"/>
  <c r="AD132" i="56"/>
  <c r="AE132" i="56"/>
  <c r="AF132" i="56"/>
  <c r="AG132" i="56"/>
  <c r="AH132" i="56"/>
  <c r="AI132" i="56"/>
  <c r="AJ132" i="56"/>
  <c r="AK132" i="56"/>
  <c r="AL132" i="56"/>
  <c r="AM132" i="56"/>
  <c r="AN132" i="56"/>
  <c r="AO132" i="56"/>
  <c r="AP132" i="56"/>
  <c r="AQ132" i="56"/>
  <c r="AR132" i="56"/>
  <c r="AA133" i="56"/>
  <c r="AB133" i="56"/>
  <c r="AC133" i="56"/>
  <c r="AD133" i="56"/>
  <c r="AE133" i="56"/>
  <c r="AF133" i="56"/>
  <c r="AG133" i="56"/>
  <c r="AH133" i="56"/>
  <c r="AI133" i="56"/>
  <c r="AJ133" i="56"/>
  <c r="AK133" i="56"/>
  <c r="AL133" i="56"/>
  <c r="AM133" i="56"/>
  <c r="AN133" i="56"/>
  <c r="AO133" i="56"/>
  <c r="AP133" i="56"/>
  <c r="AQ133" i="56"/>
  <c r="AR133" i="56"/>
  <c r="AA134" i="56"/>
  <c r="AB134" i="56"/>
  <c r="AC134" i="56"/>
  <c r="AD134" i="56"/>
  <c r="AE134" i="56"/>
  <c r="AF134" i="56"/>
  <c r="AG134" i="56"/>
  <c r="AH134" i="56"/>
  <c r="AI134" i="56"/>
  <c r="AJ134" i="56"/>
  <c r="AK134" i="56"/>
  <c r="AL134" i="56"/>
  <c r="AM134" i="56"/>
  <c r="AN134" i="56"/>
  <c r="AO134" i="56"/>
  <c r="AP134" i="56"/>
  <c r="AQ134" i="56"/>
  <c r="AR134" i="56"/>
  <c r="AA135" i="56"/>
  <c r="AB135" i="56"/>
  <c r="AC135" i="56"/>
  <c r="AD135" i="56"/>
  <c r="AE135" i="56"/>
  <c r="AF135" i="56"/>
  <c r="AG135" i="56"/>
  <c r="AH135" i="56"/>
  <c r="AI135" i="56"/>
  <c r="AJ135" i="56"/>
  <c r="AK135" i="56"/>
  <c r="AL135" i="56"/>
  <c r="AM135" i="56"/>
  <c r="AN135" i="56"/>
  <c r="AO135" i="56"/>
  <c r="AP135" i="56"/>
  <c r="AQ135" i="56"/>
  <c r="AR135" i="56"/>
  <c r="AA136" i="56"/>
  <c r="AB136" i="56"/>
  <c r="AC136" i="56"/>
  <c r="AD136" i="56"/>
  <c r="AE136" i="56"/>
  <c r="AF136" i="56"/>
  <c r="AG136" i="56"/>
  <c r="AH136" i="56"/>
  <c r="AI136" i="56"/>
  <c r="AJ136" i="56"/>
  <c r="AK136" i="56"/>
  <c r="AL136" i="56"/>
  <c r="AM136" i="56"/>
  <c r="AN136" i="56"/>
  <c r="AO136" i="56"/>
  <c r="AP136" i="56"/>
  <c r="AQ136" i="56"/>
  <c r="AR136" i="56"/>
  <c r="AA137" i="56"/>
  <c r="AB137" i="56"/>
  <c r="AC137" i="56"/>
  <c r="AD137" i="56"/>
  <c r="AE137" i="56"/>
  <c r="AF137" i="56"/>
  <c r="AG137" i="56"/>
  <c r="AH137" i="56"/>
  <c r="AI137" i="56"/>
  <c r="AJ137" i="56"/>
  <c r="AK137" i="56"/>
  <c r="AL137" i="56"/>
  <c r="AM137" i="56"/>
  <c r="AN137" i="56"/>
  <c r="AO137" i="56"/>
  <c r="AP137" i="56"/>
  <c r="AQ137" i="56"/>
  <c r="AR137" i="56"/>
  <c r="AA138" i="56"/>
  <c r="AB138" i="56"/>
  <c r="AC138" i="56"/>
  <c r="AD138" i="56"/>
  <c r="AE138" i="56"/>
  <c r="AF138" i="56"/>
  <c r="AG138" i="56"/>
  <c r="AH138" i="56"/>
  <c r="AI138" i="56"/>
  <c r="AJ138" i="56"/>
  <c r="AK138" i="56"/>
  <c r="AL138" i="56"/>
  <c r="AM138" i="56"/>
  <c r="AN138" i="56"/>
  <c r="AO138" i="56"/>
  <c r="AP138" i="56"/>
  <c r="AQ138" i="56"/>
  <c r="AR138" i="56"/>
  <c r="AA139" i="56"/>
  <c r="AB139" i="56"/>
  <c r="AC139" i="56"/>
  <c r="AD139" i="56"/>
  <c r="AE139" i="56"/>
  <c r="AF139" i="56"/>
  <c r="AG139" i="56"/>
  <c r="AH139" i="56"/>
  <c r="AI139" i="56"/>
  <c r="AJ139" i="56"/>
  <c r="AK139" i="56"/>
  <c r="AL139" i="56"/>
  <c r="AM139" i="56"/>
  <c r="AN139" i="56"/>
  <c r="AO139" i="56"/>
  <c r="AP139" i="56"/>
  <c r="AQ139" i="56"/>
  <c r="AR139" i="56"/>
  <c r="AA140" i="56"/>
  <c r="AB140" i="56"/>
  <c r="AC140" i="56"/>
  <c r="AD140" i="56"/>
  <c r="AE140" i="56"/>
  <c r="AF140" i="56"/>
  <c r="AG140" i="56"/>
  <c r="AH140" i="56"/>
  <c r="AI140" i="56"/>
  <c r="AJ140" i="56"/>
  <c r="AK140" i="56"/>
  <c r="AL140" i="56"/>
  <c r="AM140" i="56"/>
  <c r="AN140" i="56"/>
  <c r="AO140" i="56"/>
  <c r="AP140" i="56"/>
  <c r="AQ140" i="56"/>
  <c r="AR140" i="56"/>
  <c r="AA141" i="56"/>
  <c r="AB141" i="56"/>
  <c r="AC141" i="56"/>
  <c r="AD141" i="56"/>
  <c r="AE141" i="56"/>
  <c r="AF141" i="56"/>
  <c r="AG141" i="56"/>
  <c r="AH141" i="56"/>
  <c r="AI141" i="56"/>
  <c r="AJ141" i="56"/>
  <c r="AK141" i="56"/>
  <c r="AL141" i="56"/>
  <c r="AM141" i="56"/>
  <c r="AN141" i="56"/>
  <c r="AO141" i="56"/>
  <c r="AP141" i="56"/>
  <c r="AQ141" i="56"/>
  <c r="AR141" i="56"/>
  <c r="AA142" i="56"/>
  <c r="AB142" i="56"/>
  <c r="AC142" i="56"/>
  <c r="AD142" i="56"/>
  <c r="AE142" i="56"/>
  <c r="AF142" i="56"/>
  <c r="AG142" i="56"/>
  <c r="AH142" i="56"/>
  <c r="AI142" i="56"/>
  <c r="AJ142" i="56"/>
  <c r="AK142" i="56"/>
  <c r="AL142" i="56"/>
  <c r="AM142" i="56"/>
  <c r="AN142" i="56"/>
  <c r="AO142" i="56"/>
  <c r="AP142" i="56"/>
  <c r="AQ142" i="56"/>
  <c r="AR142" i="56"/>
  <c r="AA143" i="56"/>
  <c r="AB143" i="56"/>
  <c r="AC143" i="56"/>
  <c r="AD143" i="56"/>
  <c r="AE143" i="56"/>
  <c r="AF143" i="56"/>
  <c r="AG143" i="56"/>
  <c r="AH143" i="56"/>
  <c r="AI143" i="56"/>
  <c r="AJ143" i="56"/>
  <c r="AK143" i="56"/>
  <c r="AL143" i="56"/>
  <c r="AM143" i="56"/>
  <c r="AN143" i="56"/>
  <c r="AO143" i="56"/>
  <c r="AP143" i="56"/>
  <c r="AQ143" i="56"/>
  <c r="AR143" i="56"/>
  <c r="AA144" i="56"/>
  <c r="AB144" i="56"/>
  <c r="AC144" i="56"/>
  <c r="AD144" i="56"/>
  <c r="AE144" i="56"/>
  <c r="AF144" i="56"/>
  <c r="AG144" i="56"/>
  <c r="AH144" i="56"/>
  <c r="AI144" i="56"/>
  <c r="AJ144" i="56"/>
  <c r="AK144" i="56"/>
  <c r="AL144" i="56"/>
  <c r="AM144" i="56"/>
  <c r="AN144" i="56"/>
  <c r="AO144" i="56"/>
  <c r="AP144" i="56"/>
  <c r="AQ144" i="56"/>
  <c r="AR144" i="56"/>
  <c r="AA145" i="56"/>
  <c r="AB145" i="56"/>
  <c r="AC145" i="56"/>
  <c r="AD145" i="56"/>
  <c r="AE145" i="56"/>
  <c r="AF145" i="56"/>
  <c r="AG145" i="56"/>
  <c r="AH145" i="56"/>
  <c r="AI145" i="56"/>
  <c r="AJ145" i="56"/>
  <c r="AK145" i="56"/>
  <c r="AL145" i="56"/>
  <c r="AM145" i="56"/>
  <c r="AN145" i="56"/>
  <c r="AO145" i="56"/>
  <c r="AP145" i="56"/>
  <c r="AQ145" i="56"/>
  <c r="AR145" i="56"/>
  <c r="AA146" i="56"/>
  <c r="AB146" i="56"/>
  <c r="AC146" i="56"/>
  <c r="AD146" i="56"/>
  <c r="AE146" i="56"/>
  <c r="AF146" i="56"/>
  <c r="AG146" i="56"/>
  <c r="AH146" i="56"/>
  <c r="AI146" i="56"/>
  <c r="AJ146" i="56"/>
  <c r="AK146" i="56"/>
  <c r="AL146" i="56"/>
  <c r="AM146" i="56"/>
  <c r="AN146" i="56"/>
  <c r="AO146" i="56"/>
  <c r="AP146" i="56"/>
  <c r="AQ146" i="56"/>
  <c r="AR146" i="56"/>
  <c r="AA147" i="56"/>
  <c r="AB147" i="56"/>
  <c r="AC147" i="56"/>
  <c r="AD147" i="56"/>
  <c r="AE147" i="56"/>
  <c r="AF147" i="56"/>
  <c r="AG147" i="56"/>
  <c r="AH147" i="56"/>
  <c r="AI147" i="56"/>
  <c r="AJ147" i="56"/>
  <c r="AK147" i="56"/>
  <c r="AL147" i="56"/>
  <c r="AM147" i="56"/>
  <c r="AN147" i="56"/>
  <c r="AO147" i="56"/>
  <c r="AP147" i="56"/>
  <c r="AQ147" i="56"/>
  <c r="AR147" i="56"/>
  <c r="AA148" i="56"/>
  <c r="AB148" i="56"/>
  <c r="AC148" i="56"/>
  <c r="AD148" i="56"/>
  <c r="AE148" i="56"/>
  <c r="AF148" i="56"/>
  <c r="AG148" i="56"/>
  <c r="AH148" i="56"/>
  <c r="AI148" i="56"/>
  <c r="AJ148" i="56"/>
  <c r="AK148" i="56"/>
  <c r="AL148" i="56"/>
  <c r="AM148" i="56"/>
  <c r="AN148" i="56"/>
  <c r="AO148" i="56"/>
  <c r="AP148" i="56"/>
  <c r="AQ148" i="56"/>
  <c r="AR148" i="56"/>
  <c r="AA149" i="56"/>
  <c r="AB149" i="56"/>
  <c r="AC149" i="56"/>
  <c r="AD149" i="56"/>
  <c r="AE149" i="56"/>
  <c r="AF149" i="56"/>
  <c r="AG149" i="56"/>
  <c r="AH149" i="56"/>
  <c r="AI149" i="56"/>
  <c r="AJ149" i="56"/>
  <c r="AK149" i="56"/>
  <c r="AL149" i="56"/>
  <c r="AM149" i="56"/>
  <c r="AN149" i="56"/>
  <c r="AO149" i="56"/>
  <c r="AP149" i="56"/>
  <c r="AQ149" i="56"/>
  <c r="AR149" i="56"/>
  <c r="AA150" i="56"/>
  <c r="AB150" i="56"/>
  <c r="AC150" i="56"/>
  <c r="AD150" i="56"/>
  <c r="AE150" i="56"/>
  <c r="AF150" i="56"/>
  <c r="AG150" i="56"/>
  <c r="AH150" i="56"/>
  <c r="AI150" i="56"/>
  <c r="AJ150" i="56"/>
  <c r="AK150" i="56"/>
  <c r="AL150" i="56"/>
  <c r="AM150" i="56"/>
  <c r="AN150" i="56"/>
  <c r="AO150" i="56"/>
  <c r="AP150" i="56"/>
  <c r="AQ150" i="56"/>
  <c r="AR150" i="56"/>
  <c r="AA151" i="56"/>
  <c r="AB151" i="56"/>
  <c r="AC151" i="56"/>
  <c r="AD151" i="56"/>
  <c r="AE151" i="56"/>
  <c r="AF151" i="56"/>
  <c r="AG151" i="56"/>
  <c r="AH151" i="56"/>
  <c r="AI151" i="56"/>
  <c r="AJ151" i="56"/>
  <c r="AK151" i="56"/>
  <c r="AL151" i="56"/>
  <c r="AM151" i="56"/>
  <c r="AN151" i="56"/>
  <c r="AO151" i="56"/>
  <c r="AP151" i="56"/>
  <c r="AQ151" i="56"/>
  <c r="AR151" i="56"/>
  <c r="AA152" i="56"/>
  <c r="AB152" i="56"/>
  <c r="AC152" i="56"/>
  <c r="AD152" i="56"/>
  <c r="AE152" i="56"/>
  <c r="AF152" i="56"/>
  <c r="AG152" i="56"/>
  <c r="AH152" i="56"/>
  <c r="AI152" i="56"/>
  <c r="AJ152" i="56"/>
  <c r="AK152" i="56"/>
  <c r="AL152" i="56"/>
  <c r="AM152" i="56"/>
  <c r="AN152" i="56"/>
  <c r="AO152" i="56"/>
  <c r="AP152" i="56"/>
  <c r="AQ152" i="56"/>
  <c r="AR152" i="56"/>
  <c r="AA153" i="56"/>
  <c r="AB153" i="56"/>
  <c r="AC153" i="56"/>
  <c r="AD153" i="56"/>
  <c r="AE153" i="56"/>
  <c r="AF153" i="56"/>
  <c r="AG153" i="56"/>
  <c r="AH153" i="56"/>
  <c r="AI153" i="56"/>
  <c r="AJ153" i="56"/>
  <c r="AK153" i="56"/>
  <c r="AL153" i="56"/>
  <c r="AM153" i="56"/>
  <c r="AN153" i="56"/>
  <c r="AO153" i="56"/>
  <c r="AP153" i="56"/>
  <c r="AQ153" i="56"/>
  <c r="AR153" i="56"/>
  <c r="AA154" i="56"/>
  <c r="AB154" i="56"/>
  <c r="AC154" i="56"/>
  <c r="AD154" i="56"/>
  <c r="AE154" i="56"/>
  <c r="AF154" i="56"/>
  <c r="AG154" i="56"/>
  <c r="AH154" i="56"/>
  <c r="AI154" i="56"/>
  <c r="AJ154" i="56"/>
  <c r="AK154" i="56"/>
  <c r="AL154" i="56"/>
  <c r="AM154" i="56"/>
  <c r="AN154" i="56"/>
  <c r="AO154" i="56"/>
  <c r="AP154" i="56"/>
  <c r="AQ154" i="56"/>
  <c r="AR154" i="56"/>
  <c r="AA155" i="56"/>
  <c r="AB155" i="56"/>
  <c r="AC155" i="56"/>
  <c r="AD155" i="56"/>
  <c r="AE155" i="56"/>
  <c r="AF155" i="56"/>
  <c r="AG155" i="56"/>
  <c r="AH155" i="56"/>
  <c r="AI155" i="56"/>
  <c r="AJ155" i="56"/>
  <c r="AK155" i="56"/>
  <c r="AL155" i="56"/>
  <c r="AM155" i="56"/>
  <c r="AN155" i="56"/>
  <c r="AO155" i="56"/>
  <c r="AP155" i="56"/>
  <c r="AQ155" i="56"/>
  <c r="AR155" i="56"/>
  <c r="AA3" i="57"/>
  <c r="AB3" i="57"/>
  <c r="AC3" i="57"/>
  <c r="AD3" i="57"/>
  <c r="AE3" i="57"/>
  <c r="AF3" i="57"/>
  <c r="AG3" i="57"/>
  <c r="AH3" i="57"/>
  <c r="AI3" i="57"/>
  <c r="AJ3" i="57"/>
  <c r="AK3" i="57"/>
  <c r="AL3" i="57"/>
  <c r="AM3" i="57"/>
  <c r="AN3" i="57"/>
  <c r="AO3" i="57"/>
  <c r="AP3" i="57"/>
  <c r="AQ3" i="57"/>
  <c r="AR3" i="57"/>
  <c r="AA4" i="57"/>
  <c r="AB4" i="57"/>
  <c r="AC4" i="57"/>
  <c r="AD4" i="57"/>
  <c r="AE4" i="57"/>
  <c r="AF4" i="57"/>
  <c r="AG4" i="57"/>
  <c r="AH4" i="57"/>
  <c r="AI4" i="57"/>
  <c r="AJ4" i="57"/>
  <c r="AK4" i="57"/>
  <c r="AL4" i="57"/>
  <c r="AM4" i="57"/>
  <c r="AN4" i="57"/>
  <c r="AO4" i="57"/>
  <c r="AP4" i="57"/>
  <c r="AQ4" i="57"/>
  <c r="AR4" i="57"/>
  <c r="AA5" i="57"/>
  <c r="AB5" i="57"/>
  <c r="AC5" i="57"/>
  <c r="AD5" i="57"/>
  <c r="AE5" i="57"/>
  <c r="AF5" i="57"/>
  <c r="AG5" i="57"/>
  <c r="AH5" i="57"/>
  <c r="AI5" i="57"/>
  <c r="AJ5" i="57"/>
  <c r="AK5" i="57"/>
  <c r="AL5" i="57"/>
  <c r="AM5" i="57"/>
  <c r="AN5" i="57"/>
  <c r="AO5" i="57"/>
  <c r="AP5" i="57"/>
  <c r="AQ5" i="57"/>
  <c r="AR5" i="57"/>
  <c r="AA6" i="57"/>
  <c r="AB6" i="57"/>
  <c r="AC6" i="57"/>
  <c r="AD6" i="57"/>
  <c r="AE6" i="57"/>
  <c r="AF6" i="57"/>
  <c r="AG6" i="57"/>
  <c r="AH6" i="57"/>
  <c r="AI6" i="57"/>
  <c r="AJ6" i="57"/>
  <c r="AK6" i="57"/>
  <c r="AL6" i="57"/>
  <c r="AM6" i="57"/>
  <c r="AN6" i="57"/>
  <c r="AO6" i="57"/>
  <c r="AP6" i="57"/>
  <c r="AQ6" i="57"/>
  <c r="AR6" i="57"/>
  <c r="AA7" i="57"/>
  <c r="AB7" i="57"/>
  <c r="AC7" i="57"/>
  <c r="AD7" i="57"/>
  <c r="AE7" i="57"/>
  <c r="AF7" i="57"/>
  <c r="AG7" i="57"/>
  <c r="AH7" i="57"/>
  <c r="AI7" i="57"/>
  <c r="AJ7" i="57"/>
  <c r="AK7" i="57"/>
  <c r="AL7" i="57"/>
  <c r="AM7" i="57"/>
  <c r="AN7" i="57"/>
  <c r="AO7" i="57"/>
  <c r="AP7" i="57"/>
  <c r="AQ7" i="57"/>
  <c r="AR7" i="57"/>
  <c r="AA8" i="57"/>
  <c r="AB8" i="57"/>
  <c r="AC8" i="57"/>
  <c r="AD8" i="57"/>
  <c r="AE8" i="57"/>
  <c r="AF8" i="57"/>
  <c r="AG8" i="57"/>
  <c r="AH8" i="57"/>
  <c r="AI8" i="57"/>
  <c r="AJ8" i="57"/>
  <c r="AK8" i="57"/>
  <c r="AL8" i="57"/>
  <c r="AM8" i="57"/>
  <c r="AN8" i="57"/>
  <c r="AO8" i="57"/>
  <c r="AP8" i="57"/>
  <c r="AQ8" i="57"/>
  <c r="AR8" i="57"/>
  <c r="AA9" i="57"/>
  <c r="AB9" i="57"/>
  <c r="AC9" i="57"/>
  <c r="AD9" i="57"/>
  <c r="AE9" i="57"/>
  <c r="AF9" i="57"/>
  <c r="AG9" i="57"/>
  <c r="AH9" i="57"/>
  <c r="AI9" i="57"/>
  <c r="AJ9" i="57"/>
  <c r="AK9" i="57"/>
  <c r="AL9" i="57"/>
  <c r="AM9" i="57"/>
  <c r="AN9" i="57"/>
  <c r="AO9" i="57"/>
  <c r="AP9" i="57"/>
  <c r="AQ9" i="57"/>
  <c r="AR9" i="57"/>
  <c r="AA10" i="57"/>
  <c r="AB10" i="57"/>
  <c r="AC10" i="57"/>
  <c r="AD10" i="57"/>
  <c r="AE10" i="57"/>
  <c r="AF10" i="57"/>
  <c r="AG10" i="57"/>
  <c r="AH10" i="57"/>
  <c r="AI10" i="57"/>
  <c r="AJ10" i="57"/>
  <c r="AK10" i="57"/>
  <c r="AL10" i="57"/>
  <c r="AM10" i="57"/>
  <c r="AN10" i="57"/>
  <c r="AO10" i="57"/>
  <c r="AP10" i="57"/>
  <c r="AQ10" i="57"/>
  <c r="AR10" i="57"/>
  <c r="AA11" i="57"/>
  <c r="AB11" i="57"/>
  <c r="AC11" i="57"/>
  <c r="AD11" i="57"/>
  <c r="AE11" i="57"/>
  <c r="AF11" i="57"/>
  <c r="AG11" i="57"/>
  <c r="AH11" i="57"/>
  <c r="AI11" i="57"/>
  <c r="AJ11" i="57"/>
  <c r="AK11" i="57"/>
  <c r="AL11" i="57"/>
  <c r="AM11" i="57"/>
  <c r="AN11" i="57"/>
  <c r="AO11" i="57"/>
  <c r="AP11" i="57"/>
  <c r="AQ11" i="57"/>
  <c r="AR11" i="57"/>
  <c r="AA12" i="57"/>
  <c r="AB12" i="57"/>
  <c r="AC12" i="57"/>
  <c r="AD12" i="57"/>
  <c r="AE12" i="57"/>
  <c r="AF12" i="57"/>
  <c r="AG12" i="57"/>
  <c r="AH12" i="57"/>
  <c r="AI12" i="57"/>
  <c r="AJ12" i="57"/>
  <c r="AK12" i="57"/>
  <c r="AL12" i="57"/>
  <c r="AM12" i="57"/>
  <c r="AN12" i="57"/>
  <c r="AO12" i="57"/>
  <c r="AP12" i="57"/>
  <c r="AQ12" i="57"/>
  <c r="AR12" i="57"/>
  <c r="AA13" i="57"/>
  <c r="AB13" i="57"/>
  <c r="AC13" i="57"/>
  <c r="AD13" i="57"/>
  <c r="AE13" i="57"/>
  <c r="AF13" i="57"/>
  <c r="AG13" i="57"/>
  <c r="AH13" i="57"/>
  <c r="AI13" i="57"/>
  <c r="AJ13" i="57"/>
  <c r="AK13" i="57"/>
  <c r="AL13" i="57"/>
  <c r="AM13" i="57"/>
  <c r="AN13" i="57"/>
  <c r="AO13" i="57"/>
  <c r="AP13" i="57"/>
  <c r="AQ13" i="57"/>
  <c r="AR13" i="57"/>
  <c r="AA14" i="57"/>
  <c r="AB14" i="57"/>
  <c r="AC14" i="57"/>
  <c r="AD14" i="57"/>
  <c r="AE14" i="57"/>
  <c r="AF14" i="57"/>
  <c r="AG14" i="57"/>
  <c r="AH14" i="57"/>
  <c r="AI14" i="57"/>
  <c r="AJ14" i="57"/>
  <c r="AK14" i="57"/>
  <c r="AL14" i="57"/>
  <c r="AM14" i="57"/>
  <c r="AN14" i="57"/>
  <c r="AO14" i="57"/>
  <c r="AP14" i="57"/>
  <c r="AQ14" i="57"/>
  <c r="AR14" i="57"/>
  <c r="AA15" i="57"/>
  <c r="AB15" i="57"/>
  <c r="AC15" i="57"/>
  <c r="AD15" i="57"/>
  <c r="AE15" i="57"/>
  <c r="AF15" i="57"/>
  <c r="AG15" i="57"/>
  <c r="AH15" i="57"/>
  <c r="AI15" i="57"/>
  <c r="AJ15" i="57"/>
  <c r="AK15" i="57"/>
  <c r="AL15" i="57"/>
  <c r="AM15" i="57"/>
  <c r="AN15" i="57"/>
  <c r="AO15" i="57"/>
  <c r="AP15" i="57"/>
  <c r="AQ15" i="57"/>
  <c r="AR15" i="57"/>
  <c r="AA16" i="57"/>
  <c r="AB16" i="57"/>
  <c r="AC16" i="57"/>
  <c r="AD16" i="57"/>
  <c r="AE16" i="57"/>
  <c r="AF16" i="57"/>
  <c r="AG16" i="57"/>
  <c r="AH16" i="57"/>
  <c r="AI16" i="57"/>
  <c r="AJ16" i="57"/>
  <c r="AK16" i="57"/>
  <c r="AL16" i="57"/>
  <c r="AM16" i="57"/>
  <c r="AN16" i="57"/>
  <c r="AO16" i="57"/>
  <c r="AP16" i="57"/>
  <c r="AQ16" i="57"/>
  <c r="AR16" i="57"/>
  <c r="AA17" i="57"/>
  <c r="AB17" i="57"/>
  <c r="AC17" i="57"/>
  <c r="AD17" i="57"/>
  <c r="AE17" i="57"/>
  <c r="AF17" i="57"/>
  <c r="AG17" i="57"/>
  <c r="AH17" i="57"/>
  <c r="AI17" i="57"/>
  <c r="AJ17" i="57"/>
  <c r="AK17" i="57"/>
  <c r="AL17" i="57"/>
  <c r="AM17" i="57"/>
  <c r="AN17" i="57"/>
  <c r="AO17" i="57"/>
  <c r="AP17" i="57"/>
  <c r="AQ17" i="57"/>
  <c r="AR17" i="57"/>
  <c r="AA18" i="57"/>
  <c r="AB18" i="57"/>
  <c r="AC18" i="57"/>
  <c r="AD18" i="57"/>
  <c r="AE18" i="57"/>
  <c r="AF18" i="57"/>
  <c r="AG18" i="57"/>
  <c r="AH18" i="57"/>
  <c r="AI18" i="57"/>
  <c r="AJ18" i="57"/>
  <c r="AK18" i="57"/>
  <c r="AL18" i="57"/>
  <c r="AM18" i="57"/>
  <c r="AN18" i="57"/>
  <c r="AO18" i="57"/>
  <c r="AP18" i="57"/>
  <c r="AQ18" i="57"/>
  <c r="AR18" i="57"/>
  <c r="AA19" i="57"/>
  <c r="AB19" i="57"/>
  <c r="AC19" i="57"/>
  <c r="AD19" i="57"/>
  <c r="AE19" i="57"/>
  <c r="AF19" i="57"/>
  <c r="AG19" i="57"/>
  <c r="AH19" i="57"/>
  <c r="AI19" i="57"/>
  <c r="AJ19" i="57"/>
  <c r="AK19" i="57"/>
  <c r="AL19" i="57"/>
  <c r="AM19" i="57"/>
  <c r="AN19" i="57"/>
  <c r="AO19" i="57"/>
  <c r="AP19" i="57"/>
  <c r="AQ19" i="57"/>
  <c r="AR19" i="57"/>
  <c r="AA20" i="57"/>
  <c r="AB20" i="57"/>
  <c r="AC20" i="57"/>
  <c r="AD20" i="57"/>
  <c r="AE20" i="57"/>
  <c r="AF20" i="57"/>
  <c r="AG20" i="57"/>
  <c r="AH20" i="57"/>
  <c r="AI20" i="57"/>
  <c r="AJ20" i="57"/>
  <c r="AK20" i="57"/>
  <c r="AL20" i="57"/>
  <c r="AM20" i="57"/>
  <c r="AN20" i="57"/>
  <c r="AO20" i="57"/>
  <c r="AP20" i="57"/>
  <c r="AQ20" i="57"/>
  <c r="AR20" i="57"/>
  <c r="AA21" i="57"/>
  <c r="AB21" i="57"/>
  <c r="AC21" i="57"/>
  <c r="AD21" i="57"/>
  <c r="AE21" i="57"/>
  <c r="AF21" i="57"/>
  <c r="AG21" i="57"/>
  <c r="AH21" i="57"/>
  <c r="AI21" i="57"/>
  <c r="AJ21" i="57"/>
  <c r="AK21" i="57"/>
  <c r="AL21" i="57"/>
  <c r="AM21" i="57"/>
  <c r="AN21" i="57"/>
  <c r="AO21" i="57"/>
  <c r="AP21" i="57"/>
  <c r="AQ21" i="57"/>
  <c r="AR21" i="57"/>
  <c r="AA22" i="57"/>
  <c r="AB22" i="57"/>
  <c r="AC22" i="57"/>
  <c r="AD22" i="57"/>
  <c r="AE22" i="57"/>
  <c r="AF22" i="57"/>
  <c r="AG22" i="57"/>
  <c r="AH22" i="57"/>
  <c r="AI22" i="57"/>
  <c r="AJ22" i="57"/>
  <c r="AK22" i="57"/>
  <c r="AL22" i="57"/>
  <c r="AM22" i="57"/>
  <c r="AN22" i="57"/>
  <c r="AO22" i="57"/>
  <c r="AP22" i="57"/>
  <c r="AQ22" i="57"/>
  <c r="AR22" i="57"/>
  <c r="AA23" i="57"/>
  <c r="AB23" i="57"/>
  <c r="AC23" i="57"/>
  <c r="AD23" i="57"/>
  <c r="AE23" i="57"/>
  <c r="AF23" i="57"/>
  <c r="AG23" i="57"/>
  <c r="AH23" i="57"/>
  <c r="AI23" i="57"/>
  <c r="AJ23" i="57"/>
  <c r="AK23" i="57"/>
  <c r="AL23" i="57"/>
  <c r="AM23" i="57"/>
  <c r="AN23" i="57"/>
  <c r="AO23" i="57"/>
  <c r="AP23" i="57"/>
  <c r="AQ23" i="57"/>
  <c r="AR23" i="57"/>
  <c r="AA24" i="57"/>
  <c r="AB24" i="57"/>
  <c r="AC24" i="57"/>
  <c r="AD24" i="57"/>
  <c r="AE24" i="57"/>
  <c r="AF24" i="57"/>
  <c r="AG24" i="57"/>
  <c r="AH24" i="57"/>
  <c r="AI24" i="57"/>
  <c r="AJ24" i="57"/>
  <c r="AK24" i="57"/>
  <c r="AL24" i="57"/>
  <c r="AM24" i="57"/>
  <c r="AN24" i="57"/>
  <c r="AO24" i="57"/>
  <c r="AP24" i="57"/>
  <c r="AQ24" i="57"/>
  <c r="AR24" i="57"/>
  <c r="AA25" i="57"/>
  <c r="AB25" i="57"/>
  <c r="AC25" i="57"/>
  <c r="AD25" i="57"/>
  <c r="AE25" i="57"/>
  <c r="AF25" i="57"/>
  <c r="AG25" i="57"/>
  <c r="AH25" i="57"/>
  <c r="AI25" i="57"/>
  <c r="AJ25" i="57"/>
  <c r="AK25" i="57"/>
  <c r="AL25" i="57"/>
  <c r="AM25" i="57"/>
  <c r="AN25" i="57"/>
  <c r="AO25" i="57"/>
  <c r="AP25" i="57"/>
  <c r="AQ25" i="57"/>
  <c r="AR25" i="57"/>
  <c r="AA26" i="57"/>
  <c r="AB26" i="57"/>
  <c r="AC26" i="57"/>
  <c r="AD26" i="57"/>
  <c r="AE26" i="57"/>
  <c r="AF26" i="57"/>
  <c r="AG26" i="57"/>
  <c r="AH26" i="57"/>
  <c r="AI26" i="57"/>
  <c r="AJ26" i="57"/>
  <c r="AK26" i="57"/>
  <c r="AL26" i="57"/>
  <c r="AM26" i="57"/>
  <c r="AN26" i="57"/>
  <c r="AO26" i="57"/>
  <c r="AP26" i="57"/>
  <c r="AQ26" i="57"/>
  <c r="AR26" i="57"/>
  <c r="AA27" i="57"/>
  <c r="AB27" i="57"/>
  <c r="AC27" i="57"/>
  <c r="AD27" i="57"/>
  <c r="AE27" i="57"/>
  <c r="AF27" i="57"/>
  <c r="AG27" i="57"/>
  <c r="AH27" i="57"/>
  <c r="AI27" i="57"/>
  <c r="AJ27" i="57"/>
  <c r="AK27" i="57"/>
  <c r="AL27" i="57"/>
  <c r="AM27" i="57"/>
  <c r="AN27" i="57"/>
  <c r="AO27" i="57"/>
  <c r="AP27" i="57"/>
  <c r="AQ27" i="57"/>
  <c r="AR27" i="57"/>
  <c r="AA28" i="57"/>
  <c r="AB28" i="57"/>
  <c r="AC28" i="57"/>
  <c r="AD28" i="57"/>
  <c r="AE28" i="57"/>
  <c r="AF28" i="57"/>
  <c r="AG28" i="57"/>
  <c r="AH28" i="57"/>
  <c r="AI28" i="57"/>
  <c r="AJ28" i="57"/>
  <c r="AK28" i="57"/>
  <c r="AL28" i="57"/>
  <c r="AM28" i="57"/>
  <c r="AN28" i="57"/>
  <c r="AO28" i="57"/>
  <c r="AP28" i="57"/>
  <c r="AQ28" i="57"/>
  <c r="AR28" i="57"/>
  <c r="AA29" i="57"/>
  <c r="AB29" i="57"/>
  <c r="AC29" i="57"/>
  <c r="AD29" i="57"/>
  <c r="AE29" i="57"/>
  <c r="AF29" i="57"/>
  <c r="AG29" i="57"/>
  <c r="AH29" i="57"/>
  <c r="AI29" i="57"/>
  <c r="AJ29" i="57"/>
  <c r="AK29" i="57"/>
  <c r="AL29" i="57"/>
  <c r="AM29" i="57"/>
  <c r="AN29" i="57"/>
  <c r="AO29" i="57"/>
  <c r="AP29" i="57"/>
  <c r="AQ29" i="57"/>
  <c r="AR29" i="57"/>
  <c r="AA30" i="57"/>
  <c r="AB30" i="57"/>
  <c r="AC30" i="57"/>
  <c r="AD30" i="57"/>
  <c r="AE30" i="57"/>
  <c r="AF30" i="57"/>
  <c r="AG30" i="57"/>
  <c r="AH30" i="57"/>
  <c r="AI30" i="57"/>
  <c r="AJ30" i="57"/>
  <c r="AK30" i="57"/>
  <c r="AL30" i="57"/>
  <c r="AM30" i="57"/>
  <c r="AN30" i="57"/>
  <c r="AO30" i="57"/>
  <c r="AP30" i="57"/>
  <c r="AQ30" i="57"/>
  <c r="AR30" i="57"/>
  <c r="AA31" i="57"/>
  <c r="AB31" i="57"/>
  <c r="AC31" i="57"/>
  <c r="AD31" i="57"/>
  <c r="AE31" i="57"/>
  <c r="AF31" i="57"/>
  <c r="AG31" i="57"/>
  <c r="AH31" i="57"/>
  <c r="AI31" i="57"/>
  <c r="AJ31" i="57"/>
  <c r="AK31" i="57"/>
  <c r="AL31" i="57"/>
  <c r="AM31" i="57"/>
  <c r="AN31" i="57"/>
  <c r="AO31" i="57"/>
  <c r="AP31" i="57"/>
  <c r="AQ31" i="57"/>
  <c r="AR31" i="57"/>
  <c r="AA32" i="57"/>
  <c r="AB32" i="57"/>
  <c r="AC32" i="57"/>
  <c r="AD32" i="57"/>
  <c r="AE32" i="57"/>
  <c r="AF32" i="57"/>
  <c r="AG32" i="57"/>
  <c r="AH32" i="57"/>
  <c r="AI32" i="57"/>
  <c r="AJ32" i="57"/>
  <c r="AK32" i="57"/>
  <c r="AL32" i="57"/>
  <c r="AM32" i="57"/>
  <c r="AN32" i="57"/>
  <c r="AO32" i="57"/>
  <c r="AP32" i="57"/>
  <c r="AQ32" i="57"/>
  <c r="AR32" i="57"/>
  <c r="AA33" i="57"/>
  <c r="AB33" i="57"/>
  <c r="AC33" i="57"/>
  <c r="AD33" i="57"/>
  <c r="AE33" i="57"/>
  <c r="AF33" i="57"/>
  <c r="AG33" i="57"/>
  <c r="AH33" i="57"/>
  <c r="AI33" i="57"/>
  <c r="AJ33" i="57"/>
  <c r="AK33" i="57"/>
  <c r="AL33" i="57"/>
  <c r="AM33" i="57"/>
  <c r="AN33" i="57"/>
  <c r="AO33" i="57"/>
  <c r="AP33" i="57"/>
  <c r="AQ33" i="57"/>
  <c r="AR33" i="57"/>
  <c r="AA34" i="57"/>
  <c r="AB34" i="57"/>
  <c r="AC34" i="57"/>
  <c r="AD34" i="57"/>
  <c r="AE34" i="57"/>
  <c r="AF34" i="57"/>
  <c r="AG34" i="57"/>
  <c r="AH34" i="57"/>
  <c r="AI34" i="57"/>
  <c r="AJ34" i="57"/>
  <c r="AK34" i="57"/>
  <c r="AL34" i="57"/>
  <c r="AM34" i="57"/>
  <c r="AN34" i="57"/>
  <c r="AO34" i="57"/>
  <c r="AP34" i="57"/>
  <c r="AQ34" i="57"/>
  <c r="AR34" i="57"/>
  <c r="AA35" i="57"/>
  <c r="AB35" i="57"/>
  <c r="AC35" i="57"/>
  <c r="AD35" i="57"/>
  <c r="AE35" i="57"/>
  <c r="AF35" i="57"/>
  <c r="AG35" i="57"/>
  <c r="AH35" i="57"/>
  <c r="AI35" i="57"/>
  <c r="AJ35" i="57"/>
  <c r="AK35" i="57"/>
  <c r="AL35" i="57"/>
  <c r="AM35" i="57"/>
  <c r="AN35" i="57"/>
  <c r="AO35" i="57"/>
  <c r="AP35" i="57"/>
  <c r="AQ35" i="57"/>
  <c r="AR35" i="57"/>
  <c r="AA36" i="57"/>
  <c r="AB36" i="57"/>
  <c r="AC36" i="57"/>
  <c r="AD36" i="57"/>
  <c r="AE36" i="57"/>
  <c r="AF36" i="57"/>
  <c r="AG36" i="57"/>
  <c r="AH36" i="57"/>
  <c r="AI36" i="57"/>
  <c r="AJ36" i="57"/>
  <c r="AK36" i="57"/>
  <c r="AL36" i="57"/>
  <c r="AM36" i="57"/>
  <c r="AN36" i="57"/>
  <c r="AO36" i="57"/>
  <c r="AP36" i="57"/>
  <c r="AQ36" i="57"/>
  <c r="AR36" i="57"/>
  <c r="AA37" i="57"/>
  <c r="AB37" i="57"/>
  <c r="AC37" i="57"/>
  <c r="AD37" i="57"/>
  <c r="AE37" i="57"/>
  <c r="AF37" i="57"/>
  <c r="AG37" i="57"/>
  <c r="AH37" i="57"/>
  <c r="AI37" i="57"/>
  <c r="AJ37" i="57"/>
  <c r="AK37" i="57"/>
  <c r="AL37" i="57"/>
  <c r="AM37" i="57"/>
  <c r="AN37" i="57"/>
  <c r="AO37" i="57"/>
  <c r="AP37" i="57"/>
  <c r="AQ37" i="57"/>
  <c r="AR37" i="57"/>
  <c r="AA38" i="57"/>
  <c r="AB38" i="57"/>
  <c r="AC38" i="57"/>
  <c r="AD38" i="57"/>
  <c r="AE38" i="57"/>
  <c r="AF38" i="57"/>
  <c r="AG38" i="57"/>
  <c r="AH38" i="57"/>
  <c r="AI38" i="57"/>
  <c r="AJ38" i="57"/>
  <c r="AK38" i="57"/>
  <c r="AL38" i="57"/>
  <c r="AM38" i="57"/>
  <c r="AN38" i="57"/>
  <c r="AO38" i="57"/>
  <c r="AP38" i="57"/>
  <c r="AQ38" i="57"/>
  <c r="AR38" i="57"/>
  <c r="AA39" i="57"/>
  <c r="AB39" i="57"/>
  <c r="AC39" i="57"/>
  <c r="AD39" i="57"/>
  <c r="AE39" i="57"/>
  <c r="AF39" i="57"/>
  <c r="AG39" i="57"/>
  <c r="AH39" i="57"/>
  <c r="AI39" i="57"/>
  <c r="AJ39" i="57"/>
  <c r="AK39" i="57"/>
  <c r="AL39" i="57"/>
  <c r="AM39" i="57"/>
  <c r="AN39" i="57"/>
  <c r="AO39" i="57"/>
  <c r="AP39" i="57"/>
  <c r="AQ39" i="57"/>
  <c r="AR39" i="57"/>
  <c r="AA40" i="57"/>
  <c r="AB40" i="57"/>
  <c r="AC40" i="57"/>
  <c r="AD40" i="57"/>
  <c r="AE40" i="57"/>
  <c r="AF40" i="57"/>
  <c r="AG40" i="57"/>
  <c r="AH40" i="57"/>
  <c r="AI40" i="57"/>
  <c r="AJ40" i="57"/>
  <c r="AK40" i="57"/>
  <c r="AL40" i="57"/>
  <c r="AM40" i="57"/>
  <c r="AN40" i="57"/>
  <c r="AO40" i="57"/>
  <c r="AP40" i="57"/>
  <c r="AQ40" i="57"/>
  <c r="AR40" i="57"/>
  <c r="AA41" i="57"/>
  <c r="AB41" i="57"/>
  <c r="AC41" i="57"/>
  <c r="AD41" i="57"/>
  <c r="AE41" i="57"/>
  <c r="AF41" i="57"/>
  <c r="AG41" i="57"/>
  <c r="AH41" i="57"/>
  <c r="AI41" i="57"/>
  <c r="AJ41" i="57"/>
  <c r="AK41" i="57"/>
  <c r="AL41" i="57"/>
  <c r="AM41" i="57"/>
  <c r="AN41" i="57"/>
  <c r="AO41" i="57"/>
  <c r="AP41" i="57"/>
  <c r="AQ41" i="57"/>
  <c r="AR41" i="57"/>
  <c r="AA42" i="57"/>
  <c r="AB42" i="57"/>
  <c r="AC42" i="57"/>
  <c r="AD42" i="57"/>
  <c r="AE42" i="57"/>
  <c r="AF42" i="57"/>
  <c r="AG42" i="57"/>
  <c r="AH42" i="57"/>
  <c r="AI42" i="57"/>
  <c r="AJ42" i="57"/>
  <c r="AK42" i="57"/>
  <c r="AL42" i="57"/>
  <c r="AM42" i="57"/>
  <c r="AN42" i="57"/>
  <c r="AO42" i="57"/>
  <c r="AP42" i="57"/>
  <c r="AQ42" i="57"/>
  <c r="AR42" i="57"/>
  <c r="AA43" i="57"/>
  <c r="AB43" i="57"/>
  <c r="AC43" i="57"/>
  <c r="AD43" i="57"/>
  <c r="AE43" i="57"/>
  <c r="AF43" i="57"/>
  <c r="AG43" i="57"/>
  <c r="AH43" i="57"/>
  <c r="AI43" i="57"/>
  <c r="AJ43" i="57"/>
  <c r="AK43" i="57"/>
  <c r="AL43" i="57"/>
  <c r="AM43" i="57"/>
  <c r="AN43" i="57"/>
  <c r="AO43" i="57"/>
  <c r="AP43" i="57"/>
  <c r="AQ43" i="57"/>
  <c r="AR43" i="57"/>
  <c r="AA44" i="57"/>
  <c r="AB44" i="57"/>
  <c r="AC44" i="57"/>
  <c r="AD44" i="57"/>
  <c r="AE44" i="57"/>
  <c r="AF44" i="57"/>
  <c r="AG44" i="57"/>
  <c r="AH44" i="57"/>
  <c r="AI44" i="57"/>
  <c r="AJ44" i="57"/>
  <c r="AK44" i="57"/>
  <c r="AL44" i="57"/>
  <c r="AM44" i="57"/>
  <c r="AN44" i="57"/>
  <c r="AO44" i="57"/>
  <c r="AP44" i="57"/>
  <c r="AQ44" i="57"/>
  <c r="AR44" i="57"/>
  <c r="AA45" i="57"/>
  <c r="AB45" i="57"/>
  <c r="AC45" i="57"/>
  <c r="AD45" i="57"/>
  <c r="AE45" i="57"/>
  <c r="AF45" i="57"/>
  <c r="AG45" i="57"/>
  <c r="AH45" i="57"/>
  <c r="AI45" i="57"/>
  <c r="AJ45" i="57"/>
  <c r="AK45" i="57"/>
  <c r="AL45" i="57"/>
  <c r="AM45" i="57"/>
  <c r="AN45" i="57"/>
  <c r="AO45" i="57"/>
  <c r="AP45" i="57"/>
  <c r="AQ45" i="57"/>
  <c r="AR45" i="57"/>
  <c r="AA46" i="57"/>
  <c r="AB46" i="57"/>
  <c r="AC46" i="57"/>
  <c r="AD46" i="57"/>
  <c r="AE46" i="57"/>
  <c r="AF46" i="57"/>
  <c r="AG46" i="57"/>
  <c r="AH46" i="57"/>
  <c r="AI46" i="57"/>
  <c r="AJ46" i="57"/>
  <c r="AK46" i="57"/>
  <c r="AL46" i="57"/>
  <c r="AM46" i="57"/>
  <c r="AN46" i="57"/>
  <c r="AO46" i="57"/>
  <c r="AP46" i="57"/>
  <c r="AQ46" i="57"/>
  <c r="AR46" i="57"/>
  <c r="AA47" i="57"/>
  <c r="AB47" i="57"/>
  <c r="AC47" i="57"/>
  <c r="AD47" i="57"/>
  <c r="AE47" i="57"/>
  <c r="AF47" i="57"/>
  <c r="AG47" i="57"/>
  <c r="AH47" i="57"/>
  <c r="AI47" i="57"/>
  <c r="AJ47" i="57"/>
  <c r="AK47" i="57"/>
  <c r="AL47" i="57"/>
  <c r="AM47" i="57"/>
  <c r="AN47" i="57"/>
  <c r="AO47" i="57"/>
  <c r="AP47" i="57"/>
  <c r="AQ47" i="57"/>
  <c r="AR47" i="57"/>
  <c r="AA48" i="57"/>
  <c r="AB48" i="57"/>
  <c r="AC48" i="57"/>
  <c r="AD48" i="57"/>
  <c r="AE48" i="57"/>
  <c r="AF48" i="57"/>
  <c r="AG48" i="57"/>
  <c r="AH48" i="57"/>
  <c r="AI48" i="57"/>
  <c r="AJ48" i="57"/>
  <c r="AK48" i="57"/>
  <c r="AL48" i="57"/>
  <c r="AM48" i="57"/>
  <c r="AN48" i="57"/>
  <c r="AO48" i="57"/>
  <c r="AP48" i="57"/>
  <c r="AQ48" i="57"/>
  <c r="AR48" i="57"/>
  <c r="AA49" i="57"/>
  <c r="AB49" i="57"/>
  <c r="AC49" i="57"/>
  <c r="AD49" i="57"/>
  <c r="AE49" i="57"/>
  <c r="AF49" i="57"/>
  <c r="AG49" i="57"/>
  <c r="AH49" i="57"/>
  <c r="AI49" i="57"/>
  <c r="AJ49" i="57"/>
  <c r="AK49" i="57"/>
  <c r="AL49" i="57"/>
  <c r="AM49" i="57"/>
  <c r="AN49" i="57"/>
  <c r="AO49" i="57"/>
  <c r="AP49" i="57"/>
  <c r="AQ49" i="57"/>
  <c r="AR49" i="57"/>
  <c r="AA50" i="57"/>
  <c r="AB50" i="57"/>
  <c r="AC50" i="57"/>
  <c r="AD50" i="57"/>
  <c r="AE50" i="57"/>
  <c r="AF50" i="57"/>
  <c r="AG50" i="57"/>
  <c r="AH50" i="57"/>
  <c r="AI50" i="57"/>
  <c r="AJ50" i="57"/>
  <c r="AK50" i="57"/>
  <c r="AL50" i="57"/>
  <c r="AM50" i="57"/>
  <c r="AN50" i="57"/>
  <c r="AO50" i="57"/>
  <c r="AP50" i="57"/>
  <c r="AQ50" i="57"/>
  <c r="AR50" i="57"/>
  <c r="AA51" i="57"/>
  <c r="AB51" i="57"/>
  <c r="AC51" i="57"/>
  <c r="AD51" i="57"/>
  <c r="AE51" i="57"/>
  <c r="AF51" i="57"/>
  <c r="AG51" i="57"/>
  <c r="AH51" i="57"/>
  <c r="AI51" i="57"/>
  <c r="AJ51" i="57"/>
  <c r="AK51" i="57"/>
  <c r="AL51" i="57"/>
  <c r="AM51" i="57"/>
  <c r="AN51" i="57"/>
  <c r="AO51" i="57"/>
  <c r="AP51" i="57"/>
  <c r="AQ51" i="57"/>
  <c r="AR51" i="57"/>
  <c r="AA52" i="57"/>
  <c r="AB52" i="57"/>
  <c r="AC52" i="57"/>
  <c r="AD52" i="57"/>
  <c r="AE52" i="57"/>
  <c r="AF52" i="57"/>
  <c r="AG52" i="57"/>
  <c r="AH52" i="57"/>
  <c r="AI52" i="57"/>
  <c r="AJ52" i="57"/>
  <c r="AK52" i="57"/>
  <c r="AL52" i="57"/>
  <c r="AM52" i="57"/>
  <c r="AN52" i="57"/>
  <c r="AO52" i="57"/>
  <c r="AP52" i="57"/>
  <c r="AQ52" i="57"/>
  <c r="AR52" i="57"/>
  <c r="AA53" i="57"/>
  <c r="AB53" i="57"/>
  <c r="AC53" i="57"/>
  <c r="AD53" i="57"/>
  <c r="AE53" i="57"/>
  <c r="AF53" i="57"/>
  <c r="AG53" i="57"/>
  <c r="AH53" i="57"/>
  <c r="AI53" i="57"/>
  <c r="AJ53" i="57"/>
  <c r="AK53" i="57"/>
  <c r="AL53" i="57"/>
  <c r="AM53" i="57"/>
  <c r="AN53" i="57"/>
  <c r="AO53" i="57"/>
  <c r="AP53" i="57"/>
  <c r="AQ53" i="57"/>
  <c r="AR53" i="57"/>
  <c r="AA54" i="57"/>
  <c r="AB54" i="57"/>
  <c r="AC54" i="57"/>
  <c r="AD54" i="57"/>
  <c r="AE54" i="57"/>
  <c r="AF54" i="57"/>
  <c r="AG54" i="57"/>
  <c r="AH54" i="57"/>
  <c r="AI54" i="57"/>
  <c r="AJ54" i="57"/>
  <c r="AK54" i="57"/>
  <c r="AL54" i="57"/>
  <c r="AM54" i="57"/>
  <c r="AN54" i="57"/>
  <c r="AO54" i="57"/>
  <c r="AP54" i="57"/>
  <c r="AQ54" i="57"/>
  <c r="AR54" i="57"/>
  <c r="AA55" i="57"/>
  <c r="AB55" i="57"/>
  <c r="AC55" i="57"/>
  <c r="AD55" i="57"/>
  <c r="AE55" i="57"/>
  <c r="AF55" i="57"/>
  <c r="AG55" i="57"/>
  <c r="AH55" i="57"/>
  <c r="AI55" i="57"/>
  <c r="AJ55" i="57"/>
  <c r="AK55" i="57"/>
  <c r="AL55" i="57"/>
  <c r="AM55" i="57"/>
  <c r="AN55" i="57"/>
  <c r="AO55" i="57"/>
  <c r="AP55" i="57"/>
  <c r="AQ55" i="57"/>
  <c r="AR55" i="57"/>
  <c r="AA56" i="57"/>
  <c r="AB56" i="57"/>
  <c r="AC56" i="57"/>
  <c r="AD56" i="57"/>
  <c r="AE56" i="57"/>
  <c r="AF56" i="57"/>
  <c r="AG56" i="57"/>
  <c r="AH56" i="57"/>
  <c r="AI56" i="57"/>
  <c r="AJ56" i="57"/>
  <c r="AK56" i="57"/>
  <c r="AL56" i="57"/>
  <c r="AM56" i="57"/>
  <c r="AN56" i="57"/>
  <c r="AO56" i="57"/>
  <c r="AP56" i="57"/>
  <c r="AQ56" i="57"/>
  <c r="AR56" i="57"/>
  <c r="AA57" i="57"/>
  <c r="AB57" i="57"/>
  <c r="AC57" i="57"/>
  <c r="AD57" i="57"/>
  <c r="AE57" i="57"/>
  <c r="AF57" i="57"/>
  <c r="AG57" i="57"/>
  <c r="AH57" i="57"/>
  <c r="AI57" i="57"/>
  <c r="AJ57" i="57"/>
  <c r="AK57" i="57"/>
  <c r="AL57" i="57"/>
  <c r="AM57" i="57"/>
  <c r="AN57" i="57"/>
  <c r="AO57" i="57"/>
  <c r="AP57" i="57"/>
  <c r="AQ57" i="57"/>
  <c r="AR57" i="57"/>
  <c r="AA58" i="57"/>
  <c r="AB58" i="57"/>
  <c r="AC58" i="57"/>
  <c r="AD58" i="57"/>
  <c r="AE58" i="57"/>
  <c r="AF58" i="57"/>
  <c r="AG58" i="57"/>
  <c r="AH58" i="57"/>
  <c r="AI58" i="57"/>
  <c r="AJ58" i="57"/>
  <c r="AK58" i="57"/>
  <c r="AL58" i="57"/>
  <c r="AM58" i="57"/>
  <c r="AN58" i="57"/>
  <c r="AO58" i="57"/>
  <c r="AP58" i="57"/>
  <c r="AQ58" i="57"/>
  <c r="AR58" i="57"/>
  <c r="AA59" i="57"/>
  <c r="AB59" i="57"/>
  <c r="AC59" i="57"/>
  <c r="AD59" i="57"/>
  <c r="AE59" i="57"/>
  <c r="AF59" i="57"/>
  <c r="AG59" i="57"/>
  <c r="AH59" i="57"/>
  <c r="AI59" i="57"/>
  <c r="AJ59" i="57"/>
  <c r="AK59" i="57"/>
  <c r="AL59" i="57"/>
  <c r="AM59" i="57"/>
  <c r="AN59" i="57"/>
  <c r="AO59" i="57"/>
  <c r="AP59" i="57"/>
  <c r="AQ59" i="57"/>
  <c r="AR59" i="57"/>
  <c r="AA60" i="57"/>
  <c r="AB60" i="57"/>
  <c r="AC60" i="57"/>
  <c r="AD60" i="57"/>
  <c r="AE60" i="57"/>
  <c r="AF60" i="57"/>
  <c r="AG60" i="57"/>
  <c r="AH60" i="57"/>
  <c r="AI60" i="57"/>
  <c r="AJ60" i="57"/>
  <c r="AK60" i="57"/>
  <c r="AL60" i="57"/>
  <c r="AM60" i="57"/>
  <c r="AN60" i="57"/>
  <c r="AO60" i="57"/>
  <c r="AP60" i="57"/>
  <c r="AQ60" i="57"/>
  <c r="AR60" i="57"/>
  <c r="AA61" i="57"/>
  <c r="AB61" i="57"/>
  <c r="AC61" i="57"/>
  <c r="AD61" i="57"/>
  <c r="AE61" i="57"/>
  <c r="AF61" i="57"/>
  <c r="AG61" i="57"/>
  <c r="AH61" i="57"/>
  <c r="AI61" i="57"/>
  <c r="AJ61" i="57"/>
  <c r="AK61" i="57"/>
  <c r="AL61" i="57"/>
  <c r="AM61" i="57"/>
  <c r="AN61" i="57"/>
  <c r="AO61" i="57"/>
  <c r="AP61" i="57"/>
  <c r="AQ61" i="57"/>
  <c r="AR61" i="57"/>
  <c r="AA62" i="57"/>
  <c r="AB62" i="57"/>
  <c r="AC62" i="57"/>
  <c r="AD62" i="57"/>
  <c r="AE62" i="57"/>
  <c r="AF62" i="57"/>
  <c r="AG62" i="57"/>
  <c r="AH62" i="57"/>
  <c r="AI62" i="57"/>
  <c r="AJ62" i="57"/>
  <c r="AK62" i="57"/>
  <c r="AL62" i="57"/>
  <c r="AM62" i="57"/>
  <c r="AN62" i="57"/>
  <c r="AO62" i="57"/>
  <c r="AP62" i="57"/>
  <c r="AQ62" i="57"/>
  <c r="AR62" i="57"/>
  <c r="AA63" i="57"/>
  <c r="AB63" i="57"/>
  <c r="AC63" i="57"/>
  <c r="AD63" i="57"/>
  <c r="AE63" i="57"/>
  <c r="AF63" i="57"/>
  <c r="AG63" i="57"/>
  <c r="AH63" i="57"/>
  <c r="AI63" i="57"/>
  <c r="AJ63" i="57"/>
  <c r="AK63" i="57"/>
  <c r="AL63" i="57"/>
  <c r="AM63" i="57"/>
  <c r="AN63" i="57"/>
  <c r="AO63" i="57"/>
  <c r="AP63" i="57"/>
  <c r="AQ63" i="57"/>
  <c r="AR63" i="57"/>
  <c r="AA64" i="57"/>
  <c r="AB64" i="57"/>
  <c r="AC64" i="57"/>
  <c r="AD64" i="57"/>
  <c r="AE64" i="57"/>
  <c r="AF64" i="57"/>
  <c r="AG64" i="57"/>
  <c r="AH64" i="57"/>
  <c r="AI64" i="57"/>
  <c r="AJ64" i="57"/>
  <c r="AK64" i="57"/>
  <c r="AL64" i="57"/>
  <c r="AM64" i="57"/>
  <c r="AN64" i="57"/>
  <c r="AO64" i="57"/>
  <c r="AP64" i="57"/>
  <c r="AQ64" i="57"/>
  <c r="AR64" i="57"/>
  <c r="AA65" i="57"/>
  <c r="AB65" i="57"/>
  <c r="AC65" i="57"/>
  <c r="AD65" i="57"/>
  <c r="AE65" i="57"/>
  <c r="AF65" i="57"/>
  <c r="AG65" i="57"/>
  <c r="AH65" i="57"/>
  <c r="AI65" i="57"/>
  <c r="AJ65" i="57"/>
  <c r="AK65" i="57"/>
  <c r="AL65" i="57"/>
  <c r="AM65" i="57"/>
  <c r="AN65" i="57"/>
  <c r="AO65" i="57"/>
  <c r="AP65" i="57"/>
  <c r="AQ65" i="57"/>
  <c r="AR65" i="57"/>
  <c r="AA66" i="57"/>
  <c r="AB66" i="57"/>
  <c r="AC66" i="57"/>
  <c r="AD66" i="57"/>
  <c r="AE66" i="57"/>
  <c r="AF66" i="57"/>
  <c r="AG66" i="57"/>
  <c r="AH66" i="57"/>
  <c r="AI66" i="57"/>
  <c r="AJ66" i="57"/>
  <c r="AK66" i="57"/>
  <c r="AL66" i="57"/>
  <c r="AM66" i="57"/>
  <c r="AN66" i="57"/>
  <c r="AO66" i="57"/>
  <c r="AP66" i="57"/>
  <c r="AQ66" i="57"/>
  <c r="AR66" i="57"/>
  <c r="AA67" i="57"/>
  <c r="AB67" i="57"/>
  <c r="AC67" i="57"/>
  <c r="AD67" i="57"/>
  <c r="AE67" i="57"/>
  <c r="AF67" i="57"/>
  <c r="AG67" i="57"/>
  <c r="AH67" i="57"/>
  <c r="AI67" i="57"/>
  <c r="AJ67" i="57"/>
  <c r="AK67" i="57"/>
  <c r="AL67" i="57"/>
  <c r="AM67" i="57"/>
  <c r="AN67" i="57"/>
  <c r="AO67" i="57"/>
  <c r="AP67" i="57"/>
  <c r="AQ67" i="57"/>
  <c r="AR67" i="57"/>
  <c r="AA68" i="57"/>
  <c r="AB68" i="57"/>
  <c r="AC68" i="57"/>
  <c r="AD68" i="57"/>
  <c r="AE68" i="57"/>
  <c r="AF68" i="57"/>
  <c r="AG68" i="57"/>
  <c r="AH68" i="57"/>
  <c r="AI68" i="57"/>
  <c r="AJ68" i="57"/>
  <c r="AK68" i="57"/>
  <c r="AL68" i="57"/>
  <c r="AM68" i="57"/>
  <c r="AN68" i="57"/>
  <c r="AO68" i="57"/>
  <c r="AP68" i="57"/>
  <c r="AQ68" i="57"/>
  <c r="AR68" i="57"/>
  <c r="AA69" i="57"/>
  <c r="AB69" i="57"/>
  <c r="AC69" i="57"/>
  <c r="AD69" i="57"/>
  <c r="AE69" i="57"/>
  <c r="AF69" i="57"/>
  <c r="AG69" i="57"/>
  <c r="AH69" i="57"/>
  <c r="AI69" i="57"/>
  <c r="AJ69" i="57"/>
  <c r="AK69" i="57"/>
  <c r="AL69" i="57"/>
  <c r="AM69" i="57"/>
  <c r="AN69" i="57"/>
  <c r="AO69" i="57"/>
  <c r="AP69" i="57"/>
  <c r="AQ69" i="57"/>
  <c r="AR69" i="57"/>
  <c r="AA70" i="57"/>
  <c r="AB70" i="57"/>
  <c r="AC70" i="57"/>
  <c r="AD70" i="57"/>
  <c r="AE70" i="57"/>
  <c r="AF70" i="57"/>
  <c r="AG70" i="57"/>
  <c r="AH70" i="57"/>
  <c r="AI70" i="57"/>
  <c r="AJ70" i="57"/>
  <c r="AK70" i="57"/>
  <c r="AL70" i="57"/>
  <c r="AM70" i="57"/>
  <c r="AN70" i="57"/>
  <c r="AO70" i="57"/>
  <c r="AP70" i="57"/>
  <c r="AQ70" i="57"/>
  <c r="AR70" i="57"/>
  <c r="AA71" i="57"/>
  <c r="AB71" i="57"/>
  <c r="AC71" i="57"/>
  <c r="AD71" i="57"/>
  <c r="AE71" i="57"/>
  <c r="AF71" i="57"/>
  <c r="AG71" i="57"/>
  <c r="AH71" i="57"/>
  <c r="AI71" i="57"/>
  <c r="AJ71" i="57"/>
  <c r="AK71" i="57"/>
  <c r="AL71" i="57"/>
  <c r="AM71" i="57"/>
  <c r="AN71" i="57"/>
  <c r="AO71" i="57"/>
  <c r="AP71" i="57"/>
  <c r="AQ71" i="57"/>
  <c r="AR71" i="57"/>
  <c r="AA72" i="57"/>
  <c r="AB72" i="57"/>
  <c r="AC72" i="57"/>
  <c r="AD72" i="57"/>
  <c r="AE72" i="57"/>
  <c r="AF72" i="57"/>
  <c r="AG72" i="57"/>
  <c r="AH72" i="57"/>
  <c r="AI72" i="57"/>
  <c r="AJ72" i="57"/>
  <c r="AK72" i="57"/>
  <c r="AL72" i="57"/>
  <c r="AM72" i="57"/>
  <c r="AN72" i="57"/>
  <c r="AO72" i="57"/>
  <c r="AP72" i="57"/>
  <c r="AQ72" i="57"/>
  <c r="AR72" i="57"/>
  <c r="AA73" i="57"/>
  <c r="AB73" i="57"/>
  <c r="AC73" i="57"/>
  <c r="AD73" i="57"/>
  <c r="AE73" i="57"/>
  <c r="AF73" i="57"/>
  <c r="AG73" i="57"/>
  <c r="AH73" i="57"/>
  <c r="AI73" i="57"/>
  <c r="AJ73" i="57"/>
  <c r="AK73" i="57"/>
  <c r="AL73" i="57"/>
  <c r="AM73" i="57"/>
  <c r="AN73" i="57"/>
  <c r="AO73" i="57"/>
  <c r="AP73" i="57"/>
  <c r="AQ73" i="57"/>
  <c r="AR73" i="57"/>
  <c r="AA74" i="57"/>
  <c r="AB74" i="57"/>
  <c r="AC74" i="57"/>
  <c r="AD74" i="57"/>
  <c r="AE74" i="57"/>
  <c r="AF74" i="57"/>
  <c r="AG74" i="57"/>
  <c r="AH74" i="57"/>
  <c r="AI74" i="57"/>
  <c r="AJ74" i="57"/>
  <c r="AK74" i="57"/>
  <c r="AL74" i="57"/>
  <c r="AM74" i="57"/>
  <c r="AN74" i="57"/>
  <c r="AO74" i="57"/>
  <c r="AP74" i="57"/>
  <c r="AQ74" i="57"/>
  <c r="AR74" i="57"/>
  <c r="AA75" i="57"/>
  <c r="AB75" i="57"/>
  <c r="AC75" i="57"/>
  <c r="AD75" i="57"/>
  <c r="AE75" i="57"/>
  <c r="AF75" i="57"/>
  <c r="AG75" i="57"/>
  <c r="AH75" i="57"/>
  <c r="AI75" i="57"/>
  <c r="AJ75" i="57"/>
  <c r="AK75" i="57"/>
  <c r="AL75" i="57"/>
  <c r="AM75" i="57"/>
  <c r="AN75" i="57"/>
  <c r="AO75" i="57"/>
  <c r="AP75" i="57"/>
  <c r="AQ75" i="57"/>
  <c r="AR75" i="57"/>
  <c r="AA76" i="57"/>
  <c r="AB76" i="57"/>
  <c r="AC76" i="57"/>
  <c r="AD76" i="57"/>
  <c r="AE76" i="57"/>
  <c r="AF76" i="57"/>
  <c r="AG76" i="57"/>
  <c r="AH76" i="57"/>
  <c r="AI76" i="57"/>
  <c r="AJ76" i="57"/>
  <c r="AK76" i="57"/>
  <c r="AL76" i="57"/>
  <c r="AM76" i="57"/>
  <c r="AN76" i="57"/>
  <c r="AO76" i="57"/>
  <c r="AP76" i="57"/>
  <c r="AQ76" i="57"/>
  <c r="AR76" i="57"/>
  <c r="AA77" i="57"/>
  <c r="AB77" i="57"/>
  <c r="AC77" i="57"/>
  <c r="AD77" i="57"/>
  <c r="AE77" i="57"/>
  <c r="AF77" i="57"/>
  <c r="AG77" i="57"/>
  <c r="AH77" i="57"/>
  <c r="AI77" i="57"/>
  <c r="AJ77" i="57"/>
  <c r="AK77" i="57"/>
  <c r="AL77" i="57"/>
  <c r="AM77" i="57"/>
  <c r="AN77" i="57"/>
  <c r="AO77" i="57"/>
  <c r="AP77" i="57"/>
  <c r="AQ77" i="57"/>
  <c r="AR77" i="57"/>
  <c r="AA78" i="57"/>
  <c r="AB78" i="57"/>
  <c r="AC78" i="57"/>
  <c r="AD78" i="57"/>
  <c r="AE78" i="57"/>
  <c r="AF78" i="57"/>
  <c r="AG78" i="57"/>
  <c r="AH78" i="57"/>
  <c r="AI78" i="57"/>
  <c r="AJ78" i="57"/>
  <c r="AK78" i="57"/>
  <c r="AL78" i="57"/>
  <c r="AM78" i="57"/>
  <c r="AN78" i="57"/>
  <c r="AO78" i="57"/>
  <c r="AP78" i="57"/>
  <c r="AQ78" i="57"/>
  <c r="AR78" i="57"/>
  <c r="AA79" i="57"/>
  <c r="AB79" i="57"/>
  <c r="AC79" i="57"/>
  <c r="AD79" i="57"/>
  <c r="AE79" i="57"/>
  <c r="AF79" i="57"/>
  <c r="AG79" i="57"/>
  <c r="AH79" i="57"/>
  <c r="AI79" i="57"/>
  <c r="AJ79" i="57"/>
  <c r="AK79" i="57"/>
  <c r="AL79" i="57"/>
  <c r="AM79" i="57"/>
  <c r="AN79" i="57"/>
  <c r="AO79" i="57"/>
  <c r="AP79" i="57"/>
  <c r="AQ79" i="57"/>
  <c r="AR79" i="57"/>
  <c r="AA80" i="57"/>
  <c r="AB80" i="57"/>
  <c r="AC80" i="57"/>
  <c r="AD80" i="57"/>
  <c r="AE80" i="57"/>
  <c r="AF80" i="57"/>
  <c r="AG80" i="57"/>
  <c r="AH80" i="57"/>
  <c r="AI80" i="57"/>
  <c r="AJ80" i="57"/>
  <c r="AK80" i="57"/>
  <c r="AL80" i="57"/>
  <c r="AM80" i="57"/>
  <c r="AN80" i="57"/>
  <c r="AO80" i="57"/>
  <c r="AP80" i="57"/>
  <c r="AQ80" i="57"/>
  <c r="AR80" i="57"/>
  <c r="AA81" i="57"/>
  <c r="AB81" i="57"/>
  <c r="AC81" i="57"/>
  <c r="AD81" i="57"/>
  <c r="AE81" i="57"/>
  <c r="AF81" i="57"/>
  <c r="AG81" i="57"/>
  <c r="AH81" i="57"/>
  <c r="AI81" i="57"/>
  <c r="AJ81" i="57"/>
  <c r="AK81" i="57"/>
  <c r="AL81" i="57"/>
  <c r="AM81" i="57"/>
  <c r="AN81" i="57"/>
  <c r="AO81" i="57"/>
  <c r="AP81" i="57"/>
  <c r="AQ81" i="57"/>
  <c r="AR81" i="57"/>
  <c r="AA82" i="57"/>
  <c r="AB82" i="57"/>
  <c r="AC82" i="57"/>
  <c r="AD82" i="57"/>
  <c r="AE82" i="57"/>
  <c r="AF82" i="57"/>
  <c r="AG82" i="57"/>
  <c r="AH82" i="57"/>
  <c r="AI82" i="57"/>
  <c r="AJ82" i="57"/>
  <c r="AK82" i="57"/>
  <c r="AL82" i="57"/>
  <c r="AM82" i="57"/>
  <c r="AN82" i="57"/>
  <c r="AO82" i="57"/>
  <c r="AP82" i="57"/>
  <c r="AQ82" i="57"/>
  <c r="AR82" i="57"/>
  <c r="AA83" i="57"/>
  <c r="AB83" i="57"/>
  <c r="AC83" i="57"/>
  <c r="AD83" i="57"/>
  <c r="AE83" i="57"/>
  <c r="AF83" i="57"/>
  <c r="AG83" i="57"/>
  <c r="AH83" i="57"/>
  <c r="AI83" i="57"/>
  <c r="AJ83" i="57"/>
  <c r="AK83" i="57"/>
  <c r="AL83" i="57"/>
  <c r="AM83" i="57"/>
  <c r="AN83" i="57"/>
  <c r="AO83" i="57"/>
  <c r="AP83" i="57"/>
  <c r="AQ83" i="57"/>
  <c r="AR83" i="57"/>
  <c r="AA84" i="57"/>
  <c r="AB84" i="57"/>
  <c r="AC84" i="57"/>
  <c r="AD84" i="57"/>
  <c r="AE84" i="57"/>
  <c r="AF84" i="57"/>
  <c r="AG84" i="57"/>
  <c r="AH84" i="57"/>
  <c r="AI84" i="57"/>
  <c r="AJ84" i="57"/>
  <c r="AK84" i="57"/>
  <c r="AL84" i="57"/>
  <c r="AM84" i="57"/>
  <c r="AN84" i="57"/>
  <c r="AO84" i="57"/>
  <c r="AP84" i="57"/>
  <c r="AQ84" i="57"/>
  <c r="AR84" i="57"/>
  <c r="AA85" i="57"/>
  <c r="AB85" i="57"/>
  <c r="AC85" i="57"/>
  <c r="AD85" i="57"/>
  <c r="AE85" i="57"/>
  <c r="AF85" i="57"/>
  <c r="AG85" i="57"/>
  <c r="AH85" i="57"/>
  <c r="AI85" i="57"/>
  <c r="AJ85" i="57"/>
  <c r="AK85" i="57"/>
  <c r="AL85" i="57"/>
  <c r="AM85" i="57"/>
  <c r="AN85" i="57"/>
  <c r="AO85" i="57"/>
  <c r="AP85" i="57"/>
  <c r="AQ85" i="57"/>
  <c r="AR85" i="57"/>
  <c r="AA86" i="57"/>
  <c r="AB86" i="57"/>
  <c r="AC86" i="57"/>
  <c r="AD86" i="57"/>
  <c r="AE86" i="57"/>
  <c r="AF86" i="57"/>
  <c r="AG86" i="57"/>
  <c r="AH86" i="57"/>
  <c r="AI86" i="57"/>
  <c r="AJ86" i="57"/>
  <c r="AK86" i="57"/>
  <c r="AL86" i="57"/>
  <c r="AM86" i="57"/>
  <c r="AN86" i="57"/>
  <c r="AO86" i="57"/>
  <c r="AP86" i="57"/>
  <c r="AQ86" i="57"/>
  <c r="AR86" i="57"/>
  <c r="AA87" i="57"/>
  <c r="AB87" i="57"/>
  <c r="AC87" i="57"/>
  <c r="AD87" i="57"/>
  <c r="AE87" i="57"/>
  <c r="AF87" i="57"/>
  <c r="AG87" i="57"/>
  <c r="AH87" i="57"/>
  <c r="AI87" i="57"/>
  <c r="AJ87" i="57"/>
  <c r="AK87" i="57"/>
  <c r="AL87" i="57"/>
  <c r="AM87" i="57"/>
  <c r="AN87" i="57"/>
  <c r="AO87" i="57"/>
  <c r="AP87" i="57"/>
  <c r="AQ87" i="57"/>
  <c r="AR87" i="57"/>
  <c r="AA88" i="57"/>
  <c r="AB88" i="57"/>
  <c r="AC88" i="57"/>
  <c r="AD88" i="57"/>
  <c r="AE88" i="57"/>
  <c r="AF88" i="57"/>
  <c r="AG88" i="57"/>
  <c r="AH88" i="57"/>
  <c r="AI88" i="57"/>
  <c r="AJ88" i="57"/>
  <c r="AK88" i="57"/>
  <c r="AL88" i="57"/>
  <c r="AM88" i="57"/>
  <c r="AN88" i="57"/>
  <c r="AO88" i="57"/>
  <c r="AP88" i="57"/>
  <c r="AQ88" i="57"/>
  <c r="AR88" i="57"/>
  <c r="AA89" i="57"/>
  <c r="AB89" i="57"/>
  <c r="AC89" i="57"/>
  <c r="AD89" i="57"/>
  <c r="AE89" i="57"/>
  <c r="AF89" i="57"/>
  <c r="AG89" i="57"/>
  <c r="AH89" i="57"/>
  <c r="AI89" i="57"/>
  <c r="AJ89" i="57"/>
  <c r="AK89" i="57"/>
  <c r="AL89" i="57"/>
  <c r="AM89" i="57"/>
  <c r="AN89" i="57"/>
  <c r="AO89" i="57"/>
  <c r="AP89" i="57"/>
  <c r="AQ89" i="57"/>
  <c r="AR89" i="57"/>
  <c r="AA90" i="57"/>
  <c r="AB90" i="57"/>
  <c r="AC90" i="57"/>
  <c r="AD90" i="57"/>
  <c r="AE90" i="57"/>
  <c r="AF90" i="57"/>
  <c r="AG90" i="57"/>
  <c r="AH90" i="57"/>
  <c r="AI90" i="57"/>
  <c r="AJ90" i="57"/>
  <c r="AK90" i="57"/>
  <c r="AL90" i="57"/>
  <c r="AM90" i="57"/>
  <c r="AN90" i="57"/>
  <c r="AO90" i="57"/>
  <c r="AP90" i="57"/>
  <c r="AQ90" i="57"/>
  <c r="AR90" i="57"/>
  <c r="AA91" i="57"/>
  <c r="AB91" i="57"/>
  <c r="AC91" i="57"/>
  <c r="AD91" i="57"/>
  <c r="AE91" i="57"/>
  <c r="AF91" i="57"/>
  <c r="AG91" i="57"/>
  <c r="AH91" i="57"/>
  <c r="AI91" i="57"/>
  <c r="AJ91" i="57"/>
  <c r="AK91" i="57"/>
  <c r="AL91" i="57"/>
  <c r="AM91" i="57"/>
  <c r="AN91" i="57"/>
  <c r="AO91" i="57"/>
  <c r="AP91" i="57"/>
  <c r="AQ91" i="57"/>
  <c r="AR91" i="57"/>
  <c r="AA92" i="57"/>
  <c r="AB92" i="57"/>
  <c r="AC92" i="57"/>
  <c r="AD92" i="57"/>
  <c r="AE92" i="57"/>
  <c r="AF92" i="57"/>
  <c r="AG92" i="57"/>
  <c r="AH92" i="57"/>
  <c r="AI92" i="57"/>
  <c r="AJ92" i="57"/>
  <c r="AK92" i="57"/>
  <c r="AL92" i="57"/>
  <c r="AM92" i="57"/>
  <c r="AN92" i="57"/>
  <c r="AO92" i="57"/>
  <c r="AP92" i="57"/>
  <c r="AQ92" i="57"/>
  <c r="AR92" i="57"/>
  <c r="AA93" i="57"/>
  <c r="AB93" i="57"/>
  <c r="AC93" i="57"/>
  <c r="AD93" i="57"/>
  <c r="AE93" i="57"/>
  <c r="AF93" i="57"/>
  <c r="AG93" i="57"/>
  <c r="AH93" i="57"/>
  <c r="AI93" i="57"/>
  <c r="AJ93" i="57"/>
  <c r="AK93" i="57"/>
  <c r="AL93" i="57"/>
  <c r="AM93" i="57"/>
  <c r="AN93" i="57"/>
  <c r="AO93" i="57"/>
  <c r="AP93" i="57"/>
  <c r="AQ93" i="57"/>
  <c r="AR93" i="57"/>
  <c r="AA94" i="57"/>
  <c r="AB94" i="57"/>
  <c r="AC94" i="57"/>
  <c r="AD94" i="57"/>
  <c r="AE94" i="57"/>
  <c r="AF94" i="57"/>
  <c r="AG94" i="57"/>
  <c r="AH94" i="57"/>
  <c r="AI94" i="57"/>
  <c r="AJ94" i="57"/>
  <c r="AK94" i="57"/>
  <c r="AL94" i="57"/>
  <c r="AM94" i="57"/>
  <c r="AN94" i="57"/>
  <c r="AO94" i="57"/>
  <c r="AP94" i="57"/>
  <c r="AQ94" i="57"/>
  <c r="AR94" i="57"/>
  <c r="AA95" i="57"/>
  <c r="AB95" i="57"/>
  <c r="AC95" i="57"/>
  <c r="AD95" i="57"/>
  <c r="AE95" i="57"/>
  <c r="AF95" i="57"/>
  <c r="AG95" i="57"/>
  <c r="AH95" i="57"/>
  <c r="AI95" i="57"/>
  <c r="AJ95" i="57"/>
  <c r="AK95" i="57"/>
  <c r="AL95" i="57"/>
  <c r="AM95" i="57"/>
  <c r="AN95" i="57"/>
  <c r="AO95" i="57"/>
  <c r="AP95" i="57"/>
  <c r="AQ95" i="57"/>
  <c r="AR95" i="57"/>
  <c r="AA96" i="57"/>
  <c r="AB96" i="57"/>
  <c r="AC96" i="57"/>
  <c r="AD96" i="57"/>
  <c r="AE96" i="57"/>
  <c r="AF96" i="57"/>
  <c r="AG96" i="57"/>
  <c r="AH96" i="57"/>
  <c r="AI96" i="57"/>
  <c r="AJ96" i="57"/>
  <c r="AK96" i="57"/>
  <c r="AL96" i="57"/>
  <c r="AM96" i="57"/>
  <c r="AN96" i="57"/>
  <c r="AO96" i="57"/>
  <c r="AP96" i="57"/>
  <c r="AQ96" i="57"/>
  <c r="AR96" i="57"/>
  <c r="AA97" i="57"/>
  <c r="AB97" i="57"/>
  <c r="AC97" i="57"/>
  <c r="AD97" i="57"/>
  <c r="AE97" i="57"/>
  <c r="AF97" i="57"/>
  <c r="AG97" i="57"/>
  <c r="AH97" i="57"/>
  <c r="AI97" i="57"/>
  <c r="AJ97" i="57"/>
  <c r="AK97" i="57"/>
  <c r="AL97" i="57"/>
  <c r="AM97" i="57"/>
  <c r="AN97" i="57"/>
  <c r="AO97" i="57"/>
  <c r="AP97" i="57"/>
  <c r="AQ97" i="57"/>
  <c r="AR97" i="57"/>
  <c r="AA98" i="57"/>
  <c r="AB98" i="57"/>
  <c r="AC98" i="57"/>
  <c r="AD98" i="57"/>
  <c r="AE98" i="57"/>
  <c r="AF98" i="57"/>
  <c r="AG98" i="57"/>
  <c r="AH98" i="57"/>
  <c r="AI98" i="57"/>
  <c r="AJ98" i="57"/>
  <c r="AK98" i="57"/>
  <c r="AL98" i="57"/>
  <c r="AM98" i="57"/>
  <c r="AN98" i="57"/>
  <c r="AO98" i="57"/>
  <c r="AP98" i="57"/>
  <c r="AQ98" i="57"/>
  <c r="AR98" i="57"/>
  <c r="AA99" i="57"/>
  <c r="AB99" i="57"/>
  <c r="AC99" i="57"/>
  <c r="AD99" i="57"/>
  <c r="AE99" i="57"/>
  <c r="AF99" i="57"/>
  <c r="AG99" i="57"/>
  <c r="AH99" i="57"/>
  <c r="AI99" i="57"/>
  <c r="AJ99" i="57"/>
  <c r="AK99" i="57"/>
  <c r="AL99" i="57"/>
  <c r="AM99" i="57"/>
  <c r="AN99" i="57"/>
  <c r="AO99" i="57"/>
  <c r="AP99" i="57"/>
  <c r="AQ99" i="57"/>
  <c r="AR99" i="57"/>
  <c r="AA100" i="57"/>
  <c r="AB100" i="57"/>
  <c r="AC100" i="57"/>
  <c r="AD100" i="57"/>
  <c r="AE100" i="57"/>
  <c r="AF100" i="57"/>
  <c r="AG100" i="57"/>
  <c r="AH100" i="57"/>
  <c r="AI100" i="57"/>
  <c r="AJ100" i="57"/>
  <c r="AK100" i="57"/>
  <c r="AL100" i="57"/>
  <c r="AM100" i="57"/>
  <c r="AN100" i="57"/>
  <c r="AO100" i="57"/>
  <c r="AP100" i="57"/>
  <c r="AQ100" i="57"/>
  <c r="AR100" i="57"/>
  <c r="AA101" i="57"/>
  <c r="AB101" i="57"/>
  <c r="AC101" i="57"/>
  <c r="AD101" i="57"/>
  <c r="AE101" i="57"/>
  <c r="AF101" i="57"/>
  <c r="AG101" i="57"/>
  <c r="AH101" i="57"/>
  <c r="AI101" i="57"/>
  <c r="AJ101" i="57"/>
  <c r="AK101" i="57"/>
  <c r="AL101" i="57"/>
  <c r="AM101" i="57"/>
  <c r="AN101" i="57"/>
  <c r="AO101" i="57"/>
  <c r="AP101" i="57"/>
  <c r="AQ101" i="57"/>
  <c r="AR101" i="57"/>
  <c r="AA102" i="57"/>
  <c r="AB102" i="57"/>
  <c r="AC102" i="57"/>
  <c r="AD102" i="57"/>
  <c r="AE102" i="57"/>
  <c r="AF102" i="57"/>
  <c r="AG102" i="57"/>
  <c r="AH102" i="57"/>
  <c r="AI102" i="57"/>
  <c r="AJ102" i="57"/>
  <c r="AK102" i="57"/>
  <c r="AL102" i="57"/>
  <c r="AM102" i="57"/>
  <c r="AN102" i="57"/>
  <c r="AO102" i="57"/>
  <c r="AP102" i="57"/>
  <c r="AQ102" i="57"/>
  <c r="AR102" i="57"/>
  <c r="AA103" i="57"/>
  <c r="AB103" i="57"/>
  <c r="AC103" i="57"/>
  <c r="AD103" i="57"/>
  <c r="AE103" i="57"/>
  <c r="AF103" i="57"/>
  <c r="AG103" i="57"/>
  <c r="AH103" i="57"/>
  <c r="AI103" i="57"/>
  <c r="AJ103" i="57"/>
  <c r="AK103" i="57"/>
  <c r="AL103" i="57"/>
  <c r="AM103" i="57"/>
  <c r="AN103" i="57"/>
  <c r="AO103" i="57"/>
  <c r="AP103" i="57"/>
  <c r="AQ103" i="57"/>
  <c r="AR103" i="57"/>
  <c r="AA104" i="57"/>
  <c r="AB104" i="57"/>
  <c r="AC104" i="57"/>
  <c r="AD104" i="57"/>
  <c r="AE104" i="57"/>
  <c r="AF104" i="57"/>
  <c r="AG104" i="57"/>
  <c r="AH104" i="57"/>
  <c r="AI104" i="57"/>
  <c r="AJ104" i="57"/>
  <c r="AK104" i="57"/>
  <c r="AL104" i="57"/>
  <c r="AM104" i="57"/>
  <c r="AN104" i="57"/>
  <c r="AO104" i="57"/>
  <c r="AP104" i="57"/>
  <c r="AQ104" i="57"/>
  <c r="AR104" i="57"/>
  <c r="AA105" i="57"/>
  <c r="AB105" i="57"/>
  <c r="AC105" i="57"/>
  <c r="AD105" i="57"/>
  <c r="AE105" i="57"/>
  <c r="AF105" i="57"/>
  <c r="AG105" i="57"/>
  <c r="AH105" i="57"/>
  <c r="AI105" i="57"/>
  <c r="AJ105" i="57"/>
  <c r="AK105" i="57"/>
  <c r="AL105" i="57"/>
  <c r="AM105" i="57"/>
  <c r="AN105" i="57"/>
  <c r="AO105" i="57"/>
  <c r="AP105" i="57"/>
  <c r="AQ105" i="57"/>
  <c r="AR105" i="57"/>
  <c r="AA106" i="57"/>
  <c r="AB106" i="57"/>
  <c r="AC106" i="57"/>
  <c r="AD106" i="57"/>
  <c r="AE106" i="57"/>
  <c r="AF106" i="57"/>
  <c r="AG106" i="57"/>
  <c r="AH106" i="57"/>
  <c r="AI106" i="57"/>
  <c r="AJ106" i="57"/>
  <c r="AK106" i="57"/>
  <c r="AL106" i="57"/>
  <c r="AM106" i="57"/>
  <c r="AN106" i="57"/>
  <c r="AO106" i="57"/>
  <c r="AP106" i="57"/>
  <c r="AQ106" i="57"/>
  <c r="AR106" i="57"/>
  <c r="AA107" i="57"/>
  <c r="AB107" i="57"/>
  <c r="AC107" i="57"/>
  <c r="AD107" i="57"/>
  <c r="AE107" i="57"/>
  <c r="AF107" i="57"/>
  <c r="AG107" i="57"/>
  <c r="AH107" i="57"/>
  <c r="AI107" i="57"/>
  <c r="AJ107" i="57"/>
  <c r="AK107" i="57"/>
  <c r="AL107" i="57"/>
  <c r="AM107" i="57"/>
  <c r="AN107" i="57"/>
  <c r="AO107" i="57"/>
  <c r="AP107" i="57"/>
  <c r="AQ107" i="57"/>
  <c r="AR107" i="57"/>
  <c r="AA108" i="57"/>
  <c r="AB108" i="57"/>
  <c r="AC108" i="57"/>
  <c r="AD108" i="57"/>
  <c r="AE108" i="57"/>
  <c r="AF108" i="57"/>
  <c r="AG108" i="57"/>
  <c r="AH108" i="57"/>
  <c r="AI108" i="57"/>
  <c r="AJ108" i="57"/>
  <c r="AK108" i="57"/>
  <c r="AL108" i="57"/>
  <c r="AM108" i="57"/>
  <c r="AN108" i="57"/>
  <c r="AO108" i="57"/>
  <c r="AP108" i="57"/>
  <c r="AQ108" i="57"/>
  <c r="AR108" i="57"/>
  <c r="AA109" i="57"/>
  <c r="AB109" i="57"/>
  <c r="AC109" i="57"/>
  <c r="AD109" i="57"/>
  <c r="AE109" i="57"/>
  <c r="AF109" i="57"/>
  <c r="AG109" i="57"/>
  <c r="AH109" i="57"/>
  <c r="AI109" i="57"/>
  <c r="AJ109" i="57"/>
  <c r="AK109" i="57"/>
  <c r="AL109" i="57"/>
  <c r="AM109" i="57"/>
  <c r="AN109" i="57"/>
  <c r="AO109" i="57"/>
  <c r="AP109" i="57"/>
  <c r="AQ109" i="57"/>
  <c r="AR109" i="57"/>
  <c r="AA110" i="57"/>
  <c r="AB110" i="57"/>
  <c r="AC110" i="57"/>
  <c r="AD110" i="57"/>
  <c r="AE110" i="57"/>
  <c r="AF110" i="57"/>
  <c r="AG110" i="57"/>
  <c r="AH110" i="57"/>
  <c r="AI110" i="57"/>
  <c r="AJ110" i="57"/>
  <c r="AK110" i="57"/>
  <c r="AL110" i="57"/>
  <c r="AM110" i="57"/>
  <c r="AN110" i="57"/>
  <c r="AO110" i="57"/>
  <c r="AP110" i="57"/>
  <c r="AQ110" i="57"/>
  <c r="AR110" i="57"/>
  <c r="AA111" i="57"/>
  <c r="AB111" i="57"/>
  <c r="AC111" i="57"/>
  <c r="AD111" i="57"/>
  <c r="AE111" i="57"/>
  <c r="AF111" i="57"/>
  <c r="AG111" i="57"/>
  <c r="AH111" i="57"/>
  <c r="AI111" i="57"/>
  <c r="AJ111" i="57"/>
  <c r="AK111" i="57"/>
  <c r="AL111" i="57"/>
  <c r="AM111" i="57"/>
  <c r="AN111" i="57"/>
  <c r="AO111" i="57"/>
  <c r="AP111" i="57"/>
  <c r="AQ111" i="57"/>
  <c r="AR111" i="57"/>
  <c r="AA112" i="57"/>
  <c r="AB112" i="57"/>
  <c r="AC112" i="57"/>
  <c r="AD112" i="57"/>
  <c r="AE112" i="57"/>
  <c r="AF112" i="57"/>
  <c r="AG112" i="57"/>
  <c r="AH112" i="57"/>
  <c r="AI112" i="57"/>
  <c r="AJ112" i="57"/>
  <c r="AK112" i="57"/>
  <c r="AL112" i="57"/>
  <c r="AM112" i="57"/>
  <c r="AN112" i="57"/>
  <c r="AO112" i="57"/>
  <c r="AP112" i="57"/>
  <c r="AQ112" i="57"/>
  <c r="AR112" i="57"/>
  <c r="AA113" i="57"/>
  <c r="AB113" i="57"/>
  <c r="AC113" i="57"/>
  <c r="AD113" i="57"/>
  <c r="AE113" i="57"/>
  <c r="AF113" i="57"/>
  <c r="AG113" i="57"/>
  <c r="AH113" i="57"/>
  <c r="AI113" i="57"/>
  <c r="AJ113" i="57"/>
  <c r="AK113" i="57"/>
  <c r="AL113" i="57"/>
  <c r="AM113" i="57"/>
  <c r="AN113" i="57"/>
  <c r="AO113" i="57"/>
  <c r="AP113" i="57"/>
  <c r="AQ113" i="57"/>
  <c r="AR113" i="57"/>
  <c r="AA114" i="57"/>
  <c r="AB114" i="57"/>
  <c r="AC114" i="57"/>
  <c r="AD114" i="57"/>
  <c r="AE114" i="57"/>
  <c r="AF114" i="57"/>
  <c r="AG114" i="57"/>
  <c r="AH114" i="57"/>
  <c r="AI114" i="57"/>
  <c r="AJ114" i="57"/>
  <c r="AK114" i="57"/>
  <c r="AL114" i="57"/>
  <c r="AM114" i="57"/>
  <c r="AN114" i="57"/>
  <c r="AO114" i="57"/>
  <c r="AP114" i="57"/>
  <c r="AQ114" i="57"/>
  <c r="AR114" i="57"/>
  <c r="AA115" i="57"/>
  <c r="AB115" i="57"/>
  <c r="AC115" i="57"/>
  <c r="AD115" i="57"/>
  <c r="AE115" i="57"/>
  <c r="AF115" i="57"/>
  <c r="AG115" i="57"/>
  <c r="AH115" i="57"/>
  <c r="AI115" i="57"/>
  <c r="AJ115" i="57"/>
  <c r="AK115" i="57"/>
  <c r="AL115" i="57"/>
  <c r="AM115" i="57"/>
  <c r="AN115" i="57"/>
  <c r="AO115" i="57"/>
  <c r="AP115" i="57"/>
  <c r="AQ115" i="57"/>
  <c r="AR115" i="57"/>
  <c r="AA116" i="57"/>
  <c r="AB116" i="57"/>
  <c r="AC116" i="57"/>
  <c r="AD116" i="57"/>
  <c r="AE116" i="57"/>
  <c r="AF116" i="57"/>
  <c r="AG116" i="57"/>
  <c r="AH116" i="57"/>
  <c r="AI116" i="57"/>
  <c r="AJ116" i="57"/>
  <c r="AK116" i="57"/>
  <c r="AL116" i="57"/>
  <c r="AM116" i="57"/>
  <c r="AN116" i="57"/>
  <c r="AO116" i="57"/>
  <c r="AP116" i="57"/>
  <c r="AQ116" i="57"/>
  <c r="AR116" i="57"/>
  <c r="AA117" i="57"/>
  <c r="AB117" i="57"/>
  <c r="AC117" i="57"/>
  <c r="AD117" i="57"/>
  <c r="AE117" i="57"/>
  <c r="AF117" i="57"/>
  <c r="AG117" i="57"/>
  <c r="AH117" i="57"/>
  <c r="AI117" i="57"/>
  <c r="AJ117" i="57"/>
  <c r="AK117" i="57"/>
  <c r="AL117" i="57"/>
  <c r="AM117" i="57"/>
  <c r="AN117" i="57"/>
  <c r="AO117" i="57"/>
  <c r="AP117" i="57"/>
  <c r="AQ117" i="57"/>
  <c r="AR117" i="57"/>
  <c r="AA118" i="57"/>
  <c r="AB118" i="57"/>
  <c r="AC118" i="57"/>
  <c r="AD118" i="57"/>
  <c r="AE118" i="57"/>
  <c r="AF118" i="57"/>
  <c r="AG118" i="57"/>
  <c r="AH118" i="57"/>
  <c r="AI118" i="57"/>
  <c r="AJ118" i="57"/>
  <c r="AK118" i="57"/>
  <c r="AL118" i="57"/>
  <c r="AM118" i="57"/>
  <c r="AN118" i="57"/>
  <c r="AO118" i="57"/>
  <c r="AP118" i="57"/>
  <c r="AQ118" i="57"/>
  <c r="AR118" i="57"/>
  <c r="AA119" i="57"/>
  <c r="AB119" i="57"/>
  <c r="AC119" i="57"/>
  <c r="AD119" i="57"/>
  <c r="AE119" i="57"/>
  <c r="AF119" i="57"/>
  <c r="AG119" i="57"/>
  <c r="AH119" i="57"/>
  <c r="AI119" i="57"/>
  <c r="AJ119" i="57"/>
  <c r="AK119" i="57"/>
  <c r="AL119" i="57"/>
  <c r="AM119" i="57"/>
  <c r="AN119" i="57"/>
  <c r="AO119" i="57"/>
  <c r="AP119" i="57"/>
  <c r="AQ119" i="57"/>
  <c r="AR119" i="57"/>
  <c r="AA120" i="57"/>
  <c r="AB120" i="57"/>
  <c r="AC120" i="57"/>
  <c r="AD120" i="57"/>
  <c r="AE120" i="57"/>
  <c r="AF120" i="57"/>
  <c r="AG120" i="57"/>
  <c r="AH120" i="57"/>
  <c r="AI120" i="57"/>
  <c r="AJ120" i="57"/>
  <c r="AK120" i="57"/>
  <c r="AL120" i="57"/>
  <c r="AM120" i="57"/>
  <c r="AN120" i="57"/>
  <c r="AO120" i="57"/>
  <c r="AP120" i="57"/>
  <c r="AQ120" i="57"/>
  <c r="AR120" i="57"/>
  <c r="AA121" i="57"/>
  <c r="AB121" i="57"/>
  <c r="AC121" i="57"/>
  <c r="AD121" i="57"/>
  <c r="AE121" i="57"/>
  <c r="AF121" i="57"/>
  <c r="AG121" i="57"/>
  <c r="AH121" i="57"/>
  <c r="AI121" i="57"/>
  <c r="AJ121" i="57"/>
  <c r="AK121" i="57"/>
  <c r="AL121" i="57"/>
  <c r="AM121" i="57"/>
  <c r="AN121" i="57"/>
  <c r="AO121" i="57"/>
  <c r="AP121" i="57"/>
  <c r="AQ121" i="57"/>
  <c r="AR121" i="57"/>
  <c r="AA122" i="57"/>
  <c r="AB122" i="57"/>
  <c r="AC122" i="57"/>
  <c r="AD122" i="57"/>
  <c r="AE122" i="57"/>
  <c r="AF122" i="57"/>
  <c r="AG122" i="57"/>
  <c r="AH122" i="57"/>
  <c r="AI122" i="57"/>
  <c r="AJ122" i="57"/>
  <c r="AK122" i="57"/>
  <c r="AL122" i="57"/>
  <c r="AM122" i="57"/>
  <c r="AN122" i="57"/>
  <c r="AO122" i="57"/>
  <c r="AP122" i="57"/>
  <c r="AQ122" i="57"/>
  <c r="AR122" i="57"/>
  <c r="AA123" i="57"/>
  <c r="AB123" i="57"/>
  <c r="AC123" i="57"/>
  <c r="AD123" i="57"/>
  <c r="AE123" i="57"/>
  <c r="AF123" i="57"/>
  <c r="AG123" i="57"/>
  <c r="AH123" i="57"/>
  <c r="AI123" i="57"/>
  <c r="AJ123" i="57"/>
  <c r="AK123" i="57"/>
  <c r="AL123" i="57"/>
  <c r="AM123" i="57"/>
  <c r="AN123" i="57"/>
  <c r="AO123" i="57"/>
  <c r="AP123" i="57"/>
  <c r="AQ123" i="57"/>
  <c r="AR123" i="57"/>
  <c r="AA124" i="57"/>
  <c r="AB124" i="57"/>
  <c r="AC124" i="57"/>
  <c r="AD124" i="57"/>
  <c r="AE124" i="57"/>
  <c r="AF124" i="57"/>
  <c r="AG124" i="57"/>
  <c r="AH124" i="57"/>
  <c r="AI124" i="57"/>
  <c r="AJ124" i="57"/>
  <c r="AK124" i="57"/>
  <c r="AL124" i="57"/>
  <c r="AM124" i="57"/>
  <c r="AN124" i="57"/>
  <c r="AO124" i="57"/>
  <c r="AP124" i="57"/>
  <c r="AQ124" i="57"/>
  <c r="AR124" i="57"/>
  <c r="AA125" i="57"/>
  <c r="AB125" i="57"/>
  <c r="AC125" i="57"/>
  <c r="AD125" i="57"/>
  <c r="AE125" i="57"/>
  <c r="AF125" i="57"/>
  <c r="AG125" i="57"/>
  <c r="AH125" i="57"/>
  <c r="AI125" i="57"/>
  <c r="AJ125" i="57"/>
  <c r="AK125" i="57"/>
  <c r="AL125" i="57"/>
  <c r="AM125" i="57"/>
  <c r="AN125" i="57"/>
  <c r="AO125" i="57"/>
  <c r="AP125" i="57"/>
  <c r="AQ125" i="57"/>
  <c r="AR125" i="57"/>
  <c r="AA126" i="57"/>
  <c r="AB126" i="57"/>
  <c r="AC126" i="57"/>
  <c r="AD126" i="57"/>
  <c r="AE126" i="57"/>
  <c r="AF126" i="57"/>
  <c r="AG126" i="57"/>
  <c r="AH126" i="57"/>
  <c r="AI126" i="57"/>
  <c r="AJ126" i="57"/>
  <c r="AK126" i="57"/>
  <c r="AL126" i="57"/>
  <c r="AM126" i="57"/>
  <c r="AN126" i="57"/>
  <c r="AO126" i="57"/>
  <c r="AP126" i="57"/>
  <c r="AQ126" i="57"/>
  <c r="AR126" i="57"/>
  <c r="AA127" i="57"/>
  <c r="AB127" i="57"/>
  <c r="AC127" i="57"/>
  <c r="AD127" i="57"/>
  <c r="AE127" i="57"/>
  <c r="AF127" i="57"/>
  <c r="AG127" i="57"/>
  <c r="AH127" i="57"/>
  <c r="AI127" i="57"/>
  <c r="AJ127" i="57"/>
  <c r="AK127" i="57"/>
  <c r="AL127" i="57"/>
  <c r="AM127" i="57"/>
  <c r="AN127" i="57"/>
  <c r="AO127" i="57"/>
  <c r="AP127" i="57"/>
  <c r="AQ127" i="57"/>
  <c r="AR127" i="57"/>
  <c r="AA128" i="57"/>
  <c r="AB128" i="57"/>
  <c r="AC128" i="57"/>
  <c r="AD128" i="57"/>
  <c r="AE128" i="57"/>
  <c r="AF128" i="57"/>
  <c r="AG128" i="57"/>
  <c r="AH128" i="57"/>
  <c r="AI128" i="57"/>
  <c r="AJ128" i="57"/>
  <c r="AK128" i="57"/>
  <c r="AL128" i="57"/>
  <c r="AM128" i="57"/>
  <c r="AN128" i="57"/>
  <c r="AO128" i="57"/>
  <c r="AP128" i="57"/>
  <c r="AQ128" i="57"/>
  <c r="AR128" i="57"/>
  <c r="AA129" i="57"/>
  <c r="AB129" i="57"/>
  <c r="AC129" i="57"/>
  <c r="AD129" i="57"/>
  <c r="AE129" i="57"/>
  <c r="AF129" i="57"/>
  <c r="AG129" i="57"/>
  <c r="AH129" i="57"/>
  <c r="AI129" i="57"/>
  <c r="AJ129" i="57"/>
  <c r="AK129" i="57"/>
  <c r="AL129" i="57"/>
  <c r="AM129" i="57"/>
  <c r="AN129" i="57"/>
  <c r="AO129" i="57"/>
  <c r="AP129" i="57"/>
  <c r="AQ129" i="57"/>
  <c r="AR129" i="57"/>
  <c r="AA130" i="57"/>
  <c r="AB130" i="57"/>
  <c r="AC130" i="57"/>
  <c r="AD130" i="57"/>
  <c r="AE130" i="57"/>
  <c r="AF130" i="57"/>
  <c r="AG130" i="57"/>
  <c r="AH130" i="57"/>
  <c r="AI130" i="57"/>
  <c r="AJ130" i="57"/>
  <c r="AK130" i="57"/>
  <c r="AL130" i="57"/>
  <c r="AM130" i="57"/>
  <c r="AN130" i="57"/>
  <c r="AO130" i="57"/>
  <c r="AP130" i="57"/>
  <c r="AQ130" i="57"/>
  <c r="AR130" i="57"/>
  <c r="AA131" i="57"/>
  <c r="AB131" i="57"/>
  <c r="AC131" i="57"/>
  <c r="AD131" i="57"/>
  <c r="AE131" i="57"/>
  <c r="AF131" i="57"/>
  <c r="AG131" i="57"/>
  <c r="AH131" i="57"/>
  <c r="AI131" i="57"/>
  <c r="AJ131" i="57"/>
  <c r="AK131" i="57"/>
  <c r="AL131" i="57"/>
  <c r="AM131" i="57"/>
  <c r="AN131" i="57"/>
  <c r="AO131" i="57"/>
  <c r="AP131" i="57"/>
  <c r="AQ131" i="57"/>
  <c r="AR131" i="57"/>
  <c r="AA132" i="57"/>
  <c r="AB132" i="57"/>
  <c r="AC132" i="57"/>
  <c r="AD132" i="57"/>
  <c r="AE132" i="57"/>
  <c r="AF132" i="57"/>
  <c r="AG132" i="57"/>
  <c r="AH132" i="57"/>
  <c r="AI132" i="57"/>
  <c r="AJ132" i="57"/>
  <c r="AK132" i="57"/>
  <c r="AL132" i="57"/>
  <c r="AM132" i="57"/>
  <c r="AN132" i="57"/>
  <c r="AO132" i="57"/>
  <c r="AP132" i="57"/>
  <c r="AQ132" i="57"/>
  <c r="AR132" i="57"/>
  <c r="AA133" i="57"/>
  <c r="AB133" i="57"/>
  <c r="AC133" i="57"/>
  <c r="AD133" i="57"/>
  <c r="AE133" i="57"/>
  <c r="AF133" i="57"/>
  <c r="AG133" i="57"/>
  <c r="AH133" i="57"/>
  <c r="AI133" i="57"/>
  <c r="AJ133" i="57"/>
  <c r="AK133" i="57"/>
  <c r="AL133" i="57"/>
  <c r="AM133" i="57"/>
  <c r="AN133" i="57"/>
  <c r="AO133" i="57"/>
  <c r="AP133" i="57"/>
  <c r="AQ133" i="57"/>
  <c r="AR133" i="57"/>
  <c r="AA134" i="57"/>
  <c r="AB134" i="57"/>
  <c r="AC134" i="57"/>
  <c r="AD134" i="57"/>
  <c r="AE134" i="57"/>
  <c r="AF134" i="57"/>
  <c r="AG134" i="57"/>
  <c r="AH134" i="57"/>
  <c r="AI134" i="57"/>
  <c r="AJ134" i="57"/>
  <c r="AK134" i="57"/>
  <c r="AL134" i="57"/>
  <c r="AM134" i="57"/>
  <c r="AN134" i="57"/>
  <c r="AO134" i="57"/>
  <c r="AP134" i="57"/>
  <c r="AQ134" i="57"/>
  <c r="AR134" i="57"/>
  <c r="AA135" i="57"/>
  <c r="AB135" i="57"/>
  <c r="AC135" i="57"/>
  <c r="AD135" i="57"/>
  <c r="AE135" i="57"/>
  <c r="AF135" i="57"/>
  <c r="AG135" i="57"/>
  <c r="AH135" i="57"/>
  <c r="AI135" i="57"/>
  <c r="AJ135" i="57"/>
  <c r="AK135" i="57"/>
  <c r="AL135" i="57"/>
  <c r="AM135" i="57"/>
  <c r="AN135" i="57"/>
  <c r="AO135" i="57"/>
  <c r="AP135" i="57"/>
  <c r="AQ135" i="57"/>
  <c r="AR135" i="57"/>
  <c r="AA136" i="57"/>
  <c r="AB136" i="57"/>
  <c r="AC136" i="57"/>
  <c r="AD136" i="57"/>
  <c r="AE136" i="57"/>
  <c r="AF136" i="57"/>
  <c r="AG136" i="57"/>
  <c r="AH136" i="57"/>
  <c r="AI136" i="57"/>
  <c r="AJ136" i="57"/>
  <c r="AK136" i="57"/>
  <c r="AL136" i="57"/>
  <c r="AM136" i="57"/>
  <c r="AN136" i="57"/>
  <c r="AO136" i="57"/>
  <c r="AP136" i="57"/>
  <c r="AQ136" i="57"/>
  <c r="AR136" i="57"/>
  <c r="AA137" i="57"/>
  <c r="AB137" i="57"/>
  <c r="AC137" i="57"/>
  <c r="AD137" i="57"/>
  <c r="AE137" i="57"/>
  <c r="AF137" i="57"/>
  <c r="AG137" i="57"/>
  <c r="AH137" i="57"/>
  <c r="AI137" i="57"/>
  <c r="AJ137" i="57"/>
  <c r="AK137" i="57"/>
  <c r="AL137" i="57"/>
  <c r="AM137" i="57"/>
  <c r="AN137" i="57"/>
  <c r="AO137" i="57"/>
  <c r="AP137" i="57"/>
  <c r="AQ137" i="57"/>
  <c r="AR137" i="57"/>
  <c r="AA138" i="57"/>
  <c r="AB138" i="57"/>
  <c r="AC138" i="57"/>
  <c r="AD138" i="57"/>
  <c r="AE138" i="57"/>
  <c r="AF138" i="57"/>
  <c r="AG138" i="57"/>
  <c r="AH138" i="57"/>
  <c r="AI138" i="57"/>
  <c r="AJ138" i="57"/>
  <c r="AK138" i="57"/>
  <c r="AL138" i="57"/>
  <c r="AM138" i="57"/>
  <c r="AN138" i="57"/>
  <c r="AO138" i="57"/>
  <c r="AP138" i="57"/>
  <c r="AQ138" i="57"/>
  <c r="AR138" i="57"/>
  <c r="AA139" i="57"/>
  <c r="AB139" i="57"/>
  <c r="AC139" i="57"/>
  <c r="AD139" i="57"/>
  <c r="AE139" i="57"/>
  <c r="AF139" i="57"/>
  <c r="AG139" i="57"/>
  <c r="AH139" i="57"/>
  <c r="AI139" i="57"/>
  <c r="AJ139" i="57"/>
  <c r="AK139" i="57"/>
  <c r="AL139" i="57"/>
  <c r="AM139" i="57"/>
  <c r="AN139" i="57"/>
  <c r="AO139" i="57"/>
  <c r="AP139" i="57"/>
  <c r="AQ139" i="57"/>
  <c r="AR139" i="57"/>
  <c r="AA140" i="57"/>
  <c r="AB140" i="57"/>
  <c r="AC140" i="57"/>
  <c r="AD140" i="57"/>
  <c r="AE140" i="57"/>
  <c r="AF140" i="57"/>
  <c r="AG140" i="57"/>
  <c r="AH140" i="57"/>
  <c r="AI140" i="57"/>
  <c r="AJ140" i="57"/>
  <c r="AK140" i="57"/>
  <c r="AL140" i="57"/>
  <c r="AM140" i="57"/>
  <c r="AN140" i="57"/>
  <c r="AO140" i="57"/>
  <c r="AP140" i="57"/>
  <c r="AQ140" i="57"/>
  <c r="AR140" i="57"/>
  <c r="AA141" i="57"/>
  <c r="AB141" i="57"/>
  <c r="AC141" i="57"/>
  <c r="AD141" i="57"/>
  <c r="AE141" i="57"/>
  <c r="AF141" i="57"/>
  <c r="AG141" i="57"/>
  <c r="AH141" i="57"/>
  <c r="AI141" i="57"/>
  <c r="AJ141" i="57"/>
  <c r="AK141" i="57"/>
  <c r="AL141" i="57"/>
  <c r="AM141" i="57"/>
  <c r="AN141" i="57"/>
  <c r="AO141" i="57"/>
  <c r="AP141" i="57"/>
  <c r="AQ141" i="57"/>
  <c r="AR141" i="57"/>
  <c r="AA142" i="57"/>
  <c r="AB142" i="57"/>
  <c r="AC142" i="57"/>
  <c r="AD142" i="57"/>
  <c r="AE142" i="57"/>
  <c r="AF142" i="57"/>
  <c r="AG142" i="57"/>
  <c r="AH142" i="57"/>
  <c r="AI142" i="57"/>
  <c r="AJ142" i="57"/>
  <c r="AK142" i="57"/>
  <c r="AL142" i="57"/>
  <c r="AM142" i="57"/>
  <c r="AN142" i="57"/>
  <c r="AO142" i="57"/>
  <c r="AP142" i="57"/>
  <c r="AQ142" i="57"/>
  <c r="AR142" i="57"/>
  <c r="AA143" i="57"/>
  <c r="AB143" i="57"/>
  <c r="AC143" i="57"/>
  <c r="AD143" i="57"/>
  <c r="AE143" i="57"/>
  <c r="AF143" i="57"/>
  <c r="AG143" i="57"/>
  <c r="AH143" i="57"/>
  <c r="AI143" i="57"/>
  <c r="AJ143" i="57"/>
  <c r="AK143" i="57"/>
  <c r="AL143" i="57"/>
  <c r="AM143" i="57"/>
  <c r="AN143" i="57"/>
  <c r="AO143" i="57"/>
  <c r="AP143" i="57"/>
  <c r="AQ143" i="57"/>
  <c r="AR143" i="57"/>
  <c r="AA144" i="57"/>
  <c r="AB144" i="57"/>
  <c r="AC144" i="57"/>
  <c r="AD144" i="57"/>
  <c r="AE144" i="57"/>
  <c r="AF144" i="57"/>
  <c r="AG144" i="57"/>
  <c r="AH144" i="57"/>
  <c r="AI144" i="57"/>
  <c r="AJ144" i="57"/>
  <c r="AK144" i="57"/>
  <c r="AL144" i="57"/>
  <c r="AM144" i="57"/>
  <c r="AN144" i="57"/>
  <c r="AO144" i="57"/>
  <c r="AP144" i="57"/>
  <c r="AQ144" i="57"/>
  <c r="AR144" i="57"/>
  <c r="AA145" i="57"/>
  <c r="AB145" i="57"/>
  <c r="AC145" i="57"/>
  <c r="AD145" i="57"/>
  <c r="AE145" i="57"/>
  <c r="AF145" i="57"/>
  <c r="AG145" i="57"/>
  <c r="AH145" i="57"/>
  <c r="AI145" i="57"/>
  <c r="AJ145" i="57"/>
  <c r="AK145" i="57"/>
  <c r="AL145" i="57"/>
  <c r="AM145" i="57"/>
  <c r="AN145" i="57"/>
  <c r="AO145" i="57"/>
  <c r="AP145" i="57"/>
  <c r="AQ145" i="57"/>
  <c r="AR145" i="57"/>
  <c r="AA146" i="57"/>
  <c r="AB146" i="57"/>
  <c r="AC146" i="57"/>
  <c r="AD146" i="57"/>
  <c r="AE146" i="57"/>
  <c r="AF146" i="57"/>
  <c r="AG146" i="57"/>
  <c r="AH146" i="57"/>
  <c r="AI146" i="57"/>
  <c r="AJ146" i="57"/>
  <c r="AK146" i="57"/>
  <c r="AL146" i="57"/>
  <c r="AM146" i="57"/>
  <c r="AN146" i="57"/>
  <c r="AO146" i="57"/>
  <c r="AP146" i="57"/>
  <c r="AQ146" i="57"/>
  <c r="AR146" i="57"/>
  <c r="AA147" i="57"/>
  <c r="AB147" i="57"/>
  <c r="AC147" i="57"/>
  <c r="AD147" i="57"/>
  <c r="AE147" i="57"/>
  <c r="AF147" i="57"/>
  <c r="AG147" i="57"/>
  <c r="AH147" i="57"/>
  <c r="AI147" i="57"/>
  <c r="AJ147" i="57"/>
  <c r="AK147" i="57"/>
  <c r="AL147" i="57"/>
  <c r="AM147" i="57"/>
  <c r="AN147" i="57"/>
  <c r="AO147" i="57"/>
  <c r="AP147" i="57"/>
  <c r="AQ147" i="57"/>
  <c r="AR147" i="57"/>
  <c r="AA148" i="57"/>
  <c r="AB148" i="57"/>
  <c r="AC148" i="57"/>
  <c r="AD148" i="57"/>
  <c r="AE148" i="57"/>
  <c r="AF148" i="57"/>
  <c r="AG148" i="57"/>
  <c r="AH148" i="57"/>
  <c r="AI148" i="57"/>
  <c r="AJ148" i="57"/>
  <c r="AK148" i="57"/>
  <c r="AL148" i="57"/>
  <c r="AM148" i="57"/>
  <c r="AN148" i="57"/>
  <c r="AO148" i="57"/>
  <c r="AP148" i="57"/>
  <c r="AQ148" i="57"/>
  <c r="AR148" i="57"/>
  <c r="AA149" i="57"/>
  <c r="AB149" i="57"/>
  <c r="AC149" i="57"/>
  <c r="AD149" i="57"/>
  <c r="AE149" i="57"/>
  <c r="AF149" i="57"/>
  <c r="AG149" i="57"/>
  <c r="AH149" i="57"/>
  <c r="AI149" i="57"/>
  <c r="AJ149" i="57"/>
  <c r="AK149" i="57"/>
  <c r="AL149" i="57"/>
  <c r="AM149" i="57"/>
  <c r="AN149" i="57"/>
  <c r="AO149" i="57"/>
  <c r="AP149" i="57"/>
  <c r="AQ149" i="57"/>
  <c r="AR149" i="57"/>
  <c r="AA150" i="57"/>
  <c r="AB150" i="57"/>
  <c r="AC150" i="57"/>
  <c r="AD150" i="57"/>
  <c r="AE150" i="57"/>
  <c r="AF150" i="57"/>
  <c r="AG150" i="57"/>
  <c r="AH150" i="57"/>
  <c r="AI150" i="57"/>
  <c r="AJ150" i="57"/>
  <c r="AK150" i="57"/>
  <c r="AL150" i="57"/>
  <c r="AM150" i="57"/>
  <c r="AN150" i="57"/>
  <c r="AO150" i="57"/>
  <c r="AP150" i="57"/>
  <c r="AQ150" i="57"/>
  <c r="AR150" i="57"/>
  <c r="AA151" i="57"/>
  <c r="AB151" i="57"/>
  <c r="AC151" i="57"/>
  <c r="AD151" i="57"/>
  <c r="AE151" i="57"/>
  <c r="AF151" i="57"/>
  <c r="AG151" i="57"/>
  <c r="AH151" i="57"/>
  <c r="AI151" i="57"/>
  <c r="AJ151" i="57"/>
  <c r="AK151" i="57"/>
  <c r="AL151" i="57"/>
  <c r="AM151" i="57"/>
  <c r="AN151" i="57"/>
  <c r="AO151" i="57"/>
  <c r="AP151" i="57"/>
  <c r="AQ151" i="57"/>
  <c r="AR151" i="57"/>
  <c r="AA152" i="57"/>
  <c r="AB152" i="57"/>
  <c r="AC152" i="57"/>
  <c r="AD152" i="57"/>
  <c r="AE152" i="57"/>
  <c r="AF152" i="57"/>
  <c r="AG152" i="57"/>
  <c r="AH152" i="57"/>
  <c r="AI152" i="57"/>
  <c r="AJ152" i="57"/>
  <c r="AK152" i="57"/>
  <c r="AL152" i="57"/>
  <c r="AM152" i="57"/>
  <c r="AN152" i="57"/>
  <c r="AO152" i="57"/>
  <c r="AP152" i="57"/>
  <c r="AQ152" i="57"/>
  <c r="AR152" i="57"/>
  <c r="AA153" i="57"/>
  <c r="AB153" i="57"/>
  <c r="AC153" i="57"/>
  <c r="AD153" i="57"/>
  <c r="AE153" i="57"/>
  <c r="AF153" i="57"/>
  <c r="AG153" i="57"/>
  <c r="AH153" i="57"/>
  <c r="AI153" i="57"/>
  <c r="AJ153" i="57"/>
  <c r="AK153" i="57"/>
  <c r="AL153" i="57"/>
  <c r="AM153" i="57"/>
  <c r="AN153" i="57"/>
  <c r="AO153" i="57"/>
  <c r="AP153" i="57"/>
  <c r="AQ153" i="57"/>
  <c r="AR153" i="57"/>
  <c r="AA154" i="57"/>
  <c r="AB154" i="57"/>
  <c r="AC154" i="57"/>
  <c r="AD154" i="57"/>
  <c r="AE154" i="57"/>
  <c r="AF154" i="57"/>
  <c r="AG154" i="57"/>
  <c r="AH154" i="57"/>
  <c r="AI154" i="57"/>
  <c r="AJ154" i="57"/>
  <c r="AK154" i="57"/>
  <c r="AL154" i="57"/>
  <c r="AM154" i="57"/>
  <c r="AN154" i="57"/>
  <c r="AO154" i="57"/>
  <c r="AP154" i="57"/>
  <c r="AQ154" i="57"/>
  <c r="AR154" i="57"/>
  <c r="AA155" i="57"/>
  <c r="AB155" i="57"/>
  <c r="AC155" i="57"/>
  <c r="AD155" i="57"/>
  <c r="AE155" i="57"/>
  <c r="AF155" i="57"/>
  <c r="AG155" i="57"/>
  <c r="AH155" i="57"/>
  <c r="AI155" i="57"/>
  <c r="AJ155" i="57"/>
  <c r="AK155" i="57"/>
  <c r="AL155" i="57"/>
  <c r="AM155" i="57"/>
  <c r="AN155" i="57"/>
  <c r="AO155" i="57"/>
  <c r="AP155" i="57"/>
  <c r="AQ155" i="57"/>
  <c r="AR155" i="57"/>
  <c r="Z4" i="57"/>
  <c r="Z5" i="57"/>
  <c r="Z6" i="57"/>
  <c r="Z7" i="57"/>
  <c r="Z8" i="57"/>
  <c r="Z9" i="57"/>
  <c r="Z10" i="57"/>
  <c r="Z11" i="57"/>
  <c r="Z12" i="57"/>
  <c r="Z13" i="57"/>
  <c r="Z14" i="57"/>
  <c r="Z15" i="57"/>
  <c r="Z16" i="57"/>
  <c r="Z17" i="57"/>
  <c r="Z18" i="57"/>
  <c r="Z19" i="57"/>
  <c r="Z20" i="57"/>
  <c r="Z21" i="57"/>
  <c r="Z22" i="57"/>
  <c r="Z23" i="57"/>
  <c r="Z24" i="57"/>
  <c r="Z25" i="57"/>
  <c r="Z26" i="57"/>
  <c r="Z27" i="57"/>
  <c r="Z28" i="57"/>
  <c r="Z29" i="57"/>
  <c r="Z30" i="57"/>
  <c r="Z31" i="57"/>
  <c r="Z32" i="57"/>
  <c r="Z33" i="57"/>
  <c r="Z34" i="57"/>
  <c r="Z35" i="57"/>
  <c r="Z36" i="57"/>
  <c r="Z37" i="57"/>
  <c r="Z38" i="57"/>
  <c r="Z39" i="57"/>
  <c r="Z40" i="57"/>
  <c r="Z41" i="57"/>
  <c r="Z42" i="57"/>
  <c r="Z43" i="57"/>
  <c r="Z44" i="57"/>
  <c r="Z45" i="57"/>
  <c r="Z46" i="57"/>
  <c r="Z47" i="57"/>
  <c r="Z48" i="57"/>
  <c r="Z49" i="57"/>
  <c r="Z50" i="57"/>
  <c r="Z51" i="57"/>
  <c r="Z52" i="57"/>
  <c r="Z53" i="57"/>
  <c r="Z54" i="57"/>
  <c r="Z55" i="57"/>
  <c r="Z56" i="57"/>
  <c r="Z57" i="57"/>
  <c r="Z58" i="57"/>
  <c r="Z59" i="57"/>
  <c r="Z60" i="57"/>
  <c r="Z61" i="57"/>
  <c r="Z62" i="57"/>
  <c r="Z63" i="57"/>
  <c r="Z64" i="57"/>
  <c r="Z65" i="57"/>
  <c r="Z66" i="57"/>
  <c r="Z67" i="57"/>
  <c r="Z68" i="57"/>
  <c r="Z69" i="57"/>
  <c r="Z70" i="57"/>
  <c r="Z71" i="57"/>
  <c r="Z72" i="57"/>
  <c r="Z73" i="57"/>
  <c r="Z74" i="57"/>
  <c r="Z75" i="57"/>
  <c r="Z76" i="57"/>
  <c r="Z77" i="57"/>
  <c r="Z78" i="57"/>
  <c r="Z79" i="57"/>
  <c r="Z80" i="57"/>
  <c r="Z81" i="57"/>
  <c r="Z82" i="57"/>
  <c r="Z83" i="57"/>
  <c r="Z84" i="57"/>
  <c r="Z85" i="57"/>
  <c r="Z86" i="57"/>
  <c r="Z87" i="57"/>
  <c r="Z88" i="57"/>
  <c r="Z89" i="57"/>
  <c r="Z90" i="57"/>
  <c r="Z91" i="57"/>
  <c r="Z92" i="57"/>
  <c r="Z93" i="57"/>
  <c r="Z94" i="57"/>
  <c r="Z95" i="57"/>
  <c r="Z96" i="57"/>
  <c r="Z97" i="57"/>
  <c r="Z98" i="57"/>
  <c r="Z99" i="57"/>
  <c r="Z100" i="57"/>
  <c r="Z101" i="57"/>
  <c r="Z102" i="57"/>
  <c r="Z103" i="57"/>
  <c r="Z104" i="57"/>
  <c r="Z105" i="57"/>
  <c r="Z106" i="57"/>
  <c r="Z107" i="57"/>
  <c r="Z108" i="57"/>
  <c r="Z109" i="57"/>
  <c r="Z110" i="57"/>
  <c r="Z111" i="57"/>
  <c r="Z112" i="57"/>
  <c r="Z113" i="57"/>
  <c r="Z114" i="57"/>
  <c r="Z115" i="57"/>
  <c r="Z116" i="57"/>
  <c r="Z117" i="57"/>
  <c r="Z118" i="57"/>
  <c r="Z119" i="57"/>
  <c r="Z120" i="57"/>
  <c r="Z121" i="57"/>
  <c r="Z122" i="57"/>
  <c r="Z123" i="57"/>
  <c r="Z124" i="57"/>
  <c r="Z125" i="57"/>
  <c r="Z126" i="57"/>
  <c r="Z127" i="57"/>
  <c r="Z128" i="57"/>
  <c r="Z129" i="57"/>
  <c r="Z130" i="57"/>
  <c r="Z131" i="57"/>
  <c r="Z132" i="57"/>
  <c r="Z133" i="57"/>
  <c r="Z134" i="57"/>
  <c r="Z135" i="57"/>
  <c r="Z136" i="57"/>
  <c r="Z137" i="57"/>
  <c r="Z138" i="57"/>
  <c r="Z139" i="57"/>
  <c r="Z140" i="57"/>
  <c r="Z141" i="57"/>
  <c r="Z142" i="57"/>
  <c r="Z143" i="57"/>
  <c r="Z144" i="57"/>
  <c r="Z145" i="57"/>
  <c r="Z146" i="57"/>
  <c r="Z147" i="57"/>
  <c r="Z148" i="57"/>
  <c r="Z149" i="57"/>
  <c r="Z150" i="57"/>
  <c r="Z151" i="57"/>
  <c r="Z152" i="57"/>
  <c r="Z153" i="57"/>
  <c r="Z154" i="57"/>
  <c r="Z155" i="57"/>
  <c r="Z3" i="57"/>
  <c r="AB3" i="58"/>
  <c r="AC3" i="58"/>
  <c r="AD3" i="58"/>
  <c r="AE3" i="58"/>
  <c r="AF3" i="58"/>
  <c r="AG3" i="58"/>
  <c r="AH3" i="58"/>
  <c r="AI3" i="58"/>
  <c r="AJ3" i="58"/>
  <c r="AK3" i="58"/>
  <c r="AL3" i="58"/>
  <c r="AM3" i="58"/>
  <c r="AN3" i="58"/>
  <c r="AO3" i="58"/>
  <c r="AP3" i="58"/>
  <c r="AQ3" i="58"/>
  <c r="AR3" i="58"/>
  <c r="AS3" i="58"/>
  <c r="AB4" i="58"/>
  <c r="AC4" i="58"/>
  <c r="AD4" i="58"/>
  <c r="AE4" i="58"/>
  <c r="AF4" i="58"/>
  <c r="AG4" i="58"/>
  <c r="AH4" i="58"/>
  <c r="AI4" i="58"/>
  <c r="AJ4" i="58"/>
  <c r="AK4" i="58"/>
  <c r="AL4" i="58"/>
  <c r="AM4" i="58"/>
  <c r="AN4" i="58"/>
  <c r="AO4" i="58"/>
  <c r="AP4" i="58"/>
  <c r="AQ4" i="58"/>
  <c r="AR4" i="58"/>
  <c r="AS4" i="58"/>
  <c r="AB5" i="58"/>
  <c r="AC5" i="58"/>
  <c r="AD5" i="58"/>
  <c r="AE5" i="58"/>
  <c r="AF5" i="58"/>
  <c r="AG5" i="58"/>
  <c r="AH5" i="58"/>
  <c r="AI5" i="58"/>
  <c r="AJ5" i="58"/>
  <c r="AK5" i="58"/>
  <c r="AL5" i="58"/>
  <c r="AM5" i="58"/>
  <c r="AN5" i="58"/>
  <c r="AO5" i="58"/>
  <c r="AP5" i="58"/>
  <c r="AQ5" i="58"/>
  <c r="AR5" i="58"/>
  <c r="AS5" i="58"/>
  <c r="AB6" i="58"/>
  <c r="AC6" i="58"/>
  <c r="AD6" i="58"/>
  <c r="AE6" i="58"/>
  <c r="AF6" i="58"/>
  <c r="AG6" i="58"/>
  <c r="AH6" i="58"/>
  <c r="AI6" i="58"/>
  <c r="AJ6" i="58"/>
  <c r="AK6" i="58"/>
  <c r="AL6" i="58"/>
  <c r="AM6" i="58"/>
  <c r="AN6" i="58"/>
  <c r="AO6" i="58"/>
  <c r="AP6" i="58"/>
  <c r="AQ6" i="58"/>
  <c r="AR6" i="58"/>
  <c r="AS6" i="58"/>
  <c r="AB7" i="58"/>
  <c r="AC7" i="58"/>
  <c r="AD7" i="58"/>
  <c r="AE7" i="58"/>
  <c r="AF7" i="58"/>
  <c r="AG7" i="58"/>
  <c r="AH7" i="58"/>
  <c r="AI7" i="58"/>
  <c r="AJ7" i="58"/>
  <c r="AK7" i="58"/>
  <c r="AL7" i="58"/>
  <c r="AM7" i="58"/>
  <c r="AN7" i="58"/>
  <c r="AO7" i="58"/>
  <c r="AP7" i="58"/>
  <c r="AQ7" i="58"/>
  <c r="AR7" i="58"/>
  <c r="AS7" i="58"/>
  <c r="AB8" i="58"/>
  <c r="AC8" i="58"/>
  <c r="AD8" i="58"/>
  <c r="AE8" i="58"/>
  <c r="AF8" i="58"/>
  <c r="AG8" i="58"/>
  <c r="AH8" i="58"/>
  <c r="AI8" i="58"/>
  <c r="AJ8" i="58"/>
  <c r="AK8" i="58"/>
  <c r="AL8" i="58"/>
  <c r="AM8" i="58"/>
  <c r="AN8" i="58"/>
  <c r="AO8" i="58"/>
  <c r="AP8" i="58"/>
  <c r="AQ8" i="58"/>
  <c r="AR8" i="58"/>
  <c r="AS8" i="58"/>
  <c r="AB9" i="58"/>
  <c r="AC9" i="58"/>
  <c r="AD9" i="58"/>
  <c r="AE9" i="58"/>
  <c r="AF9" i="58"/>
  <c r="AG9" i="58"/>
  <c r="AH9" i="58"/>
  <c r="AI9" i="58"/>
  <c r="AJ9" i="58"/>
  <c r="AK9" i="58"/>
  <c r="AL9" i="58"/>
  <c r="AM9" i="58"/>
  <c r="AN9" i="58"/>
  <c r="AO9" i="58"/>
  <c r="AP9" i="58"/>
  <c r="AQ9" i="58"/>
  <c r="AR9" i="58"/>
  <c r="AS9" i="58"/>
  <c r="AB10" i="58"/>
  <c r="AC10" i="58"/>
  <c r="AD10" i="58"/>
  <c r="AE10" i="58"/>
  <c r="AF10" i="58"/>
  <c r="AG10" i="58"/>
  <c r="AH10" i="58"/>
  <c r="AI10" i="58"/>
  <c r="AJ10" i="58"/>
  <c r="AK10" i="58"/>
  <c r="AL10" i="58"/>
  <c r="AM10" i="58"/>
  <c r="AN10" i="58"/>
  <c r="AO10" i="58"/>
  <c r="AP10" i="58"/>
  <c r="AQ10" i="58"/>
  <c r="AR10" i="58"/>
  <c r="AS10" i="58"/>
  <c r="AB11" i="58"/>
  <c r="AC11" i="58"/>
  <c r="AD11" i="58"/>
  <c r="AE11" i="58"/>
  <c r="AF11" i="58"/>
  <c r="AG11" i="58"/>
  <c r="AH11" i="58"/>
  <c r="AI11" i="58"/>
  <c r="AJ11" i="58"/>
  <c r="AK11" i="58"/>
  <c r="AL11" i="58"/>
  <c r="AM11" i="58"/>
  <c r="AN11" i="58"/>
  <c r="AO11" i="58"/>
  <c r="AP11" i="58"/>
  <c r="AQ11" i="58"/>
  <c r="AR11" i="58"/>
  <c r="AS11" i="58"/>
  <c r="AB12" i="58"/>
  <c r="AC12" i="58"/>
  <c r="AD12" i="58"/>
  <c r="AE12" i="58"/>
  <c r="AF12" i="58"/>
  <c r="AG12" i="58"/>
  <c r="AH12" i="58"/>
  <c r="AI12" i="58"/>
  <c r="AJ12" i="58"/>
  <c r="AK12" i="58"/>
  <c r="AL12" i="58"/>
  <c r="AM12" i="58"/>
  <c r="AN12" i="58"/>
  <c r="AO12" i="58"/>
  <c r="AP12" i="58"/>
  <c r="AQ12" i="58"/>
  <c r="AR12" i="58"/>
  <c r="AS12" i="58"/>
  <c r="AB13" i="58"/>
  <c r="AC13" i="58"/>
  <c r="AD13" i="58"/>
  <c r="AE13" i="58"/>
  <c r="AF13" i="58"/>
  <c r="AG13" i="58"/>
  <c r="AH13" i="58"/>
  <c r="AI13" i="58"/>
  <c r="AJ13" i="58"/>
  <c r="AK13" i="58"/>
  <c r="AL13" i="58"/>
  <c r="AM13" i="58"/>
  <c r="AN13" i="58"/>
  <c r="AO13" i="58"/>
  <c r="AP13" i="58"/>
  <c r="AQ13" i="58"/>
  <c r="AR13" i="58"/>
  <c r="AS13" i="58"/>
  <c r="AB14" i="58"/>
  <c r="AC14" i="58"/>
  <c r="AD14" i="58"/>
  <c r="AE14" i="58"/>
  <c r="AF14" i="58"/>
  <c r="AG14" i="58"/>
  <c r="AH14" i="58"/>
  <c r="AI14" i="58"/>
  <c r="AJ14" i="58"/>
  <c r="AK14" i="58"/>
  <c r="AL14" i="58"/>
  <c r="AM14" i="58"/>
  <c r="AN14" i="58"/>
  <c r="AO14" i="58"/>
  <c r="AP14" i="58"/>
  <c r="AQ14" i="58"/>
  <c r="AR14" i="58"/>
  <c r="AS14" i="58"/>
  <c r="AB15" i="58"/>
  <c r="AC15" i="58"/>
  <c r="AD15" i="58"/>
  <c r="AE15" i="58"/>
  <c r="AF15" i="58"/>
  <c r="AG15" i="58"/>
  <c r="AH15" i="58"/>
  <c r="AI15" i="58"/>
  <c r="AJ15" i="58"/>
  <c r="AK15" i="58"/>
  <c r="AL15" i="58"/>
  <c r="AM15" i="58"/>
  <c r="AN15" i="58"/>
  <c r="AO15" i="58"/>
  <c r="AP15" i="58"/>
  <c r="AQ15" i="58"/>
  <c r="AR15" i="58"/>
  <c r="AS15" i="58"/>
  <c r="AB16" i="58"/>
  <c r="AC16" i="58"/>
  <c r="AD16" i="58"/>
  <c r="AE16" i="58"/>
  <c r="AF16" i="58"/>
  <c r="AG16" i="58"/>
  <c r="AH16" i="58"/>
  <c r="AI16" i="58"/>
  <c r="AJ16" i="58"/>
  <c r="AK16" i="58"/>
  <c r="AL16" i="58"/>
  <c r="AM16" i="58"/>
  <c r="AN16" i="58"/>
  <c r="AO16" i="58"/>
  <c r="AP16" i="58"/>
  <c r="AQ16" i="58"/>
  <c r="AR16" i="58"/>
  <c r="AS16" i="58"/>
  <c r="AB17" i="58"/>
  <c r="AC17" i="58"/>
  <c r="AD17" i="58"/>
  <c r="AE17" i="58"/>
  <c r="AF17" i="58"/>
  <c r="AG17" i="58"/>
  <c r="AH17" i="58"/>
  <c r="AI17" i="58"/>
  <c r="AJ17" i="58"/>
  <c r="AK17" i="58"/>
  <c r="AL17" i="58"/>
  <c r="AM17" i="58"/>
  <c r="AN17" i="58"/>
  <c r="AO17" i="58"/>
  <c r="AP17" i="58"/>
  <c r="AQ17" i="58"/>
  <c r="AR17" i="58"/>
  <c r="AS17" i="58"/>
  <c r="AB18" i="58"/>
  <c r="AC18" i="58"/>
  <c r="AD18" i="58"/>
  <c r="AE18" i="58"/>
  <c r="AF18" i="58"/>
  <c r="AG18" i="58"/>
  <c r="AH18" i="58"/>
  <c r="AI18" i="58"/>
  <c r="AJ18" i="58"/>
  <c r="AK18" i="58"/>
  <c r="AL18" i="58"/>
  <c r="AM18" i="58"/>
  <c r="AN18" i="58"/>
  <c r="AO18" i="58"/>
  <c r="AP18" i="58"/>
  <c r="AQ18" i="58"/>
  <c r="AR18" i="58"/>
  <c r="AS18" i="58"/>
  <c r="AB19" i="58"/>
  <c r="AC19" i="58"/>
  <c r="AD19" i="58"/>
  <c r="AE19" i="58"/>
  <c r="AF19" i="58"/>
  <c r="AG19" i="58"/>
  <c r="AH19" i="58"/>
  <c r="AI19" i="58"/>
  <c r="AJ19" i="58"/>
  <c r="AK19" i="58"/>
  <c r="AL19" i="58"/>
  <c r="AM19" i="58"/>
  <c r="AN19" i="58"/>
  <c r="AO19" i="58"/>
  <c r="AP19" i="58"/>
  <c r="AQ19" i="58"/>
  <c r="AR19" i="58"/>
  <c r="AS19" i="58"/>
  <c r="AB20" i="58"/>
  <c r="AC20" i="58"/>
  <c r="AD20" i="58"/>
  <c r="AE20" i="58"/>
  <c r="AF20" i="58"/>
  <c r="AG20" i="58"/>
  <c r="AH20" i="58"/>
  <c r="AI20" i="58"/>
  <c r="AJ20" i="58"/>
  <c r="AK20" i="58"/>
  <c r="AL20" i="58"/>
  <c r="AM20" i="58"/>
  <c r="AN20" i="58"/>
  <c r="AO20" i="58"/>
  <c r="AP20" i="58"/>
  <c r="AQ20" i="58"/>
  <c r="AR20" i="58"/>
  <c r="AS20" i="58"/>
  <c r="AB21" i="58"/>
  <c r="AC21" i="58"/>
  <c r="AD21" i="58"/>
  <c r="AE21" i="58"/>
  <c r="AF21" i="58"/>
  <c r="AG21" i="58"/>
  <c r="AH21" i="58"/>
  <c r="AI21" i="58"/>
  <c r="AJ21" i="58"/>
  <c r="AK21" i="58"/>
  <c r="AL21" i="58"/>
  <c r="AM21" i="58"/>
  <c r="AN21" i="58"/>
  <c r="AO21" i="58"/>
  <c r="AP21" i="58"/>
  <c r="AQ21" i="58"/>
  <c r="AR21" i="58"/>
  <c r="AS21" i="58"/>
  <c r="AB22" i="58"/>
  <c r="AC22" i="58"/>
  <c r="AD22" i="58"/>
  <c r="AE22" i="58"/>
  <c r="AF22" i="58"/>
  <c r="AG22" i="58"/>
  <c r="AH22" i="58"/>
  <c r="AI22" i="58"/>
  <c r="AJ22" i="58"/>
  <c r="AK22" i="58"/>
  <c r="AL22" i="58"/>
  <c r="AM22" i="58"/>
  <c r="AN22" i="58"/>
  <c r="AO22" i="58"/>
  <c r="AP22" i="58"/>
  <c r="AQ22" i="58"/>
  <c r="AR22" i="58"/>
  <c r="AS22" i="58"/>
  <c r="AB23" i="58"/>
  <c r="AC23" i="58"/>
  <c r="AD23" i="58"/>
  <c r="AE23" i="58"/>
  <c r="AF23" i="58"/>
  <c r="AG23" i="58"/>
  <c r="AH23" i="58"/>
  <c r="AI23" i="58"/>
  <c r="AJ23" i="58"/>
  <c r="AK23" i="58"/>
  <c r="AL23" i="58"/>
  <c r="AM23" i="58"/>
  <c r="AN23" i="58"/>
  <c r="AO23" i="58"/>
  <c r="AP23" i="58"/>
  <c r="AQ23" i="58"/>
  <c r="AR23" i="58"/>
  <c r="AS23" i="58"/>
  <c r="AB24" i="58"/>
  <c r="AC24" i="58"/>
  <c r="AD24" i="58"/>
  <c r="AE24" i="58"/>
  <c r="AF24" i="58"/>
  <c r="AG24" i="58"/>
  <c r="AH24" i="58"/>
  <c r="AI24" i="58"/>
  <c r="AJ24" i="58"/>
  <c r="AK24" i="58"/>
  <c r="AL24" i="58"/>
  <c r="AM24" i="58"/>
  <c r="AN24" i="58"/>
  <c r="AO24" i="58"/>
  <c r="AP24" i="58"/>
  <c r="AQ24" i="58"/>
  <c r="AR24" i="58"/>
  <c r="AS24" i="58"/>
  <c r="AB25" i="58"/>
  <c r="AC25" i="58"/>
  <c r="AD25" i="58"/>
  <c r="AE25" i="58"/>
  <c r="AF25" i="58"/>
  <c r="AG25" i="58"/>
  <c r="AH25" i="58"/>
  <c r="AI25" i="58"/>
  <c r="AJ25" i="58"/>
  <c r="AK25" i="58"/>
  <c r="AL25" i="58"/>
  <c r="AM25" i="58"/>
  <c r="AN25" i="58"/>
  <c r="AO25" i="58"/>
  <c r="AP25" i="58"/>
  <c r="AQ25" i="58"/>
  <c r="AR25" i="58"/>
  <c r="AS25" i="58"/>
  <c r="AB26" i="58"/>
  <c r="AC26" i="58"/>
  <c r="AD26" i="58"/>
  <c r="AE26" i="58"/>
  <c r="AF26" i="58"/>
  <c r="AG26" i="58"/>
  <c r="AH26" i="58"/>
  <c r="AI26" i="58"/>
  <c r="AJ26" i="58"/>
  <c r="AK26" i="58"/>
  <c r="AL26" i="58"/>
  <c r="AM26" i="58"/>
  <c r="AN26" i="58"/>
  <c r="AO26" i="58"/>
  <c r="AP26" i="58"/>
  <c r="AQ26" i="58"/>
  <c r="AR26" i="58"/>
  <c r="AS26" i="58"/>
  <c r="AB27" i="58"/>
  <c r="AC27" i="58"/>
  <c r="AD27" i="58"/>
  <c r="AE27" i="58"/>
  <c r="AF27" i="58"/>
  <c r="AG27" i="58"/>
  <c r="AH27" i="58"/>
  <c r="AI27" i="58"/>
  <c r="AJ27" i="58"/>
  <c r="AK27" i="58"/>
  <c r="AL27" i="58"/>
  <c r="AM27" i="58"/>
  <c r="AN27" i="58"/>
  <c r="AO27" i="58"/>
  <c r="AP27" i="58"/>
  <c r="AQ27" i="58"/>
  <c r="AR27" i="58"/>
  <c r="AS27" i="58"/>
  <c r="AB28" i="58"/>
  <c r="AC28" i="58"/>
  <c r="AD28" i="58"/>
  <c r="AE28" i="58"/>
  <c r="AF28" i="58"/>
  <c r="AG28" i="58"/>
  <c r="AH28" i="58"/>
  <c r="AI28" i="58"/>
  <c r="AJ28" i="58"/>
  <c r="AK28" i="58"/>
  <c r="AL28" i="58"/>
  <c r="AM28" i="58"/>
  <c r="AN28" i="58"/>
  <c r="AO28" i="58"/>
  <c r="AP28" i="58"/>
  <c r="AQ28" i="58"/>
  <c r="AR28" i="58"/>
  <c r="AS28" i="58"/>
  <c r="AB29" i="58"/>
  <c r="AC29" i="58"/>
  <c r="AD29" i="58"/>
  <c r="AE29" i="58"/>
  <c r="AF29" i="58"/>
  <c r="AG29" i="58"/>
  <c r="AH29" i="58"/>
  <c r="AI29" i="58"/>
  <c r="AJ29" i="58"/>
  <c r="AK29" i="58"/>
  <c r="AL29" i="58"/>
  <c r="AM29" i="58"/>
  <c r="AN29" i="58"/>
  <c r="AO29" i="58"/>
  <c r="AP29" i="58"/>
  <c r="AQ29" i="58"/>
  <c r="AR29" i="58"/>
  <c r="AS29" i="58"/>
  <c r="AB30" i="58"/>
  <c r="AC30" i="58"/>
  <c r="AD30" i="58"/>
  <c r="AE30" i="58"/>
  <c r="AF30" i="58"/>
  <c r="AG30" i="58"/>
  <c r="AH30" i="58"/>
  <c r="AI30" i="58"/>
  <c r="AJ30" i="58"/>
  <c r="AK30" i="58"/>
  <c r="AL30" i="58"/>
  <c r="AM30" i="58"/>
  <c r="AN30" i="58"/>
  <c r="AO30" i="58"/>
  <c r="AP30" i="58"/>
  <c r="AQ30" i="58"/>
  <c r="AR30" i="58"/>
  <c r="AS30" i="58"/>
  <c r="AB31" i="58"/>
  <c r="AC31" i="58"/>
  <c r="AD31" i="58"/>
  <c r="AE31" i="58"/>
  <c r="AF31" i="58"/>
  <c r="AG31" i="58"/>
  <c r="AH31" i="58"/>
  <c r="AI31" i="58"/>
  <c r="AJ31" i="58"/>
  <c r="AK31" i="58"/>
  <c r="AL31" i="58"/>
  <c r="AM31" i="58"/>
  <c r="AN31" i="58"/>
  <c r="AO31" i="58"/>
  <c r="AP31" i="58"/>
  <c r="AQ31" i="58"/>
  <c r="AR31" i="58"/>
  <c r="AS31" i="58"/>
  <c r="AB32" i="58"/>
  <c r="AC32" i="58"/>
  <c r="AD32" i="58"/>
  <c r="AE32" i="58"/>
  <c r="AF32" i="58"/>
  <c r="AG32" i="58"/>
  <c r="AH32" i="58"/>
  <c r="AI32" i="58"/>
  <c r="AJ32" i="58"/>
  <c r="AK32" i="58"/>
  <c r="AL32" i="58"/>
  <c r="AM32" i="58"/>
  <c r="AN32" i="58"/>
  <c r="AO32" i="58"/>
  <c r="AP32" i="58"/>
  <c r="AQ32" i="58"/>
  <c r="AR32" i="58"/>
  <c r="AS32" i="58"/>
  <c r="AB33" i="58"/>
  <c r="AC33" i="58"/>
  <c r="AD33" i="58"/>
  <c r="AE33" i="58"/>
  <c r="AF33" i="58"/>
  <c r="AG33" i="58"/>
  <c r="AH33" i="58"/>
  <c r="AI33" i="58"/>
  <c r="AJ33" i="58"/>
  <c r="AK33" i="58"/>
  <c r="AL33" i="58"/>
  <c r="AM33" i="58"/>
  <c r="AN33" i="58"/>
  <c r="AO33" i="58"/>
  <c r="AP33" i="58"/>
  <c r="AQ33" i="58"/>
  <c r="AR33" i="58"/>
  <c r="AS33" i="58"/>
  <c r="AB34" i="58"/>
  <c r="AC34" i="58"/>
  <c r="AD34" i="58"/>
  <c r="AE34" i="58"/>
  <c r="AF34" i="58"/>
  <c r="AG34" i="58"/>
  <c r="AH34" i="58"/>
  <c r="AI34" i="58"/>
  <c r="AJ34" i="58"/>
  <c r="AK34" i="58"/>
  <c r="AL34" i="58"/>
  <c r="AM34" i="58"/>
  <c r="AN34" i="58"/>
  <c r="AO34" i="58"/>
  <c r="AP34" i="58"/>
  <c r="AQ34" i="58"/>
  <c r="AR34" i="58"/>
  <c r="AS34" i="58"/>
  <c r="AB35" i="58"/>
  <c r="AC35" i="58"/>
  <c r="AD35" i="58"/>
  <c r="AE35" i="58"/>
  <c r="AF35" i="58"/>
  <c r="AG35" i="58"/>
  <c r="AH35" i="58"/>
  <c r="AI35" i="58"/>
  <c r="AJ35" i="58"/>
  <c r="AK35" i="58"/>
  <c r="AL35" i="58"/>
  <c r="AM35" i="58"/>
  <c r="AN35" i="58"/>
  <c r="AO35" i="58"/>
  <c r="AP35" i="58"/>
  <c r="AQ35" i="58"/>
  <c r="AR35" i="58"/>
  <c r="AS35" i="58"/>
  <c r="AB36" i="58"/>
  <c r="AC36" i="58"/>
  <c r="AD36" i="58"/>
  <c r="AE36" i="58"/>
  <c r="AF36" i="58"/>
  <c r="AG36" i="58"/>
  <c r="AH36" i="58"/>
  <c r="AI36" i="58"/>
  <c r="AJ36" i="58"/>
  <c r="AK36" i="58"/>
  <c r="AL36" i="58"/>
  <c r="AM36" i="58"/>
  <c r="AN36" i="58"/>
  <c r="AO36" i="58"/>
  <c r="AP36" i="58"/>
  <c r="AQ36" i="58"/>
  <c r="AR36" i="58"/>
  <c r="AS36" i="58"/>
  <c r="AB37" i="58"/>
  <c r="AC37" i="58"/>
  <c r="AD37" i="58"/>
  <c r="AE37" i="58"/>
  <c r="AF37" i="58"/>
  <c r="AG37" i="58"/>
  <c r="AH37" i="58"/>
  <c r="AI37" i="58"/>
  <c r="AJ37" i="58"/>
  <c r="AK37" i="58"/>
  <c r="AL37" i="58"/>
  <c r="AM37" i="58"/>
  <c r="AN37" i="58"/>
  <c r="AO37" i="58"/>
  <c r="AP37" i="58"/>
  <c r="AQ37" i="58"/>
  <c r="AR37" i="58"/>
  <c r="AS37" i="58"/>
  <c r="AB38" i="58"/>
  <c r="AC38" i="58"/>
  <c r="AD38" i="58"/>
  <c r="AE38" i="58"/>
  <c r="AF38" i="58"/>
  <c r="AG38" i="58"/>
  <c r="AH38" i="58"/>
  <c r="AI38" i="58"/>
  <c r="AJ38" i="58"/>
  <c r="AK38" i="58"/>
  <c r="AL38" i="58"/>
  <c r="AM38" i="58"/>
  <c r="AN38" i="58"/>
  <c r="AO38" i="58"/>
  <c r="AP38" i="58"/>
  <c r="AQ38" i="58"/>
  <c r="AR38" i="58"/>
  <c r="AS38" i="58"/>
  <c r="AB39" i="58"/>
  <c r="AC39" i="58"/>
  <c r="AD39" i="58"/>
  <c r="AE39" i="58"/>
  <c r="AF39" i="58"/>
  <c r="AG39" i="58"/>
  <c r="AH39" i="58"/>
  <c r="AI39" i="58"/>
  <c r="AJ39" i="58"/>
  <c r="AK39" i="58"/>
  <c r="AL39" i="58"/>
  <c r="AM39" i="58"/>
  <c r="AN39" i="58"/>
  <c r="AO39" i="58"/>
  <c r="AP39" i="58"/>
  <c r="AQ39" i="58"/>
  <c r="AR39" i="58"/>
  <c r="AS39" i="58"/>
  <c r="AB40" i="58"/>
  <c r="AC40" i="58"/>
  <c r="AD40" i="58"/>
  <c r="AE40" i="58"/>
  <c r="AF40" i="58"/>
  <c r="AG40" i="58"/>
  <c r="AH40" i="58"/>
  <c r="AI40" i="58"/>
  <c r="AJ40" i="58"/>
  <c r="AK40" i="58"/>
  <c r="AL40" i="58"/>
  <c r="AM40" i="58"/>
  <c r="AN40" i="58"/>
  <c r="AO40" i="58"/>
  <c r="AP40" i="58"/>
  <c r="AQ40" i="58"/>
  <c r="AR40" i="58"/>
  <c r="AS40" i="58"/>
  <c r="AB41" i="58"/>
  <c r="AC41" i="58"/>
  <c r="AD41" i="58"/>
  <c r="AE41" i="58"/>
  <c r="AF41" i="58"/>
  <c r="AG41" i="58"/>
  <c r="AH41" i="58"/>
  <c r="AI41" i="58"/>
  <c r="AJ41" i="58"/>
  <c r="AK41" i="58"/>
  <c r="AL41" i="58"/>
  <c r="AM41" i="58"/>
  <c r="AN41" i="58"/>
  <c r="AO41" i="58"/>
  <c r="AP41" i="58"/>
  <c r="AQ41" i="58"/>
  <c r="AR41" i="58"/>
  <c r="AS41" i="58"/>
  <c r="AB42" i="58"/>
  <c r="AC42" i="58"/>
  <c r="AD42" i="58"/>
  <c r="AE42" i="58"/>
  <c r="AF42" i="58"/>
  <c r="AG42" i="58"/>
  <c r="AH42" i="58"/>
  <c r="AI42" i="58"/>
  <c r="AJ42" i="58"/>
  <c r="AK42" i="58"/>
  <c r="AL42" i="58"/>
  <c r="AM42" i="58"/>
  <c r="AN42" i="58"/>
  <c r="AO42" i="58"/>
  <c r="AP42" i="58"/>
  <c r="AQ42" i="58"/>
  <c r="AR42" i="58"/>
  <c r="AS42" i="58"/>
  <c r="AB43" i="58"/>
  <c r="AC43" i="58"/>
  <c r="AD43" i="58"/>
  <c r="AE43" i="58"/>
  <c r="AF43" i="58"/>
  <c r="AG43" i="58"/>
  <c r="AH43" i="58"/>
  <c r="AI43" i="58"/>
  <c r="AJ43" i="58"/>
  <c r="AK43" i="58"/>
  <c r="AL43" i="58"/>
  <c r="AM43" i="58"/>
  <c r="AN43" i="58"/>
  <c r="AO43" i="58"/>
  <c r="AP43" i="58"/>
  <c r="AQ43" i="58"/>
  <c r="AR43" i="58"/>
  <c r="AS43" i="58"/>
  <c r="AB44" i="58"/>
  <c r="AC44" i="58"/>
  <c r="AD44" i="58"/>
  <c r="AE44" i="58"/>
  <c r="AF44" i="58"/>
  <c r="AG44" i="58"/>
  <c r="AH44" i="58"/>
  <c r="AI44" i="58"/>
  <c r="AJ44" i="58"/>
  <c r="AK44" i="58"/>
  <c r="AL44" i="58"/>
  <c r="AM44" i="58"/>
  <c r="AN44" i="58"/>
  <c r="AO44" i="58"/>
  <c r="AP44" i="58"/>
  <c r="AQ44" i="58"/>
  <c r="AR44" i="58"/>
  <c r="AS44" i="58"/>
  <c r="AB45" i="58"/>
  <c r="AC45" i="58"/>
  <c r="AD45" i="58"/>
  <c r="AE45" i="58"/>
  <c r="AF45" i="58"/>
  <c r="AG45" i="58"/>
  <c r="AH45" i="58"/>
  <c r="AI45" i="58"/>
  <c r="AJ45" i="58"/>
  <c r="AK45" i="58"/>
  <c r="AL45" i="58"/>
  <c r="AM45" i="58"/>
  <c r="AN45" i="58"/>
  <c r="AO45" i="58"/>
  <c r="AP45" i="58"/>
  <c r="AQ45" i="58"/>
  <c r="AR45" i="58"/>
  <c r="AS45" i="58"/>
  <c r="AB46" i="58"/>
  <c r="AC46" i="58"/>
  <c r="AD46" i="58"/>
  <c r="AE46" i="58"/>
  <c r="AF46" i="58"/>
  <c r="AG46" i="58"/>
  <c r="AH46" i="58"/>
  <c r="AI46" i="58"/>
  <c r="AJ46" i="58"/>
  <c r="AK46" i="58"/>
  <c r="AL46" i="58"/>
  <c r="AM46" i="58"/>
  <c r="AN46" i="58"/>
  <c r="AO46" i="58"/>
  <c r="AP46" i="58"/>
  <c r="AQ46" i="58"/>
  <c r="AR46" i="58"/>
  <c r="AS46" i="58"/>
  <c r="AB47" i="58"/>
  <c r="AC47" i="58"/>
  <c r="AD47" i="58"/>
  <c r="AE47" i="58"/>
  <c r="AF47" i="58"/>
  <c r="AG47" i="58"/>
  <c r="AH47" i="58"/>
  <c r="AI47" i="58"/>
  <c r="AJ47" i="58"/>
  <c r="AK47" i="58"/>
  <c r="AL47" i="58"/>
  <c r="AM47" i="58"/>
  <c r="AN47" i="58"/>
  <c r="AO47" i="58"/>
  <c r="AP47" i="58"/>
  <c r="AQ47" i="58"/>
  <c r="AR47" i="58"/>
  <c r="AS47" i="58"/>
  <c r="AB48" i="58"/>
  <c r="AC48" i="58"/>
  <c r="AD48" i="58"/>
  <c r="AE48" i="58"/>
  <c r="AF48" i="58"/>
  <c r="AG48" i="58"/>
  <c r="AH48" i="58"/>
  <c r="AI48" i="58"/>
  <c r="AJ48" i="58"/>
  <c r="AK48" i="58"/>
  <c r="AL48" i="58"/>
  <c r="AM48" i="58"/>
  <c r="AN48" i="58"/>
  <c r="AO48" i="58"/>
  <c r="AP48" i="58"/>
  <c r="AQ48" i="58"/>
  <c r="AR48" i="58"/>
  <c r="AS48" i="58"/>
  <c r="AB49" i="58"/>
  <c r="AC49" i="58"/>
  <c r="AD49" i="58"/>
  <c r="AE49" i="58"/>
  <c r="AF49" i="58"/>
  <c r="AG49" i="58"/>
  <c r="AH49" i="58"/>
  <c r="AI49" i="58"/>
  <c r="AJ49" i="58"/>
  <c r="AK49" i="58"/>
  <c r="AL49" i="58"/>
  <c r="AM49" i="58"/>
  <c r="AN49" i="58"/>
  <c r="AO49" i="58"/>
  <c r="AP49" i="58"/>
  <c r="AQ49" i="58"/>
  <c r="AR49" i="58"/>
  <c r="AS49" i="58"/>
  <c r="AB50" i="58"/>
  <c r="AC50" i="58"/>
  <c r="AD50" i="58"/>
  <c r="AE50" i="58"/>
  <c r="AF50" i="58"/>
  <c r="AG50" i="58"/>
  <c r="AH50" i="58"/>
  <c r="AI50" i="58"/>
  <c r="AJ50" i="58"/>
  <c r="AK50" i="58"/>
  <c r="AL50" i="58"/>
  <c r="AM50" i="58"/>
  <c r="AN50" i="58"/>
  <c r="AO50" i="58"/>
  <c r="AP50" i="58"/>
  <c r="AQ50" i="58"/>
  <c r="AR50" i="58"/>
  <c r="AS50" i="58"/>
  <c r="AB51" i="58"/>
  <c r="AC51" i="58"/>
  <c r="AD51" i="58"/>
  <c r="AE51" i="58"/>
  <c r="AF51" i="58"/>
  <c r="AG51" i="58"/>
  <c r="AH51" i="58"/>
  <c r="AI51" i="58"/>
  <c r="AJ51" i="58"/>
  <c r="AK51" i="58"/>
  <c r="AL51" i="58"/>
  <c r="AM51" i="58"/>
  <c r="AN51" i="58"/>
  <c r="AO51" i="58"/>
  <c r="AP51" i="58"/>
  <c r="AQ51" i="58"/>
  <c r="AR51" i="58"/>
  <c r="AS51" i="58"/>
  <c r="AB52" i="58"/>
  <c r="AC52" i="58"/>
  <c r="AD52" i="58"/>
  <c r="AE52" i="58"/>
  <c r="AF52" i="58"/>
  <c r="AG52" i="58"/>
  <c r="AH52" i="58"/>
  <c r="AI52" i="58"/>
  <c r="AJ52" i="58"/>
  <c r="AK52" i="58"/>
  <c r="AL52" i="58"/>
  <c r="AM52" i="58"/>
  <c r="AN52" i="58"/>
  <c r="AO52" i="58"/>
  <c r="AP52" i="58"/>
  <c r="AQ52" i="58"/>
  <c r="AR52" i="58"/>
  <c r="AS52" i="58"/>
  <c r="AB53" i="58"/>
  <c r="AC53" i="58"/>
  <c r="AD53" i="58"/>
  <c r="AE53" i="58"/>
  <c r="AF53" i="58"/>
  <c r="AG53" i="58"/>
  <c r="AH53" i="58"/>
  <c r="AI53" i="58"/>
  <c r="AJ53" i="58"/>
  <c r="AK53" i="58"/>
  <c r="AL53" i="58"/>
  <c r="AM53" i="58"/>
  <c r="AN53" i="58"/>
  <c r="AO53" i="58"/>
  <c r="AP53" i="58"/>
  <c r="AQ53" i="58"/>
  <c r="AR53" i="58"/>
  <c r="AS53" i="58"/>
  <c r="AB54" i="58"/>
  <c r="AC54" i="58"/>
  <c r="AD54" i="58"/>
  <c r="AE54" i="58"/>
  <c r="AF54" i="58"/>
  <c r="AG54" i="58"/>
  <c r="AH54" i="58"/>
  <c r="AI54" i="58"/>
  <c r="AJ54" i="58"/>
  <c r="AK54" i="58"/>
  <c r="AL54" i="58"/>
  <c r="AM54" i="58"/>
  <c r="AN54" i="58"/>
  <c r="AO54" i="58"/>
  <c r="AP54" i="58"/>
  <c r="AQ54" i="58"/>
  <c r="AR54" i="58"/>
  <c r="AS54" i="58"/>
  <c r="AB55" i="58"/>
  <c r="AC55" i="58"/>
  <c r="AD55" i="58"/>
  <c r="AE55" i="58"/>
  <c r="AF55" i="58"/>
  <c r="AG55" i="58"/>
  <c r="AH55" i="58"/>
  <c r="AI55" i="58"/>
  <c r="AJ55" i="58"/>
  <c r="AK55" i="58"/>
  <c r="AL55" i="58"/>
  <c r="AM55" i="58"/>
  <c r="AN55" i="58"/>
  <c r="AO55" i="58"/>
  <c r="AP55" i="58"/>
  <c r="AQ55" i="58"/>
  <c r="AR55" i="58"/>
  <c r="AS55" i="58"/>
  <c r="AB56" i="58"/>
  <c r="AC56" i="58"/>
  <c r="AD56" i="58"/>
  <c r="AE56" i="58"/>
  <c r="AF56" i="58"/>
  <c r="AG56" i="58"/>
  <c r="AH56" i="58"/>
  <c r="AI56" i="58"/>
  <c r="AJ56" i="58"/>
  <c r="AK56" i="58"/>
  <c r="AL56" i="58"/>
  <c r="AM56" i="58"/>
  <c r="AN56" i="58"/>
  <c r="AO56" i="58"/>
  <c r="AP56" i="58"/>
  <c r="AQ56" i="58"/>
  <c r="AR56" i="58"/>
  <c r="AS56" i="58"/>
  <c r="AB57" i="58"/>
  <c r="AC57" i="58"/>
  <c r="AD57" i="58"/>
  <c r="AE57" i="58"/>
  <c r="AF57" i="58"/>
  <c r="AG57" i="58"/>
  <c r="AH57" i="58"/>
  <c r="AI57" i="58"/>
  <c r="AJ57" i="58"/>
  <c r="AK57" i="58"/>
  <c r="AL57" i="58"/>
  <c r="AM57" i="58"/>
  <c r="AN57" i="58"/>
  <c r="AO57" i="58"/>
  <c r="AP57" i="58"/>
  <c r="AQ57" i="58"/>
  <c r="AR57" i="58"/>
  <c r="AS57" i="58"/>
  <c r="AB58" i="58"/>
  <c r="AC58" i="58"/>
  <c r="AD58" i="58"/>
  <c r="AE58" i="58"/>
  <c r="AF58" i="58"/>
  <c r="AG58" i="58"/>
  <c r="AH58" i="58"/>
  <c r="AI58" i="58"/>
  <c r="AJ58" i="58"/>
  <c r="AK58" i="58"/>
  <c r="AL58" i="58"/>
  <c r="AM58" i="58"/>
  <c r="AN58" i="58"/>
  <c r="AO58" i="58"/>
  <c r="AP58" i="58"/>
  <c r="AQ58" i="58"/>
  <c r="AR58" i="58"/>
  <c r="AS58" i="58"/>
  <c r="AB59" i="58"/>
  <c r="AC59" i="58"/>
  <c r="AD59" i="58"/>
  <c r="AE59" i="58"/>
  <c r="AF59" i="58"/>
  <c r="AG59" i="58"/>
  <c r="AH59" i="58"/>
  <c r="AI59" i="58"/>
  <c r="AJ59" i="58"/>
  <c r="AK59" i="58"/>
  <c r="AL59" i="58"/>
  <c r="AM59" i="58"/>
  <c r="AN59" i="58"/>
  <c r="AO59" i="58"/>
  <c r="AP59" i="58"/>
  <c r="AQ59" i="58"/>
  <c r="AR59" i="58"/>
  <c r="AS59" i="58"/>
  <c r="AB60" i="58"/>
  <c r="AC60" i="58"/>
  <c r="AD60" i="58"/>
  <c r="AE60" i="58"/>
  <c r="AF60" i="58"/>
  <c r="AG60" i="58"/>
  <c r="AH60" i="58"/>
  <c r="AI60" i="58"/>
  <c r="AJ60" i="58"/>
  <c r="AK60" i="58"/>
  <c r="AL60" i="58"/>
  <c r="AM60" i="58"/>
  <c r="AN60" i="58"/>
  <c r="AO60" i="58"/>
  <c r="AP60" i="58"/>
  <c r="AQ60" i="58"/>
  <c r="AR60" i="58"/>
  <c r="AS60" i="58"/>
  <c r="AB61" i="58"/>
  <c r="AC61" i="58"/>
  <c r="AD61" i="58"/>
  <c r="AE61" i="58"/>
  <c r="AF61" i="58"/>
  <c r="AG61" i="58"/>
  <c r="AH61" i="58"/>
  <c r="AI61" i="58"/>
  <c r="AJ61" i="58"/>
  <c r="AK61" i="58"/>
  <c r="AL61" i="58"/>
  <c r="AM61" i="58"/>
  <c r="AN61" i="58"/>
  <c r="AO61" i="58"/>
  <c r="AP61" i="58"/>
  <c r="AQ61" i="58"/>
  <c r="AR61" i="58"/>
  <c r="AS61" i="58"/>
  <c r="AB62" i="58"/>
  <c r="AC62" i="58"/>
  <c r="AD62" i="58"/>
  <c r="AE62" i="58"/>
  <c r="AF62" i="58"/>
  <c r="AG62" i="58"/>
  <c r="AH62" i="58"/>
  <c r="AI62" i="58"/>
  <c r="AJ62" i="58"/>
  <c r="AK62" i="58"/>
  <c r="AL62" i="58"/>
  <c r="AM62" i="58"/>
  <c r="AN62" i="58"/>
  <c r="AO62" i="58"/>
  <c r="AP62" i="58"/>
  <c r="AQ62" i="58"/>
  <c r="AR62" i="58"/>
  <c r="AS62" i="58"/>
  <c r="AB63" i="58"/>
  <c r="AC63" i="58"/>
  <c r="AD63" i="58"/>
  <c r="AE63" i="58"/>
  <c r="AF63" i="58"/>
  <c r="AG63" i="58"/>
  <c r="AH63" i="58"/>
  <c r="AI63" i="58"/>
  <c r="AJ63" i="58"/>
  <c r="AK63" i="58"/>
  <c r="AL63" i="58"/>
  <c r="AM63" i="58"/>
  <c r="AN63" i="58"/>
  <c r="AO63" i="58"/>
  <c r="AP63" i="58"/>
  <c r="AQ63" i="58"/>
  <c r="AR63" i="58"/>
  <c r="AS63" i="58"/>
  <c r="AB64" i="58"/>
  <c r="AC64" i="58"/>
  <c r="AD64" i="58"/>
  <c r="AE64" i="58"/>
  <c r="AF64" i="58"/>
  <c r="AG64" i="58"/>
  <c r="AH64" i="58"/>
  <c r="AI64" i="58"/>
  <c r="AJ64" i="58"/>
  <c r="AK64" i="58"/>
  <c r="AL64" i="58"/>
  <c r="AM64" i="58"/>
  <c r="AN64" i="58"/>
  <c r="AO64" i="58"/>
  <c r="AP64" i="58"/>
  <c r="AQ64" i="58"/>
  <c r="AR64" i="58"/>
  <c r="AS64" i="58"/>
  <c r="AB65" i="58"/>
  <c r="AC65" i="58"/>
  <c r="AD65" i="58"/>
  <c r="AE65" i="58"/>
  <c r="AF65" i="58"/>
  <c r="AG65" i="58"/>
  <c r="AH65" i="58"/>
  <c r="AI65" i="58"/>
  <c r="AJ65" i="58"/>
  <c r="AK65" i="58"/>
  <c r="AL65" i="58"/>
  <c r="AM65" i="58"/>
  <c r="AN65" i="58"/>
  <c r="AO65" i="58"/>
  <c r="AP65" i="58"/>
  <c r="AQ65" i="58"/>
  <c r="AR65" i="58"/>
  <c r="AS65" i="58"/>
  <c r="AB66" i="58"/>
  <c r="AC66" i="58"/>
  <c r="AD66" i="58"/>
  <c r="AE66" i="58"/>
  <c r="AF66" i="58"/>
  <c r="AG66" i="58"/>
  <c r="AH66" i="58"/>
  <c r="AI66" i="58"/>
  <c r="AJ66" i="58"/>
  <c r="AK66" i="58"/>
  <c r="AL66" i="58"/>
  <c r="AM66" i="58"/>
  <c r="AN66" i="58"/>
  <c r="AO66" i="58"/>
  <c r="AP66" i="58"/>
  <c r="AQ66" i="58"/>
  <c r="AR66" i="58"/>
  <c r="AS66" i="58"/>
  <c r="AB67" i="58"/>
  <c r="AC67" i="58"/>
  <c r="AD67" i="58"/>
  <c r="AE67" i="58"/>
  <c r="AF67" i="58"/>
  <c r="AG67" i="58"/>
  <c r="AH67" i="58"/>
  <c r="AI67" i="58"/>
  <c r="AJ67" i="58"/>
  <c r="AK67" i="58"/>
  <c r="AL67" i="58"/>
  <c r="AM67" i="58"/>
  <c r="AN67" i="58"/>
  <c r="AO67" i="58"/>
  <c r="AP67" i="58"/>
  <c r="AQ67" i="58"/>
  <c r="AR67" i="58"/>
  <c r="AS67" i="58"/>
  <c r="AB68" i="58"/>
  <c r="AC68" i="58"/>
  <c r="AD68" i="58"/>
  <c r="AE68" i="58"/>
  <c r="AF68" i="58"/>
  <c r="AG68" i="58"/>
  <c r="AH68" i="58"/>
  <c r="AI68" i="58"/>
  <c r="AJ68" i="58"/>
  <c r="AK68" i="58"/>
  <c r="AL68" i="58"/>
  <c r="AM68" i="58"/>
  <c r="AN68" i="58"/>
  <c r="AO68" i="58"/>
  <c r="AP68" i="58"/>
  <c r="AQ68" i="58"/>
  <c r="AR68" i="58"/>
  <c r="AS68" i="58"/>
  <c r="AB69" i="58"/>
  <c r="AC69" i="58"/>
  <c r="AD69" i="58"/>
  <c r="AE69" i="58"/>
  <c r="AF69" i="58"/>
  <c r="AG69" i="58"/>
  <c r="AH69" i="58"/>
  <c r="AI69" i="58"/>
  <c r="AJ69" i="58"/>
  <c r="AK69" i="58"/>
  <c r="AL69" i="58"/>
  <c r="AM69" i="58"/>
  <c r="AN69" i="58"/>
  <c r="AO69" i="58"/>
  <c r="AP69" i="58"/>
  <c r="AQ69" i="58"/>
  <c r="AR69" i="58"/>
  <c r="AS69" i="58"/>
  <c r="AB70" i="58"/>
  <c r="AC70" i="58"/>
  <c r="AD70" i="58"/>
  <c r="AE70" i="58"/>
  <c r="AF70" i="58"/>
  <c r="AG70" i="58"/>
  <c r="AH70" i="58"/>
  <c r="AI70" i="58"/>
  <c r="AJ70" i="58"/>
  <c r="AK70" i="58"/>
  <c r="AL70" i="58"/>
  <c r="AM70" i="58"/>
  <c r="AN70" i="58"/>
  <c r="AO70" i="58"/>
  <c r="AP70" i="58"/>
  <c r="AQ70" i="58"/>
  <c r="AR70" i="58"/>
  <c r="AS70" i="58"/>
  <c r="AB71" i="58"/>
  <c r="AC71" i="58"/>
  <c r="AD71" i="58"/>
  <c r="AE71" i="58"/>
  <c r="AF71" i="58"/>
  <c r="AG71" i="58"/>
  <c r="AH71" i="58"/>
  <c r="AI71" i="58"/>
  <c r="AJ71" i="58"/>
  <c r="AK71" i="58"/>
  <c r="AL71" i="58"/>
  <c r="AM71" i="58"/>
  <c r="AN71" i="58"/>
  <c r="AO71" i="58"/>
  <c r="AP71" i="58"/>
  <c r="AQ71" i="58"/>
  <c r="AR71" i="58"/>
  <c r="AS71" i="58"/>
  <c r="AB72" i="58"/>
  <c r="AC72" i="58"/>
  <c r="AD72" i="58"/>
  <c r="AE72" i="58"/>
  <c r="AF72" i="58"/>
  <c r="AG72" i="58"/>
  <c r="AH72" i="58"/>
  <c r="AI72" i="58"/>
  <c r="AJ72" i="58"/>
  <c r="AK72" i="58"/>
  <c r="AL72" i="58"/>
  <c r="AM72" i="58"/>
  <c r="AN72" i="58"/>
  <c r="AO72" i="58"/>
  <c r="AP72" i="58"/>
  <c r="AQ72" i="58"/>
  <c r="AR72" i="58"/>
  <c r="AS72" i="58"/>
  <c r="AB73" i="58"/>
  <c r="AC73" i="58"/>
  <c r="AD73" i="58"/>
  <c r="AE73" i="58"/>
  <c r="AF73" i="58"/>
  <c r="AG73" i="58"/>
  <c r="AH73" i="58"/>
  <c r="AI73" i="58"/>
  <c r="AJ73" i="58"/>
  <c r="AK73" i="58"/>
  <c r="AL73" i="58"/>
  <c r="AM73" i="58"/>
  <c r="AN73" i="58"/>
  <c r="AO73" i="58"/>
  <c r="AP73" i="58"/>
  <c r="AQ73" i="58"/>
  <c r="AR73" i="58"/>
  <c r="AS73" i="58"/>
  <c r="AB74" i="58"/>
  <c r="AC74" i="58"/>
  <c r="AD74" i="58"/>
  <c r="AE74" i="58"/>
  <c r="AF74" i="58"/>
  <c r="AG74" i="58"/>
  <c r="AH74" i="58"/>
  <c r="AI74" i="58"/>
  <c r="AJ74" i="58"/>
  <c r="AK74" i="58"/>
  <c r="AL74" i="58"/>
  <c r="AM74" i="58"/>
  <c r="AN74" i="58"/>
  <c r="AO74" i="58"/>
  <c r="AP74" i="58"/>
  <c r="AQ74" i="58"/>
  <c r="AR74" i="58"/>
  <c r="AS74" i="58"/>
  <c r="AB75" i="58"/>
  <c r="AC75" i="58"/>
  <c r="AD75" i="58"/>
  <c r="AE75" i="58"/>
  <c r="AF75" i="58"/>
  <c r="AG75" i="58"/>
  <c r="AH75" i="58"/>
  <c r="AI75" i="58"/>
  <c r="AJ75" i="58"/>
  <c r="AK75" i="58"/>
  <c r="AL75" i="58"/>
  <c r="AM75" i="58"/>
  <c r="AN75" i="58"/>
  <c r="AO75" i="58"/>
  <c r="AP75" i="58"/>
  <c r="AQ75" i="58"/>
  <c r="AR75" i="58"/>
  <c r="AS75" i="58"/>
  <c r="AB76" i="58"/>
  <c r="AC76" i="58"/>
  <c r="AD76" i="58"/>
  <c r="AE76" i="58"/>
  <c r="AF76" i="58"/>
  <c r="AG76" i="58"/>
  <c r="AH76" i="58"/>
  <c r="AI76" i="58"/>
  <c r="AJ76" i="58"/>
  <c r="AK76" i="58"/>
  <c r="AL76" i="58"/>
  <c r="AM76" i="58"/>
  <c r="AN76" i="58"/>
  <c r="AO76" i="58"/>
  <c r="AP76" i="58"/>
  <c r="AQ76" i="58"/>
  <c r="AR76" i="58"/>
  <c r="AS76" i="58"/>
  <c r="AB77" i="58"/>
  <c r="AC77" i="58"/>
  <c r="AD77" i="58"/>
  <c r="AE77" i="58"/>
  <c r="AF77" i="58"/>
  <c r="AG77" i="58"/>
  <c r="AH77" i="58"/>
  <c r="AI77" i="58"/>
  <c r="AJ77" i="58"/>
  <c r="AK77" i="58"/>
  <c r="AL77" i="58"/>
  <c r="AM77" i="58"/>
  <c r="AN77" i="58"/>
  <c r="AO77" i="58"/>
  <c r="AP77" i="58"/>
  <c r="AQ77" i="58"/>
  <c r="AR77" i="58"/>
  <c r="AS77" i="58"/>
  <c r="AB78" i="58"/>
  <c r="AC78" i="58"/>
  <c r="AD78" i="58"/>
  <c r="AE78" i="58"/>
  <c r="AF78" i="58"/>
  <c r="AG78" i="58"/>
  <c r="AH78" i="58"/>
  <c r="AI78" i="58"/>
  <c r="AJ78" i="58"/>
  <c r="AK78" i="58"/>
  <c r="AL78" i="58"/>
  <c r="AM78" i="58"/>
  <c r="AN78" i="58"/>
  <c r="AO78" i="58"/>
  <c r="AP78" i="58"/>
  <c r="AQ78" i="58"/>
  <c r="AR78" i="58"/>
  <c r="AS78" i="58"/>
  <c r="AB79" i="58"/>
  <c r="AC79" i="58"/>
  <c r="AD79" i="58"/>
  <c r="AE79" i="58"/>
  <c r="AF79" i="58"/>
  <c r="AG79" i="58"/>
  <c r="AH79" i="58"/>
  <c r="AI79" i="58"/>
  <c r="AJ79" i="58"/>
  <c r="AK79" i="58"/>
  <c r="AL79" i="58"/>
  <c r="AM79" i="58"/>
  <c r="AN79" i="58"/>
  <c r="AO79" i="58"/>
  <c r="AP79" i="58"/>
  <c r="AQ79" i="58"/>
  <c r="AR79" i="58"/>
  <c r="AS79" i="58"/>
  <c r="AB80" i="58"/>
  <c r="AC80" i="58"/>
  <c r="AD80" i="58"/>
  <c r="AE80" i="58"/>
  <c r="AF80" i="58"/>
  <c r="AG80" i="58"/>
  <c r="AH80" i="58"/>
  <c r="AI80" i="58"/>
  <c r="AJ80" i="58"/>
  <c r="AK80" i="58"/>
  <c r="AL80" i="58"/>
  <c r="AM80" i="58"/>
  <c r="AN80" i="58"/>
  <c r="AO80" i="58"/>
  <c r="AP80" i="58"/>
  <c r="AQ80" i="58"/>
  <c r="AR80" i="58"/>
  <c r="AS80" i="58"/>
  <c r="AB81" i="58"/>
  <c r="AC81" i="58"/>
  <c r="AD81" i="58"/>
  <c r="AE81" i="58"/>
  <c r="AF81" i="58"/>
  <c r="AG81" i="58"/>
  <c r="AH81" i="58"/>
  <c r="AI81" i="58"/>
  <c r="AJ81" i="58"/>
  <c r="AK81" i="58"/>
  <c r="AL81" i="58"/>
  <c r="AM81" i="58"/>
  <c r="AN81" i="58"/>
  <c r="AO81" i="58"/>
  <c r="AP81" i="58"/>
  <c r="AQ81" i="58"/>
  <c r="AR81" i="58"/>
  <c r="AS81" i="58"/>
  <c r="AB82" i="58"/>
  <c r="AC82" i="58"/>
  <c r="AD82" i="58"/>
  <c r="AE82" i="58"/>
  <c r="AF82" i="58"/>
  <c r="AG82" i="58"/>
  <c r="AH82" i="58"/>
  <c r="AI82" i="58"/>
  <c r="AJ82" i="58"/>
  <c r="AK82" i="58"/>
  <c r="AL82" i="58"/>
  <c r="AM82" i="58"/>
  <c r="AN82" i="58"/>
  <c r="AO82" i="58"/>
  <c r="AP82" i="58"/>
  <c r="AQ82" i="58"/>
  <c r="AR82" i="58"/>
  <c r="AS82" i="58"/>
  <c r="AB83" i="58"/>
  <c r="AC83" i="58"/>
  <c r="AD83" i="58"/>
  <c r="AE83" i="58"/>
  <c r="AF83" i="58"/>
  <c r="AG83" i="58"/>
  <c r="AH83" i="58"/>
  <c r="AI83" i="58"/>
  <c r="AJ83" i="58"/>
  <c r="AK83" i="58"/>
  <c r="AL83" i="58"/>
  <c r="AM83" i="58"/>
  <c r="AN83" i="58"/>
  <c r="AO83" i="58"/>
  <c r="AP83" i="58"/>
  <c r="AQ83" i="58"/>
  <c r="AR83" i="58"/>
  <c r="AS83" i="58"/>
  <c r="AB84" i="58"/>
  <c r="AC84" i="58"/>
  <c r="AD84" i="58"/>
  <c r="AE84" i="58"/>
  <c r="AF84" i="58"/>
  <c r="AG84" i="58"/>
  <c r="AH84" i="58"/>
  <c r="AI84" i="58"/>
  <c r="AJ84" i="58"/>
  <c r="AK84" i="58"/>
  <c r="AL84" i="58"/>
  <c r="AM84" i="58"/>
  <c r="AN84" i="58"/>
  <c r="AO84" i="58"/>
  <c r="AP84" i="58"/>
  <c r="AQ84" i="58"/>
  <c r="AR84" i="58"/>
  <c r="AS84" i="58"/>
  <c r="AB85" i="58"/>
  <c r="AC85" i="58"/>
  <c r="AD85" i="58"/>
  <c r="AE85" i="58"/>
  <c r="AF85" i="58"/>
  <c r="AG85" i="58"/>
  <c r="AH85" i="58"/>
  <c r="AI85" i="58"/>
  <c r="AJ85" i="58"/>
  <c r="AK85" i="58"/>
  <c r="AL85" i="58"/>
  <c r="AM85" i="58"/>
  <c r="AN85" i="58"/>
  <c r="AO85" i="58"/>
  <c r="AP85" i="58"/>
  <c r="AQ85" i="58"/>
  <c r="AR85" i="58"/>
  <c r="AS85" i="58"/>
  <c r="AB86" i="58"/>
  <c r="AC86" i="58"/>
  <c r="AD86" i="58"/>
  <c r="AE86" i="58"/>
  <c r="AF86" i="58"/>
  <c r="AG86" i="58"/>
  <c r="AH86" i="58"/>
  <c r="AI86" i="58"/>
  <c r="AJ86" i="58"/>
  <c r="AK86" i="58"/>
  <c r="AL86" i="58"/>
  <c r="AM86" i="58"/>
  <c r="AN86" i="58"/>
  <c r="AO86" i="58"/>
  <c r="AP86" i="58"/>
  <c r="AQ86" i="58"/>
  <c r="AR86" i="58"/>
  <c r="AS86" i="58"/>
  <c r="AB87" i="58"/>
  <c r="AC87" i="58"/>
  <c r="AD87" i="58"/>
  <c r="AE87" i="58"/>
  <c r="AF87" i="58"/>
  <c r="AG87" i="58"/>
  <c r="AH87" i="58"/>
  <c r="AI87" i="58"/>
  <c r="AJ87" i="58"/>
  <c r="AK87" i="58"/>
  <c r="AL87" i="58"/>
  <c r="AM87" i="58"/>
  <c r="AN87" i="58"/>
  <c r="AO87" i="58"/>
  <c r="AP87" i="58"/>
  <c r="AQ87" i="58"/>
  <c r="AR87" i="58"/>
  <c r="AS87" i="58"/>
  <c r="AB88" i="58"/>
  <c r="AC88" i="58"/>
  <c r="AD88" i="58"/>
  <c r="AE88" i="58"/>
  <c r="AF88" i="58"/>
  <c r="AG88" i="58"/>
  <c r="AH88" i="58"/>
  <c r="AI88" i="58"/>
  <c r="AJ88" i="58"/>
  <c r="AK88" i="58"/>
  <c r="AL88" i="58"/>
  <c r="AM88" i="58"/>
  <c r="AN88" i="58"/>
  <c r="AO88" i="58"/>
  <c r="AP88" i="58"/>
  <c r="AQ88" i="58"/>
  <c r="AR88" i="58"/>
  <c r="AS88" i="58"/>
  <c r="AB89" i="58"/>
  <c r="AC89" i="58"/>
  <c r="AD89" i="58"/>
  <c r="AE89" i="58"/>
  <c r="AF89" i="58"/>
  <c r="AG89" i="58"/>
  <c r="AH89" i="58"/>
  <c r="AI89" i="58"/>
  <c r="AJ89" i="58"/>
  <c r="AK89" i="58"/>
  <c r="AL89" i="58"/>
  <c r="AM89" i="58"/>
  <c r="AN89" i="58"/>
  <c r="AO89" i="58"/>
  <c r="AP89" i="58"/>
  <c r="AQ89" i="58"/>
  <c r="AR89" i="58"/>
  <c r="AS89" i="58"/>
  <c r="AB90" i="58"/>
  <c r="AC90" i="58"/>
  <c r="AD90" i="58"/>
  <c r="AE90" i="58"/>
  <c r="AF90" i="58"/>
  <c r="AG90" i="58"/>
  <c r="AH90" i="58"/>
  <c r="AI90" i="58"/>
  <c r="AJ90" i="58"/>
  <c r="AK90" i="58"/>
  <c r="AL90" i="58"/>
  <c r="AM90" i="58"/>
  <c r="AN90" i="58"/>
  <c r="AO90" i="58"/>
  <c r="AP90" i="58"/>
  <c r="AQ90" i="58"/>
  <c r="AR90" i="58"/>
  <c r="AS90" i="58"/>
  <c r="AB91" i="58"/>
  <c r="AC91" i="58"/>
  <c r="AD91" i="58"/>
  <c r="AE91" i="58"/>
  <c r="AF91" i="58"/>
  <c r="AG91" i="58"/>
  <c r="AH91" i="58"/>
  <c r="AI91" i="58"/>
  <c r="AJ91" i="58"/>
  <c r="AK91" i="58"/>
  <c r="AL91" i="58"/>
  <c r="AM91" i="58"/>
  <c r="AN91" i="58"/>
  <c r="AO91" i="58"/>
  <c r="AP91" i="58"/>
  <c r="AQ91" i="58"/>
  <c r="AR91" i="58"/>
  <c r="AS91" i="58"/>
  <c r="AB92" i="58"/>
  <c r="AC92" i="58"/>
  <c r="AD92" i="58"/>
  <c r="AE92" i="58"/>
  <c r="AF92" i="58"/>
  <c r="AG92" i="58"/>
  <c r="AH92" i="58"/>
  <c r="AI92" i="58"/>
  <c r="AJ92" i="58"/>
  <c r="AK92" i="58"/>
  <c r="AL92" i="58"/>
  <c r="AM92" i="58"/>
  <c r="AN92" i="58"/>
  <c r="AO92" i="58"/>
  <c r="AP92" i="58"/>
  <c r="AQ92" i="58"/>
  <c r="AR92" i="58"/>
  <c r="AS92" i="58"/>
  <c r="AB93" i="58"/>
  <c r="AC93" i="58"/>
  <c r="AD93" i="58"/>
  <c r="AE93" i="58"/>
  <c r="AF93" i="58"/>
  <c r="AG93" i="58"/>
  <c r="AH93" i="58"/>
  <c r="AI93" i="58"/>
  <c r="AJ93" i="58"/>
  <c r="AK93" i="58"/>
  <c r="AL93" i="58"/>
  <c r="AM93" i="58"/>
  <c r="AN93" i="58"/>
  <c r="AO93" i="58"/>
  <c r="AP93" i="58"/>
  <c r="AQ93" i="58"/>
  <c r="AR93" i="58"/>
  <c r="AS93" i="58"/>
  <c r="AB94" i="58"/>
  <c r="AC94" i="58"/>
  <c r="AD94" i="58"/>
  <c r="AE94" i="58"/>
  <c r="AF94" i="58"/>
  <c r="AG94" i="58"/>
  <c r="AH94" i="58"/>
  <c r="AI94" i="58"/>
  <c r="AJ94" i="58"/>
  <c r="AK94" i="58"/>
  <c r="AL94" i="58"/>
  <c r="AM94" i="58"/>
  <c r="AN94" i="58"/>
  <c r="AO94" i="58"/>
  <c r="AP94" i="58"/>
  <c r="AQ94" i="58"/>
  <c r="AR94" i="58"/>
  <c r="AS94" i="58"/>
  <c r="AB95" i="58"/>
  <c r="AC95" i="58"/>
  <c r="AD95" i="58"/>
  <c r="AE95" i="58"/>
  <c r="AF95" i="58"/>
  <c r="AG95" i="58"/>
  <c r="AH95" i="58"/>
  <c r="AI95" i="58"/>
  <c r="AJ95" i="58"/>
  <c r="AK95" i="58"/>
  <c r="AL95" i="58"/>
  <c r="AM95" i="58"/>
  <c r="AN95" i="58"/>
  <c r="AO95" i="58"/>
  <c r="AP95" i="58"/>
  <c r="AQ95" i="58"/>
  <c r="AR95" i="58"/>
  <c r="AS95" i="58"/>
  <c r="AB96" i="58"/>
  <c r="AC96" i="58"/>
  <c r="AD96" i="58"/>
  <c r="AE96" i="58"/>
  <c r="AF96" i="58"/>
  <c r="AG96" i="58"/>
  <c r="AH96" i="58"/>
  <c r="AI96" i="58"/>
  <c r="AJ96" i="58"/>
  <c r="AK96" i="58"/>
  <c r="AL96" i="58"/>
  <c r="AM96" i="58"/>
  <c r="AN96" i="58"/>
  <c r="AO96" i="58"/>
  <c r="AP96" i="58"/>
  <c r="AQ96" i="58"/>
  <c r="AR96" i="58"/>
  <c r="AS96" i="58"/>
  <c r="AB97" i="58"/>
  <c r="AC97" i="58"/>
  <c r="AD97" i="58"/>
  <c r="AE97" i="58"/>
  <c r="AF97" i="58"/>
  <c r="AG97" i="58"/>
  <c r="AH97" i="58"/>
  <c r="AI97" i="58"/>
  <c r="AJ97" i="58"/>
  <c r="AK97" i="58"/>
  <c r="AL97" i="58"/>
  <c r="AM97" i="58"/>
  <c r="AN97" i="58"/>
  <c r="AO97" i="58"/>
  <c r="AP97" i="58"/>
  <c r="AQ97" i="58"/>
  <c r="AR97" i="58"/>
  <c r="AS97" i="58"/>
  <c r="AB98" i="58"/>
  <c r="AC98" i="58"/>
  <c r="AD98" i="58"/>
  <c r="AE98" i="58"/>
  <c r="AF98" i="58"/>
  <c r="AG98" i="58"/>
  <c r="AH98" i="58"/>
  <c r="AI98" i="58"/>
  <c r="AJ98" i="58"/>
  <c r="AK98" i="58"/>
  <c r="AL98" i="58"/>
  <c r="AM98" i="58"/>
  <c r="AN98" i="58"/>
  <c r="AO98" i="58"/>
  <c r="AP98" i="58"/>
  <c r="AQ98" i="58"/>
  <c r="AR98" i="58"/>
  <c r="AS98" i="58"/>
  <c r="AB99" i="58"/>
  <c r="AC99" i="58"/>
  <c r="AD99" i="58"/>
  <c r="AE99" i="58"/>
  <c r="AF99" i="58"/>
  <c r="AG99" i="58"/>
  <c r="AH99" i="58"/>
  <c r="AI99" i="58"/>
  <c r="AJ99" i="58"/>
  <c r="AK99" i="58"/>
  <c r="AL99" i="58"/>
  <c r="AM99" i="58"/>
  <c r="AN99" i="58"/>
  <c r="AO99" i="58"/>
  <c r="AP99" i="58"/>
  <c r="AQ99" i="58"/>
  <c r="AR99" i="58"/>
  <c r="AS99" i="58"/>
  <c r="AB100" i="58"/>
  <c r="AC100" i="58"/>
  <c r="AD100" i="58"/>
  <c r="AE100" i="58"/>
  <c r="AF100" i="58"/>
  <c r="AG100" i="58"/>
  <c r="AH100" i="58"/>
  <c r="AI100" i="58"/>
  <c r="AJ100" i="58"/>
  <c r="AK100" i="58"/>
  <c r="AL100" i="58"/>
  <c r="AM100" i="58"/>
  <c r="AN100" i="58"/>
  <c r="AO100" i="58"/>
  <c r="AP100" i="58"/>
  <c r="AQ100" i="58"/>
  <c r="AR100" i="58"/>
  <c r="AS100" i="58"/>
  <c r="AB101" i="58"/>
  <c r="AC101" i="58"/>
  <c r="AD101" i="58"/>
  <c r="AE101" i="58"/>
  <c r="AF101" i="58"/>
  <c r="AG101" i="58"/>
  <c r="AH101" i="58"/>
  <c r="AI101" i="58"/>
  <c r="AJ101" i="58"/>
  <c r="AK101" i="58"/>
  <c r="AL101" i="58"/>
  <c r="AM101" i="58"/>
  <c r="AN101" i="58"/>
  <c r="AO101" i="58"/>
  <c r="AP101" i="58"/>
  <c r="AQ101" i="58"/>
  <c r="AR101" i="58"/>
  <c r="AS101" i="58"/>
  <c r="AB102" i="58"/>
  <c r="AC102" i="58"/>
  <c r="AD102" i="58"/>
  <c r="AE102" i="58"/>
  <c r="AF102" i="58"/>
  <c r="AG102" i="58"/>
  <c r="AH102" i="58"/>
  <c r="AI102" i="58"/>
  <c r="AJ102" i="58"/>
  <c r="AK102" i="58"/>
  <c r="AL102" i="58"/>
  <c r="AM102" i="58"/>
  <c r="AN102" i="58"/>
  <c r="AO102" i="58"/>
  <c r="AP102" i="58"/>
  <c r="AQ102" i="58"/>
  <c r="AR102" i="58"/>
  <c r="AS102" i="58"/>
  <c r="AB103" i="58"/>
  <c r="AC103" i="58"/>
  <c r="AD103" i="58"/>
  <c r="AE103" i="58"/>
  <c r="AF103" i="58"/>
  <c r="AG103" i="58"/>
  <c r="AH103" i="58"/>
  <c r="AI103" i="58"/>
  <c r="AJ103" i="58"/>
  <c r="AK103" i="58"/>
  <c r="AL103" i="58"/>
  <c r="AM103" i="58"/>
  <c r="AN103" i="58"/>
  <c r="AO103" i="58"/>
  <c r="AP103" i="58"/>
  <c r="AQ103" i="58"/>
  <c r="AR103" i="58"/>
  <c r="AS103" i="58"/>
  <c r="AB104" i="58"/>
  <c r="AC104" i="58"/>
  <c r="AD104" i="58"/>
  <c r="AE104" i="58"/>
  <c r="AF104" i="58"/>
  <c r="AG104" i="58"/>
  <c r="AH104" i="58"/>
  <c r="AI104" i="58"/>
  <c r="AJ104" i="58"/>
  <c r="AK104" i="58"/>
  <c r="AL104" i="58"/>
  <c r="AM104" i="58"/>
  <c r="AN104" i="58"/>
  <c r="AO104" i="58"/>
  <c r="AP104" i="58"/>
  <c r="AQ104" i="58"/>
  <c r="AR104" i="58"/>
  <c r="AS104" i="58"/>
  <c r="AB105" i="58"/>
  <c r="AC105" i="58"/>
  <c r="AD105" i="58"/>
  <c r="AE105" i="58"/>
  <c r="AF105" i="58"/>
  <c r="AG105" i="58"/>
  <c r="AH105" i="58"/>
  <c r="AI105" i="58"/>
  <c r="AJ105" i="58"/>
  <c r="AK105" i="58"/>
  <c r="AL105" i="58"/>
  <c r="AM105" i="58"/>
  <c r="AN105" i="58"/>
  <c r="AO105" i="58"/>
  <c r="AP105" i="58"/>
  <c r="AQ105" i="58"/>
  <c r="AR105" i="58"/>
  <c r="AS105" i="58"/>
  <c r="AB106" i="58"/>
  <c r="AC106" i="58"/>
  <c r="AD106" i="58"/>
  <c r="AE106" i="58"/>
  <c r="AF106" i="58"/>
  <c r="AG106" i="58"/>
  <c r="AH106" i="58"/>
  <c r="AI106" i="58"/>
  <c r="AJ106" i="58"/>
  <c r="AK106" i="58"/>
  <c r="AL106" i="58"/>
  <c r="AM106" i="58"/>
  <c r="AN106" i="58"/>
  <c r="AO106" i="58"/>
  <c r="AP106" i="58"/>
  <c r="AQ106" i="58"/>
  <c r="AR106" i="58"/>
  <c r="AS106" i="58"/>
  <c r="AB107" i="58"/>
  <c r="AC107" i="58"/>
  <c r="AD107" i="58"/>
  <c r="AE107" i="58"/>
  <c r="AF107" i="58"/>
  <c r="AG107" i="58"/>
  <c r="AH107" i="58"/>
  <c r="AI107" i="58"/>
  <c r="AJ107" i="58"/>
  <c r="AK107" i="58"/>
  <c r="AL107" i="58"/>
  <c r="AM107" i="58"/>
  <c r="AN107" i="58"/>
  <c r="AO107" i="58"/>
  <c r="AP107" i="58"/>
  <c r="AQ107" i="58"/>
  <c r="AR107" i="58"/>
  <c r="AS107" i="58"/>
  <c r="AB108" i="58"/>
  <c r="AC108" i="58"/>
  <c r="AD108" i="58"/>
  <c r="AE108" i="58"/>
  <c r="AF108" i="58"/>
  <c r="AG108" i="58"/>
  <c r="AH108" i="58"/>
  <c r="AI108" i="58"/>
  <c r="AJ108" i="58"/>
  <c r="AK108" i="58"/>
  <c r="AL108" i="58"/>
  <c r="AM108" i="58"/>
  <c r="AN108" i="58"/>
  <c r="AO108" i="58"/>
  <c r="AP108" i="58"/>
  <c r="AQ108" i="58"/>
  <c r="AR108" i="58"/>
  <c r="AS108" i="58"/>
  <c r="AB109" i="58"/>
  <c r="AC109" i="58"/>
  <c r="AD109" i="58"/>
  <c r="AE109" i="58"/>
  <c r="AF109" i="58"/>
  <c r="AG109" i="58"/>
  <c r="AH109" i="58"/>
  <c r="AI109" i="58"/>
  <c r="AJ109" i="58"/>
  <c r="AK109" i="58"/>
  <c r="AL109" i="58"/>
  <c r="AM109" i="58"/>
  <c r="AN109" i="58"/>
  <c r="AO109" i="58"/>
  <c r="AP109" i="58"/>
  <c r="AQ109" i="58"/>
  <c r="AR109" i="58"/>
  <c r="AS109" i="58"/>
  <c r="AB110" i="58"/>
  <c r="AC110" i="58"/>
  <c r="AD110" i="58"/>
  <c r="AE110" i="58"/>
  <c r="AF110" i="58"/>
  <c r="AG110" i="58"/>
  <c r="AH110" i="58"/>
  <c r="AI110" i="58"/>
  <c r="AJ110" i="58"/>
  <c r="AK110" i="58"/>
  <c r="AL110" i="58"/>
  <c r="AM110" i="58"/>
  <c r="AN110" i="58"/>
  <c r="AO110" i="58"/>
  <c r="AP110" i="58"/>
  <c r="AQ110" i="58"/>
  <c r="AR110" i="58"/>
  <c r="AS110" i="58"/>
  <c r="AB111" i="58"/>
  <c r="AC111" i="58"/>
  <c r="AD111" i="58"/>
  <c r="AE111" i="58"/>
  <c r="AF111" i="58"/>
  <c r="AG111" i="58"/>
  <c r="AH111" i="58"/>
  <c r="AI111" i="58"/>
  <c r="AJ111" i="58"/>
  <c r="AK111" i="58"/>
  <c r="AL111" i="58"/>
  <c r="AM111" i="58"/>
  <c r="AN111" i="58"/>
  <c r="AO111" i="58"/>
  <c r="AP111" i="58"/>
  <c r="AQ111" i="58"/>
  <c r="AR111" i="58"/>
  <c r="AS111" i="58"/>
  <c r="AB112" i="58"/>
  <c r="AC112" i="58"/>
  <c r="AD112" i="58"/>
  <c r="AE112" i="58"/>
  <c r="AF112" i="58"/>
  <c r="AG112" i="58"/>
  <c r="AH112" i="58"/>
  <c r="AI112" i="58"/>
  <c r="AJ112" i="58"/>
  <c r="AK112" i="58"/>
  <c r="AL112" i="58"/>
  <c r="AM112" i="58"/>
  <c r="AN112" i="58"/>
  <c r="AO112" i="58"/>
  <c r="AP112" i="58"/>
  <c r="AQ112" i="58"/>
  <c r="AR112" i="58"/>
  <c r="AS112" i="58"/>
  <c r="AB113" i="58"/>
  <c r="AC113" i="58"/>
  <c r="AD113" i="58"/>
  <c r="AE113" i="58"/>
  <c r="AF113" i="58"/>
  <c r="AG113" i="58"/>
  <c r="AH113" i="58"/>
  <c r="AI113" i="58"/>
  <c r="AJ113" i="58"/>
  <c r="AK113" i="58"/>
  <c r="AL113" i="58"/>
  <c r="AM113" i="58"/>
  <c r="AN113" i="58"/>
  <c r="AO113" i="58"/>
  <c r="AP113" i="58"/>
  <c r="AQ113" i="58"/>
  <c r="AR113" i="58"/>
  <c r="AS113" i="58"/>
  <c r="AB114" i="58"/>
  <c r="AC114" i="58"/>
  <c r="AD114" i="58"/>
  <c r="AE114" i="58"/>
  <c r="AF114" i="58"/>
  <c r="AG114" i="58"/>
  <c r="AH114" i="58"/>
  <c r="AI114" i="58"/>
  <c r="AJ114" i="58"/>
  <c r="AK114" i="58"/>
  <c r="AL114" i="58"/>
  <c r="AM114" i="58"/>
  <c r="AN114" i="58"/>
  <c r="AO114" i="58"/>
  <c r="AP114" i="58"/>
  <c r="AQ114" i="58"/>
  <c r="AR114" i="58"/>
  <c r="AS114" i="58"/>
  <c r="AB115" i="58"/>
  <c r="AC115" i="58"/>
  <c r="AD115" i="58"/>
  <c r="AE115" i="58"/>
  <c r="AF115" i="58"/>
  <c r="AG115" i="58"/>
  <c r="AH115" i="58"/>
  <c r="AI115" i="58"/>
  <c r="AJ115" i="58"/>
  <c r="AK115" i="58"/>
  <c r="AL115" i="58"/>
  <c r="AM115" i="58"/>
  <c r="AN115" i="58"/>
  <c r="AO115" i="58"/>
  <c r="AP115" i="58"/>
  <c r="AQ115" i="58"/>
  <c r="AR115" i="58"/>
  <c r="AS115" i="58"/>
  <c r="AB116" i="58"/>
  <c r="AC116" i="58"/>
  <c r="AD116" i="58"/>
  <c r="AE116" i="58"/>
  <c r="AF116" i="58"/>
  <c r="AG116" i="58"/>
  <c r="AH116" i="58"/>
  <c r="AI116" i="58"/>
  <c r="AJ116" i="58"/>
  <c r="AK116" i="58"/>
  <c r="AL116" i="58"/>
  <c r="AM116" i="58"/>
  <c r="AN116" i="58"/>
  <c r="AO116" i="58"/>
  <c r="AP116" i="58"/>
  <c r="AQ116" i="58"/>
  <c r="AR116" i="58"/>
  <c r="AS116" i="58"/>
  <c r="AB117" i="58"/>
  <c r="AC117" i="58"/>
  <c r="AD117" i="58"/>
  <c r="AE117" i="58"/>
  <c r="AF117" i="58"/>
  <c r="AG117" i="58"/>
  <c r="AH117" i="58"/>
  <c r="AI117" i="58"/>
  <c r="AJ117" i="58"/>
  <c r="AK117" i="58"/>
  <c r="AL117" i="58"/>
  <c r="AM117" i="58"/>
  <c r="AN117" i="58"/>
  <c r="AO117" i="58"/>
  <c r="AP117" i="58"/>
  <c r="AQ117" i="58"/>
  <c r="AR117" i="58"/>
  <c r="AS117" i="58"/>
  <c r="AB118" i="58"/>
  <c r="AC118" i="58"/>
  <c r="AD118" i="58"/>
  <c r="AE118" i="58"/>
  <c r="AF118" i="58"/>
  <c r="AG118" i="58"/>
  <c r="AH118" i="58"/>
  <c r="AI118" i="58"/>
  <c r="AJ118" i="58"/>
  <c r="AK118" i="58"/>
  <c r="AL118" i="58"/>
  <c r="AM118" i="58"/>
  <c r="AN118" i="58"/>
  <c r="AO118" i="58"/>
  <c r="AP118" i="58"/>
  <c r="AQ118" i="58"/>
  <c r="AR118" i="58"/>
  <c r="AS118" i="58"/>
  <c r="AB119" i="58"/>
  <c r="AC119" i="58"/>
  <c r="AD119" i="58"/>
  <c r="AE119" i="58"/>
  <c r="AF119" i="58"/>
  <c r="AG119" i="58"/>
  <c r="AH119" i="58"/>
  <c r="AI119" i="58"/>
  <c r="AJ119" i="58"/>
  <c r="AK119" i="58"/>
  <c r="AL119" i="58"/>
  <c r="AM119" i="58"/>
  <c r="AN119" i="58"/>
  <c r="AO119" i="58"/>
  <c r="AP119" i="58"/>
  <c r="AQ119" i="58"/>
  <c r="AR119" i="58"/>
  <c r="AS119" i="58"/>
  <c r="AB120" i="58"/>
  <c r="AC120" i="58"/>
  <c r="AD120" i="58"/>
  <c r="AE120" i="58"/>
  <c r="AF120" i="58"/>
  <c r="AG120" i="58"/>
  <c r="AH120" i="58"/>
  <c r="AI120" i="58"/>
  <c r="AJ120" i="58"/>
  <c r="AK120" i="58"/>
  <c r="AL120" i="58"/>
  <c r="AM120" i="58"/>
  <c r="AN120" i="58"/>
  <c r="AO120" i="58"/>
  <c r="AP120" i="58"/>
  <c r="AQ120" i="58"/>
  <c r="AR120" i="58"/>
  <c r="AS120" i="58"/>
  <c r="AB121" i="58"/>
  <c r="AC121" i="58"/>
  <c r="AD121" i="58"/>
  <c r="AE121" i="58"/>
  <c r="AF121" i="58"/>
  <c r="AG121" i="58"/>
  <c r="AH121" i="58"/>
  <c r="AI121" i="58"/>
  <c r="AJ121" i="58"/>
  <c r="AK121" i="58"/>
  <c r="AL121" i="58"/>
  <c r="AM121" i="58"/>
  <c r="AN121" i="58"/>
  <c r="AO121" i="58"/>
  <c r="AP121" i="58"/>
  <c r="AQ121" i="58"/>
  <c r="AR121" i="58"/>
  <c r="AS121" i="58"/>
  <c r="AB122" i="58"/>
  <c r="AC122" i="58"/>
  <c r="AD122" i="58"/>
  <c r="AE122" i="58"/>
  <c r="AF122" i="58"/>
  <c r="AG122" i="58"/>
  <c r="AH122" i="58"/>
  <c r="AI122" i="58"/>
  <c r="AJ122" i="58"/>
  <c r="AK122" i="58"/>
  <c r="AL122" i="58"/>
  <c r="AM122" i="58"/>
  <c r="AN122" i="58"/>
  <c r="AO122" i="58"/>
  <c r="AP122" i="58"/>
  <c r="AQ122" i="58"/>
  <c r="AR122" i="58"/>
  <c r="AS122" i="58"/>
  <c r="AB123" i="58"/>
  <c r="AC123" i="58"/>
  <c r="AD123" i="58"/>
  <c r="AE123" i="58"/>
  <c r="AF123" i="58"/>
  <c r="AG123" i="58"/>
  <c r="AH123" i="58"/>
  <c r="AI123" i="58"/>
  <c r="AJ123" i="58"/>
  <c r="AK123" i="58"/>
  <c r="AL123" i="58"/>
  <c r="AM123" i="58"/>
  <c r="AN123" i="58"/>
  <c r="AO123" i="58"/>
  <c r="AP123" i="58"/>
  <c r="AQ123" i="58"/>
  <c r="AR123" i="58"/>
  <c r="AS123" i="58"/>
  <c r="AB124" i="58"/>
  <c r="AC124" i="58"/>
  <c r="AD124" i="58"/>
  <c r="AE124" i="58"/>
  <c r="AF124" i="58"/>
  <c r="AG124" i="58"/>
  <c r="AH124" i="58"/>
  <c r="AI124" i="58"/>
  <c r="AJ124" i="58"/>
  <c r="AK124" i="58"/>
  <c r="AL124" i="58"/>
  <c r="AM124" i="58"/>
  <c r="AN124" i="58"/>
  <c r="AO124" i="58"/>
  <c r="AP124" i="58"/>
  <c r="AQ124" i="58"/>
  <c r="AR124" i="58"/>
  <c r="AS124" i="58"/>
  <c r="AB125" i="58"/>
  <c r="AC125" i="58"/>
  <c r="AD125" i="58"/>
  <c r="AE125" i="58"/>
  <c r="AF125" i="58"/>
  <c r="AG125" i="58"/>
  <c r="AH125" i="58"/>
  <c r="AI125" i="58"/>
  <c r="AJ125" i="58"/>
  <c r="AK125" i="58"/>
  <c r="AL125" i="58"/>
  <c r="AM125" i="58"/>
  <c r="AN125" i="58"/>
  <c r="AO125" i="58"/>
  <c r="AP125" i="58"/>
  <c r="AQ125" i="58"/>
  <c r="AR125" i="58"/>
  <c r="AS125" i="58"/>
  <c r="AB126" i="58"/>
  <c r="AC126" i="58"/>
  <c r="AD126" i="58"/>
  <c r="AE126" i="58"/>
  <c r="AF126" i="58"/>
  <c r="AG126" i="58"/>
  <c r="AH126" i="58"/>
  <c r="AI126" i="58"/>
  <c r="AJ126" i="58"/>
  <c r="AK126" i="58"/>
  <c r="AL126" i="58"/>
  <c r="AM126" i="58"/>
  <c r="AN126" i="58"/>
  <c r="AO126" i="58"/>
  <c r="AP126" i="58"/>
  <c r="AQ126" i="58"/>
  <c r="AR126" i="58"/>
  <c r="AS126" i="58"/>
  <c r="AB127" i="58"/>
  <c r="AC127" i="58"/>
  <c r="AD127" i="58"/>
  <c r="AE127" i="58"/>
  <c r="AF127" i="58"/>
  <c r="AG127" i="58"/>
  <c r="AH127" i="58"/>
  <c r="AI127" i="58"/>
  <c r="AJ127" i="58"/>
  <c r="AK127" i="58"/>
  <c r="AL127" i="58"/>
  <c r="AM127" i="58"/>
  <c r="AN127" i="58"/>
  <c r="AO127" i="58"/>
  <c r="AP127" i="58"/>
  <c r="AQ127" i="58"/>
  <c r="AR127" i="58"/>
  <c r="AS127" i="58"/>
  <c r="AB128" i="58"/>
  <c r="AC128" i="58"/>
  <c r="AD128" i="58"/>
  <c r="AE128" i="58"/>
  <c r="AF128" i="58"/>
  <c r="AG128" i="58"/>
  <c r="AH128" i="58"/>
  <c r="AI128" i="58"/>
  <c r="AJ128" i="58"/>
  <c r="AK128" i="58"/>
  <c r="AL128" i="58"/>
  <c r="AM128" i="58"/>
  <c r="AN128" i="58"/>
  <c r="AO128" i="58"/>
  <c r="AP128" i="58"/>
  <c r="AQ128" i="58"/>
  <c r="AR128" i="58"/>
  <c r="AS128" i="58"/>
  <c r="AB129" i="58"/>
  <c r="AC129" i="58"/>
  <c r="AD129" i="58"/>
  <c r="AE129" i="58"/>
  <c r="AF129" i="58"/>
  <c r="AG129" i="58"/>
  <c r="AH129" i="58"/>
  <c r="AI129" i="58"/>
  <c r="AJ129" i="58"/>
  <c r="AK129" i="58"/>
  <c r="AL129" i="58"/>
  <c r="AM129" i="58"/>
  <c r="AN129" i="58"/>
  <c r="AO129" i="58"/>
  <c r="AP129" i="58"/>
  <c r="AQ129" i="58"/>
  <c r="AR129" i="58"/>
  <c r="AS129" i="58"/>
  <c r="AB130" i="58"/>
  <c r="AC130" i="58"/>
  <c r="AD130" i="58"/>
  <c r="AE130" i="58"/>
  <c r="AF130" i="58"/>
  <c r="AG130" i="58"/>
  <c r="AH130" i="58"/>
  <c r="AI130" i="58"/>
  <c r="AJ130" i="58"/>
  <c r="AK130" i="58"/>
  <c r="AL130" i="58"/>
  <c r="AM130" i="58"/>
  <c r="AN130" i="58"/>
  <c r="AO130" i="58"/>
  <c r="AP130" i="58"/>
  <c r="AQ130" i="58"/>
  <c r="AR130" i="58"/>
  <c r="AS130" i="58"/>
  <c r="AB131" i="58"/>
  <c r="AC131" i="58"/>
  <c r="AD131" i="58"/>
  <c r="AE131" i="58"/>
  <c r="AF131" i="58"/>
  <c r="AG131" i="58"/>
  <c r="AH131" i="58"/>
  <c r="AI131" i="58"/>
  <c r="AJ131" i="58"/>
  <c r="AK131" i="58"/>
  <c r="AL131" i="58"/>
  <c r="AM131" i="58"/>
  <c r="AN131" i="58"/>
  <c r="AO131" i="58"/>
  <c r="AP131" i="58"/>
  <c r="AQ131" i="58"/>
  <c r="AR131" i="58"/>
  <c r="AS131" i="58"/>
  <c r="AB132" i="58"/>
  <c r="AC132" i="58"/>
  <c r="AD132" i="58"/>
  <c r="AE132" i="58"/>
  <c r="AF132" i="58"/>
  <c r="AG132" i="58"/>
  <c r="AH132" i="58"/>
  <c r="AI132" i="58"/>
  <c r="AJ132" i="58"/>
  <c r="AK132" i="58"/>
  <c r="AL132" i="58"/>
  <c r="AM132" i="58"/>
  <c r="AN132" i="58"/>
  <c r="AO132" i="58"/>
  <c r="AP132" i="58"/>
  <c r="AQ132" i="58"/>
  <c r="AR132" i="58"/>
  <c r="AS132" i="58"/>
  <c r="AB133" i="58"/>
  <c r="AC133" i="58"/>
  <c r="AD133" i="58"/>
  <c r="AE133" i="58"/>
  <c r="AF133" i="58"/>
  <c r="AG133" i="58"/>
  <c r="AH133" i="58"/>
  <c r="AI133" i="58"/>
  <c r="AJ133" i="58"/>
  <c r="AK133" i="58"/>
  <c r="AL133" i="58"/>
  <c r="AM133" i="58"/>
  <c r="AN133" i="58"/>
  <c r="AO133" i="58"/>
  <c r="AP133" i="58"/>
  <c r="AQ133" i="58"/>
  <c r="AR133" i="58"/>
  <c r="AS133" i="58"/>
  <c r="AB134" i="58"/>
  <c r="AC134" i="58"/>
  <c r="AD134" i="58"/>
  <c r="AE134" i="58"/>
  <c r="AF134" i="58"/>
  <c r="AG134" i="58"/>
  <c r="AH134" i="58"/>
  <c r="AI134" i="58"/>
  <c r="AJ134" i="58"/>
  <c r="AK134" i="58"/>
  <c r="AL134" i="58"/>
  <c r="AM134" i="58"/>
  <c r="AN134" i="58"/>
  <c r="AO134" i="58"/>
  <c r="AP134" i="58"/>
  <c r="AQ134" i="58"/>
  <c r="AR134" i="58"/>
  <c r="AS134" i="58"/>
  <c r="AB135" i="58"/>
  <c r="AC135" i="58"/>
  <c r="AD135" i="58"/>
  <c r="AE135" i="58"/>
  <c r="AF135" i="58"/>
  <c r="AG135" i="58"/>
  <c r="AH135" i="58"/>
  <c r="AI135" i="58"/>
  <c r="AJ135" i="58"/>
  <c r="AK135" i="58"/>
  <c r="AL135" i="58"/>
  <c r="AM135" i="58"/>
  <c r="AN135" i="58"/>
  <c r="AO135" i="58"/>
  <c r="AP135" i="58"/>
  <c r="AQ135" i="58"/>
  <c r="AR135" i="58"/>
  <c r="AS135" i="58"/>
  <c r="AB136" i="58"/>
  <c r="AC136" i="58"/>
  <c r="AD136" i="58"/>
  <c r="AE136" i="58"/>
  <c r="AF136" i="58"/>
  <c r="AG136" i="58"/>
  <c r="AH136" i="58"/>
  <c r="AI136" i="58"/>
  <c r="AJ136" i="58"/>
  <c r="AK136" i="58"/>
  <c r="AL136" i="58"/>
  <c r="AM136" i="58"/>
  <c r="AN136" i="58"/>
  <c r="AO136" i="58"/>
  <c r="AP136" i="58"/>
  <c r="AQ136" i="58"/>
  <c r="AR136" i="58"/>
  <c r="AS136" i="58"/>
  <c r="AB137" i="58"/>
  <c r="AC137" i="58"/>
  <c r="AD137" i="58"/>
  <c r="AE137" i="58"/>
  <c r="AF137" i="58"/>
  <c r="AG137" i="58"/>
  <c r="AH137" i="58"/>
  <c r="AI137" i="58"/>
  <c r="AJ137" i="58"/>
  <c r="AK137" i="58"/>
  <c r="AL137" i="58"/>
  <c r="AM137" i="58"/>
  <c r="AN137" i="58"/>
  <c r="AO137" i="58"/>
  <c r="AP137" i="58"/>
  <c r="AQ137" i="58"/>
  <c r="AR137" i="58"/>
  <c r="AS137" i="58"/>
  <c r="AB138" i="58"/>
  <c r="AC138" i="58"/>
  <c r="AD138" i="58"/>
  <c r="AE138" i="58"/>
  <c r="AF138" i="58"/>
  <c r="AG138" i="58"/>
  <c r="AH138" i="58"/>
  <c r="AI138" i="58"/>
  <c r="AJ138" i="58"/>
  <c r="AK138" i="58"/>
  <c r="AL138" i="58"/>
  <c r="AM138" i="58"/>
  <c r="AN138" i="58"/>
  <c r="AO138" i="58"/>
  <c r="AP138" i="58"/>
  <c r="AQ138" i="58"/>
  <c r="AR138" i="58"/>
  <c r="AS138" i="58"/>
  <c r="AB139" i="58"/>
  <c r="AC139" i="58"/>
  <c r="AD139" i="58"/>
  <c r="AE139" i="58"/>
  <c r="AF139" i="58"/>
  <c r="AG139" i="58"/>
  <c r="AH139" i="58"/>
  <c r="AI139" i="58"/>
  <c r="AJ139" i="58"/>
  <c r="AK139" i="58"/>
  <c r="AL139" i="58"/>
  <c r="AM139" i="58"/>
  <c r="AN139" i="58"/>
  <c r="AO139" i="58"/>
  <c r="AP139" i="58"/>
  <c r="AQ139" i="58"/>
  <c r="AR139" i="58"/>
  <c r="AS139" i="58"/>
  <c r="AB140" i="58"/>
  <c r="AC140" i="58"/>
  <c r="AD140" i="58"/>
  <c r="AE140" i="58"/>
  <c r="AF140" i="58"/>
  <c r="AG140" i="58"/>
  <c r="AH140" i="58"/>
  <c r="AI140" i="58"/>
  <c r="AJ140" i="58"/>
  <c r="AK140" i="58"/>
  <c r="AL140" i="58"/>
  <c r="AM140" i="58"/>
  <c r="AN140" i="58"/>
  <c r="AO140" i="58"/>
  <c r="AP140" i="58"/>
  <c r="AQ140" i="58"/>
  <c r="AR140" i="58"/>
  <c r="AS140" i="58"/>
  <c r="AB141" i="58"/>
  <c r="AC141" i="58"/>
  <c r="AD141" i="58"/>
  <c r="AE141" i="58"/>
  <c r="AF141" i="58"/>
  <c r="AG141" i="58"/>
  <c r="AH141" i="58"/>
  <c r="AI141" i="58"/>
  <c r="AJ141" i="58"/>
  <c r="AK141" i="58"/>
  <c r="AL141" i="58"/>
  <c r="AM141" i="58"/>
  <c r="AN141" i="58"/>
  <c r="AO141" i="58"/>
  <c r="AP141" i="58"/>
  <c r="AQ141" i="58"/>
  <c r="AR141" i="58"/>
  <c r="AS141" i="58"/>
  <c r="AB142" i="58"/>
  <c r="AC142" i="58"/>
  <c r="AD142" i="58"/>
  <c r="AE142" i="58"/>
  <c r="AF142" i="58"/>
  <c r="AG142" i="58"/>
  <c r="AH142" i="58"/>
  <c r="AI142" i="58"/>
  <c r="AJ142" i="58"/>
  <c r="AK142" i="58"/>
  <c r="AL142" i="58"/>
  <c r="AM142" i="58"/>
  <c r="AN142" i="58"/>
  <c r="AO142" i="58"/>
  <c r="AP142" i="58"/>
  <c r="AQ142" i="58"/>
  <c r="AR142" i="58"/>
  <c r="AS142" i="58"/>
  <c r="AB143" i="58"/>
  <c r="AC143" i="58"/>
  <c r="AD143" i="58"/>
  <c r="AE143" i="58"/>
  <c r="AF143" i="58"/>
  <c r="AG143" i="58"/>
  <c r="AH143" i="58"/>
  <c r="AI143" i="58"/>
  <c r="AJ143" i="58"/>
  <c r="AK143" i="58"/>
  <c r="AL143" i="58"/>
  <c r="AM143" i="58"/>
  <c r="AN143" i="58"/>
  <c r="AO143" i="58"/>
  <c r="AP143" i="58"/>
  <c r="AQ143" i="58"/>
  <c r="AR143" i="58"/>
  <c r="AS143" i="58"/>
  <c r="AB144" i="58"/>
  <c r="AC144" i="58"/>
  <c r="AD144" i="58"/>
  <c r="AE144" i="58"/>
  <c r="AF144" i="58"/>
  <c r="AG144" i="58"/>
  <c r="AH144" i="58"/>
  <c r="AI144" i="58"/>
  <c r="AJ144" i="58"/>
  <c r="AK144" i="58"/>
  <c r="AL144" i="58"/>
  <c r="AM144" i="58"/>
  <c r="AN144" i="58"/>
  <c r="AO144" i="58"/>
  <c r="AP144" i="58"/>
  <c r="AQ144" i="58"/>
  <c r="AR144" i="58"/>
  <c r="AS144" i="58"/>
  <c r="AB145" i="58"/>
  <c r="AC145" i="58"/>
  <c r="AD145" i="58"/>
  <c r="AE145" i="58"/>
  <c r="AF145" i="58"/>
  <c r="AG145" i="58"/>
  <c r="AH145" i="58"/>
  <c r="AI145" i="58"/>
  <c r="AJ145" i="58"/>
  <c r="AK145" i="58"/>
  <c r="AL145" i="58"/>
  <c r="AM145" i="58"/>
  <c r="AN145" i="58"/>
  <c r="AO145" i="58"/>
  <c r="AP145" i="58"/>
  <c r="AQ145" i="58"/>
  <c r="AR145" i="58"/>
  <c r="AS145" i="58"/>
  <c r="AB146" i="58"/>
  <c r="AC146" i="58"/>
  <c r="AD146" i="58"/>
  <c r="AE146" i="58"/>
  <c r="AF146" i="58"/>
  <c r="AG146" i="58"/>
  <c r="AH146" i="58"/>
  <c r="AI146" i="58"/>
  <c r="AJ146" i="58"/>
  <c r="AK146" i="58"/>
  <c r="AL146" i="58"/>
  <c r="AM146" i="58"/>
  <c r="AN146" i="58"/>
  <c r="AO146" i="58"/>
  <c r="AP146" i="58"/>
  <c r="AQ146" i="58"/>
  <c r="AR146" i="58"/>
  <c r="AS146" i="58"/>
  <c r="AB147" i="58"/>
  <c r="AC147" i="58"/>
  <c r="AD147" i="58"/>
  <c r="AE147" i="58"/>
  <c r="AF147" i="58"/>
  <c r="AG147" i="58"/>
  <c r="AH147" i="58"/>
  <c r="AI147" i="58"/>
  <c r="AJ147" i="58"/>
  <c r="AK147" i="58"/>
  <c r="AL147" i="58"/>
  <c r="AM147" i="58"/>
  <c r="AN147" i="58"/>
  <c r="AO147" i="58"/>
  <c r="AP147" i="58"/>
  <c r="AQ147" i="58"/>
  <c r="AR147" i="58"/>
  <c r="AS147" i="58"/>
  <c r="AB148" i="58"/>
  <c r="AC148" i="58"/>
  <c r="AD148" i="58"/>
  <c r="AE148" i="58"/>
  <c r="AF148" i="58"/>
  <c r="AG148" i="58"/>
  <c r="AH148" i="58"/>
  <c r="AI148" i="58"/>
  <c r="AJ148" i="58"/>
  <c r="AK148" i="58"/>
  <c r="AL148" i="58"/>
  <c r="AM148" i="58"/>
  <c r="AN148" i="58"/>
  <c r="AO148" i="58"/>
  <c r="AP148" i="58"/>
  <c r="AQ148" i="58"/>
  <c r="AR148" i="58"/>
  <c r="AS148" i="58"/>
  <c r="AB149" i="58"/>
  <c r="AC149" i="58"/>
  <c r="AD149" i="58"/>
  <c r="AE149" i="58"/>
  <c r="AF149" i="58"/>
  <c r="AG149" i="58"/>
  <c r="AH149" i="58"/>
  <c r="AI149" i="58"/>
  <c r="AJ149" i="58"/>
  <c r="AK149" i="58"/>
  <c r="AL149" i="58"/>
  <c r="AM149" i="58"/>
  <c r="AN149" i="58"/>
  <c r="AO149" i="58"/>
  <c r="AP149" i="58"/>
  <c r="AQ149" i="58"/>
  <c r="AR149" i="58"/>
  <c r="AS149" i="58"/>
  <c r="AB150" i="58"/>
  <c r="AC150" i="58"/>
  <c r="AD150" i="58"/>
  <c r="AE150" i="58"/>
  <c r="AF150" i="58"/>
  <c r="AG150" i="58"/>
  <c r="AH150" i="58"/>
  <c r="AI150" i="58"/>
  <c r="AJ150" i="58"/>
  <c r="AK150" i="58"/>
  <c r="AL150" i="58"/>
  <c r="AM150" i="58"/>
  <c r="AN150" i="58"/>
  <c r="AO150" i="58"/>
  <c r="AP150" i="58"/>
  <c r="AQ150" i="58"/>
  <c r="AR150" i="58"/>
  <c r="AS150" i="58"/>
  <c r="AB151" i="58"/>
  <c r="AC151" i="58"/>
  <c r="AD151" i="58"/>
  <c r="AE151" i="58"/>
  <c r="AF151" i="58"/>
  <c r="AG151" i="58"/>
  <c r="AH151" i="58"/>
  <c r="AI151" i="58"/>
  <c r="AJ151" i="58"/>
  <c r="AK151" i="58"/>
  <c r="AL151" i="58"/>
  <c r="AM151" i="58"/>
  <c r="AN151" i="58"/>
  <c r="AO151" i="58"/>
  <c r="AP151" i="58"/>
  <c r="AQ151" i="58"/>
  <c r="AR151" i="58"/>
  <c r="AS151" i="58"/>
  <c r="AB152" i="58"/>
  <c r="AC152" i="58"/>
  <c r="AD152" i="58"/>
  <c r="AE152" i="58"/>
  <c r="AF152" i="58"/>
  <c r="AG152" i="58"/>
  <c r="AH152" i="58"/>
  <c r="AI152" i="58"/>
  <c r="AJ152" i="58"/>
  <c r="AK152" i="58"/>
  <c r="AL152" i="58"/>
  <c r="AM152" i="58"/>
  <c r="AN152" i="58"/>
  <c r="AO152" i="58"/>
  <c r="AP152" i="58"/>
  <c r="AQ152" i="58"/>
  <c r="AR152" i="58"/>
  <c r="AS152" i="58"/>
  <c r="AB153" i="58"/>
  <c r="AC153" i="58"/>
  <c r="AD153" i="58"/>
  <c r="AE153" i="58"/>
  <c r="AF153" i="58"/>
  <c r="AG153" i="58"/>
  <c r="AH153" i="58"/>
  <c r="AI153" i="58"/>
  <c r="AJ153" i="58"/>
  <c r="AK153" i="58"/>
  <c r="AL153" i="58"/>
  <c r="AM153" i="58"/>
  <c r="AN153" i="58"/>
  <c r="AO153" i="58"/>
  <c r="AP153" i="58"/>
  <c r="AQ153" i="58"/>
  <c r="AR153" i="58"/>
  <c r="AS153" i="58"/>
  <c r="AB154" i="58"/>
  <c r="AC154" i="58"/>
  <c r="AD154" i="58"/>
  <c r="AE154" i="58"/>
  <c r="AF154" i="58"/>
  <c r="AG154" i="58"/>
  <c r="AH154" i="58"/>
  <c r="AI154" i="58"/>
  <c r="AJ154" i="58"/>
  <c r="AK154" i="58"/>
  <c r="AL154" i="58"/>
  <c r="AM154" i="58"/>
  <c r="AN154" i="58"/>
  <c r="AO154" i="58"/>
  <c r="AP154" i="58"/>
  <c r="AQ154" i="58"/>
  <c r="AR154" i="58"/>
  <c r="AS154" i="58"/>
  <c r="AB155" i="58"/>
  <c r="AC155" i="58"/>
  <c r="AD155" i="58"/>
  <c r="AE155" i="58"/>
  <c r="AF155" i="58"/>
  <c r="AG155" i="58"/>
  <c r="AH155" i="58"/>
  <c r="AI155" i="58"/>
  <c r="AJ155" i="58"/>
  <c r="AK155" i="58"/>
  <c r="AL155" i="58"/>
  <c r="AM155" i="58"/>
  <c r="AN155" i="58"/>
  <c r="AO155" i="58"/>
  <c r="AP155" i="58"/>
  <c r="AQ155" i="58"/>
  <c r="AR155" i="58"/>
  <c r="AS155" i="58"/>
  <c r="AA4" i="58"/>
  <c r="AA5"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A100" i="58"/>
  <c r="AA101" i="58"/>
  <c r="AA102" i="58"/>
  <c r="AA103" i="58"/>
  <c r="AA104" i="58"/>
  <c r="AA105" i="58"/>
  <c r="AA106" i="58"/>
  <c r="AA107" i="58"/>
  <c r="AA108" i="58"/>
  <c r="AA109" i="58"/>
  <c r="AA110" i="58"/>
  <c r="AA111" i="58"/>
  <c r="AA112" i="58"/>
  <c r="AA113" i="58"/>
  <c r="AA114" i="58"/>
  <c r="AA115" i="58"/>
  <c r="AA116" i="58"/>
  <c r="AA117" i="58"/>
  <c r="AA118" i="58"/>
  <c r="AA119" i="58"/>
  <c r="AA120" i="58"/>
  <c r="AA121" i="58"/>
  <c r="AA122" i="58"/>
  <c r="AA123" i="58"/>
  <c r="AA124" i="58"/>
  <c r="AA125" i="58"/>
  <c r="AA126" i="58"/>
  <c r="AA127" i="58"/>
  <c r="AA128" i="58"/>
  <c r="AA129" i="58"/>
  <c r="AA130" i="58"/>
  <c r="AA131" i="58"/>
  <c r="AA132" i="58"/>
  <c r="AA133" i="58"/>
  <c r="AA134" i="58"/>
  <c r="AA135" i="58"/>
  <c r="AA136" i="58"/>
  <c r="AA137" i="58"/>
  <c r="AA138" i="58"/>
  <c r="AA139" i="58"/>
  <c r="AA140" i="58"/>
  <c r="AA141" i="58"/>
  <c r="AA142" i="58"/>
  <c r="AA143" i="58"/>
  <c r="AA144" i="58"/>
  <c r="AA145" i="58"/>
  <c r="AA146" i="58"/>
  <c r="AA147" i="58"/>
  <c r="AA148" i="58"/>
  <c r="AA149" i="58"/>
  <c r="AA150" i="58"/>
  <c r="AA151" i="58"/>
  <c r="AA152" i="58"/>
  <c r="AA153" i="58"/>
  <c r="AA154" i="58"/>
  <c r="AA155" i="58"/>
  <c r="AA3" i="58"/>
  <c r="Y155" i="53" l="1"/>
  <c r="AT155" i="58" s="1"/>
  <c r="Y154" i="53"/>
  <c r="AT154" i="58" s="1"/>
  <c r="Y153" i="53"/>
  <c r="AT153" i="58" s="1"/>
  <c r="Y152" i="53"/>
  <c r="AT152" i="58" s="1"/>
  <c r="Y151" i="53"/>
  <c r="AT151" i="58" s="1"/>
  <c r="Y150" i="53"/>
  <c r="AT150" i="58" s="1"/>
  <c r="Y149" i="53"/>
  <c r="AT149" i="58" s="1"/>
  <c r="Y148" i="53"/>
  <c r="AT148" i="58" s="1"/>
  <c r="Y147" i="53"/>
  <c r="AT147" i="58" s="1"/>
  <c r="Y146" i="53"/>
  <c r="AT146" i="58" s="1"/>
  <c r="Y145" i="53"/>
  <c r="AT145" i="58" s="1"/>
  <c r="Y144" i="53"/>
  <c r="AT144" i="58" s="1"/>
  <c r="Y143" i="53"/>
  <c r="AT143" i="58" s="1"/>
  <c r="Y142" i="53"/>
  <c r="AT142" i="58" s="1"/>
  <c r="Y141" i="53"/>
  <c r="AT141" i="58" s="1"/>
  <c r="Y140" i="53"/>
  <c r="AT140" i="58" s="1"/>
  <c r="Y139" i="53"/>
  <c r="AT139" i="58" s="1"/>
  <c r="Y138" i="53"/>
  <c r="AT138" i="58" s="1"/>
  <c r="Y137" i="53"/>
  <c r="AT137" i="58" s="1"/>
  <c r="Y136" i="53"/>
  <c r="AT136" i="58" s="1"/>
  <c r="Y135" i="53"/>
  <c r="AT135" i="58" s="1"/>
  <c r="Y134" i="53"/>
  <c r="AT134" i="58" s="1"/>
  <c r="Y133" i="53"/>
  <c r="AT133" i="58" s="1"/>
  <c r="Y132" i="53"/>
  <c r="AT132" i="58" s="1"/>
  <c r="Y131" i="53"/>
  <c r="AT131" i="58" s="1"/>
  <c r="Y130" i="53"/>
  <c r="AT130" i="58" s="1"/>
  <c r="Y129" i="53"/>
  <c r="AT129" i="58" s="1"/>
  <c r="Y128" i="53"/>
  <c r="AT128" i="58" s="1"/>
  <c r="Y127" i="53"/>
  <c r="AT127" i="58" s="1"/>
  <c r="Y126" i="53"/>
  <c r="AT126" i="58" s="1"/>
  <c r="Y125" i="53"/>
  <c r="AT125" i="58" s="1"/>
  <c r="Y124" i="53"/>
  <c r="AT124" i="58" s="1"/>
  <c r="Y123" i="53"/>
  <c r="AT123" i="58" s="1"/>
  <c r="Y122" i="53"/>
  <c r="AT122" i="58" s="1"/>
  <c r="Y121" i="53"/>
  <c r="AT121" i="58" s="1"/>
  <c r="Y120" i="53"/>
  <c r="AT120" i="58" s="1"/>
  <c r="Y119" i="53"/>
  <c r="AT119" i="58" s="1"/>
  <c r="Y118" i="53"/>
  <c r="AT118" i="58" s="1"/>
  <c r="Y117" i="53"/>
  <c r="AT117" i="58" s="1"/>
  <c r="Y116" i="53"/>
  <c r="AT116" i="58" s="1"/>
  <c r="Y115" i="53"/>
  <c r="AT115" i="58" s="1"/>
  <c r="Y114" i="53"/>
  <c r="AT114" i="58" s="1"/>
  <c r="Y113" i="53"/>
  <c r="AT113" i="58" s="1"/>
  <c r="Y112" i="53"/>
  <c r="AT112" i="58" s="1"/>
  <c r="Y111" i="53"/>
  <c r="AT111" i="58" s="1"/>
  <c r="Y110" i="53"/>
  <c r="AT110" i="58" s="1"/>
  <c r="Y109" i="53"/>
  <c r="AT109" i="58" s="1"/>
  <c r="Y108" i="53"/>
  <c r="AT108" i="58" s="1"/>
  <c r="Y107" i="53"/>
  <c r="AT107" i="58" s="1"/>
  <c r="Y106" i="53"/>
  <c r="AT106" i="58" s="1"/>
  <c r="Y105" i="53"/>
  <c r="AT105" i="58" s="1"/>
  <c r="Y104" i="53"/>
  <c r="AT104" i="58" s="1"/>
  <c r="Y103" i="53"/>
  <c r="AT103" i="58" s="1"/>
  <c r="Y102" i="53"/>
  <c r="AT102" i="58" s="1"/>
  <c r="Y101" i="53"/>
  <c r="AT101" i="58" s="1"/>
  <c r="Y100" i="53"/>
  <c r="AT100" i="58" s="1"/>
  <c r="Y99" i="53"/>
  <c r="AT99" i="58" s="1"/>
  <c r="Y98" i="53"/>
  <c r="AT98" i="58" s="1"/>
  <c r="Y97" i="53"/>
  <c r="AT97" i="58" s="1"/>
  <c r="Y96" i="53"/>
  <c r="AT96" i="58" s="1"/>
  <c r="Y95" i="53"/>
  <c r="AT95" i="58" s="1"/>
  <c r="Y94" i="53"/>
  <c r="AT94" i="58" s="1"/>
  <c r="Y93" i="53"/>
  <c r="AT93" i="58" s="1"/>
  <c r="Y92" i="53"/>
  <c r="AT92" i="58" s="1"/>
  <c r="Y91" i="53"/>
  <c r="AT91" i="58" s="1"/>
  <c r="Y90" i="53"/>
  <c r="AT90" i="58" s="1"/>
  <c r="Y89" i="53"/>
  <c r="AT89" i="58" s="1"/>
  <c r="Y88" i="53"/>
  <c r="AT88" i="58" s="1"/>
  <c r="Y87" i="53"/>
  <c r="AT87" i="58" s="1"/>
  <c r="Y86" i="53"/>
  <c r="AT86" i="58" s="1"/>
  <c r="Y85" i="53"/>
  <c r="AT85" i="58" s="1"/>
  <c r="Y84" i="53"/>
  <c r="AT84" i="58" s="1"/>
  <c r="Y83" i="53"/>
  <c r="AT83" i="58" s="1"/>
  <c r="Y82" i="53"/>
  <c r="AT82" i="58" s="1"/>
  <c r="Y81" i="53"/>
  <c r="AT81" i="58" s="1"/>
  <c r="Y80" i="53"/>
  <c r="AT80" i="58" s="1"/>
  <c r="Y79" i="53"/>
  <c r="AT79" i="58" s="1"/>
  <c r="Y78" i="53"/>
  <c r="AT78" i="58" s="1"/>
  <c r="Y77" i="53"/>
  <c r="AT77" i="58" s="1"/>
  <c r="Y76" i="53"/>
  <c r="AT76" i="58" s="1"/>
  <c r="Y75" i="53"/>
  <c r="AT75" i="58" s="1"/>
  <c r="Y74" i="53"/>
  <c r="AT74" i="58" s="1"/>
  <c r="Y73" i="53"/>
  <c r="AT73" i="58" s="1"/>
  <c r="Y72" i="53"/>
  <c r="AT72" i="58" s="1"/>
  <c r="Y71" i="53"/>
  <c r="AT71" i="58" s="1"/>
  <c r="Y70" i="53"/>
  <c r="AT70" i="58" s="1"/>
  <c r="Y69" i="53"/>
  <c r="AT69" i="58" s="1"/>
  <c r="Y68" i="53"/>
  <c r="AT68" i="58" s="1"/>
  <c r="Y67" i="53"/>
  <c r="AT67" i="58" s="1"/>
  <c r="Y66" i="53"/>
  <c r="AT66" i="58" s="1"/>
  <c r="Y65" i="53"/>
  <c r="AT65" i="58" s="1"/>
  <c r="Y64" i="53"/>
  <c r="AT64" i="58" s="1"/>
  <c r="Y63" i="53"/>
  <c r="AT63" i="58" s="1"/>
  <c r="Y62" i="53"/>
  <c r="AT62" i="58" s="1"/>
  <c r="Y61" i="53"/>
  <c r="AT61" i="58" s="1"/>
  <c r="Y60" i="53"/>
  <c r="AT60" i="58" s="1"/>
  <c r="Y59" i="53"/>
  <c r="AT59" i="58" s="1"/>
  <c r="Y58" i="53"/>
  <c r="AT58" i="58" s="1"/>
  <c r="Y57" i="53"/>
  <c r="AT57" i="58" s="1"/>
  <c r="Y56" i="53"/>
  <c r="AT56" i="58" s="1"/>
  <c r="Y55" i="53"/>
  <c r="AT55" i="58" s="1"/>
  <c r="Y54" i="53"/>
  <c r="AT54" i="58" s="1"/>
  <c r="Y53" i="53"/>
  <c r="AT53" i="58" s="1"/>
  <c r="Y52" i="53"/>
  <c r="AT52" i="58" s="1"/>
  <c r="Y51" i="53"/>
  <c r="AT51" i="58" s="1"/>
  <c r="Y50" i="53"/>
  <c r="AT50" i="58" s="1"/>
  <c r="Y49" i="53"/>
  <c r="AT49" i="58" s="1"/>
  <c r="Y48" i="53"/>
  <c r="AT48" i="58" s="1"/>
  <c r="Y47" i="53"/>
  <c r="AT47" i="58" s="1"/>
  <c r="Y46" i="53"/>
  <c r="AT46" i="58" s="1"/>
  <c r="Y45" i="53"/>
  <c r="AT45" i="58" s="1"/>
  <c r="Y44" i="53"/>
  <c r="AT44" i="58" s="1"/>
  <c r="Y43" i="53"/>
  <c r="AT43" i="58" s="1"/>
  <c r="Y42" i="53"/>
  <c r="AT42" i="58" s="1"/>
  <c r="Y41" i="53"/>
  <c r="AT41" i="58" s="1"/>
  <c r="Y40" i="53"/>
  <c r="AT40" i="58" s="1"/>
  <c r="Y39" i="53"/>
  <c r="AT39" i="58" s="1"/>
  <c r="Y38" i="53"/>
  <c r="AT38" i="58" s="1"/>
  <c r="Y37" i="53"/>
  <c r="AT37" i="58" s="1"/>
  <c r="Y36" i="53"/>
  <c r="AT36" i="58" s="1"/>
  <c r="Y35" i="53"/>
  <c r="AT35" i="58" s="1"/>
  <c r="Y34" i="53"/>
  <c r="AT34" i="58" s="1"/>
  <c r="Y33" i="53"/>
  <c r="AT33" i="58" s="1"/>
  <c r="Y32" i="53"/>
  <c r="AT32" i="58" s="1"/>
  <c r="Y31" i="53"/>
  <c r="AT31" i="58" s="1"/>
  <c r="Y30" i="53"/>
  <c r="AT30" i="58" s="1"/>
  <c r="Y29" i="53"/>
  <c r="AT29" i="58" s="1"/>
  <c r="Y28" i="53"/>
  <c r="AT28" i="58" s="1"/>
  <c r="Y27" i="53"/>
  <c r="AT27" i="58" s="1"/>
  <c r="Y26" i="53"/>
  <c r="AT26" i="58" s="1"/>
  <c r="Y25" i="53"/>
  <c r="AT25" i="58" s="1"/>
  <c r="Y24" i="53"/>
  <c r="AT24" i="58" s="1"/>
  <c r="Y23" i="53"/>
  <c r="AT23" i="58" s="1"/>
  <c r="Y22" i="53"/>
  <c r="AT22" i="58" s="1"/>
  <c r="Y21" i="53"/>
  <c r="AT21" i="58" s="1"/>
  <c r="Y20" i="53"/>
  <c r="AT20" i="58" s="1"/>
  <c r="Y19" i="53"/>
  <c r="AT19" i="58" s="1"/>
  <c r="Y18" i="53"/>
  <c r="AT18" i="58" s="1"/>
  <c r="Y17" i="53"/>
  <c r="AT17" i="58" s="1"/>
  <c r="Y16" i="53"/>
  <c r="AT16" i="58" s="1"/>
  <c r="Y15" i="53"/>
  <c r="AT15" i="58" s="1"/>
  <c r="Y14" i="53"/>
  <c r="AT14" i="58" s="1"/>
  <c r="Y13" i="53"/>
  <c r="AT13" i="58" s="1"/>
  <c r="Y12" i="53"/>
  <c r="AT12" i="58" s="1"/>
  <c r="Y11" i="53"/>
  <c r="AT11" i="58" s="1"/>
  <c r="Y10" i="53"/>
  <c r="AT10" i="58" s="1"/>
  <c r="Y9" i="53"/>
  <c r="AT9" i="58" s="1"/>
  <c r="Y8" i="53"/>
  <c r="AT8" i="58" s="1"/>
  <c r="Y7" i="53"/>
  <c r="AT7" i="58" s="1"/>
  <c r="Y6" i="53"/>
  <c r="AT6" i="58" s="1"/>
  <c r="Y5" i="53"/>
  <c r="AT5" i="58" s="1"/>
  <c r="Y4" i="53"/>
  <c r="AT4" i="58" s="1"/>
  <c r="Y3" i="53"/>
  <c r="AT3" i="58" s="1"/>
  <c r="X155" i="54"/>
  <c r="AS155" i="57" s="1"/>
  <c r="X154" i="54"/>
  <c r="AS154" i="57" s="1"/>
  <c r="X153" i="54"/>
  <c r="AS153" i="57" s="1"/>
  <c r="X152" i="54"/>
  <c r="AS152" i="57" s="1"/>
  <c r="X151" i="54"/>
  <c r="AS151" i="57" s="1"/>
  <c r="X150" i="54"/>
  <c r="AS150" i="57" s="1"/>
  <c r="X149" i="54"/>
  <c r="AS149" i="57" s="1"/>
  <c r="X148" i="54"/>
  <c r="AS148" i="57" s="1"/>
  <c r="X147" i="54"/>
  <c r="AS147" i="57" s="1"/>
  <c r="X146" i="54"/>
  <c r="AS146" i="57" s="1"/>
  <c r="X145" i="54"/>
  <c r="AS145" i="57" s="1"/>
  <c r="X144" i="54"/>
  <c r="AS144" i="57" s="1"/>
  <c r="X143" i="54"/>
  <c r="AS143" i="57" s="1"/>
  <c r="X142" i="54"/>
  <c r="AS142" i="57" s="1"/>
  <c r="X141" i="54"/>
  <c r="AS141" i="57" s="1"/>
  <c r="X140" i="54"/>
  <c r="AS140" i="57" s="1"/>
  <c r="X139" i="54"/>
  <c r="AS139" i="57" s="1"/>
  <c r="X138" i="54"/>
  <c r="AS138" i="57" s="1"/>
  <c r="X137" i="54"/>
  <c r="AS137" i="57" s="1"/>
  <c r="X136" i="54"/>
  <c r="AS136" i="57" s="1"/>
  <c r="X135" i="54"/>
  <c r="AS135" i="57" s="1"/>
  <c r="X134" i="54"/>
  <c r="AS134" i="57" s="1"/>
  <c r="X133" i="54"/>
  <c r="AS133" i="57" s="1"/>
  <c r="X132" i="54"/>
  <c r="AS132" i="57" s="1"/>
  <c r="X131" i="54"/>
  <c r="AS131" i="57" s="1"/>
  <c r="X130" i="54"/>
  <c r="AS130" i="57" s="1"/>
  <c r="X129" i="54"/>
  <c r="AS129" i="57" s="1"/>
  <c r="X128" i="54"/>
  <c r="AS128" i="57" s="1"/>
  <c r="X127" i="54"/>
  <c r="AS127" i="57" s="1"/>
  <c r="X126" i="54"/>
  <c r="AS126" i="57" s="1"/>
  <c r="X125" i="54"/>
  <c r="AS125" i="57" s="1"/>
  <c r="X124" i="54"/>
  <c r="AS124" i="57" s="1"/>
  <c r="X123" i="54"/>
  <c r="AS123" i="57" s="1"/>
  <c r="X122" i="54"/>
  <c r="AS122" i="57" s="1"/>
  <c r="X121" i="54"/>
  <c r="AS121" i="57" s="1"/>
  <c r="X120" i="54"/>
  <c r="AS120" i="57" s="1"/>
  <c r="X119" i="54"/>
  <c r="AS119" i="57" s="1"/>
  <c r="X118" i="54"/>
  <c r="AS118" i="57" s="1"/>
  <c r="X117" i="54"/>
  <c r="AS117" i="57" s="1"/>
  <c r="X116" i="54"/>
  <c r="AS116" i="57" s="1"/>
  <c r="X115" i="54"/>
  <c r="AS115" i="57" s="1"/>
  <c r="X114" i="54"/>
  <c r="AS114" i="57" s="1"/>
  <c r="X113" i="54"/>
  <c r="AS113" i="57" s="1"/>
  <c r="X112" i="54"/>
  <c r="AS112" i="57" s="1"/>
  <c r="X111" i="54"/>
  <c r="AS111" i="57" s="1"/>
  <c r="X110" i="54"/>
  <c r="AS110" i="57" s="1"/>
  <c r="X109" i="54"/>
  <c r="AS109" i="57" s="1"/>
  <c r="X108" i="54"/>
  <c r="AS108" i="57" s="1"/>
  <c r="X107" i="54"/>
  <c r="AS107" i="57" s="1"/>
  <c r="X106" i="54"/>
  <c r="AS106" i="57" s="1"/>
  <c r="X105" i="54"/>
  <c r="AS105" i="57" s="1"/>
  <c r="X104" i="54"/>
  <c r="AS104" i="57" s="1"/>
  <c r="X103" i="54"/>
  <c r="AS103" i="57" s="1"/>
  <c r="X102" i="54"/>
  <c r="AS102" i="57" s="1"/>
  <c r="X101" i="54"/>
  <c r="AS101" i="57" s="1"/>
  <c r="X100" i="54"/>
  <c r="AS100" i="57" s="1"/>
  <c r="X99" i="54"/>
  <c r="AS99" i="57" s="1"/>
  <c r="X98" i="54"/>
  <c r="AS98" i="57" s="1"/>
  <c r="X97" i="54"/>
  <c r="AS97" i="57" s="1"/>
  <c r="X96" i="54"/>
  <c r="AS96" i="57" s="1"/>
  <c r="X95" i="54"/>
  <c r="AS95" i="57" s="1"/>
  <c r="X94" i="54"/>
  <c r="AS94" i="57" s="1"/>
  <c r="X93" i="54"/>
  <c r="AS93" i="57" s="1"/>
  <c r="X92" i="54"/>
  <c r="AS92" i="57" s="1"/>
  <c r="X91" i="54"/>
  <c r="AS91" i="57" s="1"/>
  <c r="X90" i="54"/>
  <c r="AS90" i="57" s="1"/>
  <c r="X89" i="54"/>
  <c r="AS89" i="57" s="1"/>
  <c r="X88" i="54"/>
  <c r="AS88" i="57" s="1"/>
  <c r="X87" i="54"/>
  <c r="AS87" i="57" s="1"/>
  <c r="X86" i="54"/>
  <c r="AS86" i="57" s="1"/>
  <c r="X85" i="54"/>
  <c r="AS85" i="57" s="1"/>
  <c r="X84" i="54"/>
  <c r="AS84" i="57" s="1"/>
  <c r="X83" i="54"/>
  <c r="AS83" i="57" s="1"/>
  <c r="X82" i="54"/>
  <c r="AS82" i="57" s="1"/>
  <c r="X81" i="54"/>
  <c r="AS81" i="57" s="1"/>
  <c r="X80" i="54"/>
  <c r="AS80" i="57" s="1"/>
  <c r="X79" i="54"/>
  <c r="AS79" i="57" s="1"/>
  <c r="X78" i="54"/>
  <c r="AS78" i="57" s="1"/>
  <c r="X77" i="54"/>
  <c r="AS77" i="57" s="1"/>
  <c r="X76" i="54"/>
  <c r="AS76" i="57" s="1"/>
  <c r="X75" i="54"/>
  <c r="AS75" i="57" s="1"/>
  <c r="X74" i="54"/>
  <c r="AS74" i="57" s="1"/>
  <c r="X73" i="54"/>
  <c r="AS73" i="57" s="1"/>
  <c r="X72" i="54"/>
  <c r="AS72" i="57" s="1"/>
  <c r="X71" i="54"/>
  <c r="AS71" i="57" s="1"/>
  <c r="X70" i="54"/>
  <c r="AS70" i="57" s="1"/>
  <c r="X69" i="54"/>
  <c r="AS69" i="57" s="1"/>
  <c r="X68" i="54"/>
  <c r="AS68" i="57" s="1"/>
  <c r="X67" i="54"/>
  <c r="AS67" i="57" s="1"/>
  <c r="X66" i="54"/>
  <c r="AS66" i="57" s="1"/>
  <c r="X65" i="54"/>
  <c r="AS65" i="57" s="1"/>
  <c r="X64" i="54"/>
  <c r="AS64" i="57" s="1"/>
  <c r="X63" i="54"/>
  <c r="AS63" i="57" s="1"/>
  <c r="X62" i="54"/>
  <c r="AS62" i="57" s="1"/>
  <c r="X61" i="54"/>
  <c r="AS61" i="57" s="1"/>
  <c r="X60" i="54"/>
  <c r="AS60" i="57" s="1"/>
  <c r="X59" i="54"/>
  <c r="AS59" i="57" s="1"/>
  <c r="X58" i="54"/>
  <c r="AS58" i="57" s="1"/>
  <c r="X57" i="54"/>
  <c r="AS57" i="57" s="1"/>
  <c r="X56" i="54"/>
  <c r="AS56" i="57" s="1"/>
  <c r="X55" i="54"/>
  <c r="AS55" i="57" s="1"/>
  <c r="X54" i="54"/>
  <c r="AS54" i="57" s="1"/>
  <c r="X53" i="54"/>
  <c r="AS53" i="57" s="1"/>
  <c r="X52" i="54"/>
  <c r="AS52" i="57" s="1"/>
  <c r="X51" i="54"/>
  <c r="AS51" i="57" s="1"/>
  <c r="X50" i="54"/>
  <c r="AS50" i="57" s="1"/>
  <c r="X49" i="54"/>
  <c r="AS49" i="57" s="1"/>
  <c r="X48" i="54"/>
  <c r="AS48" i="57" s="1"/>
  <c r="X47" i="54"/>
  <c r="AS47" i="57" s="1"/>
  <c r="X46" i="54"/>
  <c r="AS46" i="57" s="1"/>
  <c r="X45" i="54"/>
  <c r="AS45" i="57" s="1"/>
  <c r="X44" i="54"/>
  <c r="AS44" i="57" s="1"/>
  <c r="X43" i="54"/>
  <c r="AS43" i="57" s="1"/>
  <c r="X42" i="54"/>
  <c r="AS42" i="57" s="1"/>
  <c r="X41" i="54"/>
  <c r="AS41" i="57" s="1"/>
  <c r="X40" i="54"/>
  <c r="AS40" i="57" s="1"/>
  <c r="X39" i="54"/>
  <c r="AS39" i="57" s="1"/>
  <c r="X38" i="54"/>
  <c r="AS38" i="57" s="1"/>
  <c r="X37" i="54"/>
  <c r="AS37" i="57" s="1"/>
  <c r="X36" i="54"/>
  <c r="AS36" i="57" s="1"/>
  <c r="X35" i="54"/>
  <c r="AS35" i="57" s="1"/>
  <c r="X34" i="54"/>
  <c r="AS34" i="57" s="1"/>
  <c r="X33" i="54"/>
  <c r="AS33" i="57" s="1"/>
  <c r="X32" i="54"/>
  <c r="AS32" i="57" s="1"/>
  <c r="X31" i="54"/>
  <c r="AS31" i="57" s="1"/>
  <c r="X30" i="54"/>
  <c r="AS30" i="57" s="1"/>
  <c r="X29" i="54"/>
  <c r="AS29" i="57" s="1"/>
  <c r="X28" i="54"/>
  <c r="AS28" i="57" s="1"/>
  <c r="X27" i="54"/>
  <c r="AS27" i="57" s="1"/>
  <c r="X26" i="54"/>
  <c r="AS26" i="57" s="1"/>
  <c r="X25" i="54"/>
  <c r="AS25" i="57" s="1"/>
  <c r="X24" i="54"/>
  <c r="AS24" i="57" s="1"/>
  <c r="X23" i="54"/>
  <c r="AS23" i="57" s="1"/>
  <c r="X22" i="54"/>
  <c r="AS22" i="57" s="1"/>
  <c r="X21" i="54"/>
  <c r="AS21" i="57" s="1"/>
  <c r="X20" i="54"/>
  <c r="AS20" i="57" s="1"/>
  <c r="X19" i="54"/>
  <c r="AS19" i="57" s="1"/>
  <c r="X18" i="54"/>
  <c r="AS18" i="57" s="1"/>
  <c r="X17" i="54"/>
  <c r="AS17" i="57" s="1"/>
  <c r="X16" i="54"/>
  <c r="AS16" i="57" s="1"/>
  <c r="X15" i="54"/>
  <c r="AS15" i="57" s="1"/>
  <c r="X14" i="54"/>
  <c r="AS14" i="57" s="1"/>
  <c r="X13" i="54"/>
  <c r="AS13" i="57" s="1"/>
  <c r="X12" i="54"/>
  <c r="AS12" i="57" s="1"/>
  <c r="X11" i="54"/>
  <c r="AS11" i="57" s="1"/>
  <c r="X10" i="54"/>
  <c r="AS10" i="57" s="1"/>
  <c r="X9" i="54"/>
  <c r="AS9" i="57" s="1"/>
  <c r="X8" i="54"/>
  <c r="AS8" i="57" s="1"/>
  <c r="X7" i="54"/>
  <c r="AS7" i="57" s="1"/>
  <c r="X6" i="54"/>
  <c r="AS6" i="57" s="1"/>
  <c r="X5" i="54"/>
  <c r="AS5" i="57" s="1"/>
  <c r="X4" i="54"/>
  <c r="AS4" i="57" s="1"/>
  <c r="X3" i="54"/>
  <c r="AS3" i="57" s="1"/>
  <c r="X4" i="52"/>
  <c r="AS4" i="56" s="1"/>
  <c r="X5" i="52"/>
  <c r="AS5" i="56" s="1"/>
  <c r="X6" i="52"/>
  <c r="AS6" i="56" s="1"/>
  <c r="X7" i="52"/>
  <c r="AS7" i="56" s="1"/>
  <c r="X8" i="52"/>
  <c r="AS8" i="56" s="1"/>
  <c r="X9" i="52"/>
  <c r="AS9" i="56" s="1"/>
  <c r="X10" i="52"/>
  <c r="AS10" i="56" s="1"/>
  <c r="X11" i="52"/>
  <c r="AS11" i="56" s="1"/>
  <c r="X12" i="52"/>
  <c r="AS12" i="56" s="1"/>
  <c r="X13" i="52"/>
  <c r="AS13" i="56" s="1"/>
  <c r="X14" i="52"/>
  <c r="AS14" i="56" s="1"/>
  <c r="X15" i="52"/>
  <c r="AS15" i="56" s="1"/>
  <c r="X16" i="52"/>
  <c r="AS16" i="56" s="1"/>
  <c r="X17" i="52"/>
  <c r="AS17" i="56" s="1"/>
  <c r="X18" i="52"/>
  <c r="AS18" i="56" s="1"/>
  <c r="X19" i="52"/>
  <c r="AS19" i="56" s="1"/>
  <c r="X20" i="52"/>
  <c r="AS20" i="56" s="1"/>
  <c r="X21" i="52"/>
  <c r="AS21" i="56" s="1"/>
  <c r="X22" i="52"/>
  <c r="AS22" i="56" s="1"/>
  <c r="X23" i="52"/>
  <c r="AS23" i="56" s="1"/>
  <c r="X24" i="52"/>
  <c r="AS24" i="56" s="1"/>
  <c r="X25" i="52"/>
  <c r="AS25" i="56" s="1"/>
  <c r="X26" i="52"/>
  <c r="AS26" i="56" s="1"/>
  <c r="X27" i="52"/>
  <c r="AS27" i="56" s="1"/>
  <c r="X28" i="52"/>
  <c r="AS28" i="56" s="1"/>
  <c r="X29" i="52"/>
  <c r="AS29" i="56" s="1"/>
  <c r="X30" i="52"/>
  <c r="AS30" i="56" s="1"/>
  <c r="X31" i="52"/>
  <c r="AS31" i="56" s="1"/>
  <c r="X32" i="52"/>
  <c r="AS32" i="56" s="1"/>
  <c r="X33" i="52"/>
  <c r="AS33" i="56" s="1"/>
  <c r="X34" i="52"/>
  <c r="AS34" i="56" s="1"/>
  <c r="X35" i="52"/>
  <c r="AS35" i="56" s="1"/>
  <c r="X36" i="52"/>
  <c r="AS36" i="56" s="1"/>
  <c r="X37" i="52"/>
  <c r="AS37" i="56" s="1"/>
  <c r="X38" i="52"/>
  <c r="AS38" i="56" s="1"/>
  <c r="X39" i="52"/>
  <c r="AS39" i="56" s="1"/>
  <c r="X40" i="52"/>
  <c r="AS40" i="56" s="1"/>
  <c r="X41" i="52"/>
  <c r="AS41" i="56" s="1"/>
  <c r="X42" i="52"/>
  <c r="AS42" i="56" s="1"/>
  <c r="X43" i="52"/>
  <c r="AS43" i="56" s="1"/>
  <c r="X44" i="52"/>
  <c r="AS44" i="56" s="1"/>
  <c r="X45" i="52"/>
  <c r="AS45" i="56" s="1"/>
  <c r="X46" i="52"/>
  <c r="AS46" i="56" s="1"/>
  <c r="X47" i="52"/>
  <c r="AS47" i="56" s="1"/>
  <c r="X48" i="52"/>
  <c r="AS48" i="56" s="1"/>
  <c r="X49" i="52"/>
  <c r="AS49" i="56" s="1"/>
  <c r="X50" i="52"/>
  <c r="AS50" i="56" s="1"/>
  <c r="X51" i="52"/>
  <c r="AS51" i="56" s="1"/>
  <c r="X52" i="52"/>
  <c r="AS52" i="56" s="1"/>
  <c r="X53" i="52"/>
  <c r="AS53" i="56" s="1"/>
  <c r="X54" i="52"/>
  <c r="AS54" i="56" s="1"/>
  <c r="X55" i="52"/>
  <c r="AS55" i="56" s="1"/>
  <c r="X56" i="52"/>
  <c r="AS56" i="56" s="1"/>
  <c r="X57" i="52"/>
  <c r="AS57" i="56" s="1"/>
  <c r="X58" i="52"/>
  <c r="AS58" i="56" s="1"/>
  <c r="X59" i="52"/>
  <c r="AS59" i="56" s="1"/>
  <c r="X60" i="52"/>
  <c r="AS60" i="56" s="1"/>
  <c r="X61" i="52"/>
  <c r="AS61" i="56" s="1"/>
  <c r="X62" i="52"/>
  <c r="AS62" i="56" s="1"/>
  <c r="X63" i="52"/>
  <c r="AS63" i="56" s="1"/>
  <c r="X64" i="52"/>
  <c r="AS64" i="56" s="1"/>
  <c r="X65" i="52"/>
  <c r="AS65" i="56" s="1"/>
  <c r="X66" i="52"/>
  <c r="AS66" i="56" s="1"/>
  <c r="X67" i="52"/>
  <c r="AS67" i="56" s="1"/>
  <c r="X68" i="52"/>
  <c r="AS68" i="56" s="1"/>
  <c r="X69" i="52"/>
  <c r="AS69" i="56" s="1"/>
  <c r="X70" i="52"/>
  <c r="AS70" i="56" s="1"/>
  <c r="X71" i="52"/>
  <c r="AS71" i="56" s="1"/>
  <c r="X72" i="52"/>
  <c r="AS72" i="56" s="1"/>
  <c r="X73" i="52"/>
  <c r="AS73" i="56" s="1"/>
  <c r="X74" i="52"/>
  <c r="AS74" i="56" s="1"/>
  <c r="X75" i="52"/>
  <c r="AS75" i="56" s="1"/>
  <c r="X76" i="52"/>
  <c r="AS76" i="56" s="1"/>
  <c r="X77" i="52"/>
  <c r="AS77" i="56" s="1"/>
  <c r="X78" i="52"/>
  <c r="AS78" i="56" s="1"/>
  <c r="X79" i="52"/>
  <c r="AS79" i="56" s="1"/>
  <c r="X80" i="52"/>
  <c r="AS80" i="56" s="1"/>
  <c r="X81" i="52"/>
  <c r="AS81" i="56" s="1"/>
  <c r="X82" i="52"/>
  <c r="AS82" i="56" s="1"/>
  <c r="X83" i="52"/>
  <c r="AS83" i="56" s="1"/>
  <c r="X84" i="52"/>
  <c r="AS84" i="56" s="1"/>
  <c r="X85" i="52"/>
  <c r="AS85" i="56" s="1"/>
  <c r="X86" i="52"/>
  <c r="AS86" i="56" s="1"/>
  <c r="X87" i="52"/>
  <c r="AS87" i="56" s="1"/>
  <c r="X88" i="52"/>
  <c r="AS88" i="56" s="1"/>
  <c r="X89" i="52"/>
  <c r="AS89" i="56" s="1"/>
  <c r="X90" i="52"/>
  <c r="AS90" i="56" s="1"/>
  <c r="X91" i="52"/>
  <c r="AS91" i="56" s="1"/>
  <c r="X92" i="52"/>
  <c r="AS92" i="56" s="1"/>
  <c r="X93" i="52"/>
  <c r="AS93" i="56" s="1"/>
  <c r="X94" i="52"/>
  <c r="AS94" i="56" s="1"/>
  <c r="X95" i="52"/>
  <c r="AS95" i="56" s="1"/>
  <c r="X96" i="52"/>
  <c r="AS96" i="56" s="1"/>
  <c r="X97" i="52"/>
  <c r="AS97" i="56" s="1"/>
  <c r="X98" i="52"/>
  <c r="AS98" i="56" s="1"/>
  <c r="X99" i="52"/>
  <c r="AS99" i="56" s="1"/>
  <c r="X100" i="52"/>
  <c r="AS100" i="56" s="1"/>
  <c r="X101" i="52"/>
  <c r="AS101" i="56" s="1"/>
  <c r="X102" i="52"/>
  <c r="AS102" i="56" s="1"/>
  <c r="X103" i="52"/>
  <c r="AS103" i="56" s="1"/>
  <c r="X104" i="52"/>
  <c r="AS104" i="56" s="1"/>
  <c r="X105" i="52"/>
  <c r="AS105" i="56" s="1"/>
  <c r="X106" i="52"/>
  <c r="AS106" i="56" s="1"/>
  <c r="X107" i="52"/>
  <c r="AS107" i="56" s="1"/>
  <c r="X108" i="52"/>
  <c r="AS108" i="56" s="1"/>
  <c r="X109" i="52"/>
  <c r="AS109" i="56" s="1"/>
  <c r="X110" i="52"/>
  <c r="AS110" i="56" s="1"/>
  <c r="X111" i="52"/>
  <c r="AS111" i="56" s="1"/>
  <c r="X112" i="52"/>
  <c r="AS112" i="56" s="1"/>
  <c r="X113" i="52"/>
  <c r="AS113" i="56" s="1"/>
  <c r="X114" i="52"/>
  <c r="AS114" i="56" s="1"/>
  <c r="X115" i="52"/>
  <c r="AS115" i="56" s="1"/>
  <c r="X116" i="52"/>
  <c r="AS116" i="56" s="1"/>
  <c r="X117" i="52"/>
  <c r="AS117" i="56" s="1"/>
  <c r="X118" i="52"/>
  <c r="AS118" i="56" s="1"/>
  <c r="X119" i="52"/>
  <c r="AS119" i="56" s="1"/>
  <c r="X120" i="52"/>
  <c r="AS120" i="56" s="1"/>
  <c r="X121" i="52"/>
  <c r="AS121" i="56" s="1"/>
  <c r="X122" i="52"/>
  <c r="AS122" i="56" s="1"/>
  <c r="X123" i="52"/>
  <c r="AS123" i="56" s="1"/>
  <c r="X124" i="52"/>
  <c r="AS124" i="56" s="1"/>
  <c r="X125" i="52"/>
  <c r="AS125" i="56" s="1"/>
  <c r="X126" i="52"/>
  <c r="AS126" i="56" s="1"/>
  <c r="X127" i="52"/>
  <c r="AS127" i="56" s="1"/>
  <c r="X128" i="52"/>
  <c r="AS128" i="56" s="1"/>
  <c r="X129" i="52"/>
  <c r="AS129" i="56" s="1"/>
  <c r="X130" i="52"/>
  <c r="AS130" i="56" s="1"/>
  <c r="X131" i="52"/>
  <c r="AS131" i="56" s="1"/>
  <c r="X132" i="52"/>
  <c r="AS132" i="56" s="1"/>
  <c r="X133" i="52"/>
  <c r="AS133" i="56" s="1"/>
  <c r="X134" i="52"/>
  <c r="AS134" i="56" s="1"/>
  <c r="X135" i="52"/>
  <c r="AS135" i="56" s="1"/>
  <c r="X136" i="52"/>
  <c r="AS136" i="56" s="1"/>
  <c r="X137" i="52"/>
  <c r="AS137" i="56" s="1"/>
  <c r="X138" i="52"/>
  <c r="AS138" i="56" s="1"/>
  <c r="X139" i="52"/>
  <c r="AS139" i="56" s="1"/>
  <c r="X140" i="52"/>
  <c r="AS140" i="56" s="1"/>
  <c r="X141" i="52"/>
  <c r="AS141" i="56" s="1"/>
  <c r="X142" i="52"/>
  <c r="AS142" i="56" s="1"/>
  <c r="X143" i="52"/>
  <c r="AS143" i="56" s="1"/>
  <c r="X144" i="52"/>
  <c r="AS144" i="56" s="1"/>
  <c r="X145" i="52"/>
  <c r="AS145" i="56" s="1"/>
  <c r="X146" i="52"/>
  <c r="AS146" i="56" s="1"/>
  <c r="X147" i="52"/>
  <c r="AS147" i="56" s="1"/>
  <c r="X148" i="52"/>
  <c r="AS148" i="56" s="1"/>
  <c r="X149" i="52"/>
  <c r="AS149" i="56" s="1"/>
  <c r="X150" i="52"/>
  <c r="AS150" i="56" s="1"/>
  <c r="X151" i="52"/>
  <c r="AS151" i="56" s="1"/>
  <c r="X152" i="52"/>
  <c r="AS152" i="56" s="1"/>
  <c r="X153" i="52"/>
  <c r="AS153" i="56" s="1"/>
  <c r="X154" i="52"/>
  <c r="AS154" i="56" s="1"/>
  <c r="X155" i="52"/>
  <c r="AS155" i="56" s="1"/>
  <c r="X3" i="52"/>
  <c r="AS3" i="56" s="1"/>
  <c r="Y4" i="47" l="1"/>
  <c r="Z4" i="47"/>
  <c r="AA4" i="47"/>
  <c r="AB4" i="47"/>
  <c r="AC4" i="47"/>
  <c r="AD4" i="47"/>
  <c r="AE4" i="47"/>
  <c r="AF4" i="47"/>
  <c r="AG4" i="47"/>
  <c r="AH4" i="47"/>
  <c r="AI4" i="47"/>
  <c r="AJ4" i="47"/>
  <c r="AK4" i="47"/>
  <c r="AL4" i="47"/>
  <c r="AM4" i="47"/>
  <c r="AN4" i="47"/>
  <c r="AO4" i="47"/>
  <c r="AP4" i="47"/>
  <c r="AQ4" i="47"/>
  <c r="Y5" i="47"/>
  <c r="Z5" i="47"/>
  <c r="AA5" i="47"/>
  <c r="AB5" i="47"/>
  <c r="AC5" i="47"/>
  <c r="AD5" i="47"/>
  <c r="AE5" i="47"/>
  <c r="AF5" i="47"/>
  <c r="AG5" i="47"/>
  <c r="AH5" i="47"/>
  <c r="AI5" i="47"/>
  <c r="AJ5" i="47"/>
  <c r="AK5" i="47"/>
  <c r="AL5" i="47"/>
  <c r="AM5" i="47"/>
  <c r="AN5" i="47"/>
  <c r="AO5" i="47"/>
  <c r="AP5" i="47"/>
  <c r="AQ5" i="47"/>
  <c r="Y6" i="47"/>
  <c r="Z6" i="47"/>
  <c r="AA6" i="47"/>
  <c r="AB6" i="47"/>
  <c r="AC6" i="47"/>
  <c r="AD6" i="47"/>
  <c r="AE6" i="47"/>
  <c r="AF6" i="47"/>
  <c r="AG6" i="47"/>
  <c r="AH6" i="47"/>
  <c r="AI6" i="47"/>
  <c r="AJ6" i="47"/>
  <c r="AK6" i="47"/>
  <c r="AL6" i="47"/>
  <c r="AM6" i="47"/>
  <c r="AN6" i="47"/>
  <c r="AO6" i="47"/>
  <c r="AP6" i="47"/>
  <c r="AQ6" i="47"/>
  <c r="Y7" i="47"/>
  <c r="Z7" i="47"/>
  <c r="AA7" i="47"/>
  <c r="AB7" i="47"/>
  <c r="AC7" i="47"/>
  <c r="AD7" i="47"/>
  <c r="AE7" i="47"/>
  <c r="AF7" i="47"/>
  <c r="AG7" i="47"/>
  <c r="AH7" i="47"/>
  <c r="AI7" i="47"/>
  <c r="AJ7" i="47"/>
  <c r="AK7" i="47"/>
  <c r="AL7" i="47"/>
  <c r="AM7" i="47"/>
  <c r="AN7" i="47"/>
  <c r="AO7" i="47"/>
  <c r="AP7" i="47"/>
  <c r="AQ7" i="47"/>
  <c r="Y8" i="47"/>
  <c r="Z8" i="47"/>
  <c r="AA8" i="47"/>
  <c r="AB8" i="47"/>
  <c r="AC8" i="47"/>
  <c r="AD8" i="47"/>
  <c r="AE8" i="47"/>
  <c r="AF8" i="47"/>
  <c r="AG8" i="47"/>
  <c r="AH8" i="47"/>
  <c r="AI8" i="47"/>
  <c r="AJ8" i="47"/>
  <c r="AK8" i="47"/>
  <c r="AL8" i="47"/>
  <c r="AM8" i="47"/>
  <c r="AN8" i="47"/>
  <c r="AO8" i="47"/>
  <c r="AP8" i="47"/>
  <c r="AQ8" i="47"/>
  <c r="Y9" i="47"/>
  <c r="Z9" i="47"/>
  <c r="AA9" i="47"/>
  <c r="AB9" i="47"/>
  <c r="AC9" i="47"/>
  <c r="AD9" i="47"/>
  <c r="AE9" i="47"/>
  <c r="AF9" i="47"/>
  <c r="AG9" i="47"/>
  <c r="AH9" i="47"/>
  <c r="AI9" i="47"/>
  <c r="AJ9" i="47"/>
  <c r="AK9" i="47"/>
  <c r="AL9" i="47"/>
  <c r="AM9" i="47"/>
  <c r="AN9" i="47"/>
  <c r="AO9" i="47"/>
  <c r="AP9" i="47"/>
  <c r="AQ9" i="47"/>
  <c r="Y10" i="47"/>
  <c r="Z10" i="47"/>
  <c r="AA10" i="47"/>
  <c r="AB10" i="47"/>
  <c r="AC10" i="47"/>
  <c r="AD10" i="47"/>
  <c r="AE10" i="47"/>
  <c r="AF10" i="47"/>
  <c r="AG10" i="47"/>
  <c r="AH10" i="47"/>
  <c r="AI10" i="47"/>
  <c r="AJ10" i="47"/>
  <c r="AK10" i="47"/>
  <c r="AL10" i="47"/>
  <c r="AM10" i="47"/>
  <c r="AN10" i="47"/>
  <c r="AO10" i="47"/>
  <c r="AP10" i="47"/>
  <c r="AQ10" i="47"/>
  <c r="Y11" i="47"/>
  <c r="Z11" i="47"/>
  <c r="AA11" i="47"/>
  <c r="AB11" i="47"/>
  <c r="AC11" i="47"/>
  <c r="AD11" i="47"/>
  <c r="AE11" i="47"/>
  <c r="AF11" i="47"/>
  <c r="AG11" i="47"/>
  <c r="AH11" i="47"/>
  <c r="AI11" i="47"/>
  <c r="AJ11" i="47"/>
  <c r="AK11" i="47"/>
  <c r="AL11" i="47"/>
  <c r="AM11" i="47"/>
  <c r="AN11" i="47"/>
  <c r="AO11" i="47"/>
  <c r="AP11" i="47"/>
  <c r="AQ11" i="47"/>
  <c r="Y12" i="47"/>
  <c r="Z12" i="47"/>
  <c r="AA12" i="47"/>
  <c r="AB12" i="47"/>
  <c r="AC12" i="47"/>
  <c r="AD12" i="47"/>
  <c r="AE12" i="47"/>
  <c r="AF12" i="47"/>
  <c r="AG12" i="47"/>
  <c r="AH12" i="47"/>
  <c r="AI12" i="47"/>
  <c r="AJ12" i="47"/>
  <c r="AK12" i="47"/>
  <c r="AL12" i="47"/>
  <c r="AM12" i="47"/>
  <c r="AN12" i="47"/>
  <c r="AO12" i="47"/>
  <c r="AP12" i="47"/>
  <c r="AQ12" i="47"/>
  <c r="Y13" i="47"/>
  <c r="Z13" i="47"/>
  <c r="AA13" i="47"/>
  <c r="AB13" i="47"/>
  <c r="AC13" i="47"/>
  <c r="AD13" i="47"/>
  <c r="AE13" i="47"/>
  <c r="AF13" i="47"/>
  <c r="AG13" i="47"/>
  <c r="AH13" i="47"/>
  <c r="AI13" i="47"/>
  <c r="AJ13" i="47"/>
  <c r="AK13" i="47"/>
  <c r="AL13" i="47"/>
  <c r="AM13" i="47"/>
  <c r="AN13" i="47"/>
  <c r="AO13" i="47"/>
  <c r="AP13" i="47"/>
  <c r="AQ13" i="47"/>
  <c r="Y14" i="47"/>
  <c r="Z14" i="47"/>
  <c r="AA14" i="47"/>
  <c r="AB14" i="47"/>
  <c r="AC14" i="47"/>
  <c r="AD14" i="47"/>
  <c r="AE14" i="47"/>
  <c r="AF14" i="47"/>
  <c r="AG14" i="47"/>
  <c r="AH14" i="47"/>
  <c r="AI14" i="47"/>
  <c r="AJ14" i="47"/>
  <c r="AK14" i="47"/>
  <c r="AL14" i="47"/>
  <c r="AM14" i="47"/>
  <c r="AN14" i="47"/>
  <c r="AO14" i="47"/>
  <c r="AP14" i="47"/>
  <c r="AQ14" i="47"/>
  <c r="Y15" i="47"/>
  <c r="Z15" i="47"/>
  <c r="AA15" i="47"/>
  <c r="AB15" i="47"/>
  <c r="AC15" i="47"/>
  <c r="AD15" i="47"/>
  <c r="AE15" i="47"/>
  <c r="AF15" i="47"/>
  <c r="AG15" i="47"/>
  <c r="AH15" i="47"/>
  <c r="AI15" i="47"/>
  <c r="AJ15" i="47"/>
  <c r="AK15" i="47"/>
  <c r="AL15" i="47"/>
  <c r="AM15" i="47"/>
  <c r="AN15" i="47"/>
  <c r="AO15" i="47"/>
  <c r="AP15" i="47"/>
  <c r="AQ15" i="47"/>
  <c r="Y16" i="47"/>
  <c r="Z16" i="47"/>
  <c r="AA16" i="47"/>
  <c r="AB16" i="47"/>
  <c r="AC16" i="47"/>
  <c r="AD16" i="47"/>
  <c r="AE16" i="47"/>
  <c r="AF16" i="47"/>
  <c r="AG16" i="47"/>
  <c r="AH16" i="47"/>
  <c r="AI16" i="47"/>
  <c r="AJ16" i="47"/>
  <c r="AK16" i="47"/>
  <c r="AL16" i="47"/>
  <c r="AM16" i="47"/>
  <c r="AN16" i="47"/>
  <c r="AO16" i="47"/>
  <c r="AP16" i="47"/>
  <c r="AQ16" i="47"/>
  <c r="Y17" i="47"/>
  <c r="Z17" i="47"/>
  <c r="AA17" i="47"/>
  <c r="AB17" i="47"/>
  <c r="AC17" i="47"/>
  <c r="AD17" i="47"/>
  <c r="AE17" i="47"/>
  <c r="AF17" i="47"/>
  <c r="AG17" i="47"/>
  <c r="AH17" i="47"/>
  <c r="AI17" i="47"/>
  <c r="AJ17" i="47"/>
  <c r="AK17" i="47"/>
  <c r="AL17" i="47"/>
  <c r="AM17" i="47"/>
  <c r="AN17" i="47"/>
  <c r="AO17" i="47"/>
  <c r="AP17" i="47"/>
  <c r="AQ17" i="47"/>
  <c r="Y18" i="47"/>
  <c r="Z18" i="47"/>
  <c r="AA18" i="47"/>
  <c r="AB18" i="47"/>
  <c r="AC18" i="47"/>
  <c r="AD18" i="47"/>
  <c r="AE18" i="47"/>
  <c r="AF18" i="47"/>
  <c r="AG18" i="47"/>
  <c r="AH18" i="47"/>
  <c r="AI18" i="47"/>
  <c r="AJ18" i="47"/>
  <c r="AK18" i="47"/>
  <c r="AL18" i="47"/>
  <c r="AM18" i="47"/>
  <c r="AN18" i="47"/>
  <c r="AO18" i="47"/>
  <c r="AP18" i="47"/>
  <c r="AQ18" i="47"/>
  <c r="Y19" i="47"/>
  <c r="Z19" i="47"/>
  <c r="AA19" i="47"/>
  <c r="AB19" i="47"/>
  <c r="AC19" i="47"/>
  <c r="AD19" i="47"/>
  <c r="AE19" i="47"/>
  <c r="AF19" i="47"/>
  <c r="AG19" i="47"/>
  <c r="AH19" i="47"/>
  <c r="AI19" i="47"/>
  <c r="AJ19" i="47"/>
  <c r="AK19" i="47"/>
  <c r="AL19" i="47"/>
  <c r="AM19" i="47"/>
  <c r="AN19" i="47"/>
  <c r="AO19" i="47"/>
  <c r="AP19" i="47"/>
  <c r="AQ19" i="47"/>
  <c r="Y20" i="47"/>
  <c r="Z20" i="47"/>
  <c r="AA20" i="47"/>
  <c r="AB20" i="47"/>
  <c r="AC20" i="47"/>
  <c r="AD20" i="47"/>
  <c r="AE20" i="47"/>
  <c r="AF20" i="47"/>
  <c r="AG20" i="47"/>
  <c r="AH20" i="47"/>
  <c r="AI20" i="47"/>
  <c r="AJ20" i="47"/>
  <c r="AK20" i="47"/>
  <c r="AL20" i="47"/>
  <c r="AM20" i="47"/>
  <c r="AN20" i="47"/>
  <c r="AO20" i="47"/>
  <c r="AP20" i="47"/>
  <c r="AQ20" i="47"/>
  <c r="Y21" i="47"/>
  <c r="Z21" i="47"/>
  <c r="AA21" i="47"/>
  <c r="AB21" i="47"/>
  <c r="AC21" i="47"/>
  <c r="AD21" i="47"/>
  <c r="AE21" i="47"/>
  <c r="AF21" i="47"/>
  <c r="AG21" i="47"/>
  <c r="AH21" i="47"/>
  <c r="AI21" i="47"/>
  <c r="AJ21" i="47"/>
  <c r="AK21" i="47"/>
  <c r="AL21" i="47"/>
  <c r="AM21" i="47"/>
  <c r="AN21" i="47"/>
  <c r="AO21" i="47"/>
  <c r="AP21" i="47"/>
  <c r="AQ21" i="47"/>
  <c r="Y22" i="47"/>
  <c r="Z22" i="47"/>
  <c r="AA22" i="47"/>
  <c r="AB22" i="47"/>
  <c r="AC22" i="47"/>
  <c r="AD22" i="47"/>
  <c r="AE22" i="47"/>
  <c r="AF22" i="47"/>
  <c r="AG22" i="47"/>
  <c r="AH22" i="47"/>
  <c r="AI22" i="47"/>
  <c r="AJ22" i="47"/>
  <c r="AK22" i="47"/>
  <c r="AL22" i="47"/>
  <c r="AM22" i="47"/>
  <c r="AN22" i="47"/>
  <c r="AO22" i="47"/>
  <c r="AP22" i="47"/>
  <c r="AQ22" i="47"/>
  <c r="Y23" i="47"/>
  <c r="Z23" i="47"/>
  <c r="AA23" i="47"/>
  <c r="AB23" i="47"/>
  <c r="AC23" i="47"/>
  <c r="AD23" i="47"/>
  <c r="AE23" i="47"/>
  <c r="AF23" i="47"/>
  <c r="AG23" i="47"/>
  <c r="AH23" i="47"/>
  <c r="AI23" i="47"/>
  <c r="AJ23" i="47"/>
  <c r="AK23" i="47"/>
  <c r="AL23" i="47"/>
  <c r="AM23" i="47"/>
  <c r="AN23" i="47"/>
  <c r="AO23" i="47"/>
  <c r="AP23" i="47"/>
  <c r="AQ23" i="47"/>
  <c r="Y24" i="47"/>
  <c r="Z24" i="47"/>
  <c r="AA24" i="47"/>
  <c r="AB24" i="47"/>
  <c r="AC24" i="47"/>
  <c r="AD24" i="47"/>
  <c r="AE24" i="47"/>
  <c r="AF24" i="47"/>
  <c r="AG24" i="47"/>
  <c r="AH24" i="47"/>
  <c r="AI24" i="47"/>
  <c r="AJ24" i="47"/>
  <c r="AK24" i="47"/>
  <c r="AL24" i="47"/>
  <c r="AM24" i="47"/>
  <c r="AN24" i="47"/>
  <c r="AO24" i="47"/>
  <c r="AP24" i="47"/>
  <c r="AQ24" i="47"/>
  <c r="Y25" i="47"/>
  <c r="Z25" i="47"/>
  <c r="AA25" i="47"/>
  <c r="AB25" i="47"/>
  <c r="AC25" i="47"/>
  <c r="AD25" i="47"/>
  <c r="AE25" i="47"/>
  <c r="AF25" i="47"/>
  <c r="AG25" i="47"/>
  <c r="AH25" i="47"/>
  <c r="AI25" i="47"/>
  <c r="AJ25" i="47"/>
  <c r="AK25" i="47"/>
  <c r="AL25" i="47"/>
  <c r="AM25" i="47"/>
  <c r="AN25" i="47"/>
  <c r="AO25" i="47"/>
  <c r="AP25" i="47"/>
  <c r="AQ25" i="47"/>
  <c r="Y26" i="47"/>
  <c r="Z26" i="47"/>
  <c r="AA26" i="47"/>
  <c r="AB26" i="47"/>
  <c r="AC26" i="47"/>
  <c r="AD26" i="47"/>
  <c r="AE26" i="47"/>
  <c r="AF26" i="47"/>
  <c r="AG26" i="47"/>
  <c r="AH26" i="47"/>
  <c r="AI26" i="47"/>
  <c r="AJ26" i="47"/>
  <c r="AK26" i="47"/>
  <c r="AL26" i="47"/>
  <c r="AM26" i="47"/>
  <c r="AN26" i="47"/>
  <c r="AO26" i="47"/>
  <c r="AP26" i="47"/>
  <c r="AQ26" i="47"/>
  <c r="Y27" i="47"/>
  <c r="Z27" i="47"/>
  <c r="AA27" i="47"/>
  <c r="AB27" i="47"/>
  <c r="AC27" i="47"/>
  <c r="AD27" i="47"/>
  <c r="AE27" i="47"/>
  <c r="AF27" i="47"/>
  <c r="AG27" i="47"/>
  <c r="AH27" i="47"/>
  <c r="AI27" i="47"/>
  <c r="AJ27" i="47"/>
  <c r="AK27" i="47"/>
  <c r="AL27" i="47"/>
  <c r="AM27" i="47"/>
  <c r="AN27" i="47"/>
  <c r="AO27" i="47"/>
  <c r="AP27" i="47"/>
  <c r="AQ27" i="47"/>
  <c r="Y28" i="47"/>
  <c r="Z28" i="47"/>
  <c r="AA28" i="47"/>
  <c r="AB28" i="47"/>
  <c r="AC28" i="47"/>
  <c r="AD28" i="47"/>
  <c r="AE28" i="47"/>
  <c r="AF28" i="47"/>
  <c r="AG28" i="47"/>
  <c r="AH28" i="47"/>
  <c r="AI28" i="47"/>
  <c r="AJ28" i="47"/>
  <c r="AK28" i="47"/>
  <c r="AL28" i="47"/>
  <c r="AM28" i="47"/>
  <c r="AN28" i="47"/>
  <c r="AO28" i="47"/>
  <c r="AP28" i="47"/>
  <c r="AQ28" i="47"/>
  <c r="Y29" i="47"/>
  <c r="Z29" i="47"/>
  <c r="AA29" i="47"/>
  <c r="AB29" i="47"/>
  <c r="AC29" i="47"/>
  <c r="AD29" i="47"/>
  <c r="AE29" i="47"/>
  <c r="AF29" i="47"/>
  <c r="AG29" i="47"/>
  <c r="AH29" i="47"/>
  <c r="AI29" i="47"/>
  <c r="AJ29" i="47"/>
  <c r="AK29" i="47"/>
  <c r="AL29" i="47"/>
  <c r="AM29" i="47"/>
  <c r="AN29" i="47"/>
  <c r="AO29" i="47"/>
  <c r="AP29" i="47"/>
  <c r="AQ29" i="47"/>
  <c r="Y30" i="47"/>
  <c r="Z30" i="47"/>
  <c r="AA30" i="47"/>
  <c r="AB30" i="47"/>
  <c r="AC30" i="47"/>
  <c r="AD30" i="47"/>
  <c r="AE30" i="47"/>
  <c r="AF30" i="47"/>
  <c r="AG30" i="47"/>
  <c r="AH30" i="47"/>
  <c r="AI30" i="47"/>
  <c r="AJ30" i="47"/>
  <c r="AK30" i="47"/>
  <c r="AL30" i="47"/>
  <c r="AM30" i="47"/>
  <c r="AN30" i="47"/>
  <c r="AO30" i="47"/>
  <c r="AP30" i="47"/>
  <c r="AQ30" i="47"/>
  <c r="Y31" i="47"/>
  <c r="Z31" i="47"/>
  <c r="AA31" i="47"/>
  <c r="AB31" i="47"/>
  <c r="AC31" i="47"/>
  <c r="AD31" i="47"/>
  <c r="AE31" i="47"/>
  <c r="AF31" i="47"/>
  <c r="AG31" i="47"/>
  <c r="AH31" i="47"/>
  <c r="AI31" i="47"/>
  <c r="AJ31" i="47"/>
  <c r="AK31" i="47"/>
  <c r="AL31" i="47"/>
  <c r="AM31" i="47"/>
  <c r="AN31" i="47"/>
  <c r="AO31" i="47"/>
  <c r="AP31" i="47"/>
  <c r="AQ31" i="47"/>
  <c r="Y32" i="47"/>
  <c r="Z32" i="47"/>
  <c r="AA32" i="47"/>
  <c r="AB32" i="47"/>
  <c r="AC32" i="47"/>
  <c r="AD32" i="47"/>
  <c r="AE32" i="47"/>
  <c r="AF32" i="47"/>
  <c r="AG32" i="47"/>
  <c r="AH32" i="47"/>
  <c r="AI32" i="47"/>
  <c r="AJ32" i="47"/>
  <c r="AK32" i="47"/>
  <c r="AL32" i="47"/>
  <c r="AM32" i="47"/>
  <c r="AN32" i="47"/>
  <c r="AO32" i="47"/>
  <c r="AP32" i="47"/>
  <c r="AQ32" i="47"/>
  <c r="Y33" i="47"/>
  <c r="Z33" i="47"/>
  <c r="AA33" i="47"/>
  <c r="AB33" i="47"/>
  <c r="AC33" i="47"/>
  <c r="AD33" i="47"/>
  <c r="AE33" i="47"/>
  <c r="AF33" i="47"/>
  <c r="AG33" i="47"/>
  <c r="AH33" i="47"/>
  <c r="AI33" i="47"/>
  <c r="AJ33" i="47"/>
  <c r="AK33" i="47"/>
  <c r="AL33" i="47"/>
  <c r="AM33" i="47"/>
  <c r="AN33" i="47"/>
  <c r="AO33" i="47"/>
  <c r="AP33" i="47"/>
  <c r="AQ33" i="47"/>
  <c r="Y34" i="47"/>
  <c r="Z34" i="47"/>
  <c r="AA34" i="47"/>
  <c r="AB34" i="47"/>
  <c r="AC34" i="47"/>
  <c r="AD34" i="47"/>
  <c r="AE34" i="47"/>
  <c r="AF34" i="47"/>
  <c r="AG34" i="47"/>
  <c r="AH34" i="47"/>
  <c r="AI34" i="47"/>
  <c r="AJ34" i="47"/>
  <c r="AK34" i="47"/>
  <c r="AL34" i="47"/>
  <c r="AM34" i="47"/>
  <c r="AN34" i="47"/>
  <c r="AO34" i="47"/>
  <c r="AP34" i="47"/>
  <c r="AQ34" i="47"/>
  <c r="Y35" i="47"/>
  <c r="Z35" i="47"/>
  <c r="AA35" i="47"/>
  <c r="AB35" i="47"/>
  <c r="AC35" i="47"/>
  <c r="AD35" i="47"/>
  <c r="AE35" i="47"/>
  <c r="AF35" i="47"/>
  <c r="AG35" i="47"/>
  <c r="AH35" i="47"/>
  <c r="AI35" i="47"/>
  <c r="AJ35" i="47"/>
  <c r="AK35" i="47"/>
  <c r="AL35" i="47"/>
  <c r="AM35" i="47"/>
  <c r="AN35" i="47"/>
  <c r="AO35" i="47"/>
  <c r="AP35" i="47"/>
  <c r="AQ35" i="47"/>
  <c r="Y36" i="47"/>
  <c r="Z36" i="47"/>
  <c r="AA36" i="47"/>
  <c r="AB36" i="47"/>
  <c r="AC36" i="47"/>
  <c r="AD36" i="47"/>
  <c r="AE36" i="47"/>
  <c r="AF36" i="47"/>
  <c r="AG36" i="47"/>
  <c r="AH36" i="47"/>
  <c r="AI36" i="47"/>
  <c r="AJ36" i="47"/>
  <c r="AK36" i="47"/>
  <c r="AL36" i="47"/>
  <c r="AM36" i="47"/>
  <c r="AN36" i="47"/>
  <c r="AO36" i="47"/>
  <c r="AP36" i="47"/>
  <c r="AQ36" i="47"/>
  <c r="Y37" i="47"/>
  <c r="Z37" i="47"/>
  <c r="AA37" i="47"/>
  <c r="AB37" i="47"/>
  <c r="AC37" i="47"/>
  <c r="AD37" i="47"/>
  <c r="AE37" i="47"/>
  <c r="AF37" i="47"/>
  <c r="AG37" i="47"/>
  <c r="AH37" i="47"/>
  <c r="AI37" i="47"/>
  <c r="AJ37" i="47"/>
  <c r="AK37" i="47"/>
  <c r="AL37" i="47"/>
  <c r="AM37" i="47"/>
  <c r="AN37" i="47"/>
  <c r="AO37" i="47"/>
  <c r="AP37" i="47"/>
  <c r="AQ37" i="47"/>
  <c r="Y38" i="47"/>
  <c r="Z38" i="47"/>
  <c r="AA38" i="47"/>
  <c r="AB38" i="47"/>
  <c r="AC38" i="47"/>
  <c r="AD38" i="47"/>
  <c r="AE38" i="47"/>
  <c r="AF38" i="47"/>
  <c r="AG38" i="47"/>
  <c r="AH38" i="47"/>
  <c r="AI38" i="47"/>
  <c r="AJ38" i="47"/>
  <c r="AK38" i="47"/>
  <c r="AL38" i="47"/>
  <c r="AM38" i="47"/>
  <c r="AN38" i="47"/>
  <c r="AO38" i="47"/>
  <c r="AP38" i="47"/>
  <c r="AQ38" i="47"/>
  <c r="Y39" i="47"/>
  <c r="Z39" i="47"/>
  <c r="AA39" i="47"/>
  <c r="AB39" i="47"/>
  <c r="AC39" i="47"/>
  <c r="AD39" i="47"/>
  <c r="AE39" i="47"/>
  <c r="AF39" i="47"/>
  <c r="AG39" i="47"/>
  <c r="AH39" i="47"/>
  <c r="AI39" i="47"/>
  <c r="AJ39" i="47"/>
  <c r="AK39" i="47"/>
  <c r="AL39" i="47"/>
  <c r="AM39" i="47"/>
  <c r="AN39" i="47"/>
  <c r="AO39" i="47"/>
  <c r="AP39" i="47"/>
  <c r="AQ39" i="47"/>
  <c r="Y40" i="47"/>
  <c r="Z40" i="47"/>
  <c r="AA40" i="47"/>
  <c r="AB40" i="47"/>
  <c r="AC40" i="47"/>
  <c r="AD40" i="47"/>
  <c r="AE40" i="47"/>
  <c r="AF40" i="47"/>
  <c r="AG40" i="47"/>
  <c r="AH40" i="47"/>
  <c r="AI40" i="47"/>
  <c r="AJ40" i="47"/>
  <c r="AK40" i="47"/>
  <c r="AL40" i="47"/>
  <c r="AM40" i="47"/>
  <c r="AN40" i="47"/>
  <c r="AO40" i="47"/>
  <c r="AP40" i="47"/>
  <c r="AQ40" i="47"/>
  <c r="Y41" i="47"/>
  <c r="Z41" i="47"/>
  <c r="AA41" i="47"/>
  <c r="AB41" i="47"/>
  <c r="AC41" i="47"/>
  <c r="AD41" i="47"/>
  <c r="AE41" i="47"/>
  <c r="AF41" i="47"/>
  <c r="AG41" i="47"/>
  <c r="AH41" i="47"/>
  <c r="AI41" i="47"/>
  <c r="AJ41" i="47"/>
  <c r="AK41" i="47"/>
  <c r="AL41" i="47"/>
  <c r="AM41" i="47"/>
  <c r="AN41" i="47"/>
  <c r="AO41" i="47"/>
  <c r="AP41" i="47"/>
  <c r="AQ41" i="47"/>
  <c r="Y42" i="47"/>
  <c r="Z42" i="47"/>
  <c r="AA42" i="47"/>
  <c r="AB42" i="47"/>
  <c r="AC42" i="47"/>
  <c r="AD42" i="47"/>
  <c r="AE42" i="47"/>
  <c r="AF42" i="47"/>
  <c r="AG42" i="47"/>
  <c r="AH42" i="47"/>
  <c r="AI42" i="47"/>
  <c r="AJ42" i="47"/>
  <c r="AK42" i="47"/>
  <c r="AL42" i="47"/>
  <c r="AM42" i="47"/>
  <c r="AN42" i="47"/>
  <c r="AO42" i="47"/>
  <c r="AP42" i="47"/>
  <c r="AQ42" i="47"/>
  <c r="Y43" i="47"/>
  <c r="Z43" i="47"/>
  <c r="AA43" i="47"/>
  <c r="AB43" i="47"/>
  <c r="AC43" i="47"/>
  <c r="AD43" i="47"/>
  <c r="AE43" i="47"/>
  <c r="AF43" i="47"/>
  <c r="AG43" i="47"/>
  <c r="AH43" i="47"/>
  <c r="AI43" i="47"/>
  <c r="AJ43" i="47"/>
  <c r="AK43" i="47"/>
  <c r="AL43" i="47"/>
  <c r="AM43" i="47"/>
  <c r="AN43" i="47"/>
  <c r="AO43" i="47"/>
  <c r="AP43" i="47"/>
  <c r="AQ43" i="47"/>
  <c r="Y44" i="47"/>
  <c r="Z44" i="47"/>
  <c r="AA44" i="47"/>
  <c r="AB44" i="47"/>
  <c r="AC44" i="47"/>
  <c r="AD44" i="47"/>
  <c r="AE44" i="47"/>
  <c r="AF44" i="47"/>
  <c r="AG44" i="47"/>
  <c r="AH44" i="47"/>
  <c r="AI44" i="47"/>
  <c r="AJ44" i="47"/>
  <c r="AK44" i="47"/>
  <c r="AL44" i="47"/>
  <c r="AM44" i="47"/>
  <c r="AN44" i="47"/>
  <c r="AO44" i="47"/>
  <c r="AP44" i="47"/>
  <c r="AQ44" i="47"/>
  <c r="Y45" i="47"/>
  <c r="Z45" i="47"/>
  <c r="AA45" i="47"/>
  <c r="AB45" i="47"/>
  <c r="AC45" i="47"/>
  <c r="AD45" i="47"/>
  <c r="AE45" i="47"/>
  <c r="AF45" i="47"/>
  <c r="AG45" i="47"/>
  <c r="AH45" i="47"/>
  <c r="AI45" i="47"/>
  <c r="AJ45" i="47"/>
  <c r="AK45" i="47"/>
  <c r="AL45" i="47"/>
  <c r="AM45" i="47"/>
  <c r="AN45" i="47"/>
  <c r="AO45" i="47"/>
  <c r="AP45" i="47"/>
  <c r="AQ45" i="47"/>
  <c r="Y46" i="47"/>
  <c r="Z46" i="47"/>
  <c r="AA46" i="47"/>
  <c r="AB46" i="47"/>
  <c r="AC46" i="47"/>
  <c r="AD46" i="47"/>
  <c r="AE46" i="47"/>
  <c r="AF46" i="47"/>
  <c r="AG46" i="47"/>
  <c r="AH46" i="47"/>
  <c r="AI46" i="47"/>
  <c r="AJ46" i="47"/>
  <c r="AK46" i="47"/>
  <c r="AL46" i="47"/>
  <c r="AM46" i="47"/>
  <c r="AN46" i="47"/>
  <c r="AO46" i="47"/>
  <c r="AP46" i="47"/>
  <c r="AQ46" i="47"/>
  <c r="Y47" i="47"/>
  <c r="Z47" i="47"/>
  <c r="AA47" i="47"/>
  <c r="AB47" i="47"/>
  <c r="AC47" i="47"/>
  <c r="AD47" i="47"/>
  <c r="AE47" i="47"/>
  <c r="AF47" i="47"/>
  <c r="AG47" i="47"/>
  <c r="AH47" i="47"/>
  <c r="AI47" i="47"/>
  <c r="AJ47" i="47"/>
  <c r="AK47" i="47"/>
  <c r="AL47" i="47"/>
  <c r="AM47" i="47"/>
  <c r="AN47" i="47"/>
  <c r="AO47" i="47"/>
  <c r="AP47" i="47"/>
  <c r="AQ47" i="47"/>
  <c r="Y48" i="47"/>
  <c r="Z48" i="47"/>
  <c r="AA48" i="47"/>
  <c r="AB48" i="47"/>
  <c r="AC48" i="47"/>
  <c r="AD48" i="47"/>
  <c r="AE48" i="47"/>
  <c r="AF48" i="47"/>
  <c r="AG48" i="47"/>
  <c r="AH48" i="47"/>
  <c r="AI48" i="47"/>
  <c r="AJ48" i="47"/>
  <c r="AK48" i="47"/>
  <c r="AL48" i="47"/>
  <c r="AM48" i="47"/>
  <c r="AN48" i="47"/>
  <c r="AO48" i="47"/>
  <c r="AP48" i="47"/>
  <c r="AQ48" i="47"/>
  <c r="Y49" i="47"/>
  <c r="Z49" i="47"/>
  <c r="AA49" i="47"/>
  <c r="AB49" i="47"/>
  <c r="AC49" i="47"/>
  <c r="AD49" i="47"/>
  <c r="AE49" i="47"/>
  <c r="AF49" i="47"/>
  <c r="AG49" i="47"/>
  <c r="AH49" i="47"/>
  <c r="AI49" i="47"/>
  <c r="AJ49" i="47"/>
  <c r="AK49" i="47"/>
  <c r="AL49" i="47"/>
  <c r="AM49" i="47"/>
  <c r="AN49" i="47"/>
  <c r="AO49" i="47"/>
  <c r="AP49" i="47"/>
  <c r="AQ49" i="47"/>
  <c r="Y50" i="47"/>
  <c r="Z50" i="47"/>
  <c r="AA50" i="47"/>
  <c r="AB50" i="47"/>
  <c r="AC50" i="47"/>
  <c r="AD50" i="47"/>
  <c r="AE50" i="47"/>
  <c r="AF50" i="47"/>
  <c r="AG50" i="47"/>
  <c r="AH50" i="47"/>
  <c r="AI50" i="47"/>
  <c r="AJ50" i="47"/>
  <c r="AK50" i="47"/>
  <c r="AL50" i="47"/>
  <c r="AM50" i="47"/>
  <c r="AN50" i="47"/>
  <c r="AO50" i="47"/>
  <c r="AP50" i="47"/>
  <c r="AQ50" i="47"/>
  <c r="Y51" i="47"/>
  <c r="Z51" i="47"/>
  <c r="AA51" i="47"/>
  <c r="AB51" i="47"/>
  <c r="AC51" i="47"/>
  <c r="AD51" i="47"/>
  <c r="AE51" i="47"/>
  <c r="AF51" i="47"/>
  <c r="AG51" i="47"/>
  <c r="AH51" i="47"/>
  <c r="AI51" i="47"/>
  <c r="AJ51" i="47"/>
  <c r="AK51" i="47"/>
  <c r="AL51" i="47"/>
  <c r="AM51" i="47"/>
  <c r="AN51" i="47"/>
  <c r="AO51" i="47"/>
  <c r="AP51" i="47"/>
  <c r="AQ51" i="47"/>
  <c r="Y52" i="47"/>
  <c r="Z52" i="47"/>
  <c r="AA52" i="47"/>
  <c r="AB52" i="47"/>
  <c r="AC52" i="47"/>
  <c r="AD52" i="47"/>
  <c r="AE52" i="47"/>
  <c r="AF52" i="47"/>
  <c r="AG52" i="47"/>
  <c r="AH52" i="47"/>
  <c r="AI52" i="47"/>
  <c r="AJ52" i="47"/>
  <c r="AK52" i="47"/>
  <c r="AL52" i="47"/>
  <c r="AM52" i="47"/>
  <c r="AN52" i="47"/>
  <c r="AO52" i="47"/>
  <c r="AP52" i="47"/>
  <c r="AQ52" i="47"/>
  <c r="Y53" i="47"/>
  <c r="Z53" i="47"/>
  <c r="AA53" i="47"/>
  <c r="AB53" i="47"/>
  <c r="AC53" i="47"/>
  <c r="AD53" i="47"/>
  <c r="AE53" i="47"/>
  <c r="AF53" i="47"/>
  <c r="AG53" i="47"/>
  <c r="AH53" i="47"/>
  <c r="AI53" i="47"/>
  <c r="AJ53" i="47"/>
  <c r="AK53" i="47"/>
  <c r="AL53" i="47"/>
  <c r="AM53" i="47"/>
  <c r="AN53" i="47"/>
  <c r="AO53" i="47"/>
  <c r="AP53" i="47"/>
  <c r="AQ53" i="47"/>
  <c r="Y54" i="47"/>
  <c r="Z54" i="47"/>
  <c r="AA54" i="47"/>
  <c r="AB54" i="47"/>
  <c r="AC54" i="47"/>
  <c r="AD54" i="47"/>
  <c r="AE54" i="47"/>
  <c r="AF54" i="47"/>
  <c r="AG54" i="47"/>
  <c r="AH54" i="47"/>
  <c r="AI54" i="47"/>
  <c r="AJ54" i="47"/>
  <c r="AK54" i="47"/>
  <c r="AL54" i="47"/>
  <c r="AM54" i="47"/>
  <c r="AN54" i="47"/>
  <c r="AO54" i="47"/>
  <c r="AP54" i="47"/>
  <c r="AQ54" i="47"/>
  <c r="X5" i="47"/>
  <c r="X6" i="47"/>
  <c r="X7" i="47"/>
  <c r="X8" i="47"/>
  <c r="X9" i="47"/>
  <c r="X10" i="47"/>
  <c r="X11" i="47"/>
  <c r="X12" i="47"/>
  <c r="X13" i="47"/>
  <c r="X14" i="47"/>
  <c r="X15" i="47"/>
  <c r="X16" i="47"/>
  <c r="X17" i="47"/>
  <c r="X18" i="47"/>
  <c r="X19" i="47"/>
  <c r="X20" i="47"/>
  <c r="X21" i="47"/>
  <c r="X22" i="47"/>
  <c r="X23" i="47"/>
  <c r="X24" i="47"/>
  <c r="X25" i="47"/>
  <c r="X26" i="47"/>
  <c r="X27" i="47"/>
  <c r="X28" i="47"/>
  <c r="X29" i="47"/>
  <c r="X30" i="47"/>
  <c r="X31" i="47"/>
  <c r="X32" i="47"/>
  <c r="X33" i="47"/>
  <c r="X34" i="47"/>
  <c r="X35" i="47"/>
  <c r="X36" i="47"/>
  <c r="X37" i="47"/>
  <c r="X38" i="47"/>
  <c r="X39" i="47"/>
  <c r="X40" i="47"/>
  <c r="X41" i="47"/>
  <c r="X42" i="47"/>
  <c r="X43" i="47"/>
  <c r="X44" i="47"/>
  <c r="X45" i="47"/>
  <c r="X46" i="47"/>
  <c r="X47" i="47"/>
  <c r="X48" i="47"/>
  <c r="X49" i="47"/>
  <c r="X50" i="47"/>
  <c r="X51" i="47"/>
  <c r="X52" i="47"/>
  <c r="X53" i="47"/>
  <c r="X54" i="47"/>
  <c r="X4" i="47"/>
  <c r="E155" i="52" l="1"/>
  <c r="Z155" i="56" s="1"/>
  <c r="E154" i="52"/>
  <c r="Z154" i="56" s="1"/>
  <c r="E153" i="52"/>
  <c r="Z153" i="56" s="1"/>
  <c r="E152" i="52"/>
  <c r="Z152" i="56" s="1"/>
  <c r="E151" i="52"/>
  <c r="Z151" i="56" s="1"/>
  <c r="E150" i="52"/>
  <c r="Z150" i="56" s="1"/>
  <c r="E149" i="52"/>
  <c r="Z149" i="56" s="1"/>
  <c r="E148" i="52"/>
  <c r="Z148" i="56" s="1"/>
  <c r="E147" i="52"/>
  <c r="Z147" i="56" s="1"/>
  <c r="E146" i="52"/>
  <c r="Z146" i="56" s="1"/>
  <c r="E145" i="52"/>
  <c r="Z145" i="56" s="1"/>
  <c r="E144" i="52"/>
  <c r="Z144" i="56" s="1"/>
  <c r="E143" i="52"/>
  <c r="Z143" i="56" s="1"/>
  <c r="E142" i="52"/>
  <c r="Z142" i="56" s="1"/>
  <c r="E141" i="52"/>
  <c r="Z141" i="56" s="1"/>
  <c r="E140" i="52"/>
  <c r="Z140" i="56" s="1"/>
  <c r="E139" i="52"/>
  <c r="Z139" i="56" s="1"/>
  <c r="E138" i="52"/>
  <c r="Z138" i="56" s="1"/>
  <c r="E137" i="52"/>
  <c r="Z137" i="56" s="1"/>
  <c r="E136" i="52"/>
  <c r="Z136" i="56" s="1"/>
  <c r="E135" i="52"/>
  <c r="Z135" i="56" s="1"/>
  <c r="E134" i="52"/>
  <c r="Z134" i="56" s="1"/>
  <c r="E133" i="52"/>
  <c r="Z133" i="56" s="1"/>
  <c r="E132" i="52"/>
  <c r="Z132" i="56" s="1"/>
  <c r="E131" i="52"/>
  <c r="Z131" i="56" s="1"/>
  <c r="E130" i="52"/>
  <c r="Z130" i="56" s="1"/>
  <c r="E129" i="52"/>
  <c r="Z129" i="56" s="1"/>
  <c r="E128" i="52"/>
  <c r="Z128" i="56" s="1"/>
  <c r="E127" i="52"/>
  <c r="Z127" i="56" s="1"/>
  <c r="E126" i="52"/>
  <c r="Z126" i="56" s="1"/>
  <c r="E125" i="52"/>
  <c r="Z125" i="56" s="1"/>
  <c r="E124" i="52"/>
  <c r="Z124" i="56" s="1"/>
  <c r="E123" i="52"/>
  <c r="Z123" i="56" s="1"/>
  <c r="E122" i="52"/>
  <c r="Z122" i="56" s="1"/>
  <c r="E121" i="52"/>
  <c r="Z121" i="56" s="1"/>
  <c r="E120" i="52"/>
  <c r="Z120" i="56" s="1"/>
  <c r="E119" i="52"/>
  <c r="Z119" i="56" s="1"/>
  <c r="E118" i="52"/>
  <c r="Z118" i="56" s="1"/>
  <c r="E117" i="52"/>
  <c r="Z117" i="56" s="1"/>
  <c r="E116" i="52"/>
  <c r="Z116" i="56" s="1"/>
  <c r="E115" i="52"/>
  <c r="Z115" i="56" s="1"/>
  <c r="E114" i="52"/>
  <c r="Z114" i="56" s="1"/>
  <c r="E113" i="52"/>
  <c r="Z113" i="56" s="1"/>
  <c r="E112" i="52"/>
  <c r="Z112" i="56" s="1"/>
  <c r="E111" i="52"/>
  <c r="Z111" i="56" s="1"/>
  <c r="E110" i="52"/>
  <c r="Z110" i="56" s="1"/>
  <c r="E109" i="52"/>
  <c r="Z109" i="56" s="1"/>
  <c r="E108" i="52"/>
  <c r="Z108" i="56" s="1"/>
  <c r="E107" i="52"/>
  <c r="Z107" i="56" s="1"/>
  <c r="E106" i="52"/>
  <c r="Z106" i="56" s="1"/>
  <c r="E105" i="52"/>
  <c r="Z105" i="56" s="1"/>
  <c r="E104" i="52"/>
  <c r="Z104" i="56" s="1"/>
  <c r="E103" i="52"/>
  <c r="Z103" i="56" s="1"/>
  <c r="E102" i="52"/>
  <c r="Z102" i="56" s="1"/>
  <c r="E101" i="52"/>
  <c r="Z101" i="56" s="1"/>
  <c r="E100" i="52"/>
  <c r="Z100" i="56" s="1"/>
  <c r="E99" i="52"/>
  <c r="Z99" i="56" s="1"/>
  <c r="E98" i="52"/>
  <c r="Z98" i="56" s="1"/>
  <c r="E97" i="52"/>
  <c r="Z97" i="56" s="1"/>
  <c r="E96" i="52"/>
  <c r="Z96" i="56" s="1"/>
  <c r="E95" i="52"/>
  <c r="Z95" i="56" s="1"/>
  <c r="E94" i="52"/>
  <c r="Z94" i="56" s="1"/>
  <c r="E93" i="52"/>
  <c r="Z93" i="56" s="1"/>
  <c r="E92" i="52"/>
  <c r="Z92" i="56" s="1"/>
  <c r="E91" i="52"/>
  <c r="Z91" i="56" s="1"/>
  <c r="E90" i="52"/>
  <c r="Z90" i="56" s="1"/>
  <c r="E89" i="52"/>
  <c r="Z89" i="56" s="1"/>
  <c r="E88" i="52"/>
  <c r="Z88" i="56" s="1"/>
  <c r="E87" i="52"/>
  <c r="Z87" i="56" s="1"/>
  <c r="E86" i="52"/>
  <c r="Z86" i="56" s="1"/>
  <c r="E85" i="52"/>
  <c r="Z85" i="56" s="1"/>
  <c r="E84" i="52"/>
  <c r="Z84" i="56" s="1"/>
  <c r="E83" i="52"/>
  <c r="Z83" i="56" s="1"/>
  <c r="E82" i="52"/>
  <c r="Z82" i="56" s="1"/>
  <c r="E81" i="52"/>
  <c r="Z81" i="56" s="1"/>
  <c r="E80" i="52"/>
  <c r="Z80" i="56" s="1"/>
  <c r="E79" i="52"/>
  <c r="Z79" i="56" s="1"/>
  <c r="E78" i="52"/>
  <c r="Z78" i="56" s="1"/>
  <c r="E77" i="52"/>
  <c r="Z77" i="56" s="1"/>
  <c r="E76" i="52"/>
  <c r="Z76" i="56" s="1"/>
  <c r="E75" i="52"/>
  <c r="Z75" i="56" s="1"/>
  <c r="E74" i="52"/>
  <c r="Z74" i="56" s="1"/>
  <c r="E73" i="52"/>
  <c r="Z73" i="56" s="1"/>
  <c r="E72" i="52"/>
  <c r="Z72" i="56" s="1"/>
  <c r="E71" i="52"/>
  <c r="Z71" i="56" s="1"/>
  <c r="E70" i="52"/>
  <c r="Z70" i="56" s="1"/>
  <c r="E69" i="52"/>
  <c r="Z69" i="56" s="1"/>
  <c r="E68" i="52"/>
  <c r="Z68" i="56" s="1"/>
  <c r="E67" i="52"/>
  <c r="Z67" i="56" s="1"/>
  <c r="E66" i="52"/>
  <c r="Z66" i="56" s="1"/>
  <c r="E65" i="52"/>
  <c r="Z65" i="56" s="1"/>
  <c r="E64" i="52"/>
  <c r="Z64" i="56" s="1"/>
  <c r="E63" i="52"/>
  <c r="Z63" i="56" s="1"/>
  <c r="E62" i="52"/>
  <c r="Z62" i="56" s="1"/>
  <c r="E61" i="52"/>
  <c r="Z61" i="56" s="1"/>
  <c r="E60" i="52"/>
  <c r="Z60" i="56" s="1"/>
  <c r="E59" i="52"/>
  <c r="Z59" i="56" s="1"/>
  <c r="E58" i="52"/>
  <c r="Z58" i="56" s="1"/>
  <c r="E57" i="52"/>
  <c r="Z57" i="56" s="1"/>
  <c r="E56" i="52"/>
  <c r="Z56" i="56" s="1"/>
  <c r="E55" i="52"/>
  <c r="Z55" i="56" s="1"/>
  <c r="E54" i="52"/>
  <c r="Z54" i="56" s="1"/>
  <c r="E53" i="52"/>
  <c r="Z53" i="56" s="1"/>
  <c r="E52" i="52"/>
  <c r="Z52" i="56" s="1"/>
  <c r="E51" i="52"/>
  <c r="Z51" i="56" s="1"/>
  <c r="E50" i="52"/>
  <c r="Z50" i="56" s="1"/>
  <c r="E49" i="52"/>
  <c r="Z49" i="56" s="1"/>
  <c r="E48" i="52"/>
  <c r="Z48" i="56" s="1"/>
  <c r="E47" i="52"/>
  <c r="Z47" i="56" s="1"/>
  <c r="E46" i="52"/>
  <c r="Z46" i="56" s="1"/>
  <c r="E45" i="52"/>
  <c r="Z45" i="56" s="1"/>
  <c r="E44" i="52"/>
  <c r="Z44" i="56" s="1"/>
  <c r="E43" i="52"/>
  <c r="Z43" i="56" s="1"/>
  <c r="E42" i="52"/>
  <c r="Z42" i="56" s="1"/>
  <c r="E41" i="52"/>
  <c r="Z41" i="56" s="1"/>
  <c r="E40" i="52"/>
  <c r="Z40" i="56" s="1"/>
  <c r="E39" i="52"/>
  <c r="Z39" i="56" s="1"/>
  <c r="E38" i="52"/>
  <c r="Z38" i="56" s="1"/>
  <c r="E37" i="52"/>
  <c r="Z37" i="56" s="1"/>
  <c r="E36" i="52"/>
  <c r="Z36" i="56" s="1"/>
  <c r="E35" i="52"/>
  <c r="Z35" i="56" s="1"/>
  <c r="E34" i="52"/>
  <c r="Z34" i="56" s="1"/>
  <c r="E33" i="52"/>
  <c r="Z33" i="56" s="1"/>
  <c r="E32" i="52"/>
  <c r="Z32" i="56" s="1"/>
  <c r="E31" i="52"/>
  <c r="Z31" i="56" s="1"/>
  <c r="E30" i="52"/>
  <c r="Z30" i="56" s="1"/>
  <c r="E29" i="52"/>
  <c r="Z29" i="56" s="1"/>
  <c r="E28" i="52"/>
  <c r="Z28" i="56" s="1"/>
  <c r="E27" i="52"/>
  <c r="Z27" i="56" s="1"/>
  <c r="E26" i="52"/>
  <c r="Z26" i="56" s="1"/>
  <c r="E25" i="52"/>
  <c r="Z25" i="56" s="1"/>
  <c r="E24" i="52"/>
  <c r="Z24" i="56" s="1"/>
  <c r="E23" i="52"/>
  <c r="Z23" i="56" s="1"/>
  <c r="E22" i="52"/>
  <c r="Z22" i="56" s="1"/>
  <c r="E21" i="52"/>
  <c r="Z21" i="56" s="1"/>
  <c r="E20" i="52"/>
  <c r="Z20" i="56" s="1"/>
  <c r="E19" i="52"/>
  <c r="Z19" i="56" s="1"/>
  <c r="E18" i="52"/>
  <c r="Z18" i="56" s="1"/>
  <c r="E17" i="52"/>
  <c r="Z17" i="56" s="1"/>
  <c r="E16" i="52"/>
  <c r="Z16" i="56" s="1"/>
  <c r="E15" i="52"/>
  <c r="Z15" i="56" s="1"/>
  <c r="E14" i="52"/>
  <c r="Z14" i="56" s="1"/>
  <c r="E13" i="52"/>
  <c r="Z13" i="56" s="1"/>
  <c r="E12" i="52"/>
  <c r="Z12" i="56" s="1"/>
  <c r="E11" i="52"/>
  <c r="Z11" i="56" s="1"/>
  <c r="E10" i="52"/>
  <c r="Z10" i="56" s="1"/>
  <c r="E9" i="52"/>
  <c r="Z9" i="56" s="1"/>
  <c r="E8" i="52"/>
  <c r="Z8" i="56" s="1"/>
  <c r="E7" i="52"/>
  <c r="Z7" i="56" s="1"/>
  <c r="E6" i="52"/>
  <c r="Z6" i="56" s="1"/>
  <c r="E5" i="52"/>
  <c r="Z5" i="56" s="1"/>
  <c r="E4" i="52"/>
  <c r="Z4" i="56" s="1"/>
  <c r="E3" i="52"/>
  <c r="Z3" i="56" s="1"/>
  <c r="E24" i="36" l="1"/>
  <c r="F24" i="36"/>
  <c r="G24" i="36"/>
  <c r="H24" i="36"/>
  <c r="I24" i="36"/>
  <c r="E25" i="36"/>
  <c r="F25" i="36"/>
  <c r="G25" i="36"/>
  <c r="H25" i="36"/>
  <c r="I25" i="36"/>
  <c r="E26" i="36"/>
  <c r="F26" i="36"/>
  <c r="G26" i="36"/>
  <c r="H26" i="36"/>
  <c r="I26" i="36"/>
  <c r="E27" i="36"/>
  <c r="F27" i="36"/>
  <c r="G27" i="36"/>
  <c r="H27" i="36"/>
  <c r="I27" i="36"/>
  <c r="E28" i="36"/>
  <c r="F28" i="36"/>
  <c r="G28" i="36"/>
  <c r="H28" i="36"/>
  <c r="I28" i="36"/>
  <c r="E29" i="36"/>
  <c r="F29" i="36"/>
  <c r="G29" i="36"/>
  <c r="H29" i="36"/>
  <c r="I29" i="36"/>
  <c r="E30" i="36"/>
  <c r="F30" i="36"/>
  <c r="G30" i="36"/>
  <c r="H30" i="36"/>
  <c r="I30" i="36"/>
  <c r="E31" i="36"/>
  <c r="F31" i="36"/>
  <c r="G31" i="36"/>
  <c r="H31" i="36"/>
  <c r="I31" i="36"/>
  <c r="E32" i="36"/>
  <c r="F32" i="36"/>
  <c r="G32" i="36"/>
  <c r="H32" i="36"/>
  <c r="I32" i="36"/>
  <c r="E33" i="36"/>
  <c r="F33" i="36"/>
  <c r="G33" i="36"/>
  <c r="H33" i="36"/>
  <c r="I33" i="36"/>
  <c r="E34" i="36"/>
  <c r="F34" i="36"/>
  <c r="G34" i="36"/>
  <c r="H34" i="36"/>
  <c r="I34" i="36"/>
  <c r="E35" i="36"/>
  <c r="F35" i="36"/>
  <c r="G35" i="36"/>
  <c r="H35" i="36"/>
  <c r="I35" i="36"/>
  <c r="E36" i="36"/>
  <c r="F36" i="36"/>
  <c r="G36" i="36"/>
  <c r="H36" i="36"/>
  <c r="I36" i="36"/>
  <c r="E37" i="36"/>
  <c r="F37" i="36"/>
  <c r="G37" i="36"/>
  <c r="H37" i="36"/>
  <c r="I37" i="36"/>
  <c r="E38" i="36"/>
  <c r="F38" i="36"/>
  <c r="G38" i="36"/>
  <c r="H38" i="36"/>
  <c r="I38" i="36"/>
  <c r="E39" i="36"/>
  <c r="F39" i="36"/>
  <c r="G39" i="36"/>
  <c r="H39" i="36"/>
  <c r="I39" i="36"/>
  <c r="E40" i="36"/>
  <c r="F40" i="36"/>
  <c r="G40" i="36"/>
  <c r="H40" i="36"/>
  <c r="I40" i="36"/>
  <c r="E41" i="36"/>
  <c r="F41" i="36"/>
  <c r="G41" i="36"/>
  <c r="H41" i="36"/>
  <c r="I41" i="36"/>
  <c r="D25" i="36"/>
  <c r="E52" i="34" s="1"/>
  <c r="D26" i="36"/>
  <c r="E53" i="34" s="1"/>
  <c r="D27" i="36"/>
  <c r="E54" i="34" s="1"/>
  <c r="D28" i="36"/>
  <c r="E55" i="34" s="1"/>
  <c r="D29" i="36"/>
  <c r="D30" i="36"/>
  <c r="E57" i="34" s="1"/>
  <c r="D31" i="36"/>
  <c r="E58" i="34" s="1"/>
  <c r="D32" i="36"/>
  <c r="E59" i="34" s="1"/>
  <c r="D33" i="36"/>
  <c r="E60" i="34" s="1"/>
  <c r="D34" i="36"/>
  <c r="E61" i="34" s="1"/>
  <c r="D35" i="36"/>
  <c r="E62" i="34" s="1"/>
  <c r="D36" i="36"/>
  <c r="D37" i="36"/>
  <c r="E64" i="34" s="1"/>
  <c r="D38" i="36"/>
  <c r="E65" i="34" s="1"/>
  <c r="D39" i="36"/>
  <c r="D40" i="36"/>
  <c r="E67" i="34" s="1"/>
  <c r="D41" i="36"/>
  <c r="E68" i="34" s="1"/>
  <c r="D24" i="36"/>
  <c r="E51" i="34" s="1"/>
  <c r="E3" i="36"/>
  <c r="F3" i="36"/>
  <c r="G3" i="36"/>
  <c r="H3" i="36"/>
  <c r="I3" i="36"/>
  <c r="E4" i="36"/>
  <c r="F4" i="36"/>
  <c r="G4" i="36"/>
  <c r="H4" i="36"/>
  <c r="I4" i="36"/>
  <c r="E5" i="36"/>
  <c r="F5" i="36"/>
  <c r="G5" i="36"/>
  <c r="H5" i="36"/>
  <c r="I5" i="36"/>
  <c r="E6" i="36"/>
  <c r="F6" i="36"/>
  <c r="G6" i="36"/>
  <c r="H6" i="36"/>
  <c r="I6" i="36"/>
  <c r="E7" i="36"/>
  <c r="F7" i="36"/>
  <c r="G7" i="36"/>
  <c r="H7" i="36"/>
  <c r="I7" i="36"/>
  <c r="E8" i="36"/>
  <c r="F8" i="36"/>
  <c r="G8" i="36"/>
  <c r="H8" i="36"/>
  <c r="I8" i="36"/>
  <c r="E9" i="36"/>
  <c r="F9" i="36"/>
  <c r="G9" i="36"/>
  <c r="H9" i="36"/>
  <c r="I9" i="36"/>
  <c r="E10" i="36"/>
  <c r="F10" i="36"/>
  <c r="G10" i="36"/>
  <c r="H10" i="36"/>
  <c r="I10" i="36"/>
  <c r="E11" i="36"/>
  <c r="F11" i="36"/>
  <c r="G11" i="36"/>
  <c r="H11" i="36"/>
  <c r="I11" i="36"/>
  <c r="E12" i="36"/>
  <c r="F12" i="36"/>
  <c r="G12" i="36"/>
  <c r="H12" i="36"/>
  <c r="I12" i="36"/>
  <c r="E13" i="36"/>
  <c r="F13" i="36"/>
  <c r="G13" i="36"/>
  <c r="H13" i="36"/>
  <c r="I13" i="36"/>
  <c r="E14" i="36"/>
  <c r="F14" i="36"/>
  <c r="G14" i="36"/>
  <c r="H14" i="36"/>
  <c r="I14" i="36"/>
  <c r="E15" i="36"/>
  <c r="F15" i="36"/>
  <c r="G15" i="36"/>
  <c r="H15" i="36"/>
  <c r="I15" i="36"/>
  <c r="E16" i="36"/>
  <c r="F16" i="36"/>
  <c r="G16" i="36"/>
  <c r="H16" i="36"/>
  <c r="I16" i="36"/>
  <c r="E17" i="36"/>
  <c r="F17" i="36"/>
  <c r="G17" i="36"/>
  <c r="H17" i="36"/>
  <c r="I17" i="36"/>
  <c r="E18" i="36"/>
  <c r="F18" i="36"/>
  <c r="G18" i="36"/>
  <c r="H18" i="36"/>
  <c r="I18" i="36"/>
  <c r="E19" i="36"/>
  <c r="F19" i="36"/>
  <c r="G19" i="36"/>
  <c r="H19" i="36"/>
  <c r="I19" i="36"/>
  <c r="E20" i="36"/>
  <c r="F20" i="36"/>
  <c r="G20" i="36"/>
  <c r="H20" i="36"/>
  <c r="I20" i="36"/>
  <c r="D4" i="36"/>
  <c r="E29" i="34" s="1"/>
  <c r="D5" i="36"/>
  <c r="E30" i="34" s="1"/>
  <c r="D6" i="36"/>
  <c r="E31" i="34" s="1"/>
  <c r="D7" i="36"/>
  <c r="E32" i="34" s="1"/>
  <c r="D8" i="36"/>
  <c r="D9" i="36"/>
  <c r="E34" i="34" s="1"/>
  <c r="D10" i="36"/>
  <c r="E35" i="34" s="1"/>
  <c r="D11" i="36"/>
  <c r="E36" i="34" s="1"/>
  <c r="D12" i="36"/>
  <c r="E37" i="34" s="1"/>
  <c r="D13" i="36"/>
  <c r="E38" i="34" s="1"/>
  <c r="D14" i="36"/>
  <c r="E39" i="34" s="1"/>
  <c r="D15" i="36"/>
  <c r="D16" i="36"/>
  <c r="E41" i="34" s="1"/>
  <c r="D17" i="36"/>
  <c r="E42" i="34" s="1"/>
  <c r="D18" i="36"/>
  <c r="D19" i="36"/>
  <c r="E44" i="34" s="1"/>
  <c r="D20" i="36"/>
  <c r="E45" i="34" s="1"/>
  <c r="D3" i="36"/>
  <c r="E28" i="34" s="1"/>
  <c r="F25" i="37"/>
  <c r="G25" i="37"/>
  <c r="H25" i="37"/>
  <c r="I25" i="37"/>
  <c r="J25" i="37"/>
  <c r="F26" i="37"/>
  <c r="G26" i="37"/>
  <c r="H26" i="37"/>
  <c r="I26" i="37"/>
  <c r="J26" i="37"/>
  <c r="F27" i="37"/>
  <c r="G27" i="37"/>
  <c r="H27" i="37"/>
  <c r="I27" i="37"/>
  <c r="J27" i="37"/>
  <c r="F28" i="37"/>
  <c r="G28" i="37"/>
  <c r="H28" i="37"/>
  <c r="I28" i="37"/>
  <c r="J28" i="37"/>
  <c r="F29" i="37"/>
  <c r="G29" i="37"/>
  <c r="H29" i="37"/>
  <c r="I29" i="37"/>
  <c r="J29" i="37"/>
  <c r="F30" i="37"/>
  <c r="G30" i="37"/>
  <c r="H30" i="37"/>
  <c r="I30" i="37"/>
  <c r="J30" i="37"/>
  <c r="F31" i="37"/>
  <c r="G31" i="37"/>
  <c r="H31" i="37"/>
  <c r="I31" i="37"/>
  <c r="J31" i="37"/>
  <c r="F32" i="37"/>
  <c r="G32" i="37"/>
  <c r="H32" i="37"/>
  <c r="I32" i="37"/>
  <c r="J32" i="37"/>
  <c r="F33" i="37"/>
  <c r="G33" i="37"/>
  <c r="H33" i="37"/>
  <c r="I33" i="37"/>
  <c r="J33" i="37"/>
  <c r="F34" i="37"/>
  <c r="G34" i="37"/>
  <c r="H34" i="37"/>
  <c r="I34" i="37"/>
  <c r="J34" i="37"/>
  <c r="F35" i="37"/>
  <c r="G35" i="37"/>
  <c r="H35" i="37"/>
  <c r="I35" i="37"/>
  <c r="J35" i="37"/>
  <c r="F36" i="37"/>
  <c r="G36" i="37"/>
  <c r="H36" i="37"/>
  <c r="I36" i="37"/>
  <c r="J36" i="37"/>
  <c r="F37" i="37"/>
  <c r="G37" i="37"/>
  <c r="H37" i="37"/>
  <c r="I37" i="37"/>
  <c r="J37" i="37"/>
  <c r="F38" i="37"/>
  <c r="G38" i="37"/>
  <c r="H38" i="37"/>
  <c r="I38" i="37"/>
  <c r="J38" i="37"/>
  <c r="F39" i="37"/>
  <c r="G39" i="37"/>
  <c r="H39" i="37"/>
  <c r="I39" i="37"/>
  <c r="J39" i="37"/>
  <c r="F40" i="37"/>
  <c r="G40" i="37"/>
  <c r="H40" i="37"/>
  <c r="I40" i="37"/>
  <c r="J40" i="37"/>
  <c r="F41" i="37"/>
  <c r="G41" i="37"/>
  <c r="H41" i="37"/>
  <c r="I41" i="37"/>
  <c r="J41" i="37"/>
  <c r="F42" i="37"/>
  <c r="G42" i="37"/>
  <c r="H42" i="37"/>
  <c r="I42" i="37"/>
  <c r="J42" i="37"/>
  <c r="E26" i="37"/>
  <c r="E27" i="37"/>
  <c r="E28" i="37"/>
  <c r="E29" i="37"/>
  <c r="E30" i="37"/>
  <c r="E31" i="37"/>
  <c r="E32" i="37"/>
  <c r="E33" i="37"/>
  <c r="E34" i="37"/>
  <c r="E35" i="37"/>
  <c r="E36" i="37"/>
  <c r="E37" i="37"/>
  <c r="E38" i="37"/>
  <c r="E39" i="37"/>
  <c r="E40" i="37"/>
  <c r="E41" i="37"/>
  <c r="E42" i="37"/>
  <c r="E25" i="37"/>
  <c r="E4" i="37"/>
  <c r="F4" i="37"/>
  <c r="G4" i="37"/>
  <c r="H4" i="37"/>
  <c r="I4" i="37"/>
  <c r="J4" i="37"/>
  <c r="E5" i="37"/>
  <c r="F5" i="37"/>
  <c r="G5" i="37"/>
  <c r="H5" i="37"/>
  <c r="I5" i="37"/>
  <c r="J5" i="37"/>
  <c r="E6" i="37"/>
  <c r="F6" i="37"/>
  <c r="G6" i="37"/>
  <c r="H6" i="37"/>
  <c r="I6" i="37"/>
  <c r="J6" i="37"/>
  <c r="E7" i="37"/>
  <c r="F7" i="37"/>
  <c r="G7" i="37"/>
  <c r="H7" i="37"/>
  <c r="I7" i="37"/>
  <c r="J7" i="37"/>
  <c r="E8" i="37"/>
  <c r="F8" i="37"/>
  <c r="G8" i="37"/>
  <c r="H8" i="37"/>
  <c r="I8" i="37"/>
  <c r="J8" i="37"/>
  <c r="E9" i="37"/>
  <c r="F9" i="37"/>
  <c r="G9" i="37"/>
  <c r="H9" i="37"/>
  <c r="I9" i="37"/>
  <c r="J9" i="37"/>
  <c r="E10" i="37"/>
  <c r="F10" i="37"/>
  <c r="G10" i="37"/>
  <c r="H10" i="37"/>
  <c r="I10" i="37"/>
  <c r="J10" i="37"/>
  <c r="E11" i="37"/>
  <c r="F11" i="37"/>
  <c r="G11" i="37"/>
  <c r="H11" i="37"/>
  <c r="I11" i="37"/>
  <c r="J11" i="37"/>
  <c r="E12" i="37"/>
  <c r="F12" i="37"/>
  <c r="G12" i="37"/>
  <c r="H12" i="37"/>
  <c r="I12" i="37"/>
  <c r="J12" i="37"/>
  <c r="E13" i="37"/>
  <c r="F13" i="37"/>
  <c r="G13" i="37"/>
  <c r="H13" i="37"/>
  <c r="I13" i="37"/>
  <c r="J13" i="37"/>
  <c r="E14" i="37"/>
  <c r="F14" i="37"/>
  <c r="G14" i="37"/>
  <c r="H14" i="37"/>
  <c r="I14" i="37"/>
  <c r="J14" i="37"/>
  <c r="E15" i="37"/>
  <c r="F15" i="37"/>
  <c r="G15" i="37"/>
  <c r="H15" i="37"/>
  <c r="I15" i="37"/>
  <c r="J15" i="37"/>
  <c r="E16" i="37"/>
  <c r="F16" i="37"/>
  <c r="G16" i="37"/>
  <c r="H16" i="37"/>
  <c r="I16" i="37"/>
  <c r="J16" i="37"/>
  <c r="E17" i="37"/>
  <c r="F17" i="37"/>
  <c r="G17" i="37"/>
  <c r="H17" i="37"/>
  <c r="I17" i="37"/>
  <c r="J17" i="37"/>
  <c r="E18" i="37"/>
  <c r="F18" i="37"/>
  <c r="G18" i="37"/>
  <c r="H18" i="37"/>
  <c r="I18" i="37"/>
  <c r="J18" i="37"/>
  <c r="E19" i="37"/>
  <c r="F19" i="37"/>
  <c r="G19" i="37"/>
  <c r="H19" i="37"/>
  <c r="I19" i="37"/>
  <c r="J19" i="37"/>
  <c r="E20" i="37"/>
  <c r="F20" i="37"/>
  <c r="G20" i="37"/>
  <c r="H20" i="37"/>
  <c r="I20" i="37"/>
  <c r="J20" i="37"/>
  <c r="F3" i="37"/>
  <c r="G3" i="37"/>
  <c r="H3" i="37"/>
  <c r="I3" i="37"/>
  <c r="J3" i="37"/>
  <c r="E3" i="37"/>
  <c r="E56" i="34" l="1"/>
  <c r="I16" i="10"/>
  <c r="E63" i="34"/>
  <c r="I18" i="10"/>
  <c r="E43" i="34"/>
  <c r="I19" i="10"/>
  <c r="E33" i="34"/>
  <c r="I15" i="10"/>
  <c r="E40" i="34"/>
  <c r="I17" i="10"/>
  <c r="E66" i="34"/>
  <c r="I20" i="10"/>
  <c r="K28" i="37"/>
  <c r="L28" i="37" s="1"/>
  <c r="M28" i="37" s="1"/>
  <c r="K29" i="37"/>
  <c r="L29" i="37" s="1"/>
  <c r="M29" i="37" s="1"/>
  <c r="K32" i="37"/>
  <c r="L32" i="37" s="1"/>
  <c r="M32" i="37" s="1"/>
  <c r="K33" i="37"/>
  <c r="L33" i="37" s="1"/>
  <c r="M33" i="37" s="1"/>
  <c r="K36" i="37"/>
  <c r="L36" i="37" s="1"/>
  <c r="M36" i="37" s="1"/>
  <c r="K37" i="37"/>
  <c r="L37" i="37" s="1"/>
  <c r="M37" i="37" s="1"/>
  <c r="K40" i="37"/>
  <c r="L40" i="37" s="1"/>
  <c r="M40" i="37" s="1"/>
  <c r="K41" i="37"/>
  <c r="L41" i="37" s="1"/>
  <c r="M41" i="37" s="1"/>
  <c r="J6" i="36"/>
  <c r="K6" i="36" s="1"/>
  <c r="L6" i="36" s="1"/>
  <c r="J10" i="36"/>
  <c r="K10" i="36" s="1"/>
  <c r="L10" i="36" s="1"/>
  <c r="J14" i="36"/>
  <c r="K14" i="36" s="1"/>
  <c r="L14" i="36" s="1"/>
  <c r="J18" i="36"/>
  <c r="K18" i="36" s="1"/>
  <c r="L18" i="36" s="1"/>
  <c r="J28" i="36"/>
  <c r="K28" i="36" s="1"/>
  <c r="L28" i="36" s="1"/>
  <c r="J32" i="36"/>
  <c r="K32" i="36" s="1"/>
  <c r="L32" i="36" s="1"/>
  <c r="J36" i="36"/>
  <c r="K36" i="36" s="1"/>
  <c r="L36" i="36" s="1"/>
  <c r="J40" i="36"/>
  <c r="K40" i="36" s="1"/>
  <c r="L40" i="36" s="1"/>
  <c r="J41" i="36"/>
  <c r="K41" i="36" s="1"/>
  <c r="L41" i="36" s="1"/>
  <c r="J39" i="36"/>
  <c r="K39" i="36" s="1"/>
  <c r="L39" i="36" s="1"/>
  <c r="J38" i="36"/>
  <c r="K38" i="36" s="1"/>
  <c r="L38" i="36" s="1"/>
  <c r="J37" i="36"/>
  <c r="K37" i="36" s="1"/>
  <c r="L37" i="36" s="1"/>
  <c r="J35" i="36"/>
  <c r="K35" i="36" s="1"/>
  <c r="L35" i="36" s="1"/>
  <c r="J34" i="36"/>
  <c r="K34" i="36" s="1"/>
  <c r="L34" i="36" s="1"/>
  <c r="J33" i="36"/>
  <c r="K33" i="36" s="1"/>
  <c r="L33" i="36" s="1"/>
  <c r="J31" i="36"/>
  <c r="K31" i="36" s="1"/>
  <c r="L31" i="36" s="1"/>
  <c r="J30" i="36"/>
  <c r="K30" i="36" s="1"/>
  <c r="L30" i="36" s="1"/>
  <c r="J29" i="36"/>
  <c r="K29" i="36" s="1"/>
  <c r="L29" i="36" s="1"/>
  <c r="J27" i="36"/>
  <c r="K27" i="36" s="1"/>
  <c r="L27" i="36" s="1"/>
  <c r="J26" i="36"/>
  <c r="K26" i="36" s="1"/>
  <c r="L26" i="36" s="1"/>
  <c r="J25" i="36"/>
  <c r="K25" i="36" s="1"/>
  <c r="L25" i="36" s="1"/>
  <c r="J24" i="36"/>
  <c r="K24" i="36" s="1"/>
  <c r="L24" i="36" s="1"/>
  <c r="J4" i="36"/>
  <c r="K4" i="36" s="1"/>
  <c r="L4" i="36" s="1"/>
  <c r="J5" i="36"/>
  <c r="K5" i="36" s="1"/>
  <c r="L5" i="36" s="1"/>
  <c r="J7" i="36"/>
  <c r="K7" i="36" s="1"/>
  <c r="L7" i="36" s="1"/>
  <c r="J8" i="36"/>
  <c r="K8" i="36" s="1"/>
  <c r="L8" i="36" s="1"/>
  <c r="J9" i="36"/>
  <c r="K9" i="36" s="1"/>
  <c r="L9" i="36" s="1"/>
  <c r="J11" i="36"/>
  <c r="K11" i="36" s="1"/>
  <c r="L11" i="36" s="1"/>
  <c r="J12" i="36"/>
  <c r="K12" i="36" s="1"/>
  <c r="L12" i="36" s="1"/>
  <c r="J13" i="36"/>
  <c r="K13" i="36" s="1"/>
  <c r="L13" i="36" s="1"/>
  <c r="J15" i="36"/>
  <c r="K15" i="36" s="1"/>
  <c r="L15" i="36" s="1"/>
  <c r="J16" i="36"/>
  <c r="K16" i="36" s="1"/>
  <c r="L16" i="36" s="1"/>
  <c r="J17" i="36"/>
  <c r="K17" i="36" s="1"/>
  <c r="L17" i="36" s="1"/>
  <c r="J19" i="36"/>
  <c r="K19" i="36" s="1"/>
  <c r="L19" i="36" s="1"/>
  <c r="J20" i="36"/>
  <c r="K20" i="36" s="1"/>
  <c r="L20" i="36" s="1"/>
  <c r="J3" i="36"/>
  <c r="K3" i="36" s="1"/>
  <c r="L3" i="36" s="1"/>
  <c r="K26" i="37"/>
  <c r="L26" i="37" s="1"/>
  <c r="M26" i="37" s="1"/>
  <c r="K27" i="37"/>
  <c r="L27" i="37" s="1"/>
  <c r="M27" i="37" s="1"/>
  <c r="K30" i="37"/>
  <c r="L30" i="37" s="1"/>
  <c r="M30" i="37" s="1"/>
  <c r="K31" i="37"/>
  <c r="L31" i="37" s="1"/>
  <c r="M31" i="37" s="1"/>
  <c r="K34" i="37"/>
  <c r="L34" i="37" s="1"/>
  <c r="M34" i="37" s="1"/>
  <c r="K35" i="37"/>
  <c r="L35" i="37" s="1"/>
  <c r="M35" i="37" s="1"/>
  <c r="K38" i="37"/>
  <c r="L38" i="37" s="1"/>
  <c r="M38" i="37" s="1"/>
  <c r="K39" i="37"/>
  <c r="L39" i="37" s="1"/>
  <c r="M39" i="37" s="1"/>
  <c r="K42" i="37"/>
  <c r="L42" i="37" s="1"/>
  <c r="M42" i="37" s="1"/>
  <c r="K25" i="37"/>
  <c r="L25" i="37" s="1"/>
  <c r="M25" i="37" s="1"/>
  <c r="K4" i="37"/>
  <c r="L4" i="37" s="1"/>
  <c r="M4" i="37" s="1"/>
  <c r="K5" i="37"/>
  <c r="L5" i="37" s="1"/>
  <c r="M5" i="37" s="1"/>
  <c r="K6" i="37"/>
  <c r="L6" i="37" s="1"/>
  <c r="M6" i="37" s="1"/>
  <c r="K7" i="37"/>
  <c r="L7" i="37" s="1"/>
  <c r="M7" i="37" s="1"/>
  <c r="K8" i="37"/>
  <c r="L8" i="37" s="1"/>
  <c r="M8" i="37" s="1"/>
  <c r="K9" i="37"/>
  <c r="L9" i="37" s="1"/>
  <c r="M9" i="37" s="1"/>
  <c r="K10" i="37"/>
  <c r="L10" i="37" s="1"/>
  <c r="M10" i="37" s="1"/>
  <c r="K11" i="37"/>
  <c r="L11" i="37" s="1"/>
  <c r="M11" i="37" s="1"/>
  <c r="K12" i="37"/>
  <c r="L12" i="37" s="1"/>
  <c r="M12" i="37" s="1"/>
  <c r="K13" i="37"/>
  <c r="L13" i="37" s="1"/>
  <c r="M13" i="37" s="1"/>
  <c r="K14" i="37"/>
  <c r="L14" i="37" s="1"/>
  <c r="M14" i="37" s="1"/>
  <c r="K15" i="37"/>
  <c r="L15" i="37" s="1"/>
  <c r="M15" i="37" s="1"/>
  <c r="K16" i="37"/>
  <c r="L16" i="37" s="1"/>
  <c r="M16" i="37" s="1"/>
  <c r="K17" i="37"/>
  <c r="L17" i="37" s="1"/>
  <c r="M17" i="37" s="1"/>
  <c r="K18" i="37"/>
  <c r="L18" i="37" s="1"/>
  <c r="M18" i="37" s="1"/>
  <c r="K19" i="37"/>
  <c r="L19" i="37" s="1"/>
  <c r="M19" i="37" s="1"/>
  <c r="K20" i="37"/>
  <c r="L20" i="37" s="1"/>
  <c r="M20" i="37" s="1"/>
  <c r="K3" i="37"/>
  <c r="L3" i="37" s="1"/>
  <c r="M3" i="37" s="1"/>
  <c r="AR60" i="12" l="1"/>
  <c r="AP61" i="12"/>
  <c r="AR64" i="12"/>
  <c r="AP65" i="12"/>
  <c r="AN66" i="12"/>
  <c r="AL67" i="12"/>
  <c r="D58" i="12"/>
  <c r="E58" i="12"/>
  <c r="G58" i="12"/>
  <c r="H58" i="12"/>
  <c r="J58" i="12"/>
  <c r="K58" i="12"/>
  <c r="M58" i="12"/>
  <c r="N58" i="12"/>
  <c r="P58" i="12"/>
  <c r="Q58" i="12"/>
  <c r="S58" i="12"/>
  <c r="T58" i="12"/>
  <c r="V58" i="12"/>
  <c r="W58" i="12"/>
  <c r="Y58" i="12"/>
  <c r="Z58" i="12"/>
  <c r="AB58" i="12"/>
  <c r="AC58" i="12"/>
  <c r="AE58" i="12"/>
  <c r="AF58" i="12"/>
  <c r="D59" i="12"/>
  <c r="E59" i="12"/>
  <c r="G59" i="12"/>
  <c r="H59" i="12"/>
  <c r="J59" i="12"/>
  <c r="K59" i="12"/>
  <c r="M59" i="12"/>
  <c r="N59" i="12"/>
  <c r="P59" i="12"/>
  <c r="Q59" i="12"/>
  <c r="S59" i="12"/>
  <c r="T59" i="12"/>
  <c r="V59" i="12"/>
  <c r="W59" i="12"/>
  <c r="Y59" i="12"/>
  <c r="Z59" i="12"/>
  <c r="AB59" i="12"/>
  <c r="AC59" i="12"/>
  <c r="AE59" i="12"/>
  <c r="AF59" i="12"/>
  <c r="D60" i="12"/>
  <c r="AK60" i="12" s="1"/>
  <c r="E60" i="12"/>
  <c r="G60" i="12"/>
  <c r="AL60" i="12" s="1"/>
  <c r="H60" i="12"/>
  <c r="J60" i="12"/>
  <c r="AM60" i="12" s="1"/>
  <c r="K60" i="12"/>
  <c r="M60" i="12"/>
  <c r="AN60" i="12" s="1"/>
  <c r="N60" i="12"/>
  <c r="P60" i="12"/>
  <c r="AO60" i="12" s="1"/>
  <c r="Q60" i="12"/>
  <c r="S60" i="12"/>
  <c r="AP60" i="12" s="1"/>
  <c r="T60" i="12"/>
  <c r="V60" i="12"/>
  <c r="AQ60" i="12" s="1"/>
  <c r="W60" i="12"/>
  <c r="Y60" i="12"/>
  <c r="Z60" i="12"/>
  <c r="AB60" i="12"/>
  <c r="AS60" i="12" s="1"/>
  <c r="AC60" i="12"/>
  <c r="AE60" i="12"/>
  <c r="AT60" i="12" s="1"/>
  <c r="AF60" i="12"/>
  <c r="D61" i="12"/>
  <c r="AK61" i="12" s="1"/>
  <c r="AW61" i="12" s="1"/>
  <c r="E61" i="12"/>
  <c r="G61" i="12"/>
  <c r="H61" i="12"/>
  <c r="AL61" i="12" s="1"/>
  <c r="J61" i="12"/>
  <c r="AM61" i="12" s="1"/>
  <c r="K61" i="12"/>
  <c r="M61" i="12"/>
  <c r="N61" i="12"/>
  <c r="AN61" i="12" s="1"/>
  <c r="P61" i="12"/>
  <c r="AO61" i="12" s="1"/>
  <c r="Q61" i="12"/>
  <c r="S61" i="12"/>
  <c r="T61" i="12"/>
  <c r="V61" i="12"/>
  <c r="AQ61" i="12" s="1"/>
  <c r="W61" i="12"/>
  <c r="Y61" i="12"/>
  <c r="Z61" i="12"/>
  <c r="AR61" i="12" s="1"/>
  <c r="AB61" i="12"/>
  <c r="AS61" i="12" s="1"/>
  <c r="AC61" i="12"/>
  <c r="AE61" i="12"/>
  <c r="AF61" i="12"/>
  <c r="AT61" i="12" s="1"/>
  <c r="D62" i="12"/>
  <c r="AK62" i="12" s="1"/>
  <c r="E62" i="12"/>
  <c r="G62" i="12"/>
  <c r="AL62" i="12" s="1"/>
  <c r="H62" i="12"/>
  <c r="J62" i="12"/>
  <c r="AM62" i="12" s="1"/>
  <c r="K62" i="12"/>
  <c r="M62" i="12"/>
  <c r="AN62" i="12" s="1"/>
  <c r="N62" i="12"/>
  <c r="P62" i="12"/>
  <c r="AO62" i="12" s="1"/>
  <c r="Q62" i="12"/>
  <c r="S62" i="12"/>
  <c r="AP62" i="12" s="1"/>
  <c r="T62" i="12"/>
  <c r="V62" i="12"/>
  <c r="AQ62" i="12" s="1"/>
  <c r="W62" i="12"/>
  <c r="Y62" i="12"/>
  <c r="AR62" i="12" s="1"/>
  <c r="AV62" i="12" s="1"/>
  <c r="Z62" i="12"/>
  <c r="AB62" i="12"/>
  <c r="AS62" i="12" s="1"/>
  <c r="AC62" i="12"/>
  <c r="AE62" i="12"/>
  <c r="AT62" i="12" s="1"/>
  <c r="AF62" i="12"/>
  <c r="D63" i="12"/>
  <c r="AK63" i="12" s="1"/>
  <c r="E63" i="12"/>
  <c r="G63" i="12"/>
  <c r="H63" i="12"/>
  <c r="AL63" i="12" s="1"/>
  <c r="J63" i="12"/>
  <c r="AM63" i="12" s="1"/>
  <c r="K63" i="12"/>
  <c r="M63" i="12"/>
  <c r="AN63" i="12" s="1"/>
  <c r="N63" i="12"/>
  <c r="P63" i="12"/>
  <c r="AO63" i="12" s="1"/>
  <c r="Q63" i="12"/>
  <c r="S63" i="12"/>
  <c r="T63" i="12"/>
  <c r="AP63" i="12" s="1"/>
  <c r="V63" i="12"/>
  <c r="AQ63" i="12" s="1"/>
  <c r="W63" i="12"/>
  <c r="Y63" i="12"/>
  <c r="AR63" i="12" s="1"/>
  <c r="AV63" i="12" s="1"/>
  <c r="Z63" i="12"/>
  <c r="AB63" i="12"/>
  <c r="AS63" i="12" s="1"/>
  <c r="AC63" i="12"/>
  <c r="AE63" i="12"/>
  <c r="AF63" i="12"/>
  <c r="AT63" i="12" s="1"/>
  <c r="D64" i="12"/>
  <c r="AK64" i="12" s="1"/>
  <c r="E64" i="12"/>
  <c r="G64" i="12"/>
  <c r="AL64" i="12" s="1"/>
  <c r="H64" i="12"/>
  <c r="J64" i="12"/>
  <c r="AM64" i="12" s="1"/>
  <c r="K64" i="12"/>
  <c r="M64" i="12"/>
  <c r="AN64" i="12" s="1"/>
  <c r="N64" i="12"/>
  <c r="P64" i="12"/>
  <c r="AO64" i="12" s="1"/>
  <c r="Q64" i="12"/>
  <c r="S64" i="12"/>
  <c r="AP64" i="12" s="1"/>
  <c r="T64" i="12"/>
  <c r="V64" i="12"/>
  <c r="AQ64" i="12" s="1"/>
  <c r="W64" i="12"/>
  <c r="Y64" i="12"/>
  <c r="Z64" i="12"/>
  <c r="AB64" i="12"/>
  <c r="AS64" i="12" s="1"/>
  <c r="AC64" i="12"/>
  <c r="AE64" i="12"/>
  <c r="AT64" i="12" s="1"/>
  <c r="AF64" i="12"/>
  <c r="D65" i="12"/>
  <c r="AK65" i="12" s="1"/>
  <c r="E65" i="12"/>
  <c r="G65" i="12"/>
  <c r="AL65" i="12" s="1"/>
  <c r="H65" i="12"/>
  <c r="J65" i="12"/>
  <c r="AM65" i="12" s="1"/>
  <c r="K65" i="12"/>
  <c r="M65" i="12"/>
  <c r="AN65" i="12" s="1"/>
  <c r="N65" i="12"/>
  <c r="P65" i="12"/>
  <c r="AO65" i="12" s="1"/>
  <c r="Q65" i="12"/>
  <c r="S65" i="12"/>
  <c r="T65" i="12"/>
  <c r="V65" i="12"/>
  <c r="AQ65" i="12" s="1"/>
  <c r="W65" i="12"/>
  <c r="Y65" i="12"/>
  <c r="Z65" i="12"/>
  <c r="AR65" i="12" s="1"/>
  <c r="AB65" i="12"/>
  <c r="AS65" i="12" s="1"/>
  <c r="AC65" i="12"/>
  <c r="AE65" i="12"/>
  <c r="AT65" i="12" s="1"/>
  <c r="AF65" i="12"/>
  <c r="D66" i="12"/>
  <c r="AK66" i="12" s="1"/>
  <c r="E66" i="12"/>
  <c r="G66" i="12"/>
  <c r="AL66" i="12" s="1"/>
  <c r="H66" i="12"/>
  <c r="J66" i="12"/>
  <c r="AM66" i="12" s="1"/>
  <c r="K66" i="12"/>
  <c r="M66" i="12"/>
  <c r="N66" i="12"/>
  <c r="P66" i="12"/>
  <c r="AO66" i="12" s="1"/>
  <c r="Q66" i="12"/>
  <c r="S66" i="12"/>
  <c r="AP66" i="12" s="1"/>
  <c r="T66" i="12"/>
  <c r="V66" i="12"/>
  <c r="AQ66" i="12" s="1"/>
  <c r="W66" i="12"/>
  <c r="Y66" i="12"/>
  <c r="AR66" i="12" s="1"/>
  <c r="Z66" i="12"/>
  <c r="AB66" i="12"/>
  <c r="AS66" i="12" s="1"/>
  <c r="AC66" i="12"/>
  <c r="AE66" i="12"/>
  <c r="AT66" i="12" s="1"/>
  <c r="AF66" i="12"/>
  <c r="D67" i="12"/>
  <c r="AK67" i="12" s="1"/>
  <c r="E67" i="12"/>
  <c r="G67" i="12"/>
  <c r="H67" i="12"/>
  <c r="J67" i="12"/>
  <c r="AM67" i="12" s="1"/>
  <c r="K67" i="12"/>
  <c r="M67" i="12"/>
  <c r="AN67" i="12" s="1"/>
  <c r="N67" i="12"/>
  <c r="P67" i="12"/>
  <c r="AO67" i="12" s="1"/>
  <c r="Q67" i="12"/>
  <c r="S67" i="12"/>
  <c r="AP67" i="12" s="1"/>
  <c r="T67" i="12"/>
  <c r="V67" i="12"/>
  <c r="AQ67" i="12" s="1"/>
  <c r="W67" i="12"/>
  <c r="Y67" i="12"/>
  <c r="AR67" i="12" s="1"/>
  <c r="AV67" i="12" s="1"/>
  <c r="Z67" i="12"/>
  <c r="AB67" i="12"/>
  <c r="AS67" i="12" s="1"/>
  <c r="AC67" i="12"/>
  <c r="AE67" i="12"/>
  <c r="AF67" i="12"/>
  <c r="AT67" i="12" s="1"/>
  <c r="D68" i="12"/>
  <c r="AK68" i="12" s="1"/>
  <c r="E68" i="12"/>
  <c r="G68" i="12"/>
  <c r="AL68" i="12" s="1"/>
  <c r="H68" i="12"/>
  <c r="J68" i="12"/>
  <c r="AM68" i="12" s="1"/>
  <c r="K68" i="12"/>
  <c r="M68" i="12"/>
  <c r="AN68" i="12" s="1"/>
  <c r="N68" i="12"/>
  <c r="P68" i="12"/>
  <c r="AO68" i="12" s="1"/>
  <c r="Q68" i="12"/>
  <c r="S68" i="12"/>
  <c r="AP68" i="12" s="1"/>
  <c r="T68" i="12"/>
  <c r="V68" i="12"/>
  <c r="AQ68" i="12" s="1"/>
  <c r="W68" i="12"/>
  <c r="Y68" i="12"/>
  <c r="AR68" i="12" s="1"/>
  <c r="AV68" i="12" s="1"/>
  <c r="Z68" i="12"/>
  <c r="AB68" i="12"/>
  <c r="AS68" i="12" s="1"/>
  <c r="AC68" i="12"/>
  <c r="AE68" i="12"/>
  <c r="AT68" i="12" s="1"/>
  <c r="AF68" i="12"/>
  <c r="AW68" i="12" l="1"/>
  <c r="AW66" i="12"/>
  <c r="AW60" i="12"/>
  <c r="AW64" i="12"/>
  <c r="AW62" i="12"/>
  <c r="AV66" i="12"/>
  <c r="AW67" i="12"/>
  <c r="AW65" i="12"/>
  <c r="AV64" i="12"/>
  <c r="AW63" i="12"/>
  <c r="AV65" i="12"/>
  <c r="AV61" i="12"/>
  <c r="AV60" i="12"/>
  <c r="AP59" i="12"/>
  <c r="AM59" i="12"/>
  <c r="AT58" i="12"/>
  <c r="AO58" i="12"/>
  <c r="AL58" i="12"/>
  <c r="AR59" i="12"/>
  <c r="AO59" i="12"/>
  <c r="AQ58" i="12"/>
  <c r="AN58" i="12"/>
  <c r="AT59" i="12"/>
  <c r="AQ59" i="12"/>
  <c r="AL59" i="12"/>
  <c r="AS58" i="12"/>
  <c r="AP58" i="12"/>
  <c r="AV58" i="12" s="1"/>
  <c r="AK58" i="12"/>
  <c r="AW58" i="12" s="1"/>
  <c r="AS59" i="12"/>
  <c r="AN59" i="12"/>
  <c r="AK59" i="12"/>
  <c r="AR58" i="12"/>
  <c r="AM58" i="12"/>
  <c r="AV59" i="12"/>
  <c r="AK6" i="12"/>
  <c r="AL6" i="12"/>
  <c r="AM6" i="12"/>
  <c r="AN6" i="12"/>
  <c r="AO6" i="12"/>
  <c r="AP6" i="12"/>
  <c r="AV6" i="12" s="1"/>
  <c r="AQ6" i="12"/>
  <c r="AR6" i="12"/>
  <c r="AS6" i="12"/>
  <c r="AT6" i="12"/>
  <c r="AK7" i="12"/>
  <c r="AL7" i="12"/>
  <c r="AM7" i="12"/>
  <c r="AN7" i="12"/>
  <c r="AO7" i="12"/>
  <c r="AP7" i="12"/>
  <c r="AV7" i="12" s="1"/>
  <c r="AQ7" i="12"/>
  <c r="AR7" i="12"/>
  <c r="AS7" i="12"/>
  <c r="AT7" i="12"/>
  <c r="AK8" i="12"/>
  <c r="AL8" i="12"/>
  <c r="AM8" i="12"/>
  <c r="AN8" i="12"/>
  <c r="AO8" i="12"/>
  <c r="AP8" i="12"/>
  <c r="AV8" i="12" s="1"/>
  <c r="AQ8" i="12"/>
  <c r="AR8" i="12"/>
  <c r="AS8" i="12"/>
  <c r="AT8" i="12"/>
  <c r="AK9" i="12"/>
  <c r="AL9" i="12"/>
  <c r="AM9" i="12"/>
  <c r="AN9" i="12"/>
  <c r="AO9" i="12"/>
  <c r="AP9" i="12"/>
  <c r="AV9" i="12" s="1"/>
  <c r="AQ9" i="12"/>
  <c r="AR9" i="12"/>
  <c r="AS9" i="12"/>
  <c r="AT9" i="12"/>
  <c r="AK10" i="12"/>
  <c r="AL10" i="12"/>
  <c r="AM10" i="12"/>
  <c r="AN10" i="12"/>
  <c r="AO10" i="12"/>
  <c r="AP10" i="12"/>
  <c r="AV10" i="12" s="1"/>
  <c r="AQ10" i="12"/>
  <c r="AR10" i="12"/>
  <c r="AS10" i="12"/>
  <c r="AT10" i="12"/>
  <c r="AK11" i="12"/>
  <c r="AL11" i="12"/>
  <c r="AM11" i="12"/>
  <c r="AN11" i="12"/>
  <c r="AO11" i="12"/>
  <c r="AP11" i="12"/>
  <c r="AV11" i="12" s="1"/>
  <c r="AQ11" i="12"/>
  <c r="AR11" i="12"/>
  <c r="AS11" i="12"/>
  <c r="AT11" i="12"/>
  <c r="AK12" i="12"/>
  <c r="AL12" i="12"/>
  <c r="AM12" i="12"/>
  <c r="AN12" i="12"/>
  <c r="AO12" i="12"/>
  <c r="AP12" i="12"/>
  <c r="AV12" i="12" s="1"/>
  <c r="AQ12" i="12"/>
  <c r="AR12" i="12"/>
  <c r="AS12" i="12"/>
  <c r="AT12" i="12"/>
  <c r="AK13" i="12"/>
  <c r="AL13" i="12"/>
  <c r="AM13" i="12"/>
  <c r="AN13" i="12"/>
  <c r="AO13" i="12"/>
  <c r="AP13" i="12"/>
  <c r="AQ13" i="12"/>
  <c r="AV13" i="12" s="1"/>
  <c r="AR13" i="12"/>
  <c r="AS13" i="12"/>
  <c r="AT13" i="12"/>
  <c r="AK14" i="12"/>
  <c r="AL14" i="12"/>
  <c r="AM14" i="12"/>
  <c r="AN14" i="12"/>
  <c r="AO14" i="12"/>
  <c r="AP14" i="12"/>
  <c r="AV14" i="12" s="1"/>
  <c r="AQ14" i="12"/>
  <c r="AR14" i="12"/>
  <c r="AS14" i="12"/>
  <c r="AT14" i="12"/>
  <c r="AK15" i="12"/>
  <c r="AL15" i="12"/>
  <c r="AM15" i="12"/>
  <c r="AN15" i="12"/>
  <c r="AO15" i="12"/>
  <c r="AP15" i="12"/>
  <c r="AV15" i="12" s="1"/>
  <c r="AQ15" i="12"/>
  <c r="AR15" i="12"/>
  <c r="AS15" i="12"/>
  <c r="AT15" i="12"/>
  <c r="AK16" i="12"/>
  <c r="AL16" i="12"/>
  <c r="AM16" i="12"/>
  <c r="AN16" i="12"/>
  <c r="AO16" i="12"/>
  <c r="AP16" i="12"/>
  <c r="AV16" i="12" s="1"/>
  <c r="AQ16" i="12"/>
  <c r="AR16" i="12"/>
  <c r="AS16" i="12"/>
  <c r="AT16" i="12"/>
  <c r="AK17" i="12"/>
  <c r="AL17" i="12"/>
  <c r="AM17" i="12"/>
  <c r="AN17" i="12"/>
  <c r="AO17" i="12"/>
  <c r="AP17" i="12"/>
  <c r="AV17" i="12" s="1"/>
  <c r="AQ17" i="12"/>
  <c r="AR17" i="12"/>
  <c r="AS17" i="12"/>
  <c r="AT17" i="12"/>
  <c r="AK18" i="12"/>
  <c r="AL18" i="12"/>
  <c r="AM18" i="12"/>
  <c r="AN18" i="12"/>
  <c r="AO18" i="12"/>
  <c r="AP18" i="12"/>
  <c r="AV18" i="12" s="1"/>
  <c r="AQ18" i="12"/>
  <c r="AR18" i="12"/>
  <c r="AS18" i="12"/>
  <c r="AT18" i="12"/>
  <c r="AK19" i="12"/>
  <c r="AL19" i="12"/>
  <c r="AM19" i="12"/>
  <c r="AN19" i="12"/>
  <c r="AO19" i="12"/>
  <c r="AP19" i="12"/>
  <c r="AV19" i="12" s="1"/>
  <c r="AQ19" i="12"/>
  <c r="AR19" i="12"/>
  <c r="AS19" i="12"/>
  <c r="AT19" i="12"/>
  <c r="AK20" i="12"/>
  <c r="AL20" i="12"/>
  <c r="AM20" i="12"/>
  <c r="AN20" i="12"/>
  <c r="AO20" i="12"/>
  <c r="AP20" i="12"/>
  <c r="AV20" i="12" s="1"/>
  <c r="AQ20" i="12"/>
  <c r="AR20" i="12"/>
  <c r="AS20" i="12"/>
  <c r="AT20" i="12"/>
  <c r="AK21" i="12"/>
  <c r="AL21" i="12"/>
  <c r="AM21" i="12"/>
  <c r="AN21" i="12"/>
  <c r="AO21" i="12"/>
  <c r="AP21" i="12"/>
  <c r="AQ21" i="12"/>
  <c r="AV21" i="12" s="1"/>
  <c r="AR21" i="12"/>
  <c r="AS21" i="12"/>
  <c r="AT21" i="12"/>
  <c r="AK22" i="12"/>
  <c r="AL22" i="12"/>
  <c r="AM22" i="12"/>
  <c r="AN22" i="12"/>
  <c r="AO22" i="12"/>
  <c r="AP22" i="12"/>
  <c r="AV22" i="12" s="1"/>
  <c r="AQ22" i="12"/>
  <c r="AR22" i="12"/>
  <c r="AS22" i="12"/>
  <c r="AT22" i="12"/>
  <c r="AK23" i="12"/>
  <c r="AL23" i="12"/>
  <c r="AM23" i="12"/>
  <c r="AN23" i="12"/>
  <c r="AO23" i="12"/>
  <c r="AP23" i="12"/>
  <c r="AV23" i="12" s="1"/>
  <c r="AQ23" i="12"/>
  <c r="AR23" i="12"/>
  <c r="AS23" i="12"/>
  <c r="AT23" i="12"/>
  <c r="AK24" i="12"/>
  <c r="AW24" i="12" s="1"/>
  <c r="AL24" i="12"/>
  <c r="AM24" i="12"/>
  <c r="AN24" i="12"/>
  <c r="AO24" i="12"/>
  <c r="AP24" i="12"/>
  <c r="AV24" i="12" s="1"/>
  <c r="AQ24" i="12"/>
  <c r="AR24" i="12"/>
  <c r="AS24" i="12"/>
  <c r="AT24" i="12"/>
  <c r="AK25" i="12"/>
  <c r="AL25" i="12"/>
  <c r="AM25" i="12"/>
  <c r="AN25" i="12"/>
  <c r="AO25" i="12"/>
  <c r="AP25" i="12"/>
  <c r="AV25" i="12" s="1"/>
  <c r="AQ25" i="12"/>
  <c r="AR25" i="12"/>
  <c r="AS25" i="12"/>
  <c r="AT25" i="12"/>
  <c r="AK26" i="12"/>
  <c r="AL26" i="12"/>
  <c r="AM26" i="12"/>
  <c r="AN26" i="12"/>
  <c r="AO26" i="12"/>
  <c r="AP26" i="12"/>
  <c r="AV26" i="12" s="1"/>
  <c r="AQ26" i="12"/>
  <c r="AR26" i="12"/>
  <c r="AS26" i="12"/>
  <c r="AT26" i="12"/>
  <c r="AK27" i="12"/>
  <c r="AL27" i="12"/>
  <c r="AM27" i="12"/>
  <c r="AN27" i="12"/>
  <c r="AO27" i="12"/>
  <c r="AP27" i="12"/>
  <c r="AV27" i="12" s="1"/>
  <c r="AQ27" i="12"/>
  <c r="AR27" i="12"/>
  <c r="AS27" i="12"/>
  <c r="AT27" i="12"/>
  <c r="AK28" i="12"/>
  <c r="AL28" i="12"/>
  <c r="AM28" i="12"/>
  <c r="AN28" i="12"/>
  <c r="AO28" i="12"/>
  <c r="AP28" i="12"/>
  <c r="AV28" i="12" s="1"/>
  <c r="AQ28" i="12"/>
  <c r="AR28" i="12"/>
  <c r="AS28" i="12"/>
  <c r="AT28" i="12"/>
  <c r="AK29" i="12"/>
  <c r="AL29" i="12"/>
  <c r="AM29" i="12"/>
  <c r="AN29" i="12"/>
  <c r="AO29" i="12"/>
  <c r="AP29" i="12"/>
  <c r="AV29" i="12" s="1"/>
  <c r="AQ29" i="12"/>
  <c r="AR29" i="12"/>
  <c r="AS29" i="12"/>
  <c r="AT29" i="12"/>
  <c r="AK30" i="12"/>
  <c r="AL30" i="12"/>
  <c r="AM30" i="12"/>
  <c r="AN30" i="12"/>
  <c r="AO30" i="12"/>
  <c r="AP30" i="12"/>
  <c r="AV30" i="12" s="1"/>
  <c r="AQ30" i="12"/>
  <c r="AR30" i="12"/>
  <c r="AS30" i="12"/>
  <c r="AT30" i="12"/>
  <c r="AK31" i="12"/>
  <c r="AL31" i="12"/>
  <c r="AM31" i="12"/>
  <c r="AN31" i="12"/>
  <c r="AO31" i="12"/>
  <c r="AP31" i="12"/>
  <c r="AV31" i="12" s="1"/>
  <c r="AQ31" i="12"/>
  <c r="AR31" i="12"/>
  <c r="AS31" i="12"/>
  <c r="AT31" i="12"/>
  <c r="AK32" i="12"/>
  <c r="AL32" i="12"/>
  <c r="AM32" i="12"/>
  <c r="AN32" i="12"/>
  <c r="AO32" i="12"/>
  <c r="AP32" i="12"/>
  <c r="AV32" i="12" s="1"/>
  <c r="AQ32" i="12"/>
  <c r="AR32" i="12"/>
  <c r="AS32" i="12"/>
  <c r="AT32" i="12"/>
  <c r="AK33" i="12"/>
  <c r="AL33" i="12"/>
  <c r="AM33" i="12"/>
  <c r="AN33" i="12"/>
  <c r="AO33" i="12"/>
  <c r="AP33" i="12"/>
  <c r="AV33" i="12" s="1"/>
  <c r="AQ33" i="12"/>
  <c r="AR33" i="12"/>
  <c r="AS33" i="12"/>
  <c r="AT33" i="12"/>
  <c r="AK34" i="12"/>
  <c r="AL34" i="12"/>
  <c r="AM34" i="12"/>
  <c r="AN34" i="12"/>
  <c r="AO34" i="12"/>
  <c r="AP34" i="12"/>
  <c r="AV34" i="12" s="1"/>
  <c r="AQ34" i="12"/>
  <c r="AR34" i="12"/>
  <c r="AS34" i="12"/>
  <c r="AT34" i="12"/>
  <c r="AK35" i="12"/>
  <c r="AL35" i="12"/>
  <c r="AM35" i="12"/>
  <c r="AN35" i="12"/>
  <c r="AO35" i="12"/>
  <c r="AP35" i="12"/>
  <c r="AV35" i="12" s="1"/>
  <c r="AQ35" i="12"/>
  <c r="AR35" i="12"/>
  <c r="AS35" i="12"/>
  <c r="AT35" i="12"/>
  <c r="AK36" i="12"/>
  <c r="AL36" i="12"/>
  <c r="AM36" i="12"/>
  <c r="AN36" i="12"/>
  <c r="AO36" i="12"/>
  <c r="AP36" i="12"/>
  <c r="AV36" i="12" s="1"/>
  <c r="AQ36" i="12"/>
  <c r="AR36" i="12"/>
  <c r="AS36" i="12"/>
  <c r="AT36" i="12"/>
  <c r="AK37" i="12"/>
  <c r="AL37" i="12"/>
  <c r="AM37" i="12"/>
  <c r="AN37" i="12"/>
  <c r="AO37" i="12"/>
  <c r="AP37" i="12"/>
  <c r="AV37" i="12" s="1"/>
  <c r="AQ37" i="12"/>
  <c r="AR37" i="12"/>
  <c r="AS37" i="12"/>
  <c r="AT37" i="12"/>
  <c r="AK38" i="12"/>
  <c r="AL38" i="12"/>
  <c r="AM38" i="12"/>
  <c r="AN38" i="12"/>
  <c r="AO38" i="12"/>
  <c r="AP38" i="12"/>
  <c r="AV38" i="12" s="1"/>
  <c r="AQ38" i="12"/>
  <c r="AR38" i="12"/>
  <c r="AS38" i="12"/>
  <c r="AT38" i="12"/>
  <c r="AK39" i="12"/>
  <c r="AL39" i="12"/>
  <c r="AM39" i="12"/>
  <c r="AN39" i="12"/>
  <c r="AO39" i="12"/>
  <c r="AP39" i="12"/>
  <c r="AV39" i="12" s="1"/>
  <c r="AQ39" i="12"/>
  <c r="AR39" i="12"/>
  <c r="AS39" i="12"/>
  <c r="AT39" i="12"/>
  <c r="AK40" i="12"/>
  <c r="AL40" i="12"/>
  <c r="AM40" i="12"/>
  <c r="AN40" i="12"/>
  <c r="AO40" i="12"/>
  <c r="AP40" i="12"/>
  <c r="AV40" i="12" s="1"/>
  <c r="AQ40" i="12"/>
  <c r="AR40" i="12"/>
  <c r="AS40" i="12"/>
  <c r="AT40" i="12"/>
  <c r="AK41" i="12"/>
  <c r="AL41" i="12"/>
  <c r="AM41" i="12"/>
  <c r="AN41" i="12"/>
  <c r="AO41" i="12"/>
  <c r="AP41" i="12"/>
  <c r="AV41" i="12" s="1"/>
  <c r="AQ41" i="12"/>
  <c r="AR41" i="12"/>
  <c r="AS41" i="12"/>
  <c r="AT41" i="12"/>
  <c r="AK42" i="12"/>
  <c r="AL42" i="12"/>
  <c r="AM42" i="12"/>
  <c r="AN42" i="12"/>
  <c r="AO42" i="12"/>
  <c r="AP42" i="12"/>
  <c r="AV42" i="12" s="1"/>
  <c r="AQ42" i="12"/>
  <c r="AR42" i="12"/>
  <c r="AS42" i="12"/>
  <c r="AT42" i="12"/>
  <c r="AK43" i="12"/>
  <c r="AL43" i="12"/>
  <c r="AM43" i="12"/>
  <c r="AN43" i="12"/>
  <c r="AO43" i="12"/>
  <c r="AP43" i="12"/>
  <c r="AV43" i="12" s="1"/>
  <c r="AQ43" i="12"/>
  <c r="AR43" i="12"/>
  <c r="AS43" i="12"/>
  <c r="AT43" i="12"/>
  <c r="AK44" i="12"/>
  <c r="AL44" i="12"/>
  <c r="AM44" i="12"/>
  <c r="AN44" i="12"/>
  <c r="AO44" i="12"/>
  <c r="AP44" i="12"/>
  <c r="AV44" i="12" s="1"/>
  <c r="AQ44" i="12"/>
  <c r="AR44" i="12"/>
  <c r="AS44" i="12"/>
  <c r="AT44" i="12"/>
  <c r="AK45" i="12"/>
  <c r="AL45" i="12"/>
  <c r="AM45" i="12"/>
  <c r="AN45" i="12"/>
  <c r="AO45" i="12"/>
  <c r="AP45" i="12"/>
  <c r="AV45" i="12" s="1"/>
  <c r="AQ45" i="12"/>
  <c r="AR45" i="12"/>
  <c r="AS45" i="12"/>
  <c r="AT45" i="12"/>
  <c r="AK46" i="12"/>
  <c r="AL46" i="12"/>
  <c r="AM46" i="12"/>
  <c r="AN46" i="12"/>
  <c r="AO46" i="12"/>
  <c r="AP46" i="12"/>
  <c r="AV46" i="12" s="1"/>
  <c r="AQ46" i="12"/>
  <c r="AR46" i="12"/>
  <c r="AS46" i="12"/>
  <c r="AT46" i="12"/>
  <c r="AK47" i="12"/>
  <c r="AL47" i="12"/>
  <c r="AM47" i="12"/>
  <c r="AN47" i="12"/>
  <c r="AO47" i="12"/>
  <c r="AP47" i="12"/>
  <c r="AV47" i="12" s="1"/>
  <c r="AQ47" i="12"/>
  <c r="AR47" i="12"/>
  <c r="AS47" i="12"/>
  <c r="AT47" i="12"/>
  <c r="AK48" i="12"/>
  <c r="AL48" i="12"/>
  <c r="AM48" i="12"/>
  <c r="AN48" i="12"/>
  <c r="AO48" i="12"/>
  <c r="AP48" i="12"/>
  <c r="AV48" i="12" s="1"/>
  <c r="AQ48" i="12"/>
  <c r="AR48" i="12"/>
  <c r="AS48" i="12"/>
  <c r="AT48" i="12"/>
  <c r="AK49" i="12"/>
  <c r="AL49" i="12"/>
  <c r="AM49" i="12"/>
  <c r="AN49" i="12"/>
  <c r="AO49" i="12"/>
  <c r="AP49" i="12"/>
  <c r="AV49" i="12" s="1"/>
  <c r="AQ49" i="12"/>
  <c r="AR49" i="12"/>
  <c r="AS49" i="12"/>
  <c r="AT49" i="12"/>
  <c r="AK50" i="12"/>
  <c r="AL50" i="12"/>
  <c r="AM50" i="12"/>
  <c r="AN50" i="12"/>
  <c r="AO50" i="12"/>
  <c r="AP50" i="12"/>
  <c r="AV50" i="12" s="1"/>
  <c r="AQ50" i="12"/>
  <c r="AR50" i="12"/>
  <c r="AS50" i="12"/>
  <c r="AT50" i="12"/>
  <c r="AK51" i="12"/>
  <c r="AL51" i="12"/>
  <c r="AM51" i="12"/>
  <c r="AN51" i="12"/>
  <c r="AO51" i="12"/>
  <c r="AP51" i="12"/>
  <c r="AV51" i="12" s="1"/>
  <c r="AQ51" i="12"/>
  <c r="AR51" i="12"/>
  <c r="AS51" i="12"/>
  <c r="AT51" i="12"/>
  <c r="AK52" i="12"/>
  <c r="AL52" i="12"/>
  <c r="AM52" i="12"/>
  <c r="AN52" i="12"/>
  <c r="AO52" i="12"/>
  <c r="AP52" i="12"/>
  <c r="AV52" i="12" s="1"/>
  <c r="AQ52" i="12"/>
  <c r="AR52" i="12"/>
  <c r="AS52" i="12"/>
  <c r="AT52" i="12"/>
  <c r="AK53" i="12"/>
  <c r="AL53" i="12"/>
  <c r="AM53" i="12"/>
  <c r="AN53" i="12"/>
  <c r="AO53" i="12"/>
  <c r="AP53" i="12"/>
  <c r="AV53" i="12" s="1"/>
  <c r="AQ53" i="12"/>
  <c r="AR53" i="12"/>
  <c r="AS53" i="12"/>
  <c r="AT53" i="12"/>
  <c r="AK54" i="12"/>
  <c r="AL54" i="12"/>
  <c r="AM54" i="12"/>
  <c r="AN54" i="12"/>
  <c r="AO54" i="12"/>
  <c r="AP54" i="12"/>
  <c r="AV54" i="12" s="1"/>
  <c r="AQ54" i="12"/>
  <c r="AR54" i="12"/>
  <c r="AS54" i="12"/>
  <c r="AT54" i="12"/>
  <c r="AK55" i="12"/>
  <c r="AL55" i="12"/>
  <c r="AM55" i="12"/>
  <c r="AN55" i="12"/>
  <c r="AO55" i="12"/>
  <c r="AP55" i="12"/>
  <c r="AV55" i="12" s="1"/>
  <c r="AQ55" i="12"/>
  <c r="AR55" i="12"/>
  <c r="AS55" i="12"/>
  <c r="AT55" i="12"/>
  <c r="AT5" i="12"/>
  <c r="AS5" i="12"/>
  <c r="AR5" i="12"/>
  <c r="AQ5" i="12"/>
  <c r="AP5" i="12"/>
  <c r="AV5" i="12" s="1"/>
  <c r="AO5" i="12"/>
  <c r="AN5" i="12"/>
  <c r="AM5" i="12"/>
  <c r="AL5" i="12"/>
  <c r="AK5" i="12"/>
  <c r="AW5" i="12" s="1"/>
  <c r="AW51" i="12" l="1"/>
  <c r="AW40" i="12"/>
  <c r="AW54" i="12"/>
  <c r="AW46" i="12"/>
  <c r="AW38" i="12"/>
  <c r="AW34" i="12"/>
  <c r="AW30" i="12"/>
  <c r="AW26" i="12"/>
  <c r="AW22" i="12"/>
  <c r="AW18" i="12"/>
  <c r="AW14" i="12"/>
  <c r="AW10" i="12"/>
  <c r="AW6" i="12"/>
  <c r="AW59" i="12"/>
  <c r="AW44" i="12"/>
  <c r="AW50" i="12"/>
  <c r="AW42" i="12"/>
  <c r="AW53" i="12"/>
  <c r="AW49" i="12"/>
  <c r="AW45" i="12"/>
  <c r="AW41" i="12"/>
  <c r="AW37" i="12"/>
  <c r="AW33" i="12"/>
  <c r="AW29" i="12"/>
  <c r="AW25" i="12"/>
  <c r="AW21" i="12"/>
  <c r="AW17" i="12"/>
  <c r="AW13" i="12"/>
  <c r="AW9" i="12"/>
  <c r="AW48" i="12"/>
  <c r="AW32" i="12"/>
  <c r="AW28" i="12"/>
  <c r="AW20" i="12"/>
  <c r="AW16" i="12"/>
  <c r="AW12" i="12"/>
  <c r="AW8" i="12"/>
  <c r="AW52" i="12"/>
  <c r="AW36" i="12"/>
  <c r="AW55" i="12"/>
  <c r="AW47" i="12"/>
  <c r="AW43" i="12"/>
  <c r="AW39" i="12"/>
  <c r="AW35" i="12"/>
  <c r="AW31" i="12"/>
  <c r="AW27" i="12"/>
  <c r="AW23" i="12"/>
  <c r="AW19" i="12"/>
  <c r="AW15" i="12"/>
  <c r="AW11" i="12"/>
  <c r="AW7" i="12"/>
  <c r="C21" i="39"/>
  <c r="D21" i="39" s="1"/>
  <c r="E21" i="39" s="1"/>
  <c r="F21" i="39" s="1"/>
  <c r="G21" i="39" s="1"/>
  <c r="H21" i="39" s="1"/>
  <c r="I21" i="39" s="1"/>
  <c r="J21" i="39" s="1"/>
  <c r="K21" i="39" s="1"/>
  <c r="B82" i="38"/>
  <c r="B18" i="39" s="1"/>
  <c r="C11" i="39"/>
  <c r="D11" i="39"/>
  <c r="E11" i="39"/>
  <c r="F11" i="39"/>
  <c r="G11" i="39"/>
  <c r="H11" i="39"/>
  <c r="C2" i="39" l="1"/>
  <c r="D2" i="39" s="1"/>
  <c r="E2" i="39" s="1"/>
  <c r="F2" i="39" s="1"/>
  <c r="G2" i="39" s="1"/>
  <c r="H2" i="39" s="1"/>
  <c r="I2" i="39" s="1"/>
  <c r="J2" i="39" s="1"/>
  <c r="K2" i="39" s="1"/>
  <c r="D6" i="34" l="1"/>
  <c r="D7" i="34"/>
  <c r="D8" i="34"/>
  <c r="D9" i="34"/>
  <c r="D10" i="34"/>
  <c r="D11" i="34"/>
  <c r="D12" i="34"/>
  <c r="D13" i="34"/>
  <c r="D14" i="34"/>
  <c r="D15" i="34"/>
  <c r="D16" i="34"/>
  <c r="D17" i="34"/>
  <c r="D18" i="34"/>
  <c r="D19" i="34"/>
  <c r="D20" i="34"/>
  <c r="D21" i="34"/>
  <c r="D22" i="34"/>
  <c r="D5" i="34"/>
  <c r="B81" i="38" l="1"/>
  <c r="B80" i="38"/>
  <c r="B82" i="59" s="1"/>
  <c r="B79" i="38"/>
  <c r="B81" i="59" s="1"/>
  <c r="B78" i="38"/>
  <c r="B80" i="59" s="1"/>
  <c r="B77" i="38"/>
  <c r="B79" i="59" s="1"/>
  <c r="B57" i="38"/>
  <c r="B59" i="59" s="1"/>
  <c r="B53" i="38"/>
  <c r="B54" i="59" s="1"/>
  <c r="B52" i="38"/>
  <c r="B53" i="59" s="1"/>
  <c r="B51" i="38"/>
  <c r="B52" i="59" s="1"/>
  <c r="B50" i="38"/>
  <c r="B51" i="59" s="1"/>
  <c r="B30" i="38"/>
  <c r="B31" i="59" s="1"/>
  <c r="B22" i="38"/>
  <c r="B22" i="59" s="1"/>
  <c r="B21" i="38"/>
  <c r="B21" i="59" s="1"/>
  <c r="B20" i="38"/>
  <c r="B20" i="59" s="1"/>
  <c r="B19" i="38"/>
  <c r="B19" i="59" s="1"/>
  <c r="B18" i="38"/>
  <c r="B18" i="59" s="1"/>
  <c r="B17" i="38"/>
  <c r="B17" i="59" s="1"/>
  <c r="B16" i="38"/>
  <c r="B16" i="59" s="1"/>
  <c r="B15" i="38"/>
  <c r="B15" i="59" s="1"/>
  <c r="B14" i="38"/>
  <c r="B14" i="59" s="1"/>
  <c r="B13" i="38"/>
  <c r="B13" i="59" s="1"/>
  <c r="B12" i="38"/>
  <c r="B12" i="59" s="1"/>
  <c r="B11" i="38"/>
  <c r="B11" i="59" s="1"/>
  <c r="B10" i="38"/>
  <c r="B10" i="59" s="1"/>
  <c r="B9" i="38"/>
  <c r="B9" i="59" s="1"/>
  <c r="B8" i="38"/>
  <c r="B8" i="59" s="1"/>
  <c r="B7" i="38"/>
  <c r="B7" i="59" s="1"/>
  <c r="B6" i="38"/>
  <c r="B6" i="59" s="1"/>
  <c r="B5" i="38"/>
  <c r="B5" i="59" s="1"/>
  <c r="B4" i="38"/>
  <c r="B4" i="59" s="1"/>
  <c r="D2" i="38"/>
  <c r="E2" i="38" s="1"/>
  <c r="F2" i="38" s="1"/>
  <c r="G2" i="38" s="1"/>
  <c r="H2" i="38" s="1"/>
  <c r="I2" i="38" s="1"/>
  <c r="J2" i="38" s="1"/>
  <c r="K2" i="38" s="1"/>
  <c r="L2" i="38" s="1"/>
  <c r="C2" i="38"/>
  <c r="B26" i="38" l="1"/>
  <c r="B26" i="59" s="1"/>
  <c r="B23" i="38"/>
  <c r="B23" i="59" s="1"/>
  <c r="B24" i="38"/>
  <c r="B24" i="59" s="1"/>
  <c r="B25" i="38"/>
  <c r="B25" i="59" s="1"/>
  <c r="B3" i="38"/>
  <c r="B3" i="59" s="1"/>
  <c r="E23" i="36"/>
  <c r="F23" i="36" s="1"/>
  <c r="G23" i="36" s="1"/>
  <c r="H23" i="36" s="1"/>
  <c r="I23" i="36" s="1"/>
  <c r="J23" i="36" s="1"/>
  <c r="K23" i="36" s="1"/>
  <c r="L23" i="36" s="1"/>
  <c r="D23" i="36"/>
  <c r="D2" i="36"/>
  <c r="E2" i="36" s="1"/>
  <c r="F2" i="36" s="1"/>
  <c r="G2" i="36" s="1"/>
  <c r="H2" i="36" s="1"/>
  <c r="I2" i="36" s="1"/>
  <c r="J2" i="36" s="1"/>
  <c r="K2" i="36" s="1"/>
  <c r="L2" i="36" s="1"/>
  <c r="E24" i="37"/>
  <c r="F24" i="37" s="1"/>
  <c r="G24" i="37" s="1"/>
  <c r="H24" i="37" s="1"/>
  <c r="I24" i="37" s="1"/>
  <c r="J24" i="37" s="1"/>
  <c r="K24" i="37" s="1"/>
  <c r="L24" i="37" s="1"/>
  <c r="M24" i="37" s="1"/>
  <c r="E2" i="37"/>
  <c r="F2" i="37" s="1"/>
  <c r="G2" i="37" s="1"/>
  <c r="H2" i="37" s="1"/>
  <c r="I2" i="37" s="1"/>
  <c r="J2" i="37" s="1"/>
  <c r="K2" i="37" s="1"/>
  <c r="L2" i="37" s="1"/>
  <c r="M2" i="37" s="1"/>
  <c r="D53" i="35" l="1"/>
  <c r="D55" i="35"/>
  <c r="D56" i="35"/>
  <c r="D57" i="35"/>
  <c r="D59" i="35"/>
  <c r="E59" i="35" s="1"/>
  <c r="D67" i="38" s="1"/>
  <c r="F60" i="33" s="1"/>
  <c r="D63" i="35"/>
  <c r="D64" i="35"/>
  <c r="D65" i="35"/>
  <c r="D51" i="35"/>
  <c r="E51" i="35" s="1"/>
  <c r="D59" i="38" s="1"/>
  <c r="F52" i="33" s="1"/>
  <c r="D29" i="35"/>
  <c r="E6" i="34" s="1"/>
  <c r="D30" i="35"/>
  <c r="E7" i="34" s="1"/>
  <c r="D31" i="35"/>
  <c r="E8" i="34" s="1"/>
  <c r="D33" i="35"/>
  <c r="E10" i="34" s="1"/>
  <c r="D37" i="35"/>
  <c r="E14" i="34" s="1"/>
  <c r="D38" i="35"/>
  <c r="E15" i="34" s="1"/>
  <c r="D39" i="35"/>
  <c r="E16" i="34" s="1"/>
  <c r="D41" i="35"/>
  <c r="E18" i="34" s="1"/>
  <c r="D42" i="35"/>
  <c r="E19" i="34" s="1"/>
  <c r="D43" i="35"/>
  <c r="E20" i="34" s="1"/>
  <c r="D45" i="35"/>
  <c r="E22" i="34" s="1"/>
  <c r="D28" i="35"/>
  <c r="D58" i="35"/>
  <c r="D67" i="35"/>
  <c r="D32" i="35"/>
  <c r="E9" i="34" s="1"/>
  <c r="D40" i="35"/>
  <c r="E17" i="34" s="1"/>
  <c r="D44" i="35"/>
  <c r="E21" i="34" s="1"/>
  <c r="F52" i="34" l="1"/>
  <c r="F60" i="34"/>
  <c r="D61" i="59"/>
  <c r="D69" i="59"/>
  <c r="E67" i="35"/>
  <c r="D75" i="38" s="1"/>
  <c r="F68" i="33" s="1"/>
  <c r="E65" i="35"/>
  <c r="E44" i="35"/>
  <c r="D48" i="38" s="1"/>
  <c r="E33" i="35"/>
  <c r="D37" i="38" s="1"/>
  <c r="F34" i="33" s="1"/>
  <c r="E40" i="35"/>
  <c r="D44" i="38" s="1"/>
  <c r="F41" i="33" s="1"/>
  <c r="E32" i="35"/>
  <c r="D36" i="38" s="1"/>
  <c r="F33" i="33" s="1"/>
  <c r="E38" i="35"/>
  <c r="D42" i="38" s="1"/>
  <c r="F39" i="33" s="1"/>
  <c r="E41" i="35"/>
  <c r="D45" i="38" s="1"/>
  <c r="F42" i="33" s="1"/>
  <c r="E37" i="35"/>
  <c r="D41" i="38" s="1"/>
  <c r="F38" i="33" s="1"/>
  <c r="E29" i="35"/>
  <c r="D33" i="38" s="1"/>
  <c r="F30" i="33" s="1"/>
  <c r="E58" i="35"/>
  <c r="E53" i="35"/>
  <c r="D61" i="38" s="1"/>
  <c r="F54" i="33" s="1"/>
  <c r="E57" i="35"/>
  <c r="B17" i="39"/>
  <c r="C53" i="38"/>
  <c r="C54" i="59" s="1"/>
  <c r="C52" i="38"/>
  <c r="C53" i="59" s="1"/>
  <c r="D35" i="35"/>
  <c r="E12" i="34" s="1"/>
  <c r="D66" i="35"/>
  <c r="D54" i="35"/>
  <c r="D34" i="35"/>
  <c r="D68" i="35"/>
  <c r="D60" i="35"/>
  <c r="D52" i="35"/>
  <c r="D61" i="35"/>
  <c r="D36" i="35"/>
  <c r="E64" i="35"/>
  <c r="E56" i="35"/>
  <c r="D64" i="38" s="1"/>
  <c r="F57" i="33" s="1"/>
  <c r="D62" i="35"/>
  <c r="E63" i="35"/>
  <c r="D71" i="38" s="1"/>
  <c r="F64" i="33" s="1"/>
  <c r="E55" i="35"/>
  <c r="D9" i="35"/>
  <c r="D17" i="35"/>
  <c r="D21" i="35"/>
  <c r="D5" i="35"/>
  <c r="D48" i="35"/>
  <c r="E48" i="35" s="1"/>
  <c r="F48" i="35" s="1"/>
  <c r="G48" i="35" s="1"/>
  <c r="H48" i="35" s="1"/>
  <c r="I48" i="35" s="1"/>
  <c r="J48" i="35" s="1"/>
  <c r="K48" i="35" s="1"/>
  <c r="L48" i="35" s="1"/>
  <c r="M48" i="35" s="1"/>
  <c r="D18" i="35"/>
  <c r="D10" i="35"/>
  <c r="D25" i="35"/>
  <c r="E25" i="35" s="1"/>
  <c r="F25" i="35" s="1"/>
  <c r="G25" i="35" s="1"/>
  <c r="H25" i="35" s="1"/>
  <c r="I25" i="35" s="1"/>
  <c r="J25" i="35" s="1"/>
  <c r="K25" i="35" s="1"/>
  <c r="L25" i="35" s="1"/>
  <c r="M25" i="35" s="1"/>
  <c r="D19" i="35"/>
  <c r="D7" i="35"/>
  <c r="D2" i="35"/>
  <c r="E2" i="35" s="1"/>
  <c r="F2" i="35" s="1"/>
  <c r="G2" i="35" s="1"/>
  <c r="H2" i="35" s="1"/>
  <c r="I2" i="35" s="1"/>
  <c r="J2" i="35" s="1"/>
  <c r="K2" i="35" s="1"/>
  <c r="L2" i="35" s="1"/>
  <c r="M2" i="35" s="1"/>
  <c r="F57" i="34" l="1"/>
  <c r="F57" i="35" s="1"/>
  <c r="E65" i="38" s="1"/>
  <c r="G58" i="33" s="1"/>
  <c r="F64" i="34"/>
  <c r="F68" i="34"/>
  <c r="F54" i="34"/>
  <c r="F38" i="34"/>
  <c r="F41" i="34"/>
  <c r="F18" i="34" s="1"/>
  <c r="F42" i="34"/>
  <c r="F34" i="34"/>
  <c r="F39" i="34"/>
  <c r="F45" i="34"/>
  <c r="F30" i="34"/>
  <c r="F33" i="34"/>
  <c r="D73" i="59"/>
  <c r="D42" i="59"/>
  <c r="D43" i="59"/>
  <c r="D49" i="59"/>
  <c r="D63" i="59"/>
  <c r="D73" i="38"/>
  <c r="F66" i="33" s="1"/>
  <c r="D46" i="59"/>
  <c r="D66" i="59"/>
  <c r="D66" i="38"/>
  <c r="F59" i="33" s="1"/>
  <c r="D37" i="59"/>
  <c r="D45" i="59"/>
  <c r="D77" i="59"/>
  <c r="D63" i="38"/>
  <c r="F56" i="33" s="1"/>
  <c r="D72" i="38"/>
  <c r="F65" i="33" s="1"/>
  <c r="D34" i="59"/>
  <c r="D38" i="59"/>
  <c r="D65" i="38"/>
  <c r="F58" i="33" s="1"/>
  <c r="D17" i="38"/>
  <c r="D17" i="59" s="1"/>
  <c r="E18" i="35"/>
  <c r="D15" i="35"/>
  <c r="E61" i="35"/>
  <c r="E21" i="35"/>
  <c r="E42" i="35"/>
  <c r="D46" i="38" s="1"/>
  <c r="F43" i="33" s="1"/>
  <c r="E30" i="35"/>
  <c r="D34" i="38" s="1"/>
  <c r="F31" i="33" s="1"/>
  <c r="E43" i="35"/>
  <c r="D47" i="38" s="1"/>
  <c r="F44" i="33" s="1"/>
  <c r="E31" i="35"/>
  <c r="D35" i="38" s="1"/>
  <c r="F32" i="33" s="1"/>
  <c r="E45" i="35"/>
  <c r="D49" i="38" s="1"/>
  <c r="E35" i="35"/>
  <c r="E39" i="35"/>
  <c r="D43" i="38" s="1"/>
  <c r="F40" i="33" s="1"/>
  <c r="D14" i="35"/>
  <c r="E60" i="35"/>
  <c r="D22" i="35"/>
  <c r="E68" i="35"/>
  <c r="D76" i="38" s="1"/>
  <c r="D78" i="59" s="1"/>
  <c r="D20" i="35"/>
  <c r="E66" i="35"/>
  <c r="D74" i="38" s="1"/>
  <c r="F67" i="33" s="1"/>
  <c r="D16" i="35"/>
  <c r="E62" i="35"/>
  <c r="D70" i="38" s="1"/>
  <c r="F63" i="33" s="1"/>
  <c r="D6" i="35"/>
  <c r="E52" i="35"/>
  <c r="D8" i="35"/>
  <c r="E17" i="35"/>
  <c r="E10" i="35"/>
  <c r="D11" i="35"/>
  <c r="E11" i="34"/>
  <c r="D12" i="35"/>
  <c r="D13" i="35"/>
  <c r="E13" i="34"/>
  <c r="E9" i="35"/>
  <c r="F64" i="35" l="1"/>
  <c r="E72" i="38" s="1"/>
  <c r="G58" i="34"/>
  <c r="F59" i="34"/>
  <c r="F59" i="35" s="1"/>
  <c r="E67" i="38" s="1"/>
  <c r="G60" i="33" s="1"/>
  <c r="F63" i="34"/>
  <c r="F58" i="34"/>
  <c r="F58" i="35" s="1"/>
  <c r="E66" i="38" s="1"/>
  <c r="G59" i="33" s="1"/>
  <c r="F65" i="34"/>
  <c r="F65" i="35" s="1"/>
  <c r="E73" i="38" s="1"/>
  <c r="G66" i="33" s="1"/>
  <c r="F67" i="34"/>
  <c r="F66" i="34"/>
  <c r="F56" i="34"/>
  <c r="F10" i="34" s="1"/>
  <c r="F32" i="34"/>
  <c r="F40" i="34"/>
  <c r="F44" i="34"/>
  <c r="F31" i="34"/>
  <c r="F43" i="34"/>
  <c r="E67" i="59"/>
  <c r="D9" i="38"/>
  <c r="D9" i="59" s="1"/>
  <c r="F41" i="35"/>
  <c r="E45" i="38" s="1"/>
  <c r="G42" i="33" s="1"/>
  <c r="F38" i="35"/>
  <c r="E42" i="38" s="1"/>
  <c r="G39" i="33" s="1"/>
  <c r="D44" i="59"/>
  <c r="D48" i="59"/>
  <c r="D67" i="59"/>
  <c r="D65" i="59"/>
  <c r="D72" i="59"/>
  <c r="E12" i="35"/>
  <c r="D39" i="38"/>
  <c r="F36" i="33" s="1"/>
  <c r="D35" i="59"/>
  <c r="D16" i="38"/>
  <c r="D16" i="59" s="1"/>
  <c r="D74" i="59"/>
  <c r="D75" i="59"/>
  <c r="D80" i="38"/>
  <c r="D82" i="59" s="1"/>
  <c r="D79" i="38"/>
  <c r="D81" i="59" s="1"/>
  <c r="E6" i="35"/>
  <c r="D60" i="38"/>
  <c r="F53" i="33" s="1"/>
  <c r="D50" i="59"/>
  <c r="D22" i="38"/>
  <c r="D22" i="59" s="1"/>
  <c r="D47" i="59"/>
  <c r="D76" i="59"/>
  <c r="E14" i="35"/>
  <c r="D68" i="38"/>
  <c r="F61" i="33" s="1"/>
  <c r="G58" i="35"/>
  <c r="F66" i="38" s="1"/>
  <c r="H59" i="33" s="1"/>
  <c r="D36" i="59"/>
  <c r="F17" i="34"/>
  <c r="E15" i="35"/>
  <c r="D69" i="38"/>
  <c r="F62" i="33" s="1"/>
  <c r="D20" i="38"/>
  <c r="D20" i="59" s="1"/>
  <c r="D68" i="59"/>
  <c r="F8" i="34"/>
  <c r="D7" i="38"/>
  <c r="D7" i="59" s="1"/>
  <c r="F33" i="35"/>
  <c r="E37" i="38" s="1"/>
  <c r="G34" i="33" s="1"/>
  <c r="E54" i="35"/>
  <c r="E7" i="35"/>
  <c r="E16" i="35"/>
  <c r="E20" i="35"/>
  <c r="E22" i="35"/>
  <c r="E19" i="35"/>
  <c r="F68" i="35"/>
  <c r="E76" i="38" s="1"/>
  <c r="E78" i="59" s="1"/>
  <c r="F66" i="35"/>
  <c r="E74" i="38" s="1"/>
  <c r="G67" i="33" s="1"/>
  <c r="F60" i="35"/>
  <c r="E68" i="38" s="1"/>
  <c r="G61" i="33" s="1"/>
  <c r="C51" i="38"/>
  <c r="C52" i="59" s="1"/>
  <c r="D48" i="34"/>
  <c r="E48" i="34" s="1"/>
  <c r="F48" i="34" s="1"/>
  <c r="G48" i="34" s="1"/>
  <c r="H48" i="34" s="1"/>
  <c r="I48" i="34" s="1"/>
  <c r="J48" i="34" s="1"/>
  <c r="K48" i="34" s="1"/>
  <c r="L48" i="34" s="1"/>
  <c r="M48" i="34" s="1"/>
  <c r="D25" i="34"/>
  <c r="E25" i="34" s="1"/>
  <c r="F25" i="34" s="1"/>
  <c r="G25" i="34" s="1"/>
  <c r="H25" i="34" s="1"/>
  <c r="I25" i="34" s="1"/>
  <c r="J25" i="34" s="1"/>
  <c r="K25" i="34" s="1"/>
  <c r="L25" i="34" s="1"/>
  <c r="M25" i="34" s="1"/>
  <c r="D2" i="34"/>
  <c r="E2" i="34" s="1"/>
  <c r="F2" i="34" s="1"/>
  <c r="G2" i="34" s="1"/>
  <c r="H2" i="34" s="1"/>
  <c r="I2" i="34" s="1"/>
  <c r="J2" i="34" s="1"/>
  <c r="K2" i="34" s="1"/>
  <c r="L2" i="34" s="1"/>
  <c r="M2" i="34" s="1"/>
  <c r="D16" i="33"/>
  <c r="D8" i="33"/>
  <c r="J50" i="35"/>
  <c r="I58" i="38" s="1"/>
  <c r="K51" i="33" s="1"/>
  <c r="I50" i="35"/>
  <c r="H58" i="38" s="1"/>
  <c r="J51" i="33" s="1"/>
  <c r="H50" i="35"/>
  <c r="G58" i="38" s="1"/>
  <c r="I51" i="33" s="1"/>
  <c r="F50" i="35"/>
  <c r="E58" i="38" s="1"/>
  <c r="G51" i="33" s="1"/>
  <c r="E50" i="35"/>
  <c r="D58" i="38" s="1"/>
  <c r="F51" i="33" s="1"/>
  <c r="D48" i="33"/>
  <c r="E48" i="33" s="1"/>
  <c r="F48" i="33" s="1"/>
  <c r="G48" i="33" s="1"/>
  <c r="H48" i="33" s="1"/>
  <c r="I48" i="33" s="1"/>
  <c r="J48" i="33" s="1"/>
  <c r="K48" i="33" s="1"/>
  <c r="L48" i="33" s="1"/>
  <c r="M48" i="33" s="1"/>
  <c r="E22" i="33"/>
  <c r="E20" i="33"/>
  <c r="E18" i="33"/>
  <c r="F17" i="33"/>
  <c r="E16" i="33"/>
  <c r="E14" i="33"/>
  <c r="E12" i="33"/>
  <c r="E10" i="33"/>
  <c r="E6" i="33"/>
  <c r="D25" i="33"/>
  <c r="E25" i="33" s="1"/>
  <c r="F25" i="33" s="1"/>
  <c r="G25" i="33" s="1"/>
  <c r="H25" i="33" s="1"/>
  <c r="I25" i="33" s="1"/>
  <c r="J25" i="33" s="1"/>
  <c r="K25" i="33" s="1"/>
  <c r="L25" i="33" s="1"/>
  <c r="M25" i="33" s="1"/>
  <c r="D12" i="33"/>
  <c r="D2" i="33"/>
  <c r="E2" i="33" s="1"/>
  <c r="F2" i="33" s="1"/>
  <c r="G2" i="33" s="1"/>
  <c r="H2" i="33" s="1"/>
  <c r="I2" i="33" s="1"/>
  <c r="J2" i="33" s="1"/>
  <c r="K2" i="33" s="1"/>
  <c r="L2" i="33" s="1"/>
  <c r="M2" i="33" s="1"/>
  <c r="E74" i="59" l="1"/>
  <c r="G65" i="33"/>
  <c r="E60" i="59"/>
  <c r="G51" i="34"/>
  <c r="D60" i="59"/>
  <c r="F51" i="34"/>
  <c r="G60" i="59"/>
  <c r="I51" i="34"/>
  <c r="H60" i="59"/>
  <c r="J51" i="34"/>
  <c r="I60" i="59"/>
  <c r="K51" i="34"/>
  <c r="G65" i="34"/>
  <c r="F56" i="35"/>
  <c r="E64" i="38" s="1"/>
  <c r="G57" i="33" s="1"/>
  <c r="G60" i="34"/>
  <c r="G60" i="35" s="1"/>
  <c r="F68" i="38" s="1"/>
  <c r="H61" i="33" s="1"/>
  <c r="H59" i="34"/>
  <c r="F61" i="34"/>
  <c r="G61" i="34"/>
  <c r="G61" i="35" s="1"/>
  <c r="F69" i="38" s="1"/>
  <c r="H62" i="33" s="1"/>
  <c r="G66" i="34"/>
  <c r="G67" i="34"/>
  <c r="G59" i="34"/>
  <c r="G59" i="35" s="1"/>
  <c r="F67" i="38" s="1"/>
  <c r="H60" i="33" s="1"/>
  <c r="F62" i="35"/>
  <c r="E70" i="38" s="1"/>
  <c r="G63" i="33" s="1"/>
  <c r="F62" i="34"/>
  <c r="F53" i="35"/>
  <c r="E61" i="38" s="1"/>
  <c r="G54" i="33" s="1"/>
  <c r="F53" i="34"/>
  <c r="G42" i="34"/>
  <c r="F18" i="35"/>
  <c r="F36" i="34"/>
  <c r="G34" i="34"/>
  <c r="G39" i="34"/>
  <c r="F21" i="34"/>
  <c r="E38" i="59"/>
  <c r="E43" i="59"/>
  <c r="E46" i="59"/>
  <c r="F15" i="34"/>
  <c r="E69" i="59"/>
  <c r="F63" i="35"/>
  <c r="E71" i="38" s="1"/>
  <c r="G64" i="33" s="1"/>
  <c r="E75" i="59"/>
  <c r="F68" i="59"/>
  <c r="D6" i="38"/>
  <c r="D6" i="59" s="1"/>
  <c r="F7" i="34"/>
  <c r="E70" i="59"/>
  <c r="F67" i="35"/>
  <c r="E75" i="38" s="1"/>
  <c r="G68" i="33" s="1"/>
  <c r="F44" i="35"/>
  <c r="E48" i="38" s="1"/>
  <c r="F10" i="35"/>
  <c r="E49" i="35"/>
  <c r="E76" i="59"/>
  <c r="G67" i="35"/>
  <c r="F75" i="38" s="1"/>
  <c r="H68" i="33" s="1"/>
  <c r="E68" i="59"/>
  <c r="D70" i="59"/>
  <c r="D14" i="38"/>
  <c r="D14" i="59" s="1"/>
  <c r="D62" i="59"/>
  <c r="D77" i="38"/>
  <c r="D79" i="59" s="1"/>
  <c r="E8" i="33"/>
  <c r="F61" i="35"/>
  <c r="E69" i="38" s="1"/>
  <c r="G62" i="33" s="1"/>
  <c r="F40" i="35"/>
  <c r="E44" i="38" s="1"/>
  <c r="G41" i="33" s="1"/>
  <c r="F32" i="35"/>
  <c r="E8" i="35"/>
  <c r="D62" i="38"/>
  <c r="F55" i="33" s="1"/>
  <c r="D40" i="59"/>
  <c r="D71" i="59"/>
  <c r="E66" i="59"/>
  <c r="E79" i="38"/>
  <c r="E81" i="59" s="1"/>
  <c r="F31" i="35"/>
  <c r="E35" i="38" s="1"/>
  <c r="G32" i="33" s="1"/>
  <c r="F30" i="35"/>
  <c r="E34" i="38" s="1"/>
  <c r="G31" i="33" s="1"/>
  <c r="F19" i="34"/>
  <c r="D18" i="38"/>
  <c r="D18" i="59" s="1"/>
  <c r="D15" i="38"/>
  <c r="D15" i="59" s="1"/>
  <c r="F22" i="34"/>
  <c r="D21" i="38"/>
  <c r="D21" i="59" s="1"/>
  <c r="F20" i="34"/>
  <c r="D19" i="38"/>
  <c r="D19" i="59" s="1"/>
  <c r="C18" i="39"/>
  <c r="F52" i="35"/>
  <c r="E60" i="38" s="1"/>
  <c r="G53" i="33" s="1"/>
  <c r="E36" i="35"/>
  <c r="D40" i="38" s="1"/>
  <c r="F37" i="33" s="1"/>
  <c r="E34" i="35"/>
  <c r="D38" i="38" s="1"/>
  <c r="F35" i="33" s="1"/>
  <c r="D52" i="38"/>
  <c r="D53" i="59" s="1"/>
  <c r="F20" i="33"/>
  <c r="D53" i="38"/>
  <c r="D54" i="59" s="1"/>
  <c r="H59" i="35"/>
  <c r="G67" i="38" s="1"/>
  <c r="I60" i="33" s="1"/>
  <c r="G50" i="35"/>
  <c r="F58" i="38" s="1"/>
  <c r="H51" i="33" s="1"/>
  <c r="D9" i="33"/>
  <c r="D17" i="33"/>
  <c r="F21" i="33"/>
  <c r="E49" i="34"/>
  <c r="D6" i="33"/>
  <c r="D14" i="33"/>
  <c r="D22" i="33"/>
  <c r="D10" i="33"/>
  <c r="D18" i="33"/>
  <c r="D20" i="33"/>
  <c r="E7" i="33"/>
  <c r="E9" i="33"/>
  <c r="E11" i="33"/>
  <c r="E13" i="33"/>
  <c r="E15" i="33"/>
  <c r="E17" i="33"/>
  <c r="E19" i="33"/>
  <c r="E21" i="33"/>
  <c r="E49" i="33"/>
  <c r="D7" i="33"/>
  <c r="F10" i="33"/>
  <c r="D11" i="33"/>
  <c r="D13" i="33"/>
  <c r="D15" i="33"/>
  <c r="F18" i="33"/>
  <c r="D19" i="33"/>
  <c r="D21" i="33"/>
  <c r="D26" i="34"/>
  <c r="D49" i="34"/>
  <c r="D5" i="33"/>
  <c r="G57" i="34" l="1"/>
  <c r="G57" i="35" s="1"/>
  <c r="F65" i="38" s="1"/>
  <c r="H58" i="33" s="1"/>
  <c r="E80" i="38"/>
  <c r="E82" i="59" s="1"/>
  <c r="E73" i="59"/>
  <c r="G66" i="35"/>
  <c r="F74" i="38" s="1"/>
  <c r="H67" i="33" s="1"/>
  <c r="F60" i="59"/>
  <c r="H51" i="34"/>
  <c r="G65" i="35"/>
  <c r="F73" i="38" s="1"/>
  <c r="H66" i="33" s="1"/>
  <c r="G63" i="35"/>
  <c r="F71" i="38" s="1"/>
  <c r="H64" i="33" s="1"/>
  <c r="G63" i="34"/>
  <c r="H62" i="34"/>
  <c r="G54" i="34"/>
  <c r="H67" i="34"/>
  <c r="H58" i="34"/>
  <c r="F55" i="34"/>
  <c r="G62" i="34"/>
  <c r="G62" i="35" s="1"/>
  <c r="F70" i="38" s="1"/>
  <c r="H63" i="33" s="1"/>
  <c r="H60" i="34"/>
  <c r="I60" i="34"/>
  <c r="H61" i="34"/>
  <c r="H61" i="35" s="1"/>
  <c r="G69" i="38" s="1"/>
  <c r="I62" i="33" s="1"/>
  <c r="G53" i="34"/>
  <c r="G53" i="35" s="1"/>
  <c r="F61" i="38" s="1"/>
  <c r="H54" i="33" s="1"/>
  <c r="H68" i="34"/>
  <c r="G68" i="34"/>
  <c r="G64" i="35"/>
  <c r="F72" i="38" s="1"/>
  <c r="H65" i="33" s="1"/>
  <c r="G64" i="34"/>
  <c r="G45" i="34"/>
  <c r="G31" i="34"/>
  <c r="G41" i="34"/>
  <c r="F12" i="33"/>
  <c r="F35" i="34"/>
  <c r="F12" i="34" s="1"/>
  <c r="G32" i="34"/>
  <c r="G32" i="35" s="1"/>
  <c r="F36" i="38" s="1"/>
  <c r="H33" i="33" s="1"/>
  <c r="F37" i="34"/>
  <c r="F16" i="34"/>
  <c r="E36" i="59"/>
  <c r="E49" i="59"/>
  <c r="E35" i="59"/>
  <c r="E45" i="59"/>
  <c r="G69" i="59"/>
  <c r="F77" i="59"/>
  <c r="F70" i="59"/>
  <c r="F71" i="59"/>
  <c r="D57" i="38"/>
  <c r="D59" i="59" s="1"/>
  <c r="E63" i="59"/>
  <c r="E77" i="59"/>
  <c r="F69" i="59"/>
  <c r="G18" i="34"/>
  <c r="F15" i="33"/>
  <c r="F39" i="35"/>
  <c r="E43" i="38" s="1"/>
  <c r="G40" i="33" s="1"/>
  <c r="G8" i="34"/>
  <c r="F15" i="35"/>
  <c r="F7" i="33"/>
  <c r="F17" i="35"/>
  <c r="E17" i="38"/>
  <c r="E17" i="59" s="1"/>
  <c r="F21" i="35"/>
  <c r="E71" i="59"/>
  <c r="D39" i="59"/>
  <c r="E72" i="59"/>
  <c r="D64" i="59"/>
  <c r="D81" i="38"/>
  <c r="C17" i="39" s="1"/>
  <c r="D8" i="38"/>
  <c r="D8" i="59" s="1"/>
  <c r="D78" i="38"/>
  <c r="D80" i="59" s="1"/>
  <c r="D82" i="38"/>
  <c r="D18" i="39" s="1"/>
  <c r="D41" i="59"/>
  <c r="F14" i="34"/>
  <c r="D13" i="38"/>
  <c r="D13" i="59" s="1"/>
  <c r="E62" i="59"/>
  <c r="H67" i="35"/>
  <c r="G75" i="38" s="1"/>
  <c r="I68" i="33" s="1"/>
  <c r="F76" i="59"/>
  <c r="D11" i="38"/>
  <c r="D11" i="59" s="1"/>
  <c r="F67" i="59"/>
  <c r="H58" i="35"/>
  <c r="G66" i="38" s="1"/>
  <c r="I59" i="33" s="1"/>
  <c r="E36" i="38"/>
  <c r="G33" i="33" s="1"/>
  <c r="F16" i="35"/>
  <c r="F7" i="35"/>
  <c r="F45" i="35"/>
  <c r="E49" i="38" s="1"/>
  <c r="D25" i="38"/>
  <c r="D25" i="59" s="1"/>
  <c r="D26" i="38"/>
  <c r="D26" i="59" s="1"/>
  <c r="F54" i="35"/>
  <c r="E62" i="38" s="1"/>
  <c r="G55" i="33" s="1"/>
  <c r="F16" i="33"/>
  <c r="F22" i="33"/>
  <c r="E11" i="35"/>
  <c r="E13" i="35"/>
  <c r="F43" i="35"/>
  <c r="E47" i="38" s="1"/>
  <c r="G44" i="33" s="1"/>
  <c r="F42" i="35"/>
  <c r="E46" i="38" s="1"/>
  <c r="G43" i="33" s="1"/>
  <c r="F19" i="33"/>
  <c r="D3" i="34"/>
  <c r="C4" i="30"/>
  <c r="D4" i="30"/>
  <c r="E4" i="30"/>
  <c r="F4" i="30"/>
  <c r="G4" i="30"/>
  <c r="H4" i="30"/>
  <c r="I4" i="30"/>
  <c r="J4" i="30"/>
  <c r="K4" i="30"/>
  <c r="L4" i="30"/>
  <c r="C6" i="30"/>
  <c r="D6" i="30"/>
  <c r="E6" i="30"/>
  <c r="F6" i="30"/>
  <c r="G6" i="30"/>
  <c r="H6" i="30"/>
  <c r="I6" i="30"/>
  <c r="J6" i="30"/>
  <c r="K6" i="30"/>
  <c r="L6" i="30"/>
  <c r="C7" i="30"/>
  <c r="D7" i="30"/>
  <c r="E7" i="30"/>
  <c r="F7" i="30"/>
  <c r="G7" i="30"/>
  <c r="H7" i="30"/>
  <c r="I7" i="30"/>
  <c r="J7" i="30"/>
  <c r="K7" i="30"/>
  <c r="L7" i="30"/>
  <c r="N7" i="30" s="1"/>
  <c r="C8" i="30"/>
  <c r="D8" i="30"/>
  <c r="E8" i="30"/>
  <c r="F8" i="30"/>
  <c r="G8" i="30"/>
  <c r="H8" i="30"/>
  <c r="I8" i="30"/>
  <c r="J8" i="30"/>
  <c r="K8" i="30"/>
  <c r="L8" i="30"/>
  <c r="C9" i="30"/>
  <c r="D9" i="30"/>
  <c r="E9" i="30"/>
  <c r="F9" i="30"/>
  <c r="G9" i="30"/>
  <c r="H9" i="30"/>
  <c r="I9" i="30"/>
  <c r="J9" i="30"/>
  <c r="K9" i="30"/>
  <c r="L9" i="30"/>
  <c r="N9" i="30" s="1"/>
  <c r="C10" i="30"/>
  <c r="D10" i="30"/>
  <c r="E10" i="30"/>
  <c r="F10" i="30"/>
  <c r="G10" i="30"/>
  <c r="H10" i="30"/>
  <c r="I10" i="30"/>
  <c r="J10" i="30"/>
  <c r="K10" i="30"/>
  <c r="L10" i="30"/>
  <c r="C11" i="30"/>
  <c r="D11" i="30"/>
  <c r="E11" i="30"/>
  <c r="F11" i="30"/>
  <c r="G11" i="30"/>
  <c r="H11" i="30"/>
  <c r="I11" i="30"/>
  <c r="J11" i="30"/>
  <c r="K11" i="30"/>
  <c r="L11" i="30"/>
  <c r="N11" i="30" s="1"/>
  <c r="C12" i="30"/>
  <c r="D12" i="30"/>
  <c r="E12" i="30"/>
  <c r="F12" i="30"/>
  <c r="G12" i="30"/>
  <c r="H12" i="30"/>
  <c r="I12" i="30"/>
  <c r="J12" i="30"/>
  <c r="K12" i="30"/>
  <c r="L12" i="30"/>
  <c r="C13" i="30"/>
  <c r="D13" i="30"/>
  <c r="E13" i="30"/>
  <c r="F13" i="30"/>
  <c r="G13" i="30"/>
  <c r="H13" i="30"/>
  <c r="I13" i="30"/>
  <c r="J13" i="30"/>
  <c r="K13" i="30"/>
  <c r="L13" i="30"/>
  <c r="N13" i="30" s="1"/>
  <c r="C14" i="30"/>
  <c r="D14" i="30"/>
  <c r="E14" i="30"/>
  <c r="F14" i="30"/>
  <c r="G14" i="30"/>
  <c r="H14" i="30"/>
  <c r="I14" i="30"/>
  <c r="J14" i="30"/>
  <c r="K14" i="30"/>
  <c r="L14" i="30"/>
  <c r="C16" i="30"/>
  <c r="D16" i="30"/>
  <c r="E16" i="30"/>
  <c r="F16" i="30"/>
  <c r="G16" i="30"/>
  <c r="H16" i="30"/>
  <c r="I16" i="30"/>
  <c r="J16" i="30"/>
  <c r="K16" i="30"/>
  <c r="L16" i="30"/>
  <c r="C17" i="30"/>
  <c r="D17" i="30"/>
  <c r="E17" i="30"/>
  <c r="F17" i="30"/>
  <c r="G17" i="30"/>
  <c r="H17" i="30"/>
  <c r="I17" i="30"/>
  <c r="J17" i="30"/>
  <c r="K17" i="30"/>
  <c r="L17" i="30"/>
  <c r="M17" i="30" s="1"/>
  <c r="C18" i="30"/>
  <c r="D18" i="30"/>
  <c r="E18" i="30"/>
  <c r="F18" i="30"/>
  <c r="G18" i="30"/>
  <c r="H18" i="30"/>
  <c r="I18" i="30"/>
  <c r="J18" i="30"/>
  <c r="K18" i="30"/>
  <c r="L18" i="30"/>
  <c r="C20" i="30"/>
  <c r="D20" i="30"/>
  <c r="E20" i="30"/>
  <c r="F20" i="30"/>
  <c r="G20" i="30"/>
  <c r="H20" i="30"/>
  <c r="I20" i="30"/>
  <c r="J20" i="30"/>
  <c r="K20" i="30"/>
  <c r="L20" i="30"/>
  <c r="C21" i="30"/>
  <c r="D21" i="30"/>
  <c r="E21" i="30"/>
  <c r="F21" i="30"/>
  <c r="G21" i="30"/>
  <c r="H21" i="30"/>
  <c r="I21" i="30"/>
  <c r="J21" i="30"/>
  <c r="K21" i="30"/>
  <c r="L21" i="30"/>
  <c r="N21" i="30" s="1"/>
  <c r="C22" i="30"/>
  <c r="D22" i="30"/>
  <c r="E22" i="30"/>
  <c r="F22" i="30"/>
  <c r="G22" i="30"/>
  <c r="H22" i="30"/>
  <c r="I22" i="30"/>
  <c r="J22" i="30"/>
  <c r="K22" i="30"/>
  <c r="L22" i="30"/>
  <c r="C23" i="30"/>
  <c r="D23" i="30"/>
  <c r="E23" i="30"/>
  <c r="F23" i="30"/>
  <c r="G23" i="30"/>
  <c r="H23" i="30"/>
  <c r="I23" i="30"/>
  <c r="J23" i="30"/>
  <c r="K23" i="30"/>
  <c r="L23" i="30"/>
  <c r="N23" i="30" s="1"/>
  <c r="C24" i="30"/>
  <c r="D24" i="30"/>
  <c r="E24" i="30"/>
  <c r="F24" i="30"/>
  <c r="G24" i="30"/>
  <c r="H24" i="30"/>
  <c r="I24" i="30"/>
  <c r="J24" i="30"/>
  <c r="K24" i="30"/>
  <c r="L24" i="30"/>
  <c r="C26" i="30"/>
  <c r="D26" i="30"/>
  <c r="E26" i="30"/>
  <c r="F26" i="30"/>
  <c r="G26" i="30"/>
  <c r="H26" i="30"/>
  <c r="I26" i="30"/>
  <c r="J26" i="30"/>
  <c r="K26" i="30"/>
  <c r="L26" i="30"/>
  <c r="C27" i="30"/>
  <c r="D27" i="30"/>
  <c r="E27" i="30"/>
  <c r="F27" i="30"/>
  <c r="G27" i="30"/>
  <c r="H27" i="30"/>
  <c r="I27" i="30"/>
  <c r="J27" i="30"/>
  <c r="K27" i="30"/>
  <c r="L27" i="30"/>
  <c r="N27" i="30" s="1"/>
  <c r="C28" i="30"/>
  <c r="D28" i="30"/>
  <c r="E28" i="30"/>
  <c r="F28" i="30"/>
  <c r="G28" i="30"/>
  <c r="H28" i="30"/>
  <c r="I28" i="30"/>
  <c r="J28" i="30"/>
  <c r="K28" i="30"/>
  <c r="L28" i="30"/>
  <c r="C29" i="30"/>
  <c r="D29" i="30"/>
  <c r="E29" i="30"/>
  <c r="F29" i="30"/>
  <c r="G29" i="30"/>
  <c r="H29" i="30"/>
  <c r="I29" i="30"/>
  <c r="J29" i="30"/>
  <c r="K29" i="30"/>
  <c r="L29" i="30"/>
  <c r="N29" i="30" s="1"/>
  <c r="C30" i="30"/>
  <c r="D30" i="30"/>
  <c r="E30" i="30"/>
  <c r="F30" i="30"/>
  <c r="G30" i="30"/>
  <c r="H30" i="30"/>
  <c r="I30" i="30"/>
  <c r="J30" i="30"/>
  <c r="K30" i="30"/>
  <c r="L30" i="30"/>
  <c r="C32" i="30"/>
  <c r="D32" i="30"/>
  <c r="E32" i="30"/>
  <c r="F32" i="30"/>
  <c r="G32" i="30"/>
  <c r="H32" i="30"/>
  <c r="I32" i="30"/>
  <c r="J32" i="30"/>
  <c r="K32" i="30"/>
  <c r="L32" i="30"/>
  <c r="C33" i="30"/>
  <c r="D33" i="30"/>
  <c r="E33" i="30"/>
  <c r="F33" i="30"/>
  <c r="G33" i="30"/>
  <c r="H33" i="30"/>
  <c r="I33" i="30"/>
  <c r="J33" i="30"/>
  <c r="K33" i="30"/>
  <c r="L33" i="30"/>
  <c r="N33" i="30" s="1"/>
  <c r="C34" i="30"/>
  <c r="D34" i="30"/>
  <c r="E34" i="30"/>
  <c r="F34" i="30"/>
  <c r="G34" i="30"/>
  <c r="H34" i="30"/>
  <c r="I34" i="30"/>
  <c r="J34" i="30"/>
  <c r="K34" i="30"/>
  <c r="L34" i="30"/>
  <c r="C35" i="30"/>
  <c r="D35" i="30"/>
  <c r="E35" i="30"/>
  <c r="F35" i="30"/>
  <c r="G35" i="30"/>
  <c r="H35" i="30"/>
  <c r="I35" i="30"/>
  <c r="J35" i="30"/>
  <c r="K35" i="30"/>
  <c r="L35" i="30"/>
  <c r="N35" i="30" s="1"/>
  <c r="C36" i="30"/>
  <c r="D36" i="30"/>
  <c r="E36" i="30"/>
  <c r="F36" i="30"/>
  <c r="G36" i="30"/>
  <c r="H36" i="30"/>
  <c r="I36" i="30"/>
  <c r="J36" i="30"/>
  <c r="K36" i="30"/>
  <c r="L36" i="30"/>
  <c r="C37" i="30"/>
  <c r="D37" i="30"/>
  <c r="E37" i="30"/>
  <c r="F37" i="30"/>
  <c r="G37" i="30"/>
  <c r="H37" i="30"/>
  <c r="I37" i="30"/>
  <c r="J37" i="30"/>
  <c r="K37" i="30"/>
  <c r="L37" i="30"/>
  <c r="N37" i="30" s="1"/>
  <c r="C39" i="30"/>
  <c r="D39" i="30"/>
  <c r="E39" i="30"/>
  <c r="F39" i="30"/>
  <c r="G39" i="30"/>
  <c r="H39" i="30"/>
  <c r="I39" i="30"/>
  <c r="J39" i="30"/>
  <c r="K39" i="30"/>
  <c r="L39" i="30"/>
  <c r="N39" i="30" s="1"/>
  <c r="C40" i="30"/>
  <c r="D40" i="30"/>
  <c r="E40" i="30"/>
  <c r="F40" i="30"/>
  <c r="G40" i="30"/>
  <c r="H40" i="30"/>
  <c r="I40" i="30"/>
  <c r="J40" i="30"/>
  <c r="K40" i="30"/>
  <c r="L40" i="30"/>
  <c r="C41" i="30"/>
  <c r="D41" i="30"/>
  <c r="E41" i="30"/>
  <c r="F41" i="30"/>
  <c r="G41" i="30"/>
  <c r="H41" i="30"/>
  <c r="I41" i="30"/>
  <c r="J41" i="30"/>
  <c r="K41" i="30"/>
  <c r="L41" i="30"/>
  <c r="N41" i="30" s="1"/>
  <c r="C42" i="30"/>
  <c r="D42" i="30"/>
  <c r="E42" i="30"/>
  <c r="F42" i="30"/>
  <c r="G42" i="30"/>
  <c r="H42" i="30"/>
  <c r="I42" i="30"/>
  <c r="J42" i="30"/>
  <c r="K42" i="30"/>
  <c r="L42" i="30"/>
  <c r="C44" i="30"/>
  <c r="D44" i="30"/>
  <c r="E44" i="30"/>
  <c r="F44" i="30"/>
  <c r="G44" i="30"/>
  <c r="H44" i="30"/>
  <c r="I44" i="30"/>
  <c r="J44" i="30"/>
  <c r="K44" i="30"/>
  <c r="L44" i="30"/>
  <c r="C45" i="30"/>
  <c r="D45" i="30"/>
  <c r="E45" i="30"/>
  <c r="F45" i="30"/>
  <c r="G45" i="30"/>
  <c r="H45" i="30"/>
  <c r="I45" i="30"/>
  <c r="J45" i="30"/>
  <c r="K45" i="30"/>
  <c r="L45" i="30"/>
  <c r="N45" i="30" s="1"/>
  <c r="C46" i="30"/>
  <c r="D46" i="30"/>
  <c r="E46" i="30"/>
  <c r="F46" i="30"/>
  <c r="G46" i="30"/>
  <c r="H46" i="30"/>
  <c r="I46" i="30"/>
  <c r="J46" i="30"/>
  <c r="K46" i="30"/>
  <c r="L46" i="30"/>
  <c r="C47" i="30"/>
  <c r="D47" i="30"/>
  <c r="E47" i="30"/>
  <c r="F47" i="30"/>
  <c r="G47" i="30"/>
  <c r="H47" i="30"/>
  <c r="I47" i="30"/>
  <c r="J47" i="30"/>
  <c r="K47" i="30"/>
  <c r="L47" i="30"/>
  <c r="N47" i="30" s="1"/>
  <c r="C48" i="30"/>
  <c r="D48" i="30"/>
  <c r="E48" i="30"/>
  <c r="F48" i="30"/>
  <c r="G48" i="30"/>
  <c r="H48" i="30"/>
  <c r="I48" i="30"/>
  <c r="J48" i="30"/>
  <c r="K48" i="30"/>
  <c r="L48" i="30"/>
  <c r="C49" i="30"/>
  <c r="D49" i="30"/>
  <c r="E49" i="30"/>
  <c r="F49" i="30"/>
  <c r="G49" i="30"/>
  <c r="H49" i="30"/>
  <c r="I49" i="30"/>
  <c r="J49" i="30"/>
  <c r="K49" i="30"/>
  <c r="L49" i="30"/>
  <c r="N49" i="30" s="1"/>
  <c r="C50" i="30"/>
  <c r="D50" i="30"/>
  <c r="E50" i="30"/>
  <c r="F50" i="30"/>
  <c r="G50" i="30"/>
  <c r="H50" i="30"/>
  <c r="I50" i="30"/>
  <c r="J50" i="30"/>
  <c r="K50" i="30"/>
  <c r="L50" i="30"/>
  <c r="C52" i="30"/>
  <c r="D52" i="30"/>
  <c r="E52" i="30"/>
  <c r="F52" i="30"/>
  <c r="G52" i="30"/>
  <c r="H52" i="30"/>
  <c r="I52" i="30"/>
  <c r="J52" i="30"/>
  <c r="K52" i="30"/>
  <c r="L52" i="30"/>
  <c r="C53" i="30"/>
  <c r="D53" i="30"/>
  <c r="E53" i="30"/>
  <c r="F53" i="30"/>
  <c r="G53" i="30"/>
  <c r="H53" i="30"/>
  <c r="I53" i="30"/>
  <c r="J53" i="30"/>
  <c r="K53" i="30"/>
  <c r="L53" i="30"/>
  <c r="N53" i="30" s="1"/>
  <c r="C54" i="30"/>
  <c r="D54" i="30"/>
  <c r="E54" i="30"/>
  <c r="F54" i="30"/>
  <c r="G54" i="30"/>
  <c r="H54" i="30"/>
  <c r="I54" i="30"/>
  <c r="J54" i="30"/>
  <c r="K54" i="30"/>
  <c r="L54" i="30"/>
  <c r="C55" i="30"/>
  <c r="D55" i="30"/>
  <c r="E55" i="30"/>
  <c r="F55" i="30"/>
  <c r="G55" i="30"/>
  <c r="H55" i="30"/>
  <c r="I55" i="30"/>
  <c r="J55" i="30"/>
  <c r="K55" i="30"/>
  <c r="L55" i="30"/>
  <c r="N55" i="30" s="1"/>
  <c r="C56" i="30"/>
  <c r="D56" i="30"/>
  <c r="E56" i="30"/>
  <c r="F56" i="30"/>
  <c r="G56" i="30"/>
  <c r="H56" i="30"/>
  <c r="I56" i="30"/>
  <c r="J56" i="30"/>
  <c r="K56" i="30"/>
  <c r="L56" i="30"/>
  <c r="C58" i="30"/>
  <c r="D58" i="30"/>
  <c r="E58" i="30"/>
  <c r="F58" i="30"/>
  <c r="G58" i="30"/>
  <c r="H58" i="30"/>
  <c r="I58" i="30"/>
  <c r="J58" i="30"/>
  <c r="K58" i="30"/>
  <c r="L58" i="30"/>
  <c r="C59" i="30"/>
  <c r="D59" i="30"/>
  <c r="E59" i="30"/>
  <c r="F59" i="30"/>
  <c r="G59" i="30"/>
  <c r="H59" i="30"/>
  <c r="I59" i="30"/>
  <c r="J59" i="30"/>
  <c r="K59" i="30"/>
  <c r="L59" i="30"/>
  <c r="N59" i="30" s="1"/>
  <c r="C61" i="30"/>
  <c r="D61" i="30"/>
  <c r="E61" i="30"/>
  <c r="F61" i="30"/>
  <c r="G61" i="30"/>
  <c r="H61" i="30"/>
  <c r="I61" i="30"/>
  <c r="J61" i="30"/>
  <c r="K61" i="30"/>
  <c r="L61" i="30"/>
  <c r="N61" i="30" s="1"/>
  <c r="C62" i="30"/>
  <c r="D62" i="30"/>
  <c r="E62" i="30"/>
  <c r="F62" i="30"/>
  <c r="G62" i="30"/>
  <c r="H62" i="30"/>
  <c r="I62" i="30"/>
  <c r="J62" i="30"/>
  <c r="K62" i="30"/>
  <c r="L62" i="30"/>
  <c r="C63" i="30"/>
  <c r="D63" i="30"/>
  <c r="E63" i="30"/>
  <c r="F63" i="30"/>
  <c r="G63" i="30"/>
  <c r="H63" i="30"/>
  <c r="I63" i="30"/>
  <c r="J63" i="30"/>
  <c r="K63" i="30"/>
  <c r="L63" i="30"/>
  <c r="N63" i="30" s="1"/>
  <c r="B6" i="30"/>
  <c r="B7" i="30"/>
  <c r="B8" i="30"/>
  <c r="B9" i="30"/>
  <c r="B10" i="30"/>
  <c r="B11" i="30"/>
  <c r="B12" i="30"/>
  <c r="B13" i="30"/>
  <c r="B14" i="30"/>
  <c r="B16" i="30"/>
  <c r="B17" i="30"/>
  <c r="B18" i="30"/>
  <c r="B20" i="30"/>
  <c r="B21" i="30"/>
  <c r="B22" i="30"/>
  <c r="B23" i="30"/>
  <c r="B24" i="30"/>
  <c r="B26" i="30"/>
  <c r="B27" i="30"/>
  <c r="B28" i="30"/>
  <c r="B29" i="30"/>
  <c r="B30" i="30"/>
  <c r="B32" i="30"/>
  <c r="B33" i="30"/>
  <c r="B34" i="30"/>
  <c r="B35" i="30"/>
  <c r="B36" i="30"/>
  <c r="B37" i="30"/>
  <c r="B39" i="30"/>
  <c r="B40" i="30"/>
  <c r="B41" i="30"/>
  <c r="B42" i="30"/>
  <c r="B44" i="30"/>
  <c r="B45" i="30"/>
  <c r="B46" i="30"/>
  <c r="B47" i="30"/>
  <c r="B48" i="30"/>
  <c r="B49" i="30"/>
  <c r="B50" i="30"/>
  <c r="B52" i="30"/>
  <c r="B53" i="30"/>
  <c r="B54" i="30"/>
  <c r="B55" i="30"/>
  <c r="B56" i="30"/>
  <c r="B58" i="30"/>
  <c r="B59" i="30"/>
  <c r="B61" i="30"/>
  <c r="B62" i="30"/>
  <c r="B63" i="30"/>
  <c r="B4" i="30"/>
  <c r="N62" i="30"/>
  <c r="M62" i="30"/>
  <c r="N58" i="30"/>
  <c r="M58" i="30"/>
  <c r="N56" i="30"/>
  <c r="M56" i="30"/>
  <c r="N54" i="30"/>
  <c r="M54" i="30"/>
  <c r="N52" i="30"/>
  <c r="M52" i="30"/>
  <c r="N50" i="30"/>
  <c r="M50" i="30"/>
  <c r="N48" i="30"/>
  <c r="M48" i="30"/>
  <c r="N46" i="30"/>
  <c r="M46" i="30"/>
  <c r="N44" i="30"/>
  <c r="M44" i="30"/>
  <c r="N42" i="30"/>
  <c r="M42" i="30"/>
  <c r="N40" i="30"/>
  <c r="M40" i="30"/>
  <c r="N36" i="30"/>
  <c r="M36" i="30"/>
  <c r="N34" i="30"/>
  <c r="M34" i="30"/>
  <c r="N32" i="30"/>
  <c r="M32" i="30"/>
  <c r="N30" i="30"/>
  <c r="M30" i="30"/>
  <c r="N28" i="30"/>
  <c r="M28" i="30"/>
  <c r="N26" i="30"/>
  <c r="M26" i="30"/>
  <c r="N24" i="30"/>
  <c r="M24" i="30"/>
  <c r="N22" i="30"/>
  <c r="M22" i="30"/>
  <c r="N20" i="30"/>
  <c r="M20" i="30"/>
  <c r="N18" i="30"/>
  <c r="M18" i="30"/>
  <c r="N16" i="30"/>
  <c r="M16" i="30"/>
  <c r="N14" i="30"/>
  <c r="M14" i="30"/>
  <c r="N12" i="30"/>
  <c r="M12" i="30"/>
  <c r="M11" i="30"/>
  <c r="N10" i="30"/>
  <c r="M10" i="30"/>
  <c r="N8" i="30"/>
  <c r="M8" i="30"/>
  <c r="N6" i="30"/>
  <c r="M6" i="30"/>
  <c r="N4" i="30"/>
  <c r="M4" i="30"/>
  <c r="G18" i="33" l="1"/>
  <c r="F75" i="59"/>
  <c r="H66" i="34"/>
  <c r="H66" i="35" s="1"/>
  <c r="G74" i="38" s="1"/>
  <c r="H65" i="34"/>
  <c r="H65" i="35" s="1"/>
  <c r="G73" i="38" s="1"/>
  <c r="F74" i="59"/>
  <c r="H54" i="34"/>
  <c r="H63" i="34"/>
  <c r="H64" i="34"/>
  <c r="I62" i="34"/>
  <c r="I59" i="34"/>
  <c r="G55" i="34"/>
  <c r="G9" i="34" s="1"/>
  <c r="I68" i="34"/>
  <c r="G43" i="34"/>
  <c r="G21" i="33"/>
  <c r="G44" i="34"/>
  <c r="H33" i="34"/>
  <c r="G40" i="34"/>
  <c r="G33" i="34"/>
  <c r="E16" i="38"/>
  <c r="E16" i="59" s="1"/>
  <c r="G17" i="34"/>
  <c r="F37" i="59"/>
  <c r="E44" i="59"/>
  <c r="E47" i="59"/>
  <c r="G71" i="59"/>
  <c r="F63" i="59"/>
  <c r="F72" i="59"/>
  <c r="F9" i="34"/>
  <c r="F49" i="34"/>
  <c r="E8" i="38"/>
  <c r="E8" i="59" s="1"/>
  <c r="G68" i="59"/>
  <c r="I59" i="35"/>
  <c r="H67" i="38" s="1"/>
  <c r="J60" i="33" s="1"/>
  <c r="G77" i="59"/>
  <c r="G41" i="35"/>
  <c r="F45" i="38" s="1"/>
  <c r="H42" i="33" s="1"/>
  <c r="G31" i="35"/>
  <c r="F35" i="38" s="1"/>
  <c r="H32" i="33" s="1"/>
  <c r="F22" i="35"/>
  <c r="G40" i="35"/>
  <c r="F44" i="38" s="1"/>
  <c r="H41" i="33" s="1"/>
  <c r="G17" i="33"/>
  <c r="E48" i="59"/>
  <c r="E20" i="38"/>
  <c r="E20" i="59" s="1"/>
  <c r="E37" i="59"/>
  <c r="F37" i="35"/>
  <c r="F14" i="33"/>
  <c r="F55" i="35"/>
  <c r="F9" i="33"/>
  <c r="E64" i="59"/>
  <c r="F8" i="33"/>
  <c r="E50" i="59"/>
  <c r="E22" i="38"/>
  <c r="E22" i="59" s="1"/>
  <c r="D83" i="59"/>
  <c r="D84" i="59"/>
  <c r="G21" i="34"/>
  <c r="H64" i="35"/>
  <c r="G72" i="38" s="1"/>
  <c r="I65" i="33" s="1"/>
  <c r="F73" i="59"/>
  <c r="F35" i="35"/>
  <c r="F8" i="35"/>
  <c r="G22" i="34"/>
  <c r="E21" i="38"/>
  <c r="E21" i="59" s="1"/>
  <c r="G16" i="34"/>
  <c r="E15" i="38"/>
  <c r="E15" i="59" s="1"/>
  <c r="F11" i="34"/>
  <c r="D10" i="38"/>
  <c r="D10" i="59" s="1"/>
  <c r="F13" i="34"/>
  <c r="D12" i="38"/>
  <c r="D12" i="59" s="1"/>
  <c r="D51" i="38"/>
  <c r="D52" i="59" s="1"/>
  <c r="F19" i="35"/>
  <c r="F20" i="35"/>
  <c r="G68" i="35"/>
  <c r="F76" i="38" s="1"/>
  <c r="F78" i="59" s="1"/>
  <c r="H60" i="35"/>
  <c r="G68" i="38" s="1"/>
  <c r="I61" i="33" s="1"/>
  <c r="H62" i="35"/>
  <c r="G70" i="38" s="1"/>
  <c r="I63" i="33" s="1"/>
  <c r="M9" i="30"/>
  <c r="N17" i="30"/>
  <c r="M7" i="30"/>
  <c r="M13" i="30"/>
  <c r="M45" i="30"/>
  <c r="M47" i="30"/>
  <c r="M49" i="30"/>
  <c r="M53" i="30"/>
  <c r="M55" i="30"/>
  <c r="M59" i="30"/>
  <c r="M61" i="30"/>
  <c r="M63" i="30"/>
  <c r="M21" i="30"/>
  <c r="M23" i="30"/>
  <c r="M27" i="30"/>
  <c r="M29" i="30"/>
  <c r="M33" i="30"/>
  <c r="M35" i="30"/>
  <c r="M37" i="30"/>
  <c r="M39" i="30"/>
  <c r="M41" i="30"/>
  <c r="G60" i="23"/>
  <c r="C60" i="23"/>
  <c r="H60" i="23"/>
  <c r="D60" i="23"/>
  <c r="I60" i="23"/>
  <c r="E60" i="23"/>
  <c r="F60" i="23"/>
  <c r="G57" i="23"/>
  <c r="C57" i="23"/>
  <c r="H57" i="23"/>
  <c r="D57" i="23"/>
  <c r="I57" i="23"/>
  <c r="F57" i="23"/>
  <c r="E57" i="23"/>
  <c r="G68" i="23"/>
  <c r="C68" i="23"/>
  <c r="H51" i="23"/>
  <c r="D51" i="23"/>
  <c r="I51" i="23"/>
  <c r="E51" i="23"/>
  <c r="F51" i="23"/>
  <c r="G51" i="23"/>
  <c r="C51" i="23"/>
  <c r="C43" i="23"/>
  <c r="H43" i="23"/>
  <c r="D43" i="23"/>
  <c r="I43" i="23"/>
  <c r="E43" i="23"/>
  <c r="F43" i="23"/>
  <c r="G43" i="23"/>
  <c r="H38" i="23"/>
  <c r="I38" i="23"/>
  <c r="E38" i="23"/>
  <c r="F38" i="23"/>
  <c r="G38" i="23"/>
  <c r="C38" i="23"/>
  <c r="D38" i="23"/>
  <c r="C31" i="23"/>
  <c r="H31" i="23"/>
  <c r="D31" i="23"/>
  <c r="I31" i="23"/>
  <c r="E31" i="23"/>
  <c r="F31" i="23"/>
  <c r="G31" i="23"/>
  <c r="I25" i="23"/>
  <c r="F25" i="23"/>
  <c r="H25" i="23"/>
  <c r="G25" i="23"/>
  <c r="D25" i="23"/>
  <c r="C25" i="23"/>
  <c r="E25" i="23"/>
  <c r="H68" i="23"/>
  <c r="D68" i="23"/>
  <c r="I19" i="23"/>
  <c r="E19" i="23"/>
  <c r="G19" i="23"/>
  <c r="F19" i="23"/>
  <c r="C19" i="23"/>
  <c r="H19" i="23"/>
  <c r="D19" i="23"/>
  <c r="I15" i="23"/>
  <c r="E15" i="23"/>
  <c r="G15" i="23"/>
  <c r="F15" i="23"/>
  <c r="C15" i="23"/>
  <c r="H15" i="23"/>
  <c r="D15" i="23"/>
  <c r="G5" i="23"/>
  <c r="C5" i="23"/>
  <c r="I5" i="23"/>
  <c r="H5" i="23"/>
  <c r="E5" i="23"/>
  <c r="D5" i="23"/>
  <c r="F5" i="23"/>
  <c r="I69" i="23"/>
  <c r="H69" i="23"/>
  <c r="G69" i="23"/>
  <c r="G67" i="23" s="1"/>
  <c r="F69" i="23"/>
  <c r="E69" i="23"/>
  <c r="D69" i="23"/>
  <c r="C69" i="23"/>
  <c r="C67" i="23" s="1"/>
  <c r="G60" i="25"/>
  <c r="G60" i="30" s="1"/>
  <c r="C60" i="25"/>
  <c r="C60" i="30" s="1"/>
  <c r="D60" i="25"/>
  <c r="D60" i="30" s="1"/>
  <c r="I60" i="25"/>
  <c r="I60" i="30" s="1"/>
  <c r="H60" i="25"/>
  <c r="E60" i="25"/>
  <c r="E60" i="30" s="1"/>
  <c r="F60" i="25"/>
  <c r="F60" i="30" s="1"/>
  <c r="G57" i="25"/>
  <c r="G57" i="30" s="1"/>
  <c r="C57" i="25"/>
  <c r="C57" i="30" s="1"/>
  <c r="H57" i="25"/>
  <c r="H57" i="30" s="1"/>
  <c r="D57" i="25"/>
  <c r="D57" i="30" s="1"/>
  <c r="I57" i="25"/>
  <c r="F57" i="25"/>
  <c r="F57" i="30" s="1"/>
  <c r="E57" i="25"/>
  <c r="E57" i="30" s="1"/>
  <c r="G68" i="25"/>
  <c r="C68" i="25"/>
  <c r="H51" i="25"/>
  <c r="H51" i="30" s="1"/>
  <c r="D51" i="25"/>
  <c r="D51" i="30" s="1"/>
  <c r="I51" i="25"/>
  <c r="I51" i="30" s="1"/>
  <c r="E51" i="25"/>
  <c r="F51" i="25"/>
  <c r="F51" i="30" s="1"/>
  <c r="G51" i="25"/>
  <c r="G51" i="30" s="1"/>
  <c r="C51" i="25"/>
  <c r="C51" i="30" s="1"/>
  <c r="C43" i="25"/>
  <c r="C43" i="30" s="1"/>
  <c r="H43" i="25"/>
  <c r="H43" i="30" s="1"/>
  <c r="D43" i="25"/>
  <c r="D43" i="30" s="1"/>
  <c r="I43" i="25"/>
  <c r="I43" i="30" s="1"/>
  <c r="E43" i="25"/>
  <c r="F43" i="25"/>
  <c r="F43" i="30" s="1"/>
  <c r="G43" i="25"/>
  <c r="G43" i="30" s="1"/>
  <c r="H38" i="25"/>
  <c r="H38" i="30" s="1"/>
  <c r="I38" i="25"/>
  <c r="I38" i="30" s="1"/>
  <c r="E38" i="25"/>
  <c r="E38" i="30" s="1"/>
  <c r="F38" i="25"/>
  <c r="F38" i="30" s="1"/>
  <c r="G38" i="25"/>
  <c r="G38" i="30" s="1"/>
  <c r="C38" i="25"/>
  <c r="D38" i="25"/>
  <c r="D38" i="30" s="1"/>
  <c r="C31" i="25"/>
  <c r="C31" i="30" s="1"/>
  <c r="H31" i="25"/>
  <c r="H31" i="30" s="1"/>
  <c r="D31" i="25"/>
  <c r="D31" i="30" s="1"/>
  <c r="I31" i="25"/>
  <c r="I31" i="30" s="1"/>
  <c r="E31" i="25"/>
  <c r="E31" i="30" s="1"/>
  <c r="F31" i="25"/>
  <c r="F31" i="30" s="1"/>
  <c r="G31" i="25"/>
  <c r="I25" i="25"/>
  <c r="I25" i="30" s="1"/>
  <c r="F25" i="25"/>
  <c r="F25" i="30" s="1"/>
  <c r="G25" i="25"/>
  <c r="G25" i="30" s="1"/>
  <c r="C25" i="25"/>
  <c r="C25" i="30" s="1"/>
  <c r="H25" i="25"/>
  <c r="H25" i="30" s="1"/>
  <c r="D25" i="25"/>
  <c r="D25" i="30" s="1"/>
  <c r="E25" i="25"/>
  <c r="E25" i="30" s="1"/>
  <c r="H68" i="25"/>
  <c r="F68" i="25"/>
  <c r="D68" i="25"/>
  <c r="I19" i="25"/>
  <c r="I19" i="30" s="1"/>
  <c r="G19" i="25"/>
  <c r="G19" i="30" s="1"/>
  <c r="F19" i="25"/>
  <c r="F19" i="30" s="1"/>
  <c r="E19" i="25"/>
  <c r="E19" i="30" s="1"/>
  <c r="C19" i="25"/>
  <c r="C19" i="30" s="1"/>
  <c r="H19" i="25"/>
  <c r="D19" i="25"/>
  <c r="I15" i="25"/>
  <c r="I15" i="30" s="1"/>
  <c r="E15" i="25"/>
  <c r="E15" i="30" s="1"/>
  <c r="G15" i="25"/>
  <c r="G15" i="30" s="1"/>
  <c r="F15" i="25"/>
  <c r="F15" i="30" s="1"/>
  <c r="C15" i="25"/>
  <c r="C15" i="30" s="1"/>
  <c r="H15" i="25"/>
  <c r="H15" i="30" s="1"/>
  <c r="D15" i="25"/>
  <c r="G5" i="25"/>
  <c r="C5" i="25"/>
  <c r="C5" i="30" s="1"/>
  <c r="I5" i="25"/>
  <c r="I5" i="30" s="1"/>
  <c r="H5" i="25"/>
  <c r="H5" i="30" s="1"/>
  <c r="E5" i="25"/>
  <c r="E5" i="30" s="1"/>
  <c r="D5" i="25"/>
  <c r="D5" i="30" s="1"/>
  <c r="F5" i="25"/>
  <c r="F5" i="30" s="1"/>
  <c r="I69" i="25"/>
  <c r="H69" i="25"/>
  <c r="G69" i="25"/>
  <c r="G67" i="25" s="1"/>
  <c r="F69" i="25"/>
  <c r="F67" i="25" s="1"/>
  <c r="E69" i="25"/>
  <c r="D69" i="25"/>
  <c r="C69" i="25"/>
  <c r="C67" i="25" s="1"/>
  <c r="I66" i="33" l="1"/>
  <c r="G75" i="59"/>
  <c r="I67" i="33"/>
  <c r="I67" i="34"/>
  <c r="G76" i="59"/>
  <c r="G5" i="30"/>
  <c r="D19" i="30"/>
  <c r="H60" i="30"/>
  <c r="D15" i="30"/>
  <c r="H19" i="30"/>
  <c r="G31" i="30"/>
  <c r="C38" i="30"/>
  <c r="E43" i="30"/>
  <c r="E51" i="30"/>
  <c r="I57" i="30"/>
  <c r="I67" i="35"/>
  <c r="H75" i="38" s="1"/>
  <c r="J68" i="33" s="1"/>
  <c r="H63" i="35"/>
  <c r="G71" i="38" s="1"/>
  <c r="I64" i="33" s="1"/>
  <c r="I64" i="34"/>
  <c r="I65" i="34"/>
  <c r="I65" i="35" s="1"/>
  <c r="H73" i="38" s="1"/>
  <c r="J66" i="33" s="1"/>
  <c r="I63" i="35"/>
  <c r="H71" i="38" s="1"/>
  <c r="J64" i="33" s="1"/>
  <c r="I63" i="34"/>
  <c r="I66" i="34"/>
  <c r="I61" i="34"/>
  <c r="J60" i="34"/>
  <c r="H32" i="34"/>
  <c r="H18" i="33"/>
  <c r="H41" i="34"/>
  <c r="H18" i="34" s="1"/>
  <c r="H42" i="34"/>
  <c r="F36" i="59"/>
  <c r="F45" i="59"/>
  <c r="F46" i="59"/>
  <c r="G70" i="59"/>
  <c r="G72" i="59"/>
  <c r="H69" i="59"/>
  <c r="G73" i="59"/>
  <c r="G18" i="35"/>
  <c r="F17" i="38"/>
  <c r="F17" i="59" s="1"/>
  <c r="G17" i="35"/>
  <c r="G74" i="59"/>
  <c r="F9" i="35"/>
  <c r="E63" i="38"/>
  <c r="G56" i="33" s="1"/>
  <c r="G55" i="35"/>
  <c r="G9" i="33"/>
  <c r="G33" i="35"/>
  <c r="E39" i="38"/>
  <c r="G36" i="33" s="1"/>
  <c r="F12" i="35"/>
  <c r="G44" i="35"/>
  <c r="F14" i="35"/>
  <c r="E41" i="38"/>
  <c r="G38" i="33" s="1"/>
  <c r="E7" i="38"/>
  <c r="E7" i="59" s="1"/>
  <c r="G39" i="35"/>
  <c r="F43" i="38" s="1"/>
  <c r="H40" i="33" s="1"/>
  <c r="G45" i="35"/>
  <c r="F49" i="38" s="1"/>
  <c r="F50" i="59" s="1"/>
  <c r="H32" i="35"/>
  <c r="G36" i="38" s="1"/>
  <c r="I33" i="33" s="1"/>
  <c r="G22" i="33"/>
  <c r="F79" i="38"/>
  <c r="F81" i="59" s="1"/>
  <c r="F80" i="38"/>
  <c r="F82" i="59" s="1"/>
  <c r="G20" i="34"/>
  <c r="E19" i="38"/>
  <c r="G19" i="34"/>
  <c r="E18" i="38"/>
  <c r="E18" i="59" s="1"/>
  <c r="D24" i="38"/>
  <c r="D24" i="59" s="1"/>
  <c r="G8" i="33"/>
  <c r="G16" i="33"/>
  <c r="E52" i="38"/>
  <c r="E53" i="59" s="1"/>
  <c r="F11" i="33"/>
  <c r="F34" i="35"/>
  <c r="E38" i="38" s="1"/>
  <c r="G35" i="33" s="1"/>
  <c r="F36" i="35"/>
  <c r="E40" i="38" s="1"/>
  <c r="G37" i="33" s="1"/>
  <c r="F13" i="33"/>
  <c r="E53" i="38"/>
  <c r="E54" i="59" s="1"/>
  <c r="H33" i="35"/>
  <c r="G37" i="38" s="1"/>
  <c r="I34" i="33" s="1"/>
  <c r="I62" i="35"/>
  <c r="H70" i="38" s="1"/>
  <c r="J63" i="33" s="1"/>
  <c r="I60" i="35"/>
  <c r="H68" i="38" s="1"/>
  <c r="J61" i="33" s="1"/>
  <c r="D67" i="23"/>
  <c r="H67" i="23"/>
  <c r="E68" i="23"/>
  <c r="E67" i="23" s="1"/>
  <c r="I68" i="23"/>
  <c r="I67" i="23" s="1"/>
  <c r="F68" i="23"/>
  <c r="F67" i="23"/>
  <c r="D67" i="25"/>
  <c r="H67" i="25"/>
  <c r="E68" i="25"/>
  <c r="E67" i="25" s="1"/>
  <c r="I68" i="25"/>
  <c r="I67" i="25" s="1"/>
  <c r="H77" i="59" l="1"/>
  <c r="J68" i="34"/>
  <c r="I61" i="35"/>
  <c r="H69" i="38" s="1"/>
  <c r="J62" i="33" s="1"/>
  <c r="I64" i="35"/>
  <c r="H72" i="38" s="1"/>
  <c r="I66" i="35"/>
  <c r="H74" i="38" s="1"/>
  <c r="J67" i="33" s="1"/>
  <c r="J62" i="34"/>
  <c r="J64" i="34"/>
  <c r="J64" i="35" s="1"/>
  <c r="I72" i="38" s="1"/>
  <c r="K65" i="33" s="1"/>
  <c r="J66" i="34"/>
  <c r="J66" i="35" s="1"/>
  <c r="I74" i="38" s="1"/>
  <c r="K67" i="33" s="1"/>
  <c r="J63" i="34"/>
  <c r="J61" i="34"/>
  <c r="J61" i="35" s="1"/>
  <c r="I69" i="38" s="1"/>
  <c r="K62" i="33" s="1"/>
  <c r="G56" i="34"/>
  <c r="H40" i="34"/>
  <c r="H17" i="34" s="1"/>
  <c r="G37" i="34"/>
  <c r="G14" i="34" s="1"/>
  <c r="I34" i="34"/>
  <c r="G35" i="34"/>
  <c r="G12" i="34" s="1"/>
  <c r="G38" i="34"/>
  <c r="G15" i="34" s="1"/>
  <c r="G36" i="34"/>
  <c r="I33" i="34"/>
  <c r="G37" i="59"/>
  <c r="F16" i="38"/>
  <c r="F16" i="59" s="1"/>
  <c r="G38" i="59"/>
  <c r="E40" i="59"/>
  <c r="H72" i="59"/>
  <c r="H71" i="59"/>
  <c r="H74" i="59"/>
  <c r="H75" i="59"/>
  <c r="H73" i="59"/>
  <c r="H70" i="59"/>
  <c r="E78" i="38"/>
  <c r="E80" i="59" s="1"/>
  <c r="G10" i="34"/>
  <c r="G16" i="35"/>
  <c r="H41" i="35"/>
  <c r="G45" i="38" s="1"/>
  <c r="I42" i="33" s="1"/>
  <c r="G22" i="35"/>
  <c r="E41" i="59"/>
  <c r="E13" i="38"/>
  <c r="E13" i="59" s="1"/>
  <c r="E42" i="59"/>
  <c r="E14" i="38"/>
  <c r="E14" i="59" s="1"/>
  <c r="F37" i="38"/>
  <c r="H34" i="33" s="1"/>
  <c r="E65" i="59"/>
  <c r="E9" i="38"/>
  <c r="E9" i="59" s="1"/>
  <c r="E81" i="38"/>
  <c r="D17" i="39" s="1"/>
  <c r="H18" i="35"/>
  <c r="E39" i="59"/>
  <c r="E11" i="38"/>
  <c r="E11" i="59" s="1"/>
  <c r="E26" i="38"/>
  <c r="E26" i="59" s="1"/>
  <c r="E19" i="59"/>
  <c r="H17" i="33"/>
  <c r="F44" i="59"/>
  <c r="F63" i="38"/>
  <c r="H56" i="33" s="1"/>
  <c r="G9" i="35"/>
  <c r="E82" i="38"/>
  <c r="E18" i="39" s="1"/>
  <c r="F48" i="38"/>
  <c r="G21" i="35"/>
  <c r="J63" i="35"/>
  <c r="I71" i="38" s="1"/>
  <c r="K64" i="33" s="1"/>
  <c r="F22" i="38"/>
  <c r="F22" i="59" s="1"/>
  <c r="E25" i="38"/>
  <c r="E25" i="59" s="1"/>
  <c r="G54" i="35"/>
  <c r="F62" i="38" s="1"/>
  <c r="H55" i="33" s="1"/>
  <c r="G19" i="33"/>
  <c r="G42" i="35"/>
  <c r="F46" i="38" s="1"/>
  <c r="H43" i="33" s="1"/>
  <c r="F13" i="35"/>
  <c r="G43" i="35"/>
  <c r="F47" i="38" s="1"/>
  <c r="H44" i="33" s="1"/>
  <c r="G20" i="33"/>
  <c r="F11" i="35"/>
  <c r="J60" i="35"/>
  <c r="I68" i="38" s="1"/>
  <c r="K61" i="33" s="1"/>
  <c r="B15" i="25"/>
  <c r="J65" i="34" l="1"/>
  <c r="J65" i="33"/>
  <c r="J65" i="35" s="1"/>
  <c r="I73" i="38" s="1"/>
  <c r="K66" i="33" s="1"/>
  <c r="J67" i="34"/>
  <c r="J67" i="35" s="1"/>
  <c r="I75" i="38" s="1"/>
  <c r="H76" i="59"/>
  <c r="J62" i="35"/>
  <c r="I70" i="38" s="1"/>
  <c r="K63" i="33" s="1"/>
  <c r="K62" i="34"/>
  <c r="K63" i="34"/>
  <c r="K67" i="34"/>
  <c r="K65" i="34"/>
  <c r="H55" i="34"/>
  <c r="K66" i="34"/>
  <c r="H56" i="34"/>
  <c r="H10" i="34" s="1"/>
  <c r="K61" i="34"/>
  <c r="K64" i="34"/>
  <c r="H43" i="34"/>
  <c r="H45" i="34"/>
  <c r="H22" i="34" s="1"/>
  <c r="H34" i="34"/>
  <c r="H44" i="34"/>
  <c r="H21" i="34" s="1"/>
  <c r="I42" i="34"/>
  <c r="F49" i="59"/>
  <c r="F38" i="59"/>
  <c r="F48" i="59"/>
  <c r="G46" i="59"/>
  <c r="F47" i="59"/>
  <c r="I71" i="59"/>
  <c r="I70" i="59"/>
  <c r="F64" i="59"/>
  <c r="H9" i="34"/>
  <c r="I73" i="59"/>
  <c r="I74" i="59"/>
  <c r="I76" i="59"/>
  <c r="I72" i="59"/>
  <c r="I75" i="59"/>
  <c r="H40" i="35"/>
  <c r="G44" i="38" s="1"/>
  <c r="I41" i="33" s="1"/>
  <c r="F21" i="38"/>
  <c r="F21" i="59" s="1"/>
  <c r="H22" i="33"/>
  <c r="F65" i="59"/>
  <c r="F9" i="38"/>
  <c r="F9" i="59" s="1"/>
  <c r="G56" i="35"/>
  <c r="G10" i="33"/>
  <c r="G15" i="33"/>
  <c r="G38" i="35"/>
  <c r="G35" i="35"/>
  <c r="G12" i="33"/>
  <c r="E83" i="59"/>
  <c r="E84" i="59"/>
  <c r="G14" i="33"/>
  <c r="G37" i="35"/>
  <c r="F8" i="38"/>
  <c r="F8" i="59" s="1"/>
  <c r="F20" i="38"/>
  <c r="F20" i="59" s="1"/>
  <c r="G8" i="35"/>
  <c r="G11" i="34"/>
  <c r="E10" i="38"/>
  <c r="E10" i="59" s="1"/>
  <c r="G13" i="34"/>
  <c r="E12" i="38"/>
  <c r="E12" i="59" s="1"/>
  <c r="G20" i="35"/>
  <c r="G19" i="35"/>
  <c r="E51" i="38"/>
  <c r="E52" i="59" s="1"/>
  <c r="H68" i="35"/>
  <c r="G76" i="38" s="1"/>
  <c r="G78" i="59" s="1"/>
  <c r="B57" i="25"/>
  <c r="K68" i="33" l="1"/>
  <c r="I77" i="59"/>
  <c r="K68" i="34"/>
  <c r="H17" i="35"/>
  <c r="I41" i="34"/>
  <c r="I18" i="34" s="1"/>
  <c r="G17" i="38"/>
  <c r="G17" i="59" s="1"/>
  <c r="G45" i="59"/>
  <c r="I18" i="33"/>
  <c r="H45" i="35"/>
  <c r="G49" i="38" s="1"/>
  <c r="G50" i="59" s="1"/>
  <c r="K67" i="35"/>
  <c r="J75" i="38" s="1"/>
  <c r="L68" i="33" s="1"/>
  <c r="K64" i="35"/>
  <c r="J72" i="38" s="1"/>
  <c r="L65" i="33" s="1"/>
  <c r="F39" i="38"/>
  <c r="H36" i="33" s="1"/>
  <c r="G12" i="35"/>
  <c r="F64" i="38"/>
  <c r="H57" i="33" s="1"/>
  <c r="G10" i="35"/>
  <c r="F41" i="38"/>
  <c r="H38" i="33" s="1"/>
  <c r="G14" i="35"/>
  <c r="F42" i="38"/>
  <c r="H39" i="33" s="1"/>
  <c r="G15" i="35"/>
  <c r="H56" i="35"/>
  <c r="H10" i="33"/>
  <c r="H55" i="35"/>
  <c r="H9" i="33"/>
  <c r="K63" i="35"/>
  <c r="J71" i="38" s="1"/>
  <c r="L64" i="33" s="1"/>
  <c r="K62" i="35"/>
  <c r="J70" i="38" s="1"/>
  <c r="L63" i="33" s="1"/>
  <c r="K61" i="35"/>
  <c r="J69" i="38" s="1"/>
  <c r="L62" i="33" s="1"/>
  <c r="K65" i="35"/>
  <c r="J73" i="38" s="1"/>
  <c r="L66" i="33" s="1"/>
  <c r="H21" i="33"/>
  <c r="H44" i="35"/>
  <c r="G48" i="38" s="1"/>
  <c r="G80" i="38"/>
  <c r="G82" i="59" s="1"/>
  <c r="G79" i="38"/>
  <c r="G81" i="59" s="1"/>
  <c r="H19" i="34"/>
  <c r="F18" i="38"/>
  <c r="F18" i="59" s="1"/>
  <c r="H20" i="34"/>
  <c r="F19" i="38"/>
  <c r="E24" i="38"/>
  <c r="E24" i="59" s="1"/>
  <c r="I33" i="35"/>
  <c r="H37" i="38" s="1"/>
  <c r="J34" i="33" s="1"/>
  <c r="H54" i="35"/>
  <c r="G62" i="38" s="1"/>
  <c r="I55" i="33" s="1"/>
  <c r="K66" i="35"/>
  <c r="J74" i="38" s="1"/>
  <c r="L67" i="33" s="1"/>
  <c r="G13" i="33"/>
  <c r="G36" i="35"/>
  <c r="F40" i="38" s="1"/>
  <c r="H37" i="33" s="1"/>
  <c r="F52" i="38"/>
  <c r="F53" i="59" s="1"/>
  <c r="G11" i="33"/>
  <c r="G34" i="35"/>
  <c r="F38" i="38" s="1"/>
  <c r="H35" i="33" s="1"/>
  <c r="F53" i="38"/>
  <c r="F54" i="59" s="1"/>
  <c r="B60" i="25"/>
  <c r="I41" i="35" l="1"/>
  <c r="H45" i="38" s="1"/>
  <c r="J42" i="33" s="1"/>
  <c r="H22" i="35"/>
  <c r="L64" i="34"/>
  <c r="L67" i="34"/>
  <c r="L66" i="34"/>
  <c r="L65" i="34"/>
  <c r="I55" i="34"/>
  <c r="L62" i="34"/>
  <c r="H57" i="34"/>
  <c r="H57" i="35" s="1"/>
  <c r="G65" i="38" s="1"/>
  <c r="I58" i="33" s="1"/>
  <c r="L68" i="34"/>
  <c r="L63" i="34"/>
  <c r="J42" i="34"/>
  <c r="H37" i="34"/>
  <c r="H14" i="34" s="1"/>
  <c r="I45" i="34"/>
  <c r="H39" i="34"/>
  <c r="H16" i="34" s="1"/>
  <c r="J34" i="34"/>
  <c r="H35" i="34"/>
  <c r="H38" i="34"/>
  <c r="H36" i="34"/>
  <c r="F41" i="59"/>
  <c r="H38" i="59"/>
  <c r="G49" i="59"/>
  <c r="F39" i="59"/>
  <c r="F40" i="59"/>
  <c r="H46" i="59"/>
  <c r="G64" i="59"/>
  <c r="J71" i="59"/>
  <c r="F82" i="38"/>
  <c r="F18" i="39" s="1"/>
  <c r="J72" i="59"/>
  <c r="J77" i="59"/>
  <c r="J73" i="59"/>
  <c r="J76" i="59"/>
  <c r="J75" i="59"/>
  <c r="J74" i="59"/>
  <c r="I18" i="35"/>
  <c r="F78" i="38"/>
  <c r="F80" i="59" s="1"/>
  <c r="F43" i="59"/>
  <c r="F15" i="38"/>
  <c r="F15" i="59" s="1"/>
  <c r="F66" i="59"/>
  <c r="F81" i="38"/>
  <c r="E17" i="39" s="1"/>
  <c r="G64" i="38"/>
  <c r="I57" i="33" s="1"/>
  <c r="H10" i="35"/>
  <c r="F42" i="59"/>
  <c r="H15" i="34"/>
  <c r="F14" i="38"/>
  <c r="F14" i="59" s="1"/>
  <c r="F26" i="38"/>
  <c r="F26" i="59" s="1"/>
  <c r="F19" i="59"/>
  <c r="H9" i="35"/>
  <c r="G63" i="38"/>
  <c r="I56" i="33" s="1"/>
  <c r="F13" i="38"/>
  <c r="F13" i="59" s="1"/>
  <c r="H21" i="35"/>
  <c r="G22" i="38"/>
  <c r="G22" i="59" s="1"/>
  <c r="H12" i="34"/>
  <c r="F11" i="38"/>
  <c r="F11" i="59" s="1"/>
  <c r="F25" i="38"/>
  <c r="F25" i="59" s="1"/>
  <c r="H20" i="33"/>
  <c r="H43" i="35"/>
  <c r="G47" i="38" s="1"/>
  <c r="I44" i="33" s="1"/>
  <c r="H19" i="33"/>
  <c r="H42" i="35"/>
  <c r="G46" i="38" s="1"/>
  <c r="I43" i="33" s="1"/>
  <c r="G11" i="35"/>
  <c r="G13" i="35"/>
  <c r="B19" i="25"/>
  <c r="I58" i="34" l="1"/>
  <c r="I58" i="35" s="1"/>
  <c r="H66" i="38" s="1"/>
  <c r="J59" i="33" s="1"/>
  <c r="I56" i="34"/>
  <c r="I57" i="34"/>
  <c r="I43" i="34"/>
  <c r="I44" i="34"/>
  <c r="I21" i="34" s="1"/>
  <c r="G48" i="59"/>
  <c r="G47" i="59"/>
  <c r="I57" i="35"/>
  <c r="H65" i="38" s="1"/>
  <c r="J58" i="33" s="1"/>
  <c r="G65" i="59"/>
  <c r="I10" i="34"/>
  <c r="G67" i="59"/>
  <c r="G81" i="38"/>
  <c r="F17" i="39" s="1"/>
  <c r="H16" i="33"/>
  <c r="H39" i="35"/>
  <c r="H15" i="33"/>
  <c r="H38" i="35"/>
  <c r="G66" i="59"/>
  <c r="F84" i="59"/>
  <c r="F83" i="59"/>
  <c r="I55" i="35"/>
  <c r="G9" i="38"/>
  <c r="G9" i="59" s="1"/>
  <c r="G20" i="38"/>
  <c r="G20" i="59" s="1"/>
  <c r="G21" i="38"/>
  <c r="G21" i="59" s="1"/>
  <c r="I22" i="34"/>
  <c r="I22" i="33"/>
  <c r="H14" i="33"/>
  <c r="H37" i="35"/>
  <c r="G41" i="38" s="1"/>
  <c r="I38" i="33" s="1"/>
  <c r="H12" i="33"/>
  <c r="H35" i="35"/>
  <c r="G39" i="38" s="1"/>
  <c r="I36" i="33" s="1"/>
  <c r="H13" i="34"/>
  <c r="F12" i="38"/>
  <c r="F12" i="59" s="1"/>
  <c r="H11" i="34"/>
  <c r="F10" i="38"/>
  <c r="F10" i="59" s="1"/>
  <c r="H19" i="35"/>
  <c r="H20" i="35"/>
  <c r="I68" i="35"/>
  <c r="H76" i="38" s="1"/>
  <c r="H78" i="59" s="1"/>
  <c r="B31" i="25"/>
  <c r="J59" i="34" l="1"/>
  <c r="J58" i="34"/>
  <c r="I36" i="34"/>
  <c r="I38" i="34"/>
  <c r="G40" i="59"/>
  <c r="G42" i="59"/>
  <c r="G83" i="59"/>
  <c r="G42" i="38"/>
  <c r="I39" i="33" s="1"/>
  <c r="H15" i="35"/>
  <c r="H67" i="59"/>
  <c r="H68" i="59"/>
  <c r="G43" i="38"/>
  <c r="I40" i="33" s="1"/>
  <c r="H16" i="35"/>
  <c r="I56" i="35"/>
  <c r="I10" i="33"/>
  <c r="H63" i="38"/>
  <c r="J56" i="33" s="1"/>
  <c r="I45" i="35"/>
  <c r="H49" i="38" s="1"/>
  <c r="H50" i="59" s="1"/>
  <c r="H12" i="35"/>
  <c r="I21" i="33"/>
  <c r="I44" i="35"/>
  <c r="H48" i="38" s="1"/>
  <c r="H14" i="35"/>
  <c r="H79" i="38"/>
  <c r="H81" i="59" s="1"/>
  <c r="H80" i="38"/>
  <c r="H82" i="59" s="1"/>
  <c r="I19" i="34"/>
  <c r="G18" i="38"/>
  <c r="G18" i="59" s="1"/>
  <c r="I20" i="34"/>
  <c r="G19" i="38"/>
  <c r="H34" i="35"/>
  <c r="G38" i="38" s="1"/>
  <c r="I35" i="33" s="1"/>
  <c r="H11" i="33"/>
  <c r="G53" i="38"/>
  <c r="G54" i="59" s="1"/>
  <c r="H13" i="33"/>
  <c r="H36" i="35"/>
  <c r="G40" i="38" s="1"/>
  <c r="I37" i="33" s="1"/>
  <c r="G52" i="38"/>
  <c r="G53" i="59" s="1"/>
  <c r="I22" i="35"/>
  <c r="B25" i="25"/>
  <c r="J58" i="35" l="1"/>
  <c r="I66" i="38" s="1"/>
  <c r="K59" i="33" s="1"/>
  <c r="J59" i="35"/>
  <c r="I67" i="38" s="1"/>
  <c r="K60" i="33" s="1"/>
  <c r="K60" i="34"/>
  <c r="K59" i="34"/>
  <c r="J56" i="34"/>
  <c r="I37" i="34"/>
  <c r="I14" i="34" s="1"/>
  <c r="I35" i="34"/>
  <c r="J45" i="34"/>
  <c r="I40" i="34"/>
  <c r="I39" i="34"/>
  <c r="I16" i="34" s="1"/>
  <c r="H49" i="59"/>
  <c r="G41" i="59"/>
  <c r="G39" i="59"/>
  <c r="H65" i="59"/>
  <c r="H22" i="38"/>
  <c r="H22" i="59" s="1"/>
  <c r="I68" i="59"/>
  <c r="G44" i="59"/>
  <c r="G16" i="38"/>
  <c r="G16" i="59" s="1"/>
  <c r="I17" i="34"/>
  <c r="I69" i="59"/>
  <c r="G26" i="38"/>
  <c r="G26" i="59" s="1"/>
  <c r="G19" i="59"/>
  <c r="G43" i="59"/>
  <c r="G15" i="38"/>
  <c r="G15" i="59" s="1"/>
  <c r="I10" i="35"/>
  <c r="H64" i="38"/>
  <c r="J57" i="33" s="1"/>
  <c r="G13" i="38"/>
  <c r="G13" i="59" s="1"/>
  <c r="G11" i="38"/>
  <c r="G11" i="59" s="1"/>
  <c r="I12" i="34"/>
  <c r="I15" i="34"/>
  <c r="G14" i="38"/>
  <c r="G14" i="59" s="1"/>
  <c r="I21" i="35"/>
  <c r="G25" i="38"/>
  <c r="G25" i="59" s="1"/>
  <c r="I20" i="33"/>
  <c r="I43" i="35"/>
  <c r="H47" i="38" s="1"/>
  <c r="J44" i="33" s="1"/>
  <c r="I19" i="33"/>
  <c r="I42" i="35"/>
  <c r="H46" i="38" s="1"/>
  <c r="J43" i="33" s="1"/>
  <c r="H13" i="35"/>
  <c r="H11" i="35"/>
  <c r="B38" i="25"/>
  <c r="J57" i="34" l="1"/>
  <c r="J57" i="35" s="1"/>
  <c r="I65" i="38" s="1"/>
  <c r="K58" i="33" s="1"/>
  <c r="J44" i="34"/>
  <c r="J21" i="34" s="1"/>
  <c r="J43" i="34"/>
  <c r="H47" i="59"/>
  <c r="H48" i="59"/>
  <c r="H66" i="59"/>
  <c r="K59" i="35"/>
  <c r="J67" i="38" s="1"/>
  <c r="L60" i="33" s="1"/>
  <c r="K60" i="35"/>
  <c r="J68" i="38" s="1"/>
  <c r="L61" i="33" s="1"/>
  <c r="I39" i="35"/>
  <c r="I16" i="33"/>
  <c r="I17" i="33"/>
  <c r="I40" i="35"/>
  <c r="J56" i="35"/>
  <c r="I15" i="33"/>
  <c r="I38" i="35"/>
  <c r="H42" i="38" s="1"/>
  <c r="J39" i="33" s="1"/>
  <c r="I12" i="33"/>
  <c r="I35" i="35"/>
  <c r="H39" i="38" s="1"/>
  <c r="J36" i="33" s="1"/>
  <c r="I14" i="33"/>
  <c r="I37" i="35"/>
  <c r="H41" i="38" s="1"/>
  <c r="J38" i="33" s="1"/>
  <c r="J22" i="33"/>
  <c r="J22" i="34"/>
  <c r="H21" i="38"/>
  <c r="H21" i="59" s="1"/>
  <c r="H20" i="38"/>
  <c r="H20" i="59" s="1"/>
  <c r="I13" i="34"/>
  <c r="G12" i="38"/>
  <c r="G12" i="59" s="1"/>
  <c r="I11" i="34"/>
  <c r="G10" i="38"/>
  <c r="G10" i="59" s="1"/>
  <c r="I19" i="35"/>
  <c r="I20" i="35"/>
  <c r="J68" i="35"/>
  <c r="I76" i="38" s="1"/>
  <c r="I78" i="59" s="1"/>
  <c r="B43" i="25"/>
  <c r="K58" i="34" l="1"/>
  <c r="L61" i="34"/>
  <c r="L60" i="34"/>
  <c r="J36" i="34"/>
  <c r="J38" i="34"/>
  <c r="J39" i="34"/>
  <c r="H42" i="59"/>
  <c r="H43" i="59"/>
  <c r="H40" i="59"/>
  <c r="J69" i="59"/>
  <c r="I67" i="59"/>
  <c r="J70" i="59"/>
  <c r="H43" i="38"/>
  <c r="J40" i="33" s="1"/>
  <c r="I16" i="35"/>
  <c r="H44" i="38"/>
  <c r="J41" i="33" s="1"/>
  <c r="I17" i="35"/>
  <c r="I64" i="38"/>
  <c r="K57" i="33" s="1"/>
  <c r="I15" i="35"/>
  <c r="J21" i="33"/>
  <c r="J44" i="35"/>
  <c r="I48" i="38" s="1"/>
  <c r="I12" i="35"/>
  <c r="J45" i="35"/>
  <c r="I49" i="38" s="1"/>
  <c r="I50" i="59" s="1"/>
  <c r="I14" i="35"/>
  <c r="I80" i="38"/>
  <c r="I82" i="59" s="1"/>
  <c r="I79" i="38"/>
  <c r="I81" i="59" s="1"/>
  <c r="J20" i="34"/>
  <c r="H19" i="38"/>
  <c r="J19" i="34"/>
  <c r="H18" i="38"/>
  <c r="H18" i="59" s="1"/>
  <c r="H53" i="38"/>
  <c r="H54" i="59" s="1"/>
  <c r="I36" i="35"/>
  <c r="H40" i="38" s="1"/>
  <c r="J37" i="33" s="1"/>
  <c r="I13" i="33"/>
  <c r="I34" i="35"/>
  <c r="H38" i="38" s="1"/>
  <c r="J35" i="33" s="1"/>
  <c r="I11" i="33"/>
  <c r="B51" i="25"/>
  <c r="K57" i="34" l="1"/>
  <c r="J35" i="34"/>
  <c r="J12" i="34" s="1"/>
  <c r="J40" i="34"/>
  <c r="J17" i="34" s="1"/>
  <c r="K45" i="34"/>
  <c r="J22" i="35"/>
  <c r="J37" i="34"/>
  <c r="J14" i="34" s="1"/>
  <c r="J41" i="34"/>
  <c r="J18" i="34" s="1"/>
  <c r="H41" i="59"/>
  <c r="H39" i="59"/>
  <c r="I49" i="59"/>
  <c r="I66" i="59"/>
  <c r="H45" i="59"/>
  <c r="H17" i="38"/>
  <c r="H17" i="59" s="1"/>
  <c r="H26" i="38"/>
  <c r="H26" i="59" s="1"/>
  <c r="H19" i="59"/>
  <c r="H52" i="38"/>
  <c r="H53" i="59" s="1"/>
  <c r="H44" i="59"/>
  <c r="H16" i="38"/>
  <c r="H16" i="59" s="1"/>
  <c r="K58" i="35"/>
  <c r="J66" i="38" s="1"/>
  <c r="L59" i="33" s="1"/>
  <c r="I22" i="38"/>
  <c r="I22" i="59" s="1"/>
  <c r="H13" i="38"/>
  <c r="H13" i="59" s="1"/>
  <c r="H14" i="38"/>
  <c r="H14" i="59" s="1"/>
  <c r="J15" i="34"/>
  <c r="H11" i="38"/>
  <c r="H11" i="59" s="1"/>
  <c r="J21" i="35"/>
  <c r="J16" i="34"/>
  <c r="H15" i="38"/>
  <c r="H15" i="59" s="1"/>
  <c r="J19" i="33"/>
  <c r="J42" i="35"/>
  <c r="I46" i="38" s="1"/>
  <c r="K43" i="33" s="1"/>
  <c r="I11" i="35"/>
  <c r="I13" i="35"/>
  <c r="J43" i="35"/>
  <c r="I47" i="38" s="1"/>
  <c r="K44" i="33" s="1"/>
  <c r="J20" i="33"/>
  <c r="B25" i="23"/>
  <c r="B25" i="30" s="1"/>
  <c r="B31" i="23"/>
  <c r="B31" i="30" s="1"/>
  <c r="B51" i="23"/>
  <c r="B51" i="30" s="1"/>
  <c r="B5" i="25"/>
  <c r="L59" i="34" l="1"/>
  <c r="K44" i="34"/>
  <c r="K43" i="34"/>
  <c r="I47" i="59"/>
  <c r="I48" i="59"/>
  <c r="J68" i="59"/>
  <c r="H25" i="38"/>
  <c r="H25" i="59" s="1"/>
  <c r="K57" i="35"/>
  <c r="J65" i="38" s="1"/>
  <c r="L58" i="33" s="1"/>
  <c r="J40" i="35"/>
  <c r="J17" i="33"/>
  <c r="J41" i="35"/>
  <c r="J18" i="33"/>
  <c r="J39" i="35"/>
  <c r="I43" i="38" s="1"/>
  <c r="K40" i="33" s="1"/>
  <c r="J16" i="33"/>
  <c r="J14" i="33"/>
  <c r="J37" i="35"/>
  <c r="I41" i="38" s="1"/>
  <c r="K38" i="33" s="1"/>
  <c r="J35" i="35"/>
  <c r="I39" i="38" s="1"/>
  <c r="K36" i="33" s="1"/>
  <c r="J12" i="33"/>
  <c r="K21" i="34"/>
  <c r="I20" i="38"/>
  <c r="I20" i="59" s="1"/>
  <c r="K22" i="34"/>
  <c r="I21" i="38"/>
  <c r="I21" i="59" s="1"/>
  <c r="J15" i="33"/>
  <c r="J38" i="35"/>
  <c r="I42" i="38" s="1"/>
  <c r="K39" i="33" s="1"/>
  <c r="J11" i="34"/>
  <c r="H10" i="38"/>
  <c r="H10" i="59" s="1"/>
  <c r="J13" i="34"/>
  <c r="H12" i="38"/>
  <c r="H12" i="59" s="1"/>
  <c r="J20" i="35"/>
  <c r="J19" i="35"/>
  <c r="K68" i="35"/>
  <c r="J76" i="38" s="1"/>
  <c r="J78" i="59" s="1"/>
  <c r="K22" i="33"/>
  <c r="B60" i="23"/>
  <c r="B60" i="30" s="1"/>
  <c r="B38" i="23"/>
  <c r="B38" i="30" s="1"/>
  <c r="B15" i="23"/>
  <c r="B15" i="30" s="1"/>
  <c r="B43" i="23"/>
  <c r="B43" i="30" s="1"/>
  <c r="B19" i="23"/>
  <c r="B19" i="30" s="1"/>
  <c r="B57" i="23"/>
  <c r="B57" i="30" s="1"/>
  <c r="B5" i="23"/>
  <c r="B5" i="30" s="1"/>
  <c r="L58" i="34" l="1"/>
  <c r="K36" i="34"/>
  <c r="K40" i="34"/>
  <c r="K39" i="34"/>
  <c r="K38" i="34"/>
  <c r="I43" i="59"/>
  <c r="I42" i="59"/>
  <c r="I40" i="59"/>
  <c r="I44" i="59"/>
  <c r="J67" i="59"/>
  <c r="I45" i="38"/>
  <c r="K42" i="33" s="1"/>
  <c r="J18" i="35"/>
  <c r="I44" i="38"/>
  <c r="K41" i="33" s="1"/>
  <c r="J17" i="35"/>
  <c r="J16" i="35"/>
  <c r="K44" i="35"/>
  <c r="J48" i="38" s="1"/>
  <c r="K21" i="33"/>
  <c r="J14" i="35"/>
  <c r="J15" i="35"/>
  <c r="K45" i="35"/>
  <c r="J49" i="38" s="1"/>
  <c r="J50" i="59" s="1"/>
  <c r="J12" i="35"/>
  <c r="J79" i="38"/>
  <c r="J81" i="59" s="1"/>
  <c r="J80" i="38"/>
  <c r="J82" i="59" s="1"/>
  <c r="K20" i="34"/>
  <c r="I19" i="38"/>
  <c r="J11" i="33"/>
  <c r="J34" i="35"/>
  <c r="I38" i="38" s="1"/>
  <c r="K35" i="33" s="1"/>
  <c r="J13" i="33"/>
  <c r="J36" i="35"/>
  <c r="I40" i="38" s="1"/>
  <c r="K37" i="33" s="1"/>
  <c r="I53" i="38"/>
  <c r="I54" i="59" s="1"/>
  <c r="J57" i="23"/>
  <c r="J19" i="23"/>
  <c r="J5" i="23"/>
  <c r="K37" i="34" l="1"/>
  <c r="K41" i="34"/>
  <c r="L45" i="34"/>
  <c r="K35" i="34"/>
  <c r="K12" i="34" s="1"/>
  <c r="K42" i="34"/>
  <c r="K19" i="34"/>
  <c r="I39" i="59"/>
  <c r="J49" i="59"/>
  <c r="I46" i="59"/>
  <c r="I41" i="59"/>
  <c r="K22" i="35"/>
  <c r="K19" i="33"/>
  <c r="I45" i="59"/>
  <c r="K18" i="34"/>
  <c r="I17" i="38"/>
  <c r="I17" i="59" s="1"/>
  <c r="I52" i="38"/>
  <c r="I53" i="59" s="1"/>
  <c r="I18" i="38"/>
  <c r="I18" i="59" s="1"/>
  <c r="I26" i="38"/>
  <c r="I26" i="59" s="1"/>
  <c r="I19" i="59"/>
  <c r="I11" i="38"/>
  <c r="I11" i="59" s="1"/>
  <c r="K16" i="34"/>
  <c r="I15" i="38"/>
  <c r="I15" i="59" s="1"/>
  <c r="K21" i="35"/>
  <c r="I13" i="38"/>
  <c r="I13" i="59" s="1"/>
  <c r="K14" i="34"/>
  <c r="I14" i="38"/>
  <c r="I14" i="59" s="1"/>
  <c r="K15" i="34"/>
  <c r="J22" i="38"/>
  <c r="J22" i="59" s="1"/>
  <c r="K17" i="34"/>
  <c r="I16" i="38"/>
  <c r="I16" i="59" s="1"/>
  <c r="J13" i="35"/>
  <c r="K20" i="33"/>
  <c r="K43" i="35"/>
  <c r="J47" i="38" s="1"/>
  <c r="L44" i="33" s="1"/>
  <c r="J11" i="35"/>
  <c r="J43" i="23"/>
  <c r="J31" i="23"/>
  <c r="J38" i="23"/>
  <c r="J68" i="23"/>
  <c r="J60" i="23"/>
  <c r="J25" i="23"/>
  <c r="J51" i="23"/>
  <c r="K57" i="23"/>
  <c r="J69" i="23"/>
  <c r="K51" i="23"/>
  <c r="L44" i="34" l="1"/>
  <c r="K42" i="35"/>
  <c r="J46" i="38" s="1"/>
  <c r="L43" i="33" s="1"/>
  <c r="J48" i="59"/>
  <c r="I25" i="38"/>
  <c r="I25" i="59" s="1"/>
  <c r="K18" i="33"/>
  <c r="K41" i="35"/>
  <c r="J20" i="38"/>
  <c r="J20" i="59" s="1"/>
  <c r="K39" i="35"/>
  <c r="J43" i="38" s="1"/>
  <c r="L40" i="33" s="1"/>
  <c r="K16" i="33"/>
  <c r="K17" i="33"/>
  <c r="K40" i="35"/>
  <c r="J44" i="38" s="1"/>
  <c r="L41" i="33" s="1"/>
  <c r="J21" i="38"/>
  <c r="J21" i="59" s="1"/>
  <c r="K12" i="33"/>
  <c r="K35" i="35"/>
  <c r="J39" i="38" s="1"/>
  <c r="L36" i="33" s="1"/>
  <c r="K38" i="35"/>
  <c r="J42" i="38" s="1"/>
  <c r="L39" i="33" s="1"/>
  <c r="K15" i="33"/>
  <c r="K37" i="35"/>
  <c r="J41" i="38" s="1"/>
  <c r="L38" i="33" s="1"/>
  <c r="K14" i="33"/>
  <c r="K13" i="34"/>
  <c r="I12" i="38"/>
  <c r="I12" i="59" s="1"/>
  <c r="K20" i="35"/>
  <c r="K19" i="35"/>
  <c r="K60" i="23"/>
  <c r="K38" i="23"/>
  <c r="J67" i="23"/>
  <c r="J15" i="23"/>
  <c r="K5" i="23"/>
  <c r="K25" i="23"/>
  <c r="K31" i="23"/>
  <c r="K43" i="23"/>
  <c r="K19" i="23"/>
  <c r="J57" i="25"/>
  <c r="J57" i="30" s="1"/>
  <c r="K69" i="23"/>
  <c r="L39" i="34" l="1"/>
  <c r="L36" i="34"/>
  <c r="L38" i="34"/>
  <c r="L43" i="34"/>
  <c r="L40" i="34"/>
  <c r="L41" i="34"/>
  <c r="J47" i="59"/>
  <c r="J42" i="59"/>
  <c r="J43" i="59"/>
  <c r="J44" i="59"/>
  <c r="J40" i="59"/>
  <c r="J45" i="59"/>
  <c r="J45" i="38"/>
  <c r="L42" i="33" s="1"/>
  <c r="K18" i="35"/>
  <c r="K17" i="35"/>
  <c r="K15" i="35"/>
  <c r="K12" i="35"/>
  <c r="K14" i="35"/>
  <c r="K16" i="35"/>
  <c r="J19" i="38"/>
  <c r="K13" i="33"/>
  <c r="K36" i="35"/>
  <c r="J40" i="38" s="1"/>
  <c r="L37" i="33" s="1"/>
  <c r="J53" i="38"/>
  <c r="J54" i="59" s="1"/>
  <c r="K68" i="23"/>
  <c r="K67" i="23" s="1"/>
  <c r="K15" i="23"/>
  <c r="M17" i="23"/>
  <c r="N17" i="23"/>
  <c r="J19" i="25"/>
  <c r="J19" i="30" s="1"/>
  <c r="J60" i="25"/>
  <c r="J60" i="30" s="1"/>
  <c r="J51" i="25"/>
  <c r="J51" i="30" s="1"/>
  <c r="J5" i="25"/>
  <c r="J5" i="30" s="1"/>
  <c r="J25" i="25"/>
  <c r="J25" i="30" s="1"/>
  <c r="J43" i="25"/>
  <c r="J43" i="30" s="1"/>
  <c r="L37" i="34" l="1"/>
  <c r="L42" i="34"/>
  <c r="J52" i="38"/>
  <c r="J53" i="59" s="1"/>
  <c r="J46" i="59"/>
  <c r="J41" i="59"/>
  <c r="J18" i="38"/>
  <c r="J18" i="59" s="1"/>
  <c r="J26" i="38"/>
  <c r="J26" i="59" s="1"/>
  <c r="J19" i="59"/>
  <c r="J13" i="38"/>
  <c r="J13" i="59" s="1"/>
  <c r="J14" i="38"/>
  <c r="J14" i="59" s="1"/>
  <c r="J15" i="38"/>
  <c r="J15" i="59" s="1"/>
  <c r="J16" i="38"/>
  <c r="J16" i="59" s="1"/>
  <c r="J17" i="38"/>
  <c r="K13" i="35"/>
  <c r="J15" i="25"/>
  <c r="J15" i="30" s="1"/>
  <c r="M48" i="23"/>
  <c r="N48" i="23"/>
  <c r="N46" i="23"/>
  <c r="M46" i="23"/>
  <c r="N29" i="23"/>
  <c r="M29" i="23"/>
  <c r="N7" i="23"/>
  <c r="M7" i="23"/>
  <c r="N49" i="23"/>
  <c r="M49" i="23"/>
  <c r="N53" i="23"/>
  <c r="M53" i="23"/>
  <c r="L57" i="23"/>
  <c r="N58" i="23"/>
  <c r="M58" i="23"/>
  <c r="N23" i="23"/>
  <c r="M23" i="23"/>
  <c r="N45" i="23"/>
  <c r="M45" i="23"/>
  <c r="N27" i="23"/>
  <c r="M27" i="23"/>
  <c r="N50" i="23"/>
  <c r="M50" i="23"/>
  <c r="M32" i="23"/>
  <c r="L31" i="23"/>
  <c r="N32" i="23"/>
  <c r="M24" i="23"/>
  <c r="L68" i="23"/>
  <c r="N24" i="23"/>
  <c r="N22" i="23"/>
  <c r="M22" i="23"/>
  <c r="N62" i="23"/>
  <c r="M62" i="23"/>
  <c r="N14" i="23"/>
  <c r="M14" i="23"/>
  <c r="N55" i="23"/>
  <c r="M55" i="23"/>
  <c r="N54" i="23"/>
  <c r="M54" i="23"/>
  <c r="L25" i="23"/>
  <c r="N26" i="23"/>
  <c r="M26" i="23"/>
  <c r="N11" i="23"/>
  <c r="M11" i="23"/>
  <c r="N16" i="23"/>
  <c r="M16" i="23"/>
  <c r="L15" i="23"/>
  <c r="N18" i="23"/>
  <c r="M18" i="23"/>
  <c r="N42" i="23"/>
  <c r="M42" i="23"/>
  <c r="J68" i="25"/>
  <c r="N35" i="23"/>
  <c r="M35" i="23"/>
  <c r="N47" i="23"/>
  <c r="M47" i="23"/>
  <c r="L60" i="23"/>
  <c r="N61" i="23"/>
  <c r="M61" i="23"/>
  <c r="N30" i="23"/>
  <c r="M30" i="23"/>
  <c r="N34" i="23"/>
  <c r="M34" i="23"/>
  <c r="N37" i="23"/>
  <c r="M37" i="23"/>
  <c r="N63" i="23"/>
  <c r="M63" i="23"/>
  <c r="N20" i="23"/>
  <c r="M20" i="23"/>
  <c r="L19" i="23"/>
  <c r="M52" i="23"/>
  <c r="L51" i="23"/>
  <c r="N52" i="23"/>
  <c r="M44" i="23"/>
  <c r="L43" i="23"/>
  <c r="N44" i="23"/>
  <c r="N12" i="23"/>
  <c r="M12" i="23"/>
  <c r="M36" i="23"/>
  <c r="N36" i="23"/>
  <c r="M28" i="23"/>
  <c r="N28" i="23"/>
  <c r="M21" i="23"/>
  <c r="N21" i="23"/>
  <c r="N59" i="23"/>
  <c r="M59" i="23"/>
  <c r="M13" i="23"/>
  <c r="N13" i="23"/>
  <c r="M10" i="23"/>
  <c r="N10" i="23"/>
  <c r="M40" i="23"/>
  <c r="N40" i="23"/>
  <c r="M56" i="23"/>
  <c r="N56" i="23"/>
  <c r="N33" i="23"/>
  <c r="M33" i="23"/>
  <c r="M9" i="23"/>
  <c r="N9" i="23"/>
  <c r="N8" i="23"/>
  <c r="M8" i="23"/>
  <c r="N39" i="23"/>
  <c r="M39" i="23"/>
  <c r="L38" i="23"/>
  <c r="N41" i="23"/>
  <c r="M41" i="23"/>
  <c r="J38" i="25"/>
  <c r="J38" i="30" s="1"/>
  <c r="K19" i="25"/>
  <c r="K19" i="30" s="1"/>
  <c r="K57" i="25"/>
  <c r="K57" i="30" s="1"/>
  <c r="K51" i="25"/>
  <c r="K51" i="30" s="1"/>
  <c r="J31" i="25"/>
  <c r="J31" i="30" s="1"/>
  <c r="K38" i="25"/>
  <c r="K38" i="30" s="1"/>
  <c r="K25" i="25"/>
  <c r="K25" i="30" s="1"/>
  <c r="K43" i="25"/>
  <c r="K43" i="30" s="1"/>
  <c r="K60" i="25"/>
  <c r="K60" i="30" s="1"/>
  <c r="J25" i="38" l="1"/>
  <c r="J25" i="59" s="1"/>
  <c r="J17" i="59"/>
  <c r="J12" i="38"/>
  <c r="J12" i="59" s="1"/>
  <c r="N43" i="23"/>
  <c r="M43" i="23"/>
  <c r="N15" i="23"/>
  <c r="M15" i="23"/>
  <c r="L5" i="23"/>
  <c r="M6" i="23"/>
  <c r="N6" i="23"/>
  <c r="N19" i="23"/>
  <c r="M19" i="23"/>
  <c r="N38" i="23"/>
  <c r="M38" i="23"/>
  <c r="M60" i="23"/>
  <c r="N60" i="23"/>
  <c r="N31" i="23"/>
  <c r="M31" i="23"/>
  <c r="N57" i="23"/>
  <c r="M57" i="23"/>
  <c r="N51" i="23"/>
  <c r="M51" i="23"/>
  <c r="N25" i="23"/>
  <c r="M25" i="23"/>
  <c r="N68" i="23"/>
  <c r="M68" i="23"/>
  <c r="K15" i="25"/>
  <c r="K15" i="30" s="1"/>
  <c r="K31" i="25"/>
  <c r="K31" i="30" s="1"/>
  <c r="K5" i="25"/>
  <c r="K5" i="30" s="1"/>
  <c r="K68" i="25"/>
  <c r="M5" i="23" l="1"/>
  <c r="N5" i="23"/>
  <c r="L69" i="23"/>
  <c r="N4" i="23"/>
  <c r="M4" i="23"/>
  <c r="M40" i="25"/>
  <c r="N40" i="25"/>
  <c r="N29" i="25"/>
  <c r="M29" i="25"/>
  <c r="N47" i="25"/>
  <c r="M47" i="25"/>
  <c r="M17" i="25"/>
  <c r="N17" i="25"/>
  <c r="N11" i="25"/>
  <c r="M11" i="25"/>
  <c r="N50" i="25"/>
  <c r="M50" i="25"/>
  <c r="N59" i="25"/>
  <c r="M59" i="25"/>
  <c r="N62" i="25"/>
  <c r="M62" i="25"/>
  <c r="M36" i="25"/>
  <c r="N36" i="25"/>
  <c r="M9" i="25"/>
  <c r="N9" i="25"/>
  <c r="N8" i="25"/>
  <c r="M8" i="25"/>
  <c r="M56" i="25"/>
  <c r="N56" i="25"/>
  <c r="N46" i="25"/>
  <c r="M46" i="25"/>
  <c r="N53" i="25"/>
  <c r="M53" i="25"/>
  <c r="N45" i="25"/>
  <c r="M45" i="25"/>
  <c r="M48" i="25"/>
  <c r="N48" i="25"/>
  <c r="M28" i="25"/>
  <c r="N28" i="25"/>
  <c r="N37" i="25"/>
  <c r="M37" i="25"/>
  <c r="M52" i="25"/>
  <c r="L51" i="25"/>
  <c r="L51" i="30" s="1"/>
  <c r="N52" i="25"/>
  <c r="M44" i="25"/>
  <c r="L43" i="25"/>
  <c r="L43" i="30" s="1"/>
  <c r="N44" i="25"/>
  <c r="M13" i="25"/>
  <c r="N13" i="25"/>
  <c r="N30" i="25"/>
  <c r="M30" i="25"/>
  <c r="N22" i="25"/>
  <c r="M22" i="25"/>
  <c r="N54" i="25"/>
  <c r="M54" i="25"/>
  <c r="M24" i="25"/>
  <c r="N24" i="25"/>
  <c r="N20" i="25"/>
  <c r="M20" i="25"/>
  <c r="L19" i="25"/>
  <c r="L19" i="30" s="1"/>
  <c r="N12" i="25"/>
  <c r="M12" i="25"/>
  <c r="N55" i="25"/>
  <c r="M55" i="25"/>
  <c r="N33" i="25"/>
  <c r="M33" i="25"/>
  <c r="M21" i="25"/>
  <c r="N21" i="25"/>
  <c r="N34" i="25"/>
  <c r="M34" i="25"/>
  <c r="L60" i="25"/>
  <c r="L60" i="30" s="1"/>
  <c r="N61" i="25"/>
  <c r="M61" i="25"/>
  <c r="M14" i="25"/>
  <c r="N14" i="25"/>
  <c r="N49" i="25"/>
  <c r="M49" i="25"/>
  <c r="L57" i="25"/>
  <c r="L57" i="30" s="1"/>
  <c r="N58" i="25"/>
  <c r="M58" i="25"/>
  <c r="M32" i="25"/>
  <c r="L31" i="25"/>
  <c r="L31" i="30" s="1"/>
  <c r="N32" i="25"/>
  <c r="L25" i="25"/>
  <c r="L25" i="30" s="1"/>
  <c r="N26" i="25"/>
  <c r="M26" i="25"/>
  <c r="N23" i="25"/>
  <c r="M23" i="25"/>
  <c r="N35" i="25"/>
  <c r="M35" i="25"/>
  <c r="N63" i="25"/>
  <c r="M63" i="25"/>
  <c r="N27" i="25"/>
  <c r="M27" i="25"/>
  <c r="M10" i="25"/>
  <c r="N10" i="25"/>
  <c r="N7" i="25"/>
  <c r="M7" i="25"/>
  <c r="N60" i="30" l="1"/>
  <c r="M60" i="30"/>
  <c r="N43" i="30"/>
  <c r="M43" i="30"/>
  <c r="M25" i="30"/>
  <c r="N25" i="30"/>
  <c r="N19" i="30"/>
  <c r="M19" i="30"/>
  <c r="M51" i="30"/>
  <c r="N51" i="30"/>
  <c r="N57" i="30"/>
  <c r="M57" i="30"/>
  <c r="N31" i="30"/>
  <c r="M31" i="30"/>
  <c r="N69" i="23"/>
  <c r="M69" i="23"/>
  <c r="L67" i="23"/>
  <c r="J69" i="25"/>
  <c r="J67" i="25" s="1"/>
  <c r="N31" i="25"/>
  <c r="M31" i="25"/>
  <c r="N57" i="25"/>
  <c r="M57" i="25"/>
  <c r="N39" i="25"/>
  <c r="M39" i="25"/>
  <c r="L38" i="25"/>
  <c r="L38" i="30" s="1"/>
  <c r="N41" i="25"/>
  <c r="M41" i="25"/>
  <c r="N42" i="25"/>
  <c r="M42" i="25"/>
  <c r="N25" i="25"/>
  <c r="M25" i="25"/>
  <c r="N19" i="25"/>
  <c r="M19" i="25"/>
  <c r="L68" i="25"/>
  <c r="N18" i="25"/>
  <c r="M18" i="25"/>
  <c r="N16" i="25"/>
  <c r="M16" i="25"/>
  <c r="L15" i="25"/>
  <c r="L15" i="30" s="1"/>
  <c r="M6" i="25"/>
  <c r="L5" i="25"/>
  <c r="L5" i="30" s="1"/>
  <c r="N6" i="25"/>
  <c r="N51" i="25"/>
  <c r="M51" i="25"/>
  <c r="M60" i="25"/>
  <c r="N60" i="25"/>
  <c r="N43" i="25"/>
  <c r="M43" i="25"/>
  <c r="K69" i="25"/>
  <c r="K67" i="25" s="1"/>
  <c r="N15" i="30" l="1"/>
  <c r="M15" i="30"/>
  <c r="N5" i="30"/>
  <c r="M5" i="30"/>
  <c r="M38" i="30"/>
  <c r="N38" i="30"/>
  <c r="N67" i="23"/>
  <c r="M67" i="23"/>
  <c r="N15" i="25"/>
  <c r="M15" i="25"/>
  <c r="N68" i="25"/>
  <c r="M68" i="25"/>
  <c r="M5" i="25"/>
  <c r="N5" i="25"/>
  <c r="N38" i="25"/>
  <c r="M38" i="25"/>
  <c r="L69" i="25" l="1"/>
  <c r="N4" i="25"/>
  <c r="M4" i="25"/>
  <c r="N69" i="25" l="1"/>
  <c r="M69" i="25"/>
  <c r="L67" i="25"/>
  <c r="N67" i="25" l="1"/>
  <c r="M67" i="25"/>
  <c r="C55" i="28" l="1"/>
  <c r="E55" i="28" s="1"/>
  <c r="C50" i="28"/>
  <c r="E50" i="28" s="1"/>
  <c r="I12" i="28"/>
  <c r="C45" i="28"/>
  <c r="E45" i="28" s="1"/>
  <c r="C40" i="28"/>
  <c r="E40" i="28" s="1"/>
  <c r="C35" i="28"/>
  <c r="E35" i="28" s="1"/>
  <c r="C30" i="28"/>
  <c r="E30" i="28" s="1"/>
  <c r="I8" i="28"/>
  <c r="C25" i="28"/>
  <c r="E25" i="28" s="1"/>
  <c r="C20" i="28"/>
  <c r="E20" i="28" s="1"/>
  <c r="I14" i="28"/>
  <c r="H14" i="28"/>
  <c r="J14" i="28" s="1"/>
  <c r="I13" i="28"/>
  <c r="H13" i="28"/>
  <c r="C15" i="28"/>
  <c r="E15" i="28" s="1"/>
  <c r="I11" i="28"/>
  <c r="I10" i="28"/>
  <c r="H10" i="28"/>
  <c r="J10" i="28" s="1"/>
  <c r="I9" i="28"/>
  <c r="H9" i="28"/>
  <c r="I7" i="28"/>
  <c r="C10" i="28"/>
  <c r="H5" i="28" s="1"/>
  <c r="I6" i="28"/>
  <c r="G6" i="28"/>
  <c r="G7" i="28" s="1"/>
  <c r="G8" i="28" s="1"/>
  <c r="G9" i="28" s="1"/>
  <c r="G10" i="28" s="1"/>
  <c r="G11" i="28" s="1"/>
  <c r="G12" i="28" s="1"/>
  <c r="G13" i="28" s="1"/>
  <c r="G14" i="28" s="1"/>
  <c r="I5" i="28"/>
  <c r="X55" i="29"/>
  <c r="W55" i="29"/>
  <c r="V55" i="29"/>
  <c r="U55" i="29"/>
  <c r="T55" i="29"/>
  <c r="S55" i="29"/>
  <c r="R55" i="29"/>
  <c r="X54" i="29"/>
  <c r="W54" i="29"/>
  <c r="V54" i="29"/>
  <c r="U54" i="29"/>
  <c r="T54" i="29"/>
  <c r="S54" i="29"/>
  <c r="R54" i="29"/>
  <c r="X50" i="29"/>
  <c r="W50" i="29"/>
  <c r="V50" i="29"/>
  <c r="U50" i="29"/>
  <c r="T50" i="29"/>
  <c r="S50" i="29"/>
  <c r="R50" i="29"/>
  <c r="X49" i="29"/>
  <c r="W49" i="29"/>
  <c r="V49" i="29"/>
  <c r="U49" i="29"/>
  <c r="T49" i="29"/>
  <c r="S49" i="29"/>
  <c r="R49" i="29"/>
  <c r="X48" i="29"/>
  <c r="W48" i="29"/>
  <c r="V48" i="29"/>
  <c r="U48" i="29"/>
  <c r="T48" i="29"/>
  <c r="S48" i="29"/>
  <c r="R48" i="29"/>
  <c r="X43" i="29"/>
  <c r="W43" i="29"/>
  <c r="V43" i="29"/>
  <c r="U43" i="29"/>
  <c r="T43" i="29"/>
  <c r="S43" i="29"/>
  <c r="R43" i="29"/>
  <c r="X42" i="29"/>
  <c r="W42" i="29"/>
  <c r="V42" i="29"/>
  <c r="U42" i="29"/>
  <c r="T42" i="29"/>
  <c r="S42" i="29"/>
  <c r="R42" i="29"/>
  <c r="X41" i="29"/>
  <c r="W41" i="29"/>
  <c r="V41" i="29"/>
  <c r="U41" i="29"/>
  <c r="T41" i="29"/>
  <c r="S41" i="29"/>
  <c r="R41" i="29"/>
  <c r="X33" i="29"/>
  <c r="W33" i="29"/>
  <c r="V33" i="29"/>
  <c r="U33" i="29"/>
  <c r="T33" i="29"/>
  <c r="S33" i="29"/>
  <c r="R33" i="29"/>
  <c r="X32" i="29"/>
  <c r="W32" i="29"/>
  <c r="V32" i="29"/>
  <c r="U32" i="29"/>
  <c r="T32" i="29"/>
  <c r="S32" i="29"/>
  <c r="R32" i="29"/>
  <c r="X39" i="29"/>
  <c r="W39" i="29"/>
  <c r="V39" i="29"/>
  <c r="U39" i="29"/>
  <c r="T39" i="29"/>
  <c r="S39" i="29"/>
  <c r="R39" i="29"/>
  <c r="X28" i="29"/>
  <c r="W28" i="29"/>
  <c r="V28" i="29"/>
  <c r="U28" i="29"/>
  <c r="T28" i="29"/>
  <c r="S28" i="29"/>
  <c r="R28" i="29"/>
  <c r="X47" i="29"/>
  <c r="W47" i="29"/>
  <c r="V47" i="29"/>
  <c r="U47" i="29"/>
  <c r="T47" i="29"/>
  <c r="S47" i="29"/>
  <c r="R47" i="29"/>
  <c r="X38" i="29"/>
  <c r="W38" i="29"/>
  <c r="V38" i="29"/>
  <c r="U38" i="29"/>
  <c r="T38" i="29"/>
  <c r="S38" i="29"/>
  <c r="R38" i="29"/>
  <c r="X46" i="29"/>
  <c r="W46" i="29"/>
  <c r="V46" i="29"/>
  <c r="U46" i="29"/>
  <c r="T46" i="29"/>
  <c r="S46" i="29"/>
  <c r="R46" i="29"/>
  <c r="X60" i="29"/>
  <c r="W60" i="29"/>
  <c r="V60" i="29"/>
  <c r="U60" i="29"/>
  <c r="T60" i="29"/>
  <c r="S60" i="29"/>
  <c r="R60" i="29"/>
  <c r="X53" i="29"/>
  <c r="W53" i="29"/>
  <c r="V53" i="29"/>
  <c r="U53" i="29"/>
  <c r="T53" i="29"/>
  <c r="S53" i="29"/>
  <c r="R53" i="29"/>
  <c r="X59" i="29"/>
  <c r="W59" i="29"/>
  <c r="V59" i="29"/>
  <c r="U59" i="29"/>
  <c r="T59" i="29"/>
  <c r="S59" i="29"/>
  <c r="R59" i="29"/>
  <c r="X57" i="29"/>
  <c r="W57" i="29"/>
  <c r="V57" i="29"/>
  <c r="U57" i="29"/>
  <c r="T57" i="29"/>
  <c r="S57" i="29"/>
  <c r="R57" i="29"/>
  <c r="X52" i="29"/>
  <c r="W52" i="29"/>
  <c r="V52" i="29"/>
  <c r="U52" i="29"/>
  <c r="T52" i="29"/>
  <c r="S52" i="29"/>
  <c r="R52" i="29"/>
  <c r="X56" i="29"/>
  <c r="W56" i="29"/>
  <c r="V56" i="29"/>
  <c r="U56" i="29"/>
  <c r="T56" i="29"/>
  <c r="S56" i="29"/>
  <c r="R56" i="29"/>
  <c r="X37" i="29"/>
  <c r="W37" i="29"/>
  <c r="V37" i="29"/>
  <c r="U37" i="29"/>
  <c r="T37" i="29"/>
  <c r="S37" i="29"/>
  <c r="R37" i="29"/>
  <c r="X27" i="29"/>
  <c r="W27" i="29"/>
  <c r="V27" i="29"/>
  <c r="U27" i="29"/>
  <c r="T27" i="29"/>
  <c r="S27" i="29"/>
  <c r="R27" i="29"/>
  <c r="X36" i="29"/>
  <c r="W36" i="29"/>
  <c r="V36" i="29"/>
  <c r="U36" i="29"/>
  <c r="T36" i="29"/>
  <c r="S36" i="29"/>
  <c r="R36" i="29"/>
  <c r="X26" i="29"/>
  <c r="W26" i="29"/>
  <c r="V26" i="29"/>
  <c r="U26" i="29"/>
  <c r="T26" i="29"/>
  <c r="S26" i="29"/>
  <c r="R26" i="29"/>
  <c r="X31" i="29"/>
  <c r="W31" i="29"/>
  <c r="V31" i="29"/>
  <c r="U31" i="29"/>
  <c r="T31" i="29"/>
  <c r="S31" i="29"/>
  <c r="R31" i="29"/>
  <c r="X35" i="29"/>
  <c r="W35" i="29"/>
  <c r="V35" i="29"/>
  <c r="U35" i="29"/>
  <c r="T35" i="29"/>
  <c r="S35" i="29"/>
  <c r="R35" i="29"/>
  <c r="X25" i="29"/>
  <c r="W25" i="29"/>
  <c r="V25" i="29"/>
  <c r="U25" i="29"/>
  <c r="T25" i="29"/>
  <c r="S25" i="29"/>
  <c r="R25" i="29"/>
  <c r="X34" i="29"/>
  <c r="W34" i="29"/>
  <c r="V34" i="29"/>
  <c r="U34" i="29"/>
  <c r="T34" i="29"/>
  <c r="S34" i="29"/>
  <c r="R34" i="29"/>
  <c r="X45" i="29"/>
  <c r="W45" i="29"/>
  <c r="V45" i="29"/>
  <c r="U45" i="29"/>
  <c r="T45" i="29"/>
  <c r="S45" i="29"/>
  <c r="R45" i="29"/>
  <c r="X30" i="29"/>
  <c r="W30" i="29"/>
  <c r="V30" i="29"/>
  <c r="U30" i="29"/>
  <c r="T30" i="29"/>
  <c r="S30" i="29"/>
  <c r="R30" i="29"/>
  <c r="X51" i="29"/>
  <c r="W51" i="29"/>
  <c r="V51" i="29"/>
  <c r="U51" i="29"/>
  <c r="T51" i="29"/>
  <c r="S51" i="29"/>
  <c r="R51" i="29"/>
  <c r="X44" i="29"/>
  <c r="W44" i="29"/>
  <c r="V44" i="29"/>
  <c r="U44" i="29"/>
  <c r="T44" i="29"/>
  <c r="S44" i="29"/>
  <c r="R44" i="29"/>
  <c r="X24" i="29"/>
  <c r="W24" i="29"/>
  <c r="V24" i="29"/>
  <c r="U24" i="29"/>
  <c r="T24" i="29"/>
  <c r="S24" i="29"/>
  <c r="R24" i="29"/>
  <c r="X23" i="29"/>
  <c r="W23" i="29"/>
  <c r="V23" i="29"/>
  <c r="U23" i="29"/>
  <c r="T23" i="29"/>
  <c r="S23" i="29"/>
  <c r="R23" i="29"/>
  <c r="X58" i="29"/>
  <c r="W58" i="29"/>
  <c r="V58" i="29"/>
  <c r="U58" i="29"/>
  <c r="T58" i="29"/>
  <c r="S58" i="29"/>
  <c r="R58" i="29"/>
  <c r="X22" i="29"/>
  <c r="W22" i="29"/>
  <c r="V22" i="29"/>
  <c r="U22" i="29"/>
  <c r="T22" i="29"/>
  <c r="S22" i="29"/>
  <c r="R22" i="29"/>
  <c r="X29" i="29"/>
  <c r="W29" i="29"/>
  <c r="V29" i="29"/>
  <c r="U29" i="29"/>
  <c r="T29" i="29"/>
  <c r="S29" i="29"/>
  <c r="R29" i="29"/>
  <c r="X21" i="29"/>
  <c r="W21" i="29"/>
  <c r="V21" i="29"/>
  <c r="U21" i="29"/>
  <c r="T21" i="29"/>
  <c r="S21" i="29"/>
  <c r="R21" i="29"/>
  <c r="X40" i="29"/>
  <c r="W40" i="29"/>
  <c r="V40" i="29"/>
  <c r="U40" i="29"/>
  <c r="T40" i="29"/>
  <c r="S40" i="29"/>
  <c r="R40" i="29"/>
  <c r="X20" i="29"/>
  <c r="W20" i="29"/>
  <c r="V20" i="29"/>
  <c r="U20" i="29"/>
  <c r="T20" i="29"/>
  <c r="S20" i="29"/>
  <c r="R20" i="29"/>
  <c r="X19" i="29"/>
  <c r="W19" i="29"/>
  <c r="V19" i="29"/>
  <c r="U19" i="29"/>
  <c r="T19" i="29"/>
  <c r="S19" i="29"/>
  <c r="R19" i="29"/>
  <c r="X18" i="29"/>
  <c r="W18" i="29"/>
  <c r="V18" i="29"/>
  <c r="U18" i="29"/>
  <c r="T18" i="29"/>
  <c r="S18" i="29"/>
  <c r="R18" i="29"/>
  <c r="X17" i="29"/>
  <c r="W17" i="29"/>
  <c r="V17" i="29"/>
  <c r="U17" i="29"/>
  <c r="T17" i="29"/>
  <c r="S17" i="29"/>
  <c r="R17" i="29"/>
  <c r="X16" i="29"/>
  <c r="W16" i="29"/>
  <c r="V16" i="29"/>
  <c r="U16" i="29"/>
  <c r="T16" i="29"/>
  <c r="S16" i="29"/>
  <c r="R16" i="29"/>
  <c r="X15" i="29"/>
  <c r="W15" i="29"/>
  <c r="V15" i="29"/>
  <c r="U15" i="29"/>
  <c r="T15" i="29"/>
  <c r="S15" i="29"/>
  <c r="R15" i="29"/>
  <c r="X14" i="29"/>
  <c r="W14" i="29"/>
  <c r="V14" i="29"/>
  <c r="U14" i="29"/>
  <c r="T14" i="29"/>
  <c r="S14" i="29"/>
  <c r="R14" i="29"/>
  <c r="X13" i="29"/>
  <c r="W13" i="29"/>
  <c r="V13" i="29"/>
  <c r="U13" i="29"/>
  <c r="T13" i="29"/>
  <c r="S13" i="29"/>
  <c r="R13" i="29"/>
  <c r="X12" i="29"/>
  <c r="W12" i="29"/>
  <c r="V12" i="29"/>
  <c r="U12" i="29"/>
  <c r="T12" i="29"/>
  <c r="S12" i="29"/>
  <c r="R12" i="29"/>
  <c r="J9" i="28" l="1"/>
  <c r="J13" i="28"/>
  <c r="E10" i="28"/>
  <c r="H8" i="28"/>
  <c r="J8" i="28" s="1"/>
  <c r="H12" i="28"/>
  <c r="J12" i="28" s="1"/>
  <c r="H6" i="28"/>
  <c r="J6" i="28" s="1"/>
  <c r="J5" i="28"/>
  <c r="H7" i="28"/>
  <c r="J7" i="28" s="1"/>
  <c r="H11" i="28"/>
  <c r="J11" i="28" s="1"/>
  <c r="AB40" i="11"/>
  <c r="AB38" i="11"/>
  <c r="AB20" i="11"/>
  <c r="AB37" i="11"/>
  <c r="AB35" i="11"/>
  <c r="AB39" i="11"/>
  <c r="AB36" i="11"/>
  <c r="AB55" i="11"/>
  <c r="AB54" i="11"/>
  <c r="AB24" i="11"/>
  <c r="AB50" i="11"/>
  <c r="AB49" i="11"/>
  <c r="AB48" i="11"/>
  <c r="AB52" i="11"/>
  <c r="AB26" i="11"/>
  <c r="AB23" i="11"/>
  <c r="AB53" i="11"/>
  <c r="AB51" i="11"/>
  <c r="AB43" i="11"/>
  <c r="AB41" i="11"/>
  <c r="AB45" i="11"/>
  <c r="AB42" i="11"/>
  <c r="AB34" i="11"/>
  <c r="AB32" i="11"/>
  <c r="AB29" i="11"/>
  <c r="AB27" i="11"/>
  <c r="AB47" i="11"/>
  <c r="AB46" i="11"/>
  <c r="AB30" i="11"/>
  <c r="AB25" i="11"/>
  <c r="AB33" i="11"/>
  <c r="AB28" i="11"/>
  <c r="AB44" i="11"/>
  <c r="AB31" i="11"/>
  <c r="AB22" i="11"/>
  <c r="AB21" i="11"/>
  <c r="AB19" i="11"/>
  <c r="AB18" i="11"/>
  <c r="AB17" i="11"/>
  <c r="AB16" i="11"/>
  <c r="AB15" i="11"/>
  <c r="AB14" i="11"/>
  <c r="AB13" i="11"/>
  <c r="AB12" i="11"/>
  <c r="AB11" i="11"/>
  <c r="AB10" i="11"/>
  <c r="AB9" i="11"/>
  <c r="AB8" i="11"/>
  <c r="AB7" i="11"/>
  <c r="AB6" i="11"/>
  <c r="AB5" i="11"/>
  <c r="AF5" i="26" l="1"/>
  <c r="AE5" i="26"/>
  <c r="AD5" i="26"/>
  <c r="AC5" i="26"/>
  <c r="AB5" i="26"/>
  <c r="AA5" i="26"/>
  <c r="T5" i="26"/>
  <c r="S5" i="26"/>
  <c r="R5" i="26"/>
  <c r="Q5" i="26"/>
  <c r="P5" i="26"/>
  <c r="O5" i="26"/>
  <c r="H5" i="26"/>
  <c r="G5" i="26"/>
  <c r="F5" i="26"/>
  <c r="E5" i="26"/>
  <c r="D5" i="26"/>
  <c r="C5" i="26"/>
  <c r="AF4" i="26"/>
  <c r="AE4" i="26"/>
  <c r="AD4" i="26"/>
  <c r="AC4" i="26"/>
  <c r="AB4" i="26"/>
  <c r="AA4" i="26"/>
  <c r="T4" i="26"/>
  <c r="S4" i="26"/>
  <c r="R4" i="26"/>
  <c r="Q4" i="26"/>
  <c r="P4" i="26"/>
  <c r="O4" i="26"/>
  <c r="H4" i="26"/>
  <c r="G4" i="26"/>
  <c r="F4" i="26"/>
  <c r="E4" i="26"/>
  <c r="D4" i="26"/>
  <c r="C4" i="26"/>
  <c r="AD5" i="12" l="1"/>
  <c r="AD58" i="12" s="1"/>
  <c r="AA5" i="12"/>
  <c r="AA58" i="12" s="1"/>
  <c r="X5" i="12"/>
  <c r="X58" i="12" s="1"/>
  <c r="U5" i="12"/>
  <c r="U58" i="12" s="1"/>
  <c r="R5" i="12"/>
  <c r="R58" i="12" s="1"/>
  <c r="O5" i="12"/>
  <c r="O58" i="12" s="1"/>
  <c r="L5" i="12"/>
  <c r="L58" i="12" s="1"/>
  <c r="I5" i="12"/>
  <c r="I58" i="12" s="1"/>
  <c r="F5" i="12"/>
  <c r="F58" i="12" s="1"/>
  <c r="C5" i="12"/>
  <c r="C58" i="12" s="1"/>
  <c r="AD6" i="12"/>
  <c r="AD59" i="12" s="1"/>
  <c r="AA6" i="12"/>
  <c r="AA59" i="12" s="1"/>
  <c r="X6" i="12"/>
  <c r="X59" i="12" s="1"/>
  <c r="U6" i="12"/>
  <c r="U59" i="12" s="1"/>
  <c r="R6" i="12"/>
  <c r="R59" i="12" s="1"/>
  <c r="O6" i="12"/>
  <c r="O59" i="12" s="1"/>
  <c r="L6" i="12"/>
  <c r="L59" i="12" s="1"/>
  <c r="I6" i="12"/>
  <c r="I59" i="12" s="1"/>
  <c r="F6" i="12"/>
  <c r="F59" i="12" s="1"/>
  <c r="C6" i="12"/>
  <c r="C59" i="12" s="1"/>
  <c r="AD7" i="12"/>
  <c r="AA7" i="12"/>
  <c r="X7" i="12"/>
  <c r="U7" i="12"/>
  <c r="R7" i="12"/>
  <c r="O7" i="12"/>
  <c r="L7" i="12"/>
  <c r="I7" i="12"/>
  <c r="F7" i="12"/>
  <c r="C7" i="12"/>
  <c r="AD8" i="12"/>
  <c r="AA8" i="12"/>
  <c r="X8" i="12"/>
  <c r="U8" i="12"/>
  <c r="R8" i="12"/>
  <c r="O8" i="12"/>
  <c r="L8" i="12"/>
  <c r="I8" i="12"/>
  <c r="F8" i="12"/>
  <c r="C8" i="12"/>
  <c r="AD9" i="12"/>
  <c r="AA9" i="12"/>
  <c r="X9" i="12"/>
  <c r="U9" i="12"/>
  <c r="R9" i="12"/>
  <c r="O9" i="12"/>
  <c r="L9" i="12"/>
  <c r="I9" i="12"/>
  <c r="F9" i="12"/>
  <c r="C9" i="12"/>
  <c r="AD10" i="12"/>
  <c r="AA10" i="12"/>
  <c r="X10" i="12"/>
  <c r="U10" i="12"/>
  <c r="R10" i="12"/>
  <c r="O10" i="12"/>
  <c r="L10" i="12"/>
  <c r="I10" i="12"/>
  <c r="F10" i="12"/>
  <c r="C10" i="12"/>
  <c r="AD11" i="12"/>
  <c r="AA11" i="12"/>
  <c r="X11" i="12"/>
  <c r="U11" i="12"/>
  <c r="R11" i="12"/>
  <c r="O11" i="12"/>
  <c r="L11" i="12"/>
  <c r="I11" i="12"/>
  <c r="F11" i="12"/>
  <c r="C11" i="12"/>
  <c r="AD12" i="12"/>
  <c r="AA12" i="12"/>
  <c r="X12" i="12"/>
  <c r="U12" i="12"/>
  <c r="R12" i="12"/>
  <c r="O12" i="12"/>
  <c r="L12" i="12"/>
  <c r="I12" i="12"/>
  <c r="F12" i="12"/>
  <c r="C12" i="12"/>
  <c r="AD13" i="12"/>
  <c r="AA13" i="12"/>
  <c r="X13" i="12"/>
  <c r="U13" i="12"/>
  <c r="R13" i="12"/>
  <c r="O13" i="12"/>
  <c r="L13" i="12"/>
  <c r="I13" i="12"/>
  <c r="F13" i="12"/>
  <c r="C13" i="12"/>
  <c r="AD14" i="12"/>
  <c r="AA14" i="12"/>
  <c r="X14" i="12"/>
  <c r="U14" i="12"/>
  <c r="R14" i="12"/>
  <c r="O14" i="12"/>
  <c r="L14" i="12"/>
  <c r="I14" i="12"/>
  <c r="F14" i="12"/>
  <c r="C14" i="12"/>
  <c r="AD15" i="12"/>
  <c r="AA15" i="12"/>
  <c r="X15" i="12"/>
  <c r="U15" i="12"/>
  <c r="R15" i="12"/>
  <c r="O15" i="12"/>
  <c r="L15" i="12"/>
  <c r="I15" i="12"/>
  <c r="F15" i="12"/>
  <c r="C15" i="12"/>
  <c r="AD16" i="12"/>
  <c r="AA16" i="12"/>
  <c r="X16" i="12"/>
  <c r="U16" i="12"/>
  <c r="R16" i="12"/>
  <c r="O16" i="12"/>
  <c r="L16" i="12"/>
  <c r="I16" i="12"/>
  <c r="F16" i="12"/>
  <c r="C16" i="12"/>
  <c r="AD17" i="12"/>
  <c r="AA17" i="12"/>
  <c r="X17" i="12"/>
  <c r="U17" i="12"/>
  <c r="R17" i="12"/>
  <c r="O17" i="12"/>
  <c r="L17" i="12"/>
  <c r="I17" i="12"/>
  <c r="F17" i="12"/>
  <c r="C17" i="12"/>
  <c r="AD18" i="12"/>
  <c r="AA18" i="12"/>
  <c r="X18" i="12"/>
  <c r="U18" i="12"/>
  <c r="R18" i="12"/>
  <c r="O18" i="12"/>
  <c r="L18" i="12"/>
  <c r="I18" i="12"/>
  <c r="F18" i="12"/>
  <c r="C18" i="12"/>
  <c r="AD19" i="12"/>
  <c r="AA19" i="12"/>
  <c r="X19" i="12"/>
  <c r="U19" i="12"/>
  <c r="R19" i="12"/>
  <c r="O19" i="12"/>
  <c r="L19" i="12"/>
  <c r="I19" i="12"/>
  <c r="F19" i="12"/>
  <c r="C19" i="12"/>
  <c r="AD21" i="12"/>
  <c r="AA21" i="12"/>
  <c r="X21" i="12"/>
  <c r="U21" i="12"/>
  <c r="R21" i="12"/>
  <c r="O21" i="12"/>
  <c r="L21" i="12"/>
  <c r="I21" i="12"/>
  <c r="F21" i="12"/>
  <c r="C21" i="12"/>
  <c r="AD22" i="12"/>
  <c r="AA22" i="12"/>
  <c r="X22" i="12"/>
  <c r="U22" i="12"/>
  <c r="R22" i="12"/>
  <c r="O22" i="12"/>
  <c r="L22" i="12"/>
  <c r="I22" i="12"/>
  <c r="F22" i="12"/>
  <c r="C22" i="12"/>
  <c r="AD31" i="12"/>
  <c r="AA31" i="12"/>
  <c r="X31" i="12"/>
  <c r="U31" i="12"/>
  <c r="R31" i="12"/>
  <c r="O31" i="12"/>
  <c r="L31" i="12"/>
  <c r="I31" i="12"/>
  <c r="F31" i="12"/>
  <c r="C31" i="12"/>
  <c r="AD44" i="12"/>
  <c r="AA44" i="12"/>
  <c r="X44" i="12"/>
  <c r="U44" i="12"/>
  <c r="R44" i="12"/>
  <c r="O44" i="12"/>
  <c r="L44" i="12"/>
  <c r="I44" i="12"/>
  <c r="F44" i="12"/>
  <c r="C44" i="12"/>
  <c r="AD28" i="12"/>
  <c r="AA28" i="12"/>
  <c r="X28" i="12"/>
  <c r="U28" i="12"/>
  <c r="R28" i="12"/>
  <c r="O28" i="12"/>
  <c r="L28" i="12"/>
  <c r="I28" i="12"/>
  <c r="F28" i="12"/>
  <c r="C28" i="12"/>
  <c r="AD33" i="12"/>
  <c r="AA33" i="12"/>
  <c r="X33" i="12"/>
  <c r="U33" i="12"/>
  <c r="R33" i="12"/>
  <c r="O33" i="12"/>
  <c r="L33" i="12"/>
  <c r="I33" i="12"/>
  <c r="F33" i="12"/>
  <c r="C33" i="12"/>
  <c r="AD25" i="12"/>
  <c r="AA25" i="12"/>
  <c r="X25" i="12"/>
  <c r="U25" i="12"/>
  <c r="R25" i="12"/>
  <c r="O25" i="12"/>
  <c r="L25" i="12"/>
  <c r="I25" i="12"/>
  <c r="F25" i="12"/>
  <c r="C25" i="12"/>
  <c r="AD30" i="12"/>
  <c r="AA30" i="12"/>
  <c r="X30" i="12"/>
  <c r="U30" i="12"/>
  <c r="R30" i="12"/>
  <c r="O30" i="12"/>
  <c r="L30" i="12"/>
  <c r="I30" i="12"/>
  <c r="F30" i="12"/>
  <c r="C30" i="12"/>
  <c r="AD46" i="12"/>
  <c r="AA46" i="12"/>
  <c r="X46" i="12"/>
  <c r="U46" i="12"/>
  <c r="R46" i="12"/>
  <c r="O46" i="12"/>
  <c r="L46" i="12"/>
  <c r="I46" i="12"/>
  <c r="F46" i="12"/>
  <c r="C46" i="12"/>
  <c r="AD47" i="12"/>
  <c r="AA47" i="12"/>
  <c r="X47" i="12"/>
  <c r="U47" i="12"/>
  <c r="R47" i="12"/>
  <c r="O47" i="12"/>
  <c r="L47" i="12"/>
  <c r="I47" i="12"/>
  <c r="F47" i="12"/>
  <c r="C47" i="12"/>
  <c r="AD27" i="12"/>
  <c r="AA27" i="12"/>
  <c r="X27" i="12"/>
  <c r="U27" i="12"/>
  <c r="R27" i="12"/>
  <c r="O27" i="12"/>
  <c r="L27" i="12"/>
  <c r="I27" i="12"/>
  <c r="F27" i="12"/>
  <c r="C27" i="12"/>
  <c r="AD29" i="12"/>
  <c r="AA29" i="12"/>
  <c r="X29" i="12"/>
  <c r="U29" i="12"/>
  <c r="R29" i="12"/>
  <c r="O29" i="12"/>
  <c r="L29" i="12"/>
  <c r="I29" i="12"/>
  <c r="F29" i="12"/>
  <c r="C29" i="12"/>
  <c r="AD32" i="12"/>
  <c r="AA32" i="12"/>
  <c r="X32" i="12"/>
  <c r="U32" i="12"/>
  <c r="R32" i="12"/>
  <c r="O32" i="12"/>
  <c r="L32" i="12"/>
  <c r="I32" i="12"/>
  <c r="F32" i="12"/>
  <c r="C32" i="12"/>
  <c r="AD34" i="12"/>
  <c r="AA34" i="12"/>
  <c r="X34" i="12"/>
  <c r="U34" i="12"/>
  <c r="R34" i="12"/>
  <c r="O34" i="12"/>
  <c r="L34" i="12"/>
  <c r="I34" i="12"/>
  <c r="F34" i="12"/>
  <c r="C34" i="12"/>
  <c r="AD42" i="12"/>
  <c r="AA42" i="12"/>
  <c r="X42" i="12"/>
  <c r="U42" i="12"/>
  <c r="R42" i="12"/>
  <c r="O42" i="12"/>
  <c r="L42" i="12"/>
  <c r="I42" i="12"/>
  <c r="F42" i="12"/>
  <c r="C42" i="12"/>
  <c r="AD45" i="12"/>
  <c r="AA45" i="12"/>
  <c r="X45" i="12"/>
  <c r="U45" i="12"/>
  <c r="R45" i="12"/>
  <c r="O45" i="12"/>
  <c r="L45" i="12"/>
  <c r="I45" i="12"/>
  <c r="F45" i="12"/>
  <c r="C45" i="12"/>
  <c r="AD41" i="12"/>
  <c r="AA41" i="12"/>
  <c r="X41" i="12"/>
  <c r="U41" i="12"/>
  <c r="R41" i="12"/>
  <c r="O41" i="12"/>
  <c r="L41" i="12"/>
  <c r="I41" i="12"/>
  <c r="F41" i="12"/>
  <c r="C41" i="12"/>
  <c r="AD43" i="12"/>
  <c r="AA43" i="12"/>
  <c r="X43" i="12"/>
  <c r="U43" i="12"/>
  <c r="R43" i="12"/>
  <c r="O43" i="12"/>
  <c r="L43" i="12"/>
  <c r="I43" i="12"/>
  <c r="F43" i="12"/>
  <c r="C43" i="12"/>
  <c r="AD51" i="12"/>
  <c r="AA51" i="12"/>
  <c r="X51" i="12"/>
  <c r="U51" i="12"/>
  <c r="R51" i="12"/>
  <c r="O51" i="12"/>
  <c r="L51" i="12"/>
  <c r="I51" i="12"/>
  <c r="F51" i="12"/>
  <c r="C51" i="12"/>
  <c r="AD53" i="12"/>
  <c r="AA53" i="12"/>
  <c r="X53" i="12"/>
  <c r="U53" i="12"/>
  <c r="R53" i="12"/>
  <c r="O53" i="12"/>
  <c r="L53" i="12"/>
  <c r="I53" i="12"/>
  <c r="F53" i="12"/>
  <c r="C53" i="12"/>
  <c r="AD23" i="12"/>
  <c r="AD65" i="12" s="1"/>
  <c r="AA23" i="12"/>
  <c r="AA65" i="12" s="1"/>
  <c r="X23" i="12"/>
  <c r="U23" i="12"/>
  <c r="R23" i="12"/>
  <c r="O23" i="12"/>
  <c r="L23" i="12"/>
  <c r="I23" i="12"/>
  <c r="F23" i="12"/>
  <c r="F65" i="12" s="1"/>
  <c r="C23" i="12"/>
  <c r="C65" i="12" s="1"/>
  <c r="AD26" i="12"/>
  <c r="AA26" i="12"/>
  <c r="X26" i="12"/>
  <c r="U26" i="12"/>
  <c r="R26" i="12"/>
  <c r="O26" i="12"/>
  <c r="L26" i="12"/>
  <c r="I26" i="12"/>
  <c r="F26" i="12"/>
  <c r="C26" i="12"/>
  <c r="AD52" i="12"/>
  <c r="AA52" i="12"/>
  <c r="X52" i="12"/>
  <c r="U52" i="12"/>
  <c r="R52" i="12"/>
  <c r="O52" i="12"/>
  <c r="L52" i="12"/>
  <c r="I52" i="12"/>
  <c r="F52" i="12"/>
  <c r="C52" i="12"/>
  <c r="AD48" i="12"/>
  <c r="AA48" i="12"/>
  <c r="X48" i="12"/>
  <c r="U48" i="12"/>
  <c r="R48" i="12"/>
  <c r="O48" i="12"/>
  <c r="L48" i="12"/>
  <c r="I48" i="12"/>
  <c r="F48" i="12"/>
  <c r="C48" i="12"/>
  <c r="AD49" i="12"/>
  <c r="AA49" i="12"/>
  <c r="X49" i="12"/>
  <c r="U49" i="12"/>
  <c r="R49" i="12"/>
  <c r="O49" i="12"/>
  <c r="L49" i="12"/>
  <c r="I49" i="12"/>
  <c r="F49" i="12"/>
  <c r="C49" i="12"/>
  <c r="AD50" i="12"/>
  <c r="AA50" i="12"/>
  <c r="X50" i="12"/>
  <c r="U50" i="12"/>
  <c r="R50" i="12"/>
  <c r="O50" i="12"/>
  <c r="L50" i="12"/>
  <c r="I50" i="12"/>
  <c r="F50" i="12"/>
  <c r="C50" i="12"/>
  <c r="AD24" i="12"/>
  <c r="AA24" i="12"/>
  <c r="X24" i="12"/>
  <c r="U24" i="12"/>
  <c r="R24" i="12"/>
  <c r="O24" i="12"/>
  <c r="L24" i="12"/>
  <c r="I24" i="12"/>
  <c r="F24" i="12"/>
  <c r="C24" i="12"/>
  <c r="AD54" i="12"/>
  <c r="AA54" i="12"/>
  <c r="X54" i="12"/>
  <c r="U54" i="12"/>
  <c r="R54" i="12"/>
  <c r="O54" i="12"/>
  <c r="L54" i="12"/>
  <c r="I54" i="12"/>
  <c r="F54" i="12"/>
  <c r="C54" i="12"/>
  <c r="AD55" i="12"/>
  <c r="AA55" i="12"/>
  <c r="X55" i="12"/>
  <c r="U55" i="12"/>
  <c r="R55" i="12"/>
  <c r="O55" i="12"/>
  <c r="L55" i="12"/>
  <c r="I55" i="12"/>
  <c r="F55" i="12"/>
  <c r="C55" i="12"/>
  <c r="AD36" i="12"/>
  <c r="AA36" i="12"/>
  <c r="X36" i="12"/>
  <c r="U36" i="12"/>
  <c r="R36" i="12"/>
  <c r="O36" i="12"/>
  <c r="L36" i="12"/>
  <c r="I36" i="12"/>
  <c r="F36" i="12"/>
  <c r="C36" i="12"/>
  <c r="AD39" i="12"/>
  <c r="AA39" i="12"/>
  <c r="X39" i="12"/>
  <c r="U39" i="12"/>
  <c r="R39" i="12"/>
  <c r="O39" i="12"/>
  <c r="L39" i="12"/>
  <c r="I39" i="12"/>
  <c r="F39" i="12"/>
  <c r="C39" i="12"/>
  <c r="AD35" i="12"/>
  <c r="AA35" i="12"/>
  <c r="X35" i="12"/>
  <c r="X67" i="12" s="1"/>
  <c r="U35" i="12"/>
  <c r="U67" i="12" s="1"/>
  <c r="R35" i="12"/>
  <c r="O35" i="12"/>
  <c r="L35" i="12"/>
  <c r="I35" i="12"/>
  <c r="F35" i="12"/>
  <c r="C35" i="12"/>
  <c r="AD37" i="12"/>
  <c r="AA37" i="12"/>
  <c r="X37" i="12"/>
  <c r="U37" i="12"/>
  <c r="R37" i="12"/>
  <c r="O37" i="12"/>
  <c r="L37" i="12"/>
  <c r="I37" i="12"/>
  <c r="F37" i="12"/>
  <c r="C37" i="12"/>
  <c r="AD20" i="12"/>
  <c r="AA20" i="12"/>
  <c r="X20" i="12"/>
  <c r="U20" i="12"/>
  <c r="R20" i="12"/>
  <c r="O20" i="12"/>
  <c r="L20" i="12"/>
  <c r="L68" i="12" s="1"/>
  <c r="I20" i="12"/>
  <c r="I68" i="12" s="1"/>
  <c r="F20" i="12"/>
  <c r="C20" i="12"/>
  <c r="AD38" i="12"/>
  <c r="AA38" i="12"/>
  <c r="X38" i="12"/>
  <c r="U38" i="12"/>
  <c r="R38" i="12"/>
  <c r="O38" i="12"/>
  <c r="L38" i="12"/>
  <c r="I38" i="12"/>
  <c r="F38" i="12"/>
  <c r="C38" i="12"/>
  <c r="AD40" i="12"/>
  <c r="AA40" i="12"/>
  <c r="X40" i="12"/>
  <c r="U40" i="12"/>
  <c r="R40" i="12"/>
  <c r="O40" i="12"/>
  <c r="L40" i="12"/>
  <c r="I40" i="12"/>
  <c r="F40" i="12"/>
  <c r="C40" i="12"/>
  <c r="O66" i="12" l="1"/>
  <c r="O63" i="12"/>
  <c r="I61" i="12"/>
  <c r="O62" i="12"/>
  <c r="I60" i="12"/>
  <c r="C64" i="12"/>
  <c r="AA64" i="12"/>
  <c r="R66" i="12"/>
  <c r="R63" i="12"/>
  <c r="L61" i="12"/>
  <c r="R62" i="12"/>
  <c r="L60" i="12"/>
  <c r="F64" i="12"/>
  <c r="AD64" i="12"/>
  <c r="O68" i="12"/>
  <c r="C67" i="12"/>
  <c r="AA67" i="12"/>
  <c r="U66" i="12"/>
  <c r="I65" i="12"/>
  <c r="U63" i="12"/>
  <c r="O61" i="12"/>
  <c r="U62" i="12"/>
  <c r="O60" i="12"/>
  <c r="I64" i="12"/>
  <c r="R68" i="12"/>
  <c r="F67" i="12"/>
  <c r="AD67" i="12"/>
  <c r="X66" i="12"/>
  <c r="L65" i="12"/>
  <c r="X63" i="12"/>
  <c r="R61" i="12"/>
  <c r="X62" i="12"/>
  <c r="R60" i="12"/>
  <c r="L64" i="12"/>
  <c r="U68" i="12"/>
  <c r="I67" i="12"/>
  <c r="C66" i="12"/>
  <c r="AA66" i="12"/>
  <c r="O65" i="12"/>
  <c r="C63" i="12"/>
  <c r="AA63" i="12"/>
  <c r="U61" i="12"/>
  <c r="C62" i="12"/>
  <c r="AA62" i="12"/>
  <c r="U60" i="12"/>
  <c r="O64" i="12"/>
  <c r="X68" i="12"/>
  <c r="L67" i="12"/>
  <c r="F66" i="12"/>
  <c r="AD66" i="12"/>
  <c r="R65" i="12"/>
  <c r="F63" i="12"/>
  <c r="AD63" i="12"/>
  <c r="X61" i="12"/>
  <c r="F62" i="12"/>
  <c r="AD62" i="12"/>
  <c r="X60" i="12"/>
  <c r="R64" i="12"/>
  <c r="C68" i="12"/>
  <c r="AA68" i="12"/>
  <c r="O67" i="12"/>
  <c r="I66" i="12"/>
  <c r="U65" i="12"/>
  <c r="I63" i="12"/>
  <c r="C61" i="12"/>
  <c r="AA61" i="12"/>
  <c r="I62" i="12"/>
  <c r="C60" i="12"/>
  <c r="AA60" i="12"/>
  <c r="U64" i="12"/>
  <c r="F68" i="12"/>
  <c r="AD68" i="12"/>
  <c r="R67" i="12"/>
  <c r="L66" i="12"/>
  <c r="X65" i="12"/>
  <c r="L63" i="12"/>
  <c r="F61" i="12"/>
  <c r="AD61" i="12"/>
  <c r="L62" i="12"/>
  <c r="F60" i="12"/>
  <c r="AD60" i="12"/>
  <c r="X64" i="12"/>
  <c r="AV5" i="11"/>
  <c r="AQ5" i="11"/>
  <c r="AL5" i="11"/>
  <c r="AG5" i="11"/>
  <c r="W5" i="11"/>
  <c r="R5" i="11"/>
  <c r="M5" i="11"/>
  <c r="H5" i="11"/>
  <c r="C5" i="11"/>
  <c r="AV6" i="11"/>
  <c r="AQ6" i="11"/>
  <c r="AL6" i="11"/>
  <c r="AG6" i="11"/>
  <c r="W6" i="11"/>
  <c r="R6" i="11"/>
  <c r="M6" i="11"/>
  <c r="H6" i="11"/>
  <c r="C6" i="11"/>
  <c r="AV7" i="11"/>
  <c r="AQ7" i="11"/>
  <c r="AL7" i="11"/>
  <c r="AG7" i="11"/>
  <c r="W7" i="11"/>
  <c r="R7" i="11"/>
  <c r="M7" i="11"/>
  <c r="H7" i="11"/>
  <c r="C7" i="11"/>
  <c r="AV8" i="11"/>
  <c r="AQ8" i="11"/>
  <c r="AL8" i="11"/>
  <c r="AG8" i="11"/>
  <c r="W8" i="11"/>
  <c r="R8" i="11"/>
  <c r="M8" i="11"/>
  <c r="H8" i="11"/>
  <c r="C8" i="11"/>
  <c r="AV9" i="11"/>
  <c r="AQ9" i="11"/>
  <c r="AL9" i="11"/>
  <c r="AG9" i="11"/>
  <c r="W9" i="11"/>
  <c r="R9" i="11"/>
  <c r="M9" i="11"/>
  <c r="H9" i="11"/>
  <c r="C9" i="11"/>
  <c r="AV10" i="11"/>
  <c r="AQ10" i="11"/>
  <c r="AL10" i="11"/>
  <c r="AG10" i="11"/>
  <c r="W10" i="11"/>
  <c r="R10" i="11"/>
  <c r="M10" i="11"/>
  <c r="H10" i="11"/>
  <c r="C10" i="11"/>
  <c r="AV11" i="11"/>
  <c r="AQ11" i="11"/>
  <c r="AL11" i="11"/>
  <c r="AG11" i="11"/>
  <c r="W11" i="11"/>
  <c r="R11" i="11"/>
  <c r="M11" i="11"/>
  <c r="H11" i="11"/>
  <c r="C11" i="11"/>
  <c r="AV12" i="11"/>
  <c r="AQ12" i="11"/>
  <c r="AL12" i="11"/>
  <c r="AG12" i="11"/>
  <c r="W12" i="11"/>
  <c r="R12" i="11"/>
  <c r="M12" i="11"/>
  <c r="H12" i="11"/>
  <c r="C12" i="11"/>
  <c r="AV13" i="11"/>
  <c r="AQ13" i="11"/>
  <c r="AL13" i="11"/>
  <c r="AG13" i="11"/>
  <c r="W13" i="11"/>
  <c r="R13" i="11"/>
  <c r="M13" i="11"/>
  <c r="H13" i="11"/>
  <c r="C13" i="11"/>
  <c r="AV14" i="11"/>
  <c r="AQ14" i="11"/>
  <c r="AL14" i="11"/>
  <c r="AG14" i="11"/>
  <c r="W14" i="11"/>
  <c r="R14" i="11"/>
  <c r="M14" i="11"/>
  <c r="H14" i="11"/>
  <c r="C14" i="11"/>
  <c r="AV15" i="11"/>
  <c r="AQ15" i="11"/>
  <c r="AL15" i="11"/>
  <c r="AG15" i="11"/>
  <c r="W15" i="11"/>
  <c r="R15" i="11"/>
  <c r="M15" i="11"/>
  <c r="H15" i="11"/>
  <c r="C15" i="11"/>
  <c r="AV16" i="11"/>
  <c r="AQ16" i="11"/>
  <c r="AL16" i="11"/>
  <c r="AG16" i="11"/>
  <c r="W16" i="11"/>
  <c r="R16" i="11"/>
  <c r="M16" i="11"/>
  <c r="H16" i="11"/>
  <c r="C16" i="11"/>
  <c r="AV17" i="11"/>
  <c r="AQ17" i="11"/>
  <c r="AL17" i="11"/>
  <c r="AG17" i="11"/>
  <c r="W17" i="11"/>
  <c r="R17" i="11"/>
  <c r="M17" i="11"/>
  <c r="H17" i="11"/>
  <c r="C17" i="11"/>
  <c r="AV18" i="11"/>
  <c r="AQ18" i="11"/>
  <c r="AL18" i="11"/>
  <c r="AG18" i="11"/>
  <c r="W18" i="11"/>
  <c r="R18" i="11"/>
  <c r="M18" i="11"/>
  <c r="H18" i="11"/>
  <c r="C18" i="11"/>
  <c r="AV19" i="11"/>
  <c r="AQ19" i="11"/>
  <c r="AL19" i="11"/>
  <c r="AG19" i="11"/>
  <c r="W19" i="11"/>
  <c r="R19" i="11"/>
  <c r="M19" i="11"/>
  <c r="H19" i="11"/>
  <c r="C19" i="11"/>
  <c r="AV21" i="11"/>
  <c r="AQ21" i="11"/>
  <c r="AL21" i="11"/>
  <c r="AG21" i="11"/>
  <c r="W21" i="11"/>
  <c r="R21" i="11"/>
  <c r="M21" i="11"/>
  <c r="H21" i="11"/>
  <c r="C21" i="11"/>
  <c r="AV22" i="11"/>
  <c r="AQ22" i="11"/>
  <c r="AL22" i="11"/>
  <c r="AG22" i="11"/>
  <c r="W22" i="11"/>
  <c r="R22" i="11"/>
  <c r="M22" i="11"/>
  <c r="H22" i="11"/>
  <c r="C22" i="11"/>
  <c r="AV31" i="11"/>
  <c r="AQ31" i="11"/>
  <c r="AL31" i="11"/>
  <c r="AG31" i="11"/>
  <c r="W31" i="11"/>
  <c r="R31" i="11"/>
  <c r="M31" i="11"/>
  <c r="H31" i="11"/>
  <c r="C31" i="11"/>
  <c r="AV44" i="11"/>
  <c r="AQ44" i="11"/>
  <c r="AL44" i="11"/>
  <c r="AG44" i="11"/>
  <c r="W44" i="11"/>
  <c r="R44" i="11"/>
  <c r="M44" i="11"/>
  <c r="H44" i="11"/>
  <c r="C44" i="11"/>
  <c r="AV28" i="11"/>
  <c r="AQ28" i="11"/>
  <c r="AL28" i="11"/>
  <c r="AG28" i="11"/>
  <c r="W28" i="11"/>
  <c r="R28" i="11"/>
  <c r="M28" i="11"/>
  <c r="H28" i="11"/>
  <c r="C28" i="11"/>
  <c r="AV33" i="11"/>
  <c r="AQ33" i="11"/>
  <c r="AL33" i="11"/>
  <c r="AG33" i="11"/>
  <c r="W33" i="11"/>
  <c r="R33" i="11"/>
  <c r="M33" i="11"/>
  <c r="H33" i="11"/>
  <c r="C33" i="11"/>
  <c r="AV25" i="11"/>
  <c r="AQ25" i="11"/>
  <c r="AL25" i="11"/>
  <c r="AG25" i="11"/>
  <c r="W25" i="11"/>
  <c r="R25" i="11"/>
  <c r="M25" i="11"/>
  <c r="H25" i="11"/>
  <c r="C25" i="11"/>
  <c r="AV30" i="11"/>
  <c r="AQ30" i="11"/>
  <c r="AL30" i="11"/>
  <c r="AG30" i="11"/>
  <c r="W30" i="11"/>
  <c r="R30" i="11"/>
  <c r="M30" i="11"/>
  <c r="H30" i="11"/>
  <c r="C30" i="11"/>
  <c r="AV46" i="11"/>
  <c r="AQ46" i="11"/>
  <c r="AL46" i="11"/>
  <c r="AG46" i="11"/>
  <c r="W46" i="11"/>
  <c r="R46" i="11"/>
  <c r="M46" i="11"/>
  <c r="H46" i="11"/>
  <c r="C46" i="11"/>
  <c r="AV47" i="11"/>
  <c r="AQ47" i="11"/>
  <c r="AL47" i="11"/>
  <c r="AG47" i="11"/>
  <c r="W47" i="11"/>
  <c r="R47" i="11"/>
  <c r="M47" i="11"/>
  <c r="H47" i="11"/>
  <c r="C47" i="11"/>
  <c r="AV27" i="11"/>
  <c r="AQ27" i="11"/>
  <c r="AL27" i="11"/>
  <c r="AG27" i="11"/>
  <c r="W27" i="11"/>
  <c r="R27" i="11"/>
  <c r="M27" i="11"/>
  <c r="H27" i="11"/>
  <c r="C27" i="11"/>
  <c r="AV29" i="11"/>
  <c r="AQ29" i="11"/>
  <c r="AL29" i="11"/>
  <c r="AG29" i="11"/>
  <c r="W29" i="11"/>
  <c r="R29" i="11"/>
  <c r="M29" i="11"/>
  <c r="H29" i="11"/>
  <c r="C29" i="11"/>
  <c r="AV32" i="11"/>
  <c r="AQ32" i="11"/>
  <c r="AL32" i="11"/>
  <c r="AG32" i="11"/>
  <c r="W32" i="11"/>
  <c r="R32" i="11"/>
  <c r="M32" i="11"/>
  <c r="H32" i="11"/>
  <c r="C32" i="11"/>
  <c r="AV34" i="11"/>
  <c r="AQ34" i="11"/>
  <c r="AL34" i="11"/>
  <c r="AG34" i="11"/>
  <c r="W34" i="11"/>
  <c r="R34" i="11"/>
  <c r="M34" i="11"/>
  <c r="H34" i="11"/>
  <c r="C34" i="11"/>
  <c r="AV42" i="11"/>
  <c r="AQ42" i="11"/>
  <c r="AL42" i="11"/>
  <c r="AG42" i="11"/>
  <c r="W42" i="11"/>
  <c r="R42" i="11"/>
  <c r="M42" i="11"/>
  <c r="H42" i="11"/>
  <c r="C42" i="11"/>
  <c r="AV45" i="11"/>
  <c r="AQ45" i="11"/>
  <c r="AL45" i="11"/>
  <c r="AG45" i="11"/>
  <c r="W45" i="11"/>
  <c r="R45" i="11"/>
  <c r="M45" i="11"/>
  <c r="H45" i="11"/>
  <c r="C45" i="11"/>
  <c r="AV41" i="11"/>
  <c r="AQ41" i="11"/>
  <c r="AL41" i="11"/>
  <c r="AG41" i="11"/>
  <c r="W41" i="11"/>
  <c r="R41" i="11"/>
  <c r="M41" i="11"/>
  <c r="H41" i="11"/>
  <c r="C41" i="11"/>
  <c r="AV43" i="11"/>
  <c r="AQ43" i="11"/>
  <c r="AL43" i="11"/>
  <c r="AG43" i="11"/>
  <c r="W43" i="11"/>
  <c r="R43" i="11"/>
  <c r="M43" i="11"/>
  <c r="H43" i="11"/>
  <c r="C43" i="11"/>
  <c r="AV51" i="11"/>
  <c r="AQ51" i="11"/>
  <c r="AL51" i="11"/>
  <c r="AG51" i="11"/>
  <c r="W51" i="11"/>
  <c r="R51" i="11"/>
  <c r="M51" i="11"/>
  <c r="H51" i="11"/>
  <c r="C51" i="11"/>
  <c r="AV53" i="11"/>
  <c r="AQ53" i="11"/>
  <c r="AL53" i="11"/>
  <c r="AG53" i="11"/>
  <c r="W53" i="11"/>
  <c r="R53" i="11"/>
  <c r="M53" i="11"/>
  <c r="H53" i="11"/>
  <c r="C53" i="11"/>
  <c r="AV23" i="11"/>
  <c r="AQ23" i="11"/>
  <c r="AL23" i="11"/>
  <c r="AG23" i="11"/>
  <c r="W23" i="11"/>
  <c r="R23" i="11"/>
  <c r="M23" i="11"/>
  <c r="H23" i="11"/>
  <c r="C23" i="11"/>
  <c r="AV26" i="11"/>
  <c r="AQ26" i="11"/>
  <c r="AL26" i="11"/>
  <c r="AG26" i="11"/>
  <c r="W26" i="11"/>
  <c r="R26" i="11"/>
  <c r="M26" i="11"/>
  <c r="H26" i="11"/>
  <c r="C26" i="11"/>
  <c r="AV52" i="11"/>
  <c r="AQ52" i="11"/>
  <c r="AL52" i="11"/>
  <c r="AG52" i="11"/>
  <c r="W52" i="11"/>
  <c r="R52" i="11"/>
  <c r="M52" i="11"/>
  <c r="H52" i="11"/>
  <c r="C52" i="11"/>
  <c r="AV48" i="11"/>
  <c r="AQ48" i="11"/>
  <c r="AL48" i="11"/>
  <c r="AG48" i="11"/>
  <c r="W48" i="11"/>
  <c r="R48" i="11"/>
  <c r="M48" i="11"/>
  <c r="H48" i="11"/>
  <c r="C48" i="11"/>
  <c r="AV49" i="11"/>
  <c r="AQ49" i="11"/>
  <c r="AL49" i="11"/>
  <c r="AG49" i="11"/>
  <c r="W49" i="11"/>
  <c r="R49" i="11"/>
  <c r="M49" i="11"/>
  <c r="H49" i="11"/>
  <c r="C49" i="11"/>
  <c r="AV50" i="11"/>
  <c r="AQ50" i="11"/>
  <c r="AL50" i="11"/>
  <c r="AG50" i="11"/>
  <c r="W50" i="11"/>
  <c r="R50" i="11"/>
  <c r="M50" i="11"/>
  <c r="H50" i="11"/>
  <c r="C50" i="11"/>
  <c r="AV24" i="11"/>
  <c r="AQ24" i="11"/>
  <c r="AL24" i="11"/>
  <c r="AG24" i="11"/>
  <c r="W24" i="11"/>
  <c r="R24" i="11"/>
  <c r="M24" i="11"/>
  <c r="H24" i="11"/>
  <c r="C24" i="11"/>
  <c r="AV54" i="11"/>
  <c r="AQ54" i="11"/>
  <c r="AL54" i="11"/>
  <c r="AG54" i="11"/>
  <c r="W54" i="11"/>
  <c r="R54" i="11"/>
  <c r="M54" i="11"/>
  <c r="H54" i="11"/>
  <c r="C54" i="11"/>
  <c r="AV55" i="11"/>
  <c r="AQ55" i="11"/>
  <c r="AL55" i="11"/>
  <c r="AG55" i="11"/>
  <c r="W55" i="11"/>
  <c r="R55" i="11"/>
  <c r="M55" i="11"/>
  <c r="H55" i="11"/>
  <c r="C55" i="11"/>
  <c r="AV36" i="11"/>
  <c r="AQ36" i="11"/>
  <c r="AL36" i="11"/>
  <c r="AG36" i="11"/>
  <c r="W36" i="11"/>
  <c r="R36" i="11"/>
  <c r="M36" i="11"/>
  <c r="H36" i="11"/>
  <c r="C36" i="11"/>
  <c r="AV39" i="11"/>
  <c r="AQ39" i="11"/>
  <c r="AL39" i="11"/>
  <c r="AG39" i="11"/>
  <c r="W39" i="11"/>
  <c r="R39" i="11"/>
  <c r="M39" i="11"/>
  <c r="H39" i="11"/>
  <c r="C39" i="11"/>
  <c r="AV35" i="11"/>
  <c r="AQ35" i="11"/>
  <c r="AL35" i="11"/>
  <c r="AG35" i="11"/>
  <c r="W35" i="11"/>
  <c r="R35" i="11"/>
  <c r="M35" i="11"/>
  <c r="H35" i="11"/>
  <c r="C35" i="11"/>
  <c r="AV37" i="11"/>
  <c r="AQ37" i="11"/>
  <c r="AL37" i="11"/>
  <c r="AG37" i="11"/>
  <c r="W37" i="11"/>
  <c r="R37" i="11"/>
  <c r="M37" i="11"/>
  <c r="H37" i="11"/>
  <c r="C37" i="11"/>
  <c r="AV20" i="11"/>
  <c r="AQ20" i="11"/>
  <c r="AL20" i="11"/>
  <c r="AG20" i="11"/>
  <c r="W20" i="11"/>
  <c r="R20" i="11"/>
  <c r="M20" i="11"/>
  <c r="H20" i="11"/>
  <c r="C20" i="11"/>
  <c r="AV38" i="11"/>
  <c r="AQ38" i="11"/>
  <c r="AL38" i="11"/>
  <c r="AG38" i="11"/>
  <c r="W38" i="11"/>
  <c r="R38" i="11"/>
  <c r="M38" i="11"/>
  <c r="H38" i="11"/>
  <c r="C38" i="11"/>
  <c r="AV40" i="11"/>
  <c r="AQ40" i="11"/>
  <c r="AL40" i="11"/>
  <c r="AG40" i="11"/>
  <c r="W40" i="11"/>
  <c r="R40" i="11"/>
  <c r="M40" i="11"/>
  <c r="H40" i="11"/>
  <c r="C40" i="11"/>
  <c r="L14" i="34" l="1"/>
  <c r="L14" i="33"/>
  <c r="L17" i="34"/>
  <c r="L19" i="33"/>
  <c r="L58" i="35" l="1"/>
  <c r="K66" i="38" s="1"/>
  <c r="M59" i="33" s="1"/>
  <c r="L61" i="35"/>
  <c r="K69" i="38" s="1"/>
  <c r="M62" i="33" s="1"/>
  <c r="L36" i="35"/>
  <c r="K40" i="38" s="1"/>
  <c r="M37" i="33" s="1"/>
  <c r="L67" i="35"/>
  <c r="K75" i="38" s="1"/>
  <c r="M68" i="33" s="1"/>
  <c r="L66" i="35"/>
  <c r="K74" i="38" s="1"/>
  <c r="M67" i="33" s="1"/>
  <c r="L41" i="35"/>
  <c r="K45" i="38" s="1"/>
  <c r="M42" i="33" s="1"/>
  <c r="L44" i="35"/>
  <c r="K48" i="38" s="1"/>
  <c r="L68" i="35"/>
  <c r="K76" i="38" s="1"/>
  <c r="K78" i="59" s="1"/>
  <c r="L40" i="35"/>
  <c r="K44" i="38" s="1"/>
  <c r="M41" i="33" s="1"/>
  <c r="L59" i="35"/>
  <c r="K67" i="38" s="1"/>
  <c r="M60" i="33" s="1"/>
  <c r="L38" i="35"/>
  <c r="K42" i="38" s="1"/>
  <c r="M39" i="33" s="1"/>
  <c r="L62" i="35"/>
  <c r="K70" i="38" s="1"/>
  <c r="M63" i="33" s="1"/>
  <c r="L60" i="35"/>
  <c r="K68" i="38" s="1"/>
  <c r="M61" i="33" s="1"/>
  <c r="L42" i="35"/>
  <c r="K46" i="38" s="1"/>
  <c r="M43" i="33" s="1"/>
  <c r="L63" i="35"/>
  <c r="K71" i="38" s="1"/>
  <c r="M64" i="33" s="1"/>
  <c r="L43" i="35"/>
  <c r="K47" i="38" s="1"/>
  <c r="M44" i="33" s="1"/>
  <c r="L39" i="35"/>
  <c r="K43" i="38" s="1"/>
  <c r="M40" i="33" s="1"/>
  <c r="L64" i="35"/>
  <c r="K72" i="38" s="1"/>
  <c r="M65" i="33" s="1"/>
  <c r="L65" i="35"/>
  <c r="K73" i="38" s="1"/>
  <c r="M66" i="33" s="1"/>
  <c r="L37" i="35"/>
  <c r="K41" i="38" s="1"/>
  <c r="M38" i="33" s="1"/>
  <c r="L45" i="35"/>
  <c r="K49" i="38" s="1"/>
  <c r="K50" i="59" s="1"/>
  <c r="L18" i="33"/>
  <c r="L16" i="34"/>
  <c r="L18" i="34"/>
  <c r="L15" i="33"/>
  <c r="L16" i="33"/>
  <c r="L13" i="33"/>
  <c r="L21" i="33"/>
  <c r="L20" i="34"/>
  <c r="L22" i="34"/>
  <c r="L13" i="34"/>
  <c r="L21" i="34"/>
  <c r="L20" i="33"/>
  <c r="L22" i="33"/>
  <c r="L17" i="33"/>
  <c r="L15" i="34"/>
  <c r="L19" i="34"/>
  <c r="M61" i="34" l="1"/>
  <c r="M61" i="35" s="1"/>
  <c r="L69" i="38" s="1"/>
  <c r="L71" i="59" s="1"/>
  <c r="M67" i="34"/>
  <c r="M63" i="34"/>
  <c r="M68" i="34"/>
  <c r="M64" i="34"/>
  <c r="M66" i="34"/>
  <c r="M65" i="34"/>
  <c r="M60" i="34"/>
  <c r="M62" i="34"/>
  <c r="M59" i="34"/>
  <c r="M38" i="34"/>
  <c r="M44" i="34"/>
  <c r="M39" i="34"/>
  <c r="M45" i="34"/>
  <c r="M37" i="34"/>
  <c r="M43" i="34"/>
  <c r="M43" i="35" s="1"/>
  <c r="L47" i="38" s="1"/>
  <c r="L48" i="59" s="1"/>
  <c r="M42" i="34"/>
  <c r="M40" i="34"/>
  <c r="M41" i="34"/>
  <c r="K42" i="59"/>
  <c r="K48" i="59"/>
  <c r="K43" i="59"/>
  <c r="K49" i="59"/>
  <c r="K41" i="59"/>
  <c r="K47" i="59"/>
  <c r="K46" i="59"/>
  <c r="K44" i="59"/>
  <c r="K45" i="59"/>
  <c r="K72" i="59"/>
  <c r="K77" i="59"/>
  <c r="K75" i="59"/>
  <c r="K73" i="59"/>
  <c r="K74" i="59"/>
  <c r="K69" i="59"/>
  <c r="K71" i="59"/>
  <c r="K70" i="59"/>
  <c r="K76" i="59"/>
  <c r="K68" i="59"/>
  <c r="K22" i="38"/>
  <c r="K22" i="59" s="1"/>
  <c r="K79" i="38"/>
  <c r="K81" i="59" s="1"/>
  <c r="K80" i="38"/>
  <c r="K82" i="59" s="1"/>
  <c r="K21" i="38"/>
  <c r="K21" i="59" s="1"/>
  <c r="K14" i="38"/>
  <c r="K14" i="59" s="1"/>
  <c r="M17" i="34"/>
  <c r="K16" i="38"/>
  <c r="K16" i="59" s="1"/>
  <c r="K20" i="38"/>
  <c r="K20" i="59" s="1"/>
  <c r="K19" i="38"/>
  <c r="K19" i="59" s="1"/>
  <c r="K18" i="38"/>
  <c r="K18" i="59" s="1"/>
  <c r="K17" i="38"/>
  <c r="K17" i="59" s="1"/>
  <c r="K13" i="38"/>
  <c r="K13" i="59" s="1"/>
  <c r="M16" i="34"/>
  <c r="K15" i="38"/>
  <c r="K15" i="59" s="1"/>
  <c r="M38" i="35"/>
  <c r="L42" i="38" s="1"/>
  <c r="L43" i="59" s="1"/>
  <c r="L18" i="35"/>
  <c r="L15" i="35"/>
  <c r="K53" i="38"/>
  <c r="K54" i="59" s="1"/>
  <c r="K52" i="38"/>
  <c r="K53" i="59" s="1"/>
  <c r="L21" i="35"/>
  <c r="L16" i="35"/>
  <c r="L22" i="35"/>
  <c r="L13" i="35"/>
  <c r="L14" i="35"/>
  <c r="L20" i="35"/>
  <c r="L19" i="35"/>
  <c r="L17" i="35"/>
  <c r="M14" i="34" l="1"/>
  <c r="M68" i="35"/>
  <c r="L76" i="38" s="1"/>
  <c r="L78" i="59" s="1"/>
  <c r="M22" i="34"/>
  <c r="M41" i="35"/>
  <c r="L45" i="38" s="1"/>
  <c r="L46" i="59" s="1"/>
  <c r="M63" i="35"/>
  <c r="L71" i="38" s="1"/>
  <c r="L73" i="59" s="1"/>
  <c r="M15" i="34"/>
  <c r="M66" i="35"/>
  <c r="L74" i="38" s="1"/>
  <c r="L76" i="59" s="1"/>
  <c r="M18" i="34"/>
  <c r="M20" i="34"/>
  <c r="M64" i="35"/>
  <c r="L72" i="38" s="1"/>
  <c r="L74" i="59" s="1"/>
  <c r="M21" i="34"/>
  <c r="M19" i="34"/>
  <c r="M59" i="35"/>
  <c r="L67" i="38" s="1"/>
  <c r="L69" i="59" s="1"/>
  <c r="M39" i="35"/>
  <c r="L43" i="38" s="1"/>
  <c r="L44" i="59" s="1"/>
  <c r="M21" i="33"/>
  <c r="M16" i="33"/>
  <c r="M45" i="35"/>
  <c r="K25" i="38"/>
  <c r="K25" i="59" s="1"/>
  <c r="K26" i="38"/>
  <c r="K26" i="59" s="1"/>
  <c r="M42" i="35"/>
  <c r="L46" i="38" s="1"/>
  <c r="L47" i="59" s="1"/>
  <c r="M37" i="35"/>
  <c r="L41" i="38" s="1"/>
  <c r="L42" i="59" s="1"/>
  <c r="M44" i="35"/>
  <c r="L48" i="38" s="1"/>
  <c r="L49" i="59" s="1"/>
  <c r="M19" i="33"/>
  <c r="M15" i="33"/>
  <c r="M65" i="35"/>
  <c r="L73" i="38" s="1"/>
  <c r="L75" i="59" s="1"/>
  <c r="M20" i="33"/>
  <c r="M67" i="35"/>
  <c r="M22" i="33"/>
  <c r="M17" i="33"/>
  <c r="M14" i="33"/>
  <c r="M40" i="35"/>
  <c r="L44" i="38" s="1"/>
  <c r="L45" i="59" s="1"/>
  <c r="M60" i="35"/>
  <c r="L68" i="38" s="1"/>
  <c r="L70" i="59" s="1"/>
  <c r="M62" i="35"/>
  <c r="M18" i="33"/>
  <c r="M15" i="35"/>
  <c r="M20" i="35" l="1"/>
  <c r="M18" i="35"/>
  <c r="L75" i="38"/>
  <c r="L15" i="38"/>
  <c r="L15" i="59" s="1"/>
  <c r="L70" i="38"/>
  <c r="L16" i="38" s="1"/>
  <c r="L16" i="59" s="1"/>
  <c r="M17" i="35"/>
  <c r="M22" i="35"/>
  <c r="L49" i="38"/>
  <c r="L50" i="59" s="1"/>
  <c r="L19" i="38"/>
  <c r="L19" i="59" s="1"/>
  <c r="L18" i="38"/>
  <c r="L18" i="59" s="1"/>
  <c r="L17" i="38"/>
  <c r="L17" i="59" s="1"/>
  <c r="L14" i="38"/>
  <c r="L14" i="59" s="1"/>
  <c r="M19" i="35"/>
  <c r="M16" i="35"/>
  <c r="M21" i="35"/>
  <c r="M14" i="35"/>
  <c r="L22" i="38" l="1"/>
  <c r="L22" i="59" s="1"/>
  <c r="L80" i="38"/>
  <c r="L82" i="59" s="1"/>
  <c r="L77" i="59"/>
  <c r="L21" i="38"/>
  <c r="L21" i="59" s="1"/>
  <c r="L79" i="38"/>
  <c r="L81" i="59" s="1"/>
  <c r="L72" i="59"/>
  <c r="L53" i="38"/>
  <c r="L54" i="59" s="1"/>
  <c r="L52" i="38"/>
  <c r="L53" i="59" s="1"/>
  <c r="L20" i="38"/>
  <c r="L26" i="38" l="1"/>
  <c r="L26" i="59" s="1"/>
  <c r="L20" i="59"/>
  <c r="L25" i="38"/>
  <c r="L25" i="59" s="1"/>
  <c r="D49" i="33" l="1"/>
  <c r="D50" i="35"/>
  <c r="D49" i="35" s="1"/>
  <c r="B11" i="39"/>
  <c r="C50" i="38"/>
  <c r="C51" i="59" s="1"/>
  <c r="C30" i="38"/>
  <c r="C31" i="59" s="1"/>
  <c r="D26" i="33"/>
  <c r="D4" i="33"/>
  <c r="D3" i="33" s="1"/>
  <c r="B16" i="39"/>
  <c r="E5" i="34" l="1"/>
  <c r="E3" i="34" s="1"/>
  <c r="B14" i="39"/>
  <c r="B23" i="39" s="1"/>
  <c r="B15" i="39"/>
  <c r="E28" i="35"/>
  <c r="E5" i="33"/>
  <c r="E26" i="34"/>
  <c r="B10" i="39"/>
  <c r="B9" i="39" s="1"/>
  <c r="B4" i="39" s="1"/>
  <c r="D27" i="35"/>
  <c r="B5" i="39" l="1"/>
  <c r="B4" i="72"/>
  <c r="E5" i="35"/>
  <c r="D32" i="38"/>
  <c r="F29" i="33" s="1"/>
  <c r="B3" i="39"/>
  <c r="D26" i="35"/>
  <c r="D4" i="35"/>
  <c r="D3" i="35" s="1"/>
  <c r="B6" i="39" l="1"/>
  <c r="B6" i="72" s="1"/>
  <c r="B5" i="72"/>
  <c r="F29" i="34"/>
  <c r="D33" i="59"/>
  <c r="D5" i="38"/>
  <c r="D5" i="59" s="1"/>
  <c r="F6" i="34"/>
  <c r="F29" i="35" l="1"/>
  <c r="F6" i="33"/>
  <c r="F51" i="35"/>
  <c r="E59" i="38" s="1"/>
  <c r="G52" i="33" s="1"/>
  <c r="F49" i="33"/>
  <c r="G52" i="34" l="1"/>
  <c r="G49" i="34" s="1"/>
  <c r="E61" i="59"/>
  <c r="F6" i="35"/>
  <c r="E33" i="38"/>
  <c r="G30" i="33" s="1"/>
  <c r="F49" i="35"/>
  <c r="G30" i="34" l="1"/>
  <c r="G52" i="35"/>
  <c r="F60" i="38" s="1"/>
  <c r="E34" i="59"/>
  <c r="E6" i="38"/>
  <c r="E6" i="59" s="1"/>
  <c r="G7" i="34"/>
  <c r="E77" i="38"/>
  <c r="E79" i="59" s="1"/>
  <c r="E57" i="38"/>
  <c r="E59" i="59" s="1"/>
  <c r="F62" i="59" l="1"/>
  <c r="H53" i="33"/>
  <c r="H53" i="34"/>
  <c r="G7" i="33"/>
  <c r="G30" i="35"/>
  <c r="H53" i="35" l="1"/>
  <c r="G61" i="38" s="1"/>
  <c r="I54" i="34" s="1"/>
  <c r="F34" i="38"/>
  <c r="H31" i="33" s="1"/>
  <c r="G7" i="35"/>
  <c r="G51" i="35"/>
  <c r="F59" i="38" s="1"/>
  <c r="H52" i="33" s="1"/>
  <c r="G49" i="33"/>
  <c r="G63" i="59" l="1"/>
  <c r="G84" i="59" s="1"/>
  <c r="G78" i="38"/>
  <c r="G80" i="59" s="1"/>
  <c r="G82" i="38"/>
  <c r="I54" i="33"/>
  <c r="I54" i="35" s="1"/>
  <c r="H62" i="38" s="1"/>
  <c r="H52" i="34"/>
  <c r="H49" i="34" s="1"/>
  <c r="H31" i="34"/>
  <c r="H8" i="34" s="1"/>
  <c r="F35" i="59"/>
  <c r="F7" i="38"/>
  <c r="F51" i="38"/>
  <c r="F52" i="59" s="1"/>
  <c r="F61" i="59"/>
  <c r="G49" i="35"/>
  <c r="G18" i="39" l="1"/>
  <c r="G14" i="72"/>
  <c r="H64" i="59"/>
  <c r="H83" i="59" s="1"/>
  <c r="J55" i="33"/>
  <c r="H81" i="38"/>
  <c r="G17" i="39" s="1"/>
  <c r="J55" i="34"/>
  <c r="J55" i="35"/>
  <c r="I63" i="38" s="1"/>
  <c r="F7" i="59"/>
  <c r="F24" i="38"/>
  <c r="F24" i="59" s="1"/>
  <c r="H31" i="35"/>
  <c r="H8" i="33"/>
  <c r="H52" i="35"/>
  <c r="G60" i="38" s="1"/>
  <c r="I53" i="33" s="1"/>
  <c r="F77" i="38"/>
  <c r="F79" i="59" s="1"/>
  <c r="F57" i="38"/>
  <c r="F59" i="59" s="1"/>
  <c r="I65" i="59" l="1"/>
  <c r="K56" i="33"/>
  <c r="K56" i="34"/>
  <c r="I53" i="34"/>
  <c r="I53" i="35" s="1"/>
  <c r="H61" i="38" s="1"/>
  <c r="J54" i="33" s="1"/>
  <c r="G35" i="38"/>
  <c r="I32" i="33" s="1"/>
  <c r="H8" i="35"/>
  <c r="G62" i="59"/>
  <c r="K56" i="35" l="1"/>
  <c r="J64" i="38" s="1"/>
  <c r="J66" i="59" s="1"/>
  <c r="J54" i="34"/>
  <c r="I32" i="34"/>
  <c r="I9" i="34" s="1"/>
  <c r="G36" i="59"/>
  <c r="G8" i="38"/>
  <c r="G8" i="59" s="1"/>
  <c r="H63" i="59"/>
  <c r="H84" i="59" s="1"/>
  <c r="H82" i="38"/>
  <c r="H78" i="38"/>
  <c r="H80" i="59" s="1"/>
  <c r="H51" i="35"/>
  <c r="G59" i="38" s="1"/>
  <c r="I52" i="33" s="1"/>
  <c r="H49" i="33"/>
  <c r="L57" i="34" l="1"/>
  <c r="L57" i="33"/>
  <c r="L57" i="35" s="1"/>
  <c r="K65" i="38" s="1"/>
  <c r="M58" i="33" s="1"/>
  <c r="H18" i="39"/>
  <c r="H14" i="72"/>
  <c r="J54" i="35"/>
  <c r="I62" i="38" s="1"/>
  <c r="K55" i="33" s="1"/>
  <c r="I52" i="34"/>
  <c r="I49" i="34" s="1"/>
  <c r="G61" i="59"/>
  <c r="I32" i="35"/>
  <c r="I9" i="33"/>
  <c r="I64" i="59"/>
  <c r="I83" i="59" s="1"/>
  <c r="I81" i="38"/>
  <c r="H17" i="39" s="1"/>
  <c r="G57" i="38"/>
  <c r="G59" i="59" s="1"/>
  <c r="G77" i="38"/>
  <c r="G79" i="59" s="1"/>
  <c r="H49" i="35"/>
  <c r="M58" i="34" l="1"/>
  <c r="M58" i="35" s="1"/>
  <c r="L66" i="38" s="1"/>
  <c r="L68" i="59" s="1"/>
  <c r="K67" i="59"/>
  <c r="K55" i="34"/>
  <c r="K55" i="35" s="1"/>
  <c r="J63" i="38" s="1"/>
  <c r="L56" i="33" s="1"/>
  <c r="I52" i="35"/>
  <c r="H60" i="38" s="1"/>
  <c r="J53" i="33" s="1"/>
  <c r="H36" i="38"/>
  <c r="J33" i="33" s="1"/>
  <c r="I9" i="35"/>
  <c r="J53" i="34" l="1"/>
  <c r="L56" i="34"/>
  <c r="J33" i="34"/>
  <c r="J10" i="34" s="1"/>
  <c r="H62" i="59"/>
  <c r="J65" i="59"/>
  <c r="H37" i="59"/>
  <c r="H9" i="38"/>
  <c r="H9" i="59" s="1"/>
  <c r="J53" i="35" l="1"/>
  <c r="I61" i="38" s="1"/>
  <c r="I63" i="59" s="1"/>
  <c r="I84" i="59" s="1"/>
  <c r="L56" i="35"/>
  <c r="K64" i="38" s="1"/>
  <c r="J33" i="35"/>
  <c r="J10" i="33"/>
  <c r="I51" i="35"/>
  <c r="H59" i="38" s="1"/>
  <c r="J52" i="33" s="1"/>
  <c r="I82" i="38" l="1"/>
  <c r="I78" i="38"/>
  <c r="I80" i="59" s="1"/>
  <c r="K66" i="59"/>
  <c r="M57" i="33"/>
  <c r="K54" i="34"/>
  <c r="K54" i="33"/>
  <c r="M57" i="34"/>
  <c r="M57" i="35" s="1"/>
  <c r="L65" i="38" s="1"/>
  <c r="L67" i="59" s="1"/>
  <c r="J52" i="34"/>
  <c r="J49" i="34" s="1"/>
  <c r="H61" i="59"/>
  <c r="I37" i="38"/>
  <c r="K34" i="33" s="1"/>
  <c r="J10" i="35"/>
  <c r="I49" i="35"/>
  <c r="I49" i="33"/>
  <c r="I18" i="39" l="1"/>
  <c r="I14" i="72"/>
  <c r="K54" i="35"/>
  <c r="J62" i="38" s="1"/>
  <c r="J52" i="35"/>
  <c r="I60" i="38" s="1"/>
  <c r="K53" i="33" s="1"/>
  <c r="K34" i="34"/>
  <c r="K11" i="34" s="1"/>
  <c r="I38" i="59"/>
  <c r="I10" i="38"/>
  <c r="I10" i="59" s="1"/>
  <c r="H77" i="38"/>
  <c r="H79" i="59" s="1"/>
  <c r="H57" i="38"/>
  <c r="H59" i="59" s="1"/>
  <c r="L55" i="33" l="1"/>
  <c r="L55" i="35" s="1"/>
  <c r="K63" i="38" s="1"/>
  <c r="M56" i="33" s="1"/>
  <c r="L55" i="34"/>
  <c r="J64" i="59"/>
  <c r="J83" i="59" s="1"/>
  <c r="J81" i="38"/>
  <c r="I17" i="39" s="1"/>
  <c r="I62" i="59"/>
  <c r="K53" i="34"/>
  <c r="K53" i="35"/>
  <c r="J61" i="38" s="1"/>
  <c r="L54" i="33" s="1"/>
  <c r="K11" i="33"/>
  <c r="K34" i="35"/>
  <c r="K65" i="59" l="1"/>
  <c r="M56" i="34"/>
  <c r="M56" i="35" s="1"/>
  <c r="L64" i="38" s="1"/>
  <c r="L66" i="59" s="1"/>
  <c r="L54" i="34"/>
  <c r="J63" i="59"/>
  <c r="J84" i="59" s="1"/>
  <c r="J78" i="38"/>
  <c r="J80" i="59" s="1"/>
  <c r="J82" i="38"/>
  <c r="J38" i="38"/>
  <c r="L35" i="33" s="1"/>
  <c r="K11" i="35"/>
  <c r="J51" i="35"/>
  <c r="I59" i="38" s="1"/>
  <c r="K52" i="33" s="1"/>
  <c r="J49" i="33"/>
  <c r="J18" i="39" l="1"/>
  <c r="J14" i="72"/>
  <c r="K52" i="34"/>
  <c r="L35" i="34"/>
  <c r="L12" i="34" s="1"/>
  <c r="L54" i="35"/>
  <c r="K62" i="38" s="1"/>
  <c r="I61" i="59"/>
  <c r="J39" i="59"/>
  <c r="J11" i="38"/>
  <c r="J11" i="59" s="1"/>
  <c r="J49" i="35"/>
  <c r="K64" i="59" l="1"/>
  <c r="K83" i="59" s="1"/>
  <c r="M55" i="33"/>
  <c r="M55" i="34"/>
  <c r="K81" i="38"/>
  <c r="J17" i="39" s="1"/>
  <c r="K52" i="35"/>
  <c r="J60" i="38" s="1"/>
  <c r="L53" i="33" s="1"/>
  <c r="L35" i="35"/>
  <c r="L12" i="33"/>
  <c r="I77" i="38"/>
  <c r="I79" i="59" s="1"/>
  <c r="I57" i="38"/>
  <c r="I59" i="59" s="1"/>
  <c r="M55" i="35" l="1"/>
  <c r="L63" i="38" s="1"/>
  <c r="L65" i="59" s="1"/>
  <c r="L53" i="34"/>
  <c r="L53" i="35" s="1"/>
  <c r="K61" i="38" s="1"/>
  <c r="M54" i="33" s="1"/>
  <c r="J62" i="59"/>
  <c r="K39" i="38"/>
  <c r="M36" i="33" s="1"/>
  <c r="L12" i="35"/>
  <c r="M54" i="34" l="1"/>
  <c r="M36" i="34"/>
  <c r="M13" i="34" s="1"/>
  <c r="K40" i="59"/>
  <c r="K12" i="38"/>
  <c r="K12" i="59" s="1"/>
  <c r="K63" i="59"/>
  <c r="K84" i="59" s="1"/>
  <c r="K78" i="38"/>
  <c r="K80" i="59" s="1"/>
  <c r="K82" i="38"/>
  <c r="K49" i="34"/>
  <c r="K18" i="39" l="1"/>
  <c r="K14" i="72"/>
  <c r="M54" i="35"/>
  <c r="L62" i="38" s="1"/>
  <c r="L64" i="59" s="1"/>
  <c r="L83" i="59" s="1"/>
  <c r="M36" i="35"/>
  <c r="M13" i="33"/>
  <c r="K51" i="35"/>
  <c r="J59" i="38" s="1"/>
  <c r="L52" i="33" s="1"/>
  <c r="L52" i="34" l="1"/>
  <c r="L81" i="38"/>
  <c r="K17" i="39" s="1"/>
  <c r="L40" i="38"/>
  <c r="M13" i="35"/>
  <c r="J61" i="59"/>
  <c r="L52" i="35" l="1"/>
  <c r="K60" i="38" s="1"/>
  <c r="M53" i="33" s="1"/>
  <c r="L41" i="59"/>
  <c r="L13" i="38"/>
  <c r="L13" i="59" s="1"/>
  <c r="M53" i="34" l="1"/>
  <c r="K62" i="59"/>
  <c r="M53" i="35" l="1"/>
  <c r="L61" i="38" s="1"/>
  <c r="L78" i="38" s="1"/>
  <c r="L80" i="59" s="1"/>
  <c r="L82" i="38" l="1"/>
  <c r="L63" i="59"/>
  <c r="L84" i="59" s="1"/>
  <c r="K50" i="35" l="1"/>
  <c r="K49" i="33"/>
  <c r="I11" i="39"/>
  <c r="K49" i="35" l="1"/>
  <c r="J58" i="38"/>
  <c r="L51" i="33" s="1"/>
  <c r="L51" i="34" l="1"/>
  <c r="L49" i="34" s="1"/>
  <c r="J60" i="59"/>
  <c r="J77" i="38"/>
  <c r="J79" i="59" s="1"/>
  <c r="J57" i="38"/>
  <c r="J59" i="59" s="1"/>
  <c r="L51" i="35" l="1"/>
  <c r="K59" i="38" s="1"/>
  <c r="M52" i="33" s="1"/>
  <c r="M52" i="34" l="1"/>
  <c r="K61" i="59"/>
  <c r="J11" i="39"/>
  <c r="L50" i="35"/>
  <c r="L49" i="33"/>
  <c r="L49" i="35" l="1"/>
  <c r="K58" i="38"/>
  <c r="M51" i="33" s="1"/>
  <c r="M52" i="35"/>
  <c r="L60" i="38" s="1"/>
  <c r="L62" i="59" s="1"/>
  <c r="M51" i="34" l="1"/>
  <c r="M49" i="34" s="1"/>
  <c r="K60" i="59"/>
  <c r="K57" i="38"/>
  <c r="K59" i="59" s="1"/>
  <c r="K77" i="38"/>
  <c r="K79" i="59" s="1"/>
  <c r="M51" i="35" l="1"/>
  <c r="L59" i="38" s="1"/>
  <c r="L61" i="59" s="1"/>
  <c r="M49" i="33" l="1"/>
  <c r="M50" i="35" l="1"/>
  <c r="K11" i="39"/>
  <c r="M49" i="35" l="1"/>
  <c r="L58" i="38"/>
  <c r="L60" i="59" l="1"/>
  <c r="L77" i="38"/>
  <c r="L79" i="59" s="1"/>
  <c r="L57" i="38"/>
  <c r="L59" i="59" s="1"/>
  <c r="G4" i="33"/>
  <c r="H4" i="33"/>
  <c r="I4" i="33"/>
  <c r="J4" i="33"/>
  <c r="K4" i="33"/>
  <c r="L4" i="33"/>
  <c r="H10" i="39"/>
  <c r="H9" i="39"/>
  <c r="H4" i="39" s="1"/>
  <c r="H4" i="72" s="1"/>
  <c r="E10" i="39"/>
  <c r="E9" i="39" s="1"/>
  <c r="E4" i="39" s="1"/>
  <c r="F10" i="39"/>
  <c r="F9" i="39" s="1"/>
  <c r="F4" i="39" s="1"/>
  <c r="G10" i="39"/>
  <c r="G9" i="39" s="1"/>
  <c r="G4" i="39" s="1"/>
  <c r="J10" i="39"/>
  <c r="J9" i="39" s="1"/>
  <c r="J4" i="39" s="1"/>
  <c r="M4" i="33"/>
  <c r="I27" i="35"/>
  <c r="H31" i="38"/>
  <c r="J27" i="35"/>
  <c r="I31" i="38" s="1"/>
  <c r="L27" i="35"/>
  <c r="K31" i="38" s="1"/>
  <c r="M28" i="33" s="1"/>
  <c r="G27" i="35"/>
  <c r="F31" i="38" s="1"/>
  <c r="H27" i="35"/>
  <c r="G31" i="38"/>
  <c r="G4" i="38" s="1"/>
  <c r="I10" i="39"/>
  <c r="I9" i="39" s="1"/>
  <c r="I4" i="39" s="1"/>
  <c r="K27" i="35"/>
  <c r="J31" i="38"/>
  <c r="J4" i="38"/>
  <c r="K10" i="39"/>
  <c r="K9" i="39" s="1"/>
  <c r="K4" i="39" s="1"/>
  <c r="M27" i="35"/>
  <c r="L31" i="38" s="1"/>
  <c r="L32" i="59" l="1"/>
  <c r="L4" i="38"/>
  <c r="K4" i="72"/>
  <c r="K5" i="39"/>
  <c r="I32" i="59"/>
  <c r="K28" i="33"/>
  <c r="K28" i="34"/>
  <c r="I4" i="38"/>
  <c r="G4" i="59"/>
  <c r="F16" i="39"/>
  <c r="J4" i="59"/>
  <c r="H32" i="59"/>
  <c r="J28" i="34"/>
  <c r="J28" i="33"/>
  <c r="J4" i="72"/>
  <c r="J5" i="39"/>
  <c r="F5" i="39"/>
  <c r="F4" i="72"/>
  <c r="M5" i="33"/>
  <c r="J4" i="35"/>
  <c r="H4" i="38"/>
  <c r="E4" i="72"/>
  <c r="E5" i="39"/>
  <c r="M4" i="35"/>
  <c r="J32" i="59"/>
  <c r="L28" i="34"/>
  <c r="I4" i="72"/>
  <c r="I5" i="39"/>
  <c r="H4" i="35"/>
  <c r="H28" i="33"/>
  <c r="H28" i="34"/>
  <c r="F32" i="59"/>
  <c r="F4" i="38"/>
  <c r="K32" i="59"/>
  <c r="M28" i="34"/>
  <c r="M28" i="35" s="1"/>
  <c r="K4" i="38"/>
  <c r="G4" i="72"/>
  <c r="G5" i="39"/>
  <c r="I16" i="39"/>
  <c r="G32" i="59"/>
  <c r="I28" i="33"/>
  <c r="I28" i="34"/>
  <c r="K4" i="35"/>
  <c r="G4" i="35"/>
  <c r="L4" i="35"/>
  <c r="L28" i="33"/>
  <c r="H5" i="39"/>
  <c r="I4" i="35"/>
  <c r="M5" i="35" l="1"/>
  <c r="L32" i="38"/>
  <c r="L5" i="33"/>
  <c r="L28" i="35"/>
  <c r="I5" i="34"/>
  <c r="K4" i="59"/>
  <c r="J16" i="39"/>
  <c r="H28" i="35"/>
  <c r="H5" i="33"/>
  <c r="H4" i="59"/>
  <c r="G16" i="39"/>
  <c r="L4" i="59"/>
  <c r="K16" i="39"/>
  <c r="I28" i="35"/>
  <c r="I5" i="33"/>
  <c r="I15" i="39"/>
  <c r="I14" i="39"/>
  <c r="F4" i="59"/>
  <c r="E16" i="39"/>
  <c r="I5" i="72"/>
  <c r="I6" i="39"/>
  <c r="I6" i="72" s="1"/>
  <c r="J28" i="35"/>
  <c r="J5" i="33"/>
  <c r="K5" i="34"/>
  <c r="H5" i="72"/>
  <c r="H6" i="39"/>
  <c r="H6" i="72" s="1"/>
  <c r="G5" i="72"/>
  <c r="G6" i="39"/>
  <c r="G6" i="72" s="1"/>
  <c r="E5" i="72"/>
  <c r="E6" i="39"/>
  <c r="E6" i="72" s="1"/>
  <c r="F5" i="72"/>
  <c r="F6" i="39"/>
  <c r="F6" i="72" s="1"/>
  <c r="J5" i="34"/>
  <c r="F15" i="39"/>
  <c r="F14" i="39"/>
  <c r="K5" i="72"/>
  <c r="K6" i="39"/>
  <c r="K6" i="72" s="1"/>
  <c r="M5" i="34"/>
  <c r="H5" i="34"/>
  <c r="L5" i="34"/>
  <c r="J5" i="72"/>
  <c r="J6" i="39"/>
  <c r="J6" i="72" s="1"/>
  <c r="I4" i="59"/>
  <c r="H16" i="39"/>
  <c r="K5" i="33"/>
  <c r="K28" i="35"/>
  <c r="K15" i="39" l="1"/>
  <c r="K14" i="39"/>
  <c r="L5" i="35"/>
  <c r="K32" i="38"/>
  <c r="K5" i="35"/>
  <c r="J32" i="38"/>
  <c r="F23" i="39"/>
  <c r="F3" i="39"/>
  <c r="F12" i="72" s="1"/>
  <c r="I5" i="35"/>
  <c r="H32" i="38"/>
  <c r="H5" i="35"/>
  <c r="G32" i="38"/>
  <c r="H15" i="39"/>
  <c r="H14" i="39"/>
  <c r="J5" i="35"/>
  <c r="I32" i="38"/>
  <c r="E15" i="39"/>
  <c r="E14" i="39"/>
  <c r="I23" i="39"/>
  <c r="I3" i="39"/>
  <c r="I12" i="72" s="1"/>
  <c r="L33" i="59"/>
  <c r="L5" i="38"/>
  <c r="G15" i="39"/>
  <c r="G14" i="39"/>
  <c r="J15" i="39"/>
  <c r="J14" i="39"/>
  <c r="I10" i="72" l="1"/>
  <c r="I11" i="72" s="1"/>
  <c r="K29" i="34"/>
  <c r="I33" i="59"/>
  <c r="K29" i="33"/>
  <c r="I5" i="38"/>
  <c r="G3" i="39"/>
  <c r="G12" i="72" s="1"/>
  <c r="G23" i="39"/>
  <c r="J23" i="39"/>
  <c r="J3" i="39"/>
  <c r="J12" i="72" s="1"/>
  <c r="H33" i="59"/>
  <c r="J29" i="33"/>
  <c r="H5" i="38"/>
  <c r="J29" i="34"/>
  <c r="K23" i="39"/>
  <c r="K3" i="39"/>
  <c r="K12" i="72" s="1"/>
  <c r="L5" i="59"/>
  <c r="E23" i="39"/>
  <c r="E3" i="39"/>
  <c r="E12" i="72" s="1"/>
  <c r="H23" i="39"/>
  <c r="H3" i="39"/>
  <c r="H12" i="72" s="1"/>
  <c r="G33" i="59"/>
  <c r="I29" i="33"/>
  <c r="G5" i="38"/>
  <c r="I29" i="34"/>
  <c r="J5" i="38"/>
  <c r="L29" i="33"/>
  <c r="L29" i="34"/>
  <c r="J33" i="59"/>
  <c r="M29" i="34"/>
  <c r="K5" i="38"/>
  <c r="M29" i="33"/>
  <c r="K33" i="59"/>
  <c r="F10" i="72"/>
  <c r="F11" i="72" s="1"/>
  <c r="M6" i="33" l="1"/>
  <c r="M29" i="35"/>
  <c r="L29" i="35"/>
  <c r="L6" i="33"/>
  <c r="I29" i="35"/>
  <c r="I6" i="33"/>
  <c r="E10" i="72"/>
  <c r="E11" i="72" s="1"/>
  <c r="H5" i="59"/>
  <c r="G10" i="72"/>
  <c r="G11" i="72" s="1"/>
  <c r="K6" i="34"/>
  <c r="K5" i="59"/>
  <c r="J5" i="59"/>
  <c r="J29" i="35"/>
  <c r="J6" i="33"/>
  <c r="J10" i="72"/>
  <c r="J11" i="72" s="1"/>
  <c r="I5" i="59"/>
  <c r="M6" i="34"/>
  <c r="I6" i="34"/>
  <c r="H10" i="72"/>
  <c r="H11" i="72" s="1"/>
  <c r="K10" i="72"/>
  <c r="K11" i="72" s="1"/>
  <c r="K6" i="33"/>
  <c r="K29" i="35"/>
  <c r="L6" i="34"/>
  <c r="G5" i="59"/>
  <c r="J6" i="34"/>
  <c r="L6" i="35" l="1"/>
  <c r="K33" i="38"/>
  <c r="I6" i="35"/>
  <c r="H33" i="38"/>
  <c r="K6" i="35"/>
  <c r="J33" i="38"/>
  <c r="M6" i="35"/>
  <c r="L33" i="38"/>
  <c r="J6" i="35"/>
  <c r="I33" i="38"/>
  <c r="J34" i="59" l="1"/>
  <c r="L30" i="34"/>
  <c r="L30" i="33"/>
  <c r="J6" i="38"/>
  <c r="J50" i="38"/>
  <c r="J51" i="59" s="1"/>
  <c r="H6" i="38"/>
  <c r="J30" i="34"/>
  <c r="J30" i="33"/>
  <c r="H34" i="59"/>
  <c r="H50" i="38"/>
  <c r="H51" i="59" s="1"/>
  <c r="I34" i="59"/>
  <c r="I6" i="38"/>
  <c r="K30" i="33"/>
  <c r="K30" i="34"/>
  <c r="I50" i="38"/>
  <c r="I51" i="59" s="1"/>
  <c r="K34" i="59"/>
  <c r="K6" i="38"/>
  <c r="M30" i="33"/>
  <c r="M30" i="34"/>
  <c r="K50" i="38"/>
  <c r="K51" i="59" s="1"/>
  <c r="L34" i="59"/>
  <c r="L6" i="38"/>
  <c r="L50" i="38"/>
  <c r="L51" i="59" s="1"/>
  <c r="L6" i="59" l="1"/>
  <c r="L23" i="38"/>
  <c r="L23" i="59" s="1"/>
  <c r="M7" i="33"/>
  <c r="M30" i="35"/>
  <c r="L7" i="33"/>
  <c r="L30" i="35"/>
  <c r="K6" i="59"/>
  <c r="K23" i="38"/>
  <c r="K23" i="59" s="1"/>
  <c r="K30" i="35"/>
  <c r="K7" i="33"/>
  <c r="J7" i="33"/>
  <c r="J30" i="35"/>
  <c r="L7" i="34"/>
  <c r="M7" i="34"/>
  <c r="I6" i="59"/>
  <c r="I23" i="38"/>
  <c r="I23" i="59" s="1"/>
  <c r="J7" i="34"/>
  <c r="K7" i="34"/>
  <c r="H6" i="59"/>
  <c r="H23" i="38"/>
  <c r="H23" i="59" s="1"/>
  <c r="J6" i="59"/>
  <c r="J23" i="38"/>
  <c r="J23" i="59" s="1"/>
  <c r="L7" i="35" l="1"/>
  <c r="K34" i="38"/>
  <c r="J7" i="35"/>
  <c r="I34" i="38"/>
  <c r="K7" i="35"/>
  <c r="J34" i="38"/>
  <c r="M7" i="35"/>
  <c r="L34" i="38"/>
  <c r="L35" i="59" l="1"/>
  <c r="L7" i="38"/>
  <c r="K35" i="59"/>
  <c r="M31" i="33"/>
  <c r="M31" i="34"/>
  <c r="K7" i="38"/>
  <c r="I35" i="59"/>
  <c r="K31" i="34"/>
  <c r="I7" i="38"/>
  <c r="K31" i="33"/>
  <c r="J35" i="59"/>
  <c r="J7" i="38"/>
  <c r="L31" i="34"/>
  <c r="L31" i="33"/>
  <c r="J7" i="59" l="1"/>
  <c r="I7" i="59"/>
  <c r="M8" i="34"/>
  <c r="L8" i="33"/>
  <c r="L31" i="35"/>
  <c r="K8" i="34"/>
  <c r="L7" i="59"/>
  <c r="L8" i="34"/>
  <c r="K31" i="35"/>
  <c r="K8" i="33"/>
  <c r="K7" i="59"/>
  <c r="M31" i="35"/>
  <c r="M8" i="33"/>
  <c r="M8" i="35" l="1"/>
  <c r="L35" i="38"/>
  <c r="K8" i="35"/>
  <c r="J35" i="38"/>
  <c r="L8" i="35"/>
  <c r="K35" i="38"/>
  <c r="L8" i="38" l="1"/>
  <c r="L36" i="59"/>
  <c r="K36" i="59"/>
  <c r="M32" i="34"/>
  <c r="M32" i="33"/>
  <c r="K8" i="38"/>
  <c r="L32" i="34"/>
  <c r="J36" i="59"/>
  <c r="J8" i="38"/>
  <c r="L32" i="33"/>
  <c r="K8" i="59" l="1"/>
  <c r="M9" i="33"/>
  <c r="M32" i="35"/>
  <c r="M9" i="34"/>
  <c r="L9" i="33"/>
  <c r="L32" i="35"/>
  <c r="L9" i="34"/>
  <c r="J8" i="59"/>
  <c r="L8" i="59"/>
  <c r="M9" i="35" l="1"/>
  <c r="L36" i="38"/>
  <c r="L9" i="35"/>
  <c r="K36" i="38"/>
  <c r="L37" i="59" l="1"/>
  <c r="L9" i="38"/>
  <c r="K37" i="59"/>
  <c r="M33" i="34"/>
  <c r="M10" i="34" s="1"/>
  <c r="M33" i="33"/>
  <c r="K9" i="38"/>
  <c r="L9" i="59" l="1"/>
  <c r="M33" i="35"/>
  <c r="M10" i="33"/>
  <c r="K9" i="59"/>
  <c r="M10" i="35" l="1"/>
  <c r="L37" i="38"/>
  <c r="L10" i="38" l="1"/>
  <c r="L38" i="59"/>
  <c r="L10" i="59" l="1"/>
  <c r="E26" i="33"/>
  <c r="F4" i="33"/>
  <c r="E4" i="33"/>
  <c r="E3" i="33"/>
  <c r="C10" i="39"/>
  <c r="C9" i="39" s="1"/>
  <c r="C4" i="39" s="1"/>
  <c r="C4" i="72" s="1"/>
  <c r="D10" i="39"/>
  <c r="D9" i="39" s="1"/>
  <c r="D4" i="39" s="1"/>
  <c r="E27" i="35"/>
  <c r="E26" i="35" s="1"/>
  <c r="F27" i="35"/>
  <c r="E31" i="38" s="1"/>
  <c r="D4" i="72" l="1"/>
  <c r="D5" i="39"/>
  <c r="E4" i="38"/>
  <c r="D16" i="39" s="1"/>
  <c r="G28" i="34"/>
  <c r="E32" i="59"/>
  <c r="E4" i="35"/>
  <c r="E3" i="35" s="1"/>
  <c r="D31" i="38"/>
  <c r="D30" i="38" s="1"/>
  <c r="D31" i="59" s="1"/>
  <c r="D6" i="39"/>
  <c r="D6" i="72" s="1"/>
  <c r="D5" i="72"/>
  <c r="G5" i="34"/>
  <c r="C5" i="39"/>
  <c r="F28" i="33"/>
  <c r="F4" i="35"/>
  <c r="D32" i="59"/>
  <c r="G28" i="33"/>
  <c r="D50" i="38"/>
  <c r="D51" i="59" s="1"/>
  <c r="D4" i="38"/>
  <c r="F28" i="34"/>
  <c r="E4" i="59" l="1"/>
  <c r="D15" i="39"/>
  <c r="D14" i="39"/>
  <c r="C6" i="39"/>
  <c r="C6" i="72" s="1"/>
  <c r="C5" i="72"/>
  <c r="D23" i="38"/>
  <c r="D23" i="59" s="1"/>
  <c r="D3" i="38"/>
  <c r="D3" i="59" s="1"/>
  <c r="C16" i="39"/>
  <c r="D4" i="59"/>
  <c r="F5" i="34"/>
  <c r="F3" i="34" s="1"/>
  <c r="F26" i="34"/>
  <c r="G5" i="33"/>
  <c r="G28" i="35"/>
  <c r="F26" i="33"/>
  <c r="F28" i="35"/>
  <c r="F5" i="33"/>
  <c r="F3" i="33" s="1"/>
  <c r="F5" i="35" l="1"/>
  <c r="F3" i="35" s="1"/>
  <c r="E32" i="38"/>
  <c r="F26" i="35"/>
  <c r="C15" i="39"/>
  <c r="C14" i="39"/>
  <c r="G5" i="35"/>
  <c r="F32" i="38"/>
  <c r="D3" i="39"/>
  <c r="D12" i="72" s="1"/>
  <c r="D23" i="39"/>
  <c r="D10" i="72" l="1"/>
  <c r="D11" i="72" s="1"/>
  <c r="C3" i="39"/>
  <c r="C12" i="72" s="1"/>
  <c r="C23" i="39"/>
  <c r="E33" i="59"/>
  <c r="E5" i="38"/>
  <c r="G29" i="33"/>
  <c r="G29" i="34"/>
  <c r="E50" i="38"/>
  <c r="E51" i="59" s="1"/>
  <c r="E30" i="38"/>
  <c r="E31" i="59" s="1"/>
  <c r="F33" i="59"/>
  <c r="H29" i="34"/>
  <c r="F5" i="38"/>
  <c r="H29" i="33"/>
  <c r="C10" i="72" l="1"/>
  <c r="C11" i="72" s="1"/>
  <c r="H6" i="34"/>
  <c r="E5" i="59"/>
  <c r="E23" i="38"/>
  <c r="E23" i="59" s="1"/>
  <c r="E3" i="38"/>
  <c r="E3" i="59" s="1"/>
  <c r="G6" i="34"/>
  <c r="G3" i="34" s="1"/>
  <c r="G26" i="34"/>
  <c r="F5" i="59"/>
  <c r="H6" i="33"/>
  <c r="H29" i="35"/>
  <c r="G6" i="33"/>
  <c r="G3" i="33" s="1"/>
  <c r="G29" i="35"/>
  <c r="G26" i="33"/>
  <c r="H6" i="35" l="1"/>
  <c r="G33" i="38"/>
  <c r="G6" i="35"/>
  <c r="G3" i="35" s="1"/>
  <c r="G26" i="35"/>
  <c r="F33" i="38"/>
  <c r="H30" i="33" l="1"/>
  <c r="F34" i="59"/>
  <c r="H30" i="34"/>
  <c r="F6" i="38"/>
  <c r="F50" i="38"/>
  <c r="F51" i="59" s="1"/>
  <c r="F30" i="38"/>
  <c r="F31" i="59" s="1"/>
  <c r="G50" i="38"/>
  <c r="G51" i="59" s="1"/>
  <c r="G6" i="38"/>
  <c r="I30" i="34"/>
  <c r="I30" i="33"/>
  <c r="G34" i="59"/>
  <c r="F6" i="59" l="1"/>
  <c r="F23" i="38"/>
  <c r="F23" i="59" s="1"/>
  <c r="F3" i="38"/>
  <c r="F3" i="59" s="1"/>
  <c r="G23" i="38"/>
  <c r="G23" i="59" s="1"/>
  <c r="G6" i="59"/>
  <c r="H7" i="34"/>
  <c r="H3" i="34" s="1"/>
  <c r="H26" i="34"/>
  <c r="I7" i="34"/>
  <c r="I30" i="35"/>
  <c r="I7" i="33"/>
  <c r="H7" i="33"/>
  <c r="H3" i="33" s="1"/>
  <c r="H30" i="35"/>
  <c r="H26" i="33"/>
  <c r="H7" i="35" l="1"/>
  <c r="H3" i="35" s="1"/>
  <c r="H26" i="35"/>
  <c r="G34" i="38"/>
  <c r="I7" i="35"/>
  <c r="H34" i="38"/>
  <c r="I31" i="33" l="1"/>
  <c r="I31" i="34"/>
  <c r="G35" i="59"/>
  <c r="G7" i="38"/>
  <c r="G51" i="38"/>
  <c r="G52" i="59" s="1"/>
  <c r="G30" i="38"/>
  <c r="G31" i="59" s="1"/>
  <c r="H7" i="38"/>
  <c r="J31" i="33"/>
  <c r="J31" i="34"/>
  <c r="H35" i="59"/>
  <c r="G24" i="38" l="1"/>
  <c r="G24" i="59" s="1"/>
  <c r="G7" i="59"/>
  <c r="G3" i="38"/>
  <c r="G3" i="59" s="1"/>
  <c r="J8" i="34"/>
  <c r="I8" i="34"/>
  <c r="I3" i="34" s="1"/>
  <c r="I26" i="34"/>
  <c r="J8" i="33"/>
  <c r="J31" i="35"/>
  <c r="H7" i="59"/>
  <c r="I8" i="33"/>
  <c r="I3" i="33" s="1"/>
  <c r="I31" i="35"/>
  <c r="I26" i="33"/>
  <c r="I8" i="35" l="1"/>
  <c r="I3" i="35" s="1"/>
  <c r="I26" i="35"/>
  <c r="H35" i="38"/>
  <c r="J8" i="35"/>
  <c r="I35" i="38"/>
  <c r="H36" i="59" l="1"/>
  <c r="H8" i="38"/>
  <c r="J32" i="33"/>
  <c r="J32" i="34"/>
  <c r="H51" i="38"/>
  <c r="H52" i="59" s="1"/>
  <c r="H30" i="38"/>
  <c r="H31" i="59" s="1"/>
  <c r="K32" i="33"/>
  <c r="I36" i="59"/>
  <c r="K32" i="34"/>
  <c r="I8" i="38"/>
  <c r="K9" i="34" l="1"/>
  <c r="I8" i="59"/>
  <c r="J9" i="34"/>
  <c r="J3" i="34" s="1"/>
  <c r="J26" i="34"/>
  <c r="H8" i="59"/>
  <c r="H3" i="38"/>
  <c r="H3" i="59" s="1"/>
  <c r="H24" i="38"/>
  <c r="H24" i="59" s="1"/>
  <c r="K9" i="33"/>
  <c r="K32" i="35"/>
  <c r="J32" i="35"/>
  <c r="J9" i="33"/>
  <c r="J3" i="33" s="1"/>
  <c r="J26" i="33"/>
  <c r="J9" i="35" l="1"/>
  <c r="J3" i="35" s="1"/>
  <c r="J26" i="35"/>
  <c r="I36" i="38"/>
  <c r="K9" i="35"/>
  <c r="J36" i="38"/>
  <c r="I37" i="59" l="1"/>
  <c r="K33" i="34"/>
  <c r="K33" i="33"/>
  <c r="I9" i="38"/>
  <c r="I51" i="38"/>
  <c r="I52" i="59" s="1"/>
  <c r="I30" i="38"/>
  <c r="I31" i="59" s="1"/>
  <c r="L33" i="33"/>
  <c r="J37" i="59"/>
  <c r="J9" i="38"/>
  <c r="L33" i="34"/>
  <c r="K10" i="34" l="1"/>
  <c r="K3" i="34" s="1"/>
  <c r="K26" i="34"/>
  <c r="L10" i="34"/>
  <c r="I9" i="59"/>
  <c r="I24" i="38"/>
  <c r="I24" i="59" s="1"/>
  <c r="I3" i="38"/>
  <c r="I3" i="59" s="1"/>
  <c r="J9" i="59"/>
  <c r="L10" i="33"/>
  <c r="L33" i="35"/>
  <c r="K10" i="33"/>
  <c r="K3" i="33" s="1"/>
  <c r="K33" i="35"/>
  <c r="K26" i="33"/>
  <c r="K10" i="35" l="1"/>
  <c r="K3" i="35" s="1"/>
  <c r="K26" i="35"/>
  <c r="J37" i="38"/>
  <c r="L10" i="35"/>
  <c r="K37" i="38"/>
  <c r="K38" i="59" l="1"/>
  <c r="K10" i="38"/>
  <c r="M34" i="33"/>
  <c r="M34" i="34"/>
  <c r="L34" i="33"/>
  <c r="J38" i="59"/>
  <c r="J10" i="38"/>
  <c r="L34" i="34"/>
  <c r="J30" i="38"/>
  <c r="J31" i="59" s="1"/>
  <c r="J51" i="38"/>
  <c r="J52" i="59" s="1"/>
  <c r="M11" i="33" l="1"/>
  <c r="M34" i="35"/>
  <c r="J10" i="59"/>
  <c r="J24" i="38"/>
  <c r="J24" i="59" s="1"/>
  <c r="J3" i="38"/>
  <c r="J3" i="59" s="1"/>
  <c r="K10" i="59"/>
  <c r="M11" i="34"/>
  <c r="L11" i="34"/>
  <c r="L3" i="34" s="1"/>
  <c r="L26" i="34"/>
  <c r="L11" i="33"/>
  <c r="L3" i="33" s="1"/>
  <c r="L34" i="35"/>
  <c r="L26" i="33"/>
  <c r="M11" i="35" l="1"/>
  <c r="L38" i="38"/>
  <c r="L11" i="35"/>
  <c r="L3" i="35" s="1"/>
  <c r="L26" i="35"/>
  <c r="K38" i="38"/>
  <c r="L11" i="38" l="1"/>
  <c r="L39" i="59"/>
  <c r="M35" i="34"/>
  <c r="K11" i="38"/>
  <c r="K39" i="59"/>
  <c r="M35" i="33"/>
  <c r="K51" i="38"/>
  <c r="K52" i="59" s="1"/>
  <c r="K30" i="38"/>
  <c r="K31" i="59" s="1"/>
  <c r="M12" i="33" l="1"/>
  <c r="M3" i="33" s="1"/>
  <c r="M35" i="35"/>
  <c r="M26" i="33"/>
  <c r="L11" i="59"/>
  <c r="K11" i="59"/>
  <c r="K3" i="38"/>
  <c r="K3" i="59" s="1"/>
  <c r="K24" i="38"/>
  <c r="K24" i="59" s="1"/>
  <c r="M12" i="34"/>
  <c r="M3" i="34" s="1"/>
  <c r="M26" i="34"/>
  <c r="M12" i="35" l="1"/>
  <c r="M3" i="35" s="1"/>
  <c r="M26" i="35"/>
  <c r="L39" i="38"/>
  <c r="L12" i="38" l="1"/>
  <c r="L40" i="59"/>
  <c r="L51" i="38"/>
  <c r="L52" i="59" s="1"/>
  <c r="L30" i="38"/>
  <c r="L31" i="59" s="1"/>
  <c r="L12" i="59" l="1"/>
  <c r="L24" i="38"/>
  <c r="L24" i="59" s="1"/>
  <c r="L3" i="38"/>
  <c r="L3" i="59" s="1"/>
</calcChain>
</file>

<file path=xl/sharedStrings.xml><?xml version="1.0" encoding="utf-8"?>
<sst xmlns="http://schemas.openxmlformats.org/spreadsheetml/2006/main" count="11178" uniqueCount="1052">
  <si>
    <t>政策変動要素(移動時期）</t>
    <rPh sb="0" eb="2">
      <t>セイサク</t>
    </rPh>
    <rPh sb="2" eb="4">
      <t>ヘンドウ</t>
    </rPh>
    <rPh sb="4" eb="6">
      <t>ヨウソ</t>
    </rPh>
    <rPh sb="7" eb="9">
      <t>イドウ</t>
    </rPh>
    <rPh sb="9" eb="11">
      <t>ジキ</t>
    </rPh>
    <phoneticPr fontId="1"/>
  </si>
  <si>
    <t>高校進学</t>
    <rPh sb="0" eb="2">
      <t>コウコウ</t>
    </rPh>
    <rPh sb="2" eb="4">
      <t>シンガク</t>
    </rPh>
    <phoneticPr fontId="1"/>
  </si>
  <si>
    <t>大学進学</t>
    <rPh sb="0" eb="2">
      <t>ダイガク</t>
    </rPh>
    <rPh sb="2" eb="4">
      <t>シンガク</t>
    </rPh>
    <phoneticPr fontId="1"/>
  </si>
  <si>
    <t>就職</t>
    <rPh sb="0" eb="2">
      <t>シュウショク</t>
    </rPh>
    <phoneticPr fontId="1"/>
  </si>
  <si>
    <t>結婚等住み替え</t>
    <rPh sb="0" eb="2">
      <t>ケッコン</t>
    </rPh>
    <rPh sb="2" eb="3">
      <t>トウ</t>
    </rPh>
    <rPh sb="3" eb="4">
      <t>ス</t>
    </rPh>
    <rPh sb="5" eb="6">
      <t>カ</t>
    </rPh>
    <phoneticPr fontId="1"/>
  </si>
  <si>
    <t>退職等住み替え</t>
    <rPh sb="0" eb="2">
      <t>タイショク</t>
    </rPh>
    <rPh sb="2" eb="3">
      <t>トウ</t>
    </rPh>
    <rPh sb="3" eb="4">
      <t>ス</t>
    </rPh>
    <rPh sb="5" eb="6">
      <t>カ</t>
    </rPh>
    <phoneticPr fontId="1"/>
  </si>
  <si>
    <t>高齢者施設等移動</t>
    <rPh sb="0" eb="3">
      <t>コウレイシャ</t>
    </rPh>
    <rPh sb="3" eb="5">
      <t>シセツ</t>
    </rPh>
    <rPh sb="5" eb="6">
      <t>トウ</t>
    </rPh>
    <rPh sb="6" eb="8">
      <t>イドウ</t>
    </rPh>
    <phoneticPr fontId="1"/>
  </si>
  <si>
    <t>純移動率</t>
    <rPh sb="0" eb="1">
      <t>ジュン</t>
    </rPh>
    <rPh sb="1" eb="4">
      <t>イドウリツ</t>
    </rPh>
    <phoneticPr fontId="1"/>
  </si>
  <si>
    <t>都道府県番号</t>
    <rPh sb="0" eb="4">
      <t>トドウフケン</t>
    </rPh>
    <rPh sb="4" eb="6">
      <t>バンゴウ</t>
    </rPh>
    <phoneticPr fontId="5"/>
  </si>
  <si>
    <t>都道府県名</t>
    <rPh sb="0" eb="4">
      <t>トドウフケン</t>
    </rPh>
    <rPh sb="4" eb="5">
      <t>メイ</t>
    </rPh>
    <phoneticPr fontId="5"/>
  </si>
  <si>
    <t>市区町村番号</t>
    <rPh sb="0" eb="4">
      <t>シクチョウソン</t>
    </rPh>
    <rPh sb="4" eb="6">
      <t>バンゴウ</t>
    </rPh>
    <phoneticPr fontId="5"/>
  </si>
  <si>
    <t>市区町村名</t>
    <rPh sb="0" eb="4">
      <t>シクチョウソン</t>
    </rPh>
    <rPh sb="4" eb="5">
      <t>メイ</t>
    </rPh>
    <phoneticPr fontId="5"/>
  </si>
  <si>
    <t>男女計</t>
  </si>
  <si>
    <t>総数</t>
  </si>
  <si>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</si>
  <si>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</si>
  <si>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</si>
  <si>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</si>
  <si>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</si>
  <si>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</si>
  <si>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</si>
  <si>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</si>
  <si>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</si>
  <si>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</si>
  <si>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</si>
  <si>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</si>
  <si>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</si>
  <si>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</si>
  <si>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</si>
  <si>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</si>
  <si>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</si>
  <si>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</si>
  <si>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90歳以上</t>
  </si>
  <si>
    <t>男</t>
  </si>
  <si>
    <t>女</t>
  </si>
  <si>
    <t>女性20～39歳計</t>
    <rPh sb="0" eb="2">
      <t>ジョセイ</t>
    </rPh>
    <rPh sb="7" eb="8">
      <t>サイ</t>
    </rPh>
    <rPh sb="8" eb="9">
      <t>ケイ</t>
    </rPh>
    <phoneticPr fontId="5"/>
  </si>
  <si>
    <t>0～4歳→5～9歳</t>
  </si>
  <si>
    <t>5～9歳→10～14歳</t>
  </si>
  <si>
    <t>15～19歳→20～24歳</t>
  </si>
  <si>
    <t>20～24歳→25～29歳</t>
  </si>
  <si>
    <t>25～29歳→30～34歳</t>
  </si>
  <si>
    <t>30～34歳→35～39歳</t>
  </si>
  <si>
    <t>35～39歳→40～44歳</t>
  </si>
  <si>
    <t>40～44歳→45～49歳</t>
  </si>
  <si>
    <t>45～49歳→50～54歳</t>
  </si>
  <si>
    <t>50～54歳→55～59歳</t>
  </si>
  <si>
    <t>55～59歳→60～64歳</t>
  </si>
  <si>
    <t>60～64歳→65～69歳</t>
  </si>
  <si>
    <t>65～69歳→70～74歳</t>
  </si>
  <si>
    <t>70～74歳→75～79歳</t>
  </si>
  <si>
    <t>75～79歳→80～84歳</t>
  </si>
  <si>
    <t>80～84歳→85～89歳</t>
  </si>
  <si>
    <t>子ども女性比</t>
  </si>
  <si>
    <t>0～4歳性比</t>
  </si>
  <si>
    <t>転入率</t>
    <rPh sb="0" eb="2">
      <t>テンニュウ</t>
    </rPh>
    <rPh sb="2" eb="3">
      <t>リツ</t>
    </rPh>
    <phoneticPr fontId="1"/>
  </si>
  <si>
    <t>転出率</t>
    <rPh sb="0" eb="2">
      <t>テンシュツ</t>
    </rPh>
    <rPh sb="2" eb="3">
      <t>リツ</t>
    </rPh>
    <phoneticPr fontId="1"/>
  </si>
  <si>
    <t>出生→0～4歳</t>
    <rPh sb="0" eb="2">
      <t>シュッショウ</t>
    </rPh>
    <rPh sb="6" eb="7">
      <t>サイ</t>
    </rPh>
    <phoneticPr fontId="5"/>
  </si>
  <si>
    <t>兵庫県</t>
  </si>
  <si>
    <t>加古川市</t>
  </si>
  <si>
    <t>基準人口</t>
    <rPh sb="0" eb="2">
      <t>キジュン</t>
    </rPh>
    <rPh sb="2" eb="4">
      <t>ジンコウ</t>
    </rPh>
    <phoneticPr fontId="1"/>
  </si>
  <si>
    <t>将来生残率</t>
    <rPh sb="0" eb="2">
      <t>ショウライ</t>
    </rPh>
    <rPh sb="2" eb="5">
      <t>セイザンリツ</t>
    </rPh>
    <phoneticPr fontId="1"/>
  </si>
  <si>
    <t>将来移動率</t>
    <rPh sb="0" eb="2">
      <t>ショウライ</t>
    </rPh>
    <rPh sb="2" eb="5">
      <t>イドウリツ</t>
    </rPh>
    <phoneticPr fontId="1"/>
  </si>
  <si>
    <t>将来子ども女性比</t>
    <rPh sb="0" eb="2">
      <t>ショウライ</t>
    </rPh>
    <rPh sb="2" eb="3">
      <t>コ</t>
    </rPh>
    <rPh sb="5" eb="7">
      <t>ジョセイ</t>
    </rPh>
    <rPh sb="7" eb="8">
      <t>ヒ</t>
    </rPh>
    <phoneticPr fontId="1"/>
  </si>
  <si>
    <t>A</t>
    <phoneticPr fontId="1"/>
  </si>
  <si>
    <t>B</t>
    <phoneticPr fontId="1"/>
  </si>
  <si>
    <t>C</t>
    <phoneticPr fontId="1"/>
  </si>
  <si>
    <t>D</t>
    <phoneticPr fontId="1"/>
  </si>
  <si>
    <t>E</t>
    <phoneticPr fontId="1"/>
  </si>
  <si>
    <t>例外</t>
    <rPh sb="0" eb="2">
      <t>レイガイ</t>
    </rPh>
    <phoneticPr fontId="1"/>
  </si>
  <si>
    <t>小規模自治体</t>
    <rPh sb="0" eb="3">
      <t>ショウキボ</t>
    </rPh>
    <rPh sb="3" eb="6">
      <t>ジチタイ</t>
    </rPh>
    <phoneticPr fontId="1"/>
  </si>
  <si>
    <t>人口3,000人未満</t>
    <rPh sb="0" eb="2">
      <t>ジンコウ</t>
    </rPh>
    <rPh sb="7" eb="8">
      <t>ニン</t>
    </rPh>
    <rPh sb="8" eb="10">
      <t>ミマン</t>
    </rPh>
    <phoneticPr fontId="1"/>
  </si>
  <si>
    <t>Z＞0.7、Z＜▲0.7</t>
    <phoneticPr fontId="1"/>
  </si>
  <si>
    <t>Z最大かつZ最小</t>
    <rPh sb="1" eb="3">
      <t>サイダイ</t>
    </rPh>
    <rPh sb="6" eb="8">
      <t>サイショウ</t>
    </rPh>
    <phoneticPr fontId="1"/>
  </si>
  <si>
    <t>Z≠最大、Z≠最小</t>
    <rPh sb="2" eb="4">
      <t>サイダイ</t>
    </rPh>
    <rPh sb="7" eb="9">
      <t>サイショウ</t>
    </rPh>
    <phoneticPr fontId="1"/>
  </si>
  <si>
    <t>国勢調査</t>
    <rPh sb="0" eb="2">
      <t>コクセイ</t>
    </rPh>
    <rPh sb="2" eb="4">
      <t>チョウサ</t>
    </rPh>
    <phoneticPr fontId="1"/>
  </si>
  <si>
    <t>生命表、社人研推計</t>
    <rPh sb="0" eb="3">
      <t>セイメイヒョウ</t>
    </rPh>
    <rPh sb="4" eb="6">
      <t>シャジン</t>
    </rPh>
    <rPh sb="6" eb="7">
      <t>ケン</t>
    </rPh>
    <rPh sb="7" eb="9">
      <t>スイケイ</t>
    </rPh>
    <phoneticPr fontId="1"/>
  </si>
  <si>
    <t>人口動態統計</t>
    <rPh sb="0" eb="2">
      <t>ジンコウ</t>
    </rPh>
    <rPh sb="2" eb="4">
      <t>ドウタイ</t>
    </rPh>
    <rPh sb="4" eb="6">
      <t>トウケイ</t>
    </rPh>
    <phoneticPr fontId="1"/>
  </si>
  <si>
    <t>住民基本台帳移動報告</t>
    <rPh sb="0" eb="2">
      <t>ジュウミン</t>
    </rPh>
    <rPh sb="2" eb="4">
      <t>キホン</t>
    </rPh>
    <rPh sb="4" eb="6">
      <t>ダイチョウ</t>
    </rPh>
    <rPh sb="6" eb="8">
      <t>イドウ</t>
    </rPh>
    <rPh sb="8" eb="10">
      <t>ホウコク</t>
    </rPh>
    <phoneticPr fontId="1"/>
  </si>
  <si>
    <t>出生率の代替指標</t>
    <rPh sb="0" eb="3">
      <t>シュッショウリツ</t>
    </rPh>
    <rPh sb="4" eb="6">
      <t>ダイタイ</t>
    </rPh>
    <rPh sb="6" eb="8">
      <t>シヒョウ</t>
    </rPh>
    <phoneticPr fontId="1"/>
  </si>
  <si>
    <t>項目</t>
    <rPh sb="0" eb="2">
      <t>コウモク</t>
    </rPh>
    <phoneticPr fontId="1"/>
  </si>
  <si>
    <t>内容</t>
    <rPh sb="0" eb="2">
      <t>ナイヨウ</t>
    </rPh>
    <phoneticPr fontId="1"/>
  </si>
  <si>
    <t>備考</t>
    <rPh sb="0" eb="2">
      <t>ビコウ</t>
    </rPh>
    <phoneticPr fontId="1"/>
  </si>
  <si>
    <t>移動人口男女年齢別集計</t>
    <rPh sb="0" eb="2">
      <t>イドウ</t>
    </rPh>
    <rPh sb="2" eb="4">
      <t>ジンコウ</t>
    </rPh>
    <rPh sb="4" eb="6">
      <t>ダンジョ</t>
    </rPh>
    <rPh sb="6" eb="9">
      <t>ネンレイベツ</t>
    </rPh>
    <rPh sb="9" eb="11">
      <t>シュウケイ</t>
    </rPh>
    <phoneticPr fontId="1"/>
  </si>
  <si>
    <t>大幅減</t>
    <rPh sb="0" eb="2">
      <t>オオハバ</t>
    </rPh>
    <rPh sb="2" eb="3">
      <t>ゲン</t>
    </rPh>
    <phoneticPr fontId="1"/>
  </si>
  <si>
    <t>増減率1</t>
    <rPh sb="0" eb="3">
      <t>ゾウゲンリツ</t>
    </rPh>
    <phoneticPr fontId="1"/>
  </si>
  <si>
    <t>増減率2</t>
    <rPh sb="0" eb="3">
      <t>ゾウゲンリツ</t>
    </rPh>
    <phoneticPr fontId="1"/>
  </si>
  <si>
    <t>増減率3</t>
    <rPh sb="0" eb="3">
      <t>ゾウゲンリツ</t>
    </rPh>
    <phoneticPr fontId="1"/>
  </si>
  <si>
    <t>国際移動を含まない</t>
    <rPh sb="0" eb="2">
      <t>コクサイ</t>
    </rPh>
    <rPh sb="2" eb="4">
      <t>イドウ</t>
    </rPh>
    <rPh sb="5" eb="6">
      <t>フク</t>
    </rPh>
    <phoneticPr fontId="1"/>
  </si>
  <si>
    <t>移動、死亡を含む</t>
    <rPh sb="0" eb="2">
      <t>イドウ</t>
    </rPh>
    <rPh sb="3" eb="5">
      <t>シボウ</t>
    </rPh>
    <rPh sb="6" eb="7">
      <t>フク</t>
    </rPh>
    <phoneticPr fontId="1"/>
  </si>
  <si>
    <t>将来0～4歳性比</t>
    <rPh sb="0" eb="2">
      <t>ショウライ</t>
    </rPh>
    <rPh sb="5" eb="6">
      <t>サイ</t>
    </rPh>
    <rPh sb="6" eb="7">
      <t>セイ</t>
    </rPh>
    <rPh sb="7" eb="8">
      <t>ヒ</t>
    </rPh>
    <phoneticPr fontId="1"/>
  </si>
  <si>
    <t>合計特殊出生率TFR</t>
    <rPh sb="0" eb="2">
      <t>ゴウケイ</t>
    </rPh>
    <rPh sb="2" eb="4">
      <t>トクシュ</t>
    </rPh>
    <rPh sb="4" eb="7">
      <t>シュッショウリツ</t>
    </rPh>
    <phoneticPr fontId="1"/>
  </si>
  <si>
    <t>災害等による一時的変化</t>
    <rPh sb="0" eb="2">
      <t>サイガイ</t>
    </rPh>
    <rPh sb="2" eb="3">
      <t>トウ</t>
    </rPh>
    <rPh sb="6" eb="8">
      <t>イチジ</t>
    </rPh>
    <rPh sb="8" eb="9">
      <t>テキ</t>
    </rPh>
    <rPh sb="9" eb="11">
      <t>ヘンカ</t>
    </rPh>
    <phoneticPr fontId="1"/>
  </si>
  <si>
    <t>直近前期間の反動</t>
    <rPh sb="0" eb="2">
      <t>チョッキン</t>
    </rPh>
    <rPh sb="2" eb="3">
      <t>マエ</t>
    </rPh>
    <rPh sb="3" eb="5">
      <t>キカン</t>
    </rPh>
    <rPh sb="6" eb="8">
      <t>ハンドウ</t>
    </rPh>
    <phoneticPr fontId="1"/>
  </si>
  <si>
    <t>直近前期間特異な動き</t>
    <rPh sb="0" eb="2">
      <t>チョッキン</t>
    </rPh>
    <rPh sb="2" eb="3">
      <t>マエ</t>
    </rPh>
    <rPh sb="3" eb="5">
      <t>キカン</t>
    </rPh>
    <rPh sb="5" eb="7">
      <t>トクイ</t>
    </rPh>
    <rPh sb="8" eb="9">
      <t>ウゴ</t>
    </rPh>
    <phoneticPr fontId="1"/>
  </si>
  <si>
    <t>平均的増減率適用</t>
    <rPh sb="0" eb="2">
      <t>ヘイキン</t>
    </rPh>
    <rPh sb="2" eb="3">
      <t>テキ</t>
    </rPh>
    <rPh sb="3" eb="6">
      <t>ゾウゲンリツ</t>
    </rPh>
    <rPh sb="6" eb="8">
      <t>テキヨウ</t>
    </rPh>
    <phoneticPr fontId="1"/>
  </si>
  <si>
    <t>直近前期間移動率適用</t>
    <rPh sb="0" eb="2">
      <t>チョッキン</t>
    </rPh>
    <rPh sb="2" eb="3">
      <t>マエ</t>
    </rPh>
    <rPh sb="3" eb="5">
      <t>キカン</t>
    </rPh>
    <rPh sb="5" eb="8">
      <t>イドウリツ</t>
    </rPh>
    <rPh sb="8" eb="10">
      <t>テキヨウ</t>
    </rPh>
    <phoneticPr fontId="1"/>
  </si>
  <si>
    <t>第５表　出生数、性・出生月・保健所・市区町別</t>
    <rPh sb="4" eb="6">
      <t>シュッショウ</t>
    </rPh>
    <rPh sb="6" eb="7">
      <t>カズ</t>
    </rPh>
    <rPh sb="8" eb="9">
      <t>セイ</t>
    </rPh>
    <rPh sb="10" eb="12">
      <t>シュッショウ</t>
    </rPh>
    <rPh sb="12" eb="13">
      <t>ツキ</t>
    </rPh>
    <rPh sb="19" eb="20">
      <t>ク</t>
    </rPh>
    <phoneticPr fontId="6"/>
  </si>
  <si>
    <t>市区町</t>
    <rPh sb="0" eb="1">
      <t>シ</t>
    </rPh>
    <rPh sb="1" eb="2">
      <t>ク</t>
    </rPh>
    <rPh sb="2" eb="3">
      <t>マチ</t>
    </rPh>
    <phoneticPr fontId="6"/>
  </si>
  <si>
    <t>総　　数</t>
  </si>
  <si>
    <t>男</t>
    <rPh sb="0" eb="1">
      <t>オトコ</t>
    </rPh>
    <phoneticPr fontId="6"/>
  </si>
  <si>
    <t>女</t>
    <rPh sb="0" eb="1">
      <t>オンナ</t>
    </rPh>
    <phoneticPr fontId="6"/>
  </si>
  <si>
    <t xml:space="preserve"> 神戸市</t>
  </si>
  <si>
    <t xml:space="preserve">   東灘区</t>
  </si>
  <si>
    <t xml:space="preserve">   灘  区</t>
  </si>
  <si>
    <t xml:space="preserve">   兵庫区</t>
  </si>
  <si>
    <t xml:space="preserve">   長田区</t>
  </si>
  <si>
    <t xml:space="preserve">   須磨区</t>
  </si>
  <si>
    <t xml:space="preserve">   垂水区</t>
  </si>
  <si>
    <t xml:space="preserve">   北  区</t>
  </si>
  <si>
    <t xml:space="preserve">   中央区</t>
  </si>
  <si>
    <t xml:space="preserve">   西  区</t>
  </si>
  <si>
    <t>姫 路 市</t>
  </si>
  <si>
    <t>尼 崎 市</t>
  </si>
  <si>
    <t>明 石 市</t>
  </si>
  <si>
    <t>西 宮 市</t>
  </si>
  <si>
    <t>芦 屋 市</t>
  </si>
  <si>
    <t>伊 丹 市</t>
  </si>
  <si>
    <t>川 西 市</t>
  </si>
  <si>
    <t>猪名川町</t>
  </si>
  <si>
    <t>宝 塚 市</t>
  </si>
  <si>
    <t>三 田 市</t>
  </si>
  <si>
    <t>高 砂 市</t>
  </si>
  <si>
    <t>稲 美 町</t>
  </si>
  <si>
    <t>播 磨 町</t>
  </si>
  <si>
    <t>西 脇 市</t>
  </si>
  <si>
    <t>三 木 市</t>
  </si>
  <si>
    <t>小 野 市</t>
  </si>
  <si>
    <t>加 西 市</t>
  </si>
  <si>
    <t>加 東 市</t>
  </si>
  <si>
    <t>多 可 町</t>
  </si>
  <si>
    <t>宍 粟 市</t>
  </si>
  <si>
    <t>たつの市</t>
  </si>
  <si>
    <t>太 子 町</t>
  </si>
  <si>
    <t>佐 用 町</t>
  </si>
  <si>
    <t>相 生 市</t>
  </si>
  <si>
    <t>赤 穂 市</t>
  </si>
  <si>
    <t>上 郡 町</t>
  </si>
  <si>
    <t>市 川 町</t>
  </si>
  <si>
    <t>福 崎 町</t>
  </si>
  <si>
    <t>神 河 町</t>
  </si>
  <si>
    <t>豊 岡 市</t>
  </si>
  <si>
    <t>香 美 町</t>
  </si>
  <si>
    <t>新温泉町</t>
  </si>
  <si>
    <t>養 父 市</t>
  </si>
  <si>
    <t>朝 来 市</t>
  </si>
  <si>
    <t>丹波篠山市</t>
  </si>
  <si>
    <t>丹 波 市</t>
  </si>
  <si>
    <t>洲 本 市</t>
  </si>
  <si>
    <t>南あわじ市</t>
  </si>
  <si>
    <t>淡 路 市</t>
  </si>
  <si>
    <t>市区町</t>
  </si>
  <si>
    <t>第１０表　死亡数、性・年齢（５歳階級）・保健所・市区町別</t>
  </si>
  <si>
    <t>５歳未満</t>
  </si>
  <si>
    <t>総　　数</t>
    <rPh sb="0" eb="1">
      <t>フサ</t>
    </rPh>
    <rPh sb="3" eb="4">
      <t>カズ</t>
    </rPh>
    <phoneticPr fontId="6"/>
  </si>
  <si>
    <t>兵庫県</t>
    <rPh sb="0" eb="3">
      <t>ヒョウゴケン</t>
    </rPh>
    <phoneticPr fontId="1"/>
  </si>
  <si>
    <t>兵庫県</t>
    <rPh sb="0" eb="3">
      <t>ヒョウゴケン</t>
    </rPh>
    <phoneticPr fontId="1"/>
  </si>
  <si>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6"/>
  </si>
  <si>
    <t>（単位：人）</t>
    <rPh sb="1" eb="3">
      <t>タンイ</t>
    </rPh>
    <rPh sb="4" eb="5">
      <t>ニン</t>
    </rPh>
    <phoneticPr fontId="6"/>
  </si>
  <si>
    <t>市区町</t>
    <rPh sb="0" eb="2">
      <t>シク</t>
    </rPh>
    <rPh sb="2" eb="3">
      <t>チョウ</t>
    </rPh>
    <phoneticPr fontId="6"/>
  </si>
  <si>
    <t>転入超過（＝転入－転出）</t>
    <rPh sb="0" eb="2">
      <t>テンニュウ</t>
    </rPh>
    <rPh sb="2" eb="4">
      <t>チョウカ</t>
    </rPh>
    <rPh sb="6" eb="8">
      <t>テンニュウ</t>
    </rPh>
    <rPh sb="9" eb="11">
      <t>テンシュツ</t>
    </rPh>
    <phoneticPr fontId="5"/>
  </si>
  <si>
    <t>　</t>
    <phoneticPr fontId="6"/>
  </si>
  <si>
    <t>転入</t>
    <rPh sb="0" eb="2">
      <t>テンニュウ</t>
    </rPh>
    <phoneticPr fontId="6"/>
  </si>
  <si>
    <t>転出</t>
    <rPh sb="0" eb="2">
      <t>テンシュツ</t>
    </rPh>
    <phoneticPr fontId="6"/>
  </si>
  <si>
    <t>　</t>
    <phoneticPr fontId="36"/>
  </si>
  <si>
    <t>平成22年</t>
    <rPh sb="0" eb="2">
      <t>ヘイセイ</t>
    </rPh>
    <rPh sb="4" eb="5">
      <t>ネン</t>
    </rPh>
    <phoneticPr fontId="6"/>
  </si>
  <si>
    <t>平成23年</t>
    <rPh sb="0" eb="2">
      <t>ヘイセイ</t>
    </rPh>
    <rPh sb="4" eb="5">
      <t>ネン</t>
    </rPh>
    <phoneticPr fontId="36"/>
  </si>
  <si>
    <t>平成24年</t>
    <rPh sb="0" eb="2">
      <t>ヘイセイ</t>
    </rPh>
    <rPh sb="4" eb="5">
      <t>ネン</t>
    </rPh>
    <phoneticPr fontId="6"/>
  </si>
  <si>
    <t>平成25年</t>
    <rPh sb="0" eb="2">
      <t>ヘイセイ</t>
    </rPh>
    <rPh sb="4" eb="5">
      <t>ネン</t>
    </rPh>
    <phoneticPr fontId="6"/>
  </si>
  <si>
    <t>平成26年</t>
    <rPh sb="0" eb="2">
      <t>ヘイセイ</t>
    </rPh>
    <rPh sb="4" eb="5">
      <t>ネン</t>
    </rPh>
    <phoneticPr fontId="6"/>
  </si>
  <si>
    <t>平成27年</t>
    <rPh sb="0" eb="2">
      <t>ヘイセイ</t>
    </rPh>
    <rPh sb="4" eb="5">
      <t>ネン</t>
    </rPh>
    <phoneticPr fontId="5"/>
  </si>
  <si>
    <t>平成28年</t>
    <rPh sb="0" eb="2">
      <t>ヘイセイ</t>
    </rPh>
    <rPh sb="4" eb="5">
      <t>ネン</t>
    </rPh>
    <phoneticPr fontId="5"/>
  </si>
  <si>
    <t>平成29年</t>
    <rPh sb="0" eb="2">
      <t>ヘイセイ</t>
    </rPh>
    <rPh sb="4" eb="5">
      <t>ネン</t>
    </rPh>
    <phoneticPr fontId="5"/>
  </si>
  <si>
    <t>平成30年</t>
    <rPh sb="0" eb="2">
      <t>ヘイセイ</t>
    </rPh>
    <rPh sb="4" eb="5">
      <t>ネン</t>
    </rPh>
    <phoneticPr fontId="5"/>
  </si>
  <si>
    <t>令和元年</t>
    <rPh sb="0" eb="2">
      <t>レイワ</t>
    </rPh>
    <rPh sb="2" eb="3">
      <t>ガン</t>
    </rPh>
    <rPh sb="3" eb="4">
      <t>ネン</t>
    </rPh>
    <phoneticPr fontId="5"/>
  </si>
  <si>
    <t>令和2年</t>
    <rPh sb="0" eb="2">
      <t>レイワ</t>
    </rPh>
    <rPh sb="3" eb="4">
      <t>ネン</t>
    </rPh>
    <phoneticPr fontId="5"/>
  </si>
  <si>
    <t>兵庫県</t>
    <rPh sb="0" eb="3">
      <t>ヒョウゴケン</t>
    </rPh>
    <phoneticPr fontId="6"/>
  </si>
  <si>
    <t>神戸市</t>
  </si>
  <si>
    <t>東灘区</t>
  </si>
  <si>
    <t>灘区</t>
  </si>
  <si>
    <t>兵庫区</t>
  </si>
  <si>
    <t>長田区</t>
    <rPh sb="1" eb="2">
      <t>タ</t>
    </rPh>
    <phoneticPr fontId="6"/>
  </si>
  <si>
    <t>須磨区</t>
  </si>
  <si>
    <t>垂水区</t>
  </si>
  <si>
    <t>北区</t>
  </si>
  <si>
    <t>中央区</t>
  </si>
  <si>
    <t>西区</t>
  </si>
  <si>
    <t>姫路市</t>
  </si>
  <si>
    <t>尼崎市</t>
  </si>
  <si>
    <t>明石市</t>
  </si>
  <si>
    <t>西宮市</t>
  </si>
  <si>
    <t>洲本市</t>
  </si>
  <si>
    <t>芦屋市</t>
  </si>
  <si>
    <t>伊丹市</t>
    <rPh sb="0" eb="2">
      <t>イタミ</t>
    </rPh>
    <phoneticPr fontId="6"/>
  </si>
  <si>
    <t>相生市</t>
    <rPh sb="0" eb="3">
      <t>アイオイシ</t>
    </rPh>
    <phoneticPr fontId="6"/>
  </si>
  <si>
    <t>豊岡市</t>
    <rPh sb="0" eb="3">
      <t>トヨオカシ</t>
    </rPh>
    <phoneticPr fontId="6"/>
  </si>
  <si>
    <t>加古川市</t>
    <rPh sb="0" eb="4">
      <t>カコガワシ</t>
    </rPh>
    <phoneticPr fontId="6"/>
  </si>
  <si>
    <t>赤穂市</t>
    <rPh sb="0" eb="3">
      <t>アコウシ</t>
    </rPh>
    <phoneticPr fontId="6"/>
  </si>
  <si>
    <t>西脇市</t>
    <rPh sb="0" eb="3">
      <t>ニシワキシ</t>
    </rPh>
    <phoneticPr fontId="6"/>
  </si>
  <si>
    <t>宝塚市</t>
    <rPh sb="0" eb="1">
      <t>タカラ</t>
    </rPh>
    <rPh sb="1" eb="2">
      <t>ツカ</t>
    </rPh>
    <rPh sb="2" eb="3">
      <t>シ</t>
    </rPh>
    <phoneticPr fontId="6"/>
  </si>
  <si>
    <t>三木市</t>
    <rPh sb="0" eb="3">
      <t>ミキシ</t>
    </rPh>
    <phoneticPr fontId="6"/>
  </si>
  <si>
    <t>高砂市</t>
    <rPh sb="0" eb="3">
      <t>タカサゴシ</t>
    </rPh>
    <phoneticPr fontId="6"/>
  </si>
  <si>
    <t>川西市</t>
    <rPh sb="0" eb="3">
      <t>カワニシシ</t>
    </rPh>
    <phoneticPr fontId="6"/>
  </si>
  <si>
    <t>小野市</t>
    <rPh sb="0" eb="3">
      <t>オノシ</t>
    </rPh>
    <phoneticPr fontId="6"/>
  </si>
  <si>
    <t>三田市</t>
    <rPh sb="0" eb="2">
      <t>サンダ</t>
    </rPh>
    <rPh sb="2" eb="3">
      <t>シ</t>
    </rPh>
    <phoneticPr fontId="6"/>
  </si>
  <si>
    <t>加西市</t>
    <rPh sb="0" eb="3">
      <t>カサイシ</t>
    </rPh>
    <phoneticPr fontId="6"/>
  </si>
  <si>
    <t>丹波篠山市</t>
    <rPh sb="0" eb="2">
      <t>タンバ</t>
    </rPh>
    <rPh sb="2" eb="5">
      <t>ササヤマシ</t>
    </rPh>
    <phoneticPr fontId="6"/>
  </si>
  <si>
    <t>養父市</t>
    <rPh sb="0" eb="3">
      <t>ヤブシ</t>
    </rPh>
    <phoneticPr fontId="6"/>
  </si>
  <si>
    <t>丹波市</t>
    <rPh sb="0" eb="2">
      <t>タンバ</t>
    </rPh>
    <rPh sb="2" eb="3">
      <t>シ</t>
    </rPh>
    <phoneticPr fontId="6"/>
  </si>
  <si>
    <t>南あわじ市</t>
    <rPh sb="0" eb="1">
      <t>ミナミ</t>
    </rPh>
    <rPh sb="4" eb="5">
      <t>シ</t>
    </rPh>
    <phoneticPr fontId="6"/>
  </si>
  <si>
    <t>朝来市</t>
    <rPh sb="0" eb="2">
      <t>アサコ</t>
    </rPh>
    <rPh sb="2" eb="3">
      <t>シ</t>
    </rPh>
    <phoneticPr fontId="6"/>
  </si>
  <si>
    <t>淡路市</t>
    <rPh sb="0" eb="3">
      <t>アワジシ</t>
    </rPh>
    <phoneticPr fontId="6"/>
  </si>
  <si>
    <t>宍粟市</t>
    <rPh sb="0" eb="3">
      <t>シソウシ</t>
    </rPh>
    <phoneticPr fontId="6"/>
  </si>
  <si>
    <t>加東市</t>
    <rPh sb="0" eb="2">
      <t>カトウ</t>
    </rPh>
    <rPh sb="2" eb="3">
      <t>シ</t>
    </rPh>
    <phoneticPr fontId="6"/>
  </si>
  <si>
    <t>たつの市</t>
    <rPh sb="3" eb="4">
      <t>シ</t>
    </rPh>
    <phoneticPr fontId="6"/>
  </si>
  <si>
    <t>猪名川町</t>
    <rPh sb="0" eb="3">
      <t>イナガワ</t>
    </rPh>
    <rPh sb="3" eb="4">
      <t>マチ</t>
    </rPh>
    <phoneticPr fontId="6"/>
  </si>
  <si>
    <t>多可町</t>
    <rPh sb="0" eb="2">
      <t>タカ</t>
    </rPh>
    <rPh sb="2" eb="3">
      <t>マチ</t>
    </rPh>
    <phoneticPr fontId="6"/>
  </si>
  <si>
    <t>稲美町</t>
    <rPh sb="0" eb="2">
      <t>イナミ</t>
    </rPh>
    <rPh sb="2" eb="3">
      <t>チョウ</t>
    </rPh>
    <phoneticPr fontId="6"/>
  </si>
  <si>
    <t>播磨町</t>
    <rPh sb="0" eb="2">
      <t>ハリマ</t>
    </rPh>
    <rPh sb="2" eb="3">
      <t>チョウ</t>
    </rPh>
    <phoneticPr fontId="6"/>
  </si>
  <si>
    <t>市川町</t>
    <rPh sb="0" eb="2">
      <t>イチカワ</t>
    </rPh>
    <rPh sb="2" eb="3">
      <t>チョウ</t>
    </rPh>
    <phoneticPr fontId="6"/>
  </si>
  <si>
    <t>福崎町</t>
    <rPh sb="0" eb="2">
      <t>フクサキ</t>
    </rPh>
    <rPh sb="2" eb="3">
      <t>チョウ</t>
    </rPh>
    <phoneticPr fontId="6"/>
  </si>
  <si>
    <t>神河町</t>
    <rPh sb="0" eb="1">
      <t>カミ</t>
    </rPh>
    <rPh sb="1" eb="2">
      <t>カワ</t>
    </rPh>
    <rPh sb="2" eb="3">
      <t>マチ</t>
    </rPh>
    <phoneticPr fontId="6"/>
  </si>
  <si>
    <t>太子町</t>
    <rPh sb="0" eb="2">
      <t>タイシ</t>
    </rPh>
    <rPh sb="2" eb="3">
      <t>チョウ</t>
    </rPh>
    <phoneticPr fontId="6"/>
  </si>
  <si>
    <t>上郡町</t>
    <rPh sb="0" eb="2">
      <t>カミゴオリ</t>
    </rPh>
    <rPh sb="2" eb="3">
      <t>マチ</t>
    </rPh>
    <phoneticPr fontId="6"/>
  </si>
  <si>
    <t>佐用町</t>
    <rPh sb="0" eb="2">
      <t>サヨ</t>
    </rPh>
    <rPh sb="2" eb="3">
      <t>マチ</t>
    </rPh>
    <phoneticPr fontId="6"/>
  </si>
  <si>
    <t>香美町</t>
    <rPh sb="0" eb="2">
      <t>カミ</t>
    </rPh>
    <rPh sb="2" eb="3">
      <t>マチ</t>
    </rPh>
    <phoneticPr fontId="6"/>
  </si>
  <si>
    <t>新温泉町</t>
    <rPh sb="0" eb="1">
      <t>シン</t>
    </rPh>
    <rPh sb="1" eb="3">
      <t>オンセン</t>
    </rPh>
    <rPh sb="3" eb="4">
      <t>マチ</t>
    </rPh>
    <phoneticPr fontId="6"/>
  </si>
  <si>
    <t>（資料）総務省「住民基本台帳人口移動報告」</t>
    <rPh sb="14" eb="16">
      <t>ジンコウ</t>
    </rPh>
    <phoneticPr fontId="6"/>
  </si>
  <si>
    <t>28</t>
  </si>
  <si>
    <t>個別処理</t>
    <rPh sb="0" eb="2">
      <t>コベツ</t>
    </rPh>
    <rPh sb="2" eb="4">
      <t>ショリ</t>
    </rPh>
    <phoneticPr fontId="1"/>
  </si>
  <si>
    <t>5歳未満</t>
    <phoneticPr fontId="1"/>
  </si>
  <si>
    <t>人口動態保健所・市町村別統計</t>
    <rPh sb="0" eb="2">
      <t>ジンコウ</t>
    </rPh>
    <rPh sb="2" eb="4">
      <t>ドウタイ</t>
    </rPh>
    <phoneticPr fontId="38"/>
  </si>
  <si>
    <t>合計特殊出生率・母の年齢階級別出生率，都道府県・保健所・市区町村別（平成20年～24年）</t>
    <rPh sb="0" eb="2">
      <t>ゴウケイ</t>
    </rPh>
    <rPh sb="2" eb="4">
      <t>トクシュ</t>
    </rPh>
    <rPh sb="4" eb="7">
      <t>シュッショウリツ</t>
    </rPh>
    <rPh sb="8" eb="9">
      <t>ハハ</t>
    </rPh>
    <rPh sb="10" eb="12">
      <t>ネンレイ</t>
    </rPh>
    <rPh sb="12" eb="15">
      <t>カイキュウベツ</t>
    </rPh>
    <rPh sb="15" eb="18">
      <t>シュッショウリツ</t>
    </rPh>
    <phoneticPr fontId="39"/>
  </si>
  <si>
    <t>2015年</t>
    <rPh sb="4" eb="5">
      <t>ネン</t>
    </rPh>
    <phoneticPr fontId="5"/>
  </si>
  <si>
    <t>合計特殊</t>
    <rPh sb="0" eb="2">
      <t>ゴウケイ</t>
    </rPh>
    <rPh sb="2" eb="4">
      <t>トクシュ</t>
    </rPh>
    <phoneticPr fontId="40"/>
  </si>
  <si>
    <t>母の年齢階級別出生率（女性人口千対）</t>
    <rPh sb="0" eb="1">
      <t>ハハ</t>
    </rPh>
    <rPh sb="2" eb="4">
      <t>ネンレイ</t>
    </rPh>
    <rPh sb="4" eb="6">
      <t>カイキュウ</t>
    </rPh>
    <rPh sb="6" eb="7">
      <t>ベツ</t>
    </rPh>
    <rPh sb="7" eb="9">
      <t>シュッショウ</t>
    </rPh>
    <rPh sb="9" eb="10">
      <t>リツ</t>
    </rPh>
    <rPh sb="11" eb="13">
      <t>ジョセイ</t>
    </rPh>
    <rPh sb="13" eb="15">
      <t>ジンコウ</t>
    </rPh>
    <rPh sb="15" eb="17">
      <t>センタイ</t>
    </rPh>
    <phoneticPr fontId="40"/>
  </si>
  <si>
    <t>一連番号</t>
    <rPh sb="0" eb="2">
      <t>イチレン</t>
    </rPh>
    <rPh sb="2" eb="4">
      <t>バンゴウ</t>
    </rPh>
    <phoneticPr fontId="5"/>
  </si>
  <si>
    <t>都道府県</t>
    <rPh sb="0" eb="4">
      <t>トドウフケン</t>
    </rPh>
    <phoneticPr fontId="5"/>
  </si>
  <si>
    <t>二時医療圏</t>
    <rPh sb="0" eb="2">
      <t>ニジ</t>
    </rPh>
    <rPh sb="2" eb="5">
      <t>イリョウケン</t>
    </rPh>
    <phoneticPr fontId="5"/>
  </si>
  <si>
    <t>市区町村</t>
    <rPh sb="0" eb="4">
      <t>シクチョウソン</t>
    </rPh>
    <phoneticPr fontId="5"/>
  </si>
  <si>
    <t>出生率</t>
  </si>
  <si>
    <t>15～19</t>
  </si>
  <si>
    <t>20～24</t>
  </si>
  <si>
    <t>25～29</t>
  </si>
  <si>
    <t>30～34</t>
  </si>
  <si>
    <t>35～39</t>
  </si>
  <si>
    <t>40～44</t>
  </si>
  <si>
    <t>45～49</t>
  </si>
  <si>
    <t>二時医療圏番号</t>
    <rPh sb="0" eb="2">
      <t>ニジ</t>
    </rPh>
    <rPh sb="2" eb="5">
      <t>イリョウケン</t>
    </rPh>
    <rPh sb="5" eb="7">
      <t>バンゴウ</t>
    </rPh>
    <phoneticPr fontId="5"/>
  </si>
  <si>
    <t>二時医療圏名</t>
    <rPh sb="0" eb="2">
      <t>ニジ</t>
    </rPh>
    <rPh sb="2" eb="5">
      <t>イリョウケン</t>
    </rPh>
    <rPh sb="5" eb="6">
      <t>メイ</t>
    </rPh>
    <phoneticPr fontId="5"/>
  </si>
  <si>
    <t>（ベイズ推定値）</t>
    <rPh sb="4" eb="7">
      <t>スイテイチ</t>
    </rPh>
    <phoneticPr fontId="40"/>
  </si>
  <si>
    <t>歳</t>
  </si>
  <si>
    <t>神戸</t>
  </si>
  <si>
    <t>神戸市東灘区</t>
  </si>
  <si>
    <t>神戸市灘区</t>
  </si>
  <si>
    <t>神戸市兵庫区</t>
  </si>
  <si>
    <t>神戸市長田区</t>
  </si>
  <si>
    <t>神戸市須磨区</t>
  </si>
  <si>
    <t>神戸市垂水区</t>
  </si>
  <si>
    <t>神戸市北区</t>
  </si>
  <si>
    <t>神戸市中央区</t>
  </si>
  <si>
    <t>神戸市西区</t>
  </si>
  <si>
    <t>中播磨</t>
  </si>
  <si>
    <t>阪神南</t>
  </si>
  <si>
    <t>東播磨</t>
  </si>
  <si>
    <t>淡路</t>
  </si>
  <si>
    <t>阪神北</t>
  </si>
  <si>
    <t>伊丹市</t>
  </si>
  <si>
    <t>西播磨</t>
  </si>
  <si>
    <t>相生市</t>
  </si>
  <si>
    <t>但馬</t>
  </si>
  <si>
    <t>豊岡市</t>
  </si>
  <si>
    <t>赤穂市</t>
  </si>
  <si>
    <t>北播磨</t>
  </si>
  <si>
    <t>西脇市</t>
  </si>
  <si>
    <t>宝塚市</t>
  </si>
  <si>
    <t>三木市</t>
  </si>
  <si>
    <t>高砂市</t>
  </si>
  <si>
    <t>川西市</t>
  </si>
  <si>
    <t>小野市</t>
  </si>
  <si>
    <t>三田市</t>
  </si>
  <si>
    <t>加西市</t>
  </si>
  <si>
    <t>丹波</t>
  </si>
  <si>
    <t>篠山市</t>
  </si>
  <si>
    <t>養父市</t>
  </si>
  <si>
    <t>丹波市</t>
  </si>
  <si>
    <t>朝来市</t>
  </si>
  <si>
    <t>淡路市</t>
  </si>
  <si>
    <t>宍粟市</t>
  </si>
  <si>
    <t>加東市</t>
  </si>
  <si>
    <t>多可町</t>
  </si>
  <si>
    <t>稲美町</t>
  </si>
  <si>
    <t>播磨町</t>
  </si>
  <si>
    <t>市川町</t>
  </si>
  <si>
    <t>福崎町</t>
  </si>
  <si>
    <t>神河町</t>
  </si>
  <si>
    <t>太子町</t>
  </si>
  <si>
    <t>上郡町</t>
  </si>
  <si>
    <t>佐用町</t>
  </si>
  <si>
    <t>香美町</t>
  </si>
  <si>
    <t>年　次</t>
    <rPh sb="0" eb="1">
      <t>ネン</t>
    </rPh>
    <rPh sb="2" eb="3">
      <t>ジ</t>
    </rPh>
    <phoneticPr fontId="42"/>
  </si>
  <si>
    <t>ＴＦＲ</t>
    <phoneticPr fontId="42"/>
  </si>
  <si>
    <t>ＣＷＲ</t>
    <phoneticPr fontId="42"/>
  </si>
  <si>
    <t>平成 22</t>
  </si>
  <si>
    <t>①ＴＦＲ</t>
    <phoneticPr fontId="42"/>
  </si>
  <si>
    <t>②ＣＷＲ</t>
    <phoneticPr fontId="42"/>
  </si>
  <si>
    <t>①／②</t>
    <phoneticPr fontId="42"/>
  </si>
  <si>
    <t>人口動態統計と同定義に基づく合計特殊出生率．平成22(2010)年は実績値である. 
死亡中位推計による．</t>
    <rPh sb="0" eb="2">
      <t>ジンコウ</t>
    </rPh>
    <rPh sb="2" eb="4">
      <t>ドウタイ</t>
    </rPh>
    <rPh sb="4" eb="6">
      <t>トウケイ</t>
    </rPh>
    <rPh sb="7" eb="8">
      <t>ドウ</t>
    </rPh>
    <rPh sb="8" eb="10">
      <t>テイギ</t>
    </rPh>
    <rPh sb="11" eb="12">
      <t>モト</t>
    </rPh>
    <rPh sb="14" eb="16">
      <t>ゴウケイ</t>
    </rPh>
    <rPh sb="16" eb="18">
      <t>トクシュ</t>
    </rPh>
    <rPh sb="18" eb="20">
      <t>シュッショウ</t>
    </rPh>
    <rPh sb="20" eb="21">
      <t>リツ</t>
    </rPh>
    <rPh sb="22" eb="24">
      <t>ヘイセイ</t>
    </rPh>
    <rPh sb="32" eb="33">
      <t>ネン</t>
    </rPh>
    <rPh sb="34" eb="37">
      <t>ジッセキチ</t>
    </rPh>
    <rPh sb="43" eb="45">
      <t>シボウ</t>
    </rPh>
    <rPh sb="45" eb="47">
      <t>チュウイ</t>
    </rPh>
    <rPh sb="47" eb="49">
      <t>スイケイ</t>
    </rPh>
    <phoneticPr fontId="42"/>
  </si>
  <si>
    <t>表11-1　合計特殊出生率の推移</t>
    <rPh sb="6" eb="8">
      <t>ゴウケイ</t>
    </rPh>
    <rPh sb="8" eb="10">
      <t>トクシュ</t>
    </rPh>
    <rPh sb="10" eb="12">
      <t>シュッショウ</t>
    </rPh>
    <rPh sb="12" eb="13">
      <t>リツ</t>
    </rPh>
    <rPh sb="14" eb="16">
      <t>スイイ</t>
    </rPh>
    <phoneticPr fontId="42"/>
  </si>
  <si>
    <t>表1-9A(1)　男女年齢5歳階級別人口,年齢構造係数および性比：出生中位(死亡中位)推計</t>
  </si>
  <si>
    <t>表1-9A(2)　男女年齢5歳階級別人口,年齢構造係数および性比：出生中位(死亡中位)推計(つづき)</t>
  </si>
  <si>
    <t>表1-9A(3)　男女年齢5歳階級別人口,年齢構造係数および性比：出生中位(死亡中位)推計(つづき)</t>
  </si>
  <si>
    <t>表1-9A(4)　男女年齢5歳階級別人口,年齢構造係数および性比：出生中位(死亡中位)推計(つづき)</t>
  </si>
  <si>
    <t>表1-9A(5)　男女年齢5歳階級別人口,年齢構造係数および性比：出生中位(死亡中位)推計(つづき)</t>
  </si>
  <si>
    <t>表1-9A(6)　男女年齢5歳階級別人口,年齢構造係数および性比：出生中位(死亡中位)推計(つづき)</t>
  </si>
  <si>
    <t>中位</t>
    <rPh sb="0" eb="2">
      <t>チュウイ</t>
    </rPh>
    <phoneticPr fontId="42"/>
  </si>
  <si>
    <t>高位</t>
    <rPh sb="0" eb="2">
      <t>コウイ</t>
    </rPh>
    <phoneticPr fontId="42"/>
  </si>
  <si>
    <t>低位</t>
    <rPh sb="0" eb="2">
      <t>テイイ</t>
    </rPh>
    <phoneticPr fontId="42"/>
  </si>
  <si>
    <t>年齢階級</t>
  </si>
  <si>
    <t>人　口（1,000人）</t>
  </si>
  <si>
    <t>総人口に占める割合（％）</t>
  </si>
  <si>
    <t>総　数</t>
  </si>
  <si>
    <t>(1)平成22(2010)年</t>
  </si>
  <si>
    <t>(3)平成32(2020)年</t>
  </si>
  <si>
    <t>(5)平成42(2030)年</t>
  </si>
  <si>
    <t>(7)平成52(2040)年</t>
  </si>
  <si>
    <t>(9)平成62(2050)年</t>
  </si>
  <si>
    <t>(11)平成72(2060)年</t>
  </si>
  <si>
    <t xml:space="preserve">   総　数</t>
  </si>
  <si>
    <t xml:space="preserve">    0～ 4</t>
    <phoneticPr fontId="42"/>
  </si>
  <si>
    <t xml:space="preserve">    5～ 9</t>
    <phoneticPr fontId="42"/>
  </si>
  <si>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</si>
  <si>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</si>
  <si>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</si>
  <si>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</si>
  <si>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</si>
  <si>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</si>
  <si>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</si>
  <si>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</si>
  <si>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</si>
  <si>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</si>
  <si>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</si>
  <si>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</si>
  <si>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</si>
  <si>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</si>
  <si>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</si>
  <si>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85～89</t>
  </si>
  <si>
    <t xml:space="preserve">   90～94</t>
  </si>
  <si>
    <t xml:space="preserve">   95～99</t>
  </si>
  <si>
    <t xml:space="preserve">   100+</t>
    <phoneticPr fontId="42"/>
  </si>
  <si>
    <t xml:space="preserve">  100～</t>
    <phoneticPr fontId="42"/>
  </si>
  <si>
    <t xml:space="preserve">    0～14</t>
  </si>
  <si>
    <t xml:space="preserve">   15～64</t>
  </si>
  <si>
    <t xml:space="preserve">   65～</t>
  </si>
  <si>
    <t>(2)平成27(2015)年</t>
  </si>
  <si>
    <t>(4)平成37(2025)年</t>
  </si>
  <si>
    <t>(6)平成47(2035)年</t>
  </si>
  <si>
    <t>(8)平成57(2045)年</t>
  </si>
  <si>
    <t>(10)平成67(2055)年</t>
  </si>
  <si>
    <t>10月1日現在人口.</t>
  </si>
  <si>
    <t xml:space="preserve">    0～ 4</t>
  </si>
  <si>
    <t>1) 女100に対する男の数.</t>
  </si>
  <si>
    <t xml:space="preserve">    5～ 9</t>
  </si>
  <si>
    <t xml:space="preserve">   100+</t>
  </si>
  <si>
    <t>各年10月1日現在人口.平成22(2010)年は,総務省統計局『国勢調査報告』(国籍・年齢「不詳人口」をあん分補正した人口)人口による.</t>
  </si>
  <si>
    <t>各年10月1日現在人口.</t>
  </si>
  <si>
    <t>子ども人口（0～4歳人口）の推移</t>
    <rPh sb="0" eb="1">
      <t>コ</t>
    </rPh>
    <rPh sb="3" eb="5">
      <t>ジンコウ</t>
    </rPh>
    <rPh sb="9" eb="10">
      <t>サイ</t>
    </rPh>
    <rPh sb="10" eb="12">
      <t>ジンコウ</t>
    </rPh>
    <rPh sb="14" eb="16">
      <t>スイイ</t>
    </rPh>
    <phoneticPr fontId="5"/>
  </si>
  <si>
    <t>(単位：人）</t>
    <rPh sb="1" eb="3">
      <t>タンイ</t>
    </rPh>
    <rPh sb="4" eb="5">
      <t>ニン</t>
    </rPh>
    <phoneticPr fontId="44"/>
  </si>
  <si>
    <t xml:space="preserve"> </t>
    <phoneticPr fontId="5"/>
  </si>
  <si>
    <t>項目</t>
    <rPh sb="0" eb="2">
      <t>コウモク</t>
    </rPh>
    <phoneticPr fontId="44"/>
  </si>
  <si>
    <t>2010年</t>
    <rPh sb="4" eb="5">
      <t>ネン</t>
    </rPh>
    <phoneticPr fontId="5"/>
  </si>
  <si>
    <t>2015年</t>
    <rPh sb="4" eb="5">
      <t>ネン</t>
    </rPh>
    <phoneticPr fontId="44"/>
  </si>
  <si>
    <t>2020年</t>
    <rPh sb="4" eb="5">
      <t>ネン</t>
    </rPh>
    <phoneticPr fontId="44"/>
  </si>
  <si>
    <t>2025年</t>
    <rPh sb="4" eb="5">
      <t>ネン</t>
    </rPh>
    <phoneticPr fontId="44"/>
  </si>
  <si>
    <t>2030年</t>
    <rPh sb="4" eb="5">
      <t>ネン</t>
    </rPh>
    <phoneticPr fontId="44"/>
  </si>
  <si>
    <t>2035年</t>
    <rPh sb="4" eb="5">
      <t>ネン</t>
    </rPh>
    <phoneticPr fontId="44"/>
  </si>
  <si>
    <t>2040年</t>
    <rPh sb="4" eb="5">
      <t>ネン</t>
    </rPh>
    <phoneticPr fontId="44"/>
  </si>
  <si>
    <t>2045年</t>
    <rPh sb="4" eb="5">
      <t>ネン</t>
    </rPh>
    <phoneticPr fontId="44"/>
  </si>
  <si>
    <t>2050年</t>
    <rPh sb="4" eb="5">
      <t>ネン</t>
    </rPh>
    <phoneticPr fontId="5"/>
  </si>
  <si>
    <t>2055年</t>
    <rPh sb="4" eb="5">
      <t>ネン</t>
    </rPh>
    <phoneticPr fontId="5"/>
  </si>
  <si>
    <t>2060年</t>
    <rPh sb="4" eb="5">
      <t>ネン</t>
    </rPh>
    <phoneticPr fontId="5"/>
  </si>
  <si>
    <t>　</t>
    <phoneticPr fontId="44"/>
  </si>
  <si>
    <t>試算</t>
    <rPh sb="0" eb="2">
      <t>シサン</t>
    </rPh>
    <phoneticPr fontId="5"/>
  </si>
  <si>
    <t>2060－15年</t>
    <rPh sb="7" eb="8">
      <t>ネン</t>
    </rPh>
    <phoneticPr fontId="44"/>
  </si>
  <si>
    <t>2015=100</t>
    <phoneticPr fontId="5"/>
  </si>
  <si>
    <t>神戸市</t>
    <phoneticPr fontId="44"/>
  </si>
  <si>
    <t>東灘区</t>
    <phoneticPr fontId="6"/>
  </si>
  <si>
    <t>中央区</t>
    <rPh sb="0" eb="3">
      <t>チュウオウク</t>
    </rPh>
    <phoneticPr fontId="48"/>
  </si>
  <si>
    <t>長田区</t>
  </si>
  <si>
    <t>西区</t>
    <rPh sb="0" eb="2">
      <t>ニシク</t>
    </rPh>
    <phoneticPr fontId="48"/>
  </si>
  <si>
    <t>阪神南地域</t>
  </si>
  <si>
    <t>阪神北地域</t>
  </si>
  <si>
    <t>東播磨地域</t>
  </si>
  <si>
    <t>北播磨地域</t>
  </si>
  <si>
    <t>西脇市</t>
    <phoneticPr fontId="48"/>
  </si>
  <si>
    <t>三木市</t>
    <rPh sb="0" eb="3">
      <t>ミキシ</t>
    </rPh>
    <phoneticPr fontId="48"/>
  </si>
  <si>
    <t>加東市</t>
    <rPh sb="0" eb="3">
      <t>カトウシ</t>
    </rPh>
    <phoneticPr fontId="48"/>
  </si>
  <si>
    <t>多可町</t>
    <rPh sb="0" eb="2">
      <t>タカ</t>
    </rPh>
    <rPh sb="2" eb="3">
      <t>チョウ</t>
    </rPh>
    <phoneticPr fontId="48"/>
  </si>
  <si>
    <t>中播磨地域</t>
  </si>
  <si>
    <t>姫路市</t>
    <phoneticPr fontId="48"/>
  </si>
  <si>
    <t>神河町</t>
    <rPh sb="0" eb="3">
      <t>カミカワチョウ</t>
    </rPh>
    <phoneticPr fontId="48"/>
  </si>
  <si>
    <t>西播磨地域</t>
  </si>
  <si>
    <t>宍粟市</t>
    <rPh sb="0" eb="3">
      <t>シソウシ</t>
    </rPh>
    <phoneticPr fontId="48"/>
  </si>
  <si>
    <t>たつの市</t>
    <rPh sb="3" eb="4">
      <t>シ</t>
    </rPh>
    <phoneticPr fontId="48"/>
  </si>
  <si>
    <t>佐用町</t>
    <phoneticPr fontId="48"/>
  </si>
  <si>
    <t>但馬地域</t>
  </si>
  <si>
    <t>豊岡市</t>
    <rPh sb="0" eb="3">
      <t>トヨオカシ</t>
    </rPh>
    <phoneticPr fontId="48"/>
  </si>
  <si>
    <t>養父市</t>
    <rPh sb="0" eb="3">
      <t>ヤブシ</t>
    </rPh>
    <phoneticPr fontId="48"/>
  </si>
  <si>
    <t>朝来市</t>
    <rPh sb="0" eb="3">
      <t>アサゴシ</t>
    </rPh>
    <phoneticPr fontId="48"/>
  </si>
  <si>
    <t>香美町</t>
    <rPh sb="0" eb="3">
      <t>カミチョウ</t>
    </rPh>
    <phoneticPr fontId="48"/>
  </si>
  <si>
    <t>新温泉町</t>
    <rPh sb="0" eb="1">
      <t>シン</t>
    </rPh>
    <rPh sb="1" eb="3">
      <t>オンセン</t>
    </rPh>
    <rPh sb="3" eb="4">
      <t>チョウ</t>
    </rPh>
    <phoneticPr fontId="48"/>
  </si>
  <si>
    <t>丹波地域</t>
  </si>
  <si>
    <t>丹波篠山市</t>
    <rPh sb="0" eb="2">
      <t>タンバ</t>
    </rPh>
    <rPh sb="2" eb="5">
      <t>ササヤマシ</t>
    </rPh>
    <phoneticPr fontId="48"/>
  </si>
  <si>
    <t>丹波市</t>
    <rPh sb="0" eb="3">
      <t>タンバシ</t>
    </rPh>
    <phoneticPr fontId="48"/>
  </si>
  <si>
    <t>淡路地域</t>
  </si>
  <si>
    <t>洲本市</t>
    <phoneticPr fontId="48"/>
  </si>
  <si>
    <t>南あわじ市</t>
    <rPh sb="0" eb="1">
      <t>ミナミ</t>
    </rPh>
    <rPh sb="4" eb="5">
      <t>シ</t>
    </rPh>
    <phoneticPr fontId="48"/>
  </si>
  <si>
    <t>淡路市</t>
    <rPh sb="0" eb="3">
      <t>アワジシ</t>
    </rPh>
    <phoneticPr fontId="48"/>
  </si>
  <si>
    <t>(資料）国立社会保障・人口問題研究所「地域別将来人口推計」（平成30年推計）</t>
    <rPh sb="1" eb="3">
      <t>シリョウ</t>
    </rPh>
    <rPh sb="4" eb="6">
      <t>コクリツ</t>
    </rPh>
    <rPh sb="6" eb="8">
      <t>シャカイ</t>
    </rPh>
    <rPh sb="8" eb="10">
      <t>ホショウ</t>
    </rPh>
    <rPh sb="11" eb="13">
      <t>ジンコウ</t>
    </rPh>
    <rPh sb="13" eb="15">
      <t>モンダイ</t>
    </rPh>
    <rPh sb="15" eb="17">
      <t>ケンキュウ</t>
    </rPh>
    <rPh sb="17" eb="18">
      <t>ショ</t>
    </rPh>
    <rPh sb="19" eb="21">
      <t>チイキ</t>
    </rPh>
    <rPh sb="21" eb="22">
      <t>ベツ</t>
    </rPh>
    <rPh sb="22" eb="24">
      <t>ショウライ</t>
    </rPh>
    <rPh sb="24" eb="26">
      <t>ジンコウ</t>
    </rPh>
    <rPh sb="26" eb="28">
      <t>スイケイ</t>
    </rPh>
    <rPh sb="30" eb="32">
      <t>ヘイセイ</t>
    </rPh>
    <rPh sb="34" eb="35">
      <t>ネン</t>
    </rPh>
    <rPh sb="35" eb="37">
      <t>スイケイ</t>
    </rPh>
    <phoneticPr fontId="6"/>
  </si>
  <si>
    <t>29市計</t>
    <rPh sb="2" eb="3">
      <t>シ</t>
    </rPh>
    <rPh sb="3" eb="4">
      <t>ケイ</t>
    </rPh>
    <phoneticPr fontId="5"/>
  </si>
  <si>
    <t>12町計</t>
    <rPh sb="2" eb="3">
      <t>マチ</t>
    </rPh>
    <rPh sb="3" eb="4">
      <t>ケイ</t>
    </rPh>
    <phoneticPr fontId="5"/>
  </si>
  <si>
    <t>計</t>
    <rPh sb="0" eb="1">
      <t>ケイ</t>
    </rPh>
    <phoneticPr fontId="5"/>
  </si>
  <si>
    <t>女性人口（15～49歳人口）の推移</t>
    <rPh sb="0" eb="2">
      <t>ジョセイ</t>
    </rPh>
    <rPh sb="2" eb="4">
      <t>ジンコウ</t>
    </rPh>
    <rPh sb="10" eb="11">
      <t>サイ</t>
    </rPh>
    <rPh sb="11" eb="13">
      <t>ジンコウ</t>
    </rPh>
    <rPh sb="15" eb="17">
      <t>スイイ</t>
    </rPh>
    <phoneticPr fontId="5"/>
  </si>
  <si>
    <t>子ども女性比の推移</t>
    <rPh sb="0" eb="1">
      <t>コ</t>
    </rPh>
    <rPh sb="3" eb="5">
      <t>ジョセイ</t>
    </rPh>
    <rPh sb="5" eb="6">
      <t>ヒ</t>
    </rPh>
    <rPh sb="7" eb="9">
      <t>スイイ</t>
    </rPh>
    <phoneticPr fontId="5"/>
  </si>
  <si>
    <t xml:space="preserve"> </t>
    <phoneticPr fontId="44"/>
  </si>
  <si>
    <t>変動要素</t>
    <rPh sb="0" eb="2">
      <t>ヘンドウ</t>
    </rPh>
    <rPh sb="2" eb="4">
      <t>ヨウソ</t>
    </rPh>
    <phoneticPr fontId="1"/>
  </si>
  <si>
    <t>出生率</t>
    <rPh sb="0" eb="3">
      <t>シュッショウリツ</t>
    </rPh>
    <phoneticPr fontId="1"/>
  </si>
  <si>
    <t>15-19歳変化率</t>
    <rPh sb="5" eb="6">
      <t>サイ</t>
    </rPh>
    <rPh sb="6" eb="9">
      <t>ヘンカリツ</t>
    </rPh>
    <phoneticPr fontId="1"/>
  </si>
  <si>
    <t>20-24歳変化率</t>
    <rPh sb="5" eb="6">
      <t>サイ</t>
    </rPh>
    <rPh sb="6" eb="9">
      <t>ヘンカリツ</t>
    </rPh>
    <phoneticPr fontId="1"/>
  </si>
  <si>
    <t>変動率(%)</t>
    <rPh sb="0" eb="3">
      <t>ヘンドウリツ</t>
    </rPh>
    <phoneticPr fontId="1"/>
  </si>
  <si>
    <t>30-34歳変化率</t>
    <rPh sb="5" eb="6">
      <t>サイ</t>
    </rPh>
    <rPh sb="6" eb="9">
      <t>ヘンカリツ</t>
    </rPh>
    <phoneticPr fontId="1"/>
  </si>
  <si>
    <t>65-69歳変化率</t>
    <rPh sb="5" eb="6">
      <t>サイ</t>
    </rPh>
    <rPh sb="6" eb="9">
      <t>ヘンカリツ</t>
    </rPh>
    <phoneticPr fontId="1"/>
  </si>
  <si>
    <t>85歳以上変化率</t>
    <rPh sb="2" eb="3">
      <t>サイ</t>
    </rPh>
    <rPh sb="3" eb="5">
      <t>イジョウ</t>
    </rPh>
    <rPh sb="5" eb="8">
      <t>ヘンカリツ</t>
    </rPh>
    <phoneticPr fontId="1"/>
  </si>
  <si>
    <t>上限</t>
    <rPh sb="0" eb="2">
      <t>ジョウゲン</t>
    </rPh>
    <phoneticPr fontId="1"/>
  </si>
  <si>
    <t>下限</t>
    <rPh sb="0" eb="2">
      <t>カゲン</t>
    </rPh>
    <phoneticPr fontId="1"/>
  </si>
  <si>
    <t xml:space="preserve"> </t>
    <phoneticPr fontId="1"/>
  </si>
  <si>
    <t>平均余命</t>
    <rPh sb="0" eb="2">
      <t>ヘイキン</t>
    </rPh>
    <rPh sb="2" eb="4">
      <t>ヨミョウ</t>
    </rPh>
    <phoneticPr fontId="1"/>
  </si>
  <si>
    <t>平均変化率</t>
    <rPh sb="0" eb="2">
      <t>ヘイキン</t>
    </rPh>
    <rPh sb="2" eb="5">
      <t>ヘンカリツ</t>
    </rPh>
    <phoneticPr fontId="1"/>
  </si>
  <si>
    <t>　</t>
    <phoneticPr fontId="1"/>
  </si>
  <si>
    <t>生残率(男)</t>
    <phoneticPr fontId="5"/>
  </si>
  <si>
    <t>生残率(女)</t>
    <phoneticPr fontId="1"/>
  </si>
  <si>
    <t>純移動率(男)</t>
    <phoneticPr fontId="1"/>
  </si>
  <si>
    <t>純移動率(女)</t>
    <phoneticPr fontId="1"/>
  </si>
  <si>
    <t>0～4歳</t>
    <phoneticPr fontId="1"/>
  </si>
  <si>
    <t>→5～9歳</t>
    <phoneticPr fontId="1"/>
  </si>
  <si>
    <t>5～9歳</t>
    <phoneticPr fontId="1"/>
  </si>
  <si>
    <t>10～4歳</t>
    <phoneticPr fontId="1"/>
  </si>
  <si>
    <t>15～19歳</t>
    <phoneticPr fontId="1"/>
  </si>
  <si>
    <t>20～24歳</t>
    <phoneticPr fontId="1"/>
  </si>
  <si>
    <t>25～29歳</t>
    <phoneticPr fontId="1"/>
  </si>
  <si>
    <t>30～34歳</t>
    <phoneticPr fontId="1"/>
  </si>
  <si>
    <t>35～39歳</t>
    <phoneticPr fontId="1"/>
  </si>
  <si>
    <t>40～44歳</t>
    <phoneticPr fontId="1"/>
  </si>
  <si>
    <t>45～49歳</t>
    <phoneticPr fontId="1"/>
  </si>
  <si>
    <t>50～54歳</t>
    <phoneticPr fontId="1"/>
  </si>
  <si>
    <t>55～59歳</t>
    <phoneticPr fontId="1"/>
  </si>
  <si>
    <t>60～64歳</t>
    <phoneticPr fontId="1"/>
  </si>
  <si>
    <t>65～69歳</t>
    <phoneticPr fontId="1"/>
  </si>
  <si>
    <t>70～74歳</t>
    <phoneticPr fontId="1"/>
  </si>
  <si>
    <t>75～79歳</t>
    <phoneticPr fontId="1"/>
  </si>
  <si>
    <t>80～84歳</t>
    <phoneticPr fontId="1"/>
  </si>
  <si>
    <t>85歳以上</t>
    <phoneticPr fontId="1"/>
  </si>
  <si>
    <t>→10～14歳</t>
    <phoneticPr fontId="1"/>
  </si>
  <si>
    <t>→15～19歳</t>
    <phoneticPr fontId="1"/>
  </si>
  <si>
    <t>→20～24歳</t>
    <phoneticPr fontId="1"/>
  </si>
  <si>
    <t>→25～29歳</t>
    <phoneticPr fontId="1"/>
  </si>
  <si>
    <t>→30～34歳</t>
    <phoneticPr fontId="1"/>
  </si>
  <si>
    <t>→35～39歳</t>
    <phoneticPr fontId="1"/>
  </si>
  <si>
    <t>→40～44歳</t>
    <phoneticPr fontId="1"/>
  </si>
  <si>
    <t>→45～49歳</t>
    <phoneticPr fontId="1"/>
  </si>
  <si>
    <t>→50～54歳</t>
    <phoneticPr fontId="1"/>
  </si>
  <si>
    <t>→55～59歳</t>
    <phoneticPr fontId="1"/>
  </si>
  <si>
    <t>→60～64歳</t>
    <phoneticPr fontId="1"/>
  </si>
  <si>
    <t>→65～69歳</t>
    <phoneticPr fontId="1"/>
  </si>
  <si>
    <t>→70～74歳</t>
    <phoneticPr fontId="1"/>
  </si>
  <si>
    <t>→75～79歳</t>
    <phoneticPr fontId="1"/>
  </si>
  <si>
    <t>→80～84歳</t>
    <phoneticPr fontId="1"/>
  </si>
  <si>
    <t>→85～89歳</t>
    <phoneticPr fontId="1"/>
  </si>
  <si>
    <t>→90歳以上</t>
    <phoneticPr fontId="1"/>
  </si>
  <si>
    <t>社会増減</t>
    <rPh sb="0" eb="2">
      <t>シャカイ</t>
    </rPh>
    <rPh sb="2" eb="4">
      <t>ゾウゲン</t>
    </rPh>
    <phoneticPr fontId="5"/>
  </si>
  <si>
    <t>自然増減</t>
    <rPh sb="0" eb="2">
      <t>シゼン</t>
    </rPh>
    <rPh sb="2" eb="4">
      <t>ゾウゲン</t>
    </rPh>
    <phoneticPr fontId="5"/>
  </si>
  <si>
    <t>→0～4歳</t>
    <rPh sb="4" eb="5">
      <t>サイ</t>
    </rPh>
    <phoneticPr fontId="5"/>
  </si>
  <si>
    <t>出生</t>
    <rPh sb="0" eb="2">
      <t>シュッショウ</t>
    </rPh>
    <phoneticPr fontId="5"/>
  </si>
  <si>
    <t>(単位：人）</t>
    <rPh sb="1" eb="3">
      <t>タンイ</t>
    </rPh>
    <rPh sb="4" eb="5">
      <t>ニン</t>
    </rPh>
    <phoneticPr fontId="1"/>
  </si>
  <si>
    <t>男性</t>
    <rPh sb="0" eb="2">
      <t>ダンセイ</t>
    </rPh>
    <phoneticPr fontId="1"/>
  </si>
  <si>
    <t>女性</t>
    <rPh sb="0" eb="2">
      <t>ジョセイ</t>
    </rPh>
    <phoneticPr fontId="1"/>
  </si>
  <si>
    <t>0-4歳</t>
    <rPh sb="3" eb="4">
      <t>サイ</t>
    </rPh>
    <phoneticPr fontId="1"/>
  </si>
  <si>
    <t>女性15～49歳計</t>
    <rPh sb="0" eb="2">
      <t>ジョセイ</t>
    </rPh>
    <rPh sb="7" eb="8">
      <t>サイ</t>
    </rPh>
    <rPh sb="8" eb="9">
      <t>ケイ</t>
    </rPh>
    <phoneticPr fontId="5"/>
  </si>
  <si>
    <t>合計特殊出生率</t>
    <rPh sb="0" eb="2">
      <t>ゴウケイ</t>
    </rPh>
    <rPh sb="2" eb="4">
      <t>トクシュ</t>
    </rPh>
    <rPh sb="4" eb="6">
      <t>シュッショウ</t>
    </rPh>
    <rPh sb="6" eb="7">
      <t>リツ</t>
    </rPh>
    <phoneticPr fontId="6"/>
  </si>
  <si>
    <t>出生率</t>
    <rPh sb="0" eb="2">
      <t>シュッショウ</t>
    </rPh>
    <rPh sb="2" eb="3">
      <t>リツ</t>
    </rPh>
    <phoneticPr fontId="5"/>
  </si>
  <si>
    <t>換算率</t>
    <rPh sb="0" eb="3">
      <t>カンサンリツ</t>
    </rPh>
    <phoneticPr fontId="1"/>
  </si>
  <si>
    <t>宝塚市</t>
  </si>
  <si>
    <t>年</t>
  </si>
  <si>
    <t>市区町村</t>
  </si>
  <si>
    <t>都道府県</t>
  </si>
  <si>
    <t>神戸市</t>
    <rPh sb="0" eb="3">
      <t>コウベシ</t>
    </rPh>
    <phoneticPr fontId="4"/>
  </si>
  <si>
    <t>東灘区</t>
    <rPh sb="0" eb="3">
      <t>ヒガシナダク</t>
    </rPh>
    <phoneticPr fontId="1"/>
  </si>
  <si>
    <t>灘区</t>
    <rPh sb="0" eb="2">
      <t>ナダク</t>
    </rPh>
    <phoneticPr fontId="1"/>
  </si>
  <si>
    <t>兵庫区</t>
    <rPh sb="0" eb="3">
      <t>ヒョウゴク</t>
    </rPh>
    <phoneticPr fontId="1"/>
  </si>
  <si>
    <t>長田区</t>
    <rPh sb="0" eb="3">
      <t>ナガタク</t>
    </rPh>
    <phoneticPr fontId="1"/>
  </si>
  <si>
    <t>須磨区</t>
    <rPh sb="0" eb="3">
      <t>スマク</t>
    </rPh>
    <phoneticPr fontId="1"/>
  </si>
  <si>
    <t>垂水区</t>
    <rPh sb="0" eb="3">
      <t>タルミク</t>
    </rPh>
    <phoneticPr fontId="1"/>
  </si>
  <si>
    <t>北区</t>
    <rPh sb="0" eb="2">
      <t>キタク</t>
    </rPh>
    <phoneticPr fontId="1"/>
  </si>
  <si>
    <t>中央区</t>
    <rPh sb="0" eb="2">
      <t>チュウオウ</t>
    </rPh>
    <rPh sb="2" eb="3">
      <t>ク</t>
    </rPh>
    <phoneticPr fontId="1"/>
  </si>
  <si>
    <t>西区</t>
    <rPh sb="0" eb="2">
      <t>ニシク</t>
    </rPh>
    <phoneticPr fontId="1"/>
  </si>
  <si>
    <t>将来の生残率(社人研2018年推計）</t>
    <rPh sb="7" eb="10">
      <t>シャジンケン</t>
    </rPh>
    <rPh sb="14" eb="15">
      <t>ネン</t>
    </rPh>
    <rPh sb="15" eb="17">
      <t>スイケイ</t>
    </rPh>
    <phoneticPr fontId="1"/>
  </si>
  <si>
    <t>将来の純移動率(社人研2018年推計）</t>
    <rPh sb="8" eb="11">
      <t>シャジンケン</t>
    </rPh>
    <rPh sb="15" eb="16">
      <t>ネン</t>
    </rPh>
    <rPh sb="16" eb="18">
      <t>スイケイ</t>
    </rPh>
    <phoneticPr fontId="1"/>
  </si>
  <si>
    <t>将来の子ども女性比・0～4歳性比(社人研2018年推計）</t>
    <rPh sb="17" eb="20">
      <t>シャジンケン</t>
    </rPh>
    <rPh sb="24" eb="25">
      <t>ネン</t>
    </rPh>
    <rPh sb="25" eb="27">
      <t>スイケイ</t>
    </rPh>
    <phoneticPr fontId="1"/>
  </si>
  <si>
    <t xml:space="preserve"> </t>
    <phoneticPr fontId="1"/>
  </si>
  <si>
    <t>女性=100</t>
    <rPh sb="0" eb="2">
      <t>ジョセイ</t>
    </rPh>
    <phoneticPr fontId="1"/>
  </si>
  <si>
    <t xml:space="preserve"> </t>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</si>
  <si>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</si>
  <si>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</si>
  <si>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</si>
  <si>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</si>
  <si>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</si>
  <si>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</si>
  <si>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</si>
  <si>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</si>
  <si>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</si>
  <si>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県計</t>
  </si>
  <si>
    <t>男性比</t>
    <rPh sb="0" eb="2">
      <t>ダンセイ</t>
    </rPh>
    <rPh sb="2" eb="3">
      <t>ヒ</t>
    </rPh>
    <phoneticPr fontId="1"/>
  </si>
  <si>
    <t>女性比</t>
    <rPh sb="0" eb="2">
      <t>ジョセイ</t>
    </rPh>
    <rPh sb="2" eb="3">
      <t>ヒ</t>
    </rPh>
    <phoneticPr fontId="1"/>
  </si>
  <si>
    <t>その他関連指標</t>
    <rPh sb="2" eb="3">
      <t>タ</t>
    </rPh>
    <rPh sb="3" eb="5">
      <t>カンレン</t>
    </rPh>
    <rPh sb="5" eb="7">
      <t>シヒョウ</t>
    </rPh>
    <phoneticPr fontId="1"/>
  </si>
  <si>
    <t xml:space="preserve"> </t>
    <phoneticPr fontId="1"/>
  </si>
  <si>
    <t>推計</t>
    <rPh sb="0" eb="2">
      <t>スイケイ</t>
    </rPh>
    <phoneticPr fontId="1"/>
  </si>
  <si>
    <t>子ども女性比2</t>
    <phoneticPr fontId="1"/>
  </si>
  <si>
    <t>市区町</t>
    <rPh sb="0" eb="3">
      <t>シクチョウ</t>
    </rPh>
    <phoneticPr fontId="1"/>
  </si>
  <si>
    <t xml:space="preserve"> </t>
    <phoneticPr fontId="1"/>
  </si>
  <si>
    <t>15→20</t>
    <phoneticPr fontId="1"/>
  </si>
  <si>
    <t>20→25</t>
    <phoneticPr fontId="1"/>
  </si>
  <si>
    <t>25→30</t>
    <phoneticPr fontId="1"/>
  </si>
  <si>
    <t>30→35</t>
    <phoneticPr fontId="1"/>
  </si>
  <si>
    <t>35→40</t>
    <phoneticPr fontId="1"/>
  </si>
  <si>
    <t>40→45</t>
    <phoneticPr fontId="1"/>
  </si>
  <si>
    <t>人口・男</t>
    <rPh sb="0" eb="2">
      <t>ジンコウ</t>
    </rPh>
    <rPh sb="3" eb="4">
      <t>オトコ</t>
    </rPh>
    <phoneticPr fontId="5"/>
  </si>
  <si>
    <t>1980年</t>
    <rPh sb="4" eb="5">
      <t>ネン</t>
    </rPh>
    <phoneticPr fontId="5"/>
  </si>
  <si>
    <t>1985年</t>
    <rPh sb="4" eb="5">
      <t>ネン</t>
    </rPh>
    <phoneticPr fontId="5"/>
  </si>
  <si>
    <t>1990年</t>
    <rPh sb="4" eb="5">
      <t>ネン</t>
    </rPh>
    <phoneticPr fontId="5"/>
  </si>
  <si>
    <t>1995年</t>
    <rPh sb="4" eb="5">
      <t>ネン</t>
    </rPh>
    <phoneticPr fontId="5"/>
  </si>
  <si>
    <t>2000年</t>
    <rPh sb="4" eb="5">
      <t>ネン</t>
    </rPh>
    <phoneticPr fontId="5"/>
  </si>
  <si>
    <t>2005年</t>
    <rPh sb="4" eb="5">
      <t>ネン</t>
    </rPh>
    <phoneticPr fontId="5"/>
  </si>
  <si>
    <t>純移動率・男</t>
    <rPh sb="0" eb="4">
      <t>ジュンイドウリツ</t>
    </rPh>
    <rPh sb="5" eb="6">
      <t>オトコ</t>
    </rPh>
    <phoneticPr fontId="5"/>
  </si>
  <si>
    <t>1980年→1985年</t>
  </si>
  <si>
    <t>1985年→1990年</t>
  </si>
  <si>
    <t>1990年→1995年</t>
  </si>
  <si>
    <t>1995年→2000年</t>
  </si>
  <si>
    <t>2000年→2005年</t>
  </si>
  <si>
    <t>2005年→2010年</t>
  </si>
  <si>
    <t>純移動数・男</t>
    <rPh sb="0" eb="3">
      <t>ジュンイドウ</t>
    </rPh>
    <rPh sb="3" eb="4">
      <t>スウ</t>
    </rPh>
    <rPh sb="5" eb="6">
      <t>オトコ</t>
    </rPh>
    <phoneticPr fontId="5"/>
  </si>
  <si>
    <t>10～14歳→15～19歳</t>
  </si>
  <si>
    <t>85歳～→90歳～</t>
  </si>
  <si>
    <t>90歳～</t>
  </si>
  <si>
    <t>人口・女</t>
    <rPh sb="0" eb="2">
      <t>ジンコウ</t>
    </rPh>
    <rPh sb="3" eb="4">
      <t>オンナ</t>
    </rPh>
    <phoneticPr fontId="5"/>
  </si>
  <si>
    <t>純移動率・女</t>
    <rPh sb="0" eb="4">
      <t>ジュンイドウリツ</t>
    </rPh>
    <rPh sb="5" eb="6">
      <t>オンナ</t>
    </rPh>
    <phoneticPr fontId="5"/>
  </si>
  <si>
    <t>純移動数・女</t>
    <rPh sb="0" eb="3">
      <t>ジュンイドウ</t>
    </rPh>
    <rPh sb="3" eb="4">
      <t>スウ</t>
    </rPh>
    <rPh sb="5" eb="6">
      <t>オンナ</t>
    </rPh>
    <phoneticPr fontId="5"/>
  </si>
  <si>
    <t>(単位：人）</t>
    <rPh sb="1" eb="3">
      <t>タンイ</t>
    </rPh>
    <rPh sb="4" eb="5">
      <t>ニン</t>
    </rPh>
    <phoneticPr fontId="6"/>
  </si>
  <si>
    <t>総数</t>
    <rPh sb="0" eb="2">
      <t>ソウスウ</t>
    </rPh>
    <phoneticPr fontId="6"/>
  </si>
  <si>
    <t xml:space="preserve"> 総 数</t>
    <rPh sb="1" eb="2">
      <t>ソウ</t>
    </rPh>
    <rPh sb="3" eb="4">
      <t>スウ</t>
    </rPh>
    <phoneticPr fontId="36"/>
  </si>
  <si>
    <t>0～4</t>
    <phoneticPr fontId="5"/>
  </si>
  <si>
    <t>5～9</t>
  </si>
  <si>
    <t>10～14</t>
  </si>
  <si>
    <t>50～54</t>
  </si>
  <si>
    <t>55～59</t>
  </si>
  <si>
    <t>60～64</t>
  </si>
  <si>
    <t>65～69</t>
  </si>
  <si>
    <t>70～74</t>
  </si>
  <si>
    <t>75～79</t>
  </si>
  <si>
    <t>80～84</t>
  </si>
  <si>
    <t>85～89</t>
  </si>
  <si>
    <t>不詳その他</t>
    <rPh sb="0" eb="2">
      <t>フショウ</t>
    </rPh>
    <rPh sb="4" eb="5">
      <t>タ</t>
    </rPh>
    <phoneticPr fontId="6"/>
  </si>
  <si>
    <t>県計</t>
    <rPh sb="0" eb="1">
      <t>ケン</t>
    </rPh>
    <rPh sb="1" eb="2">
      <t>ケイ</t>
    </rPh>
    <phoneticPr fontId="50"/>
  </si>
  <si>
    <t>神戸市</t>
    <rPh sb="0" eb="3">
      <t>コウベシ</t>
    </rPh>
    <phoneticPr fontId="50"/>
  </si>
  <si>
    <t>丹波篠山市</t>
    <rPh sb="0" eb="2">
      <t>タンバ</t>
    </rPh>
    <phoneticPr fontId="5"/>
  </si>
  <si>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6"/>
  </si>
  <si>
    <t>(単位：人）</t>
    <rPh sb="1" eb="3">
      <t>タンイ</t>
    </rPh>
    <rPh sb="4" eb="5">
      <t>ニン</t>
    </rPh>
    <phoneticPr fontId="8"/>
  </si>
  <si>
    <t>総数</t>
    <rPh sb="0" eb="2">
      <t>ソウスウ</t>
    </rPh>
    <phoneticPr fontId="8"/>
  </si>
  <si>
    <t>男</t>
    <rPh sb="0" eb="1">
      <t>オトコ</t>
    </rPh>
    <phoneticPr fontId="8"/>
  </si>
  <si>
    <t>　</t>
  </si>
  <si>
    <t>女</t>
    <rPh sb="0" eb="1">
      <t>オンナ</t>
    </rPh>
    <phoneticPr fontId="8"/>
  </si>
  <si>
    <t>県計</t>
    <rPh sb="0" eb="1">
      <t>ケン</t>
    </rPh>
    <rPh sb="1" eb="2">
      <t>ケイ</t>
    </rPh>
    <phoneticPr fontId="51"/>
  </si>
  <si>
    <t>神戸市</t>
    <rPh sb="0" eb="3">
      <t>コウベシ</t>
    </rPh>
    <phoneticPr fontId="5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</si>
  <si>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8"/>
  </si>
  <si>
    <t>平成30年市町転出者総数</t>
    <rPh sb="0" eb="2">
      <t>ヘイセイ</t>
    </rPh>
    <rPh sb="4" eb="5">
      <t>ネン</t>
    </rPh>
    <rPh sb="5" eb="7">
      <t>シチョウ</t>
    </rPh>
    <rPh sb="7" eb="9">
      <t>テンシュツ</t>
    </rPh>
    <rPh sb="9" eb="10">
      <t>シャ</t>
    </rPh>
    <rPh sb="10" eb="12">
      <t>ソウスウ</t>
    </rPh>
    <phoneticPr fontId="8"/>
  </si>
  <si>
    <t>団体コード</t>
    <rPh sb="0" eb="2">
      <t>ダンタイ</t>
    </rPh>
    <phoneticPr fontId="6"/>
  </si>
  <si>
    <t>都道府県名</t>
  </si>
  <si>
    <t>市区町村名</t>
    <rPh sb="0" eb="4">
      <t>シクチョウソン</t>
    </rPh>
    <rPh sb="4" eb="5">
      <t>メイ</t>
    </rPh>
    <phoneticPr fontId="6"/>
  </si>
  <si>
    <t>性別</t>
    <rPh sb="0" eb="2">
      <t>セイベツ</t>
    </rPh>
    <phoneticPr fontId="6"/>
  </si>
  <si>
    <t>0～4歳</t>
    <rPh sb="3" eb="4">
      <t>サイ</t>
    </rPh>
    <phoneticPr fontId="6"/>
  </si>
  <si>
    <t>90～94</t>
  </si>
  <si>
    <t>95～99</t>
  </si>
  <si>
    <t>100歳以上</t>
    <rPh sb="3" eb="4">
      <t>サイ</t>
    </rPh>
    <phoneticPr fontId="6"/>
  </si>
  <si>
    <t>280003</t>
  </si>
  <si>
    <t>計</t>
  </si>
  <si>
    <t>281000</t>
  </si>
  <si>
    <t>281018</t>
  </si>
  <si>
    <t>281026</t>
  </si>
  <si>
    <t>281051</t>
  </si>
  <si>
    <t>281069</t>
  </si>
  <si>
    <t>281077</t>
  </si>
  <si>
    <t>281085</t>
  </si>
  <si>
    <t>281093</t>
  </si>
  <si>
    <t>281107</t>
  </si>
  <si>
    <t>281115</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</si>
  <si>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</si>
  <si>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</si>
  <si>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</si>
  <si>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</si>
  <si>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</si>
  <si>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</si>
  <si>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</si>
  <si>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</si>
  <si>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</si>
  <si>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</si>
  <si>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</si>
  <si>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</si>
  <si>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</si>
  <si>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</si>
  <si>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</si>
  <si>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</si>
  <si>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</si>
  <si>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</si>
  <si>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</si>
  <si>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</si>
  <si>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</si>
  <si>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</si>
  <si>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</si>
  <si>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</si>
  <si>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</si>
  <si>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</si>
  <si>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</si>
  <si>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</si>
  <si>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</si>
  <si>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</si>
  <si>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</si>
  <si>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</si>
  <si>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</si>
  <si>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</si>
  <si>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</si>
  <si>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</si>
  <si>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</si>
  <si>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</si>
  <si>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</si>
  <si>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</si>
  <si>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(資料）総務省「令和2年1月1日住民基本台帳人口」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5"/>
  </si>
  <si>
    <t>5～9</t>
    <phoneticPr fontId="6"/>
  </si>
  <si>
    <t>10～14</t>
    <phoneticPr fontId="6"/>
  </si>
  <si>
    <t>15～19</t>
    <phoneticPr fontId="6"/>
  </si>
  <si>
    <t>20～24</t>
    <phoneticPr fontId="6"/>
  </si>
  <si>
    <t>25～29</t>
    <phoneticPr fontId="6"/>
  </si>
  <si>
    <t>30～34</t>
    <phoneticPr fontId="6"/>
  </si>
  <si>
    <t>35～39</t>
    <phoneticPr fontId="6"/>
  </si>
  <si>
    <t>40～44</t>
    <phoneticPr fontId="6"/>
  </si>
  <si>
    <t>45～49</t>
    <phoneticPr fontId="6"/>
  </si>
  <si>
    <t>50～54</t>
    <phoneticPr fontId="6"/>
  </si>
  <si>
    <t>55～59</t>
    <phoneticPr fontId="6"/>
  </si>
  <si>
    <t>60～64</t>
    <phoneticPr fontId="6"/>
  </si>
  <si>
    <t>65～69</t>
    <phoneticPr fontId="6"/>
  </si>
  <si>
    <t>70～74</t>
    <phoneticPr fontId="6"/>
  </si>
  <si>
    <t>75～79</t>
    <phoneticPr fontId="6"/>
  </si>
  <si>
    <t>80～84</t>
    <phoneticPr fontId="6"/>
  </si>
  <si>
    <t>85～89</t>
    <phoneticPr fontId="6"/>
  </si>
  <si>
    <t>90～94</t>
    <phoneticPr fontId="6"/>
  </si>
  <si>
    <t>95～99</t>
    <phoneticPr fontId="6"/>
  </si>
  <si>
    <t>兵庫県*</t>
    <phoneticPr fontId="6"/>
  </si>
  <si>
    <t>兵庫県</t>
    <rPh sb="0" eb="3">
      <t>ヒョウゴケン</t>
    </rPh>
    <phoneticPr fontId="5"/>
  </si>
  <si>
    <t>東灘区</t>
    <phoneticPr fontId="5"/>
  </si>
  <si>
    <t>灘区</t>
    <phoneticPr fontId="5"/>
  </si>
  <si>
    <t>兵庫区</t>
    <phoneticPr fontId="5"/>
  </si>
  <si>
    <t>長田区</t>
    <phoneticPr fontId="5"/>
  </si>
  <si>
    <t>須磨区</t>
    <phoneticPr fontId="5"/>
  </si>
  <si>
    <t>垂水区</t>
    <phoneticPr fontId="5"/>
  </si>
  <si>
    <t>北区</t>
    <phoneticPr fontId="5"/>
  </si>
  <si>
    <t>中央区</t>
    <phoneticPr fontId="5"/>
  </si>
  <si>
    <t>西区</t>
    <phoneticPr fontId="5"/>
  </si>
  <si>
    <t>猪名川町</t>
    <phoneticPr fontId="5"/>
  </si>
  <si>
    <t>多可町</t>
    <phoneticPr fontId="5"/>
  </si>
  <si>
    <t>稲美町</t>
    <phoneticPr fontId="5"/>
  </si>
  <si>
    <t>播磨町</t>
    <phoneticPr fontId="5"/>
  </si>
  <si>
    <t>市川町</t>
    <phoneticPr fontId="5"/>
  </si>
  <si>
    <t>福崎町</t>
    <phoneticPr fontId="5"/>
  </si>
  <si>
    <t>神河町*</t>
    <phoneticPr fontId="6"/>
  </si>
  <si>
    <t>太子町</t>
    <phoneticPr fontId="5"/>
  </si>
  <si>
    <t>上郡町</t>
    <phoneticPr fontId="5"/>
  </si>
  <si>
    <t>佐用町</t>
    <phoneticPr fontId="5"/>
  </si>
  <si>
    <t>香美町</t>
    <phoneticPr fontId="5"/>
  </si>
  <si>
    <t>新温泉町</t>
    <phoneticPr fontId="5"/>
  </si>
  <si>
    <t>猪名川町</t>
    <phoneticPr fontId="6"/>
  </si>
  <si>
    <t>多可町</t>
    <phoneticPr fontId="6"/>
  </si>
  <si>
    <t>稲美町</t>
    <phoneticPr fontId="6"/>
  </si>
  <si>
    <t>播磨町</t>
    <phoneticPr fontId="6"/>
  </si>
  <si>
    <t>市川町</t>
    <phoneticPr fontId="6"/>
  </si>
  <si>
    <t>福崎町</t>
    <phoneticPr fontId="6"/>
  </si>
  <si>
    <t>太子町</t>
    <phoneticPr fontId="6"/>
  </si>
  <si>
    <t>上郡町</t>
    <phoneticPr fontId="6"/>
  </si>
  <si>
    <t>佐用町</t>
    <phoneticPr fontId="6"/>
  </si>
  <si>
    <t>香美町</t>
    <phoneticPr fontId="6"/>
  </si>
  <si>
    <t>新温泉町</t>
    <phoneticPr fontId="6"/>
  </si>
  <si>
    <t>※非公表、非公表の部分を含まず</t>
    <rPh sb="1" eb="4">
      <t>ヒコウヒョウ</t>
    </rPh>
    <rPh sb="5" eb="8">
      <t>ヒコウヒョウ</t>
    </rPh>
    <rPh sb="9" eb="11">
      <t>ブブン</t>
    </rPh>
    <rPh sb="12" eb="13">
      <t>フク</t>
    </rPh>
    <phoneticPr fontId="6"/>
  </si>
  <si>
    <t>90歳以上</t>
    <rPh sb="2" eb="3">
      <t>サイ</t>
    </rPh>
    <rPh sb="3" eb="5">
      <t>イジョウ</t>
    </rPh>
    <phoneticPr fontId="6"/>
  </si>
  <si>
    <t xml:space="preserve"> </t>
    <phoneticPr fontId="1"/>
  </si>
  <si>
    <t>男女比</t>
    <rPh sb="0" eb="2">
      <t>ダンジョ</t>
    </rPh>
    <rPh sb="2" eb="3">
      <t>ヒ</t>
    </rPh>
    <phoneticPr fontId="1"/>
  </si>
  <si>
    <t>90歳以上</t>
    <rPh sb="2" eb="3">
      <t>サイ</t>
    </rPh>
    <rPh sb="3" eb="5">
      <t>イジョウ</t>
    </rPh>
    <phoneticPr fontId="1"/>
  </si>
  <si>
    <t xml:space="preserve"> </t>
    <phoneticPr fontId="1"/>
  </si>
  <si>
    <t xml:space="preserve"> </t>
    <phoneticPr fontId="1"/>
  </si>
  <si>
    <t xml:space="preserve"> </t>
    <phoneticPr fontId="1"/>
  </si>
  <si>
    <t>2015年</t>
    <rPh sb="4" eb="5">
      <t>ネン</t>
    </rPh>
    <phoneticPr fontId="1"/>
  </si>
  <si>
    <t>2010年→2015年</t>
    <phoneticPr fontId="1"/>
  </si>
  <si>
    <t xml:space="preserve"> </t>
    <phoneticPr fontId="1"/>
  </si>
  <si>
    <t>不詳按分後</t>
    <rPh sb="0" eb="2">
      <t>フショウ</t>
    </rPh>
    <rPh sb="2" eb="4">
      <t>アンブン</t>
    </rPh>
    <rPh sb="4" eb="5">
      <t>ゴ</t>
    </rPh>
    <phoneticPr fontId="1"/>
  </si>
  <si>
    <t>2020年</t>
    <rPh sb="4" eb="5">
      <t>ネン</t>
    </rPh>
    <phoneticPr fontId="1"/>
  </si>
  <si>
    <t xml:space="preserve"> </t>
    <phoneticPr fontId="1"/>
  </si>
  <si>
    <t>0歳～4歳</t>
    <rPh sb="1" eb="2">
      <t>サイ</t>
    </rPh>
    <rPh sb="4" eb="5">
      <t>サイ</t>
    </rPh>
    <phoneticPr fontId="6"/>
  </si>
  <si>
    <t>5歳～9歳</t>
  </si>
  <si>
    <t>10歳～14歳</t>
  </si>
  <si>
    <t>15歳～19歳</t>
  </si>
  <si>
    <t>20歳～24歳</t>
  </si>
  <si>
    <t>25歳～29歳</t>
  </si>
  <si>
    <t>30歳～34歳</t>
  </si>
  <si>
    <t>35歳～39歳</t>
  </si>
  <si>
    <t>40歳～44歳</t>
  </si>
  <si>
    <t>45歳～49歳</t>
  </si>
  <si>
    <t>50歳～54歳</t>
  </si>
  <si>
    <t>55歳～59歳</t>
  </si>
  <si>
    <t>60歳～64歳</t>
  </si>
  <si>
    <t>65歳～69歳</t>
  </si>
  <si>
    <t>70歳～74歳</t>
  </si>
  <si>
    <t>75歳～79歳</t>
  </si>
  <si>
    <t>80歳～84歳</t>
  </si>
  <si>
    <t>85歳～89歳</t>
  </si>
  <si>
    <t>90歳～94歳</t>
  </si>
  <si>
    <t>95歳～99歳</t>
  </si>
  <si>
    <t>人</t>
    <rPh sb="0" eb="1">
      <t>ニン</t>
    </rPh>
    <phoneticPr fontId="6"/>
  </si>
  <si>
    <t>注1：外国人住民の「男性総数が１～９人」「女性総数が１～９人」「男女計総数が49人以下」のいずれかに該当する市区町村における５歳ごと等の内訳は、非公表である</t>
  </si>
  <si>
    <t>注2：注1に該当する市区町村を含む都道府県等における５歳ごと等の内訳は、非公表の市区町村分を含まないため、総数と５歳ごと等の内訳の合計が合わない</t>
  </si>
  <si>
    <t>丹波篠山市</t>
    <rPh sb="0" eb="2">
      <t>タンバ</t>
    </rPh>
    <phoneticPr fontId="1"/>
  </si>
  <si>
    <t>母の年齢階級別出生率（女性人口千対、ベイズ推定値）</t>
    <rPh sb="0" eb="1">
      <t>ハハ</t>
    </rPh>
    <rPh sb="2" eb="4">
      <t>ネンレイ</t>
    </rPh>
    <rPh sb="4" eb="6">
      <t>カイキュウ</t>
    </rPh>
    <rPh sb="6" eb="7">
      <t>ベツ</t>
    </rPh>
    <rPh sb="7" eb="9">
      <t>シュッショウ</t>
    </rPh>
    <rPh sb="9" eb="10">
      <t>リツ</t>
    </rPh>
    <rPh sb="11" eb="13">
      <t>ジョセイ</t>
    </rPh>
    <rPh sb="13" eb="15">
      <t>ジンコウ</t>
    </rPh>
    <rPh sb="15" eb="17">
      <t>センタイ</t>
    </rPh>
    <rPh sb="21" eb="24">
      <t>スイテイチ</t>
    </rPh>
    <phoneticPr fontId="40"/>
  </si>
  <si>
    <t>15_20平均</t>
    <rPh sb="5" eb="7">
      <t>ヘイキン</t>
    </rPh>
    <phoneticPr fontId="1"/>
  </si>
  <si>
    <t>10_20平均</t>
    <rPh sb="5" eb="7">
      <t>ヘイキン</t>
    </rPh>
    <phoneticPr fontId="1"/>
  </si>
  <si>
    <t>45→50</t>
    <phoneticPr fontId="1"/>
  </si>
  <si>
    <t>50→55</t>
    <phoneticPr fontId="1"/>
  </si>
  <si>
    <t>55→60</t>
    <phoneticPr fontId="1"/>
  </si>
  <si>
    <t>0～14歳</t>
    <phoneticPr fontId="1"/>
  </si>
  <si>
    <t>15～64歳</t>
    <phoneticPr fontId="1"/>
  </si>
  <si>
    <t>65歳以上</t>
    <phoneticPr fontId="1"/>
  </si>
  <si>
    <t>75歳以上</t>
    <phoneticPr fontId="1"/>
  </si>
  <si>
    <t>女性15～49歳</t>
    <rPh sb="0" eb="2">
      <t>ジョセイ</t>
    </rPh>
    <rPh sb="7" eb="8">
      <t>サイ</t>
    </rPh>
    <phoneticPr fontId="5"/>
  </si>
  <si>
    <t>女性20～39歳</t>
    <rPh sb="0" eb="2">
      <t>ジョセイ</t>
    </rPh>
    <rPh sb="7" eb="8">
      <t>サイ</t>
    </rPh>
    <phoneticPr fontId="5"/>
  </si>
  <si>
    <t>実績値</t>
    <rPh sb="0" eb="2">
      <t>ジッセキ</t>
    </rPh>
    <rPh sb="2" eb="3">
      <t>アタイ</t>
    </rPh>
    <phoneticPr fontId="1"/>
  </si>
  <si>
    <t>備考</t>
    <rPh sb="0" eb="2">
      <t>ビコウ</t>
    </rPh>
    <phoneticPr fontId="1"/>
  </si>
  <si>
    <t>　</t>
    <phoneticPr fontId="1"/>
  </si>
  <si>
    <t xml:space="preserve"> </t>
    <phoneticPr fontId="1"/>
  </si>
  <si>
    <t>項目</t>
    <rPh sb="0" eb="2">
      <t>コウモク</t>
    </rPh>
    <phoneticPr fontId="1"/>
  </si>
  <si>
    <t>内容</t>
    <rPh sb="0" eb="2">
      <t>ナイヨウ</t>
    </rPh>
    <phoneticPr fontId="1"/>
  </si>
  <si>
    <t>自然増減社会増減計</t>
    <rPh sb="0" eb="2">
      <t>シゼン</t>
    </rPh>
    <rPh sb="2" eb="4">
      <t>ゾウゲン</t>
    </rPh>
    <rPh sb="4" eb="6">
      <t>シャカイ</t>
    </rPh>
    <rPh sb="6" eb="8">
      <t>ゾウゲン</t>
    </rPh>
    <rPh sb="8" eb="9">
      <t>ケイ</t>
    </rPh>
    <phoneticPr fontId="1"/>
  </si>
  <si>
    <t>自然増減計</t>
    <rPh sb="0" eb="2">
      <t>シゼン</t>
    </rPh>
    <rPh sb="2" eb="4">
      <t>ゾウゲン</t>
    </rPh>
    <rPh sb="4" eb="5">
      <t>ケイ</t>
    </rPh>
    <phoneticPr fontId="1"/>
  </si>
  <si>
    <t>社会増減計</t>
    <rPh sb="0" eb="2">
      <t>シャカイ</t>
    </rPh>
    <rPh sb="2" eb="4">
      <t>ゾウゲン</t>
    </rPh>
    <rPh sb="4" eb="5">
      <t>ケイ</t>
    </rPh>
    <phoneticPr fontId="1"/>
  </si>
  <si>
    <t>生残率</t>
    <rPh sb="0" eb="3">
      <t>セイザンリツ</t>
    </rPh>
    <phoneticPr fontId="1"/>
  </si>
  <si>
    <t>純移動率</t>
    <rPh sb="0" eb="1">
      <t>ジュン</t>
    </rPh>
    <rPh sb="1" eb="4">
      <t>イドウリツ</t>
    </rPh>
    <phoneticPr fontId="1"/>
  </si>
  <si>
    <t>その他比率</t>
    <rPh sb="2" eb="3">
      <t>タ</t>
    </rPh>
    <rPh sb="3" eb="5">
      <t>ヒリツ</t>
    </rPh>
    <phoneticPr fontId="1"/>
  </si>
  <si>
    <t>丹波篠山市</t>
    <rPh sb="0" eb="2">
      <t>タンバ</t>
    </rPh>
    <phoneticPr fontId="1"/>
  </si>
  <si>
    <t>　</t>
    <phoneticPr fontId="1"/>
  </si>
  <si>
    <t>人口増減（自然増減＋社会増減）</t>
    <rPh sb="0" eb="2">
      <t>ジンコウ</t>
    </rPh>
    <rPh sb="2" eb="4">
      <t>ゾウゲン</t>
    </rPh>
    <rPh sb="5" eb="7">
      <t>シゼン</t>
    </rPh>
    <rPh sb="7" eb="9">
      <t>ゾウゲン</t>
    </rPh>
    <rPh sb="10" eb="12">
      <t>シャカイ</t>
    </rPh>
    <rPh sb="12" eb="14">
      <t>ゾウゲン</t>
    </rPh>
    <phoneticPr fontId="1"/>
  </si>
  <si>
    <t>　</t>
    <phoneticPr fontId="1"/>
  </si>
  <si>
    <t>自然動態比率</t>
    <rPh sb="0" eb="2">
      <t>シゼン</t>
    </rPh>
    <rPh sb="2" eb="4">
      <t>ドウタイ</t>
    </rPh>
    <rPh sb="4" eb="6">
      <t>ヒリツ</t>
    </rPh>
    <phoneticPr fontId="1"/>
  </si>
  <si>
    <t>社会動態比率</t>
    <rPh sb="0" eb="2">
      <t>シャカイ</t>
    </rPh>
    <rPh sb="2" eb="4">
      <t>ドウタイ</t>
    </rPh>
    <rPh sb="4" eb="6">
      <t>ヒリツ</t>
    </rPh>
    <phoneticPr fontId="1"/>
  </si>
  <si>
    <t>合計特殊出生率</t>
    <rPh sb="0" eb="2">
      <t>ゴウケイ</t>
    </rPh>
    <rPh sb="2" eb="4">
      <t>トクシュ</t>
    </rPh>
    <rPh sb="4" eb="7">
      <t>シュッショウリツ</t>
    </rPh>
    <phoneticPr fontId="1"/>
  </si>
  <si>
    <t>女性子ども比率</t>
    <rPh sb="0" eb="2">
      <t>ジョセイ</t>
    </rPh>
    <rPh sb="2" eb="3">
      <t>コ</t>
    </rPh>
    <rPh sb="5" eb="7">
      <t>ヒリツ</t>
    </rPh>
    <phoneticPr fontId="1"/>
  </si>
  <si>
    <t>備考</t>
    <rPh sb="0" eb="2">
      <t>ビコウ</t>
    </rPh>
    <phoneticPr fontId="1"/>
  </si>
  <si>
    <t>将来人口集計</t>
    <rPh sb="0" eb="2">
      <t>ショウライ</t>
    </rPh>
    <rPh sb="2" eb="4">
      <t>ジンコウ</t>
    </rPh>
    <rPh sb="4" eb="6">
      <t>シュウケイ</t>
    </rPh>
    <phoneticPr fontId="1"/>
  </si>
  <si>
    <t>　</t>
    <phoneticPr fontId="1"/>
  </si>
  <si>
    <t>人口増減集計</t>
    <rPh sb="0" eb="2">
      <t>ジンコウ</t>
    </rPh>
    <rPh sb="2" eb="4">
      <t>ゾウゲン</t>
    </rPh>
    <rPh sb="4" eb="6">
      <t>シュウケイ</t>
    </rPh>
    <phoneticPr fontId="1"/>
  </si>
  <si>
    <t>生残率による推計</t>
    <rPh sb="0" eb="3">
      <t>セイザンリツ</t>
    </rPh>
    <rPh sb="6" eb="8">
      <t>スイケイ</t>
    </rPh>
    <phoneticPr fontId="1"/>
  </si>
  <si>
    <t>純移動率による推計</t>
    <rPh sb="0" eb="1">
      <t>ジュン</t>
    </rPh>
    <rPh sb="1" eb="4">
      <t>イドウリツ</t>
    </rPh>
    <rPh sb="7" eb="9">
      <t>スイケイ</t>
    </rPh>
    <phoneticPr fontId="1"/>
  </si>
  <si>
    <t>市町生残率</t>
    <rPh sb="0" eb="2">
      <t>シチョウ</t>
    </rPh>
    <rPh sb="2" eb="5">
      <t>セイザンリツ</t>
    </rPh>
    <phoneticPr fontId="1"/>
  </si>
  <si>
    <t>市町純移動率</t>
    <rPh sb="0" eb="2">
      <t>シチョウ</t>
    </rPh>
    <rPh sb="2" eb="3">
      <t>ジュン</t>
    </rPh>
    <rPh sb="3" eb="6">
      <t>イドウリツ</t>
    </rPh>
    <phoneticPr fontId="1"/>
  </si>
  <si>
    <t>合計特殊出生率</t>
    <rPh sb="0" eb="2">
      <t>ゴウケイ</t>
    </rPh>
    <rPh sb="2" eb="4">
      <t>トクシュ</t>
    </rPh>
    <rPh sb="4" eb="7">
      <t>シュッショウリツ</t>
    </rPh>
    <phoneticPr fontId="1"/>
  </si>
  <si>
    <t>女性子ども比率</t>
    <rPh sb="0" eb="2">
      <t>ジョセイ</t>
    </rPh>
    <rPh sb="2" eb="3">
      <t>コ</t>
    </rPh>
    <rPh sb="5" eb="7">
      <t>ヒリツ</t>
    </rPh>
    <phoneticPr fontId="1"/>
  </si>
  <si>
    <t>社人研2018年推計</t>
    <rPh sb="0" eb="2">
      <t>シャジン</t>
    </rPh>
    <rPh sb="2" eb="3">
      <t>ケン</t>
    </rPh>
    <rPh sb="7" eb="8">
      <t>ネン</t>
    </rPh>
    <rPh sb="8" eb="10">
      <t>スイケイ</t>
    </rPh>
    <phoneticPr fontId="1"/>
  </si>
  <si>
    <t>CWR</t>
    <phoneticPr fontId="1"/>
  </si>
  <si>
    <t>TFR</t>
    <phoneticPr fontId="1"/>
  </si>
  <si>
    <t xml:space="preserve"> </t>
    <phoneticPr fontId="1"/>
  </si>
  <si>
    <t xml:space="preserve"> </t>
    <phoneticPr fontId="1"/>
  </si>
  <si>
    <t>備考</t>
    <rPh sb="0" eb="2">
      <t>ビコウ</t>
    </rPh>
    <phoneticPr fontId="1"/>
  </si>
  <si>
    <t>(30歳代移動）</t>
    <rPh sb="3" eb="5">
      <t>サイダイ</t>
    </rPh>
    <rPh sb="5" eb="7">
      <t>イドウ</t>
    </rPh>
    <phoneticPr fontId="1"/>
  </si>
  <si>
    <t>(60歳代移動）</t>
    <rPh sb="3" eb="5">
      <t>サイダイ</t>
    </rPh>
    <rPh sb="5" eb="7">
      <t>イドウ</t>
    </rPh>
    <phoneticPr fontId="1"/>
  </si>
  <si>
    <t>(80歳代移動）</t>
    <rPh sb="3" eb="5">
      <t>サイダイ</t>
    </rPh>
    <rPh sb="5" eb="7">
      <t>イドウ</t>
    </rPh>
    <phoneticPr fontId="1"/>
  </si>
  <si>
    <t>男</t>
    <rPh sb="0" eb="1">
      <t>オトコ</t>
    </rPh>
    <phoneticPr fontId="1"/>
  </si>
  <si>
    <t>女</t>
    <rPh sb="0" eb="1">
      <t>オンナ</t>
    </rPh>
    <phoneticPr fontId="1"/>
  </si>
  <si>
    <t>(単位：人）</t>
    <rPh sb="1" eb="3">
      <t>タンイ</t>
    </rPh>
    <rPh sb="4" eb="5">
      <t>ニン</t>
    </rPh>
    <phoneticPr fontId="1"/>
  </si>
  <si>
    <t xml:space="preserve"> </t>
    <phoneticPr fontId="1"/>
  </si>
  <si>
    <t>※大項目</t>
  </si>
  <si>
    <t>総数（年齢）</t>
  </si>
  <si>
    <t>0歳 1)</t>
  </si>
  <si>
    <t>1歳 1)</t>
  </si>
  <si>
    <t>2歳 1)</t>
  </si>
  <si>
    <t>3歳 1)</t>
  </si>
  <si>
    <t>4歳 1)</t>
  </si>
  <si>
    <t>5歳</t>
  </si>
  <si>
    <t>6歳</t>
  </si>
  <si>
    <t>7歳</t>
  </si>
  <si>
    <t>8歳</t>
  </si>
  <si>
    <t>9歳</t>
  </si>
  <si>
    <t>10歳</t>
  </si>
  <si>
    <t>11歳</t>
  </si>
  <si>
    <t>12歳</t>
  </si>
  <si>
    <t>13歳</t>
  </si>
  <si>
    <t>14歳</t>
  </si>
  <si>
    <t>15歳</t>
  </si>
  <si>
    <t>16歳</t>
  </si>
  <si>
    <t>17歳</t>
  </si>
  <si>
    <t>18歳</t>
  </si>
  <si>
    <t>19歳</t>
  </si>
  <si>
    <t>20歳</t>
  </si>
  <si>
    <t>21歳</t>
  </si>
  <si>
    <t>22歳</t>
  </si>
  <si>
    <t>23歳</t>
  </si>
  <si>
    <t>24歳</t>
  </si>
  <si>
    <t>25歳</t>
  </si>
  <si>
    <t>26歳</t>
  </si>
  <si>
    <t>27歳</t>
  </si>
  <si>
    <t>28歳</t>
  </si>
  <si>
    <t>29歳</t>
  </si>
  <si>
    <t>30歳</t>
  </si>
  <si>
    <t>31歳</t>
  </si>
  <si>
    <t>32歳</t>
  </si>
  <si>
    <t>33歳</t>
  </si>
  <si>
    <t>34歳</t>
  </si>
  <si>
    <t>35歳</t>
  </si>
  <si>
    <t>36歳</t>
  </si>
  <si>
    <t>37歳</t>
  </si>
  <si>
    <t>38歳</t>
  </si>
  <si>
    <t>39歳</t>
  </si>
  <si>
    <t>40歳</t>
  </si>
  <si>
    <t>41歳</t>
  </si>
  <si>
    <t>42歳</t>
  </si>
  <si>
    <t>43歳</t>
  </si>
  <si>
    <t>44歳</t>
  </si>
  <si>
    <t>45歳</t>
  </si>
  <si>
    <t>46歳</t>
  </si>
  <si>
    <t>47歳</t>
  </si>
  <si>
    <t>48歳</t>
  </si>
  <si>
    <t>49歳</t>
  </si>
  <si>
    <t>50歳</t>
  </si>
  <si>
    <t>51歳</t>
  </si>
  <si>
    <t>52歳</t>
  </si>
  <si>
    <t>53歳</t>
  </si>
  <si>
    <t>54歳</t>
  </si>
  <si>
    <t>55歳</t>
  </si>
  <si>
    <t>56歳</t>
  </si>
  <si>
    <t>57歳</t>
  </si>
  <si>
    <t>58歳</t>
  </si>
  <si>
    <t>59歳</t>
  </si>
  <si>
    <t>60歳</t>
  </si>
  <si>
    <t>61歳</t>
  </si>
  <si>
    <t>62歳</t>
  </si>
  <si>
    <t>63歳</t>
  </si>
  <si>
    <t>64歳</t>
  </si>
  <si>
    <t>65歳</t>
  </si>
  <si>
    <t>66歳</t>
  </si>
  <si>
    <t>67歳</t>
  </si>
  <si>
    <t>68歳</t>
  </si>
  <si>
    <t>69歳</t>
  </si>
  <si>
    <t>70歳</t>
  </si>
  <si>
    <t>71歳</t>
  </si>
  <si>
    <t>72歳</t>
  </si>
  <si>
    <t>73歳</t>
  </si>
  <si>
    <t>74歳</t>
  </si>
  <si>
    <t>75歳</t>
  </si>
  <si>
    <t>76歳</t>
  </si>
  <si>
    <t>77歳</t>
  </si>
  <si>
    <t>78歳</t>
  </si>
  <si>
    <t>79歳</t>
  </si>
  <si>
    <t>80歳</t>
  </si>
  <si>
    <t>81歳</t>
  </si>
  <si>
    <t>82歳</t>
  </si>
  <si>
    <t>83歳</t>
  </si>
  <si>
    <t>84歳</t>
  </si>
  <si>
    <t>85歳以上</t>
  </si>
  <si>
    <t>年齢「不詳」</t>
  </si>
  <si>
    <t>（再掲）5歳以上</t>
  </si>
  <si>
    <t>常住者</t>
  </si>
  <si>
    <t xml:space="preserve">  転入</t>
  </si>
  <si>
    <t>5年前の常住者</t>
  </si>
  <si>
    <t xml:space="preserve">  転出</t>
  </si>
  <si>
    <t>85歳～</t>
    <rPh sb="2" eb="3">
      <t>サイ</t>
    </rPh>
    <phoneticPr fontId="1"/>
  </si>
  <si>
    <t>年齢不詳</t>
    <rPh sb="0" eb="2">
      <t>ネンレイ</t>
    </rPh>
    <rPh sb="2" eb="4">
      <t>フショウ</t>
    </rPh>
    <phoneticPr fontId="1"/>
  </si>
  <si>
    <t>総数</t>
    <rPh sb="0" eb="2">
      <t>ソウスウ</t>
    </rPh>
    <phoneticPr fontId="1"/>
  </si>
  <si>
    <t>男</t>
    <rPh sb="0" eb="1">
      <t>オトコ</t>
    </rPh>
    <phoneticPr fontId="1"/>
  </si>
  <si>
    <t>女</t>
    <rPh sb="0" eb="1">
      <t>オンナ</t>
    </rPh>
    <phoneticPr fontId="1"/>
  </si>
  <si>
    <t>転入超過</t>
    <rPh sb="0" eb="2">
      <t>テンニュウ</t>
    </rPh>
    <rPh sb="2" eb="4">
      <t>チョウカ</t>
    </rPh>
    <phoneticPr fontId="1"/>
  </si>
  <si>
    <t>転入率</t>
    <rPh sb="0" eb="2">
      <t>テンニュウ</t>
    </rPh>
    <rPh sb="2" eb="3">
      <t>リツ</t>
    </rPh>
    <phoneticPr fontId="1"/>
  </si>
  <si>
    <t>転出率</t>
    <rPh sb="0" eb="2">
      <t>テンシュツ</t>
    </rPh>
    <rPh sb="2" eb="3">
      <t>リツ</t>
    </rPh>
    <phoneticPr fontId="1"/>
  </si>
  <si>
    <t>転入超過率</t>
    <rPh sb="0" eb="2">
      <t>テンニュウ</t>
    </rPh>
    <rPh sb="2" eb="4">
      <t>チョウカ</t>
    </rPh>
    <rPh sb="4" eb="5">
      <t>リツ</t>
    </rPh>
    <phoneticPr fontId="1"/>
  </si>
  <si>
    <t>加古川市</t>
    <rPh sb="0" eb="4">
      <t>カコガワシ</t>
    </rPh>
    <phoneticPr fontId="1"/>
  </si>
  <si>
    <t>男(30～39歳）</t>
    <rPh sb="0" eb="1">
      <t>オトコ</t>
    </rPh>
    <rPh sb="7" eb="8">
      <t>サイ</t>
    </rPh>
    <phoneticPr fontId="1"/>
  </si>
  <si>
    <t>女(30～39歳）</t>
    <rPh sb="0" eb="1">
      <t>オンナ</t>
    </rPh>
    <rPh sb="7" eb="8">
      <t>サイ</t>
    </rPh>
    <phoneticPr fontId="1"/>
  </si>
  <si>
    <t>男(60～69歳）</t>
    <rPh sb="0" eb="1">
      <t>オトコ</t>
    </rPh>
    <rPh sb="7" eb="8">
      <t>サイ</t>
    </rPh>
    <phoneticPr fontId="1"/>
  </si>
  <si>
    <t>女(60～60歳）</t>
    <rPh sb="0" eb="1">
      <t>オンナ</t>
    </rPh>
    <rPh sb="7" eb="8">
      <t>サイ</t>
    </rPh>
    <phoneticPr fontId="1"/>
  </si>
  <si>
    <t>男(80～89歳）</t>
    <rPh sb="0" eb="1">
      <t>オトコ</t>
    </rPh>
    <rPh sb="7" eb="8">
      <t>サイ</t>
    </rPh>
    <phoneticPr fontId="1"/>
  </si>
  <si>
    <t>女(80～89歳）</t>
    <rPh sb="0" eb="1">
      <t>オンナ</t>
    </rPh>
    <rPh sb="7" eb="8">
      <t>サイ</t>
    </rPh>
    <phoneticPr fontId="1"/>
  </si>
  <si>
    <t>　</t>
    <phoneticPr fontId="1"/>
  </si>
  <si>
    <t>試算</t>
    <rPh sb="0" eb="2">
      <t>シサン</t>
    </rPh>
    <phoneticPr fontId="1"/>
  </si>
  <si>
    <t>50→55</t>
    <phoneticPr fontId="1"/>
  </si>
  <si>
    <t>55→60</t>
    <phoneticPr fontId="1"/>
  </si>
  <si>
    <t>(資料）兵庫県立大学地域経済指標研究会(兵庫県、兵庫県立大学）</t>
    <rPh sb="1" eb="3">
      <t>シリョウ</t>
    </rPh>
    <rPh sb="4" eb="6">
      <t>ヒョウゴ</t>
    </rPh>
    <rPh sb="6" eb="8">
      <t>ケンリツ</t>
    </rPh>
    <rPh sb="8" eb="10">
      <t>ダイガク</t>
    </rPh>
    <rPh sb="10" eb="12">
      <t>チイキ</t>
    </rPh>
    <rPh sb="12" eb="14">
      <t>ケイザイ</t>
    </rPh>
    <rPh sb="14" eb="16">
      <t>シヒョウ</t>
    </rPh>
    <rPh sb="16" eb="19">
      <t>ケンキュウカイ</t>
    </rPh>
    <rPh sb="20" eb="23">
      <t>ヒョウゴケン</t>
    </rPh>
    <rPh sb="24" eb="26">
      <t>ヒョウゴ</t>
    </rPh>
    <rPh sb="26" eb="28">
      <t>ケンリツ</t>
    </rPh>
    <rPh sb="28" eb="30">
      <t>ダイガク</t>
    </rPh>
    <phoneticPr fontId="1"/>
  </si>
  <si>
    <t>日本の将来推計人口</t>
    <rPh sb="0" eb="2">
      <t>ニホン</t>
    </rPh>
    <rPh sb="3" eb="5">
      <t>ショウライ</t>
    </rPh>
    <rPh sb="5" eb="7">
      <t>スイケイ</t>
    </rPh>
    <rPh sb="7" eb="9">
      <t>ジンコウ</t>
    </rPh>
    <phoneticPr fontId="5"/>
  </si>
  <si>
    <t>※市区町村別については、社人研の地域別人口推計に合わせて整理</t>
    <rPh sb="1" eb="5">
      <t>シクチョウソン</t>
    </rPh>
    <rPh sb="5" eb="6">
      <t>ベツ</t>
    </rPh>
    <rPh sb="12" eb="13">
      <t>シャ</t>
    </rPh>
    <rPh sb="13" eb="15">
      <t>ジンケン</t>
    </rPh>
    <rPh sb="16" eb="19">
      <t>チイキベツ</t>
    </rPh>
    <rPh sb="19" eb="21">
      <t>ジンコウ</t>
    </rPh>
    <rPh sb="21" eb="23">
      <t>スイケイ</t>
    </rPh>
    <rPh sb="24" eb="25">
      <t>ア</t>
    </rPh>
    <rPh sb="28" eb="30">
      <t>セイリ</t>
    </rPh>
    <phoneticPr fontId="38"/>
  </si>
  <si>
    <t>※福島県については、平成24年人口動態統計（確定数）による</t>
    <rPh sb="1" eb="4">
      <t>フクシマケン</t>
    </rPh>
    <rPh sb="10" eb="12">
      <t>ヘイセイ</t>
    </rPh>
    <rPh sb="14" eb="15">
      <t>ネン</t>
    </rPh>
    <rPh sb="15" eb="17">
      <t>ジンコウ</t>
    </rPh>
    <rPh sb="17" eb="19">
      <t>ドウタイ</t>
    </rPh>
    <rPh sb="19" eb="21">
      <t>トウケイ</t>
    </rPh>
    <rPh sb="22" eb="24">
      <t>カクテイ</t>
    </rPh>
    <rPh sb="24" eb="25">
      <t>スウ</t>
    </rPh>
    <phoneticPr fontId="5"/>
  </si>
  <si>
    <t>3+4</t>
    <phoneticPr fontId="1"/>
  </si>
  <si>
    <t>5歳区分別推計</t>
    <rPh sb="1" eb="2">
      <t>サイ</t>
    </rPh>
    <rPh sb="2" eb="4">
      <t>クブン</t>
    </rPh>
    <rPh sb="4" eb="5">
      <t>ベツ</t>
    </rPh>
    <rPh sb="5" eb="7">
      <t>スイケイ</t>
    </rPh>
    <phoneticPr fontId="1"/>
  </si>
  <si>
    <r>
      <t>性比</t>
    </r>
    <r>
      <rPr>
        <vertAlign val="superscript"/>
        <sz val="12"/>
        <rFont val="ＭＳ Ｐゴシック"/>
        <family val="3"/>
        <charset val="128"/>
      </rPr>
      <t>1)</t>
    </r>
  </si>
  <si>
    <t xml:space="preserve"> </t>
    <phoneticPr fontId="1"/>
  </si>
  <si>
    <t xml:space="preserve"> </t>
    <phoneticPr fontId="1"/>
  </si>
  <si>
    <t>項目</t>
    <rPh sb="0" eb="2">
      <t>コウモク</t>
    </rPh>
    <phoneticPr fontId="1"/>
  </si>
  <si>
    <t>（5年平均）</t>
    <rPh sb="2" eb="3">
      <t>ネン</t>
    </rPh>
    <rPh sb="3" eb="5">
      <t>ヘイキン</t>
    </rPh>
    <phoneticPr fontId="42"/>
  </si>
  <si>
    <t>年</t>
    <rPh sb="0" eb="1">
      <t>ネン</t>
    </rPh>
    <phoneticPr fontId="1"/>
  </si>
  <si>
    <t>2010年</t>
    <rPh sb="4" eb="5">
      <t>ネン</t>
    </rPh>
    <phoneticPr fontId="1"/>
  </si>
  <si>
    <t>　</t>
    <phoneticPr fontId="1"/>
  </si>
  <si>
    <t>年齢5歳階級別将来人口</t>
    <rPh sb="0" eb="2">
      <t>ネンレイ</t>
    </rPh>
    <rPh sb="3" eb="4">
      <t>サイ</t>
    </rPh>
    <rPh sb="4" eb="6">
      <t>カイキュウ</t>
    </rPh>
    <rPh sb="6" eb="7">
      <t>ベツ</t>
    </rPh>
    <rPh sb="7" eb="9">
      <t>ショウライ</t>
    </rPh>
    <rPh sb="9" eb="11">
      <t>ジンコウ</t>
    </rPh>
    <phoneticPr fontId="5"/>
  </si>
  <si>
    <t xml:space="preserve"> </t>
    <phoneticPr fontId="1"/>
  </si>
  <si>
    <t>5年平均</t>
    <rPh sb="1" eb="2">
      <t>ネン</t>
    </rPh>
    <rPh sb="2" eb="4">
      <t>ヘイキン</t>
    </rPh>
    <phoneticPr fontId="42"/>
  </si>
  <si>
    <t>2017推計</t>
    <rPh sb="4" eb="6">
      <t>スイケイ</t>
    </rPh>
    <phoneticPr fontId="5"/>
  </si>
  <si>
    <t>TFR（5年平均）／CWR</t>
    <rPh sb="5" eb="6">
      <t>ネン</t>
    </rPh>
    <rPh sb="6" eb="8">
      <t>ヘイキン</t>
    </rPh>
    <phoneticPr fontId="42"/>
  </si>
  <si>
    <t>2020年住民基本台帳年齢階級別転入超過（外国人を含む）</t>
    <rPh sb="16" eb="18">
      <t>テンニュウ</t>
    </rPh>
    <rPh sb="18" eb="20">
      <t>チョウカ</t>
    </rPh>
    <rPh sb="21" eb="24">
      <t>ガイコクジン</t>
    </rPh>
    <rPh sb="25" eb="26">
      <t>フク</t>
    </rPh>
    <phoneticPr fontId="6"/>
  </si>
  <si>
    <t>2018年住民基本台帳年齢階級別転入超過（外国人を含む）</t>
    <rPh sb="16" eb="18">
      <t>テンニュウ</t>
    </rPh>
    <rPh sb="18" eb="20">
      <t>チョウカ</t>
    </rPh>
    <rPh sb="21" eb="24">
      <t>ガイコクジン</t>
    </rPh>
    <rPh sb="25" eb="26">
      <t>フク</t>
    </rPh>
    <phoneticPr fontId="6"/>
  </si>
  <si>
    <t>2021年1月1日住民基本台帳年齢階級別人口（市区町村別）（総計）</t>
    <phoneticPr fontId="6"/>
  </si>
  <si>
    <t>2020年1月1日住民基本台帳年齢階級別人口（市区町村別）（総計）</t>
    <phoneticPr fontId="1"/>
  </si>
  <si>
    <t>2019年1月1日住民基本台帳年齢階級別人口（市区町村別）（総計）</t>
    <phoneticPr fontId="6"/>
  </si>
  <si>
    <t>2018年1月1日住民基本台帳年齢階級別人口（市区町村別）（総計）</t>
    <phoneticPr fontId="6"/>
  </si>
  <si>
    <t>2019年住民基本台帳年齢階級別転入超過（外国人を含む）</t>
    <rPh sb="16" eb="18">
      <t>テンニュウ</t>
    </rPh>
    <rPh sb="18" eb="20">
      <t>チョウカ</t>
    </rPh>
    <rPh sb="21" eb="24">
      <t>ガイコクジン</t>
    </rPh>
    <rPh sb="25" eb="26">
      <t>フク</t>
    </rPh>
    <phoneticPr fontId="6"/>
  </si>
  <si>
    <t>2018年市町転入超過（転入者－転出者）外国人含む</t>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6"/>
  </si>
  <si>
    <t>2019年市町転入超過（転入者－転出者）外国人含む</t>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6"/>
  </si>
  <si>
    <t>2020年市町転入超過（転入者－転出者）外国人含む</t>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6"/>
  </si>
  <si>
    <t>2019年市町転入者総数</t>
    <rPh sb="4" eb="5">
      <t>ネン</t>
    </rPh>
    <rPh sb="5" eb="7">
      <t>シチョウ</t>
    </rPh>
    <rPh sb="7" eb="9">
      <t>テンニュウ</t>
    </rPh>
    <rPh sb="9" eb="10">
      <t>シャ</t>
    </rPh>
    <rPh sb="10" eb="12">
      <t>ソウスウ</t>
    </rPh>
    <phoneticPr fontId="8"/>
  </si>
  <si>
    <t>2019年市町転出者総数</t>
    <rPh sb="4" eb="5">
      <t>ネン</t>
    </rPh>
    <rPh sb="5" eb="7">
      <t>シチョウ</t>
    </rPh>
    <rPh sb="7" eb="9">
      <t>テンシュツ</t>
    </rPh>
    <rPh sb="9" eb="10">
      <t>シャ</t>
    </rPh>
    <rPh sb="10" eb="12">
      <t>ソウスウ</t>
    </rPh>
    <phoneticPr fontId="8"/>
  </si>
  <si>
    <t>2020年市町転入者総数</t>
    <rPh sb="4" eb="5">
      <t>ネン</t>
    </rPh>
    <rPh sb="5" eb="7">
      <t>シチョウ</t>
    </rPh>
    <rPh sb="7" eb="9">
      <t>テンニュウ</t>
    </rPh>
    <rPh sb="9" eb="10">
      <t>シャ</t>
    </rPh>
    <rPh sb="10" eb="12">
      <t>ソウスウ</t>
    </rPh>
    <phoneticPr fontId="8"/>
  </si>
  <si>
    <t>2020年市町転出者総数</t>
    <rPh sb="4" eb="5">
      <t>ネン</t>
    </rPh>
    <rPh sb="5" eb="7">
      <t>シチョウ</t>
    </rPh>
    <rPh sb="7" eb="9">
      <t>テンシュツ</t>
    </rPh>
    <rPh sb="9" eb="10">
      <t>シャ</t>
    </rPh>
    <rPh sb="10" eb="12">
      <t>ソウスウ</t>
    </rPh>
    <phoneticPr fontId="8"/>
  </si>
  <si>
    <t>2017年市町転入者総数</t>
    <rPh sb="4" eb="5">
      <t>ネン</t>
    </rPh>
    <rPh sb="5" eb="7">
      <t>シチョウ</t>
    </rPh>
    <rPh sb="7" eb="9">
      <t>テンニュウ</t>
    </rPh>
    <rPh sb="9" eb="10">
      <t>シャ</t>
    </rPh>
    <rPh sb="10" eb="12">
      <t>ソウスウ</t>
    </rPh>
    <phoneticPr fontId="8"/>
  </si>
  <si>
    <t xml:space="preserve"> </t>
    <phoneticPr fontId="1"/>
  </si>
  <si>
    <t>男女計</t>
    <phoneticPr fontId="1"/>
  </si>
  <si>
    <t xml:space="preserve"> </t>
    <phoneticPr fontId="1"/>
  </si>
  <si>
    <t>市区町村別総人口（大正９年～平成30年）41市町</t>
    <rPh sb="0" eb="2">
      <t>シク</t>
    </rPh>
    <rPh sb="2" eb="4">
      <t>チョウソン</t>
    </rPh>
    <rPh sb="4" eb="5">
      <t>ベツ</t>
    </rPh>
    <rPh sb="5" eb="6">
      <t>ソウ</t>
    </rPh>
    <rPh sb="6" eb="8">
      <t>ジンコウ</t>
    </rPh>
    <rPh sb="9" eb="11">
      <t>タイショウ</t>
    </rPh>
    <rPh sb="12" eb="13">
      <t>ネン</t>
    </rPh>
    <rPh sb="14" eb="16">
      <t>ヘイセイ</t>
    </rPh>
    <rPh sb="18" eb="19">
      <t>ネン</t>
    </rPh>
    <rPh sb="22" eb="24">
      <t>シチョウ</t>
    </rPh>
    <phoneticPr fontId="63"/>
  </si>
  <si>
    <t>2015年基準</t>
    <rPh sb="4" eb="5">
      <t>ネン</t>
    </rPh>
    <rPh sb="5" eb="7">
      <t>キジュン</t>
    </rPh>
    <phoneticPr fontId="5"/>
  </si>
  <si>
    <t>阪神・淡路大震災前</t>
    <rPh sb="0" eb="2">
      <t>ハンシン</t>
    </rPh>
    <rPh sb="3" eb="5">
      <t>アワジ</t>
    </rPh>
    <rPh sb="5" eb="6">
      <t>ダイ</t>
    </rPh>
    <rPh sb="6" eb="8">
      <t>シンサイ</t>
    </rPh>
    <rPh sb="8" eb="9">
      <t>マエ</t>
    </rPh>
    <phoneticPr fontId="6"/>
  </si>
  <si>
    <t xml:space="preserve"> </t>
    <phoneticPr fontId="6"/>
  </si>
  <si>
    <t>県推計人口</t>
    <rPh sb="0" eb="1">
      <t>ケン</t>
    </rPh>
    <rPh sb="1" eb="3">
      <t>スイケイ</t>
    </rPh>
    <rPh sb="3" eb="5">
      <t>ジンコウ</t>
    </rPh>
    <phoneticPr fontId="6"/>
  </si>
  <si>
    <t>国勢調査</t>
    <rPh sb="0" eb="2">
      <t>コクセイ</t>
    </rPh>
    <rPh sb="2" eb="4">
      <t>チョウサ</t>
    </rPh>
    <phoneticPr fontId="6"/>
  </si>
  <si>
    <t>県推計人口</t>
    <rPh sb="0" eb="1">
      <t>ケン</t>
    </rPh>
    <rPh sb="1" eb="3">
      <t>スイケイ</t>
    </rPh>
    <rPh sb="3" eb="5">
      <t>ジンコウ</t>
    </rPh>
    <phoneticPr fontId="5"/>
  </si>
  <si>
    <t>国勢調査速報</t>
    <rPh sb="0" eb="2">
      <t>コクセイ</t>
    </rPh>
    <rPh sb="2" eb="4">
      <t>チョウサ</t>
    </rPh>
    <rPh sb="4" eb="6">
      <t>ソクホウ</t>
    </rPh>
    <phoneticPr fontId="5"/>
  </si>
  <si>
    <t>速報値改定</t>
    <rPh sb="0" eb="2">
      <t>ソクホウ</t>
    </rPh>
    <rPh sb="2" eb="3">
      <t>チ</t>
    </rPh>
    <rPh sb="3" eb="5">
      <t>カイテイ</t>
    </rPh>
    <phoneticPr fontId="5"/>
  </si>
  <si>
    <t>H7.1.1比</t>
    <rPh sb="6" eb="7">
      <t>ヒ</t>
    </rPh>
    <phoneticPr fontId="6"/>
  </si>
  <si>
    <t>区　分</t>
  </si>
  <si>
    <t>大正9年
(1920)</t>
    <rPh sb="0" eb="2">
      <t>タイショウ</t>
    </rPh>
    <rPh sb="3" eb="4">
      <t>ネン</t>
    </rPh>
    <phoneticPr fontId="67"/>
  </si>
  <si>
    <t>大正14年
(1925)</t>
    <rPh sb="0" eb="2">
      <t>タイショウ</t>
    </rPh>
    <rPh sb="4" eb="5">
      <t>ネン</t>
    </rPh>
    <phoneticPr fontId="67"/>
  </si>
  <si>
    <t>昭和5年
(1930)</t>
    <rPh sb="0" eb="2">
      <t>ショウワ</t>
    </rPh>
    <rPh sb="3" eb="4">
      <t>ネン</t>
    </rPh>
    <phoneticPr fontId="67"/>
  </si>
  <si>
    <t>昭和10年
(1935)</t>
    <rPh sb="0" eb="2">
      <t>ショウワ</t>
    </rPh>
    <rPh sb="4" eb="5">
      <t>ネン</t>
    </rPh>
    <phoneticPr fontId="67"/>
  </si>
  <si>
    <t>昭和15年
(1940)</t>
    <rPh sb="0" eb="2">
      <t>ショウワ</t>
    </rPh>
    <rPh sb="4" eb="5">
      <t>ネン</t>
    </rPh>
    <phoneticPr fontId="67"/>
  </si>
  <si>
    <t>昭和22年
(1947)</t>
    <rPh sb="0" eb="2">
      <t>ショウワ</t>
    </rPh>
    <rPh sb="4" eb="5">
      <t>ネン</t>
    </rPh>
    <phoneticPr fontId="6"/>
  </si>
  <si>
    <t>昭和25年
(1950)</t>
    <rPh sb="0" eb="2">
      <t>ショウワ</t>
    </rPh>
    <rPh sb="4" eb="5">
      <t>ネン</t>
    </rPh>
    <phoneticPr fontId="67"/>
  </si>
  <si>
    <t>昭和30年
(1955)</t>
    <rPh sb="0" eb="2">
      <t>ショウワ</t>
    </rPh>
    <rPh sb="4" eb="5">
      <t>ネン</t>
    </rPh>
    <phoneticPr fontId="67"/>
  </si>
  <si>
    <t>昭和35年
(1960)</t>
    <rPh sb="0" eb="2">
      <t>ショウワ</t>
    </rPh>
    <rPh sb="4" eb="5">
      <t>ネン</t>
    </rPh>
    <phoneticPr fontId="67"/>
  </si>
  <si>
    <t>昭和40年
(1965)</t>
    <rPh sb="0" eb="2">
      <t>ショウワ</t>
    </rPh>
    <rPh sb="4" eb="5">
      <t>ネン</t>
    </rPh>
    <phoneticPr fontId="67"/>
  </si>
  <si>
    <t>昭和45年
(1970)</t>
    <rPh sb="0" eb="2">
      <t>ショウワ</t>
    </rPh>
    <rPh sb="4" eb="5">
      <t>ネン</t>
    </rPh>
    <phoneticPr fontId="67"/>
  </si>
  <si>
    <t>昭和50年
(1975)</t>
    <rPh sb="0" eb="2">
      <t>ショウワ</t>
    </rPh>
    <rPh sb="4" eb="5">
      <t>ネン</t>
    </rPh>
    <phoneticPr fontId="67"/>
  </si>
  <si>
    <t>昭和55年
(1980)</t>
    <rPh sb="4" eb="5">
      <t>ネン</t>
    </rPh>
    <phoneticPr fontId="67"/>
  </si>
  <si>
    <t>昭和60年
(1985)</t>
    <rPh sb="4" eb="5">
      <t>ネン</t>
    </rPh>
    <phoneticPr fontId="67"/>
  </si>
  <si>
    <t>平成2年
(1990)</t>
    <rPh sb="3" eb="4">
      <t>ネン</t>
    </rPh>
    <phoneticPr fontId="67"/>
  </si>
  <si>
    <t>平成7年
(1995)</t>
    <rPh sb="3" eb="4">
      <t>ネン</t>
    </rPh>
    <phoneticPr fontId="67"/>
  </si>
  <si>
    <t>平成12年
(2000)</t>
    <rPh sb="4" eb="5">
      <t>ネン</t>
    </rPh>
    <phoneticPr fontId="67"/>
  </si>
  <si>
    <t>平成17年
(2005)</t>
    <rPh sb="4" eb="5">
      <t>ネン</t>
    </rPh>
    <phoneticPr fontId="67"/>
  </si>
  <si>
    <t>平成22年
(2010)</t>
    <rPh sb="4" eb="5">
      <t>ネン</t>
    </rPh>
    <phoneticPr fontId="67"/>
  </si>
  <si>
    <t>平成23年
(2011)</t>
    <rPh sb="4" eb="5">
      <t>ネン</t>
    </rPh>
    <phoneticPr fontId="67"/>
  </si>
  <si>
    <t>平成24年
(2012)</t>
    <rPh sb="4" eb="5">
      <t>ネン</t>
    </rPh>
    <phoneticPr fontId="67"/>
  </si>
  <si>
    <t>平成25年
(2013)</t>
    <rPh sb="4" eb="5">
      <t>ネン</t>
    </rPh>
    <phoneticPr fontId="67"/>
  </si>
  <si>
    <t>平成26年
(2014)</t>
    <rPh sb="4" eb="5">
      <t>ネン</t>
    </rPh>
    <phoneticPr fontId="67"/>
  </si>
  <si>
    <t>平成27年
(2015)</t>
    <rPh sb="4" eb="5">
      <t>ネン</t>
    </rPh>
    <phoneticPr fontId="67"/>
  </si>
  <si>
    <t>平成28年
(2016)</t>
    <rPh sb="4" eb="5">
      <t>ネン</t>
    </rPh>
    <phoneticPr fontId="67"/>
  </si>
  <si>
    <t>平成29年
(2017)</t>
    <rPh sb="4" eb="5">
      <t>ネン</t>
    </rPh>
    <phoneticPr fontId="67"/>
  </si>
  <si>
    <t>平成30年
(2018)</t>
    <rPh sb="4" eb="5">
      <t>ネン</t>
    </rPh>
    <phoneticPr fontId="67"/>
  </si>
  <si>
    <t>令和元年
(2019)</t>
    <rPh sb="0" eb="1">
      <t>レイ</t>
    </rPh>
    <rPh sb="1" eb="2">
      <t>ワ</t>
    </rPh>
    <rPh sb="2" eb="3">
      <t>ガン</t>
    </rPh>
    <rPh sb="3" eb="4">
      <t>ネン</t>
    </rPh>
    <phoneticPr fontId="67"/>
  </si>
  <si>
    <t>令和2年
(2020)</t>
    <rPh sb="0" eb="1">
      <t>レイ</t>
    </rPh>
    <rPh sb="1" eb="2">
      <t>ワ</t>
    </rPh>
    <rPh sb="3" eb="4">
      <t>ネン</t>
    </rPh>
    <phoneticPr fontId="67"/>
  </si>
  <si>
    <t>令和3年
(2021)</t>
    <rPh sb="0" eb="1">
      <t>レイ</t>
    </rPh>
    <rPh sb="1" eb="2">
      <t>ワ</t>
    </rPh>
    <rPh sb="3" eb="4">
      <t>ネン</t>
    </rPh>
    <phoneticPr fontId="67"/>
  </si>
  <si>
    <t>H27-H22</t>
    <phoneticPr fontId="5"/>
  </si>
  <si>
    <t>R2-H27</t>
    <phoneticPr fontId="5"/>
  </si>
  <si>
    <t>H28-H27</t>
    <phoneticPr fontId="5"/>
  </si>
  <si>
    <t>H29-H28</t>
    <phoneticPr fontId="5"/>
  </si>
  <si>
    <t>H30-H29</t>
    <phoneticPr fontId="5"/>
  </si>
  <si>
    <t>R1-H30</t>
    <phoneticPr fontId="5"/>
  </si>
  <si>
    <t>R2-R1</t>
    <phoneticPr fontId="5"/>
  </si>
  <si>
    <t>R3-R2</t>
    <phoneticPr fontId="5"/>
  </si>
  <si>
    <t>令和2年
(2020)</t>
    <rPh sb="0" eb="2">
      <t>レイワ</t>
    </rPh>
    <rPh sb="3" eb="4">
      <t>ネン</t>
    </rPh>
    <phoneticPr fontId="67"/>
  </si>
  <si>
    <t>調査時点</t>
  </si>
  <si>
    <t>単　位</t>
  </si>
  <si>
    <t>人</t>
  </si>
  <si>
    <t>人</t>
    <rPh sb="0" eb="1">
      <t>ヒト</t>
    </rPh>
    <phoneticPr fontId="48"/>
  </si>
  <si>
    <t>人</t>
    <rPh sb="0" eb="1">
      <t>ニン</t>
    </rPh>
    <phoneticPr fontId="5"/>
  </si>
  <si>
    <t>…</t>
    <phoneticPr fontId="48"/>
  </si>
  <si>
    <t>*</t>
    <phoneticPr fontId="48"/>
  </si>
  <si>
    <t>被災12市</t>
    <rPh sb="0" eb="2">
      <t>ヒサイ</t>
    </rPh>
    <rPh sb="4" eb="5">
      <t>シ</t>
    </rPh>
    <phoneticPr fontId="6"/>
  </si>
  <si>
    <t>資料　総務庁統計局「昭和55年10月１日の境域による各回国勢調査時の市区町村別人口」　(昭和60年9月）、総務省統計局「国勢調査報告」</t>
    <rPh sb="0" eb="2">
      <t>シリョウ</t>
    </rPh>
    <phoneticPr fontId="6"/>
  </si>
  <si>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6"/>
  </si>
  <si>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6"/>
  </si>
  <si>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6"/>
  </si>
  <si>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6"/>
  </si>
  <si>
    <t xml:space="preserve">     </t>
    <phoneticPr fontId="48"/>
  </si>
  <si>
    <t>0-4歳人口推計</t>
    <rPh sb="3" eb="4">
      <t>サイ</t>
    </rPh>
    <rPh sb="4" eb="6">
      <t>ジンコウ</t>
    </rPh>
    <rPh sb="6" eb="8">
      <t>スイケイ</t>
    </rPh>
    <phoneticPr fontId="1"/>
  </si>
  <si>
    <t>男</t>
    <rPh sb="0" eb="1">
      <t>オトコ</t>
    </rPh>
    <phoneticPr fontId="1"/>
  </si>
  <si>
    <t>女</t>
    <rPh sb="0" eb="1">
      <t>オンナ</t>
    </rPh>
    <phoneticPr fontId="1"/>
  </si>
  <si>
    <t>計</t>
    <rPh sb="0" eb="1">
      <t>ケイ</t>
    </rPh>
    <phoneticPr fontId="1"/>
  </si>
  <si>
    <t>実績</t>
    <rPh sb="0" eb="2">
      <t>ジッセキ</t>
    </rPh>
    <phoneticPr fontId="1"/>
  </si>
  <si>
    <t xml:space="preserve"> </t>
    <phoneticPr fontId="1"/>
  </si>
  <si>
    <t>3_2自然増減2</t>
    <rPh sb="3" eb="5">
      <t>シゼン</t>
    </rPh>
    <rPh sb="5" eb="7">
      <t>ゾウゲン</t>
    </rPh>
    <phoneticPr fontId="1"/>
  </si>
  <si>
    <t>0-4歳人口推計各種係数</t>
    <rPh sb="3" eb="4">
      <t>サイ</t>
    </rPh>
    <rPh sb="4" eb="6">
      <t>ジンコウ</t>
    </rPh>
    <rPh sb="6" eb="8">
      <t>スイケイ</t>
    </rPh>
    <rPh sb="8" eb="10">
      <t>カクシュ</t>
    </rPh>
    <rPh sb="10" eb="12">
      <t>ケイスウ</t>
    </rPh>
    <phoneticPr fontId="1"/>
  </si>
  <si>
    <t>(単位：人）</t>
    <rPh sb="1" eb="3">
      <t>タンイ</t>
    </rPh>
    <rPh sb="4" eb="5">
      <t>ニン</t>
    </rPh>
    <phoneticPr fontId="1"/>
  </si>
  <si>
    <t>1将来人口</t>
    <rPh sb="1" eb="3">
      <t>ショウライ</t>
    </rPh>
    <rPh sb="3" eb="5">
      <t>ジンコウ</t>
    </rPh>
    <phoneticPr fontId="1"/>
  </si>
  <si>
    <t>計×男性比</t>
    <rPh sb="0" eb="1">
      <t>ケイ</t>
    </rPh>
    <rPh sb="2" eb="4">
      <t>ダンセイ</t>
    </rPh>
    <rPh sb="4" eb="5">
      <t>ヒ</t>
    </rPh>
    <phoneticPr fontId="1"/>
  </si>
  <si>
    <t>計×女性比</t>
    <rPh sb="0" eb="1">
      <t>ケイ</t>
    </rPh>
    <rPh sb="2" eb="5">
      <t>ジョセイヒ</t>
    </rPh>
    <phoneticPr fontId="1"/>
  </si>
  <si>
    <t>15-49女性人口×子ども女性比</t>
    <rPh sb="5" eb="7">
      <t>ジョセイ</t>
    </rPh>
    <rPh sb="7" eb="9">
      <t>ジンコウ</t>
    </rPh>
    <rPh sb="10" eb="11">
      <t>コ</t>
    </rPh>
    <rPh sb="13" eb="16">
      <t>ジョセイヒ</t>
    </rPh>
    <phoneticPr fontId="1"/>
  </si>
  <si>
    <t>備考</t>
    <rPh sb="0" eb="2">
      <t>ビコウ</t>
    </rPh>
    <phoneticPr fontId="1"/>
  </si>
  <si>
    <t>計</t>
    <rPh sb="0" eb="1">
      <t>ケイ</t>
    </rPh>
    <phoneticPr fontId="1"/>
  </si>
  <si>
    <t>推計人口×純移動率</t>
    <rPh sb="0" eb="2">
      <t>スイケイ</t>
    </rPh>
    <rPh sb="2" eb="4">
      <t>ジンコウ</t>
    </rPh>
    <rPh sb="5" eb="6">
      <t>ジュン</t>
    </rPh>
    <rPh sb="6" eb="9">
      <t>イドウリツ</t>
    </rPh>
    <phoneticPr fontId="1"/>
  </si>
  <si>
    <t>推計人口×(生残率－1）</t>
    <rPh sb="0" eb="2">
      <t>スイケイ</t>
    </rPh>
    <rPh sb="2" eb="4">
      <t>ジンコウ</t>
    </rPh>
    <rPh sb="6" eb="9">
      <t>セイザンリツ</t>
    </rPh>
    <phoneticPr fontId="1"/>
  </si>
  <si>
    <t>男＋女</t>
    <rPh sb="0" eb="1">
      <t>オトコ</t>
    </rPh>
    <rPh sb="2" eb="3">
      <t>オンナ</t>
    </rPh>
    <phoneticPr fontId="1"/>
  </si>
  <si>
    <t>直近増減率（Z）</t>
    <rPh sb="0" eb="2">
      <t>チョッキン</t>
    </rPh>
    <rPh sb="2" eb="5">
      <t>ゾウゲンリツ</t>
    </rPh>
    <phoneticPr fontId="1"/>
  </si>
  <si>
    <t>開差</t>
    <rPh sb="0" eb="1">
      <t>ヒラ</t>
    </rPh>
    <rPh sb="1" eb="2">
      <t>サ</t>
    </rPh>
    <phoneticPr fontId="1"/>
  </si>
  <si>
    <t>　</t>
    <phoneticPr fontId="1"/>
  </si>
  <si>
    <t>男女計</t>
    <rPh sb="0" eb="2">
      <t>ダンジョ</t>
    </rPh>
    <rPh sb="2" eb="3">
      <t>ケイ</t>
    </rPh>
    <phoneticPr fontId="1"/>
  </si>
  <si>
    <t>自然増減</t>
    <rPh sb="0" eb="2">
      <t>シゼン</t>
    </rPh>
    <rPh sb="2" eb="4">
      <t>ゾウゲン</t>
    </rPh>
    <phoneticPr fontId="1"/>
  </si>
  <si>
    <t>＋社会増減</t>
    <phoneticPr fontId="1"/>
  </si>
  <si>
    <t>備考</t>
    <rPh sb="0" eb="2">
      <t>ビコウ</t>
    </rPh>
    <phoneticPr fontId="1"/>
  </si>
  <si>
    <t>11_2</t>
    <phoneticPr fontId="1"/>
  </si>
  <si>
    <t>2015年国勢調査転出入(兵庫県）</t>
    <rPh sb="4" eb="5">
      <t>ネン</t>
    </rPh>
    <rPh sb="5" eb="7">
      <t>コクセイ</t>
    </rPh>
    <rPh sb="7" eb="9">
      <t>チョウサ</t>
    </rPh>
    <rPh sb="9" eb="12">
      <t>テンシュツニュウ</t>
    </rPh>
    <rPh sb="13" eb="15">
      <t>ヒョウゴ</t>
    </rPh>
    <rPh sb="15" eb="16">
      <t>ケン</t>
    </rPh>
    <phoneticPr fontId="1"/>
  </si>
  <si>
    <t>年</t>
    <rPh sb="0" eb="1">
      <t>ネン</t>
    </rPh>
    <phoneticPr fontId="42"/>
  </si>
  <si>
    <t>人口動態統計と同定義に基づく合計特殊出生率</t>
    <rPh sb="0" eb="2">
      <t>ジンコウ</t>
    </rPh>
    <rPh sb="2" eb="4">
      <t>ドウタイ</t>
    </rPh>
    <rPh sb="4" eb="6">
      <t>トウケイ</t>
    </rPh>
    <rPh sb="7" eb="8">
      <t>ドウ</t>
    </rPh>
    <rPh sb="8" eb="10">
      <t>テイギ</t>
    </rPh>
    <rPh sb="11" eb="12">
      <t>モト</t>
    </rPh>
    <rPh sb="14" eb="16">
      <t>ゴウケイ</t>
    </rPh>
    <rPh sb="16" eb="18">
      <t>トクシュ</t>
    </rPh>
    <rPh sb="18" eb="20">
      <t>シュッショウ</t>
    </rPh>
    <rPh sb="20" eb="21">
      <t>リツ</t>
    </rPh>
    <phoneticPr fontId="42"/>
  </si>
  <si>
    <t>死亡中位推計による</t>
  </si>
  <si>
    <t xml:space="preserve">2010年は実績値 </t>
    <phoneticPr fontId="1"/>
  </si>
  <si>
    <t>合計特殊出生率（TFR）と子供女性比率（CWR）</t>
    <rPh sb="0" eb="2">
      <t>ゴウケイ</t>
    </rPh>
    <rPh sb="2" eb="4">
      <t>トクシュ</t>
    </rPh>
    <rPh sb="4" eb="6">
      <t>シュッショウ</t>
    </rPh>
    <rPh sb="6" eb="7">
      <t>リツ</t>
    </rPh>
    <rPh sb="13" eb="15">
      <t>コドモ</t>
    </rPh>
    <rPh sb="15" eb="17">
      <t>ジョセイ</t>
    </rPh>
    <rPh sb="17" eb="19">
      <t>ヒリツ</t>
    </rPh>
    <phoneticPr fontId="42"/>
  </si>
  <si>
    <t>日本の将来人口推計（出生中位・死亡中位）2012年1月推計</t>
    <phoneticPr fontId="1"/>
  </si>
  <si>
    <t>人口分析の前提条件例</t>
    <rPh sb="0" eb="2">
      <t>ジンコウ</t>
    </rPh>
    <rPh sb="2" eb="4">
      <t>ブンセキ</t>
    </rPh>
    <rPh sb="5" eb="7">
      <t>ゼンテイ</t>
    </rPh>
    <rPh sb="7" eb="9">
      <t>ジョウケン</t>
    </rPh>
    <rPh sb="9" eb="10">
      <t>レイ</t>
    </rPh>
    <phoneticPr fontId="1"/>
  </si>
  <si>
    <t>感度分析の前提条件例</t>
    <rPh sb="0" eb="2">
      <t>カンド</t>
    </rPh>
    <rPh sb="2" eb="4">
      <t>ブンセキ</t>
    </rPh>
    <rPh sb="5" eb="7">
      <t>ゼンテイ</t>
    </rPh>
    <rPh sb="7" eb="9">
      <t>ジョウケン</t>
    </rPh>
    <rPh sb="9" eb="10">
      <t>レイ</t>
    </rPh>
    <phoneticPr fontId="1"/>
  </si>
  <si>
    <t>年齢5歳階級別人口推計統計表</t>
    <rPh sb="0" eb="2">
      <t>ネンレイ</t>
    </rPh>
    <rPh sb="3" eb="4">
      <t>サイ</t>
    </rPh>
    <rPh sb="4" eb="6">
      <t>カイキュウ</t>
    </rPh>
    <rPh sb="6" eb="7">
      <t>ベツ</t>
    </rPh>
    <rPh sb="7" eb="9">
      <t>ジンコウ</t>
    </rPh>
    <rPh sb="9" eb="11">
      <t>スイケイ</t>
    </rPh>
    <rPh sb="11" eb="13">
      <t>トウケイ</t>
    </rPh>
    <rPh sb="13" eb="14">
      <t>ヒョウ</t>
    </rPh>
    <phoneticPr fontId="5"/>
  </si>
  <si>
    <t>(資料）総務省「国勢調査」、国勢調査、人口動態調査等による推計値</t>
    <rPh sb="1" eb="3">
      <t>シリョウ</t>
    </rPh>
    <rPh sb="4" eb="7">
      <t>ソウムショウ</t>
    </rPh>
    <rPh sb="8" eb="10">
      <t>コクセイ</t>
    </rPh>
    <rPh sb="10" eb="12">
      <t>チョウサ</t>
    </rPh>
    <rPh sb="14" eb="16">
      <t>コクセイ</t>
    </rPh>
    <rPh sb="16" eb="18">
      <t>チョウサ</t>
    </rPh>
    <rPh sb="19" eb="21">
      <t>ジンコウ</t>
    </rPh>
    <rPh sb="21" eb="23">
      <t>ドウタイ</t>
    </rPh>
    <rPh sb="23" eb="25">
      <t>チョウサ</t>
    </rPh>
    <rPh sb="25" eb="26">
      <t>トウ</t>
    </rPh>
    <rPh sb="29" eb="32">
      <t>スイケイチ</t>
    </rPh>
    <phoneticPr fontId="1"/>
  </si>
  <si>
    <t xml:space="preserve"> </t>
    <phoneticPr fontId="1"/>
  </si>
  <si>
    <t>コーホート要因法推計データ</t>
    <rPh sb="5" eb="7">
      <t>ヨウイン</t>
    </rPh>
    <rPh sb="7" eb="8">
      <t>ホウ</t>
    </rPh>
    <rPh sb="8" eb="10">
      <t>スイケイ</t>
    </rPh>
    <phoneticPr fontId="1"/>
  </si>
  <si>
    <t>前提条件初期値設定例</t>
    <rPh sb="0" eb="2">
      <t>ゼンテイ</t>
    </rPh>
    <rPh sb="2" eb="4">
      <t>ジョウケン</t>
    </rPh>
    <rPh sb="4" eb="7">
      <t>ショキチ</t>
    </rPh>
    <rPh sb="7" eb="9">
      <t>セッテイ</t>
    </rPh>
    <rPh sb="9" eb="10">
      <t>レイ</t>
    </rPh>
    <phoneticPr fontId="1"/>
  </si>
  <si>
    <t>基準人口(推計人口）＋人口増減</t>
    <rPh sb="0" eb="2">
      <t>キジュン</t>
    </rPh>
    <rPh sb="2" eb="4">
      <t>ジンコウ</t>
    </rPh>
    <rPh sb="5" eb="7">
      <t>スイケイ</t>
    </rPh>
    <rPh sb="7" eb="9">
      <t>ジンコウ</t>
    </rPh>
    <rPh sb="11" eb="13">
      <t>ジンコウ</t>
    </rPh>
    <rPh sb="13" eb="15">
      <t>ゾウゲン</t>
    </rPh>
    <phoneticPr fontId="1"/>
  </si>
  <si>
    <t xml:space="preserve"> </t>
    <phoneticPr fontId="1"/>
  </si>
  <si>
    <t xml:space="preserve"> </t>
    <phoneticPr fontId="1"/>
  </si>
  <si>
    <t xml:space="preserve"> </t>
    <phoneticPr fontId="1"/>
  </si>
  <si>
    <t>(資料）総務省「国勢調査」、国立社会保障・人口問題研究所推計(2018)</t>
    <rPh sb="1" eb="3">
      <t>シリョウ</t>
    </rPh>
    <rPh sb="4" eb="7">
      <t>ソウムショウ</t>
    </rPh>
    <rPh sb="8" eb="10">
      <t>コクセイ</t>
    </rPh>
    <rPh sb="10" eb="12">
      <t>チョウサ</t>
    </rPh>
    <rPh sb="14" eb="16">
      <t>コクリツ</t>
    </rPh>
    <rPh sb="16" eb="18">
      <t>シャカイ</t>
    </rPh>
    <rPh sb="18" eb="20">
      <t>ホショウ</t>
    </rPh>
    <rPh sb="21" eb="23">
      <t>ジンコウ</t>
    </rPh>
    <rPh sb="23" eb="25">
      <t>モンダイ</t>
    </rPh>
    <rPh sb="25" eb="28">
      <t>ケンキュウショ</t>
    </rPh>
    <rPh sb="28" eb="30">
      <t>スイケイ</t>
    </rPh>
    <phoneticPr fontId="1"/>
  </si>
  <si>
    <t xml:space="preserve"> </t>
    <phoneticPr fontId="1"/>
  </si>
  <si>
    <t xml:space="preserve">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</si>
</sst>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176" formatCode="0&quot;年&quot;"/>
    <numFmt numFmtId="177" formatCode="#,##0.00000;[Red]\-#,##0.00000"/>
    <numFmt numFmtId="178" formatCode="\→0&quot;年&quot;"/>
    <numFmt numFmtId="179" formatCode="0.00000"/>
    <numFmt numFmtId="180" formatCode="#,##0.0;[Red]\-#,##0.0"/>
    <numFmt numFmtId="181" formatCode="0.0000"/>
    <numFmt numFmtId="182" formatCode="#,##0;&quot;▲ &quot;#,##0"/>
    <numFmt numFmtId="183" formatCode="0;&quot;▲ &quot;0"/>
    <numFmt numFmtId="184" formatCode="\ ###,###,##0;&quot;-&quot;###,###,##0"/>
    <numFmt numFmtId="185" formatCode="\(0\)"/>
    <numFmt numFmtId="186" formatCode="0.0000_);[Red]\(0.0000\)"/>
    <numFmt numFmtId="187" formatCode="0.00_);[Red]\(0.00\)"/>
    <numFmt numFmtId="188" formatCode="0_);[Red]\(0\)"/>
    <numFmt numFmtId="189" formatCode="#,##0_ "/>
    <numFmt numFmtId="190" formatCode="0.00_ "/>
    <numFmt numFmtId="191" formatCode="0.0_ "/>
    <numFmt numFmtId="192" formatCode="#&quot;¥&quot;\!\ ###&quot;¥&quot;\!\ ##0"/>
    <numFmt numFmtId="193" formatCode="#,##0.00000;&quot;▲ &quot;#,##0.00000"/>
    <numFmt numFmtId="194" formatCode="0.00000;&quot;▲ &quot;0.00000"/>
    <numFmt numFmtId="195" formatCode="#,##0.000;[Red]\-#,##0.000"/>
    <numFmt numFmtId="196" formatCode="0.000"/>
    <numFmt numFmtId="197" formatCode="_ * #,##0;_ * \-#,##0;_ * &quot;-&quot;;_ @"/>
    <numFmt numFmtId="198" formatCode="#,##0.00;&quot;▲ &quot;#,##0.00"/>
    <numFmt numFmtId="199" formatCode="#,##0.0000;[Red]\-#,##0.0000"/>
    <numFmt numFmtId="200" formatCode="#,##0.0000;&quot;▲ &quot;#,##0.0000"/>
    <numFmt numFmtId="201" formatCode="#,##0.000;&quot;▲ &quot;#,##0.000"/>
    <numFmt numFmtId="202" formatCode="m\.d"/>
  </numFmts>
  <fonts count="68">
    <font>
      <sz val="12"/>
      <color theme="1"/>
      <name val="ＭＳ 明朝"/>
      <family val="2"/>
      <charset val="128"/>
    </font>
    <font>
      <sz val="6"/>
      <name val="ＭＳ 明朝"/>
      <family val="2"/>
      <charset val="128"/>
    </font>
    <font>
      <sz val="11"/>
      <color theme="1"/>
      <name val="ＭＳ Ｐゴシック"/>
      <family val="3"/>
      <charset val="128"/>
    </font>
    <font>
      <sz val="12"/>
      <color theme="1"/>
      <name val="ＭＳ 明朝"/>
      <family val="2"/>
      <charset val="128"/>
    </font>
    <font>
      <sz val="11"/>
      <color theme="1"/>
      <name val="游ゴシック"/>
      <family val="3"/>
      <charset val="128"/>
      <scheme val="minor"/>
    </font>
    <font>
      <sz val="6"/>
      <name val="游ゴシック"/>
      <family val="2"/>
      <charset val="128"/>
      <scheme val="minor"/>
    </font>
    <font>
      <sz val="6"/>
      <name val="ＭＳ Ｐゴシック"/>
      <family val="3"/>
      <charset val="128"/>
    </font>
    <font>
      <b/>
      <sz val="11"/>
      <color theme="1"/>
      <name val="ＭＳ Ｐゴシック"/>
      <family val="3"/>
      <charset val="128"/>
    </font>
    <font>
      <sz val="11"/>
      <color theme="1"/>
      <name val="游ゴシック"/>
      <family val="2"/>
      <charset val="128"/>
      <scheme val="minor"/>
    </font>
    <font>
      <sz val="11"/>
      <color theme="1"/>
      <name val="Arial"/>
      <family val="2"/>
      <charset val="128"/>
    </font>
    <font>
      <sz val="11"/>
      <name val="ＭＳ Ｐゴシック"/>
      <family val="3"/>
      <charset val="128"/>
    </font>
    <font>
      <sz val="11"/>
      <name val="ＭＳ 明朝"/>
      <family val="1"/>
      <charset val="128"/>
    </font>
    <font>
      <sz val="11"/>
      <name val="ＭＳ ゴシック"/>
      <family val="3"/>
      <charset val="128"/>
    </font>
    <font>
      <sz val="10"/>
      <name val="ＭＳ 明朝"/>
      <family val="1"/>
      <charset val="128"/>
    </font>
    <font>
      <sz val="11"/>
      <name val="ＦＡ ぽぽる"/>
      <family val="3"/>
      <charset val="128"/>
    </font>
    <font>
      <sz val="9"/>
      <color theme="1"/>
      <name val="ＭＳ ゴシック"/>
      <family val="3"/>
      <charset val="128"/>
    </font>
    <font>
      <sz val="11"/>
      <name val="明朝"/>
      <family val="3"/>
      <charset val="128"/>
    </font>
    <font>
      <sz val="12"/>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color indexed="8"/>
      <name val="ＭＳ Ｐゴシック"/>
      <family val="3"/>
      <charset val="128"/>
    </font>
    <font>
      <sz val="9"/>
      <name val="ＭＳ 明朝"/>
      <family val="1"/>
      <charset val="128"/>
    </font>
    <font>
      <sz val="10"/>
      <name val="ＭＳ Ｐゴシック"/>
      <family val="3"/>
      <charset val="128"/>
    </font>
    <font>
      <sz val="6"/>
      <name val="游ゴシック"/>
      <family val="3"/>
      <charset val="128"/>
      <scheme val="minor"/>
    </font>
    <font>
      <b/>
      <sz val="15"/>
      <color theme="3"/>
      <name val="游ゴシック"/>
      <family val="2"/>
      <charset val="128"/>
      <scheme val="minor"/>
    </font>
    <font>
      <b/>
      <sz val="11"/>
      <color theme="3"/>
      <name val="游ゴシック"/>
      <family val="2"/>
      <charset val="128"/>
      <scheme val="minor"/>
    </font>
    <font>
      <sz val="10.5"/>
      <name val="ＭＳ Ｐゴシック"/>
      <family val="3"/>
      <charset val="128"/>
    </font>
    <font>
      <sz val="6"/>
      <name val="ＭＳ 明朝"/>
      <family val="1"/>
      <charset val="128"/>
    </font>
    <font>
      <sz val="9"/>
      <name val="ＭＳ Ｐゴシック"/>
      <family val="3"/>
      <charset val="128"/>
    </font>
    <font>
      <sz val="6"/>
      <name val="游ゴシック"/>
      <family val="3"/>
      <charset val="128"/>
    </font>
    <font>
      <sz val="10"/>
      <color theme="1"/>
      <name val="ＭＳ Ｐゴシック"/>
      <family val="3"/>
      <charset val="128"/>
    </font>
    <font>
      <sz val="8"/>
      <name val="ＭＳ ゴシック"/>
      <family val="3"/>
      <charset val="128"/>
    </font>
    <font>
      <sz val="11"/>
      <color indexed="63"/>
      <name val="ＭＳ Ｐゴシック"/>
      <family val="3"/>
      <charset val="128"/>
    </font>
    <font>
      <sz val="7"/>
      <name val="明朝"/>
      <family val="1"/>
      <charset val="128"/>
    </font>
    <font>
      <sz val="11"/>
      <color theme="1"/>
      <name val="ＭＳ 明朝"/>
      <family val="2"/>
      <charset val="128"/>
    </font>
    <font>
      <sz val="14"/>
      <name val="ＭＳ 明朝"/>
      <family val="1"/>
      <charset val="128"/>
    </font>
    <font>
      <sz val="12"/>
      <name val="ＭＳ 明朝"/>
      <family val="1"/>
      <charset val="128"/>
    </font>
    <font>
      <b/>
      <sz val="10.5"/>
      <name val="ＭＳ Ｐゴシック"/>
      <family val="3"/>
      <charset val="128"/>
    </font>
    <font>
      <sz val="10.5"/>
      <color indexed="8"/>
      <name val="ＭＳ Ｐゴシック"/>
      <family val="3"/>
      <charset val="128"/>
    </font>
    <font>
      <sz val="11"/>
      <name val="明朝"/>
      <family val="1"/>
      <charset val="128"/>
    </font>
    <font>
      <b/>
      <sz val="10"/>
      <name val="ＭＳ Ｐゴシック"/>
      <family val="3"/>
      <charset val="128"/>
    </font>
    <font>
      <sz val="10"/>
      <color indexed="8"/>
      <name val="ＭＳ Ｐゴシック"/>
      <family val="3"/>
      <charset val="128"/>
    </font>
    <font>
      <b/>
      <sz val="11"/>
      <name val="ＭＳ Ｐゴシック"/>
      <family val="3"/>
      <charset val="128"/>
    </font>
    <font>
      <sz val="10"/>
      <name val="ＭＳ ゴシック"/>
      <family val="3"/>
      <charset val="128"/>
    </font>
    <font>
      <sz val="10.5"/>
      <color theme="1"/>
      <name val="ＭＳ Ｐゴシック"/>
      <family val="3"/>
      <charset val="128"/>
    </font>
    <font>
      <vertAlign val="superscript"/>
      <sz val="12"/>
      <name val="ＭＳ Ｐゴシック"/>
      <family val="3"/>
      <charset val="128"/>
    </font>
    <font>
      <sz val="9"/>
      <color theme="1"/>
      <name val="ＭＳ Ｐゴシック"/>
      <family val="3"/>
      <charset val="128"/>
    </font>
    <font>
      <sz val="12"/>
      <color theme="1"/>
      <name val="ＭＳ Ｐゴシック"/>
      <family val="3"/>
      <charset val="128"/>
    </font>
    <font>
      <sz val="7"/>
      <name val="Terminal"/>
      <family val="3"/>
      <charset val="255"/>
    </font>
    <font>
      <sz val="10.5"/>
      <color indexed="63"/>
      <name val="ＭＳ Ｐゴシック"/>
      <family val="3"/>
      <charset val="128"/>
    </font>
    <font>
      <sz val="12"/>
      <name val="ＭＳ Ｐゴシック"/>
      <family val="3"/>
      <charset val="128"/>
    </font>
    <font>
      <sz val="10"/>
      <color indexed="63"/>
      <name val="ＭＳ Ｐゴシック"/>
      <family val="3"/>
      <charset val="128"/>
    </font>
    <font>
      <sz val="7"/>
      <name val="ＭＳ Ｐ明朝"/>
      <family val="1"/>
      <charset val="128"/>
    </font>
  </fonts>
  <fills count="36">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indexed="9"/>
        <bgColor indexed="64"/>
      </patternFill>
    </fill>
    <fill>
      <patternFill patternType="solid">
        <fgColor theme="7" tint="0.59999389629810485"/>
        <bgColor indexed="64"/>
      </patternFill>
    </fill>
  </fills>
  <borders count="25">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92">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0" fontId="8" fillId="0" borderId="0">
      <alignment vertical="center"/>
    </xf>
    <xf numFmtId="0" fontId="10" fillId="0" borderId="0"/>
    <xf numFmtId="9" fontId="10"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alignment vertical="center"/>
    </xf>
    <xf numFmtId="6" fontId="10" fillId="0" borderId="0" applyFont="0" applyFill="0" applyBorder="0" applyAlignment="0" applyProtection="0"/>
    <xf numFmtId="0" fontId="10" fillId="0" borderId="0">
      <alignment vertical="center"/>
    </xf>
    <xf numFmtId="0" fontId="10" fillId="0" borderId="0">
      <alignment vertical="center"/>
    </xf>
    <xf numFmtId="0" fontId="10" fillId="0" borderId="0"/>
    <xf numFmtId="0" fontId="11" fillId="0" borderId="0"/>
    <xf numFmtId="0" fontId="11" fillId="0" borderId="0"/>
    <xf numFmtId="0" fontId="14" fillId="0" borderId="0"/>
    <xf numFmtId="0" fontId="10" fillId="0" borderId="0"/>
    <xf numFmtId="6" fontId="12" fillId="0" borderId="0" applyFont="0" applyFill="0" applyBorder="0" applyAlignment="0" applyProtection="0"/>
    <xf numFmtId="0" fontId="10" fillId="0" borderId="0"/>
    <xf numFmtId="0" fontId="10" fillId="0" borderId="0"/>
    <xf numFmtId="0" fontId="4" fillId="0" borderId="0">
      <alignment vertical="center"/>
    </xf>
    <xf numFmtId="0" fontId="11" fillId="0" borderId="0"/>
    <xf numFmtId="0" fontId="15" fillId="0" borderId="0">
      <alignment vertical="center"/>
    </xf>
    <xf numFmtId="0" fontId="10" fillId="0" borderId="0">
      <alignment vertical="center"/>
    </xf>
    <xf numFmtId="0" fontId="4" fillId="0" borderId="0">
      <alignment vertical="center"/>
    </xf>
    <xf numFmtId="0" fontId="10" fillId="0" borderId="0"/>
    <xf numFmtId="0" fontId="13" fillId="0" borderId="0">
      <alignment vertical="center"/>
    </xf>
    <xf numFmtId="0" fontId="4" fillId="0" borderId="0">
      <alignment vertical="center"/>
    </xf>
    <xf numFmtId="0" fontId="16" fillId="0" borderId="0"/>
    <xf numFmtId="0" fontId="11" fillId="0" borderId="0"/>
    <xf numFmtId="0" fontId="10" fillId="0" borderId="0">
      <alignment vertical="center"/>
    </xf>
    <xf numFmtId="0" fontId="10" fillId="0" borderId="0"/>
    <xf numFmtId="0" fontId="17" fillId="0" borderId="0"/>
    <xf numFmtId="0" fontId="4" fillId="0" borderId="0">
      <alignment vertical="center"/>
    </xf>
    <xf numFmtId="0" fontId="9" fillId="0" borderId="0">
      <alignment vertical="center"/>
    </xf>
    <xf numFmtId="0" fontId="8" fillId="0" borderId="0">
      <alignment vertical="center"/>
    </xf>
    <xf numFmtId="6" fontId="10" fillId="0" borderId="0" applyFont="0" applyFill="0" applyBorder="0" applyAlignment="0" applyProtection="0"/>
    <xf numFmtId="0" fontId="18" fillId="10" borderId="0" applyNumberFormat="0" applyBorder="0" applyAlignment="0" applyProtection="0">
      <alignment vertical="center"/>
    </xf>
    <xf numFmtId="0" fontId="18" fillId="7" borderId="0" applyNumberFormat="0" applyBorder="0" applyAlignment="0" applyProtection="0">
      <alignment vertical="center"/>
    </xf>
    <xf numFmtId="6" fontId="11" fillId="0" borderId="0" applyFont="0" applyFill="0" applyBorder="0" applyAlignment="0" applyProtection="0"/>
    <xf numFmtId="38" fontId="10" fillId="0" borderId="0" applyFont="0" applyFill="0" applyBorder="0" applyAlignment="0" applyProtection="0"/>
    <xf numFmtId="6" fontId="10" fillId="0" borderId="0" applyFont="0" applyFill="0" applyBorder="0" applyAlignment="0" applyProtection="0"/>
    <xf numFmtId="0" fontId="18" fillId="16" borderId="0" applyNumberFormat="0" applyBorder="0" applyAlignment="0" applyProtection="0">
      <alignment vertical="center"/>
    </xf>
    <xf numFmtId="0" fontId="10" fillId="0" borderId="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8" fillId="15" borderId="0" applyNumberFormat="0" applyBorder="0" applyAlignment="0" applyProtection="0">
      <alignment vertical="center"/>
    </xf>
    <xf numFmtId="0" fontId="18" fillId="10" borderId="0" applyNumberFormat="0" applyBorder="0" applyAlignment="0" applyProtection="0">
      <alignment vertical="center"/>
    </xf>
    <xf numFmtId="0" fontId="18" fillId="9" borderId="0" applyNumberFormat="0" applyBorder="0" applyAlignment="0" applyProtection="0">
      <alignment vertical="center"/>
    </xf>
    <xf numFmtId="0" fontId="18" fillId="14" borderId="0" applyNumberFormat="0" applyBorder="0" applyAlignment="0" applyProtection="0">
      <alignment vertical="center"/>
    </xf>
    <xf numFmtId="0" fontId="18" fillId="16" borderId="0" applyNumberFormat="0" applyBorder="0" applyAlignment="0" applyProtection="0">
      <alignment vertical="center"/>
    </xf>
    <xf numFmtId="0" fontId="18" fillId="18" borderId="0" applyNumberFormat="0" applyBorder="0" applyAlignment="0" applyProtection="0">
      <alignment vertical="center"/>
    </xf>
    <xf numFmtId="0" fontId="19" fillId="19" borderId="0" applyNumberFormat="0" applyBorder="0" applyAlignment="0" applyProtection="0">
      <alignment vertical="center"/>
    </xf>
    <xf numFmtId="0" fontId="18" fillId="17" borderId="0" applyNumberFormat="0" applyBorder="0" applyAlignment="0" applyProtection="0">
      <alignment vertical="center"/>
    </xf>
    <xf numFmtId="0" fontId="19" fillId="17" borderId="0" applyNumberFormat="0" applyBorder="0" applyAlignment="0" applyProtection="0">
      <alignment vertical="center"/>
    </xf>
    <xf numFmtId="0" fontId="19" fillId="11" borderId="0" applyNumberFormat="0" applyBorder="0" applyAlignment="0" applyProtection="0">
      <alignment vertical="center"/>
    </xf>
    <xf numFmtId="0" fontId="19" fillId="12" borderId="0" applyNumberFormat="0" applyBorder="0" applyAlignment="0" applyProtection="0">
      <alignment vertical="center"/>
    </xf>
    <xf numFmtId="0" fontId="19" fillId="20" borderId="0" applyNumberFormat="0" applyBorder="0" applyAlignment="0" applyProtection="0">
      <alignment vertical="center"/>
    </xf>
    <xf numFmtId="0" fontId="19" fillId="13" borderId="0" applyNumberFormat="0" applyBorder="0" applyAlignment="0" applyProtection="0">
      <alignment vertical="center"/>
    </xf>
    <xf numFmtId="0" fontId="19" fillId="21" borderId="0" applyNumberFormat="0" applyBorder="0" applyAlignment="0" applyProtection="0">
      <alignment vertical="center"/>
    </xf>
    <xf numFmtId="0" fontId="19" fillId="22" borderId="0" applyNumberFormat="0" applyBorder="0" applyAlignment="0" applyProtection="0">
      <alignment vertical="center"/>
    </xf>
    <xf numFmtId="0" fontId="19" fillId="23" borderId="0" applyNumberFormat="0" applyBorder="0" applyAlignment="0" applyProtection="0">
      <alignment vertical="center"/>
    </xf>
    <xf numFmtId="0" fontId="19" fillId="12" borderId="0" applyNumberFormat="0" applyBorder="0" applyAlignment="0" applyProtection="0">
      <alignment vertical="center"/>
    </xf>
    <xf numFmtId="0" fontId="19" fillId="20" borderId="0" applyNumberFormat="0" applyBorder="0" applyAlignment="0" applyProtection="0">
      <alignment vertical="center"/>
    </xf>
    <xf numFmtId="0" fontId="19" fillId="24" borderId="0" applyNumberFormat="0" applyBorder="0" applyAlignment="0" applyProtection="0">
      <alignment vertical="center"/>
    </xf>
    <xf numFmtId="0" fontId="20" fillId="0" borderId="0" applyNumberFormat="0" applyFill="0" applyBorder="0" applyAlignment="0" applyProtection="0">
      <alignment vertical="center"/>
    </xf>
    <xf numFmtId="0" fontId="21" fillId="25" borderId="12" applyNumberFormat="0" applyAlignment="0" applyProtection="0">
      <alignment vertical="center"/>
    </xf>
    <xf numFmtId="0" fontId="22" fillId="26" borderId="0" applyNumberFormat="0" applyBorder="0" applyAlignment="0" applyProtection="0">
      <alignment vertical="center"/>
    </xf>
    <xf numFmtId="0" fontId="10" fillId="27" borderId="13" applyNumberFormat="0" applyFont="0" applyAlignment="0" applyProtection="0">
      <alignment vertical="center"/>
    </xf>
    <xf numFmtId="0" fontId="23" fillId="0" borderId="14" applyNumberFormat="0" applyFill="0" applyAlignment="0" applyProtection="0">
      <alignment vertical="center"/>
    </xf>
    <xf numFmtId="0" fontId="24" fillId="8" borderId="0" applyNumberFormat="0" applyBorder="0" applyAlignment="0" applyProtection="0">
      <alignment vertical="center"/>
    </xf>
    <xf numFmtId="0" fontId="25" fillId="28" borderId="15" applyNumberFormat="0" applyAlignment="0" applyProtection="0">
      <alignment vertical="center"/>
    </xf>
    <xf numFmtId="0" fontId="26" fillId="0" borderId="0" applyNumberFormat="0" applyFill="0" applyBorder="0" applyAlignment="0" applyProtection="0">
      <alignment vertical="center"/>
    </xf>
    <xf numFmtId="0" fontId="27" fillId="0" borderId="16" applyNumberFormat="0" applyFill="0" applyAlignment="0" applyProtection="0">
      <alignment vertical="center"/>
    </xf>
    <xf numFmtId="0" fontId="28" fillId="0" borderId="17" applyNumberFormat="0" applyFill="0" applyAlignment="0" applyProtection="0">
      <alignment vertical="center"/>
    </xf>
    <xf numFmtId="0" fontId="29" fillId="0" borderId="18" applyNumberFormat="0" applyFill="0" applyAlignment="0" applyProtection="0">
      <alignment vertical="center"/>
    </xf>
    <xf numFmtId="0" fontId="29" fillId="0" borderId="0" applyNumberFormat="0" applyFill="0" applyBorder="0" applyAlignment="0" applyProtection="0">
      <alignment vertical="center"/>
    </xf>
    <xf numFmtId="0" fontId="30" fillId="0" borderId="19" applyNumberFormat="0" applyFill="0" applyAlignment="0" applyProtection="0">
      <alignment vertical="center"/>
    </xf>
    <xf numFmtId="0" fontId="31" fillId="28" borderId="20" applyNumberFormat="0" applyAlignment="0" applyProtection="0">
      <alignment vertical="center"/>
    </xf>
    <xf numFmtId="0" fontId="32" fillId="0" borderId="0" applyNumberFormat="0" applyFill="0" applyBorder="0" applyAlignment="0" applyProtection="0">
      <alignment vertical="center"/>
    </xf>
    <xf numFmtId="0" fontId="33" fillId="15" borderId="15" applyNumberFormat="0" applyAlignment="0" applyProtection="0">
      <alignment vertical="center"/>
    </xf>
    <xf numFmtId="0" fontId="34" fillId="9" borderId="0" applyNumberFormat="0" applyBorder="0" applyAlignment="0" applyProtection="0">
      <alignment vertical="center"/>
    </xf>
    <xf numFmtId="0" fontId="11" fillId="0" borderId="0">
      <alignment vertical="center"/>
    </xf>
    <xf numFmtId="0" fontId="10" fillId="0" borderId="0"/>
    <xf numFmtId="0" fontId="46" fillId="0" borderId="0"/>
    <xf numFmtId="0" fontId="36" fillId="0" borderId="0"/>
    <xf numFmtId="0" fontId="37" fillId="0" borderId="0"/>
    <xf numFmtId="0" fontId="54" fillId="0" borderId="0"/>
    <xf numFmtId="0" fontId="18" fillId="0" borderId="0"/>
    <xf numFmtId="0" fontId="10" fillId="0" borderId="0"/>
    <xf numFmtId="0" fontId="65" fillId="0" borderId="0"/>
    <xf numFmtId="0" fontId="18" fillId="0" borderId="0"/>
    <xf numFmtId="38" fontId="10" fillId="0" borderId="0" applyFont="0" applyFill="0" applyBorder="0" applyAlignment="0" applyProtection="0">
      <alignment vertical="center"/>
    </xf>
  </cellStyleXfs>
  <cellXfs count="1105">
    <xf numFmtId="0" fontId="0" fillId="0" borderId="0" xfId="0">
      <alignment vertical="center"/>
    </xf>
    <xf numFmtId="0" fontId="2" fillId="0" borderId="0" xfId="0" applyFont="1">
      <alignment vertical="center"/>
    </xf>
    <xf numFmtId="0" fontId="2" fillId="0" borderId="0" xfId="2" applyFont="1">
      <alignment vertical="center"/>
    </xf>
    <xf numFmtId="0" fontId="2" fillId="0" borderId="0" xfId="2" applyFont="1" applyAlignment="1">
      <alignment vertical="center" shrinkToFit="1"/>
    </xf>
    <xf numFmtId="177" fontId="2" fillId="0" borderId="0" xfId="1" applyNumberFormat="1" applyFont="1">
      <alignment vertical="center"/>
    </xf>
    <xf numFmtId="1" fontId="2" fillId="0" borderId="0" xfId="2" applyNumberFormat="1" applyFont="1">
      <alignment vertical="center"/>
    </xf>
    <xf numFmtId="179" fontId="2" fillId="0" borderId="0" xfId="2" applyNumberFormat="1" applyFont="1">
      <alignment vertical="center"/>
    </xf>
    <xf numFmtId="179" fontId="2" fillId="0" borderId="0" xfId="2" applyNumberFormat="1" applyFont="1" applyAlignment="1">
      <alignment vertical="center" shrinkToFit="1"/>
    </xf>
    <xf numFmtId="180" fontId="2" fillId="0" borderId="0" xfId="1" applyNumberFormat="1" applyFont="1">
      <alignment vertical="center"/>
    </xf>
    <xf numFmtId="0" fontId="2" fillId="0" borderId="0" xfId="0" applyFont="1" applyAlignment="1">
      <alignment horizontal="center" vertical="center"/>
    </xf>
    <xf numFmtId="182" fontId="2" fillId="0" borderId="0" xfId="2" applyNumberFormat="1" applyFont="1">
      <alignment vertical="center"/>
    </xf>
    <xf numFmtId="0" fontId="7" fillId="0" borderId="0" xfId="2" applyFont="1" applyAlignment="1">
      <alignment vertical="center" shrinkToFit="1"/>
    </xf>
    <xf numFmtId="0" fontId="7"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2" fillId="0" borderId="2" xfId="0" applyFont="1" applyBorder="1">
      <alignment vertical="center"/>
    </xf>
    <xf numFmtId="0" fontId="2" fillId="0" borderId="0" xfId="0" applyFont="1" applyBorder="1">
      <alignment vertical="center"/>
    </xf>
    <xf numFmtId="0" fontId="2" fillId="0" borderId="3" xfId="0" applyFont="1" applyBorder="1">
      <alignment vertical="center"/>
    </xf>
    <xf numFmtId="0" fontId="2" fillId="0" borderId="1" xfId="2" applyFont="1" applyBorder="1" applyAlignment="1">
      <alignment vertical="center" shrinkToFit="1"/>
    </xf>
    <xf numFmtId="178" fontId="2" fillId="0" borderId="1" xfId="2" applyNumberFormat="1" applyFont="1" applyBorder="1" applyAlignment="1">
      <alignment horizontal="center" vertical="center"/>
    </xf>
    <xf numFmtId="179" fontId="2" fillId="0" borderId="1" xfId="2" applyNumberFormat="1" applyFont="1" applyBorder="1" applyAlignment="1">
      <alignment vertical="center" shrinkToFit="1"/>
    </xf>
    <xf numFmtId="176" fontId="2" fillId="0" borderId="1" xfId="2" applyNumberFormat="1" applyFont="1" applyBorder="1" applyAlignment="1">
      <alignment horizontal="center" vertical="center"/>
    </xf>
    <xf numFmtId="3" fontId="2" fillId="6" borderId="0" xfId="17" applyNumberFormat="1" applyFont="1" applyFill="1" applyBorder="1" applyAlignment="1" applyProtection="1">
      <alignment vertical="center"/>
    </xf>
    <xf numFmtId="3" fontId="2" fillId="0" borderId="0" xfId="17" applyNumberFormat="1" applyFont="1" applyFill="1" applyBorder="1" applyAlignment="1" applyProtection="1">
      <alignment vertical="center"/>
    </xf>
    <xf numFmtId="182" fontId="2" fillId="0" borderId="0" xfId="17" applyNumberFormat="1" applyFont="1" applyFill="1" applyBorder="1" applyAlignment="1" applyProtection="1">
      <alignment vertical="center"/>
    </xf>
    <xf numFmtId="0" fontId="2" fillId="6" borderId="0" xfId="17" applyFont="1" applyFill="1" applyAlignment="1">
      <alignment vertical="center"/>
    </xf>
    <xf numFmtId="0" fontId="2" fillId="0" borderId="0" xfId="17" applyFont="1" applyFill="1" applyAlignment="1">
      <alignment vertical="center"/>
    </xf>
    <xf numFmtId="182" fontId="2" fillId="6" borderId="0" xfId="11" applyNumberFormat="1" applyFont="1" applyFill="1" applyBorder="1" applyAlignment="1" applyProtection="1">
      <alignment vertical="center"/>
    </xf>
    <xf numFmtId="182" fontId="2" fillId="0" borderId="0" xfId="0" applyNumberFormat="1" applyFont="1">
      <alignment vertical="center"/>
    </xf>
    <xf numFmtId="182" fontId="2" fillId="6" borderId="9" xfId="6" applyNumberFormat="1" applyFont="1" applyFill="1" applyBorder="1" applyAlignment="1" applyProtection="1">
      <alignment vertical="center"/>
    </xf>
    <xf numFmtId="182" fontId="2" fillId="6" borderId="6" xfId="6" applyNumberFormat="1" applyFont="1" applyFill="1" applyBorder="1" applyAlignment="1" applyProtection="1">
      <alignment vertical="center"/>
    </xf>
    <xf numFmtId="182" fontId="2" fillId="6" borderId="0" xfId="11" applyNumberFormat="1" applyFont="1" applyFill="1" applyAlignment="1">
      <alignment vertical="center"/>
    </xf>
    <xf numFmtId="182" fontId="2" fillId="0" borderId="0" xfId="17" applyNumberFormat="1" applyFont="1" applyFill="1" applyAlignment="1">
      <alignment vertical="center"/>
    </xf>
    <xf numFmtId="182" fontId="2" fillId="6" borderId="0" xfId="17" applyNumberFormat="1" applyFont="1" applyFill="1" applyBorder="1" applyAlignment="1" applyProtection="1">
      <alignment horizontal="right" vertical="center"/>
    </xf>
    <xf numFmtId="182" fontId="2" fillId="6" borderId="0" xfId="11" applyNumberFormat="1" applyFont="1" applyFill="1" applyBorder="1" applyAlignment="1" applyProtection="1">
      <alignment horizontal="right" vertical="center"/>
    </xf>
    <xf numFmtId="49" fontId="35" fillId="0" borderId="0" xfId="0" applyNumberFormat="1" applyFont="1" applyFill="1" applyAlignment="1"/>
    <xf numFmtId="49" fontId="18" fillId="0" borderId="0" xfId="0" applyNumberFormat="1" applyFont="1" applyFill="1" applyAlignment="1"/>
    <xf numFmtId="184" fontId="18" fillId="0" borderId="0" xfId="0" quotePrefix="1" applyNumberFormat="1" applyFont="1" applyFill="1" applyAlignment="1">
      <alignment horizontal="left" vertical="center"/>
    </xf>
    <xf numFmtId="182" fontId="18" fillId="0" borderId="0" xfId="0" applyNumberFormat="1" applyFont="1" applyAlignment="1"/>
    <xf numFmtId="182" fontId="18" fillId="0" borderId="0" xfId="0" applyNumberFormat="1" applyFont="1" applyBorder="1" applyAlignment="1"/>
    <xf numFmtId="49" fontId="18" fillId="0" borderId="0" xfId="0" applyNumberFormat="1" applyFont="1" applyAlignment="1"/>
    <xf numFmtId="49" fontId="18" fillId="0" borderId="0" xfId="0" applyNumberFormat="1" applyFont="1" applyBorder="1" applyAlignment="1"/>
    <xf numFmtId="182" fontId="18" fillId="0" borderId="0" xfId="0" applyNumberFormat="1" applyFont="1" applyAlignment="1">
      <alignment horizontal="right"/>
    </xf>
    <xf numFmtId="49" fontId="18" fillId="0" borderId="21" xfId="0" applyNumberFormat="1" applyFont="1" applyFill="1" applyBorder="1" applyAlignment="1"/>
    <xf numFmtId="49" fontId="18" fillId="0" borderId="2" xfId="0" applyNumberFormat="1" applyFont="1" applyFill="1" applyBorder="1" applyAlignment="1"/>
    <xf numFmtId="49" fontId="18" fillId="0" borderId="22" xfId="0" applyNumberFormat="1" applyFont="1" applyFill="1" applyBorder="1" applyAlignment="1"/>
    <xf numFmtId="49" fontId="18" fillId="0" borderId="23" xfId="0" applyNumberFormat="1" applyFont="1" applyFill="1" applyBorder="1" applyAlignment="1"/>
    <xf numFmtId="49" fontId="18" fillId="0" borderId="0" xfId="0" applyNumberFormat="1" applyFont="1" applyFill="1" applyBorder="1" applyAlignment="1"/>
    <xf numFmtId="184" fontId="18" fillId="0" borderId="2" xfId="0" applyNumberFormat="1" applyFont="1" applyFill="1" applyBorder="1" applyAlignment="1">
      <alignment horizontal="right"/>
    </xf>
    <xf numFmtId="49" fontId="18" fillId="0" borderId="2" xfId="0" applyNumberFormat="1" applyFont="1" applyBorder="1" applyAlignment="1"/>
    <xf numFmtId="49" fontId="18" fillId="0" borderId="22" xfId="0" applyNumberFormat="1" applyFont="1" applyBorder="1" applyAlignment="1"/>
    <xf numFmtId="49" fontId="18" fillId="0" borderId="23" xfId="0" applyNumberFormat="1" applyFont="1" applyBorder="1" applyAlignment="1"/>
    <xf numFmtId="182" fontId="18" fillId="0" borderId="2" xfId="0" applyNumberFormat="1" applyFont="1" applyBorder="1" applyAlignment="1"/>
    <xf numFmtId="182" fontId="18" fillId="0" borderId="22" xfId="0" applyNumberFormat="1" applyFont="1" applyBorder="1" applyAlignment="1"/>
    <xf numFmtId="182" fontId="18" fillId="0" borderId="23" xfId="0" applyNumberFormat="1" applyFont="1" applyFill="1" applyBorder="1" applyAlignment="1">
      <alignment horizontal="right"/>
    </xf>
    <xf numFmtId="49" fontId="18" fillId="0" borderId="7" xfId="0" applyNumberFormat="1" applyFont="1" applyFill="1" applyBorder="1" applyAlignment="1">
      <alignment horizontal="center" vertical="center" wrapText="1"/>
    </xf>
    <xf numFmtId="184" fontId="18" fillId="0" borderId="3" xfId="0" applyNumberFormat="1" applyFont="1" applyFill="1" applyBorder="1" applyAlignment="1">
      <alignment wrapText="1"/>
    </xf>
    <xf numFmtId="182" fontId="18" fillId="0" borderId="3" xfId="0" applyNumberFormat="1" applyFont="1" applyBorder="1" applyAlignment="1">
      <alignment horizontal="center"/>
    </xf>
    <xf numFmtId="182" fontId="18" fillId="0" borderId="6" xfId="0" applyNumberFormat="1" applyFont="1" applyBorder="1" applyAlignment="1">
      <alignment horizontal="center"/>
    </xf>
    <xf numFmtId="182" fontId="18" fillId="0" borderId="10" xfId="0" applyNumberFormat="1" applyFont="1" applyBorder="1" applyAlignment="1">
      <alignment horizontal="center"/>
    </xf>
    <xf numFmtId="182" fontId="18" fillId="0" borderId="0" xfId="0" applyNumberFormat="1" applyFont="1" applyBorder="1" applyAlignment="1">
      <alignment horizontal="center"/>
    </xf>
    <xf numFmtId="184" fontId="18" fillId="0" borderId="3" xfId="0" applyNumberFormat="1" applyFont="1" applyFill="1" applyBorder="1" applyAlignment="1">
      <alignment horizontal="center" wrapText="1"/>
    </xf>
    <xf numFmtId="49" fontId="18" fillId="0" borderId="6" xfId="0" applyNumberFormat="1" applyFont="1" applyBorder="1" applyAlignment="1">
      <alignment horizontal="center"/>
    </xf>
    <xf numFmtId="182" fontId="18" fillId="0" borderId="10" xfId="0" applyNumberFormat="1" applyFont="1" applyBorder="1" applyAlignment="1">
      <alignment horizontal="right"/>
    </xf>
    <xf numFmtId="49" fontId="18" fillId="6" borderId="4" xfId="0" applyNumberFormat="1" applyFont="1" applyFill="1" applyBorder="1" applyAlignment="1"/>
    <xf numFmtId="182" fontId="18" fillId="6" borderId="4" xfId="1" applyNumberFormat="1" applyFont="1" applyFill="1" applyBorder="1" applyAlignment="1"/>
    <xf numFmtId="182" fontId="18" fillId="6" borderId="0" xfId="1" applyNumberFormat="1" applyFont="1" applyFill="1" applyBorder="1" applyAlignment="1"/>
    <xf numFmtId="182" fontId="18" fillId="6" borderId="9" xfId="1" applyNumberFormat="1" applyFont="1" applyFill="1" applyBorder="1" applyAlignment="1"/>
    <xf numFmtId="182" fontId="18" fillId="6" borderId="5" xfId="1" applyNumberFormat="1" applyFont="1" applyFill="1" applyBorder="1" applyAlignment="1"/>
    <xf numFmtId="182" fontId="18" fillId="6" borderId="11" xfId="1" applyNumberFormat="1" applyFont="1" applyFill="1" applyBorder="1" applyAlignment="1"/>
    <xf numFmtId="182" fontId="18" fillId="6" borderId="23" xfId="1" applyNumberFormat="1" applyFont="1" applyFill="1" applyBorder="1" applyAlignment="1"/>
    <xf numFmtId="38" fontId="18" fillId="0" borderId="11" xfId="1" applyFont="1" applyBorder="1" applyAlignment="1"/>
    <xf numFmtId="38" fontId="18" fillId="0" borderId="11" xfId="1" applyFont="1" applyBorder="1" applyAlignment="1">
      <alignment horizontal="right"/>
    </xf>
    <xf numFmtId="182" fontId="18" fillId="0" borderId="23" xfId="1" applyNumberFormat="1" applyFont="1" applyBorder="1" applyAlignment="1">
      <alignment horizontal="right"/>
    </xf>
    <xf numFmtId="182" fontId="18" fillId="0" borderId="11" xfId="0" applyNumberFormat="1" applyFont="1" applyBorder="1" applyAlignment="1">
      <alignment horizontal="right"/>
    </xf>
    <xf numFmtId="49" fontId="18" fillId="6" borderId="8" xfId="0" applyNumberFormat="1" applyFont="1" applyFill="1" applyBorder="1" applyAlignment="1"/>
    <xf numFmtId="182" fontId="18" fillId="6" borderId="8" xfId="1" applyNumberFormat="1" applyFont="1" applyFill="1" applyBorder="1" applyAlignment="1"/>
    <xf numFmtId="182" fontId="18" fillId="6" borderId="1" xfId="1" applyNumberFormat="1" applyFont="1" applyFill="1" applyBorder="1" applyAlignment="1"/>
    <xf numFmtId="182" fontId="18" fillId="6" borderId="24" xfId="1" applyNumberFormat="1" applyFont="1" applyFill="1" applyBorder="1" applyAlignment="1"/>
    <xf numFmtId="38" fontId="18" fillId="0" borderId="5" xfId="1" applyFont="1" applyBorder="1" applyAlignment="1"/>
    <xf numFmtId="182" fontId="18" fillId="0" borderId="11" xfId="1" applyNumberFormat="1" applyFont="1" applyBorder="1" applyAlignment="1">
      <alignment horizontal="right"/>
    </xf>
    <xf numFmtId="182" fontId="18" fillId="0" borderId="5" xfId="0" applyNumberFormat="1" applyFont="1" applyBorder="1" applyAlignment="1">
      <alignment horizontal="right"/>
    </xf>
    <xf numFmtId="49" fontId="18" fillId="6" borderId="21" xfId="0" applyNumberFormat="1" applyFont="1" applyFill="1" applyBorder="1" applyAlignment="1"/>
    <xf numFmtId="182" fontId="18" fillId="6" borderId="21" xfId="1" applyNumberFormat="1" applyFont="1" applyFill="1" applyBorder="1" applyAlignment="1"/>
    <xf numFmtId="182" fontId="18" fillId="6" borderId="2" xfId="1" applyNumberFormat="1" applyFont="1" applyFill="1" applyBorder="1" applyAlignment="1">
      <alignment horizontal="right"/>
    </xf>
    <xf numFmtId="182" fontId="18" fillId="6" borderId="2" xfId="0" applyNumberFormat="1" applyFont="1" applyFill="1" applyBorder="1" applyAlignment="1"/>
    <xf numFmtId="182" fontId="18" fillId="6" borderId="22" xfId="0" applyNumberFormat="1" applyFont="1" applyFill="1" applyBorder="1" applyAlignment="1"/>
    <xf numFmtId="182" fontId="18" fillId="6" borderId="5" xfId="0" applyNumberFormat="1" applyFont="1" applyFill="1" applyBorder="1" applyAlignment="1"/>
    <xf numFmtId="182" fontId="18" fillId="6" borderId="23" xfId="0" applyNumberFormat="1" applyFont="1" applyFill="1" applyBorder="1" applyAlignment="1"/>
    <xf numFmtId="182" fontId="18" fillId="6" borderId="0" xfId="0" applyNumberFormat="1" applyFont="1" applyFill="1" applyBorder="1" applyAlignment="1"/>
    <xf numFmtId="38" fontId="18" fillId="6" borderId="21" xfId="1" applyFont="1" applyFill="1" applyBorder="1" applyAlignment="1"/>
    <xf numFmtId="38" fontId="18" fillId="6" borderId="2" xfId="1" applyFont="1" applyFill="1" applyBorder="1" applyAlignment="1"/>
    <xf numFmtId="38" fontId="18" fillId="6" borderId="22" xfId="1" applyFont="1" applyFill="1" applyBorder="1" applyAlignment="1"/>
    <xf numFmtId="38" fontId="18" fillId="6" borderId="23" xfId="1" applyFont="1" applyFill="1" applyBorder="1" applyAlignment="1"/>
    <xf numFmtId="38" fontId="18" fillId="6" borderId="5" xfId="1" applyFont="1" applyFill="1" applyBorder="1" applyAlignment="1"/>
    <xf numFmtId="38" fontId="18" fillId="6" borderId="0" xfId="1" applyFont="1" applyFill="1" applyBorder="1" applyAlignment="1"/>
    <xf numFmtId="38" fontId="18" fillId="0" borderId="23" xfId="1" applyFont="1" applyBorder="1" applyAlignment="1"/>
    <xf numFmtId="38" fontId="18" fillId="0" borderId="5" xfId="1" applyFont="1" applyBorder="1" applyAlignment="1">
      <alignment horizontal="right"/>
    </xf>
    <xf numFmtId="182" fontId="18" fillId="0" borderId="23" xfId="0" applyNumberFormat="1" applyFont="1" applyBorder="1" applyAlignment="1">
      <alignment horizontal="right"/>
    </xf>
    <xf numFmtId="182" fontId="18" fillId="6" borderId="0" xfId="1" applyNumberFormat="1" applyFont="1" applyFill="1" applyBorder="1" applyAlignment="1">
      <alignment horizontal="right"/>
    </xf>
    <xf numFmtId="182" fontId="18" fillId="6" borderId="9" xfId="0" applyNumberFormat="1" applyFont="1" applyFill="1" applyBorder="1" applyAlignment="1"/>
    <xf numFmtId="38" fontId="18" fillId="6" borderId="4" xfId="1" applyFont="1" applyFill="1" applyBorder="1" applyAlignment="1"/>
    <xf numFmtId="38" fontId="18" fillId="6" borderId="9" xfId="1" applyFont="1" applyFill="1" applyBorder="1" applyAlignment="1"/>
    <xf numFmtId="182" fontId="18" fillId="0" borderId="5" xfId="1" applyNumberFormat="1" applyFont="1" applyBorder="1" applyAlignment="1">
      <alignment horizontal="right"/>
    </xf>
    <xf numFmtId="49" fontId="18" fillId="6" borderId="7" xfId="0" applyNumberFormat="1" applyFont="1" applyFill="1" applyBorder="1" applyAlignment="1"/>
    <xf numFmtId="182" fontId="18" fillId="6" borderId="7" xfId="1" applyNumberFormat="1" applyFont="1" applyFill="1" applyBorder="1" applyAlignment="1"/>
    <xf numFmtId="182" fontId="18" fillId="6" borderId="3" xfId="1" applyNumberFormat="1" applyFont="1" applyFill="1" applyBorder="1" applyAlignment="1">
      <alignment horizontal="right"/>
    </xf>
    <xf numFmtId="182" fontId="18" fillId="6" borderId="3" xfId="0" applyNumberFormat="1" applyFont="1" applyFill="1" applyBorder="1" applyAlignment="1"/>
    <xf numFmtId="182" fontId="18" fillId="6" borderId="6" xfId="0" applyNumberFormat="1" applyFont="1" applyFill="1" applyBorder="1" applyAlignment="1"/>
    <xf numFmtId="182" fontId="18" fillId="6" borderId="10" xfId="0" applyNumberFormat="1" applyFont="1" applyFill="1" applyBorder="1" applyAlignment="1"/>
    <xf numFmtId="38" fontId="18" fillId="6" borderId="7" xfId="1" applyFont="1" applyFill="1" applyBorder="1" applyAlignment="1"/>
    <xf numFmtId="38" fontId="18" fillId="6" borderId="3" xfId="1" applyFont="1" applyFill="1" applyBorder="1" applyAlignment="1"/>
    <xf numFmtId="38" fontId="18" fillId="6" borderId="6" xfId="1" applyFont="1" applyFill="1" applyBorder="1" applyAlignment="1"/>
    <xf numFmtId="38" fontId="18" fillId="6" borderId="10" xfId="1" applyFont="1" applyFill="1" applyBorder="1" applyAlignment="1"/>
    <xf numFmtId="38" fontId="18" fillId="0" borderId="10" xfId="1" applyFont="1" applyBorder="1" applyAlignment="1"/>
    <xf numFmtId="182" fontId="18" fillId="0" borderId="10" xfId="1" applyNumberFormat="1" applyFont="1" applyBorder="1" applyAlignment="1">
      <alignment horizontal="right"/>
    </xf>
    <xf numFmtId="38" fontId="18" fillId="0" borderId="23" xfId="1" applyFont="1" applyBorder="1" applyAlignment="1">
      <alignment horizontal="right"/>
    </xf>
    <xf numFmtId="38" fontId="18" fillId="0" borderId="10" xfId="1" applyFont="1" applyBorder="1" applyAlignment="1">
      <alignment horizontal="right"/>
    </xf>
    <xf numFmtId="0" fontId="37" fillId="6" borderId="0" xfId="0" applyFont="1" applyFill="1">
      <alignment vertical="center"/>
    </xf>
    <xf numFmtId="49" fontId="18" fillId="6" borderId="0" xfId="0" applyNumberFormat="1" applyFont="1" applyFill="1" applyAlignment="1"/>
    <xf numFmtId="49" fontId="18" fillId="6" borderId="0" xfId="0" applyNumberFormat="1" applyFont="1" applyFill="1" applyBorder="1" applyAlignment="1"/>
    <xf numFmtId="184" fontId="18" fillId="0" borderId="0" xfId="0" applyNumberFormat="1" applyFont="1" applyAlignment="1">
      <alignment horizontal="right"/>
    </xf>
    <xf numFmtId="183" fontId="18" fillId="0" borderId="0" xfId="0" applyNumberFormat="1" applyFont="1" applyAlignment="1">
      <alignment horizontal="right"/>
    </xf>
    <xf numFmtId="182" fontId="2" fillId="6" borderId="3" xfId="11" applyNumberFormat="1" applyFont="1" applyFill="1" applyBorder="1" applyAlignment="1" applyProtection="1">
      <alignment horizontal="right" vertical="center"/>
    </xf>
    <xf numFmtId="182" fontId="2" fillId="0" borderId="2" xfId="17" applyNumberFormat="1" applyFont="1" applyFill="1" applyBorder="1" applyAlignment="1">
      <alignment horizontal="center" vertical="center"/>
    </xf>
    <xf numFmtId="182" fontId="2" fillId="6" borderId="3" xfId="17" applyNumberFormat="1" applyFont="1" applyFill="1" applyBorder="1" applyAlignment="1" applyProtection="1">
      <alignment horizontal="right" vertical="center"/>
    </xf>
    <xf numFmtId="182" fontId="2" fillId="6" borderId="2" xfId="11" applyNumberFormat="1" applyFont="1" applyFill="1" applyBorder="1" applyAlignment="1" applyProtection="1">
      <alignment horizontal="center" vertical="center"/>
    </xf>
    <xf numFmtId="183" fontId="2" fillId="6" borderId="3" xfId="11" applyNumberFormat="1" applyFont="1" applyFill="1" applyBorder="1" applyAlignment="1" applyProtection="1">
      <alignment horizontal="center" vertical="center"/>
    </xf>
    <xf numFmtId="182" fontId="2" fillId="6" borderId="21" xfId="17" applyNumberFormat="1" applyFont="1" applyFill="1" applyBorder="1" applyAlignment="1" applyProtection="1">
      <alignment horizontal="center" vertical="center"/>
    </xf>
    <xf numFmtId="183" fontId="2" fillId="6" borderId="3" xfId="17" applyNumberFormat="1" applyFont="1" applyFill="1" applyBorder="1" applyAlignment="1" applyProtection="1">
      <alignment horizontal="center" vertical="center"/>
    </xf>
    <xf numFmtId="182" fontId="2" fillId="0" borderId="21" xfId="17" applyNumberFormat="1" applyFont="1" applyFill="1" applyBorder="1" applyAlignment="1">
      <alignment horizontal="center" vertical="center"/>
    </xf>
    <xf numFmtId="183" fontId="2" fillId="6" borderId="7" xfId="11" applyNumberFormat="1" applyFont="1" applyFill="1" applyBorder="1" applyAlignment="1" applyProtection="1">
      <alignment horizontal="center" vertical="center"/>
    </xf>
    <xf numFmtId="0" fontId="2" fillId="0" borderId="0" xfId="25" applyFont="1" applyAlignment="1">
      <alignment vertical="center"/>
    </xf>
    <xf numFmtId="0" fontId="10" fillId="0" borderId="0" xfId="81" applyFont="1" applyAlignment="1">
      <alignment vertical="center"/>
    </xf>
    <xf numFmtId="181" fontId="10" fillId="0" borderId="0" xfId="81" applyNumberFormat="1" applyFont="1" applyAlignment="1">
      <alignment vertical="center"/>
    </xf>
    <xf numFmtId="0" fontId="10" fillId="0" borderId="0" xfId="81" applyFont="1" applyFill="1" applyAlignment="1">
      <alignment vertical="center"/>
    </xf>
    <xf numFmtId="187" fontId="10" fillId="0" borderId="0" xfId="81" applyNumberFormat="1" applyFont="1" applyBorder="1" applyAlignment="1">
      <alignment vertical="center"/>
    </xf>
    <xf numFmtId="188" fontId="10" fillId="0" borderId="0" xfId="81" applyNumberFormat="1" applyFont="1" applyAlignment="1">
      <alignment vertical="center"/>
    </xf>
    <xf numFmtId="0" fontId="7" fillId="0" borderId="0" xfId="0" applyFont="1" applyBorder="1">
      <alignment vertical="center"/>
    </xf>
    <xf numFmtId="0" fontId="2" fillId="0" borderId="2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0" borderId="21" xfId="0" applyFont="1" applyBorder="1">
      <alignment vertical="center"/>
    </xf>
    <xf numFmtId="0" fontId="2" fillId="0" borderId="22" xfId="0" applyFont="1" applyBorder="1">
      <alignment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center" vertical="center"/>
    </xf>
    <xf numFmtId="0" fontId="45" fillId="0" borderId="7" xfId="0" applyFont="1" applyBorder="1" applyAlignment="1">
      <alignment horizontal="center" vertical="center"/>
    </xf>
    <xf numFmtId="0" fontId="45" fillId="0" borderId="6" xfId="0" applyFont="1" applyFill="1" applyBorder="1" applyAlignment="1">
      <alignment horizontal="center" vertical="center"/>
    </xf>
    <xf numFmtId="182" fontId="47" fillId="6" borderId="0" xfId="83" applyNumberFormat="1" applyFont="1" applyFill="1" applyBorder="1"/>
    <xf numFmtId="182" fontId="2" fillId="0" borderId="5" xfId="7" applyNumberFormat="1" applyFont="1" applyBorder="1">
      <alignment vertical="center"/>
    </xf>
    <xf numFmtId="180" fontId="2" fillId="0" borderId="23" xfId="1" applyNumberFormat="1" applyFont="1" applyBorder="1">
      <alignment vertical="center"/>
    </xf>
    <xf numFmtId="182" fontId="2" fillId="5" borderId="2" xfId="7" applyNumberFormat="1" applyFont="1" applyFill="1" applyBorder="1">
      <alignment vertical="center"/>
    </xf>
    <xf numFmtId="182" fontId="2" fillId="3" borderId="23" xfId="7" applyNumberFormat="1" applyFont="1" applyFill="1" applyBorder="1">
      <alignment vertical="center"/>
    </xf>
    <xf numFmtId="180" fontId="2" fillId="3" borderId="23" xfId="1" applyNumberFormat="1" applyFont="1" applyFill="1" applyBorder="1">
      <alignment vertical="center"/>
    </xf>
    <xf numFmtId="49" fontId="47" fillId="6" borderId="4" xfId="83" applyNumberFormat="1" applyFont="1" applyFill="1" applyBorder="1" applyAlignment="1">
      <alignment horizontal="right"/>
    </xf>
    <xf numFmtId="182" fontId="47" fillId="6" borderId="0" xfId="83" applyNumberFormat="1" applyFont="1" applyFill="1" applyBorder="1" applyAlignment="1">
      <alignment horizontal="right"/>
    </xf>
    <xf numFmtId="180" fontId="2" fillId="0" borderId="5" xfId="1" applyNumberFormat="1" applyFont="1" applyBorder="1">
      <alignment vertical="center"/>
    </xf>
    <xf numFmtId="49" fontId="47" fillId="6" borderId="7" xfId="83" applyNumberFormat="1" applyFont="1" applyFill="1" applyBorder="1" applyAlignment="1">
      <alignment horizontal="right"/>
    </xf>
    <xf numFmtId="182" fontId="47" fillId="6" borderId="3" xfId="83" applyNumberFormat="1" applyFont="1" applyFill="1" applyBorder="1" applyAlignment="1">
      <alignment horizontal="right"/>
    </xf>
    <xf numFmtId="182" fontId="2" fillId="0" borderId="10" xfId="7" applyNumberFormat="1" applyFont="1" applyBorder="1">
      <alignment vertical="center"/>
    </xf>
    <xf numFmtId="180" fontId="2" fillId="0" borderId="10" xfId="1" applyNumberFormat="1" applyFont="1" applyBorder="1">
      <alignment vertical="center"/>
    </xf>
    <xf numFmtId="182" fontId="2" fillId="5" borderId="0" xfId="7" applyNumberFormat="1" applyFont="1" applyFill="1">
      <alignment vertical="center"/>
    </xf>
    <xf numFmtId="182" fontId="2" fillId="3" borderId="5" xfId="7" applyNumberFormat="1" applyFont="1" applyFill="1" applyBorder="1">
      <alignment vertical="center"/>
    </xf>
    <xf numFmtId="180" fontId="2" fillId="3" borderId="5" xfId="1" applyNumberFormat="1" applyFont="1" applyFill="1" applyBorder="1">
      <alignment vertical="center"/>
    </xf>
    <xf numFmtId="49" fontId="47" fillId="6" borderId="0" xfId="83" applyNumberFormat="1" applyFont="1" applyFill="1" applyBorder="1" applyAlignment="1">
      <alignment horizontal="right"/>
    </xf>
    <xf numFmtId="0" fontId="47" fillId="6" borderId="4" xfId="0" applyFont="1" applyFill="1" applyBorder="1" applyAlignment="1" applyProtection="1">
      <alignment horizontal="right"/>
    </xf>
    <xf numFmtId="182" fontId="47" fillId="6" borderId="0" xfId="0" applyNumberFormat="1" applyFont="1" applyFill="1" applyBorder="1" applyAlignment="1" applyProtection="1">
      <alignment horizontal="right"/>
    </xf>
    <xf numFmtId="0" fontId="47" fillId="6" borderId="0" xfId="0" applyFont="1" applyFill="1" applyBorder="1" applyAlignment="1" applyProtection="1">
      <alignment horizontal="right"/>
    </xf>
    <xf numFmtId="192" fontId="47" fillId="6" borderId="0" xfId="84" applyNumberFormat="1" applyFont="1" applyFill="1" applyBorder="1" applyAlignment="1">
      <alignment horizontal="right"/>
    </xf>
    <xf numFmtId="182" fontId="47" fillId="6" borderId="0" xfId="84" applyNumberFormat="1" applyFont="1" applyFill="1" applyBorder="1" applyAlignment="1">
      <alignment horizontal="right"/>
    </xf>
    <xf numFmtId="182" fontId="2" fillId="5" borderId="0" xfId="7" applyNumberFormat="1" applyFont="1" applyFill="1" applyBorder="1">
      <alignment vertical="center"/>
    </xf>
    <xf numFmtId="49" fontId="47" fillId="6" borderId="3" xfId="83" applyNumberFormat="1" applyFont="1" applyFill="1" applyBorder="1" applyAlignment="1">
      <alignment horizontal="right"/>
    </xf>
    <xf numFmtId="0" fontId="2" fillId="6" borderId="0" xfId="0" applyFont="1" applyFill="1" applyAlignment="1"/>
    <xf numFmtId="38" fontId="2" fillId="0" borderId="0" xfId="7" applyFont="1">
      <alignment vertical="center"/>
    </xf>
    <xf numFmtId="0" fontId="2" fillId="0" borderId="0" xfId="0" applyFont="1" applyAlignment="1"/>
    <xf numFmtId="182" fontId="2" fillId="0" borderId="0" xfId="7" applyNumberFormat="1" applyFont="1" applyBorder="1">
      <alignment vertical="center"/>
    </xf>
    <xf numFmtId="180" fontId="2" fillId="0" borderId="0" xfId="1" applyNumberFormat="1" applyFont="1" applyBorder="1">
      <alignment vertical="center"/>
    </xf>
    <xf numFmtId="177" fontId="47" fillId="6" borderId="0" xfId="1" applyNumberFormat="1" applyFont="1" applyFill="1" applyBorder="1" applyAlignment="1"/>
    <xf numFmtId="193" fontId="2" fillId="0" borderId="5" xfId="7" applyNumberFormat="1" applyFont="1" applyBorder="1">
      <alignment vertical="center"/>
    </xf>
    <xf numFmtId="193" fontId="2" fillId="3" borderId="23" xfId="7" applyNumberFormat="1" applyFont="1" applyFill="1" applyBorder="1">
      <alignment vertical="center"/>
    </xf>
    <xf numFmtId="193" fontId="2" fillId="0" borderId="10" xfId="7" applyNumberFormat="1" applyFont="1" applyBorder="1">
      <alignment vertical="center"/>
    </xf>
    <xf numFmtId="193" fontId="2" fillId="3" borderId="5" xfId="7" applyNumberFormat="1" applyFont="1" applyFill="1" applyBorder="1">
      <alignment vertical="center"/>
    </xf>
    <xf numFmtId="177" fontId="47" fillId="6" borderId="1" xfId="1" applyNumberFormat="1" applyFont="1" applyFill="1" applyBorder="1" applyAlignment="1"/>
    <xf numFmtId="193" fontId="2" fillId="0" borderId="11" xfId="7" applyNumberFormat="1" applyFont="1" applyBorder="1">
      <alignment vertical="center"/>
    </xf>
    <xf numFmtId="180" fontId="2" fillId="0" borderId="11" xfId="1" applyNumberFormat="1" applyFont="1" applyBorder="1">
      <alignment vertical="center"/>
    </xf>
    <xf numFmtId="177" fontId="47" fillId="6" borderId="2" xfId="1" applyNumberFormat="1" applyFont="1" applyFill="1" applyBorder="1" applyAlignment="1"/>
    <xf numFmtId="177" fontId="47" fillId="6" borderId="3" xfId="1" applyNumberFormat="1" applyFont="1" applyFill="1" applyBorder="1" applyAlignment="1"/>
    <xf numFmtId="0" fontId="2" fillId="0" borderId="23" xfId="0" applyFont="1" applyBorder="1" applyAlignment="1">
      <alignment horizontal="center" vertical="center" wrapText="1"/>
    </xf>
    <xf numFmtId="0" fontId="2" fillId="0" borderId="10" xfId="0" applyFont="1" applyBorder="1" applyAlignment="1">
      <alignment horizontal="center" vertical="center" wrapText="1"/>
    </xf>
    <xf numFmtId="49" fontId="31" fillId="6" borderId="11" xfId="83" applyNumberFormat="1" applyFont="1" applyFill="1" applyBorder="1"/>
    <xf numFmtId="49" fontId="31" fillId="5" borderId="5" xfId="83" applyNumberFormat="1" applyFont="1" applyFill="1" applyBorder="1"/>
    <xf numFmtId="49" fontId="47" fillId="6" borderId="5" xfId="83" applyNumberFormat="1" applyFont="1" applyFill="1" applyBorder="1" applyAlignment="1">
      <alignment horizontal="right"/>
    </xf>
    <xf numFmtId="0" fontId="31" fillId="5" borderId="23" xfId="0" applyFont="1" applyFill="1" applyBorder="1" applyAlignment="1" applyProtection="1"/>
    <xf numFmtId="49" fontId="47" fillId="6" borderId="10" xfId="83" applyNumberFormat="1" applyFont="1" applyFill="1" applyBorder="1" applyAlignment="1">
      <alignment horizontal="right"/>
    </xf>
    <xf numFmtId="0" fontId="31" fillId="5" borderId="5" xfId="0" applyFont="1" applyFill="1" applyBorder="1" applyAlignment="1" applyProtection="1"/>
    <xf numFmtId="0" fontId="31" fillId="30" borderId="23" xfId="0" applyFont="1" applyFill="1" applyBorder="1" applyAlignment="1" applyProtection="1"/>
    <xf numFmtId="0" fontId="31" fillId="5" borderId="5" xfId="0" applyFont="1" applyFill="1" applyBorder="1" applyAlignment="1" applyProtection="1">
      <alignment horizontal="left"/>
    </xf>
    <xf numFmtId="0" fontId="47" fillId="6" borderId="5" xfId="0" applyFont="1" applyFill="1" applyBorder="1" applyAlignment="1" applyProtection="1">
      <alignment horizontal="right"/>
    </xf>
    <xf numFmtId="0" fontId="31" fillId="5" borderId="23" xfId="0" applyFont="1" applyFill="1" applyBorder="1" applyAlignment="1" applyProtection="1">
      <alignment horizontal="left"/>
    </xf>
    <xf numFmtId="192" fontId="31" fillId="5" borderId="5" xfId="84" applyNumberFormat="1" applyFont="1" applyFill="1" applyBorder="1" applyAlignment="1">
      <alignment horizontal="left"/>
    </xf>
    <xf numFmtId="192" fontId="47" fillId="6" borderId="5" xfId="84" applyNumberFormat="1" applyFont="1" applyFill="1" applyBorder="1" applyAlignment="1">
      <alignment horizontal="right"/>
    </xf>
    <xf numFmtId="0" fontId="31" fillId="5" borderId="23" xfId="83" applyNumberFormat="1" applyFont="1" applyFill="1" applyBorder="1"/>
    <xf numFmtId="192" fontId="31" fillId="5" borderId="23" xfId="84" applyNumberFormat="1" applyFont="1" applyFill="1" applyBorder="1"/>
    <xf numFmtId="180" fontId="2" fillId="0" borderId="2" xfId="1" applyNumberFormat="1" applyFont="1" applyBorder="1">
      <alignment vertical="center"/>
    </xf>
    <xf numFmtId="180" fontId="2" fillId="0" borderId="3" xfId="1" applyNumberFormat="1" applyFont="1" applyBorder="1">
      <alignment vertical="center"/>
    </xf>
    <xf numFmtId="0" fontId="2" fillId="0" borderId="4" xfId="0" applyFont="1" applyBorder="1">
      <alignment vertical="center"/>
    </xf>
    <xf numFmtId="0" fontId="2" fillId="0" borderId="9" xfId="0" applyFont="1" applyBorder="1">
      <alignment vertical="center"/>
    </xf>
    <xf numFmtId="0" fontId="2" fillId="0" borderId="7" xfId="0" applyFont="1" applyBorder="1">
      <alignment vertical="center"/>
    </xf>
    <xf numFmtId="182" fontId="2" fillId="31" borderId="0" xfId="2" applyNumberFormat="1" applyFont="1" applyFill="1">
      <alignment vertical="center"/>
    </xf>
    <xf numFmtId="0" fontId="2" fillId="0" borderId="2" xfId="2" applyFont="1" applyBorder="1" applyAlignment="1">
      <alignment vertical="center" shrinkToFit="1"/>
    </xf>
    <xf numFmtId="0" fontId="2" fillId="0" borderId="3" xfId="2" applyFont="1" applyBorder="1" applyAlignment="1">
      <alignment vertical="center" shrinkToFit="1"/>
    </xf>
    <xf numFmtId="0" fontId="2" fillId="0" borderId="0" xfId="2" applyFont="1" applyBorder="1" applyAlignment="1">
      <alignment vertical="center" shrinkToFit="1"/>
    </xf>
    <xf numFmtId="182" fontId="2" fillId="31" borderId="1" xfId="2" applyNumberFormat="1" applyFont="1" applyFill="1" applyBorder="1">
      <alignment vertical="center"/>
    </xf>
    <xf numFmtId="182" fontId="2" fillId="31" borderId="2" xfId="2" applyNumberFormat="1" applyFont="1" applyFill="1" applyBorder="1">
      <alignment vertical="center"/>
    </xf>
    <xf numFmtId="182" fontId="2" fillId="31" borderId="0" xfId="2" applyNumberFormat="1" applyFont="1" applyFill="1" applyBorder="1">
      <alignment vertical="center"/>
    </xf>
    <xf numFmtId="182" fontId="2" fillId="31" borderId="3" xfId="2" applyNumberFormat="1" applyFont="1" applyFill="1" applyBorder="1">
      <alignment vertical="center"/>
    </xf>
    <xf numFmtId="182" fontId="2" fillId="32" borderId="1" xfId="2" applyNumberFormat="1" applyFont="1" applyFill="1" applyBorder="1">
      <alignment vertical="center"/>
    </xf>
    <xf numFmtId="182" fontId="2" fillId="32" borderId="2" xfId="2" applyNumberFormat="1" applyFont="1" applyFill="1" applyBorder="1">
      <alignment vertical="center"/>
    </xf>
    <xf numFmtId="182" fontId="2" fillId="32" borderId="0" xfId="2" applyNumberFormat="1" applyFont="1" applyFill="1" applyBorder="1">
      <alignment vertical="center"/>
    </xf>
    <xf numFmtId="182" fontId="2" fillId="32" borderId="3" xfId="2" applyNumberFormat="1" applyFont="1" applyFill="1" applyBorder="1">
      <alignment vertical="center"/>
    </xf>
    <xf numFmtId="182" fontId="2" fillId="2" borderId="1" xfId="2" applyNumberFormat="1" applyFont="1" applyFill="1" applyBorder="1">
      <alignment vertical="center"/>
    </xf>
    <xf numFmtId="193" fontId="2" fillId="5" borderId="2" xfId="2" applyNumberFormat="1" applyFont="1" applyFill="1" applyBorder="1">
      <alignment vertical="center"/>
    </xf>
    <xf numFmtId="193" fontId="2" fillId="32" borderId="2" xfId="2" applyNumberFormat="1" applyFont="1" applyFill="1" applyBorder="1">
      <alignment vertical="center"/>
    </xf>
    <xf numFmtId="193" fontId="2" fillId="5" borderId="0" xfId="2" applyNumberFormat="1" applyFont="1" applyFill="1" applyBorder="1">
      <alignment vertical="center"/>
    </xf>
    <xf numFmtId="193" fontId="2" fillId="32" borderId="0" xfId="2" applyNumberFormat="1" applyFont="1" applyFill="1" applyBorder="1">
      <alignment vertical="center"/>
    </xf>
    <xf numFmtId="193" fontId="2" fillId="5" borderId="3" xfId="2" applyNumberFormat="1" applyFont="1" applyFill="1" applyBorder="1">
      <alignment vertical="center"/>
    </xf>
    <xf numFmtId="193" fontId="2" fillId="32" borderId="3" xfId="2" applyNumberFormat="1" applyFont="1" applyFill="1" applyBorder="1">
      <alignment vertical="center"/>
    </xf>
    <xf numFmtId="179" fontId="2" fillId="5" borderId="1" xfId="2" applyNumberFormat="1" applyFont="1" applyFill="1" applyBorder="1">
      <alignment vertical="center"/>
    </xf>
    <xf numFmtId="194" fontId="2" fillId="5" borderId="2" xfId="2" applyNumberFormat="1" applyFont="1" applyFill="1" applyBorder="1">
      <alignment vertical="center"/>
    </xf>
    <xf numFmtId="194" fontId="2" fillId="32" borderId="2" xfId="2" applyNumberFormat="1" applyFont="1" applyFill="1" applyBorder="1">
      <alignment vertical="center"/>
    </xf>
    <xf numFmtId="194" fontId="2" fillId="5" borderId="0" xfId="2" applyNumberFormat="1" applyFont="1" applyFill="1" applyBorder="1">
      <alignment vertical="center"/>
    </xf>
    <xf numFmtId="194" fontId="2" fillId="32" borderId="0" xfId="2" applyNumberFormat="1" applyFont="1" applyFill="1" applyBorder="1">
      <alignment vertical="center"/>
    </xf>
    <xf numFmtId="194" fontId="2" fillId="5" borderId="3" xfId="2" applyNumberFormat="1" applyFont="1" applyFill="1" applyBorder="1">
      <alignment vertical="center"/>
    </xf>
    <xf numFmtId="194" fontId="2" fillId="32" borderId="3" xfId="2" applyNumberFormat="1" applyFont="1" applyFill="1" applyBorder="1">
      <alignment vertical="center"/>
    </xf>
    <xf numFmtId="182" fontId="2" fillId="5" borderId="1" xfId="2" applyNumberFormat="1" applyFont="1" applyFill="1" applyBorder="1">
      <alignment vertical="center"/>
    </xf>
    <xf numFmtId="182" fontId="2" fillId="5" borderId="2" xfId="2" applyNumberFormat="1" applyFont="1" applyFill="1" applyBorder="1">
      <alignment vertical="center"/>
    </xf>
    <xf numFmtId="182" fontId="2" fillId="5" borderId="0" xfId="2" applyNumberFormat="1" applyFont="1" applyFill="1" applyBorder="1">
      <alignment vertical="center"/>
    </xf>
    <xf numFmtId="182" fontId="2" fillId="5" borderId="3" xfId="2" applyNumberFormat="1" applyFont="1" applyFill="1" applyBorder="1">
      <alignment vertical="center"/>
    </xf>
    <xf numFmtId="0" fontId="49" fillId="0" borderId="0" xfId="0" applyFont="1">
      <alignment vertical="center"/>
    </xf>
    <xf numFmtId="0" fontId="2" fillId="6" borderId="1" xfId="2" applyFont="1" applyFill="1" applyBorder="1" applyAlignment="1">
      <alignment vertical="center" shrinkToFit="1"/>
    </xf>
    <xf numFmtId="176" fontId="2" fillId="5" borderId="1" xfId="2" applyNumberFormat="1" applyFont="1" applyFill="1" applyBorder="1" applyAlignment="1">
      <alignment horizontal="center" vertical="center"/>
    </xf>
    <xf numFmtId="176" fontId="2" fillId="6" borderId="1" xfId="2" applyNumberFormat="1" applyFont="1" applyFill="1" applyBorder="1" applyAlignment="1">
      <alignment horizontal="center" vertical="center"/>
    </xf>
    <xf numFmtId="182" fontId="2" fillId="30" borderId="0" xfId="2" applyNumberFormat="1" applyFont="1" applyFill="1">
      <alignment vertical="center"/>
    </xf>
    <xf numFmtId="38" fontId="2" fillId="0" borderId="2" xfId="1" applyFont="1" applyBorder="1">
      <alignment vertical="center"/>
    </xf>
    <xf numFmtId="38" fontId="2" fillId="0" borderId="3" xfId="1" applyFont="1" applyBorder="1">
      <alignment vertical="center"/>
    </xf>
    <xf numFmtId="0" fontId="2" fillId="5" borderId="1" xfId="2" applyFont="1" applyFill="1" applyBorder="1" applyAlignment="1">
      <alignment vertical="center" shrinkToFit="1"/>
    </xf>
    <xf numFmtId="38" fontId="2" fillId="5" borderId="1" xfId="0" applyNumberFormat="1" applyFont="1" applyFill="1" applyBorder="1">
      <alignment vertical="center"/>
    </xf>
    <xf numFmtId="193" fontId="2" fillId="0" borderId="0" xfId="1" applyNumberFormat="1" applyFont="1">
      <alignment vertical="center"/>
    </xf>
    <xf numFmtId="182" fontId="2" fillId="0" borderId="2" xfId="0" applyNumberFormat="1" applyFont="1" applyBorder="1">
      <alignment vertical="center"/>
    </xf>
    <xf numFmtId="183" fontId="2" fillId="0" borderId="3" xfId="0" applyNumberFormat="1" applyFont="1" applyBorder="1">
      <alignment vertical="center"/>
    </xf>
    <xf numFmtId="182" fontId="2" fillId="5" borderId="3" xfId="0" applyNumberFormat="1" applyFont="1" applyFill="1" applyBorder="1">
      <alignment vertical="center"/>
    </xf>
    <xf numFmtId="193" fontId="2" fillId="0" borderId="2" xfId="1" applyNumberFormat="1" applyFont="1" applyBorder="1">
      <alignment vertical="center"/>
    </xf>
    <xf numFmtId="193" fontId="2" fillId="0" borderId="0" xfId="1" applyNumberFormat="1" applyFont="1" applyBorder="1">
      <alignment vertical="center"/>
    </xf>
    <xf numFmtId="193" fontId="2" fillId="0" borderId="3" xfId="1" applyNumberFormat="1" applyFont="1" applyBorder="1">
      <alignment vertical="center"/>
    </xf>
    <xf numFmtId="182" fontId="2" fillId="33" borderId="1" xfId="2" applyNumberFormat="1" applyFont="1" applyFill="1" applyBorder="1">
      <alignment vertical="center"/>
    </xf>
    <xf numFmtId="0" fontId="2" fillId="33" borderId="1" xfId="2" applyFont="1" applyFill="1" applyBorder="1" applyAlignment="1">
      <alignment vertical="center" shrinkToFit="1"/>
    </xf>
    <xf numFmtId="182" fontId="2" fillId="33" borderId="2" xfId="2" applyNumberFormat="1" applyFont="1" applyFill="1" applyBorder="1">
      <alignment vertical="center"/>
    </xf>
    <xf numFmtId="182" fontId="2" fillId="5" borderId="0" xfId="11" applyNumberFormat="1" applyFont="1" applyFill="1" applyBorder="1" applyAlignment="1" applyProtection="1">
      <alignment horizontal="right" vertical="center"/>
    </xf>
    <xf numFmtId="40" fontId="2" fillId="5" borderId="1" xfId="1" applyNumberFormat="1" applyFont="1" applyFill="1" applyBorder="1">
      <alignment vertical="center"/>
    </xf>
    <xf numFmtId="178" fontId="2" fillId="0" borderId="2" xfId="2" applyNumberFormat="1" applyFont="1" applyBorder="1" applyAlignment="1">
      <alignment horizontal="center" vertical="center"/>
    </xf>
    <xf numFmtId="193" fontId="2" fillId="6" borderId="2" xfId="2" applyNumberFormat="1" applyFont="1" applyFill="1" applyBorder="1">
      <alignment vertical="center"/>
    </xf>
    <xf numFmtId="193" fontId="2" fillId="6" borderId="0" xfId="2" applyNumberFormat="1" applyFont="1" applyFill="1" applyBorder="1">
      <alignment vertical="center"/>
    </xf>
    <xf numFmtId="193" fontId="2" fillId="6" borderId="3" xfId="2" applyNumberFormat="1" applyFont="1" applyFill="1" applyBorder="1">
      <alignment vertical="center"/>
    </xf>
    <xf numFmtId="194" fontId="2" fillId="6" borderId="2" xfId="2" applyNumberFormat="1" applyFont="1" applyFill="1" applyBorder="1">
      <alignment vertical="center"/>
    </xf>
    <xf numFmtId="194" fontId="2" fillId="6" borderId="0" xfId="2" applyNumberFormat="1" applyFont="1" applyFill="1" applyBorder="1">
      <alignment vertical="center"/>
    </xf>
    <xf numFmtId="194" fontId="2" fillId="6" borderId="3" xfId="2" applyNumberFormat="1" applyFont="1" applyFill="1" applyBorder="1">
      <alignment vertical="center"/>
    </xf>
    <xf numFmtId="177" fontId="2" fillId="6" borderId="2" xfId="1" applyNumberFormat="1" applyFont="1" applyFill="1" applyBorder="1">
      <alignment vertical="center"/>
    </xf>
    <xf numFmtId="0" fontId="2" fillId="5" borderId="2" xfId="0" applyFont="1" applyFill="1" applyBorder="1">
      <alignment vertical="center"/>
    </xf>
    <xf numFmtId="0" fontId="2" fillId="5" borderId="3" xfId="0" applyFont="1" applyFill="1" applyBorder="1">
      <alignment vertical="center"/>
    </xf>
    <xf numFmtId="0" fontId="2" fillId="6" borderId="0" xfId="0" applyFont="1" applyFill="1">
      <alignment vertical="center"/>
    </xf>
    <xf numFmtId="177" fontId="2" fillId="0" borderId="2" xfId="1" applyNumberFormat="1" applyFont="1" applyBorder="1">
      <alignment vertical="center"/>
    </xf>
    <xf numFmtId="0" fontId="2" fillId="0" borderId="0" xfId="0" applyFont="1" applyBorder="1" applyAlignment="1">
      <alignment horizontal="right" vertical="center"/>
    </xf>
    <xf numFmtId="0" fontId="2" fillId="5" borderId="0" xfId="0" applyFont="1" applyFill="1" applyBorder="1" applyAlignment="1">
      <alignment horizontal="right" vertical="center"/>
    </xf>
    <xf numFmtId="177" fontId="2" fillId="0" borderId="0" xfId="1" applyNumberFormat="1" applyFont="1" applyBorder="1">
      <alignment vertical="center"/>
    </xf>
    <xf numFmtId="0" fontId="2" fillId="0" borderId="3" xfId="0" applyFont="1" applyBorder="1" applyAlignment="1">
      <alignment horizontal="right" vertical="center"/>
    </xf>
    <xf numFmtId="177" fontId="2" fillId="0" borderId="3" xfId="1" applyNumberFormat="1" applyFont="1" applyBorder="1">
      <alignment vertical="center"/>
    </xf>
    <xf numFmtId="0" fontId="2" fillId="5" borderId="0" xfId="0" applyFont="1" applyFill="1" applyBorder="1">
      <alignment vertical="center"/>
    </xf>
    <xf numFmtId="180" fontId="2" fillId="5" borderId="2" xfId="1" applyNumberFormat="1" applyFont="1" applyFill="1" applyBorder="1">
      <alignment vertical="center"/>
    </xf>
    <xf numFmtId="183" fontId="2" fillId="0" borderId="1" xfId="0" applyNumberFormat="1" applyFont="1" applyBorder="1">
      <alignment vertical="center"/>
    </xf>
    <xf numFmtId="0" fontId="2" fillId="31" borderId="2" xfId="0" applyFont="1" applyFill="1" applyBorder="1">
      <alignment vertical="center"/>
    </xf>
    <xf numFmtId="0" fontId="2" fillId="31" borderId="3" xfId="0" applyFont="1" applyFill="1" applyBorder="1">
      <alignment vertical="center"/>
    </xf>
    <xf numFmtId="180" fontId="2" fillId="31" borderId="0" xfId="1" applyNumberFormat="1" applyFont="1" applyFill="1">
      <alignment vertical="center"/>
    </xf>
    <xf numFmtId="180" fontId="2" fillId="31" borderId="2" xfId="1" applyNumberFormat="1" applyFont="1" applyFill="1" applyBorder="1">
      <alignment vertical="center"/>
    </xf>
    <xf numFmtId="180" fontId="2" fillId="31" borderId="0" xfId="1" applyNumberFormat="1" applyFont="1" applyFill="1" applyBorder="1">
      <alignment vertical="center"/>
    </xf>
    <xf numFmtId="180" fontId="2" fillId="31" borderId="3" xfId="1" applyNumberFormat="1" applyFont="1" applyFill="1" applyBorder="1">
      <alignment vertical="center"/>
    </xf>
    <xf numFmtId="0" fontId="2" fillId="5" borderId="0" xfId="0" applyFont="1" applyFill="1">
      <alignment vertical="center"/>
    </xf>
    <xf numFmtId="0" fontId="2" fillId="5" borderId="3" xfId="0" applyFont="1" applyFill="1" applyBorder="1" applyAlignment="1">
      <alignment horizontal="right" vertical="center"/>
    </xf>
    <xf numFmtId="1" fontId="2" fillId="0" borderId="0" xfId="0" applyNumberFormat="1" applyFont="1">
      <alignment vertical="center"/>
    </xf>
    <xf numFmtId="196" fontId="2" fillId="0" borderId="0" xfId="0" applyNumberFormat="1" applyFont="1">
      <alignment vertical="center"/>
    </xf>
    <xf numFmtId="0" fontId="7" fillId="6" borderId="0" xfId="0" applyFont="1" applyFill="1">
      <alignment vertical="center"/>
    </xf>
    <xf numFmtId="3" fontId="2" fillId="6" borderId="4" xfId="7" applyNumberFormat="1" applyFont="1" applyFill="1" applyBorder="1" applyAlignment="1">
      <alignment horizontal="right" vertical="center"/>
    </xf>
    <xf numFmtId="3" fontId="2" fillId="6" borderId="0" xfId="7" applyNumberFormat="1" applyFont="1" applyFill="1" applyBorder="1" applyAlignment="1">
      <alignment horizontal="right" vertical="center"/>
    </xf>
    <xf numFmtId="3" fontId="2" fillId="6" borderId="9" xfId="7" applyNumberFormat="1" applyFont="1" applyFill="1" applyBorder="1" applyAlignment="1">
      <alignment horizontal="right" vertical="center"/>
    </xf>
    <xf numFmtId="3" fontId="2" fillId="6" borderId="7" xfId="7" applyNumberFormat="1" applyFont="1" applyFill="1" applyBorder="1" applyAlignment="1">
      <alignment horizontal="right" vertical="center"/>
    </xf>
    <xf numFmtId="3" fontId="2" fillId="6" borderId="3" xfId="7" applyNumberFormat="1" applyFont="1" applyFill="1" applyBorder="1" applyAlignment="1">
      <alignment horizontal="right" vertical="center"/>
    </xf>
    <xf numFmtId="3" fontId="2" fillId="6" borderId="6" xfId="7" applyNumberFormat="1" applyFont="1" applyFill="1" applyBorder="1" applyAlignment="1">
      <alignment horizontal="right" vertical="center"/>
    </xf>
    <xf numFmtId="3" fontId="2" fillId="6" borderId="21" xfId="7" applyNumberFormat="1" applyFont="1" applyFill="1" applyBorder="1" applyAlignment="1">
      <alignment horizontal="right" vertical="center"/>
    </xf>
    <xf numFmtId="3" fontId="2" fillId="6" borderId="2" xfId="7" applyNumberFormat="1" applyFont="1" applyFill="1" applyBorder="1" applyAlignment="1">
      <alignment horizontal="right" vertical="center"/>
    </xf>
    <xf numFmtId="3" fontId="2" fillId="6" borderId="22" xfId="7" applyNumberFormat="1" applyFont="1" applyFill="1" applyBorder="1" applyAlignment="1">
      <alignment horizontal="right" vertical="center"/>
    </xf>
    <xf numFmtId="3" fontId="2" fillId="6" borderId="0" xfId="0" applyNumberFormat="1" applyFont="1" applyFill="1">
      <alignment vertical="center"/>
    </xf>
    <xf numFmtId="0" fontId="2" fillId="6" borderId="21" xfId="0" applyFont="1" applyFill="1" applyBorder="1">
      <alignment vertical="center"/>
    </xf>
    <xf numFmtId="0" fontId="2" fillId="6" borderId="2" xfId="0" applyFont="1" applyFill="1" applyBorder="1">
      <alignment vertical="center"/>
    </xf>
    <xf numFmtId="0" fontId="2" fillId="6" borderId="22" xfId="0" applyFont="1" applyFill="1" applyBorder="1">
      <alignment vertical="center"/>
    </xf>
    <xf numFmtId="0" fontId="2" fillId="6" borderId="23" xfId="0" applyFont="1" applyFill="1" applyBorder="1">
      <alignment vertical="center"/>
    </xf>
    <xf numFmtId="0" fontId="2" fillId="6" borderId="7" xfId="0" applyFont="1" applyFill="1" applyBorder="1">
      <alignment vertical="center"/>
    </xf>
    <xf numFmtId="0" fontId="2" fillId="6" borderId="3" xfId="0" applyFont="1" applyFill="1" applyBorder="1">
      <alignment vertical="center"/>
    </xf>
    <xf numFmtId="0" fontId="2" fillId="6" borderId="6" xfId="0" applyFont="1" applyFill="1" applyBorder="1" applyAlignment="1">
      <alignment vertical="center" wrapText="1"/>
    </xf>
    <xf numFmtId="0" fontId="2" fillId="31" borderId="6" xfId="0" applyFont="1" applyFill="1" applyBorder="1" applyAlignment="1">
      <alignment vertical="center" wrapText="1"/>
    </xf>
    <xf numFmtId="0" fontId="2" fillId="6" borderId="6" xfId="0" applyFont="1" applyFill="1" applyBorder="1">
      <alignment vertical="center"/>
    </xf>
    <xf numFmtId="0" fontId="2" fillId="6" borderId="5" xfId="0" applyFont="1" applyFill="1" applyBorder="1" applyAlignment="1">
      <alignment vertical="center" wrapText="1"/>
    </xf>
    <xf numFmtId="0" fontId="2" fillId="6" borderId="8" xfId="0" applyFont="1" applyFill="1" applyBorder="1">
      <alignment vertical="center"/>
    </xf>
    <xf numFmtId="0" fontId="2" fillId="6" borderId="1" xfId="0" applyFont="1" applyFill="1" applyBorder="1">
      <alignment vertical="center"/>
    </xf>
    <xf numFmtId="182" fontId="2" fillId="6" borderId="8" xfId="0" applyNumberFormat="1" applyFont="1" applyFill="1" applyBorder="1">
      <alignment vertical="center"/>
    </xf>
    <xf numFmtId="182" fontId="2" fillId="6" borderId="1" xfId="0" applyNumberFormat="1" applyFont="1" applyFill="1" applyBorder="1">
      <alignment vertical="center"/>
    </xf>
    <xf numFmtId="182" fontId="2" fillId="6" borderId="24" xfId="0" applyNumberFormat="1" applyFont="1" applyFill="1" applyBorder="1">
      <alignment vertical="center"/>
    </xf>
    <xf numFmtId="182" fontId="2" fillId="31" borderId="1" xfId="0" applyNumberFormat="1" applyFont="1" applyFill="1" applyBorder="1">
      <alignment vertical="center"/>
    </xf>
    <xf numFmtId="0" fontId="2" fillId="31" borderId="11" xfId="0" applyFont="1" applyFill="1" applyBorder="1">
      <alignment vertical="center"/>
    </xf>
    <xf numFmtId="182" fontId="2" fillId="6" borderId="21" xfId="0" applyNumberFormat="1" applyFont="1" applyFill="1" applyBorder="1">
      <alignment vertical="center"/>
    </xf>
    <xf numFmtId="182" fontId="2" fillId="6" borderId="2" xfId="0" applyNumberFormat="1" applyFont="1" applyFill="1" applyBorder="1">
      <alignment vertical="center"/>
    </xf>
    <xf numFmtId="182" fontId="2" fillId="6" borderId="22" xfId="0" applyNumberFormat="1" applyFont="1" applyFill="1" applyBorder="1">
      <alignment vertical="center"/>
    </xf>
    <xf numFmtId="182" fontId="2" fillId="31" borderId="2" xfId="0" applyNumberFormat="1" applyFont="1" applyFill="1" applyBorder="1">
      <alignment vertical="center"/>
    </xf>
    <xf numFmtId="0" fontId="2" fillId="31" borderId="5" xfId="0" applyFont="1" applyFill="1" applyBorder="1">
      <alignment vertical="center"/>
    </xf>
    <xf numFmtId="0" fontId="2" fillId="31" borderId="23" xfId="0" applyFont="1" applyFill="1" applyBorder="1">
      <alignment vertical="center"/>
    </xf>
    <xf numFmtId="0" fontId="2" fillId="6" borderId="4" xfId="0" applyFont="1" applyFill="1" applyBorder="1">
      <alignment vertical="center"/>
    </xf>
    <xf numFmtId="0" fontId="2" fillId="6" borderId="0" xfId="0" applyFont="1" applyFill="1" applyBorder="1">
      <alignment vertical="center"/>
    </xf>
    <xf numFmtId="182" fontId="2" fillId="6" borderId="4" xfId="0" applyNumberFormat="1" applyFont="1" applyFill="1" applyBorder="1">
      <alignment vertical="center"/>
    </xf>
    <xf numFmtId="182" fontId="2" fillId="6" borderId="0" xfId="0" applyNumberFormat="1" applyFont="1" applyFill="1" applyBorder="1">
      <alignment vertical="center"/>
    </xf>
    <xf numFmtId="182" fontId="2" fillId="6" borderId="9" xfId="0" applyNumberFormat="1" applyFont="1" applyFill="1" applyBorder="1">
      <alignment vertical="center"/>
    </xf>
    <xf numFmtId="182" fontId="2" fillId="31" borderId="0" xfId="0" applyNumberFormat="1" applyFont="1" applyFill="1" applyBorder="1">
      <alignment vertical="center"/>
    </xf>
    <xf numFmtId="182" fontId="2" fillId="6" borderId="7" xfId="0" applyNumberFormat="1" applyFont="1" applyFill="1" applyBorder="1">
      <alignment vertical="center"/>
    </xf>
    <xf numFmtId="182" fontId="2" fillId="6" borderId="3" xfId="0" applyNumberFormat="1" applyFont="1" applyFill="1" applyBorder="1">
      <alignment vertical="center"/>
    </xf>
    <xf numFmtId="182" fontId="2" fillId="6" borderId="6" xfId="0" applyNumberFormat="1" applyFont="1" applyFill="1" applyBorder="1">
      <alignment vertical="center"/>
    </xf>
    <xf numFmtId="182" fontId="2" fillId="31" borderId="3" xfId="0" applyNumberFormat="1" applyFont="1" applyFill="1" applyBorder="1">
      <alignment vertical="center"/>
    </xf>
    <xf numFmtId="0" fontId="2" fillId="31" borderId="10" xfId="0" applyFont="1" applyFill="1" applyBorder="1">
      <alignment vertical="center"/>
    </xf>
    <xf numFmtId="38" fontId="2" fillId="6" borderId="22" xfId="1" applyFont="1" applyFill="1" applyBorder="1">
      <alignment vertical="center"/>
    </xf>
    <xf numFmtId="0" fontId="2" fillId="6" borderId="9" xfId="0" applyFont="1" applyFill="1" applyBorder="1" applyAlignment="1">
      <alignment vertical="center" wrapText="1"/>
    </xf>
    <xf numFmtId="0" fontId="2" fillId="6" borderId="0" xfId="0" applyFont="1" applyFill="1" applyBorder="1" applyAlignment="1">
      <alignment vertical="center" wrapText="1"/>
    </xf>
    <xf numFmtId="38" fontId="2" fillId="6" borderId="6" xfId="1" applyFont="1" applyFill="1" applyBorder="1" applyAlignment="1">
      <alignment vertical="center" wrapText="1"/>
    </xf>
    <xf numFmtId="3" fontId="2" fillId="6" borderId="8" xfId="0" applyNumberFormat="1" applyFont="1" applyFill="1" applyBorder="1">
      <alignment vertical="center"/>
    </xf>
    <xf numFmtId="3" fontId="2" fillId="6" borderId="1" xfId="0" applyNumberFormat="1" applyFont="1" applyFill="1" applyBorder="1">
      <alignment vertical="center"/>
    </xf>
    <xf numFmtId="3" fontId="2" fillId="6" borderId="24" xfId="0" applyNumberFormat="1" applyFont="1" applyFill="1" applyBorder="1">
      <alignment vertical="center"/>
    </xf>
    <xf numFmtId="38" fontId="2" fillId="6" borderId="24" xfId="1" applyFont="1" applyFill="1" applyBorder="1">
      <alignment vertical="center"/>
    </xf>
    <xf numFmtId="0" fontId="2" fillId="6" borderId="9" xfId="0" applyFont="1" applyFill="1" applyBorder="1">
      <alignment vertical="center"/>
    </xf>
    <xf numFmtId="38" fontId="2" fillId="6" borderId="9" xfId="1" applyFont="1" applyFill="1" applyBorder="1">
      <alignment vertical="center"/>
    </xf>
    <xf numFmtId="38" fontId="2" fillId="6" borderId="6" xfId="1" applyFont="1" applyFill="1" applyBorder="1">
      <alignment vertical="center"/>
    </xf>
    <xf numFmtId="3" fontId="2" fillId="6" borderId="4" xfId="0" applyNumberFormat="1" applyFont="1" applyFill="1" applyBorder="1">
      <alignment vertical="center"/>
    </xf>
    <xf numFmtId="3" fontId="2" fillId="6" borderId="0" xfId="0" applyNumberFormat="1" applyFont="1" applyFill="1" applyBorder="1">
      <alignment vertical="center"/>
    </xf>
    <xf numFmtId="3" fontId="2" fillId="6" borderId="9" xfId="0" applyNumberFormat="1" applyFont="1" applyFill="1" applyBorder="1">
      <alignment vertical="center"/>
    </xf>
    <xf numFmtId="3" fontId="2" fillId="6" borderId="7" xfId="0" applyNumberFormat="1" applyFont="1" applyFill="1" applyBorder="1">
      <alignment vertical="center"/>
    </xf>
    <xf numFmtId="3" fontId="2" fillId="6" borderId="3" xfId="0" applyNumberFormat="1" applyFont="1" applyFill="1" applyBorder="1">
      <alignment vertical="center"/>
    </xf>
    <xf numFmtId="3" fontId="2" fillId="6" borderId="6" xfId="0" applyNumberFormat="1" applyFont="1" applyFill="1" applyBorder="1">
      <alignment vertical="center"/>
    </xf>
    <xf numFmtId="0" fontId="2" fillId="31" borderId="22" xfId="0" applyFont="1" applyFill="1" applyBorder="1">
      <alignment vertical="center"/>
    </xf>
    <xf numFmtId="0" fontId="2" fillId="31" borderId="9" xfId="0" applyFont="1" applyFill="1" applyBorder="1" applyAlignment="1">
      <alignment vertical="center" wrapText="1"/>
    </xf>
    <xf numFmtId="0" fontId="2" fillId="6" borderId="24" xfId="0" applyFont="1" applyFill="1" applyBorder="1">
      <alignment vertical="center"/>
    </xf>
    <xf numFmtId="3" fontId="2" fillId="31" borderId="24" xfId="0" applyNumberFormat="1" applyFont="1" applyFill="1" applyBorder="1">
      <alignment vertical="center"/>
    </xf>
    <xf numFmtId="3" fontId="2" fillId="6" borderId="2" xfId="0" applyNumberFormat="1" applyFont="1" applyFill="1" applyBorder="1">
      <alignment vertical="center"/>
    </xf>
    <xf numFmtId="3" fontId="2" fillId="6" borderId="22" xfId="0" applyNumberFormat="1" applyFont="1" applyFill="1" applyBorder="1">
      <alignment vertical="center"/>
    </xf>
    <xf numFmtId="3" fontId="2" fillId="31" borderId="22" xfId="0" applyNumberFormat="1" applyFont="1" applyFill="1" applyBorder="1">
      <alignment vertical="center"/>
    </xf>
    <xf numFmtId="3" fontId="2" fillId="31" borderId="9" xfId="0" applyNumberFormat="1" applyFont="1" applyFill="1" applyBorder="1">
      <alignment vertical="center"/>
    </xf>
    <xf numFmtId="3" fontId="2" fillId="31" borderId="6" xfId="0" applyNumberFormat="1" applyFont="1" applyFill="1" applyBorder="1">
      <alignment vertical="center"/>
    </xf>
    <xf numFmtId="3" fontId="2" fillId="31" borderId="0" xfId="0" applyNumberFormat="1" applyFont="1" applyFill="1" applyBorder="1">
      <alignment vertical="center"/>
    </xf>
    <xf numFmtId="0" fontId="2" fillId="31" borderId="9" xfId="0" applyFont="1" applyFill="1" applyBorder="1">
      <alignment vertical="center"/>
    </xf>
    <xf numFmtId="0" fontId="2" fillId="31" borderId="6" xfId="0" applyFont="1" applyFill="1" applyBorder="1">
      <alignment vertical="center"/>
    </xf>
    <xf numFmtId="3" fontId="2" fillId="31" borderId="1" xfId="0" applyNumberFormat="1" applyFont="1" applyFill="1" applyBorder="1">
      <alignment vertical="center"/>
    </xf>
    <xf numFmtId="3" fontId="2" fillId="6" borderId="21" xfId="0" applyNumberFormat="1" applyFont="1" applyFill="1" applyBorder="1">
      <alignment vertical="center"/>
    </xf>
    <xf numFmtId="3" fontId="2" fillId="31" borderId="2" xfId="0" applyNumberFormat="1" applyFont="1" applyFill="1" applyBorder="1">
      <alignment vertical="center"/>
    </xf>
    <xf numFmtId="3" fontId="2" fillId="31" borderId="3" xfId="0" applyNumberFormat="1" applyFont="1" applyFill="1" applyBorder="1">
      <alignment vertical="center"/>
    </xf>
    <xf numFmtId="0" fontId="52" fillId="0" borderId="0" xfId="0" applyFont="1" applyAlignment="1">
      <alignment horizontal="left"/>
    </xf>
    <xf numFmtId="0" fontId="41" fillId="0" borderId="0" xfId="0" applyFont="1" applyAlignment="1"/>
    <xf numFmtId="0" fontId="41" fillId="0" borderId="0" xfId="0" applyFont="1" applyAlignment="1">
      <alignment horizontal="center" vertical="center"/>
    </xf>
    <xf numFmtId="3" fontId="41" fillId="0" borderId="0" xfId="0" applyNumberFormat="1" applyFont="1" applyAlignment="1"/>
    <xf numFmtId="3" fontId="41" fillId="6" borderId="0" xfId="0" applyNumberFormat="1" applyFont="1" applyFill="1" applyAlignment="1"/>
    <xf numFmtId="0" fontId="41" fillId="0" borderId="0" xfId="0" applyFont="1" applyAlignment="1">
      <alignment horizontal="right" vertical="center"/>
    </xf>
    <xf numFmtId="0" fontId="41" fillId="0" borderId="0" xfId="85" applyFont="1"/>
    <xf numFmtId="0" fontId="41" fillId="0" borderId="11" xfId="0" applyFont="1" applyBorder="1" applyAlignment="1">
      <alignment horizontal="center" vertical="center"/>
    </xf>
    <xf numFmtId="0" fontId="53" fillId="0" borderId="11" xfId="0" applyFont="1" applyBorder="1" applyAlignment="1">
      <alignment horizontal="center" vertical="center"/>
    </xf>
    <xf numFmtId="0" fontId="41" fillId="0" borderId="11" xfId="86" applyFont="1" applyBorder="1" applyAlignment="1">
      <alignment horizontal="center" vertical="center"/>
    </xf>
    <xf numFmtId="0" fontId="41" fillId="6" borderId="11" xfId="0" applyFont="1" applyFill="1" applyBorder="1" applyAlignment="1">
      <alignment horizontal="center" vertical="center"/>
    </xf>
    <xf numFmtId="0" fontId="53" fillId="0" borderId="5" xfId="0" applyFont="1" applyBorder="1" applyAlignment="1">
      <alignment horizontal="left" vertical="center"/>
    </xf>
    <xf numFmtId="0" fontId="53" fillId="0" borderId="5" xfId="0" applyFont="1" applyBorder="1">
      <alignment vertical="center"/>
    </xf>
    <xf numFmtId="3" fontId="53" fillId="0" borderId="5" xfId="87" applyNumberFormat="1" applyFont="1" applyBorder="1" applyAlignment="1">
      <alignment horizontal="center" vertical="center"/>
    </xf>
    <xf numFmtId="3" fontId="53" fillId="6" borderId="11" xfId="87" applyNumberFormat="1" applyFont="1" applyFill="1" applyBorder="1" applyAlignment="1">
      <alignment vertical="center"/>
    </xf>
    <xf numFmtId="3" fontId="53" fillId="0" borderId="5" xfId="87" applyNumberFormat="1" applyFont="1" applyBorder="1" applyAlignment="1">
      <alignment vertical="center"/>
    </xf>
    <xf numFmtId="0" fontId="53" fillId="0" borderId="11" xfId="0" applyFont="1" applyBorder="1" applyAlignment="1">
      <alignment horizontal="left" vertical="center"/>
    </xf>
    <xf numFmtId="0" fontId="53" fillId="0" borderId="11" xfId="0" applyFont="1" applyBorder="1">
      <alignment vertical="center"/>
    </xf>
    <xf numFmtId="3" fontId="53" fillId="0" borderId="11" xfId="87" applyNumberFormat="1" applyFont="1" applyBorder="1" applyAlignment="1">
      <alignment horizontal="center" vertical="center"/>
    </xf>
    <xf numFmtId="3" fontId="53" fillId="6" borderId="5" xfId="87" applyNumberFormat="1" applyFont="1" applyFill="1" applyBorder="1" applyAlignment="1">
      <alignment vertical="center"/>
    </xf>
    <xf numFmtId="3" fontId="53" fillId="0" borderId="11" xfId="87" applyNumberFormat="1" applyFont="1" applyBorder="1" applyAlignment="1">
      <alignment vertical="center"/>
    </xf>
    <xf numFmtId="0" fontId="53" fillId="0" borderId="23" xfId="0" applyFont="1" applyBorder="1" applyAlignment="1">
      <alignment horizontal="left" vertical="center"/>
    </xf>
    <xf numFmtId="0" fontId="53" fillId="0" borderId="23" xfId="0" applyFont="1" applyBorder="1">
      <alignment vertical="center"/>
    </xf>
    <xf numFmtId="0" fontId="53" fillId="0" borderId="23" xfId="0" applyFont="1" applyBorder="1" applyAlignment="1">
      <alignment horizontal="right" vertical="center"/>
    </xf>
    <xf numFmtId="3" fontId="53" fillId="0" borderId="23" xfId="87" applyNumberFormat="1" applyFont="1" applyBorder="1" applyAlignment="1">
      <alignment horizontal="center" vertical="center"/>
    </xf>
    <xf numFmtId="3" fontId="53" fillId="6" borderId="23" xfId="87" applyNumberFormat="1" applyFont="1" applyFill="1" applyBorder="1" applyAlignment="1">
      <alignment vertical="center"/>
    </xf>
    <xf numFmtId="3" fontId="53" fillId="0" borderId="23" xfId="87" applyNumberFormat="1" applyFont="1" applyBorder="1" applyAlignment="1">
      <alignment vertical="center"/>
    </xf>
    <xf numFmtId="0" fontId="53" fillId="0" borderId="5" xfId="0" applyFont="1" applyBorder="1" applyAlignment="1">
      <alignment horizontal="right" vertical="center"/>
    </xf>
    <xf numFmtId="0" fontId="53" fillId="0" borderId="10" xfId="0" applyFont="1" applyBorder="1" applyAlignment="1">
      <alignment horizontal="left" vertical="center"/>
    </xf>
    <xf numFmtId="0" fontId="53" fillId="0" borderId="10" xfId="0" applyFont="1" applyBorder="1">
      <alignment vertical="center"/>
    </xf>
    <xf numFmtId="0" fontId="53" fillId="0" borderId="10" xfId="0" applyFont="1" applyBorder="1" applyAlignment="1">
      <alignment horizontal="right" vertical="center"/>
    </xf>
    <xf numFmtId="3" fontId="53" fillId="0" borderId="10" xfId="87" applyNumberFormat="1" applyFont="1" applyBorder="1" applyAlignment="1">
      <alignment horizontal="center" vertical="center"/>
    </xf>
    <xf numFmtId="3" fontId="53" fillId="6" borderId="10" xfId="87" applyNumberFormat="1" applyFont="1" applyFill="1" applyBorder="1" applyAlignment="1">
      <alignment vertical="center"/>
    </xf>
    <xf numFmtId="3" fontId="53" fillId="0" borderId="10" xfId="87" applyNumberFormat="1" applyFont="1" applyBorder="1" applyAlignment="1">
      <alignment vertical="center"/>
    </xf>
    <xf numFmtId="3" fontId="53" fillId="4" borderId="5" xfId="87" applyNumberFormat="1" applyFont="1" applyFill="1" applyBorder="1" applyAlignment="1">
      <alignment vertical="center"/>
    </xf>
    <xf numFmtId="3" fontId="53" fillId="4" borderId="11" xfId="87" applyNumberFormat="1" applyFont="1" applyFill="1" applyBorder="1" applyAlignment="1">
      <alignment vertical="center"/>
    </xf>
    <xf numFmtId="3" fontId="53" fillId="4" borderId="23" xfId="87" applyNumberFormat="1" applyFont="1" applyFill="1" applyBorder="1" applyAlignment="1">
      <alignment vertical="center"/>
    </xf>
    <xf numFmtId="3" fontId="53" fillId="4" borderId="10" xfId="87" applyNumberFormat="1" applyFont="1" applyFill="1" applyBorder="1" applyAlignment="1">
      <alignment vertical="center"/>
    </xf>
    <xf numFmtId="0" fontId="13" fillId="0" borderId="0" xfId="85" applyFont="1"/>
    <xf numFmtId="0" fontId="41" fillId="0" borderId="0" xfId="85" applyFont="1" applyAlignment="1">
      <alignment horizontal="center" vertical="center"/>
    </xf>
    <xf numFmtId="0" fontId="52" fillId="0" borderId="0" xfId="0" applyFont="1" applyBorder="1" applyAlignment="1">
      <alignment horizontal="left"/>
    </xf>
    <xf numFmtId="0" fontId="41" fillId="0" borderId="0" xfId="0" applyFont="1" applyBorder="1" applyAlignment="1"/>
    <xf numFmtId="0" fontId="41" fillId="0" borderId="0" xfId="0" applyFont="1" applyBorder="1" applyAlignment="1">
      <alignment horizontal="center" vertical="center"/>
    </xf>
    <xf numFmtId="3" fontId="41" fillId="0" borderId="0" xfId="0" applyNumberFormat="1" applyFont="1" applyBorder="1" applyAlignment="1"/>
    <xf numFmtId="3" fontId="41" fillId="6" borderId="0" xfId="0" applyNumberFormat="1" applyFont="1" applyFill="1" applyBorder="1" applyAlignment="1"/>
    <xf numFmtId="0" fontId="41" fillId="0" borderId="0" xfId="0" applyFont="1" applyBorder="1" applyAlignment="1">
      <alignment horizontal="right" vertical="center"/>
    </xf>
    <xf numFmtId="0" fontId="41" fillId="0" borderId="11" xfId="0" applyFont="1" applyFill="1" applyBorder="1" applyAlignment="1">
      <alignment horizontal="center" vertical="center"/>
    </xf>
    <xf numFmtId="0" fontId="53" fillId="0" borderId="11" xfId="0" applyFont="1" applyFill="1" applyBorder="1" applyAlignment="1">
      <alignment horizontal="center" vertical="center"/>
    </xf>
    <xf numFmtId="0" fontId="41" fillId="0" borderId="11" xfId="86" applyFont="1" applyFill="1" applyBorder="1" applyAlignment="1">
      <alignment horizontal="center" vertical="center"/>
    </xf>
    <xf numFmtId="0" fontId="53" fillId="0" borderId="5" xfId="0" applyFont="1" applyFill="1" applyBorder="1" applyAlignment="1">
      <alignment horizontal="left" vertical="center"/>
    </xf>
    <xf numFmtId="0" fontId="53" fillId="0" borderId="5" xfId="0" applyFont="1" applyFill="1" applyBorder="1" applyAlignment="1">
      <alignment vertical="center"/>
    </xf>
    <xf numFmtId="3" fontId="53" fillId="0" borderId="5" xfId="87" applyNumberFormat="1" applyFont="1" applyFill="1" applyBorder="1" applyAlignment="1">
      <alignment horizontal="center" vertical="center"/>
    </xf>
    <xf numFmtId="3" fontId="53" fillId="0" borderId="5" xfId="87" applyNumberFormat="1" applyFont="1" applyFill="1" applyBorder="1" applyAlignment="1">
      <alignment vertical="center"/>
    </xf>
    <xf numFmtId="0" fontId="41" fillId="0" borderId="0" xfId="85" applyFont="1" applyBorder="1"/>
    <xf numFmtId="0" fontId="53" fillId="0" borderId="11" xfId="0" applyFont="1" applyFill="1" applyBorder="1" applyAlignment="1">
      <alignment horizontal="left" vertical="center"/>
    </xf>
    <xf numFmtId="0" fontId="53" fillId="0" borderId="11" xfId="0" applyFont="1" applyFill="1" applyBorder="1" applyAlignment="1">
      <alignment vertical="center"/>
    </xf>
    <xf numFmtId="3" fontId="53" fillId="0" borderId="11" xfId="87" applyNumberFormat="1" applyFont="1" applyFill="1" applyBorder="1" applyAlignment="1">
      <alignment horizontal="center" vertical="center"/>
    </xf>
    <xf numFmtId="3" fontId="53" fillId="0" borderId="11" xfId="87" applyNumberFormat="1" applyFont="1" applyFill="1" applyBorder="1" applyAlignment="1">
      <alignment vertical="center"/>
    </xf>
    <xf numFmtId="0" fontId="53" fillId="0" borderId="23" xfId="0" applyFont="1" applyFill="1" applyBorder="1" applyAlignment="1">
      <alignment horizontal="left" vertical="center"/>
    </xf>
    <xf numFmtId="0" fontId="53" fillId="0" borderId="23" xfId="0" applyFont="1" applyFill="1" applyBorder="1" applyAlignment="1">
      <alignment vertical="center"/>
    </xf>
    <xf numFmtId="0" fontId="53" fillId="0" borderId="23" xfId="0" applyFont="1" applyFill="1" applyBorder="1" applyAlignment="1">
      <alignment horizontal="right" vertical="center"/>
    </xf>
    <xf numFmtId="3" fontId="53" fillId="0" borderId="23" xfId="87" applyNumberFormat="1" applyFont="1" applyFill="1" applyBorder="1" applyAlignment="1">
      <alignment horizontal="center" vertical="center"/>
    </xf>
    <xf numFmtId="3" fontId="53" fillId="0" borderId="23" xfId="87" applyNumberFormat="1" applyFont="1" applyFill="1" applyBorder="1" applyAlignment="1">
      <alignment vertical="center"/>
    </xf>
    <xf numFmtId="0" fontId="53" fillId="0" borderId="5" xfId="0" applyFont="1" applyFill="1" applyBorder="1" applyAlignment="1">
      <alignment horizontal="right" vertical="center"/>
    </xf>
    <xf numFmtId="0" fontId="53" fillId="0" borderId="10" xfId="0" applyFont="1" applyFill="1" applyBorder="1" applyAlignment="1">
      <alignment horizontal="left" vertical="center"/>
    </xf>
    <xf numFmtId="0" fontId="53" fillId="0" borderId="10" xfId="0" applyFont="1" applyFill="1" applyBorder="1" applyAlignment="1">
      <alignment vertical="center"/>
    </xf>
    <xf numFmtId="0" fontId="53" fillId="0" borderId="10" xfId="0" applyFont="1" applyFill="1" applyBorder="1" applyAlignment="1">
      <alignment horizontal="right" vertical="center"/>
    </xf>
    <xf numFmtId="3" fontId="53" fillId="0" borderId="10" xfId="87" applyNumberFormat="1" applyFont="1" applyFill="1" applyBorder="1" applyAlignment="1">
      <alignment horizontal="center" vertical="center"/>
    </xf>
    <xf numFmtId="3" fontId="53" fillId="0" borderId="10" xfId="87" applyNumberFormat="1" applyFont="1" applyFill="1" applyBorder="1" applyAlignment="1">
      <alignment vertical="center"/>
    </xf>
    <xf numFmtId="0" fontId="41" fillId="0" borderId="0" xfId="85" applyFont="1" applyAlignment="1"/>
    <xf numFmtId="0" fontId="37" fillId="0" borderId="0" xfId="85" applyFont="1"/>
    <xf numFmtId="0" fontId="55" fillId="0" borderId="0" xfId="0" applyFont="1" applyBorder="1" applyAlignment="1">
      <alignment horizontal="left"/>
    </xf>
    <xf numFmtId="0" fontId="37" fillId="0" borderId="0" xfId="0" applyFont="1" applyBorder="1" applyAlignment="1"/>
    <xf numFmtId="0" fontId="37" fillId="0" borderId="0" xfId="0" applyFont="1" applyBorder="1" applyAlignment="1">
      <alignment horizontal="center" vertical="center"/>
    </xf>
    <xf numFmtId="3" fontId="37" fillId="6" borderId="0" xfId="0" applyNumberFormat="1" applyFont="1" applyFill="1" applyBorder="1" applyAlignment="1"/>
    <xf numFmtId="0" fontId="37" fillId="6" borderId="0" xfId="0" applyFont="1" applyFill="1" applyBorder="1" applyAlignment="1"/>
    <xf numFmtId="0" fontId="37" fillId="0" borderId="0" xfId="0" applyFont="1" applyBorder="1" applyAlignment="1">
      <alignment horizontal="right" vertical="center"/>
    </xf>
    <xf numFmtId="0" fontId="37" fillId="0" borderId="11" xfId="0" applyFont="1" applyFill="1" applyBorder="1" applyAlignment="1">
      <alignment horizontal="center" vertical="center"/>
    </xf>
    <xf numFmtId="0" fontId="56" fillId="0" borderId="11" xfId="0" applyFont="1" applyFill="1" applyBorder="1" applyAlignment="1">
      <alignment horizontal="center" vertical="center"/>
    </xf>
    <xf numFmtId="0" fontId="37" fillId="0" borderId="11" xfId="86" applyFont="1" applyFill="1" applyBorder="1" applyAlignment="1">
      <alignment horizontal="center" vertical="center"/>
    </xf>
    <xf numFmtId="0" fontId="37" fillId="6" borderId="11" xfId="0" applyFont="1" applyFill="1" applyBorder="1" applyAlignment="1">
      <alignment horizontal="center" vertical="center"/>
    </xf>
    <xf numFmtId="0" fontId="37" fillId="0" borderId="0" xfId="85" applyFont="1" applyBorder="1"/>
    <xf numFmtId="0" fontId="56" fillId="0" borderId="5" xfId="0" applyFont="1" applyFill="1" applyBorder="1" applyAlignment="1">
      <alignment horizontal="left" vertical="center"/>
    </xf>
    <xf numFmtId="0" fontId="56" fillId="0" borderId="5" xfId="0" applyFont="1" applyFill="1" applyBorder="1" applyAlignment="1">
      <alignment vertical="center"/>
    </xf>
    <xf numFmtId="3" fontId="56" fillId="0" borderId="5" xfId="87" applyNumberFormat="1" applyFont="1" applyFill="1" applyBorder="1" applyAlignment="1">
      <alignment horizontal="center" vertical="center"/>
    </xf>
    <xf numFmtId="3" fontId="56" fillId="0" borderId="5" xfId="87" applyNumberFormat="1" applyFont="1" applyFill="1" applyBorder="1" applyAlignment="1">
      <alignment vertical="center"/>
    </xf>
    <xf numFmtId="3" fontId="56" fillId="6" borderId="5" xfId="87" applyNumberFormat="1" applyFont="1" applyFill="1" applyBorder="1" applyAlignment="1">
      <alignment vertical="center"/>
    </xf>
    <xf numFmtId="0" fontId="56" fillId="0" borderId="11" xfId="0" applyFont="1" applyFill="1" applyBorder="1" applyAlignment="1">
      <alignment horizontal="left" vertical="center"/>
    </xf>
    <xf numFmtId="0" fontId="56" fillId="0" borderId="11" xfId="0" applyFont="1" applyFill="1" applyBorder="1" applyAlignment="1">
      <alignment vertical="center"/>
    </xf>
    <xf numFmtId="3" fontId="56" fillId="0" borderId="11" xfId="87" applyNumberFormat="1" applyFont="1" applyFill="1" applyBorder="1" applyAlignment="1">
      <alignment horizontal="center" vertical="center"/>
    </xf>
    <xf numFmtId="3" fontId="56" fillId="0" borderId="11" xfId="87" applyNumberFormat="1" applyFont="1" applyFill="1" applyBorder="1" applyAlignment="1">
      <alignment vertical="center"/>
    </xf>
    <xf numFmtId="3" fontId="56" fillId="6" borderId="11" xfId="87" applyNumberFormat="1" applyFont="1" applyFill="1" applyBorder="1" applyAlignment="1">
      <alignment vertical="center"/>
    </xf>
    <xf numFmtId="0" fontId="56" fillId="0" borderId="23" xfId="0" applyFont="1" applyFill="1" applyBorder="1" applyAlignment="1">
      <alignment horizontal="left" vertical="center"/>
    </xf>
    <xf numFmtId="0" fontId="56" fillId="0" borderId="23" xfId="0" applyFont="1" applyFill="1" applyBorder="1" applyAlignment="1">
      <alignment vertical="center"/>
    </xf>
    <xf numFmtId="0" fontId="56" fillId="0" borderId="23" xfId="0" applyFont="1" applyFill="1" applyBorder="1" applyAlignment="1">
      <alignment horizontal="right" vertical="center"/>
    </xf>
    <xf numFmtId="3" fontId="56" fillId="0" borderId="23" xfId="87" applyNumberFormat="1" applyFont="1" applyFill="1" applyBorder="1" applyAlignment="1">
      <alignment horizontal="center" vertical="center"/>
    </xf>
    <xf numFmtId="3" fontId="56" fillId="0" borderId="23" xfId="87" applyNumberFormat="1" applyFont="1" applyFill="1" applyBorder="1" applyAlignment="1">
      <alignment vertical="center"/>
    </xf>
    <xf numFmtId="3" fontId="56" fillId="6" borderId="23" xfId="87" applyNumberFormat="1" applyFont="1" applyFill="1" applyBorder="1" applyAlignment="1">
      <alignment vertical="center"/>
    </xf>
    <xf numFmtId="0" fontId="56" fillId="0" borderId="5" xfId="0" applyFont="1" applyFill="1" applyBorder="1" applyAlignment="1">
      <alignment horizontal="right" vertical="center"/>
    </xf>
    <xf numFmtId="0" fontId="56" fillId="0" borderId="10" xfId="0" applyFont="1" applyFill="1" applyBorder="1" applyAlignment="1">
      <alignment horizontal="left" vertical="center"/>
    </xf>
    <xf numFmtId="0" fontId="56" fillId="0" borderId="10" xfId="0" applyFont="1" applyFill="1" applyBorder="1" applyAlignment="1">
      <alignment vertical="center"/>
    </xf>
    <xf numFmtId="0" fontId="56" fillId="0" borderId="10" xfId="0" applyFont="1" applyFill="1" applyBorder="1" applyAlignment="1">
      <alignment horizontal="right" vertical="center"/>
    </xf>
    <xf numFmtId="3" fontId="56" fillId="0" borderId="10" xfId="87" applyNumberFormat="1" applyFont="1" applyFill="1" applyBorder="1" applyAlignment="1">
      <alignment horizontal="center" vertical="center"/>
    </xf>
    <xf numFmtId="3" fontId="56" fillId="0" borderId="10" xfId="87" applyNumberFormat="1" applyFont="1" applyFill="1" applyBorder="1" applyAlignment="1">
      <alignment vertical="center"/>
    </xf>
    <xf numFmtId="0" fontId="45" fillId="0" borderId="0" xfId="85" applyFont="1"/>
    <xf numFmtId="0" fontId="37" fillId="0" borderId="0" xfId="85" applyFont="1" applyAlignment="1"/>
    <xf numFmtId="0" fontId="37" fillId="0" borderId="0" xfId="85" applyFont="1" applyAlignment="1">
      <alignment horizontal="center" vertical="center"/>
    </xf>
    <xf numFmtId="0" fontId="10" fillId="0" borderId="0" xfId="85" applyFont="1"/>
    <xf numFmtId="0" fontId="57" fillId="0" borderId="0" xfId="0" applyFont="1" applyBorder="1" applyAlignment="1">
      <alignment horizontal="left"/>
    </xf>
    <xf numFmtId="0" fontId="10" fillId="0" borderId="0" xfId="0" applyFont="1" applyBorder="1" applyAlignment="1"/>
    <xf numFmtId="0" fontId="10" fillId="0" borderId="0" xfId="0" applyFont="1" applyBorder="1" applyAlignment="1">
      <alignment horizontal="center" vertical="center"/>
    </xf>
    <xf numFmtId="0" fontId="10" fillId="0" borderId="11" xfId="0" applyFont="1" applyFill="1" applyBorder="1" applyAlignment="1">
      <alignment horizontal="center" vertical="center"/>
    </xf>
    <xf numFmtId="0" fontId="18" fillId="0" borderId="11" xfId="0" applyFont="1" applyFill="1" applyBorder="1" applyAlignment="1">
      <alignment horizontal="center" vertical="center"/>
    </xf>
    <xf numFmtId="0" fontId="10" fillId="0" borderId="11" xfId="86" applyFont="1" applyFill="1" applyBorder="1" applyAlignment="1">
      <alignment horizontal="center" vertical="center"/>
    </xf>
    <xf numFmtId="0" fontId="10" fillId="0" borderId="0" xfId="85" applyFont="1" applyBorder="1"/>
    <xf numFmtId="0" fontId="18" fillId="0" borderId="5" xfId="0" applyFont="1" applyFill="1" applyBorder="1" applyAlignment="1">
      <alignment horizontal="left" vertical="center"/>
    </xf>
    <xf numFmtId="0" fontId="18" fillId="0" borderId="5" xfId="0" applyFont="1" applyFill="1" applyBorder="1" applyAlignment="1">
      <alignment vertical="center"/>
    </xf>
    <xf numFmtId="3" fontId="18" fillId="0" borderId="5" xfId="87" applyNumberFormat="1" applyFont="1" applyFill="1" applyBorder="1" applyAlignment="1">
      <alignment horizontal="center" vertical="center"/>
    </xf>
    <xf numFmtId="0" fontId="18" fillId="0" borderId="11" xfId="0" applyFont="1" applyFill="1" applyBorder="1" applyAlignment="1">
      <alignment horizontal="left" vertical="center"/>
    </xf>
    <xf numFmtId="0" fontId="18" fillId="0" borderId="11" xfId="0" applyFont="1" applyFill="1" applyBorder="1" applyAlignment="1">
      <alignment vertical="center"/>
    </xf>
    <xf numFmtId="3" fontId="18" fillId="0" borderId="11" xfId="87" applyNumberFormat="1" applyFont="1" applyFill="1" applyBorder="1" applyAlignment="1">
      <alignment horizontal="center" vertical="center"/>
    </xf>
    <xf numFmtId="0" fontId="18" fillId="0" borderId="23" xfId="0" applyFont="1" applyFill="1" applyBorder="1" applyAlignment="1">
      <alignment horizontal="left" vertical="center"/>
    </xf>
    <xf numFmtId="0" fontId="18" fillId="0" borderId="23" xfId="0" applyFont="1" applyFill="1" applyBorder="1" applyAlignment="1">
      <alignment vertical="center"/>
    </xf>
    <xf numFmtId="0" fontId="18" fillId="0" borderId="23" xfId="0" applyFont="1" applyFill="1" applyBorder="1" applyAlignment="1">
      <alignment horizontal="right" vertical="center"/>
    </xf>
    <xf numFmtId="3" fontId="18" fillId="0" borderId="23" xfId="87" applyNumberFormat="1" applyFont="1" applyFill="1" applyBorder="1" applyAlignment="1">
      <alignment horizontal="center" vertical="center"/>
    </xf>
    <xf numFmtId="0" fontId="18" fillId="0" borderId="5" xfId="0" applyFont="1" applyFill="1" applyBorder="1" applyAlignment="1">
      <alignment horizontal="right" vertical="center"/>
    </xf>
    <xf numFmtId="0" fontId="18" fillId="0" borderId="10" xfId="0" applyFont="1" applyFill="1" applyBorder="1" applyAlignment="1">
      <alignment horizontal="left" vertical="center"/>
    </xf>
    <xf numFmtId="0" fontId="18" fillId="0" borderId="10" xfId="0" applyFont="1" applyFill="1" applyBorder="1" applyAlignment="1">
      <alignment vertical="center"/>
    </xf>
    <xf numFmtId="0" fontId="18" fillId="0" borderId="10" xfId="0" applyFont="1" applyFill="1" applyBorder="1" applyAlignment="1">
      <alignment horizontal="right" vertical="center"/>
    </xf>
    <xf numFmtId="3" fontId="18" fillId="0" borderId="10" xfId="87" applyNumberFormat="1" applyFont="1" applyFill="1" applyBorder="1" applyAlignment="1">
      <alignment horizontal="center" vertical="center"/>
    </xf>
    <xf numFmtId="0" fontId="2" fillId="0" borderId="0" xfId="85" applyFont="1"/>
    <xf numFmtId="0" fontId="10" fillId="0" borderId="0" xfId="85" applyFont="1" applyAlignment="1"/>
    <xf numFmtId="0" fontId="10" fillId="0" borderId="0" xfId="85" applyFont="1" applyAlignment="1">
      <alignment horizontal="center" vertical="center"/>
    </xf>
    <xf numFmtId="182" fontId="10" fillId="0" borderId="0" xfId="0" applyNumberFormat="1" applyFont="1" applyBorder="1" applyAlignment="1"/>
    <xf numFmtId="182" fontId="10" fillId="6" borderId="0" xfId="0" applyNumberFormat="1" applyFont="1" applyFill="1" applyBorder="1" applyAlignment="1"/>
    <xf numFmtId="182" fontId="10" fillId="0" borderId="0" xfId="0" applyNumberFormat="1" applyFont="1" applyBorder="1" applyAlignment="1">
      <alignment horizontal="right" vertical="center"/>
    </xf>
    <xf numFmtId="182" fontId="10" fillId="0" borderId="11" xfId="0" applyNumberFormat="1" applyFont="1" applyFill="1" applyBorder="1" applyAlignment="1">
      <alignment horizontal="center" vertical="center"/>
    </xf>
    <xf numFmtId="182" fontId="10" fillId="6" borderId="11" xfId="0" applyNumberFormat="1" applyFont="1" applyFill="1" applyBorder="1" applyAlignment="1">
      <alignment horizontal="center" vertical="center"/>
    </xf>
    <xf numFmtId="182" fontId="18" fillId="0" borderId="5" xfId="87" applyNumberFormat="1" applyFont="1" applyFill="1" applyBorder="1" applyAlignment="1">
      <alignment vertical="center"/>
    </xf>
    <xf numFmtId="182" fontId="18" fillId="6" borderId="5" xfId="87" applyNumberFormat="1" applyFont="1" applyFill="1" applyBorder="1" applyAlignment="1">
      <alignment vertical="center"/>
    </xf>
    <xf numFmtId="182" fontId="18" fillId="0" borderId="11" xfId="87" applyNumberFormat="1" applyFont="1" applyFill="1" applyBorder="1" applyAlignment="1">
      <alignment vertical="center"/>
    </xf>
    <xf numFmtId="182" fontId="18" fillId="6" borderId="11" xfId="87" applyNumberFormat="1" applyFont="1" applyFill="1" applyBorder="1" applyAlignment="1">
      <alignment vertical="center"/>
    </xf>
    <xf numFmtId="182" fontId="18" fillId="0" borderId="23" xfId="87" applyNumberFormat="1" applyFont="1" applyFill="1" applyBorder="1" applyAlignment="1">
      <alignment vertical="center"/>
    </xf>
    <xf numFmtId="182" fontId="18" fillId="6" borderId="23" xfId="87" applyNumberFormat="1" applyFont="1" applyFill="1" applyBorder="1" applyAlignment="1">
      <alignment vertical="center"/>
    </xf>
    <xf numFmtId="182" fontId="18" fillId="0" borderId="10" xfId="87" applyNumberFormat="1" applyFont="1" applyFill="1" applyBorder="1" applyAlignment="1">
      <alignment vertical="center"/>
    </xf>
    <xf numFmtId="182" fontId="10" fillId="0" borderId="0" xfId="85" applyNumberFormat="1" applyFont="1"/>
    <xf numFmtId="182" fontId="41" fillId="0" borderId="0" xfId="0" applyNumberFormat="1" applyFont="1" applyAlignment="1"/>
    <xf numFmtId="182" fontId="41" fillId="6" borderId="0" xfId="0" applyNumberFormat="1" applyFont="1" applyFill="1" applyAlignment="1"/>
    <xf numFmtId="182" fontId="41" fillId="0" borderId="0" xfId="0" applyNumberFormat="1" applyFont="1" applyAlignment="1">
      <alignment horizontal="right" vertical="center"/>
    </xf>
    <xf numFmtId="182" fontId="41" fillId="0" borderId="11" xfId="0" applyNumberFormat="1" applyFont="1" applyBorder="1" applyAlignment="1">
      <alignment horizontal="center" vertical="center"/>
    </xf>
    <xf numFmtId="182" fontId="41" fillId="6" borderId="11" xfId="0" applyNumberFormat="1" applyFont="1" applyFill="1" applyBorder="1" applyAlignment="1">
      <alignment horizontal="center" vertical="center"/>
    </xf>
    <xf numFmtId="182" fontId="37" fillId="0" borderId="11" xfId="0" applyNumberFormat="1" applyFont="1" applyFill="1" applyBorder="1" applyAlignment="1">
      <alignment horizontal="center" vertical="center"/>
    </xf>
    <xf numFmtId="182" fontId="53" fillId="6" borderId="11" xfId="87" applyNumberFormat="1" applyFont="1" applyFill="1" applyBorder="1" applyAlignment="1">
      <alignment vertical="center"/>
    </xf>
    <xf numFmtId="182" fontId="53" fillId="0" borderId="5" xfId="87" applyNumberFormat="1" applyFont="1" applyBorder="1" applyAlignment="1">
      <alignment vertical="center"/>
    </xf>
    <xf numFmtId="182" fontId="53" fillId="6" borderId="5" xfId="87" applyNumberFormat="1" applyFont="1" applyFill="1" applyBorder="1" applyAlignment="1">
      <alignment vertical="center"/>
    </xf>
    <xf numFmtId="182" fontId="53" fillId="0" borderId="11" xfId="87" applyNumberFormat="1" applyFont="1" applyBorder="1" applyAlignment="1">
      <alignment vertical="center"/>
    </xf>
    <xf numFmtId="182" fontId="53" fillId="6" borderId="23" xfId="87" applyNumberFormat="1" applyFont="1" applyFill="1" applyBorder="1" applyAlignment="1">
      <alignment vertical="center"/>
    </xf>
    <xf numFmtId="182" fontId="53" fillId="0" borderId="23" xfId="87" applyNumberFormat="1" applyFont="1" applyBorder="1" applyAlignment="1">
      <alignment vertical="center"/>
    </xf>
    <xf numFmtId="182" fontId="53" fillId="6" borderId="10" xfId="87" applyNumberFormat="1" applyFont="1" applyFill="1" applyBorder="1" applyAlignment="1">
      <alignment vertical="center"/>
    </xf>
    <xf numFmtId="182" fontId="53" fillId="0" borderId="10" xfId="87" applyNumberFormat="1" applyFont="1" applyBorder="1" applyAlignment="1">
      <alignment vertical="center"/>
    </xf>
    <xf numFmtId="182" fontId="53" fillId="4" borderId="5" xfId="87" applyNumberFormat="1" applyFont="1" applyFill="1" applyBorder="1" applyAlignment="1">
      <alignment vertical="center"/>
    </xf>
    <xf numFmtId="182" fontId="53" fillId="4" borderId="11" xfId="87" applyNumberFormat="1" applyFont="1" applyFill="1" applyBorder="1" applyAlignment="1">
      <alignment vertical="center"/>
    </xf>
    <xf numFmtId="182" fontId="53" fillId="4" borderId="23" xfId="87" applyNumberFormat="1" applyFont="1" applyFill="1" applyBorder="1" applyAlignment="1">
      <alignment vertical="center"/>
    </xf>
    <xf numFmtId="182" fontId="53" fillId="4" borderId="10" xfId="87" applyNumberFormat="1" applyFont="1" applyFill="1" applyBorder="1" applyAlignment="1">
      <alignment vertical="center"/>
    </xf>
    <xf numFmtId="182" fontId="41" fillId="0" borderId="0" xfId="85" applyNumberFormat="1" applyFont="1"/>
    <xf numFmtId="182" fontId="2" fillId="31" borderId="22" xfId="0" applyNumberFormat="1" applyFont="1" applyFill="1" applyBorder="1">
      <alignment vertical="center"/>
    </xf>
    <xf numFmtId="182" fontId="2" fillId="31" borderId="9" xfId="0" applyNumberFormat="1" applyFont="1" applyFill="1" applyBorder="1">
      <alignment vertical="center"/>
    </xf>
    <xf numFmtId="182" fontId="2" fillId="31" borderId="6" xfId="0" applyNumberFormat="1" applyFont="1" applyFill="1" applyBorder="1">
      <alignment vertical="center"/>
    </xf>
    <xf numFmtId="182" fontId="2" fillId="31" borderId="24" xfId="0" applyNumberFormat="1" applyFont="1" applyFill="1" applyBorder="1">
      <alignment vertical="center"/>
    </xf>
    <xf numFmtId="3" fontId="53" fillId="5" borderId="5" xfId="87" applyNumberFormat="1" applyFont="1" applyFill="1" applyBorder="1" applyAlignment="1">
      <alignment vertical="center"/>
    </xf>
    <xf numFmtId="3" fontId="53" fillId="5" borderId="23" xfId="87" applyNumberFormat="1" applyFont="1" applyFill="1" applyBorder="1" applyAlignment="1">
      <alignment vertical="center"/>
    </xf>
    <xf numFmtId="3" fontId="53" fillId="5" borderId="10" xfId="87" applyNumberFormat="1" applyFont="1" applyFill="1" applyBorder="1" applyAlignment="1">
      <alignment vertical="center"/>
    </xf>
    <xf numFmtId="3" fontId="53" fillId="5" borderId="11" xfId="87" applyNumberFormat="1" applyFont="1" applyFill="1" applyBorder="1" applyAlignment="1">
      <alignment vertical="center"/>
    </xf>
    <xf numFmtId="193" fontId="18" fillId="0" borderId="5" xfId="87" applyNumberFormat="1" applyFont="1" applyFill="1" applyBorder="1" applyAlignment="1">
      <alignment vertical="center"/>
    </xf>
    <xf numFmtId="193" fontId="18" fillId="0" borderId="11" xfId="87" applyNumberFormat="1" applyFont="1" applyFill="1" applyBorder="1" applyAlignment="1">
      <alignment vertical="center"/>
    </xf>
    <xf numFmtId="193" fontId="18" fillId="0" borderId="23" xfId="87" applyNumberFormat="1" applyFont="1" applyFill="1" applyBorder="1" applyAlignment="1">
      <alignment vertical="center"/>
    </xf>
    <xf numFmtId="193" fontId="18" fillId="0" borderId="10" xfId="87" applyNumberFormat="1" applyFont="1" applyFill="1" applyBorder="1" applyAlignment="1">
      <alignment vertical="center"/>
    </xf>
    <xf numFmtId="182" fontId="37" fillId="31" borderId="11" xfId="0" applyNumberFormat="1" applyFont="1" applyFill="1" applyBorder="1" applyAlignment="1">
      <alignment horizontal="center" vertical="center"/>
    </xf>
    <xf numFmtId="182" fontId="53" fillId="31" borderId="5" xfId="87" applyNumberFormat="1" applyFont="1" applyFill="1" applyBorder="1" applyAlignment="1">
      <alignment vertical="center"/>
    </xf>
    <xf numFmtId="182" fontId="53" fillId="31" borderId="11" xfId="87" applyNumberFormat="1" applyFont="1" applyFill="1" applyBorder="1" applyAlignment="1">
      <alignment vertical="center"/>
    </xf>
    <xf numFmtId="182" fontId="53" fillId="31" borderId="23" xfId="87" applyNumberFormat="1" applyFont="1" applyFill="1" applyBorder="1" applyAlignment="1">
      <alignment vertical="center"/>
    </xf>
    <xf numFmtId="182" fontId="53" fillId="31" borderId="10" xfId="87" applyNumberFormat="1" applyFont="1" applyFill="1" applyBorder="1" applyAlignment="1">
      <alignment vertical="center"/>
    </xf>
    <xf numFmtId="182" fontId="10" fillId="31" borderId="11" xfId="0" applyNumberFormat="1" applyFont="1" applyFill="1" applyBorder="1" applyAlignment="1">
      <alignment horizontal="center" vertical="center"/>
    </xf>
    <xf numFmtId="182" fontId="18" fillId="31" borderId="11" xfId="87" applyNumberFormat="1" applyFont="1" applyFill="1" applyBorder="1" applyAlignment="1">
      <alignment vertical="center"/>
    </xf>
    <xf numFmtId="182" fontId="18" fillId="31" borderId="5" xfId="87" applyNumberFormat="1" applyFont="1" applyFill="1" applyBorder="1" applyAlignment="1">
      <alignment vertical="center"/>
    </xf>
    <xf numFmtId="182" fontId="18" fillId="31" borderId="23" xfId="87" applyNumberFormat="1" applyFont="1" applyFill="1" applyBorder="1" applyAlignment="1">
      <alignment vertical="center"/>
    </xf>
    <xf numFmtId="182" fontId="18" fillId="31" borderId="10" xfId="87" applyNumberFormat="1" applyFont="1" applyFill="1" applyBorder="1" applyAlignment="1">
      <alignment vertical="center"/>
    </xf>
    <xf numFmtId="182" fontId="2" fillId="5" borderId="2" xfId="0" applyNumberFormat="1" applyFont="1" applyFill="1" applyBorder="1">
      <alignment vertical="center"/>
    </xf>
    <xf numFmtId="180" fontId="2" fillId="5" borderId="0" xfId="1" applyNumberFormat="1" applyFont="1" applyFill="1" applyBorder="1">
      <alignment vertical="center"/>
    </xf>
    <xf numFmtId="38" fontId="2" fillId="0" borderId="0" xfId="0" applyNumberFormat="1" applyFont="1">
      <alignment vertical="center"/>
    </xf>
    <xf numFmtId="0" fontId="2" fillId="0" borderId="0" xfId="0" applyFont="1" applyAlignment="1">
      <alignment vertical="center" wrapText="1"/>
    </xf>
    <xf numFmtId="0" fontId="2" fillId="5" borderId="1" xfId="0" applyFont="1" applyFill="1" applyBorder="1" applyAlignment="1">
      <alignment horizontal="center" vertical="center"/>
    </xf>
    <xf numFmtId="38" fontId="2" fillId="5" borderId="2" xfId="1" applyFont="1" applyFill="1" applyBorder="1">
      <alignment vertical="center"/>
    </xf>
    <xf numFmtId="38" fontId="2" fillId="0" borderId="0" xfId="1" applyFont="1" applyBorder="1">
      <alignment vertical="center"/>
    </xf>
    <xf numFmtId="38" fontId="2" fillId="5" borderId="0" xfId="1" applyFont="1" applyFill="1" applyBorder="1">
      <alignment vertical="center"/>
    </xf>
    <xf numFmtId="38" fontId="2" fillId="5" borderId="3" xfId="1" applyFont="1" applyFill="1" applyBorder="1">
      <alignment vertical="center"/>
    </xf>
    <xf numFmtId="193" fontId="2" fillId="0" borderId="0" xfId="0" applyNumberFormat="1" applyFont="1" applyBorder="1">
      <alignment vertical="center"/>
    </xf>
    <xf numFmtId="193" fontId="2" fillId="5" borderId="3" xfId="0" applyNumberFormat="1" applyFont="1" applyFill="1" applyBorder="1">
      <alignment vertical="center"/>
    </xf>
    <xf numFmtId="196" fontId="2" fillId="0" borderId="1" xfId="0" applyNumberFormat="1" applyFont="1" applyBorder="1" applyAlignment="1">
      <alignment vertical="center" wrapText="1"/>
    </xf>
    <xf numFmtId="0" fontId="2" fillId="0" borderId="1" xfId="0" applyFont="1" applyBorder="1" applyAlignment="1">
      <alignment vertical="center" wrapText="1"/>
    </xf>
    <xf numFmtId="193" fontId="2" fillId="0" borderId="2" xfId="0" applyNumberFormat="1" applyFont="1" applyBorder="1">
      <alignment vertical="center"/>
    </xf>
    <xf numFmtId="182" fontId="2" fillId="0" borderId="0" xfId="0" applyNumberFormat="1" applyFont="1" applyBorder="1">
      <alignment vertical="center"/>
    </xf>
    <xf numFmtId="182" fontId="2" fillId="5" borderId="0" xfId="0" applyNumberFormat="1" applyFont="1" applyFill="1" applyBorder="1">
      <alignment vertical="center"/>
    </xf>
    <xf numFmtId="182" fontId="2" fillId="0" borderId="3" xfId="0" applyNumberFormat="1" applyFont="1" applyBorder="1">
      <alignment vertical="center"/>
    </xf>
    <xf numFmtId="1" fontId="2" fillId="0" borderId="1" xfId="0" applyNumberFormat="1" applyFont="1" applyBorder="1" applyAlignment="1">
      <alignment vertical="center" wrapText="1"/>
    </xf>
    <xf numFmtId="38" fontId="2" fillId="6" borderId="0" xfId="1" applyFont="1" applyFill="1" applyBorder="1">
      <alignment vertical="center"/>
    </xf>
    <xf numFmtId="0" fontId="41" fillId="0" borderId="8" xfId="0" applyFont="1" applyBorder="1" applyAlignment="1">
      <alignment horizontal="left"/>
    </xf>
    <xf numFmtId="0" fontId="41" fillId="0" borderId="1" xfId="0" applyFont="1" applyBorder="1" applyAlignment="1"/>
    <xf numFmtId="0" fontId="41" fillId="0" borderId="24" xfId="0" applyFont="1" applyBorder="1" applyAlignment="1">
      <alignment horizontal="center" vertical="center"/>
    </xf>
    <xf numFmtId="38" fontId="53" fillId="0" borderId="5" xfId="1" applyFont="1" applyBorder="1" applyAlignment="1">
      <alignment vertical="center"/>
    </xf>
    <xf numFmtId="38" fontId="53" fillId="0" borderId="11" xfId="1" applyFont="1" applyBorder="1" applyAlignment="1">
      <alignment vertical="center"/>
    </xf>
    <xf numFmtId="38" fontId="53" fillId="0" borderId="23" xfId="1" applyFont="1" applyBorder="1" applyAlignment="1">
      <alignment vertical="center"/>
    </xf>
    <xf numFmtId="38" fontId="53" fillId="0" borderId="10" xfId="1" applyFont="1" applyBorder="1" applyAlignment="1">
      <alignment vertical="center"/>
    </xf>
    <xf numFmtId="182" fontId="2" fillId="6" borderId="0" xfId="6" applyNumberFormat="1" applyFont="1" applyFill="1" applyBorder="1" applyAlignment="1" applyProtection="1">
      <alignment vertical="center"/>
    </xf>
    <xf numFmtId="197" fontId="58" fillId="6" borderId="9" xfId="88" applyNumberFormat="1" applyFont="1" applyFill="1" applyBorder="1" applyAlignment="1" applyProtection="1">
      <alignment horizontal="right" vertical="center"/>
    </xf>
    <xf numFmtId="182" fontId="2" fillId="6" borderId="4" xfId="11" applyNumberFormat="1" applyFont="1" applyFill="1" applyBorder="1" applyAlignment="1" applyProtection="1">
      <alignment horizontal="right" vertical="center"/>
    </xf>
    <xf numFmtId="182" fontId="2" fillId="6" borderId="7" xfId="11" applyNumberFormat="1" applyFont="1" applyFill="1" applyBorder="1" applyAlignment="1" applyProtection="1">
      <alignment horizontal="right" vertical="center"/>
    </xf>
    <xf numFmtId="197" fontId="58" fillId="6" borderId="6" xfId="88" applyNumberFormat="1" applyFont="1" applyFill="1" applyBorder="1" applyAlignment="1" applyProtection="1">
      <alignment horizontal="right" vertical="center"/>
    </xf>
    <xf numFmtId="180" fontId="2" fillId="6" borderId="2" xfId="1" applyNumberFormat="1" applyFont="1" applyFill="1" applyBorder="1">
      <alignment vertical="center"/>
    </xf>
    <xf numFmtId="180" fontId="2" fillId="6" borderId="0" xfId="1" applyNumberFormat="1" applyFont="1" applyFill="1" applyBorder="1">
      <alignment vertical="center"/>
    </xf>
    <xf numFmtId="180" fontId="2" fillId="6" borderId="3" xfId="1" applyNumberFormat="1" applyFont="1" applyFill="1" applyBorder="1">
      <alignment vertical="center"/>
    </xf>
    <xf numFmtId="0" fontId="10" fillId="0" borderId="0" xfId="10" applyFont="1" applyBorder="1" applyAlignment="1">
      <alignment vertical="center"/>
    </xf>
    <xf numFmtId="0" fontId="10" fillId="0" borderId="0" xfId="10" applyFont="1" applyBorder="1" applyAlignment="1">
      <alignment horizontal="right" vertical="center"/>
    </xf>
    <xf numFmtId="0" fontId="10" fillId="0" borderId="0" xfId="10" applyFont="1" applyBorder="1" applyAlignment="1">
      <alignment horizontal="left" vertical="center"/>
    </xf>
    <xf numFmtId="0" fontId="10" fillId="4" borderId="0" xfId="10" applyFont="1" applyFill="1" applyBorder="1" applyAlignment="1">
      <alignment horizontal="right" vertical="center"/>
    </xf>
    <xf numFmtId="0" fontId="10" fillId="0" borderId="0" xfId="10" applyFont="1" applyBorder="1" applyAlignment="1">
      <alignment horizontal="center" vertical="center"/>
    </xf>
    <xf numFmtId="0" fontId="10" fillId="0" borderId="0" xfId="10" applyFont="1" applyBorder="1" applyAlignment="1">
      <alignment vertical="center" shrinkToFit="1"/>
    </xf>
    <xf numFmtId="2" fontId="10" fillId="0" borderId="0" xfId="10" applyNumberFormat="1" applyFont="1" applyBorder="1" applyAlignment="1">
      <alignment horizontal="right" vertical="center" shrinkToFit="1"/>
    </xf>
    <xf numFmtId="2" fontId="10" fillId="4" borderId="0" xfId="10" applyNumberFormat="1" applyFont="1" applyFill="1" applyBorder="1" applyAlignment="1">
      <alignment horizontal="right" vertical="center" shrinkToFit="1"/>
    </xf>
    <xf numFmtId="38" fontId="2" fillId="0" borderId="0" xfId="1" applyFont="1" applyBorder="1" applyAlignment="1">
      <alignment vertical="center"/>
    </xf>
    <xf numFmtId="182" fontId="10" fillId="0" borderId="0" xfId="0" applyNumberFormat="1" applyFont="1" applyFill="1" applyBorder="1" applyAlignment="1" applyProtection="1">
      <alignment vertical="center"/>
    </xf>
    <xf numFmtId="0" fontId="10" fillId="0" borderId="0" xfId="10" applyFont="1" applyFill="1" applyBorder="1" applyAlignment="1">
      <alignment vertical="center"/>
    </xf>
    <xf numFmtId="0" fontId="2" fillId="0" borderId="0" xfId="0" applyFont="1" applyFill="1" applyAlignment="1"/>
    <xf numFmtId="182" fontId="2" fillId="6" borderId="0" xfId="17" applyNumberFormat="1" applyFont="1" applyFill="1" applyBorder="1" applyAlignment="1" applyProtection="1">
      <alignment horizontal="center" vertical="center"/>
    </xf>
    <xf numFmtId="182" fontId="2" fillId="6" borderId="0" xfId="17" applyNumberFormat="1" applyFont="1" applyFill="1" applyBorder="1" applyAlignment="1" applyProtection="1">
      <alignment horizontal="centerContinuous" vertical="center"/>
    </xf>
    <xf numFmtId="182" fontId="2" fillId="0" borderId="0" xfId="6" applyNumberFormat="1" applyFont="1" applyFill="1" applyBorder="1" applyAlignment="1" applyProtection="1">
      <alignment horizontal="right" vertical="center"/>
    </xf>
    <xf numFmtId="182" fontId="2" fillId="6" borderId="0" xfId="17" applyNumberFormat="1" applyFont="1" applyFill="1" applyBorder="1" applyAlignment="1" applyProtection="1">
      <alignment vertical="center"/>
    </xf>
    <xf numFmtId="182" fontId="2" fillId="6" borderId="0" xfId="6" applyNumberFormat="1" applyFont="1" applyFill="1" applyBorder="1" applyAlignment="1" applyProtection="1">
      <alignment horizontal="right" vertical="center"/>
    </xf>
    <xf numFmtId="182" fontId="2" fillId="0" borderId="0" xfId="6" applyNumberFormat="1" applyFont="1" applyFill="1" applyBorder="1" applyAlignment="1" applyProtection="1">
      <alignment horizontal="right" vertical="center"/>
      <protection locked="0"/>
    </xf>
    <xf numFmtId="182" fontId="2" fillId="6" borderId="9" xfId="6" applyNumberFormat="1" applyFont="1" applyFill="1" applyBorder="1" applyAlignment="1" applyProtection="1">
      <alignment horizontal="right" vertical="center"/>
    </xf>
    <xf numFmtId="182" fontId="2" fillId="0" borderId="3" xfId="6" applyNumberFormat="1" applyFont="1" applyFill="1" applyBorder="1" applyAlignment="1" applyProtection="1">
      <alignment horizontal="right" vertical="center"/>
      <protection locked="0"/>
    </xf>
    <xf numFmtId="182" fontId="2" fillId="0" borderId="3" xfId="6" applyNumberFormat="1" applyFont="1" applyFill="1" applyBorder="1" applyAlignment="1" applyProtection="1">
      <alignment horizontal="right" vertical="center"/>
    </xf>
    <xf numFmtId="182" fontId="2" fillId="6" borderId="3" xfId="6" applyNumberFormat="1" applyFont="1" applyFill="1" applyBorder="1" applyAlignment="1" applyProtection="1">
      <alignment horizontal="right" vertical="center"/>
    </xf>
    <xf numFmtId="182" fontId="2" fillId="6" borderId="6" xfId="6" applyNumberFormat="1" applyFont="1" applyFill="1" applyBorder="1" applyAlignment="1" applyProtection="1">
      <alignment horizontal="right" vertical="center"/>
    </xf>
    <xf numFmtId="182" fontId="2" fillId="0" borderId="4" xfId="0" applyNumberFormat="1" applyFont="1" applyBorder="1">
      <alignment vertical="center"/>
    </xf>
    <xf numFmtId="182" fontId="2" fillId="0" borderId="7" xfId="0" applyNumberFormat="1" applyFont="1" applyBorder="1">
      <alignment vertical="center"/>
    </xf>
    <xf numFmtId="182" fontId="2" fillId="6" borderId="4" xfId="17" applyNumberFormat="1" applyFont="1" applyFill="1" applyBorder="1" applyAlignment="1" applyProtection="1">
      <alignment horizontal="right" vertical="center"/>
    </xf>
    <xf numFmtId="182" fontId="2" fillId="6" borderId="7" xfId="17" applyNumberFormat="1" applyFont="1" applyFill="1" applyBorder="1" applyAlignment="1" applyProtection="1">
      <alignment horizontal="right" vertical="center"/>
    </xf>
    <xf numFmtId="182" fontId="2" fillId="0" borderId="3" xfId="17" applyNumberFormat="1" applyFont="1" applyFill="1" applyBorder="1" applyAlignment="1" applyProtection="1">
      <alignment horizontal="center" vertical="center"/>
    </xf>
    <xf numFmtId="183" fontId="2" fillId="6" borderId="7" xfId="17" applyNumberFormat="1" applyFont="1" applyFill="1" applyBorder="1" applyAlignment="1" applyProtection="1">
      <alignment horizontal="center" vertical="center"/>
    </xf>
    <xf numFmtId="182" fontId="2" fillId="6" borderId="6" xfId="17" applyNumberFormat="1" applyFont="1" applyFill="1" applyBorder="1" applyAlignment="1" applyProtection="1">
      <alignment horizontal="center" vertical="center"/>
    </xf>
    <xf numFmtId="182" fontId="2" fillId="0" borderId="6" xfId="17" applyNumberFormat="1" applyFont="1" applyFill="1" applyBorder="1" applyAlignment="1" applyProtection="1">
      <alignment horizontal="center" vertical="center"/>
    </xf>
    <xf numFmtId="182" fontId="2" fillId="0" borderId="9" xfId="6" applyNumberFormat="1" applyFont="1" applyFill="1" applyBorder="1" applyAlignment="1" applyProtection="1">
      <alignment horizontal="right" vertical="center"/>
    </xf>
    <xf numFmtId="182" fontId="2" fillId="0" borderId="9" xfId="6" applyNumberFormat="1" applyFont="1" applyFill="1" applyBorder="1" applyAlignment="1" applyProtection="1">
      <alignment horizontal="right" vertical="center"/>
      <protection locked="0"/>
    </xf>
    <xf numFmtId="182" fontId="2" fillId="0" borderId="6" xfId="6" applyNumberFormat="1" applyFont="1" applyFill="1" applyBorder="1" applyAlignment="1" applyProtection="1">
      <alignment horizontal="right" vertical="center"/>
      <protection locked="0"/>
    </xf>
    <xf numFmtId="182" fontId="2" fillId="0" borderId="21" xfId="0" applyNumberFormat="1" applyFont="1" applyBorder="1">
      <alignment vertical="center"/>
    </xf>
    <xf numFmtId="182" fontId="2" fillId="6" borderId="2" xfId="17" applyNumberFormat="1" applyFont="1" applyFill="1" applyBorder="1" applyAlignment="1" applyProtection="1">
      <alignment horizontal="right" vertical="center"/>
    </xf>
    <xf numFmtId="182" fontId="2" fillId="0" borderId="2" xfId="6" applyNumberFormat="1" applyFont="1" applyFill="1" applyBorder="1" applyAlignment="1" applyProtection="1">
      <alignment horizontal="right" vertical="center"/>
      <protection locked="0"/>
    </xf>
    <xf numFmtId="182" fontId="2" fillId="6" borderId="21" xfId="17" applyNumberFormat="1" applyFont="1" applyFill="1" applyBorder="1" applyAlignment="1" applyProtection="1">
      <alignment horizontal="right" vertical="center"/>
    </xf>
    <xf numFmtId="182" fontId="2" fillId="0" borderId="22" xfId="6" applyNumberFormat="1" applyFont="1" applyFill="1" applyBorder="1" applyAlignment="1" applyProtection="1">
      <alignment horizontal="right" vertical="center"/>
      <protection locked="0"/>
    </xf>
    <xf numFmtId="182" fontId="2" fillId="0" borderId="2" xfId="6" applyNumberFormat="1" applyFont="1" applyFill="1" applyBorder="1" applyAlignment="1" applyProtection="1">
      <alignment horizontal="right" vertical="center"/>
    </xf>
    <xf numFmtId="182" fontId="2" fillId="6" borderId="2" xfId="6" applyNumberFormat="1" applyFont="1" applyFill="1" applyBorder="1" applyAlignment="1" applyProtection="1">
      <alignment horizontal="right" vertical="center"/>
    </xf>
    <xf numFmtId="182" fontId="2" fillId="6" borderId="22" xfId="6" applyNumberFormat="1" applyFont="1" applyFill="1" applyBorder="1" applyAlignment="1" applyProtection="1">
      <alignment horizontal="right" vertical="center"/>
    </xf>
    <xf numFmtId="182" fontId="2" fillId="6" borderId="2" xfId="17" applyNumberFormat="1" applyFont="1" applyFill="1" applyBorder="1" applyAlignment="1" applyProtection="1">
      <alignment vertical="center"/>
    </xf>
    <xf numFmtId="182" fontId="2" fillId="0" borderId="22" xfId="6" applyNumberFormat="1" applyFont="1" applyFill="1" applyBorder="1" applyAlignment="1" applyProtection="1">
      <alignment horizontal="right" vertical="center"/>
    </xf>
    <xf numFmtId="182" fontId="2" fillId="6" borderId="3" xfId="17" applyNumberFormat="1" applyFont="1" applyFill="1" applyBorder="1" applyAlignment="1" applyProtection="1">
      <alignment vertical="center"/>
    </xf>
    <xf numFmtId="182" fontId="2" fillId="6" borderId="0" xfId="11" applyNumberFormat="1" applyFont="1" applyFill="1" applyBorder="1" applyAlignment="1" applyProtection="1">
      <alignment horizontal="center" vertical="center"/>
    </xf>
    <xf numFmtId="182" fontId="2" fillId="6" borderId="0" xfId="11" applyNumberFormat="1" applyFont="1" applyFill="1" applyBorder="1" applyAlignment="1" applyProtection="1">
      <alignment horizontal="centerContinuous" vertical="center"/>
    </xf>
    <xf numFmtId="182" fontId="2" fillId="6" borderId="3" xfId="11" applyNumberFormat="1" applyFont="1" applyFill="1" applyBorder="1" applyAlignment="1" applyProtection="1">
      <alignment horizontal="center" vertical="center"/>
    </xf>
    <xf numFmtId="182" fontId="2" fillId="0" borderId="9" xfId="6" applyNumberFormat="1" applyFont="1" applyFill="1" applyBorder="1" applyAlignment="1" applyProtection="1">
      <alignment vertical="center"/>
    </xf>
    <xf numFmtId="182" fontId="2" fillId="0" borderId="6" xfId="6" applyNumberFormat="1" applyFont="1" applyFill="1" applyBorder="1" applyAlignment="1" applyProtection="1">
      <alignment vertical="center"/>
    </xf>
    <xf numFmtId="182" fontId="2" fillId="0" borderId="21" xfId="17" applyNumberFormat="1" applyFont="1" applyFill="1" applyBorder="1" applyAlignment="1" applyProtection="1">
      <alignment horizontal="center" vertical="center"/>
    </xf>
    <xf numFmtId="182" fontId="2" fillId="6" borderId="21" xfId="11" applyNumberFormat="1" applyFont="1" applyFill="1" applyBorder="1" applyAlignment="1" applyProtection="1">
      <alignment horizontal="center" vertical="center"/>
    </xf>
    <xf numFmtId="182" fontId="2" fillId="0" borderId="22" xfId="0" applyNumberFormat="1" applyFont="1" applyBorder="1">
      <alignment vertical="center"/>
    </xf>
    <xf numFmtId="183" fontId="2" fillId="0" borderId="7" xfId="0" applyNumberFormat="1" applyFont="1" applyBorder="1">
      <alignment vertical="center"/>
    </xf>
    <xf numFmtId="183" fontId="2" fillId="0" borderId="6" xfId="0" applyNumberFormat="1" applyFont="1" applyBorder="1">
      <alignment vertical="center"/>
    </xf>
    <xf numFmtId="180" fontId="2" fillId="5" borderId="4" xfId="1" applyNumberFormat="1" applyFont="1" applyFill="1" applyBorder="1">
      <alignment vertical="center"/>
    </xf>
    <xf numFmtId="180" fontId="2" fillId="5" borderId="24" xfId="1" applyNumberFormat="1" applyFont="1" applyFill="1" applyBorder="1">
      <alignment vertical="center"/>
    </xf>
    <xf numFmtId="180" fontId="2" fillId="0" borderId="21" xfId="1" applyNumberFormat="1" applyFont="1" applyBorder="1">
      <alignment vertical="center"/>
    </xf>
    <xf numFmtId="180" fontId="2" fillId="6" borderId="22" xfId="1" applyNumberFormat="1" applyFont="1" applyFill="1" applyBorder="1">
      <alignment vertical="center"/>
    </xf>
    <xf numFmtId="180" fontId="2" fillId="0" borderId="4" xfId="1" applyNumberFormat="1" applyFont="1" applyBorder="1">
      <alignment vertical="center"/>
    </xf>
    <xf numFmtId="180" fontId="2" fillId="6" borderId="9" xfId="1" applyNumberFormat="1" applyFont="1" applyFill="1" applyBorder="1">
      <alignment vertical="center"/>
    </xf>
    <xf numFmtId="180" fontId="2" fillId="0" borderId="7" xfId="1" applyNumberFormat="1" applyFont="1" applyBorder="1">
      <alignment vertical="center"/>
    </xf>
    <xf numFmtId="180" fontId="2" fillId="6" borderId="6" xfId="1" applyNumberFormat="1" applyFont="1" applyFill="1" applyBorder="1">
      <alignment vertical="center"/>
    </xf>
    <xf numFmtId="182" fontId="2" fillId="0" borderId="2" xfId="17" applyNumberFormat="1" applyFont="1" applyFill="1" applyBorder="1" applyAlignment="1">
      <alignment vertical="center"/>
    </xf>
    <xf numFmtId="182" fontId="2" fillId="0" borderId="0" xfId="17" applyNumberFormat="1" applyFont="1" applyFill="1" applyBorder="1" applyAlignment="1">
      <alignment vertical="center"/>
    </xf>
    <xf numFmtId="182" fontId="2" fillId="0" borderId="3" xfId="17" applyNumberFormat="1" applyFont="1" applyFill="1" applyBorder="1" applyAlignment="1">
      <alignment vertical="center"/>
    </xf>
    <xf numFmtId="182" fontId="2" fillId="5" borderId="8" xfId="0" applyNumberFormat="1" applyFont="1" applyFill="1" applyBorder="1">
      <alignment vertical="center"/>
    </xf>
    <xf numFmtId="182" fontId="2" fillId="5" borderId="24" xfId="0" applyNumberFormat="1" applyFont="1" applyFill="1" applyBorder="1">
      <alignment vertical="center"/>
    </xf>
    <xf numFmtId="180" fontId="2" fillId="5" borderId="21" xfId="1" applyNumberFormat="1" applyFont="1" applyFill="1" applyBorder="1">
      <alignment vertical="center"/>
    </xf>
    <xf numFmtId="180" fontId="2" fillId="5" borderId="22" xfId="1" applyNumberFormat="1" applyFont="1" applyFill="1" applyBorder="1">
      <alignment vertical="center"/>
    </xf>
    <xf numFmtId="180" fontId="2" fillId="0" borderId="22" xfId="1" applyNumberFormat="1" applyFont="1" applyBorder="1">
      <alignment vertical="center"/>
    </xf>
    <xf numFmtId="180" fontId="2" fillId="0" borderId="9" xfId="1" applyNumberFormat="1" applyFont="1" applyBorder="1">
      <alignment vertical="center"/>
    </xf>
    <xf numFmtId="180" fontId="2" fillId="5" borderId="7" xfId="1" applyNumberFormat="1" applyFont="1" applyFill="1" applyBorder="1">
      <alignment vertical="center"/>
    </xf>
    <xf numFmtId="180" fontId="2" fillId="0" borderId="6" xfId="1" applyNumberFormat="1" applyFont="1" applyBorder="1">
      <alignment vertical="center"/>
    </xf>
    <xf numFmtId="182" fontId="2" fillId="5" borderId="21" xfId="0" applyNumberFormat="1" applyFont="1" applyFill="1" applyBorder="1">
      <alignment vertical="center"/>
    </xf>
    <xf numFmtId="182" fontId="2" fillId="5" borderId="7" xfId="0" applyNumberFormat="1" applyFont="1" applyFill="1" applyBorder="1">
      <alignment vertical="center"/>
    </xf>
    <xf numFmtId="182" fontId="2" fillId="5" borderId="6" xfId="0" applyNumberFormat="1" applyFont="1" applyFill="1" applyBorder="1">
      <alignment vertical="center"/>
    </xf>
    <xf numFmtId="180" fontId="2" fillId="5" borderId="9" xfId="1" applyNumberFormat="1" applyFont="1" applyFill="1" applyBorder="1">
      <alignment vertical="center"/>
    </xf>
    <xf numFmtId="0" fontId="2" fillId="0" borderId="0" xfId="0" applyFont="1" applyBorder="1" applyAlignment="1">
      <alignment horizontal="center" vertical="center"/>
    </xf>
    <xf numFmtId="0" fontId="2" fillId="31" borderId="2" xfId="0" applyFont="1" applyFill="1" applyBorder="1" applyAlignment="1">
      <alignment horizontal="center" vertical="center"/>
    </xf>
    <xf numFmtId="0" fontId="2" fillId="6" borderId="1" xfId="0" applyFont="1" applyFill="1" applyBorder="1" applyAlignment="1">
      <alignment horizontal="center" vertical="center"/>
    </xf>
    <xf numFmtId="38" fontId="2" fillId="6" borderId="2" xfId="1" applyFont="1" applyFill="1" applyBorder="1">
      <alignment vertical="center"/>
    </xf>
    <xf numFmtId="38" fontId="2" fillId="6" borderId="3" xfId="1" applyFont="1" applyFill="1" applyBorder="1">
      <alignment vertical="center"/>
    </xf>
    <xf numFmtId="182" fontId="2" fillId="30" borderId="2" xfId="2" applyNumberFormat="1" applyFont="1" applyFill="1" applyBorder="1">
      <alignment vertical="center"/>
    </xf>
    <xf numFmtId="182" fontId="2" fillId="30" borderId="0" xfId="2" applyNumberFormat="1" applyFont="1" applyFill="1" applyBorder="1">
      <alignment vertical="center"/>
    </xf>
    <xf numFmtId="182" fontId="2" fillId="30" borderId="3" xfId="2" applyNumberFormat="1" applyFont="1" applyFill="1" applyBorder="1">
      <alignment vertical="center"/>
    </xf>
    <xf numFmtId="0" fontId="2" fillId="6" borderId="0" xfId="2" applyFont="1" applyFill="1">
      <alignment vertical="center"/>
    </xf>
    <xf numFmtId="182" fontId="2" fillId="6" borderId="1" xfId="2" applyNumberFormat="1" applyFont="1" applyFill="1" applyBorder="1">
      <alignment vertical="center"/>
    </xf>
    <xf numFmtId="0" fontId="2" fillId="6" borderId="0" xfId="2" applyFont="1" applyFill="1" applyAlignment="1">
      <alignment vertical="center" shrinkToFit="1"/>
    </xf>
    <xf numFmtId="182" fontId="2" fillId="6" borderId="0" xfId="2" applyNumberFormat="1" applyFont="1" applyFill="1">
      <alignment vertical="center"/>
    </xf>
    <xf numFmtId="182" fontId="2" fillId="6" borderId="2" xfId="2" applyNumberFormat="1" applyFont="1" applyFill="1" applyBorder="1">
      <alignment vertical="center"/>
    </xf>
    <xf numFmtId="182" fontId="2" fillId="6" borderId="0" xfId="2" applyNumberFormat="1" applyFont="1" applyFill="1" applyBorder="1">
      <alignment vertical="center"/>
    </xf>
    <xf numFmtId="182" fontId="2" fillId="6" borderId="3" xfId="2" applyNumberFormat="1" applyFont="1" applyFill="1" applyBorder="1">
      <alignment vertical="center"/>
    </xf>
    <xf numFmtId="176" fontId="2" fillId="6" borderId="2" xfId="2" applyNumberFormat="1" applyFont="1" applyFill="1" applyBorder="1" applyAlignment="1">
      <alignment horizontal="center" vertical="center"/>
    </xf>
    <xf numFmtId="182" fontId="2" fillId="5" borderId="1" xfId="1" applyNumberFormat="1" applyFont="1" applyFill="1" applyBorder="1">
      <alignment vertical="center"/>
    </xf>
    <xf numFmtId="182" fontId="2" fillId="5" borderId="1" xfId="0" applyNumberFormat="1" applyFont="1" applyFill="1" applyBorder="1">
      <alignment vertical="center"/>
    </xf>
    <xf numFmtId="182" fontId="2" fillId="0" borderId="0" xfId="2" applyNumberFormat="1" applyFont="1" applyAlignment="1">
      <alignment horizontal="center" vertical="center"/>
    </xf>
    <xf numFmtId="0" fontId="2" fillId="5" borderId="0" xfId="2" applyFont="1" applyFill="1" applyAlignment="1">
      <alignment vertical="center" shrinkToFit="1"/>
    </xf>
    <xf numFmtId="179" fontId="2" fillId="5" borderId="0" xfId="2" applyNumberFormat="1" applyFont="1" applyFill="1" applyAlignment="1">
      <alignment vertical="center" shrinkToFit="1"/>
    </xf>
    <xf numFmtId="0" fontId="2" fillId="6" borderId="11" xfId="2" applyFont="1" applyFill="1" applyBorder="1" applyAlignment="1">
      <alignment vertical="center" shrinkToFit="1"/>
    </xf>
    <xf numFmtId="0" fontId="2" fillId="6" borderId="5" xfId="2" applyFont="1" applyFill="1" applyBorder="1" applyAlignment="1">
      <alignment vertical="center" shrinkToFit="1"/>
    </xf>
    <xf numFmtId="0" fontId="2" fillId="6" borderId="23" xfId="2" applyFont="1" applyFill="1" applyBorder="1" applyAlignment="1">
      <alignment vertical="center" shrinkToFit="1"/>
    </xf>
    <xf numFmtId="0" fontId="2" fillId="6" borderId="10" xfId="2" applyFont="1" applyFill="1" applyBorder="1" applyAlignment="1">
      <alignment vertical="center" shrinkToFit="1"/>
    </xf>
    <xf numFmtId="176" fontId="2" fillId="6" borderId="21" xfId="2" applyNumberFormat="1" applyFont="1" applyFill="1" applyBorder="1" applyAlignment="1">
      <alignment horizontal="center" vertical="center"/>
    </xf>
    <xf numFmtId="176" fontId="2" fillId="6" borderId="22" xfId="2" applyNumberFormat="1" applyFont="1" applyFill="1" applyBorder="1" applyAlignment="1">
      <alignment horizontal="center" vertical="center"/>
    </xf>
    <xf numFmtId="182" fontId="2" fillId="6" borderId="8" xfId="2" applyNumberFormat="1" applyFont="1" applyFill="1" applyBorder="1">
      <alignment vertical="center"/>
    </xf>
    <xf numFmtId="182" fontId="2" fillId="6" borderId="24" xfId="2" applyNumberFormat="1" applyFont="1" applyFill="1" applyBorder="1">
      <alignment vertical="center"/>
    </xf>
    <xf numFmtId="182" fontId="2" fillId="6" borderId="4" xfId="2" applyNumberFormat="1" applyFont="1" applyFill="1" applyBorder="1">
      <alignment vertical="center"/>
    </xf>
    <xf numFmtId="182" fontId="2" fillId="6" borderId="9" xfId="2" applyNumberFormat="1" applyFont="1" applyFill="1" applyBorder="1">
      <alignment vertical="center"/>
    </xf>
    <xf numFmtId="182" fontId="2" fillId="6" borderId="21" xfId="2" applyNumberFormat="1" applyFont="1" applyFill="1" applyBorder="1">
      <alignment vertical="center"/>
    </xf>
    <xf numFmtId="182" fontId="2" fillId="6" borderId="22" xfId="2" applyNumberFormat="1" applyFont="1" applyFill="1" applyBorder="1">
      <alignment vertical="center"/>
    </xf>
    <xf numFmtId="182" fontId="2" fillId="6" borderId="7" xfId="2" applyNumberFormat="1" applyFont="1" applyFill="1" applyBorder="1">
      <alignment vertical="center"/>
    </xf>
    <xf numFmtId="182" fontId="2" fillId="6" borderId="6" xfId="2" applyNumberFormat="1" applyFont="1" applyFill="1" applyBorder="1">
      <alignment vertical="center"/>
    </xf>
    <xf numFmtId="182" fontId="2" fillId="6" borderId="0" xfId="2" applyNumberFormat="1" applyFont="1" applyFill="1" applyBorder="1" applyAlignment="1">
      <alignment horizontal="center" vertical="center"/>
    </xf>
    <xf numFmtId="0" fontId="2" fillId="0" borderId="7" xfId="0" applyFont="1" applyBorder="1" applyAlignment="1">
      <alignment horizontal="center" vertical="center"/>
    </xf>
    <xf numFmtId="193" fontId="2" fillId="0" borderId="21" xfId="1" applyNumberFormat="1" applyFont="1" applyBorder="1">
      <alignment vertical="center"/>
    </xf>
    <xf numFmtId="193" fontId="2" fillId="0" borderId="4" xfId="1" applyNumberFormat="1" applyFont="1" applyBorder="1">
      <alignment vertical="center"/>
    </xf>
    <xf numFmtId="193" fontId="2" fillId="0" borderId="7" xfId="1" applyNumberFormat="1" applyFont="1" applyBorder="1">
      <alignment vertical="center"/>
    </xf>
    <xf numFmtId="182" fontId="2" fillId="5" borderId="0" xfId="2" applyNumberFormat="1" applyFont="1" applyFill="1">
      <alignment vertical="center"/>
    </xf>
    <xf numFmtId="198" fontId="2" fillId="6" borderId="23" xfId="1" applyNumberFormat="1" applyFont="1" applyFill="1" applyBorder="1">
      <alignment vertical="center"/>
    </xf>
    <xf numFmtId="198" fontId="2" fillId="6" borderId="5" xfId="1" applyNumberFormat="1" applyFont="1" applyFill="1" applyBorder="1">
      <alignment vertical="center"/>
    </xf>
    <xf numFmtId="38" fontId="2" fillId="0" borderId="0" xfId="1" applyFont="1">
      <alignment vertical="center"/>
    </xf>
    <xf numFmtId="0" fontId="2" fillId="5" borderId="2" xfId="0" applyFont="1" applyFill="1" applyBorder="1" applyAlignment="1">
      <alignment vertical="center" wrapText="1"/>
    </xf>
    <xf numFmtId="193" fontId="2" fillId="5" borderId="2" xfId="0" applyNumberFormat="1" applyFont="1" applyFill="1" applyBorder="1">
      <alignment vertical="center"/>
    </xf>
    <xf numFmtId="193" fontId="2" fillId="5" borderId="0" xfId="0" applyNumberFormat="1" applyFont="1" applyFill="1" applyBorder="1">
      <alignment vertical="center"/>
    </xf>
    <xf numFmtId="0" fontId="2" fillId="5" borderId="1" xfId="0" applyFont="1" applyFill="1" applyBorder="1" applyAlignment="1">
      <alignment vertical="center" wrapText="1"/>
    </xf>
    <xf numFmtId="0" fontId="10" fillId="6" borderId="0" xfId="81" applyFont="1" applyFill="1" applyAlignment="1">
      <alignment vertical="center"/>
    </xf>
    <xf numFmtId="199" fontId="2" fillId="0" borderId="0" xfId="1" applyNumberFormat="1" applyFont="1" applyBorder="1">
      <alignment vertical="center"/>
    </xf>
    <xf numFmtId="200" fontId="2" fillId="0" borderId="0" xfId="0" applyNumberFormat="1" applyFont="1" applyBorder="1">
      <alignment vertical="center"/>
    </xf>
    <xf numFmtId="193" fontId="2" fillId="5" borderId="2" xfId="1" applyNumberFormat="1" applyFont="1" applyFill="1" applyBorder="1">
      <alignment vertical="center"/>
    </xf>
    <xf numFmtId="193" fontId="2" fillId="5" borderId="0" xfId="1" applyNumberFormat="1" applyFont="1" applyFill="1" applyBorder="1">
      <alignment vertical="center"/>
    </xf>
    <xf numFmtId="193" fontId="2" fillId="5" borderId="3" xfId="1" applyNumberFormat="1" applyFont="1" applyFill="1" applyBorder="1">
      <alignment vertical="center"/>
    </xf>
    <xf numFmtId="193" fontId="2" fillId="5" borderId="22" xfId="1" applyNumberFormat="1" applyFont="1" applyFill="1" applyBorder="1">
      <alignment vertical="center"/>
    </xf>
    <xf numFmtId="193" fontId="2" fillId="5" borderId="9" xfId="1" applyNumberFormat="1" applyFont="1" applyFill="1" applyBorder="1">
      <alignment vertical="center"/>
    </xf>
    <xf numFmtId="193" fontId="2" fillId="5" borderId="6" xfId="1" applyNumberFormat="1" applyFont="1" applyFill="1" applyBorder="1">
      <alignment vertical="center"/>
    </xf>
    <xf numFmtId="198" fontId="2" fillId="6" borderId="11" xfId="1" applyNumberFormat="1" applyFont="1" applyFill="1" applyBorder="1">
      <alignment vertical="center"/>
    </xf>
    <xf numFmtId="0" fontId="2" fillId="6" borderId="11"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5" xfId="0" applyFont="1" applyFill="1" applyBorder="1">
      <alignment vertical="center"/>
    </xf>
    <xf numFmtId="0" fontId="2" fillId="6" borderId="10" xfId="0" applyFont="1" applyFill="1" applyBorder="1">
      <alignment vertical="center"/>
    </xf>
    <xf numFmtId="0" fontId="2" fillId="6" borderId="0" xfId="0" applyFont="1" applyFill="1" applyAlignment="1">
      <alignment horizontal="right" vertical="center"/>
    </xf>
    <xf numFmtId="0" fontId="2" fillId="6" borderId="1" xfId="0" applyFont="1" applyFill="1" applyBorder="1" applyAlignment="1">
      <alignment horizontal="right" vertical="center"/>
    </xf>
    <xf numFmtId="0" fontId="2" fillId="6" borderId="11" xfId="0" applyFont="1" applyFill="1" applyBorder="1">
      <alignment vertical="center"/>
    </xf>
    <xf numFmtId="0" fontId="45" fillId="6" borderId="0" xfId="0" applyFont="1" applyFill="1">
      <alignment vertical="center"/>
    </xf>
    <xf numFmtId="0" fontId="2" fillId="6" borderId="24" xfId="0" applyFont="1" applyFill="1" applyBorder="1" applyAlignment="1">
      <alignment horizontal="center" vertical="center"/>
    </xf>
    <xf numFmtId="180" fontId="2" fillId="6" borderId="0" xfId="1" applyNumberFormat="1" applyFont="1" applyFill="1">
      <alignment vertical="center"/>
    </xf>
    <xf numFmtId="2" fontId="2" fillId="6" borderId="5" xfId="0" applyNumberFormat="1" applyFont="1" applyFill="1" applyBorder="1">
      <alignment vertical="center"/>
    </xf>
    <xf numFmtId="40" fontId="2" fillId="6" borderId="21" xfId="1" applyNumberFormat="1" applyFont="1" applyFill="1" applyBorder="1">
      <alignment vertical="center"/>
    </xf>
    <xf numFmtId="40" fontId="2" fillId="6" borderId="23" xfId="1" applyNumberFormat="1" applyFont="1" applyFill="1" applyBorder="1">
      <alignment vertical="center"/>
    </xf>
    <xf numFmtId="40" fontId="2" fillId="6" borderId="4" xfId="1" applyNumberFormat="1" applyFont="1" applyFill="1" applyBorder="1">
      <alignment vertical="center"/>
    </xf>
    <xf numFmtId="40" fontId="2" fillId="6" borderId="5" xfId="1" applyNumberFormat="1" applyFont="1" applyFill="1" applyBorder="1">
      <alignment vertical="center"/>
    </xf>
    <xf numFmtId="40" fontId="2" fillId="6" borderId="7" xfId="1" applyNumberFormat="1" applyFont="1" applyFill="1" applyBorder="1">
      <alignment vertical="center"/>
    </xf>
    <xf numFmtId="40" fontId="2" fillId="6" borderId="10" xfId="1" applyNumberFormat="1" applyFont="1" applyFill="1" applyBorder="1">
      <alignment vertical="center"/>
    </xf>
    <xf numFmtId="198" fontId="2" fillId="6" borderId="2" xfId="1" applyNumberFormat="1" applyFont="1" applyFill="1" applyBorder="1">
      <alignment vertical="center"/>
    </xf>
    <xf numFmtId="198" fontId="2" fillId="6" borderId="1" xfId="1" applyNumberFormat="1" applyFont="1" applyFill="1" applyBorder="1">
      <alignment vertical="center"/>
    </xf>
    <xf numFmtId="198" fontId="2" fillId="6" borderId="0" xfId="1" applyNumberFormat="1" applyFont="1" applyFill="1" applyBorder="1">
      <alignment vertical="center"/>
    </xf>
    <xf numFmtId="201" fontId="2" fillId="6" borderId="23" xfId="1" applyNumberFormat="1" applyFont="1" applyFill="1" applyBorder="1">
      <alignment vertical="center"/>
    </xf>
    <xf numFmtId="201" fontId="2" fillId="6" borderId="5" xfId="1" applyNumberFormat="1" applyFont="1" applyFill="1" applyBorder="1">
      <alignment vertical="center"/>
    </xf>
    <xf numFmtId="201" fontId="2" fillId="6" borderId="10" xfId="1" applyNumberFormat="1" applyFont="1" applyFill="1" applyBorder="1">
      <alignment vertical="center"/>
    </xf>
    <xf numFmtId="0" fontId="2" fillId="6" borderId="23" xfId="2" applyFont="1" applyFill="1" applyBorder="1" applyAlignment="1">
      <alignment horizontal="center" vertical="center" shrinkToFit="1"/>
    </xf>
    <xf numFmtId="31" fontId="2" fillId="5" borderId="0" xfId="0" applyNumberFormat="1" applyFont="1" applyFill="1">
      <alignment vertical="center"/>
    </xf>
    <xf numFmtId="198" fontId="2" fillId="31" borderId="22" xfId="1" applyNumberFormat="1" applyFont="1" applyFill="1" applyBorder="1">
      <alignment vertical="center"/>
    </xf>
    <xf numFmtId="198" fontId="2" fillId="31" borderId="2" xfId="1" applyNumberFormat="1" applyFont="1" applyFill="1" applyBorder="1">
      <alignment vertical="center"/>
    </xf>
    <xf numFmtId="0" fontId="2" fillId="31" borderId="0" xfId="0" applyFont="1" applyFill="1" applyBorder="1">
      <alignment vertical="center"/>
    </xf>
    <xf numFmtId="198" fontId="2" fillId="31" borderId="9" xfId="1" applyNumberFormat="1" applyFont="1" applyFill="1" applyBorder="1">
      <alignment vertical="center"/>
    </xf>
    <xf numFmtId="198" fontId="2" fillId="31" borderId="0" xfId="1" applyNumberFormat="1" applyFont="1" applyFill="1" applyBorder="1">
      <alignment vertical="center"/>
    </xf>
    <xf numFmtId="182" fontId="2" fillId="0" borderId="2" xfId="17" applyNumberFormat="1" applyFont="1" applyFill="1" applyBorder="1" applyAlignment="1" applyProtection="1">
      <alignment horizontal="center" vertical="center"/>
    </xf>
    <xf numFmtId="182" fontId="2" fillId="6" borderId="2" xfId="17" applyNumberFormat="1" applyFont="1" applyFill="1" applyBorder="1" applyAlignment="1" applyProtection="1">
      <alignment horizontal="center" vertical="center"/>
    </xf>
    <xf numFmtId="182" fontId="2" fillId="6" borderId="3" xfId="17" applyNumberFormat="1" applyFont="1" applyFill="1" applyBorder="1" applyAlignment="1" applyProtection="1">
      <alignment horizontal="center" vertical="center"/>
    </xf>
    <xf numFmtId="0" fontId="2" fillId="5" borderId="3" xfId="0" applyFont="1" applyFill="1" applyBorder="1" applyAlignment="1">
      <alignment horizontal="center" vertical="center"/>
    </xf>
    <xf numFmtId="0" fontId="2" fillId="5" borderId="6" xfId="0" applyFont="1" applyFill="1" applyBorder="1" applyAlignment="1">
      <alignment horizontal="center" vertical="center"/>
    </xf>
    <xf numFmtId="0" fontId="10" fillId="0" borderId="0" xfId="81" applyFont="1">
      <alignment vertical="center"/>
    </xf>
    <xf numFmtId="0" fontId="37" fillId="0" borderId="0" xfId="25" applyFont="1">
      <alignment vertical="center"/>
    </xf>
    <xf numFmtId="0" fontId="41" fillId="0" borderId="0" xfId="81" applyFont="1" applyAlignment="1"/>
    <xf numFmtId="0" fontId="37" fillId="0" borderId="0" xfId="25" applyFont="1" applyAlignment="1"/>
    <xf numFmtId="0" fontId="59" fillId="0" borderId="0" xfId="25" applyFont="1" applyAlignment="1"/>
    <xf numFmtId="0" fontId="2" fillId="0" borderId="0" xfId="25" applyFont="1" applyAlignment="1"/>
    <xf numFmtId="0" fontId="10" fillId="0" borderId="0" xfId="81" applyFont="1" applyAlignment="1"/>
    <xf numFmtId="0" fontId="2" fillId="0" borderId="11" xfId="25" applyFont="1" applyBorder="1" applyAlignment="1">
      <alignment horizontal="center"/>
    </xf>
    <xf numFmtId="0" fontId="10" fillId="0" borderId="0" xfId="81" applyFont="1" applyAlignment="1">
      <alignment horizontal="right"/>
    </xf>
    <xf numFmtId="185" fontId="10" fillId="0" borderId="0" xfId="81" applyNumberFormat="1" applyFont="1" applyAlignment="1">
      <alignment horizontal="left"/>
    </xf>
    <xf numFmtId="186" fontId="10" fillId="5" borderId="21" xfId="82" quotePrefix="1" applyNumberFormat="1" applyFont="1" applyFill="1" applyBorder="1"/>
    <xf numFmtId="186" fontId="10" fillId="0" borderId="0" xfId="82" quotePrefix="1" applyNumberFormat="1" applyFont="1" applyFill="1" applyBorder="1"/>
    <xf numFmtId="0" fontId="2" fillId="4" borderId="0" xfId="25" applyFont="1" applyFill="1" applyAlignment="1"/>
    <xf numFmtId="186" fontId="10" fillId="5" borderId="4" xfId="81" applyNumberFormat="1" applyFont="1" applyFill="1" applyBorder="1" applyAlignment="1"/>
    <xf numFmtId="186" fontId="10" fillId="0" borderId="0" xfId="81" applyNumberFormat="1" applyFont="1" applyBorder="1" applyAlignment="1"/>
    <xf numFmtId="186" fontId="10" fillId="0" borderId="0" xfId="81" applyNumberFormat="1" applyFont="1" applyAlignment="1"/>
    <xf numFmtId="189" fontId="2" fillId="0" borderId="4" xfId="25" applyNumberFormat="1" applyFont="1" applyBorder="1" applyAlignment="1"/>
    <xf numFmtId="189" fontId="2" fillId="0" borderId="0" xfId="25" applyNumberFormat="1" applyFont="1" applyAlignment="1"/>
    <xf numFmtId="190" fontId="2" fillId="0" borderId="0" xfId="25" applyNumberFormat="1" applyFont="1" applyAlignment="1"/>
    <xf numFmtId="191" fontId="2" fillId="0" borderId="0" xfId="25" applyNumberFormat="1" applyFont="1" applyAlignment="1"/>
    <xf numFmtId="189" fontId="2" fillId="4" borderId="4" xfId="25" applyNumberFormat="1" applyFont="1" applyFill="1" applyBorder="1" applyAlignment="1"/>
    <xf numFmtId="189" fontId="2" fillId="4" borderId="0" xfId="25" applyNumberFormat="1" applyFont="1" applyFill="1" applyAlignment="1"/>
    <xf numFmtId="190" fontId="2" fillId="4" borderId="0" xfId="25" applyNumberFormat="1" applyFont="1" applyFill="1" applyAlignment="1"/>
    <xf numFmtId="191" fontId="2" fillId="4" borderId="0" xfId="25" applyNumberFormat="1" applyFont="1" applyFill="1" applyAlignment="1"/>
    <xf numFmtId="186" fontId="10" fillId="4" borderId="0" xfId="81" applyNumberFormat="1" applyFont="1" applyFill="1" applyBorder="1" applyAlignment="1"/>
    <xf numFmtId="186" fontId="10" fillId="4" borderId="0" xfId="81" applyNumberFormat="1" applyFont="1" applyFill="1" applyAlignment="1"/>
    <xf numFmtId="0" fontId="2" fillId="0" borderId="3" xfId="25" applyFont="1" applyBorder="1" applyAlignment="1"/>
    <xf numFmtId="189" fontId="2" fillId="4" borderId="7" xfId="25" applyNumberFormat="1" applyFont="1" applyFill="1" applyBorder="1" applyAlignment="1"/>
    <xf numFmtId="189" fontId="2" fillId="4" borderId="3" xfId="25" applyNumberFormat="1" applyFont="1" applyFill="1" applyBorder="1" applyAlignment="1"/>
    <xf numFmtId="190" fontId="2" fillId="4" borderId="3" xfId="25" applyNumberFormat="1" applyFont="1" applyFill="1" applyBorder="1" applyAlignment="1"/>
    <xf numFmtId="191" fontId="2" fillId="4" borderId="3" xfId="25" applyNumberFormat="1" applyFont="1" applyFill="1" applyBorder="1" applyAlignment="1"/>
    <xf numFmtId="0" fontId="2" fillId="0" borderId="0" xfId="25" applyFont="1" applyBorder="1" applyAlignment="1"/>
    <xf numFmtId="189" fontId="2" fillId="0" borderId="0" xfId="25" applyNumberFormat="1" applyFont="1" applyBorder="1" applyAlignment="1"/>
    <xf numFmtId="190" fontId="2" fillId="0" borderId="0" xfId="25" applyNumberFormat="1" applyFont="1" applyBorder="1" applyAlignment="1"/>
    <xf numFmtId="191" fontId="2" fillId="0" borderId="0" xfId="25" applyNumberFormat="1" applyFont="1" applyBorder="1" applyAlignment="1"/>
    <xf numFmtId="0" fontId="61" fillId="0" borderId="0" xfId="25" applyFont="1" applyAlignment="1"/>
    <xf numFmtId="0" fontId="10" fillId="0" borderId="0" xfId="82" applyFont="1" applyAlignment="1"/>
    <xf numFmtId="185" fontId="10" fillId="0" borderId="0" xfId="82" applyNumberFormat="1" applyFont="1" applyAlignment="1">
      <alignment horizontal="left"/>
    </xf>
    <xf numFmtId="0" fontId="10" fillId="0" borderId="3" xfId="82" applyFont="1" applyBorder="1" applyAlignment="1"/>
    <xf numFmtId="185" fontId="10" fillId="0" borderId="3" xfId="82" applyNumberFormat="1" applyFont="1" applyBorder="1" applyAlignment="1">
      <alignment horizontal="left"/>
    </xf>
    <xf numFmtId="186" fontId="10" fillId="5" borderId="7" xfId="81" applyNumberFormat="1" applyFont="1" applyFill="1" applyBorder="1" applyAlignment="1"/>
    <xf numFmtId="186" fontId="10" fillId="4" borderId="3" xfId="81" applyNumberFormat="1" applyFont="1" applyFill="1" applyBorder="1" applyAlignment="1"/>
    <xf numFmtId="0" fontId="10" fillId="0" borderId="0" xfId="81" applyFont="1" applyBorder="1" applyAlignment="1"/>
    <xf numFmtId="185" fontId="10" fillId="0" borderId="0" xfId="81" applyNumberFormat="1" applyFont="1" applyBorder="1" applyAlignment="1">
      <alignment horizontal="left"/>
    </xf>
    <xf numFmtId="187" fontId="10" fillId="0" borderId="0" xfId="81" applyNumberFormat="1" applyFont="1" applyBorder="1" applyAlignment="1"/>
    <xf numFmtId="188" fontId="10" fillId="0" borderId="0" xfId="81" applyNumberFormat="1" applyFont="1">
      <alignment vertical="center"/>
    </xf>
    <xf numFmtId="0" fontId="62" fillId="0" borderId="0" xfId="0" applyFont="1">
      <alignment vertical="center"/>
    </xf>
    <xf numFmtId="0" fontId="2" fillId="0" borderId="6" xfId="0" applyFont="1" applyBorder="1">
      <alignment vertical="center"/>
    </xf>
    <xf numFmtId="181" fontId="10" fillId="30" borderId="3" xfId="81" applyNumberFormat="1" applyFont="1" applyFill="1" applyBorder="1" applyAlignment="1">
      <alignment horizontal="center" vertical="center"/>
    </xf>
    <xf numFmtId="0" fontId="10" fillId="30" borderId="3" xfId="81" applyFont="1" applyFill="1" applyBorder="1" applyAlignment="1">
      <alignment horizontal="center" vertical="center"/>
    </xf>
    <xf numFmtId="1" fontId="10" fillId="30" borderId="0" xfId="81" applyNumberFormat="1" applyFont="1" applyFill="1" applyBorder="1" applyAlignment="1">
      <alignment horizontal="center" vertical="center"/>
    </xf>
    <xf numFmtId="1" fontId="10" fillId="30" borderId="3" xfId="81" applyNumberFormat="1" applyFont="1" applyFill="1" applyBorder="1" applyAlignment="1">
      <alignment horizontal="center" vertical="center"/>
    </xf>
    <xf numFmtId="176" fontId="2" fillId="0" borderId="2" xfId="2" applyNumberFormat="1" applyFont="1" applyBorder="1" applyAlignment="1">
      <alignment horizontal="center" vertical="center"/>
    </xf>
    <xf numFmtId="0" fontId="2" fillId="30" borderId="2" xfId="0" applyFont="1" applyFill="1" applyBorder="1" applyAlignment="1">
      <alignment horizontal="center" vertical="center"/>
    </xf>
    <xf numFmtId="176" fontId="2" fillId="30" borderId="2" xfId="2" applyNumberFormat="1" applyFont="1" applyFill="1" applyBorder="1" applyAlignment="1">
      <alignment horizontal="center" vertical="center"/>
    </xf>
    <xf numFmtId="0" fontId="2" fillId="30" borderId="3" xfId="0" applyFont="1" applyFill="1" applyBorder="1">
      <alignment vertical="center"/>
    </xf>
    <xf numFmtId="0" fontId="2" fillId="30" borderId="0" xfId="0" applyFont="1" applyFill="1" applyBorder="1">
      <alignment vertical="center"/>
    </xf>
    <xf numFmtId="0" fontId="2" fillId="30" borderId="0" xfId="0" applyFont="1" applyFill="1" applyBorder="1" applyAlignment="1">
      <alignment horizontal="right" vertical="center"/>
    </xf>
    <xf numFmtId="0" fontId="2" fillId="30" borderId="2" xfId="0" applyFont="1" applyFill="1" applyBorder="1">
      <alignment vertical="center"/>
    </xf>
    <xf numFmtId="0" fontId="2" fillId="30" borderId="0" xfId="2" applyFont="1" applyFill="1" applyAlignment="1">
      <alignment horizontal="center" vertical="center"/>
    </xf>
    <xf numFmtId="2" fontId="2" fillId="6" borderId="4" xfId="0" applyNumberFormat="1" applyFont="1" applyFill="1" applyBorder="1" applyAlignment="1">
      <alignment horizontal="right" vertical="center"/>
    </xf>
    <xf numFmtId="0" fontId="62" fillId="0" borderId="4" xfId="0" applyFont="1" applyBorder="1">
      <alignment vertical="center"/>
    </xf>
    <xf numFmtId="0" fontId="62" fillId="0" borderId="0" xfId="0" applyFont="1" applyBorder="1">
      <alignment vertical="center"/>
    </xf>
    <xf numFmtId="0" fontId="62" fillId="0" borderId="7" xfId="0" applyFont="1" applyBorder="1">
      <alignment vertical="center"/>
    </xf>
    <xf numFmtId="0" fontId="62" fillId="0" borderId="3" xfId="0" applyFont="1" applyBorder="1">
      <alignment vertical="center"/>
    </xf>
    <xf numFmtId="193" fontId="62" fillId="0" borderId="0" xfId="1" applyNumberFormat="1" applyFont="1">
      <alignment vertical="center"/>
    </xf>
    <xf numFmtId="0" fontId="57" fillId="0" borderId="0" xfId="81" applyFont="1">
      <alignment vertical="center"/>
    </xf>
    <xf numFmtId="0" fontId="64" fillId="0" borderId="0" xfId="0" applyFont="1">
      <alignment vertical="center"/>
    </xf>
    <xf numFmtId="0" fontId="64" fillId="0" borderId="0" xfId="89" applyFont="1"/>
    <xf numFmtId="0" fontId="37" fillId="31" borderId="0" xfId="83" applyFont="1" applyFill="1" applyAlignment="1">
      <alignment horizontal="center"/>
    </xf>
    <xf numFmtId="57" fontId="66" fillId="0" borderId="0" xfId="0" applyNumberFormat="1" applyFont="1">
      <alignment vertical="center"/>
    </xf>
    <xf numFmtId="0" fontId="64" fillId="34" borderId="0" xfId="0" applyFont="1" applyFill="1">
      <alignment vertical="center"/>
    </xf>
    <xf numFmtId="0" fontId="64" fillId="0" borderId="0" xfId="83" applyFont="1"/>
    <xf numFmtId="0" fontId="64" fillId="0" borderId="0" xfId="0" applyFont="1" applyAlignment="1">
      <alignment horizontal="center"/>
    </xf>
    <xf numFmtId="38" fontId="64" fillId="0" borderId="0" xfId="0" applyNumberFormat="1" applyFont="1">
      <alignment vertical="center"/>
    </xf>
    <xf numFmtId="0" fontId="64" fillId="0" borderId="0" xfId="0" applyFont="1" applyAlignment="1">
      <alignment horizontal="center" vertical="center"/>
    </xf>
    <xf numFmtId="0" fontId="66" fillId="0" borderId="0" xfId="0" applyFont="1" applyAlignment="1">
      <alignment horizontal="center" vertical="center"/>
    </xf>
    <xf numFmtId="0" fontId="64" fillId="6" borderId="0" xfId="0" applyFont="1" applyFill="1" applyAlignment="1">
      <alignment horizontal="center" vertical="center"/>
    </xf>
    <xf numFmtId="0" fontId="64" fillId="0" borderId="8" xfId="0" applyFont="1" applyBorder="1" applyAlignment="1">
      <alignment horizontal="center" vertical="center" wrapText="1"/>
    </xf>
    <xf numFmtId="0" fontId="64" fillId="0" borderId="1" xfId="0" applyFont="1" applyBorder="1" applyAlignment="1">
      <alignment horizontal="center" vertical="center" wrapText="1"/>
    </xf>
    <xf numFmtId="0" fontId="64" fillId="4" borderId="11" xfId="0" applyFont="1" applyFill="1" applyBorder="1" applyAlignment="1">
      <alignment horizontal="center" vertical="center" wrapText="1"/>
    </xf>
    <xf numFmtId="0" fontId="64" fillId="6" borderId="24" xfId="0" applyFont="1" applyFill="1" applyBorder="1" applyAlignment="1">
      <alignment horizontal="center" vertical="center" wrapText="1"/>
    </xf>
    <xf numFmtId="0" fontId="64" fillId="6" borderId="11" xfId="0" applyFont="1" applyFill="1" applyBorder="1" applyAlignment="1">
      <alignment horizontal="center" vertical="center" wrapText="1"/>
    </xf>
    <xf numFmtId="0" fontId="64" fillId="6" borderId="8" xfId="0" applyFont="1" applyFill="1" applyBorder="1" applyAlignment="1">
      <alignment horizontal="center" vertical="center" wrapText="1"/>
    </xf>
    <xf numFmtId="202" fontId="64" fillId="0" borderId="8" xfId="0" applyNumberFormat="1" applyFont="1" applyBorder="1" applyAlignment="1">
      <alignment horizontal="center" vertical="center"/>
    </xf>
    <xf numFmtId="202" fontId="64" fillId="0" borderId="1" xfId="0" applyNumberFormat="1" applyFont="1" applyBorder="1" applyAlignment="1">
      <alignment horizontal="center" vertical="center"/>
    </xf>
    <xf numFmtId="202" fontId="64" fillId="34" borderId="11" xfId="0" applyNumberFormat="1" applyFont="1" applyFill="1" applyBorder="1" applyAlignment="1">
      <alignment horizontal="center" vertical="center"/>
    </xf>
    <xf numFmtId="202" fontId="64" fillId="34" borderId="8" xfId="0" applyNumberFormat="1" applyFont="1" applyFill="1" applyBorder="1" applyAlignment="1">
      <alignment horizontal="center" vertical="center"/>
    </xf>
    <xf numFmtId="202" fontId="64" fillId="4" borderId="11" xfId="0" applyNumberFormat="1" applyFont="1" applyFill="1" applyBorder="1" applyAlignment="1">
      <alignment horizontal="center" vertical="center"/>
    </xf>
    <xf numFmtId="202" fontId="64" fillId="6" borderId="9" xfId="0" applyNumberFormat="1" applyFont="1" applyFill="1" applyBorder="1" applyAlignment="1">
      <alignment horizontal="center" vertical="center"/>
    </xf>
    <xf numFmtId="202" fontId="64" fillId="4" borderId="9" xfId="0" applyNumberFormat="1" applyFont="1" applyFill="1" applyBorder="1" applyAlignment="1">
      <alignment horizontal="center" vertical="center"/>
    </xf>
    <xf numFmtId="202" fontId="64" fillId="6" borderId="5" xfId="0" applyNumberFormat="1" applyFont="1" applyFill="1" applyBorder="1" applyAlignment="1">
      <alignment horizontal="center" vertical="center"/>
    </xf>
    <xf numFmtId="202" fontId="64" fillId="4" borderId="5" xfId="0" applyNumberFormat="1" applyFont="1" applyFill="1" applyBorder="1" applyAlignment="1">
      <alignment horizontal="center" vertical="center"/>
    </xf>
    <xf numFmtId="0" fontId="64" fillId="34" borderId="0" xfId="0" applyFont="1" applyFill="1" applyAlignment="1">
      <alignment horizontal="center" vertical="center"/>
    </xf>
    <xf numFmtId="202" fontId="64" fillId="6" borderId="8" xfId="0" applyNumberFormat="1" applyFont="1" applyFill="1" applyBorder="1" applyAlignment="1">
      <alignment horizontal="center" vertical="center"/>
    </xf>
    <xf numFmtId="0" fontId="64" fillId="0" borderId="8" xfId="90" applyFont="1" applyBorder="1" applyAlignment="1">
      <alignment horizontal="center" vertical="center" wrapText="1"/>
    </xf>
    <xf numFmtId="0" fontId="64" fillId="0" borderId="1" xfId="90" applyFont="1" applyBorder="1" applyAlignment="1">
      <alignment horizontal="center" vertical="center" wrapText="1"/>
    </xf>
    <xf numFmtId="0" fontId="64" fillId="6" borderId="11" xfId="90" applyFont="1" applyFill="1" applyBorder="1" applyAlignment="1">
      <alignment horizontal="center" vertical="center" wrapText="1"/>
    </xf>
    <xf numFmtId="0" fontId="64" fillId="6" borderId="24" xfId="90" applyFont="1" applyFill="1" applyBorder="1" applyAlignment="1">
      <alignment horizontal="center" vertical="center" wrapText="1"/>
    </xf>
    <xf numFmtId="0" fontId="64" fillId="4" borderId="11" xfId="90" applyFont="1" applyFill="1" applyBorder="1" applyAlignment="1">
      <alignment horizontal="center" vertical="center" wrapText="1"/>
    </xf>
    <xf numFmtId="0" fontId="64" fillId="6" borderId="8" xfId="90" applyFont="1" applyFill="1" applyBorder="1" applyAlignment="1">
      <alignment horizontal="center" vertical="center" wrapText="1"/>
    </xf>
    <xf numFmtId="0" fontId="64" fillId="0" borderId="4" xfId="89" applyFont="1" applyBorder="1" applyProtection="1">
      <protection locked="0"/>
    </xf>
    <xf numFmtId="0" fontId="64" fillId="0" borderId="9" xfId="89" applyFont="1" applyBorder="1" applyProtection="1">
      <protection locked="0"/>
    </xf>
    <xf numFmtId="0" fontId="64" fillId="0" borderId="0" xfId="89" applyFont="1" applyProtection="1">
      <protection locked="0"/>
    </xf>
    <xf numFmtId="38" fontId="64" fillId="0" borderId="0" xfId="89" applyNumberFormat="1" applyFont="1" applyProtection="1">
      <protection locked="0"/>
    </xf>
    <xf numFmtId="0" fontId="64" fillId="0" borderId="5" xfId="0" applyFont="1" applyBorder="1">
      <alignment vertical="center"/>
    </xf>
    <xf numFmtId="0" fontId="64" fillId="0" borderId="9" xfId="0" applyFont="1" applyBorder="1">
      <alignment vertical="center"/>
    </xf>
    <xf numFmtId="0" fontId="64" fillId="4" borderId="5" xfId="0" applyFont="1" applyFill="1" applyBorder="1">
      <alignment vertical="center"/>
    </xf>
    <xf numFmtId="0" fontId="64" fillId="0" borderId="4" xfId="0" applyFont="1" applyBorder="1">
      <alignment vertical="center"/>
    </xf>
    <xf numFmtId="182" fontId="64" fillId="0" borderId="5" xfId="0" applyNumberFormat="1" applyFont="1" applyBorder="1">
      <alignment vertical="center"/>
    </xf>
    <xf numFmtId="3" fontId="64" fillId="0" borderId="0" xfId="89" applyNumberFormat="1" applyFont="1"/>
    <xf numFmtId="38" fontId="64" fillId="0" borderId="5" xfId="91" applyFont="1" applyFill="1" applyBorder="1">
      <alignment vertical="center"/>
    </xf>
    <xf numFmtId="38" fontId="64" fillId="0" borderId="0" xfId="91" applyFont="1" applyFill="1" applyBorder="1">
      <alignment vertical="center"/>
    </xf>
    <xf numFmtId="38" fontId="64" fillId="3" borderId="5" xfId="1" applyFont="1" applyFill="1" applyBorder="1">
      <alignment vertical="center"/>
    </xf>
    <xf numFmtId="38" fontId="64" fillId="4" borderId="5" xfId="1" applyFont="1" applyFill="1" applyBorder="1">
      <alignment vertical="center"/>
    </xf>
    <xf numFmtId="182" fontId="64" fillId="0" borderId="5" xfId="91" applyNumberFormat="1" applyFont="1" applyFill="1" applyBorder="1">
      <alignment vertical="center"/>
    </xf>
    <xf numFmtId="182" fontId="64" fillId="4" borderId="5" xfId="91" applyNumberFormat="1" applyFont="1" applyFill="1" applyBorder="1">
      <alignment vertical="center"/>
    </xf>
    <xf numFmtId="198" fontId="64" fillId="34" borderId="0" xfId="0" applyNumberFormat="1" applyFont="1" applyFill="1">
      <alignment vertical="center"/>
    </xf>
    <xf numFmtId="38" fontId="64" fillId="0" borderId="4" xfId="91" applyFont="1" applyFill="1" applyBorder="1">
      <alignment vertical="center"/>
    </xf>
    <xf numFmtId="182" fontId="64" fillId="31" borderId="5" xfId="0" applyNumberFormat="1" applyFont="1" applyFill="1" applyBorder="1">
      <alignment vertical="center"/>
    </xf>
    <xf numFmtId="38" fontId="64" fillId="0" borderId="0" xfId="91" applyFont="1" applyFill="1" applyBorder="1" applyAlignment="1" applyProtection="1"/>
    <xf numFmtId="38" fontId="64" fillId="0" borderId="0" xfId="91" applyFont="1" applyFill="1" applyBorder="1" applyAlignment="1" applyProtection="1">
      <protection locked="0"/>
    </xf>
    <xf numFmtId="38" fontId="64" fillId="0" borderId="5" xfId="1" applyFont="1" applyFill="1" applyBorder="1">
      <alignment vertical="center"/>
    </xf>
    <xf numFmtId="38" fontId="64" fillId="0" borderId="0" xfId="91" applyFont="1" applyFill="1" applyBorder="1" applyAlignment="1" applyProtection="1">
      <alignment horizontal="right"/>
    </xf>
    <xf numFmtId="3" fontId="41" fillId="0" borderId="0" xfId="91" applyNumberFormat="1" applyFont="1" applyFill="1" applyBorder="1" applyAlignment="1" applyProtection="1">
      <alignment vertical="center"/>
    </xf>
    <xf numFmtId="3" fontId="41" fillId="0" borderId="5" xfId="91" applyNumberFormat="1" applyFont="1" applyFill="1" applyBorder="1" applyAlignment="1" applyProtection="1">
      <alignment vertical="center"/>
    </xf>
    <xf numFmtId="38" fontId="41" fillId="0" borderId="5" xfId="1" applyFont="1" applyFill="1" applyBorder="1" applyAlignment="1" applyProtection="1">
      <alignment vertical="center"/>
    </xf>
    <xf numFmtId="38" fontId="41" fillId="0" borderId="9" xfId="1" applyFont="1" applyFill="1" applyBorder="1" applyAlignment="1" applyProtection="1">
      <alignment vertical="center"/>
    </xf>
    <xf numFmtId="38" fontId="41" fillId="4" borderId="9" xfId="1" applyFont="1" applyFill="1" applyBorder="1" applyAlignment="1" applyProtection="1">
      <alignment vertical="center"/>
    </xf>
    <xf numFmtId="182" fontId="64" fillId="6" borderId="5" xfId="91" applyNumberFormat="1" applyFont="1" applyFill="1" applyBorder="1">
      <alignment vertical="center"/>
    </xf>
    <xf numFmtId="38" fontId="64" fillId="0" borderId="0" xfId="91" applyFont="1" applyFill="1" applyBorder="1" applyAlignment="1"/>
    <xf numFmtId="38" fontId="41" fillId="3" borderId="9" xfId="1" applyFont="1" applyFill="1" applyBorder="1" applyAlignment="1" applyProtection="1">
      <alignment vertical="center"/>
    </xf>
    <xf numFmtId="38" fontId="41" fillId="3" borderId="5" xfId="1" applyFont="1" applyFill="1" applyBorder="1" applyAlignment="1" applyProtection="1">
      <alignment vertical="center"/>
    </xf>
    <xf numFmtId="38" fontId="41" fillId="6" borderId="9" xfId="1" applyFont="1" applyFill="1" applyBorder="1" applyAlignment="1" applyProtection="1">
      <alignment vertical="center"/>
    </xf>
    <xf numFmtId="0" fontId="64" fillId="0" borderId="8" xfId="89" applyFont="1" applyBorder="1" applyProtection="1">
      <protection locked="0"/>
    </xf>
    <xf numFmtId="0" fontId="64" fillId="0" borderId="1" xfId="0" applyFont="1" applyBorder="1">
      <alignment vertical="center"/>
    </xf>
    <xf numFmtId="3" fontId="64" fillId="0" borderId="1" xfId="89" applyNumberFormat="1" applyFont="1" applyBorder="1"/>
    <xf numFmtId="3" fontId="64" fillId="0" borderId="11" xfId="89" applyNumberFormat="1" applyFont="1" applyBorder="1"/>
    <xf numFmtId="38" fontId="64" fillId="0" borderId="11" xfId="1" applyFont="1" applyFill="1" applyBorder="1" applyAlignment="1"/>
    <xf numFmtId="38" fontId="64" fillId="4" borderId="11" xfId="1" applyFont="1" applyFill="1" applyBorder="1" applyAlignment="1"/>
    <xf numFmtId="182" fontId="64" fillId="0" borderId="11" xfId="91" applyNumberFormat="1" applyFont="1" applyFill="1" applyBorder="1">
      <alignment vertical="center"/>
    </xf>
    <xf numFmtId="182" fontId="64" fillId="4" borderId="11" xfId="91" applyNumberFormat="1" applyFont="1" applyFill="1" applyBorder="1">
      <alignment vertical="center"/>
    </xf>
    <xf numFmtId="3" fontId="64" fillId="0" borderId="8" xfId="89" applyNumberFormat="1" applyFont="1" applyBorder="1"/>
    <xf numFmtId="182" fontId="64" fillId="0" borderId="11" xfId="0" applyNumberFormat="1" applyFont="1" applyBorder="1">
      <alignment vertical="center"/>
    </xf>
    <xf numFmtId="0" fontId="64" fillId="0" borderId="0" xfId="0" applyFont="1" applyAlignment="1">
      <alignment horizontal="center" vertical="center" wrapText="1"/>
    </xf>
    <xf numFmtId="38" fontId="2" fillId="6" borderId="1" xfId="0" applyNumberFormat="1" applyFont="1" applyFill="1" applyBorder="1">
      <alignment vertical="center"/>
    </xf>
    <xf numFmtId="179" fontId="2" fillId="6" borderId="1" xfId="2" applyNumberFormat="1" applyFont="1" applyFill="1" applyBorder="1">
      <alignment vertical="center"/>
    </xf>
    <xf numFmtId="179" fontId="2" fillId="6" borderId="0" xfId="2" applyNumberFormat="1" applyFont="1" applyFill="1" applyBorder="1">
      <alignment vertical="center"/>
    </xf>
    <xf numFmtId="179" fontId="2" fillId="6" borderId="3" xfId="2" applyNumberFormat="1" applyFont="1" applyFill="1" applyBorder="1">
      <alignment vertical="center"/>
    </xf>
    <xf numFmtId="0" fontId="2" fillId="0" borderId="2" xfId="0" applyFont="1" applyBorder="1" applyAlignment="1">
      <alignment horizontal="right" vertical="center"/>
    </xf>
    <xf numFmtId="0" fontId="2" fillId="0" borderId="1" xfId="0" applyFont="1" applyBorder="1" applyAlignment="1">
      <alignment horizontal="right" vertical="center"/>
    </xf>
    <xf numFmtId="38" fontId="2" fillId="0" borderId="1" xfId="1" applyFont="1" applyBorder="1">
      <alignment vertical="center"/>
    </xf>
    <xf numFmtId="1" fontId="2" fillId="6" borderId="0" xfId="2" applyNumberFormat="1" applyFont="1" applyFill="1">
      <alignment vertical="center"/>
    </xf>
    <xf numFmtId="38" fontId="2" fillId="6" borderId="0" xfId="1" applyFont="1" applyFill="1">
      <alignment vertical="center"/>
    </xf>
    <xf numFmtId="0" fontId="2" fillId="5" borderId="0" xfId="2" applyFont="1" applyFill="1" applyAlignment="1">
      <alignment horizontal="center" vertical="center"/>
    </xf>
    <xf numFmtId="0" fontId="2" fillId="5" borderId="0" xfId="0" applyFont="1" applyFill="1" applyAlignment="1">
      <alignment horizontal="center" vertical="center"/>
    </xf>
    <xf numFmtId="0" fontId="45" fillId="0" borderId="2" xfId="0" applyFont="1" applyBorder="1">
      <alignment vertical="center"/>
    </xf>
    <xf numFmtId="0" fontId="45" fillId="0" borderId="0" xfId="0" applyFont="1" applyBorder="1">
      <alignment vertical="center"/>
    </xf>
    <xf numFmtId="0" fontId="45" fillId="0" borderId="1" xfId="0" applyFont="1" applyBorder="1">
      <alignment vertical="center"/>
    </xf>
    <xf numFmtId="0" fontId="2" fillId="31" borderId="1" xfId="0" applyFont="1" applyFill="1" applyBorder="1">
      <alignment vertical="center"/>
    </xf>
    <xf numFmtId="0" fontId="49" fillId="0" borderId="1" xfId="0" applyFont="1" applyBorder="1">
      <alignment vertical="center"/>
    </xf>
    <xf numFmtId="0" fontId="49" fillId="0" borderId="2" xfId="0" applyFont="1" applyBorder="1">
      <alignment vertical="center"/>
    </xf>
    <xf numFmtId="0" fontId="49" fillId="0" borderId="0" xfId="0" applyFont="1" applyBorder="1">
      <alignment vertical="center"/>
    </xf>
    <xf numFmtId="0" fontId="49" fillId="0" borderId="3" xfId="0" applyFont="1" applyBorder="1">
      <alignment vertical="center"/>
    </xf>
    <xf numFmtId="182" fontId="2" fillId="35" borderId="0" xfId="0" applyNumberFormat="1" applyFont="1" applyFill="1">
      <alignment vertical="center"/>
    </xf>
    <xf numFmtId="182" fontId="2" fillId="35" borderId="0" xfId="2" applyNumberFormat="1" applyFont="1" applyFill="1">
      <alignment vertical="center"/>
    </xf>
    <xf numFmtId="189" fontId="2" fillId="4" borderId="0" xfId="25" applyNumberFormat="1" applyFont="1" applyFill="1" applyBorder="1" applyAlignment="1"/>
    <xf numFmtId="0" fontId="2" fillId="4" borderId="22" xfId="25" applyFont="1" applyFill="1" applyBorder="1" applyAlignment="1"/>
    <xf numFmtId="0" fontId="2" fillId="0" borderId="9" xfId="25" applyFont="1" applyBorder="1" applyAlignment="1"/>
    <xf numFmtId="0" fontId="2" fillId="4" borderId="9" xfId="25" applyFont="1" applyFill="1" applyBorder="1" applyAlignment="1"/>
    <xf numFmtId="0" fontId="2" fillId="0" borderId="0" xfId="0" quotePrefix="1" applyFont="1" applyBorder="1">
      <alignment vertical="center"/>
    </xf>
    <xf numFmtId="179" fontId="2" fillId="5" borderId="2" xfId="2" applyNumberFormat="1" applyFont="1" applyFill="1" applyBorder="1">
      <alignment vertical="center"/>
    </xf>
    <xf numFmtId="0" fontId="2" fillId="6" borderId="21"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6" xfId="0" applyFont="1" applyFill="1" applyBorder="1" applyAlignment="1">
      <alignment horizontal="center" vertical="center"/>
    </xf>
    <xf numFmtId="183" fontId="10" fillId="0" borderId="3" xfId="82" applyNumberFormat="1" applyFont="1" applyBorder="1" applyAlignment="1">
      <alignment horizontal="right" vertical="center"/>
    </xf>
    <xf numFmtId="0" fontId="10" fillId="0" borderId="0" xfId="81" applyFont="1" applyAlignment="1">
      <alignment horizontal="left" vertical="center"/>
    </xf>
    <xf numFmtId="0" fontId="10" fillId="0" borderId="0" xfId="81" applyFont="1" applyAlignment="1">
      <alignment horizontal="left" vertical="center" wrapText="1"/>
    </xf>
    <xf numFmtId="182" fontId="2" fillId="6" borderId="8" xfId="2" applyNumberFormat="1" applyFont="1" applyFill="1" applyBorder="1" applyAlignment="1">
      <alignment horizontal="center" vertical="center"/>
    </xf>
    <xf numFmtId="182" fontId="2" fillId="6" borderId="24" xfId="2" applyNumberFormat="1" applyFont="1" applyFill="1" applyBorder="1" applyAlignment="1">
      <alignment horizontal="center" vertical="center"/>
    </xf>
    <xf numFmtId="0" fontId="2" fillId="6" borderId="11" xfId="2" applyFont="1" applyFill="1" applyBorder="1" applyAlignment="1">
      <alignment horizontal="center" vertical="center" shrinkToFit="1"/>
    </xf>
    <xf numFmtId="182" fontId="2" fillId="6" borderId="8" xfId="1" applyNumberFormat="1" applyFont="1" applyFill="1" applyBorder="1">
      <alignment vertical="center"/>
    </xf>
    <xf numFmtId="182" fontId="2" fillId="6" borderId="24" xfId="1" applyNumberFormat="1" applyFont="1" applyFill="1" applyBorder="1">
      <alignment vertical="center"/>
    </xf>
    <xf numFmtId="182" fontId="2" fillId="6" borderId="1" xfId="1" applyNumberFormat="1" applyFont="1" applyFill="1" applyBorder="1">
      <alignment vertical="center"/>
    </xf>
    <xf numFmtId="0" fontId="2" fillId="6" borderId="0" xfId="0" applyFont="1" applyFill="1" applyBorder="1" applyAlignment="1">
      <alignment horizontal="left" vertical="center"/>
    </xf>
    <xf numFmtId="0" fontId="2" fillId="5" borderId="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 xfId="0" applyFont="1" applyFill="1" applyBorder="1" applyAlignment="1">
      <alignment horizontal="center" vertical="center"/>
    </xf>
    <xf numFmtId="0" fontId="43" fillId="0" borderId="0" xfId="81" applyFont="1" applyAlignment="1">
      <alignment vertical="top"/>
    </xf>
    <xf numFmtId="0" fontId="2" fillId="0" borderId="1" xfId="2" applyFont="1" applyBorder="1" applyAlignment="1">
      <alignment horizontal="center" vertical="center" shrinkToFit="1"/>
    </xf>
    <xf numFmtId="0" fontId="10" fillId="0" borderId="0" xfId="10" applyFont="1" applyBorder="1" applyAlignment="1">
      <alignment horizontal="center" vertical="center" shrinkToFit="1"/>
    </xf>
    <xf numFmtId="0" fontId="10" fillId="0" borderId="2" xfId="81" applyFont="1" applyBorder="1" applyAlignment="1">
      <alignment horizontal="center" vertical="center"/>
    </xf>
    <xf numFmtId="0" fontId="10" fillId="5" borderId="2" xfId="81" applyFont="1" applyFill="1" applyBorder="1" applyAlignment="1">
      <alignment horizontal="center" vertical="center"/>
    </xf>
    <xf numFmtId="0" fontId="10" fillId="0" borderId="2" xfId="81" applyFont="1" applyBorder="1" applyAlignment="1">
      <alignment vertical="center"/>
    </xf>
    <xf numFmtId="0" fontId="10" fillId="0" borderId="3" xfId="81" applyFont="1" applyBorder="1" applyAlignment="1">
      <alignment horizontal="center" vertical="center"/>
    </xf>
    <xf numFmtId="0" fontId="10" fillId="5" borderId="3" xfId="81" applyFont="1" applyFill="1" applyBorder="1" applyAlignment="1">
      <alignment horizontal="center" vertical="center"/>
    </xf>
    <xf numFmtId="0" fontId="10" fillId="0" borderId="3" xfId="81" applyFont="1" applyBorder="1" applyAlignment="1">
      <alignment vertical="center"/>
    </xf>
    <xf numFmtId="183" fontId="10" fillId="0" borderId="2" xfId="81" applyNumberFormat="1" applyFont="1" applyBorder="1" applyAlignment="1">
      <alignment horizontal="right" vertical="center"/>
    </xf>
    <xf numFmtId="183" fontId="10" fillId="0" borderId="0" xfId="81" applyNumberFormat="1" applyFont="1" applyBorder="1" applyAlignment="1">
      <alignment horizontal="right" vertical="center"/>
    </xf>
    <xf numFmtId="183" fontId="10" fillId="0" borderId="0" xfId="82" applyNumberFormat="1" applyFont="1" applyBorder="1" applyAlignment="1">
      <alignment horizontal="right" vertical="center"/>
    </xf>
    <xf numFmtId="195" fontId="10" fillId="5" borderId="21" xfId="1" quotePrefix="1" applyNumberFormat="1" applyFont="1" applyFill="1" applyBorder="1" applyAlignment="1">
      <alignment vertical="center"/>
    </xf>
    <xf numFmtId="195" fontId="10" fillId="5" borderId="4" xfId="1" applyNumberFormat="1" applyFont="1" applyFill="1" applyBorder="1" applyAlignment="1">
      <alignment vertical="center"/>
    </xf>
    <xf numFmtId="195" fontId="10" fillId="5" borderId="7" xfId="1" applyNumberFormat="1" applyFont="1" applyFill="1" applyBorder="1" applyAlignment="1">
      <alignment vertical="center"/>
    </xf>
    <xf numFmtId="195" fontId="10" fillId="29" borderId="2" xfId="1" quotePrefix="1" applyNumberFormat="1" applyFont="1" applyFill="1" applyBorder="1" applyAlignment="1">
      <alignment vertical="center"/>
    </xf>
    <xf numFmtId="195" fontId="10" fillId="0" borderId="2" xfId="1" quotePrefix="1" applyNumberFormat="1" applyFont="1" applyFill="1" applyBorder="1" applyAlignment="1">
      <alignment vertical="center"/>
    </xf>
    <xf numFmtId="195" fontId="10" fillId="0" borderId="2" xfId="1" applyNumberFormat="1" applyFont="1" applyBorder="1" applyAlignment="1">
      <alignment vertical="center"/>
    </xf>
    <xf numFmtId="195" fontId="10" fillId="0" borderId="0" xfId="1" applyNumberFormat="1" applyFont="1" applyBorder="1" applyAlignment="1">
      <alignment vertical="center"/>
    </xf>
    <xf numFmtId="195" fontId="10" fillId="0" borderId="3" xfId="1" applyNumberFormat="1" applyFont="1" applyBorder="1" applyAlignment="1">
      <alignment vertical="center"/>
    </xf>
    <xf numFmtId="195" fontId="10" fillId="30" borderId="0" xfId="1" applyNumberFormat="1" applyFont="1" applyFill="1" applyBorder="1" applyAlignment="1">
      <alignment vertical="center"/>
    </xf>
    <xf numFmtId="195" fontId="10" fillId="30" borderId="3" xfId="1" applyNumberFormat="1" applyFont="1" applyFill="1" applyBorder="1" applyAlignment="1">
      <alignment vertical="center"/>
    </xf>
    <xf numFmtId="0" fontId="10" fillId="0" borderId="2" xfId="10" applyFont="1" applyBorder="1" applyAlignment="1">
      <alignment horizontal="center" vertical="center" shrinkToFit="1"/>
    </xf>
    <xf numFmtId="0" fontId="10" fillId="5" borderId="2" xfId="10" applyFont="1" applyFill="1" applyBorder="1" applyAlignment="1">
      <alignment horizontal="center" vertical="center"/>
    </xf>
    <xf numFmtId="0" fontId="10" fillId="0" borderId="2" xfId="10" applyFont="1" applyBorder="1" applyAlignment="1">
      <alignment horizontal="center" vertical="center"/>
    </xf>
    <xf numFmtId="0" fontId="10" fillId="0" borderId="3" xfId="10" applyFont="1" applyBorder="1" applyAlignment="1">
      <alignment horizontal="center" vertical="center" shrinkToFit="1"/>
    </xf>
    <xf numFmtId="0" fontId="10" fillId="0" borderId="2" xfId="10" applyFont="1" applyBorder="1" applyAlignment="1">
      <alignment vertical="center" shrinkToFit="1"/>
    </xf>
    <xf numFmtId="2" fontId="10" fillId="0" borderId="2" xfId="10" applyNumberFormat="1" applyFont="1" applyBorder="1" applyAlignment="1">
      <alignment horizontal="right" vertical="center" shrinkToFit="1"/>
    </xf>
    <xf numFmtId="2" fontId="10" fillId="4" borderId="2" xfId="10" applyNumberFormat="1" applyFont="1" applyFill="1" applyBorder="1" applyAlignment="1">
      <alignment horizontal="right" vertical="center" shrinkToFit="1"/>
    </xf>
    <xf numFmtId="38" fontId="2" fillId="0" borderId="2" xfId="1" applyFont="1" applyBorder="1" applyAlignment="1">
      <alignment vertical="center"/>
    </xf>
    <xf numFmtId="182" fontId="10" fillId="0" borderId="2" xfId="0" applyNumberFormat="1" applyFont="1" applyFill="1" applyBorder="1" applyAlignment="1" applyProtection="1">
      <alignment vertical="center"/>
    </xf>
    <xf numFmtId="182" fontId="2" fillId="0" borderId="2" xfId="0" applyNumberFormat="1" applyFont="1" applyFill="1" applyBorder="1" applyAlignment="1">
      <alignment vertical="center"/>
    </xf>
    <xf numFmtId="182" fontId="2" fillId="0" borderId="0" xfId="0" applyNumberFormat="1" applyFont="1" applyFill="1" applyBorder="1" applyAlignment="1">
      <alignment vertical="center"/>
    </xf>
    <xf numFmtId="0" fontId="10" fillId="0" borderId="3" xfId="10" applyFont="1" applyBorder="1" applyAlignment="1">
      <alignment vertical="center" shrinkToFit="1"/>
    </xf>
    <xf numFmtId="2" fontId="10" fillId="0" borderId="3" xfId="10" applyNumberFormat="1" applyFont="1" applyBorder="1" applyAlignment="1">
      <alignment horizontal="right" vertical="center" shrinkToFit="1"/>
    </xf>
    <xf numFmtId="2" fontId="10" fillId="4" borderId="3" xfId="10" applyNumberFormat="1" applyFont="1" applyFill="1" applyBorder="1" applyAlignment="1">
      <alignment horizontal="right" vertical="center" shrinkToFit="1"/>
    </xf>
    <xf numFmtId="38" fontId="2" fillId="0" borderId="3" xfId="1" applyFont="1" applyBorder="1" applyAlignment="1">
      <alignment vertical="center"/>
    </xf>
    <xf numFmtId="182" fontId="10" fillId="0" borderId="3" xfId="0" applyNumberFormat="1" applyFont="1" applyFill="1" applyBorder="1" applyAlignment="1" applyProtection="1">
      <alignment vertical="center"/>
    </xf>
    <xf numFmtId="182" fontId="2" fillId="0" borderId="3" xfId="0" applyNumberFormat="1" applyFont="1" applyFill="1" applyBorder="1" applyAlignment="1">
      <alignment vertical="center"/>
    </xf>
    <xf numFmtId="0" fontId="10" fillId="5" borderId="0" xfId="10" applyFont="1" applyFill="1" applyBorder="1" applyAlignment="1">
      <alignment vertical="center"/>
    </xf>
    <xf numFmtId="176" fontId="2" fillId="5" borderId="2" xfId="2" applyNumberFormat="1" applyFont="1" applyFill="1" applyBorder="1" applyAlignment="1">
      <alignment horizontal="center" vertical="center"/>
    </xf>
    <xf numFmtId="177" fontId="2" fillId="5" borderId="3" xfId="1" applyNumberFormat="1" applyFont="1" applyFill="1" applyBorder="1">
      <alignment vertical="center"/>
    </xf>
    <xf numFmtId="177" fontId="2" fillId="5" borderId="0" xfId="1" applyNumberFormat="1" applyFont="1" applyFill="1" applyBorder="1">
      <alignment vertical="center"/>
    </xf>
    <xf numFmtId="177" fontId="2" fillId="5" borderId="2" xfId="1" applyNumberFormat="1" applyFont="1" applyFill="1" applyBorder="1">
      <alignment vertical="center"/>
    </xf>
    <xf numFmtId="0" fontId="10" fillId="5" borderId="0" xfId="10" applyFont="1" applyFill="1" applyBorder="1" applyAlignment="1">
      <alignment horizontal="center" vertical="center" shrinkToFit="1"/>
    </xf>
    <xf numFmtId="0" fontId="10" fillId="5" borderId="3" xfId="10" applyFont="1" applyFill="1" applyBorder="1" applyAlignment="1">
      <alignment horizontal="center" vertical="center" shrinkToFit="1"/>
    </xf>
    <xf numFmtId="0" fontId="10" fillId="6" borderId="0" xfId="81" applyFont="1" applyFill="1" applyBorder="1" applyAlignment="1">
      <alignment vertical="center"/>
    </xf>
    <xf numFmtId="0" fontId="10" fillId="30" borderId="2" xfId="81" applyFont="1" applyFill="1" applyBorder="1" applyAlignment="1">
      <alignment horizontal="center" vertical="center"/>
    </xf>
    <xf numFmtId="0" fontId="64" fillId="0" borderId="11" xfId="0" applyFont="1" applyBorder="1" applyAlignment="1">
      <alignment horizontal="center" vertical="center" wrapText="1"/>
    </xf>
    <xf numFmtId="202" fontId="64" fillId="0" borderId="11" xfId="0" applyNumberFormat="1" applyFont="1" applyBorder="1" applyAlignment="1">
      <alignment horizontal="center" vertical="center"/>
    </xf>
    <xf numFmtId="0" fontId="64" fillId="0" borderId="11" xfId="90" applyFont="1" applyBorder="1" applyAlignment="1">
      <alignment horizontal="center" vertical="center" wrapText="1"/>
    </xf>
    <xf numFmtId="183" fontId="2" fillId="0" borderId="8" xfId="0" applyNumberFormat="1" applyFont="1" applyBorder="1">
      <alignment vertical="center"/>
    </xf>
    <xf numFmtId="183" fontId="2" fillId="0" borderId="24" xfId="0" applyNumberFormat="1" applyFont="1" applyBorder="1">
      <alignment vertical="center"/>
    </xf>
    <xf numFmtId="182" fontId="2" fillId="0" borderId="22" xfId="17" applyNumberFormat="1" applyFont="1" applyFill="1" applyBorder="1" applyAlignment="1">
      <alignment vertical="center"/>
    </xf>
    <xf numFmtId="182" fontId="2" fillId="0" borderId="9" xfId="17" applyNumberFormat="1" applyFont="1" applyFill="1" applyBorder="1" applyAlignment="1">
      <alignment vertical="center"/>
    </xf>
    <xf numFmtId="182" fontId="2" fillId="0" borderId="6" xfId="17" applyNumberFormat="1" applyFont="1" applyFill="1" applyBorder="1" applyAlignment="1">
      <alignment vertical="center"/>
    </xf>
    <xf numFmtId="182" fontId="2" fillId="0" borderId="21" xfId="17" applyNumberFormat="1" applyFont="1" applyFill="1" applyBorder="1" applyAlignment="1">
      <alignment vertical="center"/>
    </xf>
    <xf numFmtId="182" fontId="2" fillId="0" borderId="4" xfId="17" applyNumberFormat="1" applyFont="1" applyFill="1" applyBorder="1" applyAlignment="1">
      <alignment vertical="center"/>
    </xf>
    <xf numFmtId="182" fontId="2" fillId="0" borderId="7" xfId="17" applyNumberFormat="1" applyFont="1" applyFill="1" applyBorder="1" applyAlignment="1">
      <alignment vertical="center"/>
    </xf>
    <xf numFmtId="0" fontId="57" fillId="0" borderId="0" xfId="81" applyFont="1" applyAlignment="1">
      <alignment vertical="center"/>
    </xf>
    <xf numFmtId="195" fontId="10" fillId="5" borderId="21" xfId="1" applyNumberFormat="1" applyFont="1" applyFill="1" applyBorder="1" applyAlignment="1">
      <alignment vertical="center"/>
    </xf>
    <xf numFmtId="183" fontId="10" fillId="0" borderId="3" xfId="81" applyNumberFormat="1" applyFont="1" applyBorder="1" applyAlignment="1">
      <alignment horizontal="right" vertical="center"/>
    </xf>
    <xf numFmtId="183" fontId="10" fillId="0" borderId="2" xfId="82" applyNumberFormat="1" applyFont="1" applyBorder="1" applyAlignment="1">
      <alignment horizontal="right" vertical="center"/>
    </xf>
    <xf numFmtId="182" fontId="2" fillId="0" borderId="1" xfId="0" applyNumberFormat="1" applyFont="1" applyBorder="1">
      <alignment vertical="center"/>
    </xf>
    <xf numFmtId="199" fontId="2" fillId="0" borderId="1" xfId="1" applyNumberFormat="1" applyFont="1" applyBorder="1">
      <alignment vertical="center"/>
    </xf>
    <xf numFmtId="200" fontId="2" fillId="0" borderId="1" xfId="0" applyNumberFormat="1" applyFont="1" applyBorder="1">
      <alignment vertical="center"/>
    </xf>
    <xf numFmtId="0" fontId="41" fillId="0" borderId="0" xfId="0" applyFont="1">
      <alignment vertical="center"/>
    </xf>
    <xf numFmtId="0" fontId="64" fillId="6" borderId="0" xfId="0" applyFont="1" applyFill="1">
      <alignment vertical="center"/>
    </xf>
    <xf numFmtId="0" fontId="64" fillId="0" borderId="4" xfId="83" applyFont="1" applyBorder="1"/>
    <xf numFmtId="49" fontId="64" fillId="0" borderId="9" xfId="83" applyNumberFormat="1" applyFont="1" applyBorder="1"/>
    <xf numFmtId="0" fontId="64" fillId="0" borderId="4" xfId="84" applyFont="1" applyBorder="1"/>
    <xf numFmtId="49" fontId="64" fillId="0" borderId="9" xfId="83" applyNumberFormat="1" applyFont="1" applyBorder="1" applyAlignment="1">
      <alignment horizontal="right"/>
    </xf>
    <xf numFmtId="0" fontId="64" fillId="0" borderId="4" xfId="84" applyFont="1" applyBorder="1" applyAlignment="1">
      <alignment horizontal="right"/>
    </xf>
    <xf numFmtId="0" fontId="64" fillId="0" borderId="9" xfId="0" applyFont="1" applyBorder="1" applyAlignment="1"/>
    <xf numFmtId="0" fontId="64" fillId="0" borderId="9" xfId="0" applyFont="1" applyBorder="1" applyAlignment="1">
      <alignment horizontal="left"/>
    </xf>
    <xf numFmtId="192" fontId="64" fillId="0" borderId="9" xfId="84" applyNumberFormat="1" applyFont="1" applyBorder="1" applyAlignment="1">
      <alignment horizontal="left"/>
    </xf>
    <xf numFmtId="0" fontId="64" fillId="0" borderId="9" xfId="83" applyFont="1" applyBorder="1"/>
    <xf numFmtId="192" fontId="64" fillId="0" borderId="9" xfId="84" applyNumberFormat="1" applyFont="1" applyBorder="1"/>
    <xf numFmtId="49" fontId="47" fillId="6" borderId="0" xfId="83" applyNumberFormat="1" applyFont="1" applyFill="1" applyBorder="1"/>
    <xf numFmtId="49" fontId="47" fillId="5" borderId="21" xfId="83" applyNumberFormat="1" applyFont="1" applyFill="1" applyBorder="1"/>
    <xf numFmtId="0" fontId="47" fillId="5" borderId="0" xfId="0" applyFont="1" applyFill="1" applyBorder="1" applyAlignment="1" applyProtection="1"/>
    <xf numFmtId="0" fontId="47" fillId="5" borderId="21" xfId="0" applyFont="1" applyFill="1" applyBorder="1" applyAlignment="1" applyProtection="1"/>
    <xf numFmtId="0" fontId="47" fillId="30" borderId="0" xfId="0" applyFont="1" applyFill="1" applyBorder="1" applyAlignment="1" applyProtection="1"/>
    <xf numFmtId="0" fontId="47" fillId="5" borderId="21" xfId="0" applyFont="1" applyFill="1" applyBorder="1" applyAlignment="1" applyProtection="1">
      <alignment horizontal="left"/>
    </xf>
    <xf numFmtId="0" fontId="47" fillId="5" borderId="0" xfId="0" applyFont="1" applyFill="1" applyBorder="1" applyAlignment="1" applyProtection="1">
      <alignment horizontal="left"/>
    </xf>
    <xf numFmtId="192" fontId="47" fillId="5" borderId="0" xfId="84" applyNumberFormat="1" applyFont="1" applyFill="1" applyBorder="1" applyAlignment="1">
      <alignment horizontal="left"/>
    </xf>
    <xf numFmtId="0" fontId="47" fillId="5" borderId="21" xfId="83" applyNumberFormat="1" applyFont="1" applyFill="1" applyBorder="1"/>
    <xf numFmtId="192" fontId="47" fillId="5" borderId="0" xfId="84" applyNumberFormat="1" applyFont="1" applyFill="1" applyBorder="1"/>
    <xf numFmtId="182" fontId="2" fillId="0" borderId="8" xfId="17" applyNumberFormat="1" applyFont="1" applyFill="1" applyBorder="1" applyAlignment="1" applyProtection="1">
      <alignment horizontal="center" vertical="center"/>
    </xf>
    <xf numFmtId="182" fontId="2" fillId="0" borderId="24" xfId="17" applyNumberFormat="1" applyFont="1" applyFill="1" applyBorder="1" applyAlignment="1" applyProtection="1">
      <alignment horizontal="center" vertical="center"/>
    </xf>
    <xf numFmtId="182" fontId="2" fillId="0" borderId="4" xfId="6" applyNumberFormat="1" applyFont="1" applyFill="1" applyBorder="1" applyAlignment="1" applyProtection="1">
      <alignment vertical="center"/>
    </xf>
    <xf numFmtId="182" fontId="2" fillId="0" borderId="7" xfId="6" applyNumberFormat="1" applyFont="1" applyFill="1" applyBorder="1" applyAlignment="1" applyProtection="1">
      <alignment vertical="center"/>
    </xf>
    <xf numFmtId="182" fontId="2" fillId="5" borderId="4" xfId="6" applyNumberFormat="1" applyFont="1" applyFill="1" applyBorder="1" applyAlignment="1" applyProtection="1">
      <alignment vertical="center"/>
    </xf>
    <xf numFmtId="182" fontId="2" fillId="5" borderId="9" xfId="6" applyNumberFormat="1" applyFont="1" applyFill="1" applyBorder="1" applyAlignment="1" applyProtection="1">
      <alignment vertical="center"/>
    </xf>
    <xf numFmtId="182" fontId="2" fillId="6" borderId="8" xfId="11" applyNumberFormat="1" applyFont="1" applyFill="1" applyBorder="1" applyAlignment="1" applyProtection="1">
      <alignment horizontal="center" vertical="center"/>
    </xf>
    <xf numFmtId="182" fontId="2" fillId="6" borderId="24" xfId="11" applyNumberFormat="1" applyFont="1" applyFill="1" applyBorder="1" applyAlignment="1" applyProtection="1">
      <alignment horizontal="center" vertical="center"/>
    </xf>
    <xf numFmtId="182" fontId="2" fillId="6" borderId="4" xfId="6" applyNumberFormat="1" applyFont="1" applyFill="1" applyBorder="1" applyAlignment="1" applyProtection="1">
      <alignment vertical="center"/>
    </xf>
    <xf numFmtId="182" fontId="2" fillId="6" borderId="7" xfId="6" applyNumberFormat="1" applyFont="1" applyFill="1" applyBorder="1" applyAlignment="1" applyProtection="1">
      <alignment vertical="center"/>
    </xf>
    <xf numFmtId="197" fontId="58" fillId="6" borderId="4" xfId="88" applyNumberFormat="1" applyFont="1" applyFill="1" applyBorder="1" applyAlignment="1" applyProtection="1">
      <alignment horizontal="right" vertical="center"/>
    </xf>
    <xf numFmtId="197" fontId="58" fillId="6" borderId="7" xfId="88" applyNumberFormat="1" applyFont="1" applyFill="1" applyBorder="1" applyAlignment="1" applyProtection="1">
      <alignment horizontal="right" vertical="center"/>
    </xf>
    <xf numFmtId="182" fontId="2" fillId="6" borderId="2" xfId="11" applyNumberFormat="1" applyFont="1" applyFill="1" applyBorder="1" applyAlignment="1" applyProtection="1">
      <alignment vertical="center"/>
    </xf>
    <xf numFmtId="182" fontId="2" fillId="6" borderId="21" xfId="11" applyNumberFormat="1" applyFont="1" applyFill="1" applyBorder="1" applyAlignment="1" applyProtection="1">
      <alignment horizontal="right" vertical="center"/>
    </xf>
    <xf numFmtId="182" fontId="2" fillId="0" borderId="21" xfId="6" applyNumberFormat="1" applyFont="1" applyFill="1" applyBorder="1" applyAlignment="1" applyProtection="1">
      <alignment vertical="center"/>
    </xf>
    <xf numFmtId="182" fontId="2" fillId="0" borderId="22" xfId="6" applyNumberFormat="1" applyFont="1" applyFill="1" applyBorder="1" applyAlignment="1" applyProtection="1">
      <alignment vertical="center"/>
    </xf>
    <xf numFmtId="182" fontId="2" fillId="6" borderId="2" xfId="11" applyNumberFormat="1" applyFont="1" applyFill="1" applyBorder="1" applyAlignment="1" applyProtection="1">
      <alignment horizontal="right" vertical="center"/>
    </xf>
    <xf numFmtId="182" fontId="2" fillId="6" borderId="21" xfId="6" applyNumberFormat="1" applyFont="1" applyFill="1" applyBorder="1" applyAlignment="1" applyProtection="1">
      <alignment vertical="center"/>
    </xf>
    <xf numFmtId="182" fontId="2" fillId="6" borderId="22" xfId="6" applyNumberFormat="1" applyFont="1" applyFill="1" applyBorder="1" applyAlignment="1" applyProtection="1">
      <alignment vertical="center"/>
    </xf>
    <xf numFmtId="197" fontId="58" fillId="6" borderId="21" xfId="88" applyNumberFormat="1" applyFont="1" applyFill="1" applyBorder="1" applyAlignment="1" applyProtection="1">
      <alignment horizontal="right" vertical="center"/>
    </xf>
    <xf numFmtId="197" fontId="58" fillId="6" borderId="22" xfId="88" applyNumberFormat="1" applyFont="1" applyFill="1" applyBorder="1" applyAlignment="1" applyProtection="1">
      <alignment horizontal="right" vertical="center"/>
    </xf>
    <xf numFmtId="182" fontId="2" fillId="6" borderId="3" xfId="11" applyNumberFormat="1" applyFont="1" applyFill="1" applyBorder="1" applyAlignment="1" applyProtection="1">
      <alignment vertical="center"/>
    </xf>
    <xf numFmtId="182" fontId="2" fillId="0" borderId="7" xfId="17" applyNumberFormat="1" applyFont="1" applyFill="1" applyBorder="1" applyAlignment="1" applyProtection="1">
      <alignment horizontal="center" vertical="center"/>
    </xf>
    <xf numFmtId="182" fontId="2" fillId="6" borderId="7" xfId="17" applyNumberFormat="1" applyFont="1" applyFill="1" applyBorder="1" applyAlignment="1" applyProtection="1">
      <alignment horizontal="center" vertical="center"/>
    </xf>
    <xf numFmtId="182" fontId="2" fillId="6" borderId="21" xfId="6" applyNumberFormat="1" applyFont="1" applyFill="1" applyBorder="1" applyAlignment="1" applyProtection="1">
      <alignment horizontal="right" vertical="center"/>
    </xf>
    <xf numFmtId="196" fontId="2" fillId="6" borderId="1" xfId="2" applyNumberFormat="1" applyFont="1" applyFill="1" applyBorder="1">
      <alignment vertical="center"/>
    </xf>
    <xf numFmtId="195" fontId="2" fillId="6" borderId="0" xfId="1" applyNumberFormat="1" applyFont="1" applyFill="1" applyBorder="1">
      <alignment vertical="center"/>
    </xf>
    <xf numFmtId="195" fontId="2" fillId="6" borderId="1" xfId="1" applyNumberFormat="1" applyFont="1" applyFill="1" applyBorder="1">
      <alignment vertical="center"/>
    </xf>
    <xf numFmtId="177" fontId="2" fillId="6" borderId="1" xfId="1" applyNumberFormat="1" applyFont="1" applyFill="1" applyBorder="1">
      <alignment vertical="center"/>
    </xf>
    <xf numFmtId="0" fontId="7" fillId="6" borderId="0" xfId="2" applyFont="1" applyFill="1" applyAlignment="1">
      <alignment vertical="center" shrinkToFit="1"/>
    </xf>
    <xf numFmtId="40" fontId="2" fillId="6" borderId="1" xfId="1" applyNumberFormat="1" applyFont="1" applyFill="1" applyBorder="1">
      <alignment vertical="center"/>
    </xf>
    <xf numFmtId="195" fontId="2" fillId="5" borderId="2" xfId="1" applyNumberFormat="1" applyFont="1" applyFill="1" applyBorder="1">
      <alignment vertical="center"/>
    </xf>
    <xf numFmtId="195" fontId="2" fillId="5" borderId="3" xfId="1" applyNumberFormat="1" applyFont="1" applyFill="1" applyBorder="1">
      <alignment vertical="center"/>
    </xf>
    <xf numFmtId="0" fontId="2" fillId="6" borderId="2" xfId="2" applyFont="1" applyFill="1" applyBorder="1" applyAlignment="1">
      <alignment horizontal="center" vertical="center" shrinkToFit="1"/>
    </xf>
    <xf numFmtId="0" fontId="2" fillId="0" borderId="0" xfId="2" applyFont="1" applyBorder="1" applyAlignment="1">
      <alignment horizontal="center" vertical="center" shrinkToFit="1"/>
    </xf>
    <xf numFmtId="0" fontId="2" fillId="0" borderId="24" xfId="25" applyFont="1" applyBorder="1" applyAlignment="1">
      <alignment horizontal="center" vertical="center"/>
    </xf>
    <xf numFmtId="0" fontId="2" fillId="0" borderId="11" xfId="25" applyFont="1" applyBorder="1" applyAlignment="1">
      <alignment horizontal="center"/>
    </xf>
    <xf numFmtId="0" fontId="2" fillId="0" borderId="8" xfId="25" applyFont="1" applyBorder="1" applyAlignment="1">
      <alignment horizontal="center" vertical="center"/>
    </xf>
    <xf numFmtId="0" fontId="10" fillId="0" borderId="22" xfId="81" applyFont="1" applyBorder="1" applyAlignment="1">
      <alignment horizontal="center" vertical="center"/>
    </xf>
    <xf numFmtId="0" fontId="10" fillId="0" borderId="23" xfId="81" applyFont="1" applyBorder="1" applyAlignment="1">
      <alignment horizontal="center" vertical="center"/>
    </xf>
    <xf numFmtId="0" fontId="10" fillId="0" borderId="6" xfId="81" applyFont="1" applyBorder="1" applyAlignment="1">
      <alignment horizontal="center" vertical="center"/>
    </xf>
    <xf numFmtId="0" fontId="10" fillId="0" borderId="10" xfId="81" applyFont="1" applyBorder="1" applyAlignment="1">
      <alignment horizontal="center" vertical="center"/>
    </xf>
    <xf numFmtId="0" fontId="10" fillId="5" borderId="23" xfId="81" applyFont="1" applyFill="1" applyBorder="1" applyAlignment="1">
      <alignment horizontal="center" vertical="center"/>
    </xf>
    <xf numFmtId="0" fontId="10" fillId="5" borderId="10" xfId="81" applyFont="1" applyFill="1" applyBorder="1" applyAlignment="1">
      <alignment horizontal="center" vertical="center"/>
    </xf>
    <xf numFmtId="0" fontId="10" fillId="0" borderId="21" xfId="81" applyFont="1" applyBorder="1" applyAlignment="1">
      <alignment horizontal="center" vertical="center"/>
    </xf>
    <xf numFmtId="0" fontId="10" fillId="0" borderId="7" xfId="81" applyFont="1" applyBorder="1" applyAlignment="1">
      <alignment horizontal="center" vertical="center"/>
    </xf>
    <xf numFmtId="0" fontId="10" fillId="5" borderId="2" xfId="10" applyFont="1" applyFill="1" applyBorder="1" applyAlignment="1">
      <alignment horizontal="center" vertical="center" shrinkToFit="1"/>
    </xf>
    <xf numFmtId="0" fontId="10" fillId="0" borderId="2" xfId="10" applyFont="1" applyBorder="1" applyAlignment="1">
      <alignment horizontal="center" vertical="center" shrinkToFit="1"/>
    </xf>
    <xf numFmtId="0" fontId="64" fillId="0" borderId="11" xfId="90" applyFont="1" applyBorder="1" applyAlignment="1">
      <alignment horizontal="center" vertical="center" wrapText="1"/>
    </xf>
    <xf numFmtId="0" fontId="64" fillId="0" borderId="8" xfId="83" applyFont="1" applyBorder="1" applyAlignment="1">
      <alignment horizontal="center" vertical="center"/>
    </xf>
    <xf numFmtId="0" fontId="64" fillId="0" borderId="24" xfId="83" applyFont="1" applyBorder="1" applyAlignment="1">
      <alignment horizontal="center" vertical="center"/>
    </xf>
    <xf numFmtId="0" fontId="64" fillId="0" borderId="11" xfId="0" applyFont="1" applyBorder="1" applyAlignment="1">
      <alignment horizontal="center" vertical="center" wrapText="1"/>
    </xf>
    <xf numFmtId="57" fontId="64" fillId="0" borderId="8" xfId="83" applyNumberFormat="1" applyFont="1" applyBorder="1" applyAlignment="1">
      <alignment horizontal="center" vertical="center" wrapText="1"/>
    </xf>
    <xf numFmtId="57" fontId="64" fillId="0" borderId="24" xfId="83" applyNumberFormat="1" applyFont="1" applyBorder="1" applyAlignment="1">
      <alignment horizontal="center" vertical="center" wrapText="1"/>
    </xf>
    <xf numFmtId="202" fontId="64" fillId="0" borderId="11" xfId="0" applyNumberFormat="1" applyFont="1" applyBorder="1" applyAlignment="1">
      <alignment horizontal="center" vertical="center"/>
    </xf>
    <xf numFmtId="0" fontId="64" fillId="0" borderId="3" xfId="0" applyFont="1" applyBorder="1" applyAlignment="1">
      <alignment horizontal="center"/>
    </xf>
    <xf numFmtId="0" fontId="64" fillId="0" borderId="11" xfId="83" applyFont="1" applyBorder="1" applyAlignment="1">
      <alignment horizontal="center" vertical="center" wrapText="1"/>
    </xf>
    <xf numFmtId="182" fontId="2" fillId="6" borderId="2" xfId="11" applyNumberFormat="1" applyFont="1" applyFill="1" applyBorder="1" applyAlignment="1" applyProtection="1">
      <alignment horizontal="center" vertical="center"/>
    </xf>
    <xf numFmtId="182" fontId="2" fillId="6" borderId="22" xfId="11" applyNumberFormat="1" applyFont="1" applyFill="1" applyBorder="1" applyAlignment="1" applyProtection="1">
      <alignment horizontal="center" vertical="center"/>
    </xf>
    <xf numFmtId="182" fontId="2" fillId="0" borderId="2" xfId="17" applyNumberFormat="1" applyFont="1" applyFill="1" applyBorder="1" applyAlignment="1" applyProtection="1">
      <alignment horizontal="center" vertical="center"/>
    </xf>
    <xf numFmtId="182" fontId="2" fillId="0" borderId="22" xfId="17" applyNumberFormat="1" applyFont="1" applyFill="1" applyBorder="1" applyAlignment="1" applyProtection="1">
      <alignment horizontal="center" vertical="center"/>
    </xf>
    <xf numFmtId="182" fontId="2" fillId="6" borderId="3" xfId="11" applyNumberFormat="1" applyFont="1" applyFill="1" applyBorder="1" applyAlignment="1" applyProtection="1">
      <alignment horizontal="center" vertical="center"/>
    </xf>
    <xf numFmtId="182" fontId="2" fillId="0" borderId="21" xfId="17" applyNumberFormat="1" applyFont="1" applyFill="1" applyBorder="1" applyAlignment="1" applyProtection="1">
      <alignment horizontal="center" vertical="center"/>
    </xf>
    <xf numFmtId="182" fontId="2" fillId="6" borderId="2" xfId="17" applyNumberFormat="1" applyFont="1" applyFill="1" applyBorder="1" applyAlignment="1" applyProtection="1">
      <alignment horizontal="center" vertical="center"/>
    </xf>
    <xf numFmtId="182" fontId="2" fillId="6" borderId="22" xfId="17" applyNumberFormat="1" applyFont="1" applyFill="1" applyBorder="1" applyAlignment="1" applyProtection="1">
      <alignment horizontal="center" vertical="center"/>
    </xf>
    <xf numFmtId="182" fontId="2" fillId="6" borderId="21" xfId="17" applyNumberFormat="1" applyFont="1" applyFill="1" applyBorder="1" applyAlignment="1" applyProtection="1">
      <alignment horizontal="center" vertical="center"/>
    </xf>
    <xf numFmtId="182" fontId="2" fillId="6" borderId="3" xfId="17" applyNumberFormat="1" applyFont="1" applyFill="1" applyBorder="1" applyAlignment="1" applyProtection="1">
      <alignment horizontal="center" vertical="center"/>
    </xf>
    <xf numFmtId="0" fontId="2" fillId="0" borderId="21" xfId="0" applyFont="1" applyBorder="1" applyAlignment="1">
      <alignment horizontal="left" vertical="center"/>
    </xf>
    <xf numFmtId="0" fontId="2" fillId="0" borderId="2" xfId="0" applyFont="1" applyBorder="1" applyAlignment="1">
      <alignment horizontal="left" vertical="center"/>
    </xf>
  </cellXfs>
  <cellStyles count="92">
    <cellStyle name="20% - アクセント 1 2" xfId="37" xr:uid="{00000000-0005-0000-0000-00005B000000}"/>
    <cellStyle name="20% - アクセント 2 2" xfId="43" xr:uid="{00000000-0005-0000-0000-00005C000000}"/>
    <cellStyle name="20% - アクセント 3 2" xfId="47" xr:uid="{00000000-0005-0000-0000-00005D000000}"/>
    <cellStyle name="20% - アクセント 4 2" xfId="36" xr:uid="{00000000-0005-0000-0000-00005E000000}"/>
    <cellStyle name="20% - アクセント 5 2" xfId="48" xr:uid="{00000000-0005-0000-0000-00005F000000}"/>
    <cellStyle name="20% - アクセント 6 2" xfId="45" xr:uid="{00000000-0005-0000-0000-000060000000}"/>
    <cellStyle name="40% - アクセント 1 2" xfId="41" xr:uid="{00000000-0005-0000-0000-000061000000}"/>
    <cellStyle name="40% - アクセント 2 2" xfId="52" xr:uid="{00000000-0005-0000-0000-000062000000}"/>
    <cellStyle name="40% - アクセント 3 2" xfId="44" xr:uid="{00000000-0005-0000-0000-000063000000}"/>
    <cellStyle name="40% - アクセント 4 2" xfId="46" xr:uid="{00000000-0005-0000-0000-000064000000}"/>
    <cellStyle name="40% - アクセント 5 2" xfId="49" xr:uid="{00000000-0005-0000-0000-000065000000}"/>
    <cellStyle name="40% - アクセント 6 2" xfId="50" xr:uid="{00000000-0005-0000-0000-000066000000}"/>
    <cellStyle name="60% - アクセント 1 2" xfId="51" xr:uid="{00000000-0005-0000-0000-000067000000}"/>
    <cellStyle name="60% - アクセント 2 2" xfId="53" xr:uid="{00000000-0005-0000-0000-000068000000}"/>
    <cellStyle name="60% - アクセント 3 2" xfId="54" xr:uid="{00000000-0005-0000-0000-000069000000}"/>
    <cellStyle name="60% - アクセント 4 2" xfId="55" xr:uid="{00000000-0005-0000-0000-00006A000000}"/>
    <cellStyle name="60% - アクセント 5 2" xfId="56" xr:uid="{00000000-0005-0000-0000-00006B000000}"/>
    <cellStyle name="60% - アクセント 6 2" xfId="57" xr:uid="{00000000-0005-0000-0000-00006C000000}"/>
    <cellStyle name="Normal 2" xfId="12" xr:uid="{00000000-0005-0000-0000-000000000000}"/>
    <cellStyle name="Normal 2 2" xfId="13" xr:uid="{00000000-0005-0000-0000-000001000000}"/>
    <cellStyle name="Normal 3" xfId="14" xr:uid="{00000000-0005-0000-0000-000002000000}"/>
    <cellStyle name="Normal 4" xfId="15" xr:uid="{00000000-0005-0000-0000-000003000000}"/>
    <cellStyle name="アクセント 1 2" xfId="58" xr:uid="{00000000-0005-0000-0000-00006D000000}"/>
    <cellStyle name="アクセント 2 2" xfId="59" xr:uid="{00000000-0005-0000-0000-00006E000000}"/>
    <cellStyle name="アクセント 3 2" xfId="60" xr:uid="{00000000-0005-0000-0000-00006F000000}"/>
    <cellStyle name="アクセント 4 2" xfId="61" xr:uid="{00000000-0005-0000-0000-000070000000}"/>
    <cellStyle name="アクセント 5 2" xfId="62" xr:uid="{00000000-0005-0000-0000-000071000000}"/>
    <cellStyle name="アクセント 6 2" xfId="63" xr:uid="{00000000-0005-0000-0000-000072000000}"/>
    <cellStyle name="タイトル 2" xfId="64" xr:uid="{00000000-0005-0000-0000-000073000000}"/>
    <cellStyle name="チェック セル 2" xfId="65" xr:uid="{00000000-0005-0000-0000-000074000000}"/>
    <cellStyle name="どちらでもない 2" xfId="66" xr:uid="{00000000-0005-0000-0000-000075000000}"/>
    <cellStyle name="パーセント 2" xfId="5" xr:uid="{00000000-0005-0000-0000-000004000000}"/>
    <cellStyle name="メモ 2" xfId="67" xr:uid="{00000000-0005-0000-0000-000076000000}"/>
    <cellStyle name="リンク セル 2" xfId="68" xr:uid="{00000000-0005-0000-0000-000077000000}"/>
    <cellStyle name="悪い 2" xfId="69" xr:uid="{00000000-0005-0000-0000-000078000000}"/>
    <cellStyle name="計算 2" xfId="70" xr:uid="{00000000-0005-0000-0000-000079000000}"/>
    <cellStyle name="警告文 2" xfId="71" xr:uid="{00000000-0005-0000-0000-00007A000000}"/>
    <cellStyle name="桁区切り" xfId="1" builtinId="6"/>
    <cellStyle name="桁区切り 2" xfId="6" xr:uid="{00000000-0005-0000-0000-000005000000}"/>
    <cellStyle name="桁区切り 2 2" xfId="39" xr:uid="{00000000-0005-0000-0000-000006000000}"/>
    <cellStyle name="桁区切り 3" xfId="7" xr:uid="{00000000-0005-0000-0000-000006000000}"/>
    <cellStyle name="桁区切り 4" xfId="91" xr:uid="{99CDBEFF-38DA-4F60-B3A0-E0E69CFCC5D9}"/>
    <cellStyle name="見出し 1 2" xfId="72" xr:uid="{00000000-0005-0000-0000-00007B000000}"/>
    <cellStyle name="見出し 2 2" xfId="73" xr:uid="{00000000-0005-0000-0000-00007C000000}"/>
    <cellStyle name="見出し 3 2" xfId="74" xr:uid="{00000000-0005-0000-0000-00007D000000}"/>
    <cellStyle name="見出し 4 2" xfId="75" xr:uid="{00000000-0005-0000-0000-00007E000000}"/>
    <cellStyle name="集計 2" xfId="76" xr:uid="{00000000-0005-0000-0000-00007F000000}"/>
    <cellStyle name="出力 2" xfId="77" xr:uid="{00000000-0005-0000-0000-000080000000}"/>
    <cellStyle name="説明文 2" xfId="78" xr:uid="{00000000-0005-0000-0000-000081000000}"/>
    <cellStyle name="通貨 2" xfId="8" xr:uid="{00000000-0005-0000-0000-000007000000}"/>
    <cellStyle name="通貨 2 2" xfId="16" xr:uid="{00000000-0005-0000-0000-000008000000}"/>
    <cellStyle name="通貨 2 3" xfId="40" xr:uid="{00000000-0005-0000-0000-00000A000000}"/>
    <cellStyle name="通貨 2 4" xfId="35" xr:uid="{00000000-0005-0000-0000-000008000000}"/>
    <cellStyle name="通貨 2 5" xfId="38" xr:uid="{00000000-0005-0000-0000-000008000000}"/>
    <cellStyle name="入力 2" xfId="79" xr:uid="{00000000-0005-0000-0000-000082000000}"/>
    <cellStyle name="標準" xfId="0" builtinId="0"/>
    <cellStyle name="標準 10" xfId="17" xr:uid="{00000000-0005-0000-0000-00000A000000}"/>
    <cellStyle name="標準 11" xfId="33" xr:uid="{00000000-0005-0000-0000-00000B000000}"/>
    <cellStyle name="標準 12" xfId="3" xr:uid="{00000000-0005-0000-0000-000039000000}"/>
    <cellStyle name="標準 2" xfId="2" xr:uid="{89EE443A-89F9-4E72-BE81-1F7C563F0A62}"/>
    <cellStyle name="標準 2 2" xfId="11" xr:uid="{00000000-0005-0000-0000-00000D000000}"/>
    <cellStyle name="標準 2 2 2" xfId="18" xr:uid="{00000000-0005-0000-0000-00000E000000}"/>
    <cellStyle name="標準 2 2 3" xfId="32" xr:uid="{00000000-0005-0000-0000-00000F000000}"/>
    <cellStyle name="標準 2 3" xfId="19" xr:uid="{00000000-0005-0000-0000-000010000000}"/>
    <cellStyle name="標準 2 4" xfId="20" xr:uid="{00000000-0005-0000-0000-000011000000}"/>
    <cellStyle name="標準 2 5" xfId="21" xr:uid="{00000000-0005-0000-0000-000012000000}"/>
    <cellStyle name="標準 2 6" xfId="4" xr:uid="{00000000-0005-0000-0000-00000C000000}"/>
    <cellStyle name="標準 2 7" xfId="42" xr:uid="{00000000-0005-0000-0000-000058000000}"/>
    <cellStyle name="標準 2_正誤情報" xfId="22" xr:uid="{00000000-0005-0000-0000-000013000000}"/>
    <cellStyle name="標準 3" xfId="9" xr:uid="{00000000-0005-0000-0000-000014000000}"/>
    <cellStyle name="標準 3 2" xfId="23" xr:uid="{00000000-0005-0000-0000-000015000000}"/>
    <cellStyle name="標準 3 2 2" xfId="24" xr:uid="{00000000-0005-0000-0000-000016000000}"/>
    <cellStyle name="標準 3 3" xfId="25" xr:uid="{00000000-0005-0000-0000-000017000000}"/>
    <cellStyle name="標準 3 4" xfId="34" xr:uid="{00000000-0005-0000-0000-000018000000}"/>
    <cellStyle name="標準 4" xfId="10" xr:uid="{00000000-0005-0000-0000-000019000000}"/>
    <cellStyle name="標準 4 2" xfId="26" xr:uid="{00000000-0005-0000-0000-00001A000000}"/>
    <cellStyle name="標準 5" xfId="27" xr:uid="{00000000-0005-0000-0000-00001B000000}"/>
    <cellStyle name="標準 6" xfId="28" xr:uid="{00000000-0005-0000-0000-00001C000000}"/>
    <cellStyle name="標準 7" xfId="29" xr:uid="{00000000-0005-0000-0000-00001D000000}"/>
    <cellStyle name="標準 8" xfId="30" xr:uid="{00000000-0005-0000-0000-00001E000000}"/>
    <cellStyle name="標準 9" xfId="31" xr:uid="{00000000-0005-0000-0000-00001F000000}"/>
    <cellStyle name="標準_（案）推計結果概要図表_01結果の概要印刷用原稿" xfId="82" xr:uid="{1AEAD54B-D550-4AA3-9734-12FCC4A48F2D}"/>
    <cellStyle name="標準_2001市町のすがた" xfId="83" xr:uid="{395ECD1A-7B7A-45F4-ACC6-D2DB7F037197}"/>
    <cellStyle name="標準_FP_B1_D1" xfId="81" xr:uid="{2F7BAB26-3276-41CA-B68D-26AC40012AD3}"/>
    <cellStyle name="標準_H25人口要覧レイアウトサンプル" xfId="85" xr:uid="{EBAA4E08-377B-455C-9502-415617008061}"/>
    <cellStyle name="標準_qryＫＯＫＵＤＯＡ出力" xfId="87" xr:uid="{73706A91-71C8-41EE-A11A-28C50AB1CB93}"/>
    <cellStyle name="標準_Sheet1" xfId="88" xr:uid="{BA9773CF-3789-45FD-8EC1-15BE36FE729B}"/>
    <cellStyle name="標準_掲載項目のみ (2)" xfId="90" xr:uid="{22DDDFFE-3213-421F-AC0A-DD1F13E9BF88}"/>
    <cellStyle name="標準_市町C3" xfId="84" xr:uid="{94D3DDCC-D9AD-4C5D-B0C0-DDDCF6ED7C04}"/>
    <cellStyle name="標準_市町別人口（大正９年～平成12年）" xfId="89" xr:uid="{2A83A33A-C724-4469-8EBF-87895ADDC149}"/>
    <cellStyle name="標準_年齢別(男）" xfId="86" xr:uid="{06786E2B-272E-4824-B9BF-9B53FF920B63}"/>
    <cellStyle name="良い 2" xfId="80" xr:uid="{00000000-0005-0000-0000-00008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C2BC-3F19-4C1C-A8D1-68EE09D18DFE}">
  <sheetPr>
    <tabColor theme="5" tint="0.79998168889431442"/>
  </sheetPr>
  <dimension ref="A1:F18"/>
  <sheetViews>
    <sheetView tabSelected="1" workbookViewId="0">
      <pane xSplit="2" ySplit="2" topLeftCell="C3" activePane="bottomRight" state="frozen"/>
      <selection pane="topRight" activeCell="C1" sqref="C1"/>
      <selection pane="bottomLeft" activeCell="A3" sqref="A3"/>
      <selection pane="bottomRight" activeCell="G17" sqref="G17"/>
    </sheetView>
  </sheetViews>
  <sheetFormatPr defaultColWidth="9" defaultRowHeight="13.5"/>
  <cols>
    <col min="1" max="1" width="4" style="1" customWidth="1"/>
    <col min="2" max="2" width="18.375" style="1" customWidth="1"/>
    <col min="3" max="5" width="16.875" style="1" customWidth="1"/>
    <col min="6" max="6" width="7.125" style="1" customWidth="1"/>
    <col min="7" max="16384" width="9" style="1"/>
  </cols>
  <sheetData>
    <row r="1" spans="1:6" ht="15.75" customHeight="1">
      <c r="A1" s="290" t="s">
        <v>918</v>
      </c>
      <c r="B1" s="270"/>
      <c r="C1" s="270"/>
      <c r="D1" s="749">
        <v>44530</v>
      </c>
      <c r="E1" s="270"/>
      <c r="F1" s="270"/>
    </row>
    <row r="2" spans="1:6" ht="15.75" customHeight="1">
      <c r="A2" s="311"/>
      <c r="B2" s="733" t="s">
        <v>751</v>
      </c>
      <c r="C2" s="669" t="s">
        <v>752</v>
      </c>
      <c r="D2" s="669"/>
      <c r="E2" s="932" t="s">
        <v>767</v>
      </c>
      <c r="F2" s="303"/>
    </row>
    <row r="3" spans="1:6" ht="15.75" customHeight="1">
      <c r="A3" s="301">
        <v>1</v>
      </c>
      <c r="B3" s="303" t="s">
        <v>768</v>
      </c>
      <c r="C3" s="302" t="s">
        <v>1045</v>
      </c>
      <c r="D3" s="302"/>
      <c r="E3" s="301"/>
      <c r="F3" s="303"/>
    </row>
    <row r="4" spans="1:6" ht="15.75" customHeight="1">
      <c r="A4" s="301">
        <v>2</v>
      </c>
      <c r="B4" s="303" t="s">
        <v>753</v>
      </c>
      <c r="C4" s="302" t="s">
        <v>770</v>
      </c>
      <c r="D4" s="302"/>
      <c r="E4" s="301" t="s">
        <v>908</v>
      </c>
      <c r="F4" s="303"/>
    </row>
    <row r="5" spans="1:6" ht="15.75" customHeight="1">
      <c r="A5" s="324">
        <v>3</v>
      </c>
      <c r="B5" s="343" t="s">
        <v>754</v>
      </c>
      <c r="C5" s="325" t="s">
        <v>771</v>
      </c>
      <c r="D5" s="325"/>
      <c r="E5" s="324" t="s">
        <v>909</v>
      </c>
      <c r="F5" s="343"/>
    </row>
    <row r="6" spans="1:6" ht="15.75" customHeight="1">
      <c r="A6" s="305">
        <v>4</v>
      </c>
      <c r="B6" s="309" t="s">
        <v>755</v>
      </c>
      <c r="C6" s="306" t="s">
        <v>772</v>
      </c>
      <c r="D6" s="306"/>
      <c r="E6" s="305" t="s">
        <v>909</v>
      </c>
      <c r="F6" s="309"/>
    </row>
    <row r="7" spans="1:6" ht="15.75" customHeight="1">
      <c r="A7" s="301">
        <v>5</v>
      </c>
      <c r="B7" s="303" t="s">
        <v>756</v>
      </c>
      <c r="C7" s="302" t="s">
        <v>763</v>
      </c>
      <c r="D7" s="302"/>
      <c r="E7" s="324" t="s">
        <v>777</v>
      </c>
      <c r="F7" s="343"/>
    </row>
    <row r="8" spans="1:6" ht="15.75" customHeight="1">
      <c r="A8" s="324">
        <v>6</v>
      </c>
      <c r="B8" s="343" t="s">
        <v>757</v>
      </c>
      <c r="C8" s="325" t="s">
        <v>764</v>
      </c>
      <c r="D8" s="325"/>
      <c r="E8" s="324" t="s">
        <v>777</v>
      </c>
      <c r="F8" s="343"/>
    </row>
    <row r="9" spans="1:6" ht="15.75" customHeight="1">
      <c r="A9" s="305">
        <v>7</v>
      </c>
      <c r="B9" s="309" t="s">
        <v>758</v>
      </c>
      <c r="C9" s="306" t="s">
        <v>765</v>
      </c>
      <c r="D9" s="306" t="s">
        <v>766</v>
      </c>
      <c r="E9" s="324" t="s">
        <v>777</v>
      </c>
      <c r="F9" s="343"/>
    </row>
    <row r="10" spans="1:6" ht="15.75" customHeight="1">
      <c r="A10" s="324">
        <v>8</v>
      </c>
      <c r="B10" s="343" t="s">
        <v>773</v>
      </c>
      <c r="C10" s="325"/>
      <c r="D10" s="325"/>
      <c r="E10" s="301" t="s">
        <v>777</v>
      </c>
      <c r="F10" s="303"/>
    </row>
    <row r="11" spans="1:6" ht="15.75" customHeight="1">
      <c r="A11" s="324">
        <v>9</v>
      </c>
      <c r="B11" s="343" t="s">
        <v>774</v>
      </c>
      <c r="C11" s="325"/>
      <c r="D11" s="325"/>
      <c r="E11" s="324" t="s">
        <v>777</v>
      </c>
      <c r="F11" s="343"/>
    </row>
    <row r="12" spans="1:6" ht="15.75" customHeight="1">
      <c r="A12" s="324">
        <v>10</v>
      </c>
      <c r="B12" s="343" t="s">
        <v>775</v>
      </c>
      <c r="C12" s="325"/>
      <c r="D12" s="325"/>
      <c r="E12" s="324" t="s">
        <v>777</v>
      </c>
      <c r="F12" s="933" t="s">
        <v>779</v>
      </c>
    </row>
    <row r="13" spans="1:6" ht="15.75" customHeight="1">
      <c r="A13" s="305">
        <v>11</v>
      </c>
      <c r="B13" s="309" t="s">
        <v>776</v>
      </c>
      <c r="C13" s="306"/>
      <c r="D13" s="306"/>
      <c r="E13" s="305" t="s">
        <v>777</v>
      </c>
      <c r="F13" s="934" t="s">
        <v>778</v>
      </c>
    </row>
    <row r="14" spans="1:6" ht="15.75" customHeight="1">
      <c r="A14" s="270" t="s">
        <v>904</v>
      </c>
      <c r="B14" s="270"/>
      <c r="C14" s="270"/>
      <c r="D14" s="270"/>
      <c r="E14" s="270"/>
      <c r="F14" s="270"/>
    </row>
    <row r="15" spans="1:6">
      <c r="E15" s="1" t="s">
        <v>769</v>
      </c>
    </row>
    <row r="16" spans="1:6">
      <c r="D16" s="1" t="s">
        <v>917</v>
      </c>
    </row>
    <row r="17" spans="3:5">
      <c r="E17" s="1" t="s">
        <v>780</v>
      </c>
    </row>
    <row r="18" spans="3:5">
      <c r="C18" s="1" t="s">
        <v>1042</v>
      </c>
      <c r="D18" s="1" t="s">
        <v>1050</v>
      </c>
      <c r="E18" s="1" t="s">
        <v>1051</v>
      </c>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17F59-F2CA-4C07-BA73-DBD1276034B0}">
  <sheetPr>
    <tabColor theme="5" tint="0.79998168889431442"/>
  </sheetPr>
  <dimension ref="A1:N48"/>
  <sheetViews>
    <sheetView workbookViewId="0">
      <pane xSplit="2" ySplit="2" topLeftCell="C3" activePane="bottomRight" state="frozen"/>
      <selection pane="topRight" activeCell="C1" sqref="C1"/>
      <selection pane="bottomLeft" activeCell="A3" sqref="A3"/>
      <selection pane="bottomRight" activeCell="J15" sqref="J15"/>
    </sheetView>
  </sheetViews>
  <sheetFormatPr defaultColWidth="9" defaultRowHeight="13.5"/>
  <cols>
    <col min="1" max="2" width="9.625" style="1" customWidth="1"/>
    <col min="3" max="12" width="10.625" style="1" customWidth="1"/>
    <col min="13" max="16384" width="9" style="1"/>
  </cols>
  <sheetData>
    <row r="1" spans="1:14" ht="15.75" customHeight="1">
      <c r="A1" s="686" t="s">
        <v>440</v>
      </c>
      <c r="B1" s="2"/>
      <c r="C1" s="2"/>
      <c r="D1" s="2"/>
      <c r="E1" s="2"/>
      <c r="F1" s="2"/>
      <c r="G1" s="2"/>
      <c r="H1" s="2"/>
      <c r="I1" s="2" t="s">
        <v>434</v>
      </c>
      <c r="J1" s="2" t="s">
        <v>524</v>
      </c>
      <c r="K1" s="2" t="s">
        <v>524</v>
      </c>
      <c r="L1" s="2" t="s">
        <v>524</v>
      </c>
    </row>
    <row r="2" spans="1:14" ht="15.75" customHeight="1">
      <c r="A2" s="18"/>
      <c r="B2" s="21"/>
      <c r="C2" s="19">
        <v>2015</v>
      </c>
      <c r="D2" s="260">
        <f t="shared" ref="D2:L2" si="0">C2+5</f>
        <v>2020</v>
      </c>
      <c r="E2" s="19">
        <f t="shared" si="0"/>
        <v>2025</v>
      </c>
      <c r="F2" s="19">
        <f t="shared" si="0"/>
        <v>2030</v>
      </c>
      <c r="G2" s="19">
        <f t="shared" si="0"/>
        <v>2035</v>
      </c>
      <c r="H2" s="19">
        <f t="shared" si="0"/>
        <v>2040</v>
      </c>
      <c r="I2" s="260">
        <f t="shared" si="0"/>
        <v>2045</v>
      </c>
      <c r="J2" s="260">
        <f t="shared" si="0"/>
        <v>2050</v>
      </c>
      <c r="K2" s="19">
        <f t="shared" si="0"/>
        <v>2055</v>
      </c>
      <c r="L2" s="19">
        <f t="shared" si="0"/>
        <v>2060</v>
      </c>
    </row>
    <row r="3" spans="1:14" ht="15.75" customHeight="1">
      <c r="A3" s="210" t="s">
        <v>442</v>
      </c>
      <c r="B3" s="210" t="s">
        <v>443</v>
      </c>
      <c r="C3" s="261">
        <v>-8.94E-3</v>
      </c>
      <c r="D3" s="222">
        <f>'9市町純移動率'!GB5</f>
        <v>8.7399999999999995E-3</v>
      </c>
      <c r="E3" s="222">
        <f>'9市町純移動率'!GC5</f>
        <v>1.1429999999999999E-2</v>
      </c>
      <c r="F3" s="222">
        <f>'9市町純移動率'!GD5</f>
        <v>1.3690000000000001E-2</v>
      </c>
      <c r="G3" s="222">
        <f>'9市町純移動率'!GE5</f>
        <v>1.5350000000000001E-2</v>
      </c>
      <c r="H3" s="222">
        <f>'9市町純移動率'!GF5</f>
        <v>1.669E-2</v>
      </c>
      <c r="I3" s="222">
        <f>'9市町純移動率'!GG5</f>
        <v>1.8030000000000001E-2</v>
      </c>
      <c r="J3" s="223">
        <f>I3*I3/H3</f>
        <v>1.9477585380467347E-2</v>
      </c>
      <c r="K3" s="223">
        <f t="shared" ref="K3:L18" si="1">J3*J3/I3</f>
        <v>2.1041393913111221E-2</v>
      </c>
      <c r="L3" s="223">
        <f t="shared" si="1"/>
        <v>2.273075687557791E-2</v>
      </c>
    </row>
    <row r="4" spans="1:14" ht="15.75" customHeight="1">
      <c r="A4" s="212" t="s">
        <v>444</v>
      </c>
      <c r="B4" s="212" t="s">
        <v>461</v>
      </c>
      <c r="C4" s="262">
        <v>-8.8599999999999998E-3</v>
      </c>
      <c r="D4" s="224">
        <f>'9市町純移動率'!GB6</f>
        <v>1.15E-2</v>
      </c>
      <c r="E4" s="224">
        <f>'9市町純移動率'!GC6</f>
        <v>1.294E-2</v>
      </c>
      <c r="F4" s="224">
        <f>'9市町純移動率'!GD6</f>
        <v>1.3440000000000001E-2</v>
      </c>
      <c r="G4" s="224">
        <f>'9市町純移動率'!GE6</f>
        <v>1.3780000000000001E-2</v>
      </c>
      <c r="H4" s="224">
        <f>'9市町純移動率'!GF6</f>
        <v>1.438E-2</v>
      </c>
      <c r="I4" s="224">
        <f>'9市町純移動率'!GG6</f>
        <v>1.4959999999999999E-2</v>
      </c>
      <c r="J4" s="225">
        <f t="shared" ref="J4:J20" si="2">I4*I4/H4</f>
        <v>1.556339360222531E-2</v>
      </c>
      <c r="K4" s="225">
        <f t="shared" si="1"/>
        <v>1.6191124359477789E-2</v>
      </c>
      <c r="L4" s="225">
        <f t="shared" si="1"/>
        <v>1.6844173881626404E-2</v>
      </c>
    </row>
    <row r="5" spans="1:14" ht="15.75" customHeight="1">
      <c r="A5" s="212" t="s">
        <v>445</v>
      </c>
      <c r="B5" s="212" t="s">
        <v>462</v>
      </c>
      <c r="C5" s="262">
        <v>-2.215E-2</v>
      </c>
      <c r="D5" s="224">
        <f>'9市町純移動率'!GB7</f>
        <v>-1.804E-2</v>
      </c>
      <c r="E5" s="224">
        <f>'9市町純移動率'!GC7</f>
        <v>-1.8579999999999999E-2</v>
      </c>
      <c r="F5" s="224">
        <f>'9市町純移動率'!GD7</f>
        <v>-1.8329999999999999E-2</v>
      </c>
      <c r="G5" s="224">
        <f>'9市町純移動率'!GE7</f>
        <v>-1.8450000000000001E-2</v>
      </c>
      <c r="H5" s="224">
        <f>'9市町純移動率'!GF7</f>
        <v>-1.9040000000000001E-2</v>
      </c>
      <c r="I5" s="224">
        <f>'9市町純移動率'!GG7</f>
        <v>-1.934E-2</v>
      </c>
      <c r="J5" s="225">
        <f t="shared" si="2"/>
        <v>-1.96447268907563E-2</v>
      </c>
      <c r="K5" s="225">
        <f t="shared" si="1"/>
        <v>-1.9954255150589642E-2</v>
      </c>
      <c r="L5" s="225">
        <f t="shared" si="1"/>
        <v>-2.0268660431323717E-2</v>
      </c>
    </row>
    <row r="6" spans="1:14" ht="15.75" customHeight="1">
      <c r="A6" s="212" t="s">
        <v>446</v>
      </c>
      <c r="B6" s="212" t="s">
        <v>463</v>
      </c>
      <c r="C6" s="262">
        <v>-5.3510000000000002E-2</v>
      </c>
      <c r="D6" s="224">
        <f>'9市町純移動率'!GB8</f>
        <v>-8.6419999999999997E-2</v>
      </c>
      <c r="E6" s="224">
        <f>'9市町純移動率'!GC8</f>
        <v>-8.3150000000000002E-2</v>
      </c>
      <c r="F6" s="224">
        <f>'9市町純移動率'!GD8</f>
        <v>-8.072E-2</v>
      </c>
      <c r="G6" s="224">
        <f>'9市町純移動率'!GE8</f>
        <v>-8.3779999999999993E-2</v>
      </c>
      <c r="H6" s="224">
        <f>'9市町純移動率'!GF8</f>
        <v>-8.3979999999999999E-2</v>
      </c>
      <c r="I6" s="224">
        <f>'9市町純移動率'!GG8</f>
        <v>-8.4650000000000003E-2</v>
      </c>
      <c r="J6" s="225">
        <f t="shared" si="2"/>
        <v>-8.5325345320314369E-2</v>
      </c>
      <c r="K6" s="225">
        <f t="shared" si="1"/>
        <v>-8.6006078606389758E-2</v>
      </c>
      <c r="L6" s="225">
        <f t="shared" si="1"/>
        <v>-8.6692242843902034E-2</v>
      </c>
    </row>
    <row r="7" spans="1:14" ht="15.75" customHeight="1">
      <c r="A7" s="212" t="s">
        <v>447</v>
      </c>
      <c r="B7" s="212" t="s">
        <v>464</v>
      </c>
      <c r="C7" s="262">
        <v>5.7450000000000001E-2</v>
      </c>
      <c r="D7" s="224">
        <f>'9市町純移動率'!GB9</f>
        <v>0.14266000000000001</v>
      </c>
      <c r="E7" s="224">
        <f>'9市町純移動率'!GC9</f>
        <v>0.13761999999999999</v>
      </c>
      <c r="F7" s="224">
        <f>'9市町純移動率'!GD9</f>
        <v>0.14771999999999999</v>
      </c>
      <c r="G7" s="224">
        <f>'9市町純移動率'!GE9</f>
        <v>0.15895999999999999</v>
      </c>
      <c r="H7" s="224">
        <f>'9市町純移動率'!GF9</f>
        <v>0.15518000000000001</v>
      </c>
      <c r="I7" s="224">
        <f>'9市町純移動率'!GG9</f>
        <v>0.15759999999999999</v>
      </c>
      <c r="J7" s="225">
        <f t="shared" si="2"/>
        <v>0.1600577393994071</v>
      </c>
      <c r="K7" s="225">
        <f t="shared" si="1"/>
        <v>0.16255380673634845</v>
      </c>
      <c r="L7" s="225">
        <f t="shared" si="1"/>
        <v>0.16508879972708151</v>
      </c>
    </row>
    <row r="8" spans="1:14" ht="15.75" customHeight="1">
      <c r="A8" s="210" t="s">
        <v>448</v>
      </c>
      <c r="B8" s="210" t="s">
        <v>465</v>
      </c>
      <c r="C8" s="261">
        <v>3.2599999999999997E-2</v>
      </c>
      <c r="D8" s="222">
        <f>'9市町純移動率'!GB10</f>
        <v>3.09E-2</v>
      </c>
      <c r="E8" s="222">
        <f>'9市町純移動率'!GC10</f>
        <v>3.2539999999999999E-2</v>
      </c>
      <c r="F8" s="222">
        <f>'9市町純移動率'!GD10</f>
        <v>2.818E-2</v>
      </c>
      <c r="G8" s="222">
        <f>'9市町純移動率'!GE10</f>
        <v>3.2870000000000003E-2</v>
      </c>
      <c r="H8" s="222">
        <f>'9市町純移動率'!GF10</f>
        <v>3.7400000000000003E-2</v>
      </c>
      <c r="I8" s="222">
        <f>'9市町純移動率'!GG10</f>
        <v>3.5119999999999998E-2</v>
      </c>
      <c r="J8" s="223">
        <f t="shared" si="2"/>
        <v>3.2978994652406411E-2</v>
      </c>
      <c r="K8" s="223">
        <f t="shared" si="1"/>
        <v>3.0968510486430827E-2</v>
      </c>
      <c r="L8" s="223">
        <f t="shared" si="1"/>
        <v>2.9080590595814183E-2</v>
      </c>
    </row>
    <row r="9" spans="1:14" ht="15.75" customHeight="1">
      <c r="A9" s="211" t="s">
        <v>449</v>
      </c>
      <c r="B9" s="211" t="s">
        <v>466</v>
      </c>
      <c r="C9" s="263">
        <v>8.7600000000000004E-3</v>
      </c>
      <c r="D9" s="226">
        <f>'9市町純移動率'!GB11</f>
        <v>1.78E-2</v>
      </c>
      <c r="E9" s="226">
        <f>'9市町純移動率'!GC11</f>
        <v>1.3950000000000001E-2</v>
      </c>
      <c r="F9" s="226">
        <f>'9市町純移動率'!GD11</f>
        <v>1.3129999999999999E-2</v>
      </c>
      <c r="G9" s="226">
        <f>'9市町純移動率'!GE11</f>
        <v>1.0749999999999999E-2</v>
      </c>
      <c r="H9" s="226">
        <f>'9市町純移動率'!GF11</f>
        <v>1.294E-2</v>
      </c>
      <c r="I9" s="226">
        <f>'9市町純移動率'!GG11</f>
        <v>1.5270000000000001E-2</v>
      </c>
      <c r="J9" s="227">
        <f t="shared" si="2"/>
        <v>1.8019544049459043E-2</v>
      </c>
      <c r="K9" s="227">
        <f t="shared" si="1"/>
        <v>2.1264176015088069E-2</v>
      </c>
      <c r="L9" s="227">
        <f t="shared" si="1"/>
        <v>2.5093042330015056E-2</v>
      </c>
      <c r="N9" s="1" t="s">
        <v>710</v>
      </c>
    </row>
    <row r="10" spans="1:14" ht="15.75" customHeight="1">
      <c r="A10" s="212" t="s">
        <v>450</v>
      </c>
      <c r="B10" s="212" t="s">
        <v>467</v>
      </c>
      <c r="C10" s="262">
        <v>9.7999999999999997E-4</v>
      </c>
      <c r="D10" s="224">
        <f>'9市町純移動率'!GB12</f>
        <v>-5.8399999999999997E-3</v>
      </c>
      <c r="E10" s="224">
        <f>'9市町純移動率'!GC12</f>
        <v>-4.1099999999999999E-3</v>
      </c>
      <c r="F10" s="224">
        <f>'9市町純移動率'!GD12</f>
        <v>-6.62E-3</v>
      </c>
      <c r="G10" s="224">
        <f>'9市町純移動率'!GE12</f>
        <v>-7.3800000000000003E-3</v>
      </c>
      <c r="H10" s="224">
        <f>'9市町純移動率'!GF12</f>
        <v>-8.5299999999999994E-3</v>
      </c>
      <c r="I10" s="224">
        <f>'9市町純移動率'!GG12</f>
        <v>-7.4799999999999997E-3</v>
      </c>
      <c r="J10" s="225">
        <f t="shared" si="2"/>
        <v>-6.5592497069167635E-3</v>
      </c>
      <c r="K10" s="225">
        <f t="shared" si="1"/>
        <v>-5.7518391333807022E-3</v>
      </c>
      <c r="L10" s="225">
        <f t="shared" si="1"/>
        <v>-5.0438167312646725E-3</v>
      </c>
    </row>
    <row r="11" spans="1:14" ht="15.75" customHeight="1">
      <c r="A11" s="212" t="s">
        <v>451</v>
      </c>
      <c r="B11" s="212" t="s">
        <v>468</v>
      </c>
      <c r="C11" s="262">
        <v>-1.2659999999999999E-2</v>
      </c>
      <c r="D11" s="224">
        <f>'9市町純移動率'!GB13</f>
        <v>-1.072E-2</v>
      </c>
      <c r="E11" s="224">
        <f>'9市町純移動率'!GC13</f>
        <v>-9.5399999999999999E-3</v>
      </c>
      <c r="F11" s="224">
        <f>'9市町純移動率'!GD13</f>
        <v>-1.0869999999999999E-2</v>
      </c>
      <c r="G11" s="224">
        <f>'9市町純移動率'!GE13</f>
        <v>-1.268E-2</v>
      </c>
      <c r="H11" s="224">
        <f>'9市町純移動率'!GF13</f>
        <v>-1.3270000000000001E-2</v>
      </c>
      <c r="I11" s="224">
        <f>'9市町純移動率'!GG13</f>
        <v>-1.404E-2</v>
      </c>
      <c r="J11" s="225">
        <f t="shared" si="2"/>
        <v>-1.485467972871138E-2</v>
      </c>
      <c r="K11" s="225">
        <f t="shared" si="1"/>
        <v>-1.5716631755170143E-2</v>
      </c>
      <c r="L11" s="225">
        <f t="shared" si="1"/>
        <v>-1.6628599083842413E-2</v>
      </c>
    </row>
    <row r="12" spans="1:14" ht="15.75" customHeight="1">
      <c r="A12" s="212" t="s">
        <v>452</v>
      </c>
      <c r="B12" s="212" t="s">
        <v>469</v>
      </c>
      <c r="C12" s="262">
        <v>-1.3610000000000001E-2</v>
      </c>
      <c r="D12" s="224">
        <f>'9市町純移動率'!GB14</f>
        <v>-1.048E-2</v>
      </c>
      <c r="E12" s="224">
        <f>'9市町純移動率'!GC14</f>
        <v>-1.193E-2</v>
      </c>
      <c r="F12" s="224">
        <f>'9市町純移動率'!GD14</f>
        <v>-1.191E-2</v>
      </c>
      <c r="G12" s="224">
        <f>'9市町純移動率'!GE14</f>
        <v>-1.294E-2</v>
      </c>
      <c r="H12" s="224">
        <f>'9市町純移動率'!GF14</f>
        <v>-1.423E-2</v>
      </c>
      <c r="I12" s="224">
        <f>'9市町純移動率'!GG14</f>
        <v>-1.451E-2</v>
      </c>
      <c r="J12" s="225">
        <f t="shared" si="2"/>
        <v>-1.4795509486999299E-2</v>
      </c>
      <c r="K12" s="225">
        <f t="shared" si="1"/>
        <v>-1.5086636869737163E-2</v>
      </c>
      <c r="L12" s="225">
        <f t="shared" si="1"/>
        <v>-1.5383492690083362E-2</v>
      </c>
    </row>
    <row r="13" spans="1:14" ht="15.75" customHeight="1">
      <c r="A13" s="212" t="s">
        <v>453</v>
      </c>
      <c r="B13" s="212" t="s">
        <v>470</v>
      </c>
      <c r="C13" s="262">
        <v>-1.052E-2</v>
      </c>
      <c r="D13" s="224">
        <f>'9市町純移動率'!GB15</f>
        <v>7.3000000000000001E-3</v>
      </c>
      <c r="E13" s="224">
        <f>'9市町純移動率'!GC15</f>
        <v>7.0800000000000004E-3</v>
      </c>
      <c r="F13" s="224">
        <f>'9市町純移動率'!GD15</f>
        <v>5.1200000000000004E-3</v>
      </c>
      <c r="G13" s="224">
        <f>'9市町純移動率'!GE15</f>
        <v>4.6800000000000001E-3</v>
      </c>
      <c r="H13" s="224">
        <f>'9市町純移動率'!GF15</f>
        <v>3.64E-3</v>
      </c>
      <c r="I13" s="224">
        <f>'9市町純移動率'!GG15</f>
        <v>2.3800000000000002E-3</v>
      </c>
      <c r="J13" s="225">
        <f t="shared" si="2"/>
        <v>1.5561538461538464E-3</v>
      </c>
      <c r="K13" s="225">
        <f t="shared" si="1"/>
        <v>1.0174852071005921E-3</v>
      </c>
      <c r="L13" s="225">
        <f t="shared" si="1"/>
        <v>6.6527878925807962E-4</v>
      </c>
    </row>
    <row r="14" spans="1:14" ht="15.75" customHeight="1">
      <c r="A14" s="212" t="s">
        <v>454</v>
      </c>
      <c r="B14" s="212" t="s">
        <v>471</v>
      </c>
      <c r="C14" s="262">
        <v>-1.67E-2</v>
      </c>
      <c r="D14" s="224">
        <f>'9市町純移動率'!GB16</f>
        <v>-3.2100000000000002E-3</v>
      </c>
      <c r="E14" s="224">
        <f>'9市町純移動率'!GC16</f>
        <v>3.5E-4</v>
      </c>
      <c r="F14" s="224">
        <f>'9市町純移動率'!GD16</f>
        <v>2.8300000000000001E-3</v>
      </c>
      <c r="G14" s="224">
        <f>'9市町純移動率'!GE16</f>
        <v>1.8E-3</v>
      </c>
      <c r="H14" s="224">
        <f>'9市町純移動率'!GF16</f>
        <v>1.42E-3</v>
      </c>
      <c r="I14" s="224">
        <f>'9市町純移動率'!GG16</f>
        <v>8.0999999999999996E-4</v>
      </c>
      <c r="J14" s="225">
        <f t="shared" si="2"/>
        <v>4.6204225352112669E-4</v>
      </c>
      <c r="K14" s="225">
        <f t="shared" si="1"/>
        <v>2.6355931362824833E-4</v>
      </c>
      <c r="L14" s="225">
        <f t="shared" si="1"/>
        <v>1.50340171858367E-4</v>
      </c>
    </row>
    <row r="15" spans="1:14" ht="15.75" customHeight="1">
      <c r="A15" s="210" t="s">
        <v>455</v>
      </c>
      <c r="B15" s="210" t="s">
        <v>472</v>
      </c>
      <c r="C15" s="261">
        <v>-1.154E-2</v>
      </c>
      <c r="D15" s="222">
        <f>'9市町純移動率'!GB17</f>
        <v>-1.176E-2</v>
      </c>
      <c r="E15" s="222">
        <f>'9市町純移動率'!GC17</f>
        <v>-1.1509999999999999E-2</v>
      </c>
      <c r="F15" s="222">
        <f>'9市町純移動率'!GD17</f>
        <v>-9.8799999999999999E-3</v>
      </c>
      <c r="G15" s="222">
        <f>'9市町純移動率'!GE17</f>
        <v>-8.5199999999999998E-3</v>
      </c>
      <c r="H15" s="222">
        <f>'9市町純移動率'!GF17</f>
        <v>-8.9200000000000008E-3</v>
      </c>
      <c r="I15" s="222">
        <f>'9市町純移動率'!GG17</f>
        <v>-9.58E-3</v>
      </c>
      <c r="J15" s="223">
        <f t="shared" si="2"/>
        <v>-1.0288834080717487E-2</v>
      </c>
      <c r="K15" s="223">
        <f t="shared" si="1"/>
        <v>-1.1050115526151738E-2</v>
      </c>
      <c r="L15" s="223">
        <f t="shared" si="1"/>
        <v>-1.1867724970911842E-2</v>
      </c>
    </row>
    <row r="16" spans="1:14" ht="15.75" customHeight="1">
      <c r="A16" s="211" t="s">
        <v>456</v>
      </c>
      <c r="B16" s="211" t="s">
        <v>473</v>
      </c>
      <c r="C16" s="263">
        <v>-1.0670000000000001E-2</v>
      </c>
      <c r="D16" s="226">
        <f>'9市町純移動率'!GB18</f>
        <v>-4.7800000000000004E-3</v>
      </c>
      <c r="E16" s="226">
        <f>'9市町純移動率'!GC18</f>
        <v>-7.0600000000000003E-3</v>
      </c>
      <c r="F16" s="226">
        <f>'9市町純移動率'!GD18</f>
        <v>-6.77E-3</v>
      </c>
      <c r="G16" s="226">
        <f>'9市町純移動率'!GE18</f>
        <v>-6.0099999999999997E-3</v>
      </c>
      <c r="H16" s="226">
        <f>'9市町純移動率'!GF18</f>
        <v>-5.3200000000000001E-3</v>
      </c>
      <c r="I16" s="226">
        <f>'9市町純移動率'!GG18</f>
        <v>-5.7499999999999999E-3</v>
      </c>
      <c r="J16" s="227">
        <f t="shared" si="2"/>
        <v>-6.2147556390977441E-3</v>
      </c>
      <c r="K16" s="227">
        <f t="shared" si="1"/>
        <v>-6.7170761136864706E-3</v>
      </c>
      <c r="L16" s="227">
        <f t="shared" si="1"/>
        <v>-7.2599976792663912E-3</v>
      </c>
    </row>
    <row r="17" spans="1:12" ht="15.75" customHeight="1">
      <c r="A17" s="212" t="s">
        <v>457</v>
      </c>
      <c r="B17" s="212" t="s">
        <v>474</v>
      </c>
      <c r="C17" s="262">
        <v>-2.0889999999999999E-2</v>
      </c>
      <c r="D17" s="224">
        <f>'9市町純移動率'!GB19</f>
        <v>-1.678E-2</v>
      </c>
      <c r="E17" s="224">
        <f>'9市町純移動率'!GC19</f>
        <v>-1.3939999999999999E-2</v>
      </c>
      <c r="F17" s="224">
        <f>'9市町純移動率'!GD19</f>
        <v>-1.7000000000000001E-2</v>
      </c>
      <c r="G17" s="224">
        <f>'9市町純移動率'!GE19</f>
        <v>-1.6330000000000001E-2</v>
      </c>
      <c r="H17" s="224">
        <f>'9市町純移動率'!GF19</f>
        <v>-1.5730000000000001E-2</v>
      </c>
      <c r="I17" s="224">
        <f>'9市町純移動率'!GG19</f>
        <v>-1.5169999999999999E-2</v>
      </c>
      <c r="J17" s="225">
        <f t="shared" si="2"/>
        <v>-1.4629936427209151E-2</v>
      </c>
      <c r="K17" s="225">
        <f t="shared" si="1"/>
        <v>-1.410909952960984E-2</v>
      </c>
      <c r="L17" s="225">
        <f t="shared" si="1"/>
        <v>-1.3606804822897728E-2</v>
      </c>
    </row>
    <row r="18" spans="1:12" ht="15.75" customHeight="1">
      <c r="A18" s="210" t="s">
        <v>458</v>
      </c>
      <c r="B18" s="210" t="s">
        <v>475</v>
      </c>
      <c r="C18" s="261">
        <v>-1.4279999999999999E-2</v>
      </c>
      <c r="D18" s="222">
        <f>'9市町純移動率'!GB20</f>
        <v>-8.8299999999999993E-3</v>
      </c>
      <c r="E18" s="222">
        <f>'9市町純移動率'!GC20</f>
        <v>-1.1140000000000001E-2</v>
      </c>
      <c r="F18" s="222">
        <f>'9市町純移動率'!GD20</f>
        <v>-6.0699999999999999E-3</v>
      </c>
      <c r="G18" s="222">
        <f>'9市町純移動率'!GE20</f>
        <v>-1.17E-2</v>
      </c>
      <c r="H18" s="222">
        <f>'9市町純移動率'!GF20</f>
        <v>-9.2700000000000005E-3</v>
      </c>
      <c r="I18" s="222">
        <f>'9市町純移動率'!GG20</f>
        <v>-8.3700000000000007E-3</v>
      </c>
      <c r="J18" s="223">
        <f t="shared" si="2"/>
        <v>-7.5573786407767008E-3</v>
      </c>
      <c r="K18" s="223">
        <f t="shared" si="1"/>
        <v>-6.8236525591478959E-3</v>
      </c>
      <c r="L18" s="223">
        <f t="shared" si="1"/>
        <v>-6.1611620194247999E-3</v>
      </c>
    </row>
    <row r="19" spans="1:12" ht="15.75" customHeight="1">
      <c r="A19" s="211" t="s">
        <v>459</v>
      </c>
      <c r="B19" s="211" t="s">
        <v>476</v>
      </c>
      <c r="C19" s="263">
        <v>-1.1809999999999999E-2</v>
      </c>
      <c r="D19" s="226">
        <f>'9市町純移動率'!GB21</f>
        <v>-8.8999999999999995E-4</v>
      </c>
      <c r="E19" s="226">
        <f>'9市町純移動率'!GC21</f>
        <v>-7.3400000000000002E-3</v>
      </c>
      <c r="F19" s="226">
        <f>'9市町純移動率'!GD21</f>
        <v>-1.171E-2</v>
      </c>
      <c r="G19" s="226">
        <f>'9市町純移動率'!GE21</f>
        <v>-3.63E-3</v>
      </c>
      <c r="H19" s="226">
        <f>'9市町純移動率'!GF21</f>
        <v>-1.2460000000000001E-2</v>
      </c>
      <c r="I19" s="226">
        <f>'9市町純移動率'!GG21</f>
        <v>-7.3400000000000002E-3</v>
      </c>
      <c r="J19" s="227">
        <f t="shared" si="2"/>
        <v>-4.3238844301765654E-3</v>
      </c>
      <c r="K19" s="227">
        <f t="shared" ref="K19:K20" si="3">J19*J19/I19</f>
        <v>-2.5471357718696622E-3</v>
      </c>
      <c r="L19" s="227">
        <f t="shared" ref="L19:L20" si="4">K19*K19/J19</f>
        <v>-1.5004796601543597E-3</v>
      </c>
    </row>
    <row r="20" spans="1:12" ht="15.75" customHeight="1">
      <c r="A20" s="211" t="s">
        <v>460</v>
      </c>
      <c r="B20" s="211" t="s">
        <v>477</v>
      </c>
      <c r="C20" s="263">
        <v>6.4799999999999996E-3</v>
      </c>
      <c r="D20" s="226">
        <f>'9市町純移動率'!GB22</f>
        <v>4.5929999999999999E-2</v>
      </c>
      <c r="E20" s="226">
        <f>'9市町純移動率'!GC22</f>
        <v>3.9059999999999997E-2</v>
      </c>
      <c r="F20" s="226">
        <f>'9市町純移動率'!GD22</f>
        <v>2.6950000000000002E-2</v>
      </c>
      <c r="G20" s="226">
        <f>'9市町純移動率'!GE22</f>
        <v>2.1080000000000002E-2</v>
      </c>
      <c r="H20" s="226">
        <f>'9市町純移動率'!GF22</f>
        <v>3.1600000000000003E-2</v>
      </c>
      <c r="I20" s="226">
        <f>'9市町純移動率'!GG22</f>
        <v>7.11E-3</v>
      </c>
      <c r="J20" s="227">
        <f t="shared" si="2"/>
        <v>1.5997499999999998E-3</v>
      </c>
      <c r="K20" s="227">
        <f t="shared" si="3"/>
        <v>3.5994374999999992E-4</v>
      </c>
      <c r="L20" s="227">
        <f t="shared" si="4"/>
        <v>8.098734374999997E-5</v>
      </c>
    </row>
    <row r="21" spans="1:12" ht="15.75" customHeight="1">
      <c r="A21" s="7"/>
      <c r="B21" s="2"/>
      <c r="C21" s="6"/>
      <c r="D21" s="6"/>
      <c r="E21" s="6"/>
      <c r="F21" s="6"/>
      <c r="G21" s="6"/>
      <c r="H21" s="6"/>
      <c r="I21" s="6"/>
      <c r="J21" s="6"/>
      <c r="K21" s="6"/>
      <c r="L21" s="6"/>
    </row>
    <row r="22" spans="1:12" ht="15.75" customHeight="1">
      <c r="A22" s="687" t="s">
        <v>441</v>
      </c>
      <c r="B22" s="2"/>
      <c r="C22" s="6"/>
      <c r="D22" s="6"/>
      <c r="E22" s="6"/>
      <c r="F22" s="6"/>
      <c r="G22" s="6"/>
      <c r="H22" s="6"/>
      <c r="I22" s="2" t="s">
        <v>434</v>
      </c>
      <c r="J22" s="2" t="s">
        <v>524</v>
      </c>
      <c r="K22" s="2" t="s">
        <v>524</v>
      </c>
      <c r="L22" s="2" t="s">
        <v>524</v>
      </c>
    </row>
    <row r="23" spans="1:12" ht="15.75" customHeight="1">
      <c r="A23" s="20"/>
      <c r="B23" s="21"/>
      <c r="C23" s="19">
        <v>2015</v>
      </c>
      <c r="D23" s="260">
        <f t="shared" ref="D23:L23" si="5">C23+5</f>
        <v>2020</v>
      </c>
      <c r="E23" s="19">
        <f t="shared" si="5"/>
        <v>2025</v>
      </c>
      <c r="F23" s="19">
        <f t="shared" si="5"/>
        <v>2030</v>
      </c>
      <c r="G23" s="19">
        <f t="shared" si="5"/>
        <v>2035</v>
      </c>
      <c r="H23" s="19">
        <f t="shared" si="5"/>
        <v>2040</v>
      </c>
      <c r="I23" s="19">
        <f t="shared" si="5"/>
        <v>2045</v>
      </c>
      <c r="J23" s="19">
        <f t="shared" si="5"/>
        <v>2050</v>
      </c>
      <c r="K23" s="19">
        <f t="shared" si="5"/>
        <v>2055</v>
      </c>
      <c r="L23" s="19">
        <f t="shared" si="5"/>
        <v>2060</v>
      </c>
    </row>
    <row r="24" spans="1:12" ht="15.75" customHeight="1">
      <c r="A24" s="210" t="s">
        <v>442</v>
      </c>
      <c r="B24" s="210" t="s">
        <v>443</v>
      </c>
      <c r="C24" s="261">
        <v>1.6000000000000001E-4</v>
      </c>
      <c r="D24" s="222">
        <f>'9市町純移動率'!GB24</f>
        <v>1.481E-2</v>
      </c>
      <c r="E24" s="222">
        <f>'9市町純移動率'!GC24</f>
        <v>1.652E-2</v>
      </c>
      <c r="F24" s="222">
        <f>'9市町純移動率'!GD24</f>
        <v>1.821E-2</v>
      </c>
      <c r="G24" s="222">
        <f>'9市町純移動率'!GE24</f>
        <v>2.0289999999999999E-2</v>
      </c>
      <c r="H24" s="222">
        <f>'9市町純移動率'!GF24</f>
        <v>2.1919999999999999E-2</v>
      </c>
      <c r="I24" s="222">
        <f>'9市町純移動率'!GG24</f>
        <v>2.325E-2</v>
      </c>
      <c r="J24" s="223">
        <f>I24*I24/H24</f>
        <v>2.4660697992700733E-2</v>
      </c>
      <c r="K24" s="223">
        <f t="shared" ref="K24:K41" si="6">J24*J24/I24</f>
        <v>2.6156990343535226E-2</v>
      </c>
      <c r="L24" s="223">
        <f t="shared" ref="L24:L41" si="7">K24*K24/J24</f>
        <v>2.7744070505802652E-2</v>
      </c>
    </row>
    <row r="25" spans="1:12" ht="15.75" customHeight="1">
      <c r="A25" s="212" t="s">
        <v>444</v>
      </c>
      <c r="B25" s="212" t="s">
        <v>461</v>
      </c>
      <c r="C25" s="262">
        <v>-1.426E-2</v>
      </c>
      <c r="D25" s="224">
        <f>'9市町純移動率'!GB25</f>
        <v>7.8100000000000001E-3</v>
      </c>
      <c r="E25" s="224">
        <f>'9市町純移動率'!GC25</f>
        <v>9.3799999999999994E-3</v>
      </c>
      <c r="F25" s="224">
        <f>'9市町純移動率'!GD25</f>
        <v>9.6500000000000006E-3</v>
      </c>
      <c r="G25" s="224">
        <f>'9市町純移動率'!GE25</f>
        <v>1.008E-2</v>
      </c>
      <c r="H25" s="224">
        <f>'9市町純移動率'!GF25</f>
        <v>1.064E-2</v>
      </c>
      <c r="I25" s="224">
        <f>'9市町純移動率'!GG25</f>
        <v>1.0880000000000001E-2</v>
      </c>
      <c r="J25" s="225">
        <f t="shared" ref="J25:J41" si="8">I25*I25/H25</f>
        <v>1.1125413533834588E-2</v>
      </c>
      <c r="K25" s="225">
        <f t="shared" si="6"/>
        <v>1.1376362711289504E-2</v>
      </c>
      <c r="L25" s="225">
        <f t="shared" si="7"/>
        <v>1.163297239650656E-2</v>
      </c>
    </row>
    <row r="26" spans="1:12" ht="15.75" customHeight="1">
      <c r="A26" s="212" t="s">
        <v>445</v>
      </c>
      <c r="B26" s="212" t="s">
        <v>462</v>
      </c>
      <c r="C26" s="262">
        <v>-2.1360000000000001E-2</v>
      </c>
      <c r="D26" s="224">
        <f>'9市町純移動率'!GB26</f>
        <v>-1.7809999999999999E-2</v>
      </c>
      <c r="E26" s="224">
        <f>'9市町純移動率'!GC26</f>
        <v>-1.847E-2</v>
      </c>
      <c r="F26" s="224">
        <f>'9市町純移動率'!GD26</f>
        <v>-1.8360000000000001E-2</v>
      </c>
      <c r="G26" s="224">
        <f>'9市町純移動率'!GE26</f>
        <v>-1.8550000000000001E-2</v>
      </c>
      <c r="H26" s="224">
        <f>'9市町純移動率'!GF26</f>
        <v>-1.9E-2</v>
      </c>
      <c r="I26" s="224">
        <f>'9市町純移動率'!GG26</f>
        <v>-1.9310000000000001E-2</v>
      </c>
      <c r="J26" s="225">
        <f t="shared" si="8"/>
        <v>-1.9625057894736845E-2</v>
      </c>
      <c r="K26" s="225">
        <f t="shared" si="6"/>
        <v>-1.9945256207756237E-2</v>
      </c>
      <c r="L26" s="225">
        <f t="shared" si="7"/>
        <v>-2.0270678809040682E-2</v>
      </c>
    </row>
    <row r="27" spans="1:12" ht="15.75" customHeight="1">
      <c r="A27" s="212" t="s">
        <v>446</v>
      </c>
      <c r="B27" s="212" t="s">
        <v>463</v>
      </c>
      <c r="C27" s="262">
        <v>-4.2999999999999997E-2</v>
      </c>
      <c r="D27" s="224">
        <f>'9市町純移動率'!GB27</f>
        <v>-7.5660000000000005E-2</v>
      </c>
      <c r="E27" s="224">
        <f>'9市町純移動率'!GC27</f>
        <v>-7.4219999999999994E-2</v>
      </c>
      <c r="F27" s="224">
        <f>'9市町純移動率'!GD27</f>
        <v>-7.5050000000000006E-2</v>
      </c>
      <c r="G27" s="224">
        <f>'9市町純移動率'!GE27</f>
        <v>-7.5469999999999995E-2</v>
      </c>
      <c r="H27" s="224">
        <f>'9市町純移動率'!GF27</f>
        <v>-7.6740000000000003E-2</v>
      </c>
      <c r="I27" s="224">
        <f>'9市町純移動率'!GG27</f>
        <v>-7.7350000000000002E-2</v>
      </c>
      <c r="J27" s="225">
        <f t="shared" si="8"/>
        <v>-7.796484884023977E-2</v>
      </c>
      <c r="K27" s="225">
        <f t="shared" si="6"/>
        <v>-7.8584585063754833E-2</v>
      </c>
      <c r="L27" s="225">
        <f t="shared" si="7"/>
        <v>-7.9209247519956172E-2</v>
      </c>
    </row>
    <row r="28" spans="1:12" ht="15.75" customHeight="1">
      <c r="A28" s="212" t="s">
        <v>447</v>
      </c>
      <c r="B28" s="212" t="s">
        <v>464</v>
      </c>
      <c r="C28" s="262">
        <v>3.63E-3</v>
      </c>
      <c r="D28" s="224">
        <f>'9市町純移動率'!GB28</f>
        <v>2.0840000000000001E-2</v>
      </c>
      <c r="E28" s="224">
        <f>'9市町純移動率'!GC28</f>
        <v>2.7099999999999999E-2</v>
      </c>
      <c r="F28" s="224">
        <f>'9市町純移動率'!GD28</f>
        <v>2.9149999999999999E-2</v>
      </c>
      <c r="G28" s="224">
        <f>'9市町純移動率'!GE28</f>
        <v>2.853E-2</v>
      </c>
      <c r="H28" s="224">
        <f>'9市町純移動率'!GF28</f>
        <v>2.989E-2</v>
      </c>
      <c r="I28" s="224">
        <f>'9市町純移動率'!GG28</f>
        <v>3.0110000000000001E-2</v>
      </c>
      <c r="J28" s="225">
        <f t="shared" si="8"/>
        <v>3.0331619270659086E-2</v>
      </c>
      <c r="K28" s="225">
        <f t="shared" si="6"/>
        <v>3.0554869730329375E-2</v>
      </c>
      <c r="L28" s="225">
        <f t="shared" si="7"/>
        <v>3.0779763385085895E-2</v>
      </c>
    </row>
    <row r="29" spans="1:12" ht="15.75" customHeight="1">
      <c r="A29" s="210" t="s">
        <v>448</v>
      </c>
      <c r="B29" s="210" t="s">
        <v>465</v>
      </c>
      <c r="C29" s="261">
        <v>-5.3699999999999998E-3</v>
      </c>
      <c r="D29" s="222">
        <f>'9市町純移動率'!GB29</f>
        <v>2.3480000000000001E-2</v>
      </c>
      <c r="E29" s="222">
        <f>'9市町純移動率'!GC29</f>
        <v>3.0439999999999998E-2</v>
      </c>
      <c r="F29" s="222">
        <f>'9市町純移動率'!GD29</f>
        <v>3.0499999999999999E-2</v>
      </c>
      <c r="G29" s="222">
        <f>'9市町純移動率'!GE29</f>
        <v>3.524E-2</v>
      </c>
      <c r="H29" s="222">
        <f>'9市町純移動率'!GF29</f>
        <v>3.7100000000000001E-2</v>
      </c>
      <c r="I29" s="222">
        <f>'9市町純移動率'!GG29</f>
        <v>3.8559999999999997E-2</v>
      </c>
      <c r="J29" s="223">
        <f t="shared" si="8"/>
        <v>4.0077455525606466E-2</v>
      </c>
      <c r="K29" s="223">
        <f t="shared" si="6"/>
        <v>4.1654627629848659E-2</v>
      </c>
      <c r="L29" s="223">
        <f t="shared" si="7"/>
        <v>4.3293866345201187E-2</v>
      </c>
    </row>
    <row r="30" spans="1:12" ht="15.75" customHeight="1">
      <c r="A30" s="211" t="s">
        <v>449</v>
      </c>
      <c r="B30" s="211" t="s">
        <v>466</v>
      </c>
      <c r="C30" s="263">
        <v>-1.643E-2</v>
      </c>
      <c r="D30" s="226">
        <f>'9市町純移動率'!GB30</f>
        <v>-5.1999999999999998E-3</v>
      </c>
      <c r="E30" s="226">
        <f>'9市町純移動率'!GC30</f>
        <v>-1.81E-3</v>
      </c>
      <c r="F30" s="226">
        <f>'9市町純移動率'!GD30</f>
        <v>1.7000000000000001E-4</v>
      </c>
      <c r="G30" s="226">
        <f>'9市町純移動率'!GE30</f>
        <v>-4.0999999999999999E-4</v>
      </c>
      <c r="H30" s="226">
        <f>'9市町純移動率'!GF30</f>
        <v>1.57E-3</v>
      </c>
      <c r="I30" s="226">
        <f>'9市町純移動率'!GG30</f>
        <v>3.4199999999999999E-3</v>
      </c>
      <c r="J30" s="227">
        <f t="shared" si="8"/>
        <v>7.4499363057324835E-3</v>
      </c>
      <c r="K30" s="227">
        <f t="shared" si="6"/>
        <v>1.622852367235993E-2</v>
      </c>
      <c r="L30" s="227">
        <f t="shared" si="7"/>
        <v>3.5351306343612068E-2</v>
      </c>
    </row>
    <row r="31" spans="1:12" ht="15.75" customHeight="1">
      <c r="A31" s="212" t="s">
        <v>450</v>
      </c>
      <c r="B31" s="212" t="s">
        <v>467</v>
      </c>
      <c r="C31" s="262">
        <v>-5.3E-3</v>
      </c>
      <c r="D31" s="224">
        <f>'9市町純移動率'!GB31</f>
        <v>9.5300000000000003E-3</v>
      </c>
      <c r="E31" s="224">
        <f>'9市町純移動率'!GC31</f>
        <v>1.0840000000000001E-2</v>
      </c>
      <c r="F31" s="224">
        <f>'9市町純移動率'!GD31</f>
        <v>1.1990000000000001E-2</v>
      </c>
      <c r="G31" s="224">
        <f>'9市町純移動率'!GE31</f>
        <v>1.252E-2</v>
      </c>
      <c r="H31" s="224">
        <f>'9市町純移動率'!GF31</f>
        <v>1.4409999999999999E-2</v>
      </c>
      <c r="I31" s="224">
        <f>'9市町純移動率'!GG31</f>
        <v>1.43E-2</v>
      </c>
      <c r="J31" s="225">
        <f t="shared" si="8"/>
        <v>1.4190839694656491E-2</v>
      </c>
      <c r="K31" s="225">
        <f t="shared" si="6"/>
        <v>1.4082512674086596E-2</v>
      </c>
      <c r="L31" s="225">
        <f t="shared" si="7"/>
        <v>1.3975012577337844E-2</v>
      </c>
    </row>
    <row r="32" spans="1:12" ht="15.75" customHeight="1">
      <c r="A32" s="212" t="s">
        <v>451</v>
      </c>
      <c r="B32" s="212" t="s">
        <v>468</v>
      </c>
      <c r="C32" s="262">
        <v>-7.79E-3</v>
      </c>
      <c r="D32" s="224">
        <f>'9市町純移動率'!GB32</f>
        <v>1.47E-3</v>
      </c>
      <c r="E32" s="224">
        <f>'9市町純移動率'!GC32</f>
        <v>3.63E-3</v>
      </c>
      <c r="F32" s="224">
        <f>'9市町純移動率'!GD32</f>
        <v>4.1900000000000001E-3</v>
      </c>
      <c r="G32" s="224">
        <f>'9市町純移動率'!GE32</f>
        <v>3.9399999999999999E-3</v>
      </c>
      <c r="H32" s="224">
        <f>'9市町純移動率'!GF32</f>
        <v>4.96E-3</v>
      </c>
      <c r="I32" s="224">
        <f>'9市町純移動率'!GG32</f>
        <v>3.7699999999999999E-3</v>
      </c>
      <c r="J32" s="225">
        <f t="shared" si="8"/>
        <v>2.8655040322580643E-3</v>
      </c>
      <c r="K32" s="225">
        <f t="shared" si="6"/>
        <v>2.1780141535509881E-3</v>
      </c>
      <c r="L32" s="225">
        <f t="shared" si="7"/>
        <v>1.6554664030014564E-3</v>
      </c>
    </row>
    <row r="33" spans="1:12" ht="15.75" customHeight="1">
      <c r="A33" s="212" t="s">
        <v>452</v>
      </c>
      <c r="B33" s="212" t="s">
        <v>469</v>
      </c>
      <c r="C33" s="262">
        <v>-1.694E-2</v>
      </c>
      <c r="D33" s="224">
        <f>'9市町純移動率'!GB33</f>
        <v>-3.4199999999999999E-3</v>
      </c>
      <c r="E33" s="224">
        <f>'9市町純移動率'!GC33</f>
        <v>-4.5100000000000001E-3</v>
      </c>
      <c r="F33" s="224">
        <f>'9市町純移動率'!GD33</f>
        <v>-3.79E-3</v>
      </c>
      <c r="G33" s="224">
        <f>'9市町純移動率'!GE33</f>
        <v>-3.47E-3</v>
      </c>
      <c r="H33" s="224">
        <f>'9市町純移動率'!GF33</f>
        <v>-3.5899999999999999E-3</v>
      </c>
      <c r="I33" s="224">
        <f>'9市町純移動率'!GG33</f>
        <v>-2.32E-3</v>
      </c>
      <c r="J33" s="225">
        <f t="shared" si="8"/>
        <v>-1.4992757660167132E-3</v>
      </c>
      <c r="K33" s="225">
        <f t="shared" si="6"/>
        <v>-9.6889130282974234E-4</v>
      </c>
      <c r="L33" s="225">
        <f t="shared" si="7"/>
        <v>-6.2613588372284197E-4</v>
      </c>
    </row>
    <row r="34" spans="1:12" ht="15.75" customHeight="1">
      <c r="A34" s="212" t="s">
        <v>453</v>
      </c>
      <c r="B34" s="212" t="s">
        <v>470</v>
      </c>
      <c r="C34" s="262">
        <v>-1.1270000000000001E-2</v>
      </c>
      <c r="D34" s="224">
        <f>'9市町純移動率'!GB34</f>
        <v>-2.2300000000000002E-3</v>
      </c>
      <c r="E34" s="224">
        <f>'9市町純移動率'!GC34</f>
        <v>-1.4E-3</v>
      </c>
      <c r="F34" s="224">
        <f>'9市町純移動率'!GD34</f>
        <v>-2.2499999999999998E-3</v>
      </c>
      <c r="G34" s="224">
        <f>'9市町純移動率'!GE34</f>
        <v>-1.8699999999999999E-3</v>
      </c>
      <c r="H34" s="224">
        <f>'9市町純移動率'!GF34</f>
        <v>-1.65E-3</v>
      </c>
      <c r="I34" s="224">
        <f>'9市町純移動率'!GG34</f>
        <v>-1.64E-3</v>
      </c>
      <c r="J34" s="225">
        <f t="shared" si="8"/>
        <v>-1.630060606060606E-3</v>
      </c>
      <c r="K34" s="225">
        <f t="shared" si="6"/>
        <v>-1.6201814508723599E-3</v>
      </c>
      <c r="L34" s="225">
        <f t="shared" si="7"/>
        <v>-1.6103621693519213E-3</v>
      </c>
    </row>
    <row r="35" spans="1:12" ht="15.75" customHeight="1">
      <c r="A35" s="212" t="s">
        <v>454</v>
      </c>
      <c r="B35" s="212" t="s">
        <v>471</v>
      </c>
      <c r="C35" s="262">
        <v>-9.9299999999999996E-3</v>
      </c>
      <c r="D35" s="224">
        <f>'9市町純移動率'!GB35</f>
        <v>2.9999999999999997E-4</v>
      </c>
      <c r="E35" s="224">
        <f>'9市町純移動率'!GC35</f>
        <v>3.1700000000000001E-3</v>
      </c>
      <c r="F35" s="224">
        <f>'9市町純移動率'!GD35</f>
        <v>4.9300000000000004E-3</v>
      </c>
      <c r="G35" s="224">
        <f>'9市町純移動率'!GE35</f>
        <v>4.6499999999999996E-3</v>
      </c>
      <c r="H35" s="224">
        <f>'9市町純移動率'!GF35</f>
        <v>4.5999999999999999E-3</v>
      </c>
      <c r="I35" s="224">
        <f>'9市町純移動率'!GG35</f>
        <v>4.8199999999999996E-3</v>
      </c>
      <c r="J35" s="225">
        <f t="shared" si="8"/>
        <v>5.0505217391304345E-3</v>
      </c>
      <c r="K35" s="225">
        <f t="shared" si="6"/>
        <v>5.29206843100189E-3</v>
      </c>
      <c r="L35" s="225">
        <f t="shared" si="7"/>
        <v>5.5451673559628505E-3</v>
      </c>
    </row>
    <row r="36" spans="1:12" ht="15.75" customHeight="1">
      <c r="A36" s="210" t="s">
        <v>455</v>
      </c>
      <c r="B36" s="210" t="s">
        <v>472</v>
      </c>
      <c r="C36" s="261">
        <v>-1.174E-2</v>
      </c>
      <c r="D36" s="222">
        <f>'9市町純移動率'!GB36</f>
        <v>-3.64E-3</v>
      </c>
      <c r="E36" s="222">
        <f>'9市町純移動率'!GC36</f>
        <v>-3.3600000000000001E-3</v>
      </c>
      <c r="F36" s="222">
        <f>'9市町純移動率'!GD36</f>
        <v>-2.3E-3</v>
      </c>
      <c r="G36" s="222">
        <f>'9市町純移動率'!GE36</f>
        <v>-1.56E-3</v>
      </c>
      <c r="H36" s="222">
        <f>'9市町純移動率'!GF36</f>
        <v>-1.4599999999999999E-3</v>
      </c>
      <c r="I36" s="222">
        <f>'9市町純移動率'!GG36</f>
        <v>-1.83E-3</v>
      </c>
      <c r="J36" s="223">
        <f t="shared" si="8"/>
        <v>-2.2937671232876717E-3</v>
      </c>
      <c r="K36" s="223">
        <f t="shared" si="6"/>
        <v>-2.8750642709701644E-3</v>
      </c>
      <c r="L36" s="223">
        <f t="shared" si="7"/>
        <v>-3.6036764492297273E-3</v>
      </c>
    </row>
    <row r="37" spans="1:12" ht="15.75" customHeight="1">
      <c r="A37" s="211" t="s">
        <v>456</v>
      </c>
      <c r="B37" s="211" t="s">
        <v>473</v>
      </c>
      <c r="C37" s="263">
        <v>-1.5789999999999998E-2</v>
      </c>
      <c r="D37" s="226">
        <f>'9市町純移動率'!GB37</f>
        <v>-2.3700000000000001E-3</v>
      </c>
      <c r="E37" s="226">
        <f>'9市町純移動率'!GC37</f>
        <v>-3.3899999999999998E-3</v>
      </c>
      <c r="F37" s="226">
        <f>'9市町純移動率'!GD37</f>
        <v>-3.2399999999999998E-3</v>
      </c>
      <c r="G37" s="226">
        <f>'9市町純移動率'!GE37</f>
        <v>-2.5500000000000002E-3</v>
      </c>
      <c r="H37" s="226">
        <f>'9市町純移動率'!GF37</f>
        <v>-2.1199999999999999E-3</v>
      </c>
      <c r="I37" s="226">
        <f>'9市町純移動率'!GG37</f>
        <v>-2.4099999999999998E-3</v>
      </c>
      <c r="J37" s="227">
        <f t="shared" si="8"/>
        <v>-2.7396698113207546E-3</v>
      </c>
      <c r="K37" s="227">
        <f t="shared" si="6"/>
        <v>-3.1144359647561413E-3</v>
      </c>
      <c r="L37" s="227">
        <f t="shared" si="7"/>
        <v>-3.5404672995576897E-3</v>
      </c>
    </row>
    <row r="38" spans="1:12" ht="15.75" customHeight="1">
      <c r="A38" s="212" t="s">
        <v>457</v>
      </c>
      <c r="B38" s="212" t="s">
        <v>474</v>
      </c>
      <c r="C38" s="262">
        <v>-1.5679999999999999E-2</v>
      </c>
      <c r="D38" s="224">
        <f>'9市町純移動率'!GB38</f>
        <v>1.89E-3</v>
      </c>
      <c r="E38" s="224">
        <f>'9市町純移動率'!GC38</f>
        <v>2.9199999999999999E-3</v>
      </c>
      <c r="F38" s="224">
        <f>'9市町純移動率'!GD38</f>
        <v>8.9999999999999998E-4</v>
      </c>
      <c r="G38" s="224">
        <f>'9市町純移動率'!GE38</f>
        <v>2.5300000000000001E-3</v>
      </c>
      <c r="H38" s="224">
        <f>'9市町純移動率'!GF38</f>
        <v>3.1700000000000001E-3</v>
      </c>
      <c r="I38" s="224">
        <f>'9市町純移動率'!GG38</f>
        <v>3.3999999999999998E-3</v>
      </c>
      <c r="J38" s="225">
        <f t="shared" si="8"/>
        <v>3.6466876971608829E-3</v>
      </c>
      <c r="K38" s="225">
        <f t="shared" si="6"/>
        <v>3.9112738707719249E-3</v>
      </c>
      <c r="L38" s="225">
        <f t="shared" si="7"/>
        <v>4.1950571484620017E-3</v>
      </c>
    </row>
    <row r="39" spans="1:12" ht="15.75" customHeight="1">
      <c r="A39" s="210" t="s">
        <v>458</v>
      </c>
      <c r="B39" s="210" t="s">
        <v>475</v>
      </c>
      <c r="C39" s="261">
        <v>-9.3900000000000008E-3</v>
      </c>
      <c r="D39" s="222">
        <f>'9市町純移動率'!GB39</f>
        <v>1.141E-2</v>
      </c>
      <c r="E39" s="222">
        <f>'9市町純移動率'!GC39</f>
        <v>6.3699999999999998E-3</v>
      </c>
      <c r="F39" s="222">
        <f>'9市町純移動率'!GD39</f>
        <v>8.2400000000000008E-3</v>
      </c>
      <c r="G39" s="222">
        <f>'9市町純移動率'!GE39</f>
        <v>3.8600000000000001E-3</v>
      </c>
      <c r="H39" s="222">
        <f>'9市町純移動率'!GF39</f>
        <v>6.62E-3</v>
      </c>
      <c r="I39" s="222">
        <f>'9市町純移動率'!GG39</f>
        <v>8.1700000000000002E-3</v>
      </c>
      <c r="J39" s="223">
        <f t="shared" si="8"/>
        <v>1.0082915407854985E-2</v>
      </c>
      <c r="K39" s="223">
        <f t="shared" si="6"/>
        <v>1.2443718864376924E-2</v>
      </c>
      <c r="L39" s="223">
        <f t="shared" si="7"/>
        <v>1.5357278417214421E-2</v>
      </c>
    </row>
    <row r="40" spans="1:12" ht="15.75" customHeight="1">
      <c r="A40" s="211" t="s">
        <v>459</v>
      </c>
      <c r="B40" s="211" t="s">
        <v>476</v>
      </c>
      <c r="C40" s="263">
        <v>-2.4230000000000002E-2</v>
      </c>
      <c r="D40" s="226">
        <f>'9市町純移動率'!GB40</f>
        <v>-5.5500000000000002E-3</v>
      </c>
      <c r="E40" s="226">
        <f>'9市町純移動率'!GC40</f>
        <v>-7.8399999999999997E-3</v>
      </c>
      <c r="F40" s="226">
        <f>'9市町純移動率'!GD40</f>
        <v>-1.3950000000000001E-2</v>
      </c>
      <c r="G40" s="226">
        <f>'9市町純移動率'!GE40</f>
        <v>-1.035E-2</v>
      </c>
      <c r="H40" s="226">
        <f>'9市町純移動率'!GF40</f>
        <v>-1.7500000000000002E-2</v>
      </c>
      <c r="I40" s="226">
        <f>'9市町純移動率'!GG40</f>
        <v>-1.3639999999999999E-2</v>
      </c>
      <c r="J40" s="227">
        <f t="shared" si="8"/>
        <v>-1.0631405714285712E-2</v>
      </c>
      <c r="K40" s="227">
        <f t="shared" si="6"/>
        <v>-8.2864213681632624E-3</v>
      </c>
      <c r="L40" s="227">
        <f t="shared" si="7"/>
        <v>-6.4586735692426797E-3</v>
      </c>
    </row>
    <row r="41" spans="1:12" ht="15.75" customHeight="1">
      <c r="A41" s="211" t="s">
        <v>460</v>
      </c>
      <c r="B41" s="211" t="s">
        <v>477</v>
      </c>
      <c r="C41" s="263">
        <v>9.5200000000000007E-3</v>
      </c>
      <c r="D41" s="226">
        <f>'9市町純移動率'!GB41</f>
        <v>3.0870000000000002E-2</v>
      </c>
      <c r="E41" s="226">
        <f>'9市町純移動率'!GC41</f>
        <v>2.3429999999999999E-2</v>
      </c>
      <c r="F41" s="226">
        <f>'9市町純移動率'!GD41</f>
        <v>1.3270000000000001E-2</v>
      </c>
      <c r="G41" s="226">
        <f>'9市町純移動率'!GE41</f>
        <v>8.2500000000000004E-3</v>
      </c>
      <c r="H41" s="226">
        <f>'9市町純移動率'!GF41</f>
        <v>1.6279999999999999E-2</v>
      </c>
      <c r="I41" s="226">
        <f>'9市町純移動率'!GG41</f>
        <v>-6.5399999999999998E-3</v>
      </c>
      <c r="J41" s="227">
        <f t="shared" si="8"/>
        <v>2.6272481572481572E-3</v>
      </c>
      <c r="K41" s="227">
        <f t="shared" si="6"/>
        <v>-1.0554178715235227E-3</v>
      </c>
      <c r="L41" s="227">
        <f t="shared" si="7"/>
        <v>4.2398236362185744E-4</v>
      </c>
    </row>
    <row r="42" spans="1:12">
      <c r="A42" s="3"/>
      <c r="B42" s="2"/>
      <c r="C42" s="2"/>
      <c r="D42" s="2"/>
      <c r="E42" s="2"/>
      <c r="F42" s="2"/>
      <c r="G42" s="2"/>
      <c r="H42" s="2"/>
      <c r="I42" s="2"/>
      <c r="J42" s="2"/>
      <c r="K42" s="2"/>
      <c r="L42" s="2"/>
    </row>
    <row r="43" spans="1:12">
      <c r="B43" s="2"/>
      <c r="C43" s="2"/>
      <c r="D43" s="2"/>
      <c r="E43" s="2"/>
      <c r="F43" s="2"/>
      <c r="G43" s="2"/>
      <c r="H43" s="2"/>
      <c r="I43" s="2"/>
      <c r="J43" s="2"/>
      <c r="K43" s="2"/>
      <c r="L43" s="2"/>
    </row>
    <row r="48" spans="1:12">
      <c r="A48" s="2"/>
      <c r="B48" s="2"/>
      <c r="C48" s="2"/>
      <c r="D48" s="2"/>
      <c r="E48" s="2"/>
      <c r="F48" s="2"/>
      <c r="G48" s="2"/>
      <c r="H48" s="2"/>
      <c r="I48" s="2"/>
      <c r="J48" s="2"/>
      <c r="K48" s="2"/>
      <c r="L48" s="2"/>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9EE3-F90B-4019-8435-DF20BE273E27}">
  <sheetPr>
    <tabColor theme="5" tint="0.79998168889431442"/>
  </sheetPr>
  <dimension ref="A1:L25"/>
  <sheetViews>
    <sheetView workbookViewId="0">
      <pane xSplit="1" ySplit="2" topLeftCell="B4" activePane="bottomRight" state="frozen"/>
      <selection pane="topRight" activeCell="C1" sqref="C1"/>
      <selection pane="bottomLeft" activeCell="A4" sqref="A4"/>
      <selection pane="bottomRight" activeCell="N12" sqref="N12"/>
    </sheetView>
  </sheetViews>
  <sheetFormatPr defaultColWidth="9" defaultRowHeight="13.5"/>
  <cols>
    <col min="1" max="1" width="11.75" style="1" customWidth="1"/>
    <col min="2" max="16384" width="9" style="1"/>
  </cols>
  <sheetData>
    <row r="1" spans="1:11">
      <c r="A1" s="290" t="s">
        <v>522</v>
      </c>
      <c r="B1" s="270"/>
      <c r="C1" s="270"/>
      <c r="D1" s="270"/>
      <c r="E1" s="270"/>
      <c r="F1" s="270"/>
      <c r="G1" s="270"/>
      <c r="H1" s="270"/>
      <c r="I1" s="270"/>
      <c r="J1" s="270"/>
      <c r="K1" s="270"/>
    </row>
    <row r="2" spans="1:11">
      <c r="A2" s="240" t="s">
        <v>913</v>
      </c>
      <c r="B2" s="242">
        <v>2015</v>
      </c>
      <c r="C2" s="242">
        <f t="shared" ref="C2:K2" si="0">B2+5</f>
        <v>2020</v>
      </c>
      <c r="D2" s="242">
        <f t="shared" si="0"/>
        <v>2025</v>
      </c>
      <c r="E2" s="242">
        <f t="shared" si="0"/>
        <v>2030</v>
      </c>
      <c r="F2" s="242">
        <f t="shared" si="0"/>
        <v>2035</v>
      </c>
      <c r="G2" s="242">
        <f t="shared" si="0"/>
        <v>2040</v>
      </c>
      <c r="H2" s="242">
        <f t="shared" si="0"/>
        <v>2045</v>
      </c>
      <c r="I2" s="242">
        <f t="shared" si="0"/>
        <v>2050</v>
      </c>
      <c r="J2" s="242">
        <f t="shared" si="0"/>
        <v>2055</v>
      </c>
      <c r="K2" s="242">
        <f t="shared" si="0"/>
        <v>2060</v>
      </c>
    </row>
    <row r="3" spans="1:11">
      <c r="A3" s="246" t="s">
        <v>52</v>
      </c>
      <c r="B3" s="228">
        <f>B14</f>
        <v>0.19802374277506662</v>
      </c>
      <c r="C3" s="228">
        <f t="shared" ref="C3:K3" si="1">C14</f>
        <v>0.19424705103191509</v>
      </c>
      <c r="D3" s="228">
        <f t="shared" si="1"/>
        <v>0.18615343694190067</v>
      </c>
      <c r="E3" s="228">
        <f t="shared" si="1"/>
        <v>0.19788408656772813</v>
      </c>
      <c r="F3" s="228">
        <f t="shared" si="1"/>
        <v>0.20538409551700834</v>
      </c>
      <c r="G3" s="228">
        <f t="shared" si="1"/>
        <v>0.20695072601761486</v>
      </c>
      <c r="H3" s="228">
        <f t="shared" si="1"/>
        <v>0.20697069706970697</v>
      </c>
      <c r="I3" s="228">
        <f t="shared" si="1"/>
        <v>0.18317966348908685</v>
      </c>
      <c r="J3" s="228">
        <f t="shared" si="1"/>
        <v>0.17997681991279871</v>
      </c>
      <c r="K3" s="228">
        <f t="shared" si="1"/>
        <v>0.17817061115310809</v>
      </c>
    </row>
    <row r="4" spans="1:11">
      <c r="A4" s="240" t="s">
        <v>53</v>
      </c>
      <c r="B4" s="1061">
        <f>B9</f>
        <v>1.0577234310375832</v>
      </c>
      <c r="C4" s="1061">
        <f t="shared" ref="C4:K4" si="2">C9</f>
        <v>1.0518056343354132</v>
      </c>
      <c r="D4" s="1061">
        <f t="shared" si="2"/>
        <v>1.0519371727748692</v>
      </c>
      <c r="E4" s="1061">
        <f t="shared" si="2"/>
        <v>1.0520243796255986</v>
      </c>
      <c r="F4" s="1061">
        <f t="shared" si="2"/>
        <v>1.0519918973666442</v>
      </c>
      <c r="G4" s="1061">
        <f t="shared" si="2"/>
        <v>1.0519235308000945</v>
      </c>
      <c r="H4" s="1061">
        <f t="shared" si="2"/>
        <v>1.0520575111551809</v>
      </c>
      <c r="I4" s="1061">
        <f t="shared" si="2"/>
        <v>1.0540303738317758</v>
      </c>
      <c r="J4" s="1061">
        <f t="shared" si="2"/>
        <v>1.0541732283464567</v>
      </c>
      <c r="K4" s="1061">
        <f t="shared" si="2"/>
        <v>1.0543077438819979</v>
      </c>
    </row>
    <row r="5" spans="1:11">
      <c r="A5" s="268" t="s">
        <v>520</v>
      </c>
      <c r="B5" s="1067">
        <f>B4/(B4+1)</f>
        <v>0.51402604212182124</v>
      </c>
      <c r="C5" s="1067">
        <f t="shared" ref="C5:K5" si="3">C4/(C4+1)</f>
        <v>0.51262440103206774</v>
      </c>
      <c r="D5" s="1067">
        <f t="shared" si="3"/>
        <v>0.51265564400898145</v>
      </c>
      <c r="E5" s="1067">
        <f t="shared" si="3"/>
        <v>0.51267635515010068</v>
      </c>
      <c r="F5" s="1067">
        <f t="shared" si="3"/>
        <v>0.51266864100032905</v>
      </c>
      <c r="G5" s="1067">
        <f t="shared" si="3"/>
        <v>0.51265240395675182</v>
      </c>
      <c r="H5" s="1067">
        <f t="shared" si="3"/>
        <v>0.5126842232423291</v>
      </c>
      <c r="I5" s="1067">
        <f t="shared" si="3"/>
        <v>0.51315228209867769</v>
      </c>
      <c r="J5" s="1067">
        <f t="shared" si="3"/>
        <v>0.51318613922109779</v>
      </c>
      <c r="K5" s="1067">
        <f t="shared" si="3"/>
        <v>0.51321801566579628</v>
      </c>
    </row>
    <row r="6" spans="1:11">
      <c r="A6" s="269" t="s">
        <v>521</v>
      </c>
      <c r="B6" s="1068">
        <f>1-B5</f>
        <v>0.48597395787817876</v>
      </c>
      <c r="C6" s="1068">
        <f t="shared" ref="C6:K6" si="4">1-C5</f>
        <v>0.48737559896793226</v>
      </c>
      <c r="D6" s="1068">
        <f t="shared" si="4"/>
        <v>0.48734435599101855</v>
      </c>
      <c r="E6" s="1068">
        <f t="shared" si="4"/>
        <v>0.48732364484989932</v>
      </c>
      <c r="F6" s="1068">
        <f t="shared" si="4"/>
        <v>0.48733135899967095</v>
      </c>
      <c r="G6" s="1068">
        <f t="shared" si="4"/>
        <v>0.48734759604324818</v>
      </c>
      <c r="H6" s="1068">
        <f t="shared" si="4"/>
        <v>0.4873157767576709</v>
      </c>
      <c r="I6" s="1068">
        <f t="shared" si="4"/>
        <v>0.48684771790132231</v>
      </c>
      <c r="J6" s="1068">
        <f t="shared" si="4"/>
        <v>0.48681386077890221</v>
      </c>
      <c r="K6" s="1068">
        <f t="shared" si="4"/>
        <v>0.48678198433420372</v>
      </c>
    </row>
    <row r="7" spans="1:11">
      <c r="A7" s="325"/>
      <c r="B7" s="1062"/>
      <c r="C7" s="1062"/>
      <c r="D7" s="1062"/>
      <c r="E7" s="1062"/>
      <c r="F7" s="1062"/>
      <c r="G7" s="1062"/>
      <c r="H7" s="1062"/>
      <c r="I7" s="1062"/>
      <c r="J7" s="1062"/>
      <c r="K7" s="1062"/>
    </row>
    <row r="8" spans="1:11">
      <c r="A8" s="240" t="s">
        <v>913</v>
      </c>
      <c r="B8" s="242">
        <v>2015</v>
      </c>
      <c r="C8" s="242">
        <f t="shared" ref="C8" si="5">B8+5</f>
        <v>2020</v>
      </c>
      <c r="D8" s="242">
        <f t="shared" ref="D8" si="6">C8+5</f>
        <v>2025</v>
      </c>
      <c r="E8" s="242">
        <f t="shared" ref="E8" si="7">D8+5</f>
        <v>2030</v>
      </c>
      <c r="F8" s="242">
        <f t="shared" ref="F8" si="8">E8+5</f>
        <v>2035</v>
      </c>
      <c r="G8" s="242">
        <f t="shared" ref="G8" si="9">F8+5</f>
        <v>2040</v>
      </c>
      <c r="H8" s="242">
        <f t="shared" ref="H8" si="10">G8+5</f>
        <v>2045</v>
      </c>
      <c r="I8" s="242">
        <f t="shared" ref="I8" si="11">H8+5</f>
        <v>2050</v>
      </c>
      <c r="J8" s="242">
        <f t="shared" ref="J8" si="12">I8+5</f>
        <v>2055</v>
      </c>
      <c r="K8" s="242">
        <f t="shared" ref="K8" si="13">J8+5</f>
        <v>2060</v>
      </c>
    </row>
    <row r="9" spans="1:11">
      <c r="A9" s="240" t="s">
        <v>53</v>
      </c>
      <c r="B9" s="1063">
        <f>B10/B11</f>
        <v>1.0577234310375832</v>
      </c>
      <c r="C9" s="1063">
        <f t="shared" ref="C9:K9" si="14">C10/C11</f>
        <v>1.0518056343354132</v>
      </c>
      <c r="D9" s="1063">
        <f t="shared" si="14"/>
        <v>1.0519371727748692</v>
      </c>
      <c r="E9" s="1063">
        <f t="shared" si="14"/>
        <v>1.0520243796255986</v>
      </c>
      <c r="F9" s="1063">
        <f t="shared" si="14"/>
        <v>1.0519918973666442</v>
      </c>
      <c r="G9" s="1063">
        <f t="shared" si="14"/>
        <v>1.0519235308000945</v>
      </c>
      <c r="H9" s="1063">
        <f t="shared" si="14"/>
        <v>1.0520575111551809</v>
      </c>
      <c r="I9" s="1063">
        <f t="shared" si="14"/>
        <v>1.0540303738317758</v>
      </c>
      <c r="J9" s="1063">
        <f t="shared" si="14"/>
        <v>1.0541732283464567</v>
      </c>
      <c r="K9" s="1063">
        <f t="shared" si="14"/>
        <v>1.0543077438819979</v>
      </c>
    </row>
    <row r="10" spans="1:11">
      <c r="A10" s="302" t="s">
        <v>483</v>
      </c>
      <c r="B10" s="670">
        <f>'3自然増減'!D27</f>
        <v>5882</v>
      </c>
      <c r="C10" s="670">
        <f>'3自然増減'!E27</f>
        <v>5563</v>
      </c>
      <c r="D10" s="670">
        <f>'3自然増減'!F27</f>
        <v>5023</v>
      </c>
      <c r="E10" s="670">
        <f>'3自然増減'!G27</f>
        <v>4833</v>
      </c>
      <c r="F10" s="670">
        <f>'3自然増減'!H27</f>
        <v>4674</v>
      </c>
      <c r="G10" s="670">
        <f>'3自然増減'!I27</f>
        <v>4457</v>
      </c>
      <c r="H10" s="670">
        <f>'3自然増減'!J27</f>
        <v>4244</v>
      </c>
      <c r="I10" s="670">
        <f>'3自然増減'!K27</f>
        <v>3609</v>
      </c>
      <c r="J10" s="670">
        <f>'3自然増減'!L27</f>
        <v>3347</v>
      </c>
      <c r="K10" s="670">
        <f>'3自然増減'!M27</f>
        <v>3145</v>
      </c>
    </row>
    <row r="11" spans="1:11">
      <c r="A11" s="306" t="s">
        <v>484</v>
      </c>
      <c r="B11" s="671">
        <f>'3自然増減'!D50</f>
        <v>5561</v>
      </c>
      <c r="C11" s="671">
        <f>'3自然増減'!E50</f>
        <v>5289</v>
      </c>
      <c r="D11" s="671">
        <f>'3自然増減'!F50</f>
        <v>4775</v>
      </c>
      <c r="E11" s="671">
        <f>'3自然増減'!G50</f>
        <v>4594</v>
      </c>
      <c r="F11" s="671">
        <f>'3自然増減'!H50</f>
        <v>4443</v>
      </c>
      <c r="G11" s="671">
        <f>'3自然増減'!I50</f>
        <v>4237</v>
      </c>
      <c r="H11" s="671">
        <f>'3自然増減'!J50</f>
        <v>4034</v>
      </c>
      <c r="I11" s="671">
        <f>'3自然増減'!K50</f>
        <v>3424</v>
      </c>
      <c r="J11" s="671">
        <f>'3自然増減'!L50</f>
        <v>3175</v>
      </c>
      <c r="K11" s="671">
        <f>'3自然増減'!M50</f>
        <v>2983</v>
      </c>
    </row>
    <row r="12" spans="1:11">
      <c r="A12" s="325"/>
      <c r="B12" s="573"/>
      <c r="C12" s="573"/>
      <c r="D12" s="573"/>
      <c r="E12" s="573"/>
      <c r="F12" s="573"/>
      <c r="G12" s="573"/>
      <c r="H12" s="573"/>
      <c r="I12" s="573"/>
      <c r="J12" s="573"/>
      <c r="K12" s="573"/>
    </row>
    <row r="13" spans="1:11">
      <c r="A13" s="240" t="s">
        <v>913</v>
      </c>
      <c r="B13" s="242">
        <v>2015</v>
      </c>
      <c r="C13" s="242">
        <f t="shared" ref="C13" si="15">B13+5</f>
        <v>2020</v>
      </c>
      <c r="D13" s="242">
        <f t="shared" ref="D13" si="16">C13+5</f>
        <v>2025</v>
      </c>
      <c r="E13" s="242">
        <f t="shared" ref="E13" si="17">D13+5</f>
        <v>2030</v>
      </c>
      <c r="F13" s="242">
        <f t="shared" ref="F13" si="18">E13+5</f>
        <v>2035</v>
      </c>
      <c r="G13" s="242">
        <f t="shared" ref="G13" si="19">F13+5</f>
        <v>2040</v>
      </c>
      <c r="H13" s="242">
        <f t="shared" ref="H13" si="20">G13+5</f>
        <v>2045</v>
      </c>
      <c r="I13" s="242">
        <f t="shared" ref="I13" si="21">H13+5</f>
        <v>2050</v>
      </c>
      <c r="J13" s="242">
        <f t="shared" ref="J13" si="22">I13+5</f>
        <v>2055</v>
      </c>
      <c r="K13" s="242">
        <f t="shared" ref="K13" si="23">J13+5</f>
        <v>2060</v>
      </c>
    </row>
    <row r="14" spans="1:11">
      <c r="A14" s="240" t="s">
        <v>52</v>
      </c>
      <c r="B14" s="1064">
        <f>B16/B18</f>
        <v>0.19802374277506662</v>
      </c>
      <c r="C14" s="1064">
        <f t="shared" ref="C14:K14" si="24">C16/C18</f>
        <v>0.19424705103191509</v>
      </c>
      <c r="D14" s="1064">
        <f t="shared" si="24"/>
        <v>0.18615343694190067</v>
      </c>
      <c r="E14" s="1064">
        <f t="shared" si="24"/>
        <v>0.19788408656772813</v>
      </c>
      <c r="F14" s="1064">
        <f t="shared" si="24"/>
        <v>0.20538409551700834</v>
      </c>
      <c r="G14" s="1064">
        <f t="shared" si="24"/>
        <v>0.20695072601761486</v>
      </c>
      <c r="H14" s="1064">
        <f t="shared" si="24"/>
        <v>0.20697069706970697</v>
      </c>
      <c r="I14" s="1064">
        <f t="shared" si="24"/>
        <v>0.18317966348908685</v>
      </c>
      <c r="J14" s="1064">
        <f t="shared" si="24"/>
        <v>0.17997681991279871</v>
      </c>
      <c r="K14" s="1064">
        <f t="shared" si="24"/>
        <v>0.17817061115310809</v>
      </c>
    </row>
    <row r="15" spans="1:11">
      <c r="A15" s="240" t="s">
        <v>525</v>
      </c>
      <c r="B15" s="267">
        <f>B16/B17</f>
        <v>0.39443659301644202</v>
      </c>
      <c r="C15" s="267">
        <f t="shared" ref="C15:K15" si="25">C16/C17</f>
        <v>0.40530345471521945</v>
      </c>
      <c r="D15" s="267">
        <f t="shared" si="25"/>
        <v>0.38770180436847101</v>
      </c>
      <c r="E15" s="267">
        <f t="shared" si="25"/>
        <v>0.38824595362629216</v>
      </c>
      <c r="F15" s="267">
        <f t="shared" si="25"/>
        <v>0.38710088315217389</v>
      </c>
      <c r="G15" s="267">
        <f t="shared" si="25"/>
        <v>0.3920101000991974</v>
      </c>
      <c r="H15" s="267">
        <f t="shared" si="25"/>
        <v>0.39784687845436634</v>
      </c>
      <c r="I15" s="267">
        <f t="shared" si="25"/>
        <v>0.35833290874815305</v>
      </c>
      <c r="J15" s="267">
        <f t="shared" si="25"/>
        <v>0.3503061553335482</v>
      </c>
      <c r="K15" s="267">
        <f t="shared" si="25"/>
        <v>0.34594106356554138</v>
      </c>
    </row>
    <row r="16" spans="1:11">
      <c r="A16" s="268" t="s">
        <v>485</v>
      </c>
      <c r="B16" s="560">
        <f>'1将来人口'!C4</f>
        <v>11443</v>
      </c>
      <c r="C16" s="560">
        <f>'1将来人口'!D4</f>
        <v>10852</v>
      </c>
      <c r="D16" s="560">
        <f>'1将来人口'!E4</f>
        <v>9798</v>
      </c>
      <c r="E16" s="560">
        <f>'1将来人口'!F4</f>
        <v>9427</v>
      </c>
      <c r="F16" s="560">
        <f>'1将来人口'!G4</f>
        <v>9117</v>
      </c>
      <c r="G16" s="560">
        <f>'1将来人口'!H4</f>
        <v>8694</v>
      </c>
      <c r="H16" s="560">
        <f>'1将来人口'!I4</f>
        <v>8278</v>
      </c>
      <c r="I16" s="560">
        <f>'1将来人口'!J4</f>
        <v>7033</v>
      </c>
      <c r="J16" s="560">
        <f>'1将来人口'!K4</f>
        <v>6522</v>
      </c>
      <c r="K16" s="560">
        <f>'1将来人口'!L4</f>
        <v>6128</v>
      </c>
    </row>
    <row r="17" spans="1:12">
      <c r="A17" s="240" t="s">
        <v>35</v>
      </c>
      <c r="B17" s="905">
        <f>'1将来人口'!C81</f>
        <v>29011</v>
      </c>
      <c r="C17" s="905">
        <f>'1将来人口'!D81</f>
        <v>26775</v>
      </c>
      <c r="D17" s="905">
        <f>'1将来人口'!E81</f>
        <v>25272</v>
      </c>
      <c r="E17" s="905">
        <f>'1将来人口'!F81</f>
        <v>24281</v>
      </c>
      <c r="F17" s="905">
        <f>'1将来人口'!G81</f>
        <v>23552</v>
      </c>
      <c r="G17" s="905">
        <f>'1将来人口'!H81</f>
        <v>22178</v>
      </c>
      <c r="H17" s="905">
        <f>'1将来人口'!I81</f>
        <v>20807</v>
      </c>
      <c r="I17" s="905">
        <f>'1将来人口'!J81</f>
        <v>19627</v>
      </c>
      <c r="J17" s="905">
        <f>'1将来人口'!K81</f>
        <v>18618</v>
      </c>
      <c r="K17" s="905">
        <f>'1将来人口'!L81</f>
        <v>17714</v>
      </c>
    </row>
    <row r="18" spans="1:12">
      <c r="A18" s="246" t="s">
        <v>486</v>
      </c>
      <c r="B18" s="247">
        <f>'1将来人口'!B82</f>
        <v>57786</v>
      </c>
      <c r="C18" s="247">
        <f>'1将来人口'!C82</f>
        <v>55867</v>
      </c>
      <c r="D18" s="247">
        <f>'1将来人口'!D82</f>
        <v>52634</v>
      </c>
      <c r="E18" s="247">
        <f>'1将来人口'!E82</f>
        <v>47639</v>
      </c>
      <c r="F18" s="247">
        <f>'1将来人口'!F82</f>
        <v>44390</v>
      </c>
      <c r="G18" s="247">
        <f>'1将来人口'!G82</f>
        <v>42010</v>
      </c>
      <c r="H18" s="247">
        <f>'1将来人口'!H82</f>
        <v>39996</v>
      </c>
      <c r="I18" s="247">
        <f>'1将来人口'!I82</f>
        <v>38394</v>
      </c>
      <c r="J18" s="247">
        <f>'1将来人口'!J82</f>
        <v>36238</v>
      </c>
      <c r="K18" s="247">
        <f>'1将来人口'!K82</f>
        <v>34394</v>
      </c>
    </row>
    <row r="19" spans="1:12">
      <c r="A19" s="270"/>
      <c r="B19" s="270"/>
      <c r="C19" s="270"/>
      <c r="D19" s="270"/>
      <c r="E19" s="270"/>
      <c r="F19" s="270"/>
      <c r="G19" s="270"/>
      <c r="H19" s="270"/>
      <c r="I19" s="270"/>
      <c r="J19" s="270"/>
      <c r="K19" s="270"/>
    </row>
    <row r="20" spans="1:12">
      <c r="A20" s="1065" t="s">
        <v>488</v>
      </c>
      <c r="B20" s="675"/>
      <c r="C20" s="675"/>
      <c r="D20" s="675"/>
      <c r="E20" s="675"/>
      <c r="F20" s="675"/>
      <c r="G20" s="675"/>
      <c r="H20" s="675"/>
      <c r="I20" s="675"/>
      <c r="J20" s="675"/>
      <c r="K20" s="675"/>
      <c r="L20" s="2"/>
    </row>
    <row r="21" spans="1:12">
      <c r="A21" s="240" t="s">
        <v>913</v>
      </c>
      <c r="B21" s="242">
        <v>2015</v>
      </c>
      <c r="C21" s="242">
        <f t="shared" ref="C21" si="26">B21+5</f>
        <v>2020</v>
      </c>
      <c r="D21" s="242">
        <f t="shared" ref="D21" si="27">C21+5</f>
        <v>2025</v>
      </c>
      <c r="E21" s="242">
        <f t="shared" ref="E21" si="28">D21+5</f>
        <v>2030</v>
      </c>
      <c r="F21" s="242">
        <f t="shared" ref="F21" si="29">E21+5</f>
        <v>2035</v>
      </c>
      <c r="G21" s="242">
        <f t="shared" ref="G21" si="30">F21+5</f>
        <v>2040</v>
      </c>
      <c r="H21" s="242">
        <f t="shared" ref="H21" si="31">G21+5</f>
        <v>2045</v>
      </c>
      <c r="I21" s="242">
        <f t="shared" ref="I21" si="32">H21+5</f>
        <v>2050</v>
      </c>
      <c r="J21" s="242">
        <f t="shared" ref="J21" si="33">I21+5</f>
        <v>2055</v>
      </c>
      <c r="K21" s="242">
        <f t="shared" ref="K21" si="34">J21+5</f>
        <v>2060</v>
      </c>
    </row>
    <row r="22" spans="1:12">
      <c r="A22" s="246" t="s">
        <v>487</v>
      </c>
      <c r="B22" s="259">
        <f>'10出生率1'!C11</f>
        <v>1.4503999999999999</v>
      </c>
      <c r="C22" s="259">
        <f>'10出生率1'!C16</f>
        <v>1.4262999999999999</v>
      </c>
      <c r="D22" s="259">
        <f>'10出生率1'!C21</f>
        <v>1.4193</v>
      </c>
      <c r="E22" s="259">
        <f>'10出生率1'!C26</f>
        <v>1.4279999999999999</v>
      </c>
      <c r="F22" s="259">
        <f>'10出生率1'!C31</f>
        <v>1.4319</v>
      </c>
      <c r="G22" s="259">
        <f>'10出生率1'!C36</f>
        <v>1.4348000000000001</v>
      </c>
      <c r="H22" s="259">
        <f>'10出生率1'!C41</f>
        <v>1.4379999999999999</v>
      </c>
      <c r="I22" s="259">
        <f>'10出生率1'!C46</f>
        <v>1.4409000000000001</v>
      </c>
      <c r="J22" s="259">
        <f>'10出生率1'!C51</f>
        <v>1.4419999999999999</v>
      </c>
      <c r="K22" s="259">
        <f>'10出生率1'!C56</f>
        <v>1.4423999999999999</v>
      </c>
    </row>
    <row r="23" spans="1:12">
      <c r="A23" s="312" t="s">
        <v>489</v>
      </c>
      <c r="B23" s="1066">
        <f>B22/B14</f>
        <v>7.3243742375251237</v>
      </c>
      <c r="C23" s="1066">
        <f t="shared" ref="C23:K23" si="35">C22/C14</f>
        <v>7.3427112145226685</v>
      </c>
      <c r="D23" s="1066">
        <f t="shared" si="35"/>
        <v>7.6243556031843234</v>
      </c>
      <c r="E23" s="1066">
        <f t="shared" si="35"/>
        <v>7.2163458152116258</v>
      </c>
      <c r="F23" s="1066">
        <f t="shared" si="35"/>
        <v>6.9718153998025665</v>
      </c>
      <c r="G23" s="1066">
        <f t="shared" si="35"/>
        <v>6.9330512997469524</v>
      </c>
      <c r="H23" s="1066">
        <f t="shared" si="35"/>
        <v>6.9478434404445517</v>
      </c>
      <c r="I23" s="1066">
        <f t="shared" si="35"/>
        <v>7.8660478600881554</v>
      </c>
      <c r="J23" s="1066">
        <f t="shared" si="35"/>
        <v>8.0121429009506286</v>
      </c>
      <c r="K23" s="1066">
        <f t="shared" si="35"/>
        <v>8.0956112271540466</v>
      </c>
    </row>
    <row r="24" spans="1:12">
      <c r="A24" s="270" t="s">
        <v>1049</v>
      </c>
      <c r="B24" s="270"/>
      <c r="C24" s="270"/>
      <c r="D24" s="270"/>
      <c r="E24" s="270"/>
      <c r="F24" s="270"/>
      <c r="G24" s="270"/>
      <c r="H24" s="270"/>
      <c r="I24" s="270"/>
      <c r="J24" s="270"/>
      <c r="K24" s="270"/>
    </row>
    <row r="25" spans="1:12">
      <c r="A25" s="270"/>
      <c r="B25" s="270"/>
      <c r="C25" s="270"/>
      <c r="D25" s="270"/>
      <c r="E25" s="270"/>
      <c r="F25" s="270"/>
      <c r="G25" s="270"/>
      <c r="H25" s="270"/>
      <c r="I25" s="270"/>
      <c r="J25" s="270"/>
      <c r="K25" s="270"/>
    </row>
  </sheetData>
  <dataConsolidate/>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B9088-2EAE-45FD-B675-AE509807A046}">
  <sheetPr>
    <tabColor theme="5" tint="0.79998168889431442"/>
  </sheetPr>
  <dimension ref="A1:QV42"/>
  <sheetViews>
    <sheetView workbookViewId="0">
      <pane xSplit="3" ySplit="4" topLeftCell="D24" activePane="bottomRight" state="frozen"/>
      <selection pane="topRight" activeCell="D1" sqref="D1"/>
      <selection pane="bottomLeft" activeCell="A5" sqref="A5"/>
      <selection pane="bottomRight" activeCell="N37" sqref="N37"/>
    </sheetView>
  </sheetViews>
  <sheetFormatPr defaultColWidth="9" defaultRowHeight="14.25"/>
  <cols>
    <col min="1" max="1" width="5.875" style="806" customWidth="1"/>
    <col min="2" max="3" width="9.75" style="806" customWidth="1"/>
    <col min="4" max="9" width="9" style="806"/>
    <col min="10" max="12" width="10.375" style="806" customWidth="1"/>
    <col min="13" max="18" width="9" style="806"/>
    <col min="19" max="21" width="10.375" style="806" customWidth="1"/>
    <col min="22" max="27" width="9" style="806"/>
    <col min="28" max="30" width="10.375" style="806" customWidth="1"/>
    <col min="31" max="36" width="9" style="806"/>
    <col min="37" max="39" width="10.375" style="806" customWidth="1"/>
    <col min="40" max="45" width="9" style="806"/>
    <col min="46" max="48" width="10.375" style="806" customWidth="1"/>
    <col min="49" max="54" width="9" style="806"/>
    <col min="55" max="57" width="10.375" style="806" customWidth="1"/>
    <col min="58" max="63" width="9" style="806"/>
    <col min="64" max="66" width="10.375" style="806" customWidth="1"/>
    <col min="67" max="72" width="9" style="806"/>
    <col min="73" max="75" width="10.375" style="806" customWidth="1"/>
    <col min="76" max="81" width="9" style="806"/>
    <col min="82" max="84" width="10.375" style="806" customWidth="1"/>
    <col min="85" max="90" width="9" style="806"/>
    <col min="91" max="93" width="10.375" style="806" customWidth="1"/>
    <col min="94" max="99" width="9" style="806"/>
    <col min="100" max="102" width="10.375" style="806" customWidth="1"/>
    <col min="103" max="108" width="9" style="806"/>
    <col min="109" max="111" width="10.375" style="806" customWidth="1"/>
    <col min="112" max="117" width="9" style="806"/>
    <col min="118" max="120" width="10.375" style="806" customWidth="1"/>
    <col min="121" max="126" width="9" style="806"/>
    <col min="127" max="129" width="10.375" style="806" customWidth="1"/>
    <col min="130" max="135" width="9" style="806"/>
    <col min="136" max="138" width="10.375" style="806" customWidth="1"/>
    <col min="139" max="144" width="9" style="806"/>
    <col min="145" max="147" width="10.375" style="806" customWidth="1"/>
    <col min="148" max="153" width="9" style="806"/>
    <col min="154" max="156" width="10.375" style="806" customWidth="1"/>
    <col min="157" max="162" width="9" style="806"/>
    <col min="163" max="165" width="10.375" style="806" customWidth="1"/>
    <col min="166" max="171" width="9" style="806"/>
    <col min="172" max="174" width="10.375" style="806" customWidth="1"/>
    <col min="175" max="180" width="9" style="806"/>
    <col min="181" max="183" width="10.375" style="806" customWidth="1"/>
    <col min="184" max="189" width="9" style="806"/>
    <col min="190" max="192" width="10.375" style="806" customWidth="1"/>
    <col min="193" max="198" width="9" style="806"/>
    <col min="199" max="201" width="10.375" style="806" customWidth="1"/>
    <col min="202" max="207" width="9" style="806"/>
    <col min="208" max="210" width="10.375" style="806" customWidth="1"/>
    <col min="211" max="216" width="9" style="806"/>
    <col min="217" max="219" width="10.375" style="806" customWidth="1"/>
    <col min="220" max="225" width="9" style="806"/>
    <col min="226" max="228" width="10.375" style="806" customWidth="1"/>
    <col min="229" max="234" width="9" style="806"/>
    <col min="235" max="237" width="10.375" style="806" customWidth="1"/>
    <col min="238" max="243" width="9" style="806"/>
    <col min="244" max="246" width="10.375" style="806" customWidth="1"/>
    <col min="247" max="252" width="9" style="806"/>
    <col min="253" max="255" width="10.375" style="806" customWidth="1"/>
    <col min="256" max="261" width="9" style="806"/>
    <col min="262" max="264" width="10.375" style="806" customWidth="1"/>
    <col min="265" max="270" width="9" style="806"/>
    <col min="271" max="273" width="10.375" style="806" customWidth="1"/>
    <col min="274" max="279" width="9" style="806"/>
    <col min="280" max="282" width="10.375" style="806" customWidth="1"/>
    <col min="283" max="288" width="9" style="806"/>
    <col min="289" max="291" width="10.375" style="806" customWidth="1"/>
    <col min="292" max="297" width="9" style="806"/>
    <col min="298" max="300" width="10.375" style="806" customWidth="1"/>
    <col min="301" max="306" width="9" style="806"/>
    <col min="307" max="309" width="10.375" style="806" customWidth="1"/>
    <col min="310" max="315" width="9" style="806"/>
    <col min="316" max="318" width="10.375" style="806" customWidth="1"/>
    <col min="319" max="324" width="9" style="806"/>
    <col min="325" max="327" width="10.375" style="806" customWidth="1"/>
    <col min="328" max="333" width="9" style="806"/>
    <col min="334" max="336" width="10.375" style="806" customWidth="1"/>
    <col min="337" max="342" width="9" style="806"/>
    <col min="343" max="345" width="10.375" style="806" customWidth="1"/>
    <col min="346" max="351" width="9" style="806"/>
    <col min="352" max="354" width="10.375" style="806" customWidth="1"/>
    <col min="355" max="360" width="9" style="806"/>
    <col min="361" max="363" width="10.375" style="806" customWidth="1"/>
    <col min="364" max="369" width="9" style="806"/>
    <col min="370" max="372" width="10.375" style="806" customWidth="1"/>
    <col min="373" max="378" width="9" style="806"/>
    <col min="379" max="381" width="10.375" style="806" customWidth="1"/>
    <col min="382" max="387" width="9" style="806"/>
    <col min="388" max="390" width="10.375" style="806" customWidth="1"/>
    <col min="391" max="396" width="9" style="806"/>
    <col min="397" max="399" width="10.375" style="806" customWidth="1"/>
    <col min="400" max="405" width="9" style="806"/>
    <col min="406" max="408" width="10.375" style="806" customWidth="1"/>
    <col min="409" max="414" width="9" style="806"/>
    <col min="415" max="417" width="10.375" style="806" customWidth="1"/>
    <col min="418" max="423" width="9" style="806"/>
    <col min="424" max="426" width="10.375" style="806" customWidth="1"/>
    <col min="427" max="432" width="9" style="806"/>
    <col min="433" max="435" width="10.375" style="806" customWidth="1"/>
    <col min="436" max="441" width="9" style="806"/>
    <col min="442" max="444" width="10.375" style="806" customWidth="1"/>
    <col min="445" max="450" width="9" style="806"/>
    <col min="451" max="453" width="10.375" style="806" customWidth="1"/>
    <col min="454" max="459" width="9" style="806"/>
    <col min="460" max="462" width="10.375" style="806" customWidth="1"/>
    <col min="463" max="16384" width="9" style="806"/>
  </cols>
  <sheetData>
    <row r="1" spans="1:464">
      <c r="A1" s="12" t="s">
        <v>504</v>
      </c>
      <c r="V1" s="806" t="s">
        <v>527</v>
      </c>
    </row>
    <row r="2" spans="1:464">
      <c r="A2" s="15" t="s">
        <v>493</v>
      </c>
      <c r="B2" s="15"/>
      <c r="C2" s="15"/>
      <c r="D2" s="142" t="s">
        <v>57</v>
      </c>
      <c r="E2" s="15" t="s">
        <v>57</v>
      </c>
      <c r="F2" s="15" t="s">
        <v>57</v>
      </c>
      <c r="G2" s="15" t="s">
        <v>57</v>
      </c>
      <c r="H2" s="15" t="s">
        <v>57</v>
      </c>
      <c r="I2" s="15" t="s">
        <v>57</v>
      </c>
      <c r="J2" s="15" t="s">
        <v>57</v>
      </c>
      <c r="K2" s="15" t="s">
        <v>57</v>
      </c>
      <c r="L2" s="143" t="s">
        <v>57</v>
      </c>
      <c r="M2" s="142" t="s">
        <v>176</v>
      </c>
      <c r="N2" s="15" t="s">
        <v>176</v>
      </c>
      <c r="O2" s="15" t="s">
        <v>176</v>
      </c>
      <c r="P2" s="15" t="s">
        <v>176</v>
      </c>
      <c r="Q2" s="15" t="s">
        <v>176</v>
      </c>
      <c r="R2" s="15" t="s">
        <v>176</v>
      </c>
      <c r="S2" s="15" t="s">
        <v>176</v>
      </c>
      <c r="T2" s="15" t="s">
        <v>176</v>
      </c>
      <c r="U2" s="143" t="s">
        <v>176</v>
      </c>
      <c r="V2" s="142" t="s">
        <v>510</v>
      </c>
      <c r="W2" s="15" t="s">
        <v>510</v>
      </c>
      <c r="X2" s="15" t="s">
        <v>510</v>
      </c>
      <c r="Y2" s="15" t="s">
        <v>510</v>
      </c>
      <c r="Z2" s="15" t="s">
        <v>510</v>
      </c>
      <c r="AA2" s="15" t="s">
        <v>510</v>
      </c>
      <c r="AB2" s="15" t="s">
        <v>510</v>
      </c>
      <c r="AC2" s="15" t="s">
        <v>510</v>
      </c>
      <c r="AD2" s="143" t="s">
        <v>510</v>
      </c>
      <c r="AE2" s="142" t="s">
        <v>511</v>
      </c>
      <c r="AF2" s="15" t="s">
        <v>511</v>
      </c>
      <c r="AG2" s="15" t="s">
        <v>511</v>
      </c>
      <c r="AH2" s="15" t="s">
        <v>511</v>
      </c>
      <c r="AI2" s="15" t="s">
        <v>511</v>
      </c>
      <c r="AJ2" s="15" t="s">
        <v>511</v>
      </c>
      <c r="AK2" s="15" t="s">
        <v>511</v>
      </c>
      <c r="AL2" s="15" t="s">
        <v>511</v>
      </c>
      <c r="AM2" s="143" t="s">
        <v>511</v>
      </c>
      <c r="AN2" s="142" t="s">
        <v>512</v>
      </c>
      <c r="AO2" s="15" t="s">
        <v>512</v>
      </c>
      <c r="AP2" s="15" t="s">
        <v>512</v>
      </c>
      <c r="AQ2" s="15" t="s">
        <v>512</v>
      </c>
      <c r="AR2" s="15" t="s">
        <v>512</v>
      </c>
      <c r="AS2" s="15" t="s">
        <v>512</v>
      </c>
      <c r="AT2" s="15" t="s">
        <v>512</v>
      </c>
      <c r="AU2" s="15" t="s">
        <v>512</v>
      </c>
      <c r="AV2" s="143" t="s">
        <v>512</v>
      </c>
      <c r="AW2" s="142" t="s">
        <v>513</v>
      </c>
      <c r="AX2" s="15" t="s">
        <v>513</v>
      </c>
      <c r="AY2" s="15" t="s">
        <v>513</v>
      </c>
      <c r="AZ2" s="15" t="s">
        <v>513</v>
      </c>
      <c r="BA2" s="15" t="s">
        <v>513</v>
      </c>
      <c r="BB2" s="15" t="s">
        <v>513</v>
      </c>
      <c r="BC2" s="15" t="s">
        <v>513</v>
      </c>
      <c r="BD2" s="15" t="s">
        <v>513</v>
      </c>
      <c r="BE2" s="143" t="s">
        <v>513</v>
      </c>
      <c r="BF2" s="142" t="s">
        <v>514</v>
      </c>
      <c r="BG2" s="15" t="s">
        <v>514</v>
      </c>
      <c r="BH2" s="15" t="s">
        <v>514</v>
      </c>
      <c r="BI2" s="15" t="s">
        <v>514</v>
      </c>
      <c r="BJ2" s="15" t="s">
        <v>514</v>
      </c>
      <c r="BK2" s="15" t="s">
        <v>514</v>
      </c>
      <c r="BL2" s="15" t="s">
        <v>514</v>
      </c>
      <c r="BM2" s="15" t="s">
        <v>514</v>
      </c>
      <c r="BN2" s="143" t="s">
        <v>514</v>
      </c>
      <c r="BO2" s="142" t="s">
        <v>515</v>
      </c>
      <c r="BP2" s="15" t="s">
        <v>515</v>
      </c>
      <c r="BQ2" s="15" t="s">
        <v>515</v>
      </c>
      <c r="BR2" s="15" t="s">
        <v>515</v>
      </c>
      <c r="BS2" s="15" t="s">
        <v>515</v>
      </c>
      <c r="BT2" s="15" t="s">
        <v>515</v>
      </c>
      <c r="BU2" s="15" t="s">
        <v>515</v>
      </c>
      <c r="BV2" s="15" t="s">
        <v>515</v>
      </c>
      <c r="BW2" s="143" t="s">
        <v>515</v>
      </c>
      <c r="BX2" s="142" t="s">
        <v>516</v>
      </c>
      <c r="BY2" s="15" t="s">
        <v>516</v>
      </c>
      <c r="BZ2" s="15" t="s">
        <v>516</v>
      </c>
      <c r="CA2" s="15" t="s">
        <v>516</v>
      </c>
      <c r="CB2" s="15" t="s">
        <v>516</v>
      </c>
      <c r="CC2" s="15" t="s">
        <v>516</v>
      </c>
      <c r="CD2" s="15" t="s">
        <v>516</v>
      </c>
      <c r="CE2" s="15" t="s">
        <v>516</v>
      </c>
      <c r="CF2" s="143" t="s">
        <v>516</v>
      </c>
      <c r="CG2" s="142" t="s">
        <v>517</v>
      </c>
      <c r="CH2" s="15" t="s">
        <v>517</v>
      </c>
      <c r="CI2" s="15" t="s">
        <v>517</v>
      </c>
      <c r="CJ2" s="15" t="s">
        <v>517</v>
      </c>
      <c r="CK2" s="15" t="s">
        <v>517</v>
      </c>
      <c r="CL2" s="15" t="s">
        <v>517</v>
      </c>
      <c r="CM2" s="15" t="s">
        <v>517</v>
      </c>
      <c r="CN2" s="15" t="s">
        <v>517</v>
      </c>
      <c r="CO2" s="143" t="s">
        <v>517</v>
      </c>
      <c r="CP2" s="142" t="s">
        <v>518</v>
      </c>
      <c r="CQ2" s="15" t="s">
        <v>518</v>
      </c>
      <c r="CR2" s="15" t="s">
        <v>518</v>
      </c>
      <c r="CS2" s="15" t="s">
        <v>518</v>
      </c>
      <c r="CT2" s="15" t="s">
        <v>518</v>
      </c>
      <c r="CU2" s="15" t="s">
        <v>518</v>
      </c>
      <c r="CV2" s="15" t="s">
        <v>518</v>
      </c>
      <c r="CW2" s="15" t="s">
        <v>518</v>
      </c>
      <c r="CX2" s="143" t="s">
        <v>518</v>
      </c>
      <c r="CY2" s="142" t="s">
        <v>186</v>
      </c>
      <c r="CZ2" s="15" t="s">
        <v>186</v>
      </c>
      <c r="DA2" s="15" t="s">
        <v>186</v>
      </c>
      <c r="DB2" s="15" t="s">
        <v>186</v>
      </c>
      <c r="DC2" s="15" t="s">
        <v>186</v>
      </c>
      <c r="DD2" s="15" t="s">
        <v>186</v>
      </c>
      <c r="DE2" s="15" t="s">
        <v>186</v>
      </c>
      <c r="DF2" s="15" t="s">
        <v>186</v>
      </c>
      <c r="DG2" s="143" t="s">
        <v>186</v>
      </c>
      <c r="DH2" s="142" t="s">
        <v>187</v>
      </c>
      <c r="DI2" s="15" t="s">
        <v>187</v>
      </c>
      <c r="DJ2" s="15" t="s">
        <v>187</v>
      </c>
      <c r="DK2" s="15" t="s">
        <v>187</v>
      </c>
      <c r="DL2" s="15" t="s">
        <v>187</v>
      </c>
      <c r="DM2" s="15" t="s">
        <v>187</v>
      </c>
      <c r="DN2" s="15" t="s">
        <v>187</v>
      </c>
      <c r="DO2" s="15" t="s">
        <v>187</v>
      </c>
      <c r="DP2" s="143" t="s">
        <v>187</v>
      </c>
      <c r="DQ2" s="142" t="s">
        <v>188</v>
      </c>
      <c r="DR2" s="15" t="s">
        <v>188</v>
      </c>
      <c r="DS2" s="15" t="s">
        <v>188</v>
      </c>
      <c r="DT2" s="15" t="s">
        <v>188</v>
      </c>
      <c r="DU2" s="15" t="s">
        <v>188</v>
      </c>
      <c r="DV2" s="15" t="s">
        <v>188</v>
      </c>
      <c r="DW2" s="15" t="s">
        <v>188</v>
      </c>
      <c r="DX2" s="15" t="s">
        <v>188</v>
      </c>
      <c r="DY2" s="143" t="s">
        <v>188</v>
      </c>
      <c r="DZ2" s="142" t="s">
        <v>189</v>
      </c>
      <c r="EA2" s="15" t="s">
        <v>189</v>
      </c>
      <c r="EB2" s="15" t="s">
        <v>189</v>
      </c>
      <c r="EC2" s="15" t="s">
        <v>189</v>
      </c>
      <c r="ED2" s="15" t="s">
        <v>189</v>
      </c>
      <c r="EE2" s="15" t="s">
        <v>189</v>
      </c>
      <c r="EF2" s="15" t="s">
        <v>189</v>
      </c>
      <c r="EG2" s="15" t="s">
        <v>189</v>
      </c>
      <c r="EH2" s="143" t="s">
        <v>189</v>
      </c>
      <c r="EI2" s="142" t="s">
        <v>190</v>
      </c>
      <c r="EJ2" s="15" t="s">
        <v>190</v>
      </c>
      <c r="EK2" s="15" t="s">
        <v>190</v>
      </c>
      <c r="EL2" s="15" t="s">
        <v>190</v>
      </c>
      <c r="EM2" s="15" t="s">
        <v>190</v>
      </c>
      <c r="EN2" s="15" t="s">
        <v>190</v>
      </c>
      <c r="EO2" s="15" t="s">
        <v>190</v>
      </c>
      <c r="EP2" s="15" t="s">
        <v>190</v>
      </c>
      <c r="EQ2" s="143" t="s">
        <v>190</v>
      </c>
      <c r="ER2" s="142" t="s">
        <v>191</v>
      </c>
      <c r="ES2" s="15" t="s">
        <v>191</v>
      </c>
      <c r="ET2" s="15" t="s">
        <v>191</v>
      </c>
      <c r="EU2" s="15" t="s">
        <v>191</v>
      </c>
      <c r="EV2" s="15" t="s">
        <v>191</v>
      </c>
      <c r="EW2" s="15" t="s">
        <v>191</v>
      </c>
      <c r="EX2" s="15" t="s">
        <v>191</v>
      </c>
      <c r="EY2" s="15" t="s">
        <v>191</v>
      </c>
      <c r="EZ2" s="143" t="s">
        <v>191</v>
      </c>
      <c r="FA2" s="142" t="s">
        <v>266</v>
      </c>
      <c r="FB2" s="15" t="s">
        <v>266</v>
      </c>
      <c r="FC2" s="15" t="s">
        <v>266</v>
      </c>
      <c r="FD2" s="15" t="s">
        <v>266</v>
      </c>
      <c r="FE2" s="15" t="s">
        <v>266</v>
      </c>
      <c r="FF2" s="15" t="s">
        <v>266</v>
      </c>
      <c r="FG2" s="15" t="s">
        <v>266</v>
      </c>
      <c r="FH2" s="15" t="s">
        <v>266</v>
      </c>
      <c r="FI2" s="143" t="s">
        <v>266</v>
      </c>
      <c r="FJ2" s="142" t="s">
        <v>268</v>
      </c>
      <c r="FK2" s="15" t="s">
        <v>268</v>
      </c>
      <c r="FL2" s="15" t="s">
        <v>268</v>
      </c>
      <c r="FM2" s="15" t="s">
        <v>268</v>
      </c>
      <c r="FN2" s="15" t="s">
        <v>268</v>
      </c>
      <c r="FO2" s="15" t="s">
        <v>268</v>
      </c>
      <c r="FP2" s="15" t="s">
        <v>268</v>
      </c>
      <c r="FQ2" s="15" t="s">
        <v>268</v>
      </c>
      <c r="FR2" s="143" t="s">
        <v>268</v>
      </c>
      <c r="FS2" s="142" t="s">
        <v>270</v>
      </c>
      <c r="FT2" s="15" t="s">
        <v>270</v>
      </c>
      <c r="FU2" s="15" t="s">
        <v>270</v>
      </c>
      <c r="FV2" s="15" t="s">
        <v>270</v>
      </c>
      <c r="FW2" s="15" t="s">
        <v>270</v>
      </c>
      <c r="FX2" s="15" t="s">
        <v>270</v>
      </c>
      <c r="FY2" s="15" t="s">
        <v>270</v>
      </c>
      <c r="FZ2" s="15" t="s">
        <v>270</v>
      </c>
      <c r="GA2" s="143" t="s">
        <v>270</v>
      </c>
      <c r="GB2" s="142" t="s">
        <v>58</v>
      </c>
      <c r="GC2" s="15" t="s">
        <v>58</v>
      </c>
      <c r="GD2" s="15" t="s">
        <v>58</v>
      </c>
      <c r="GE2" s="15" t="s">
        <v>58</v>
      </c>
      <c r="GF2" s="15" t="s">
        <v>58</v>
      </c>
      <c r="GG2" s="15" t="s">
        <v>58</v>
      </c>
      <c r="GH2" s="15" t="s">
        <v>58</v>
      </c>
      <c r="GI2" s="15" t="s">
        <v>58</v>
      </c>
      <c r="GJ2" s="143" t="s">
        <v>58</v>
      </c>
      <c r="GK2" s="142" t="s">
        <v>271</v>
      </c>
      <c r="GL2" s="15" t="s">
        <v>271</v>
      </c>
      <c r="GM2" s="15" t="s">
        <v>271</v>
      </c>
      <c r="GN2" s="15" t="s">
        <v>271</v>
      </c>
      <c r="GO2" s="15" t="s">
        <v>271</v>
      </c>
      <c r="GP2" s="15" t="s">
        <v>271</v>
      </c>
      <c r="GQ2" s="15" t="s">
        <v>271</v>
      </c>
      <c r="GR2" s="15" t="s">
        <v>271</v>
      </c>
      <c r="GS2" s="143" t="s">
        <v>271</v>
      </c>
      <c r="GT2" s="142" t="s">
        <v>273</v>
      </c>
      <c r="GU2" s="15" t="s">
        <v>273</v>
      </c>
      <c r="GV2" s="15" t="s">
        <v>273</v>
      </c>
      <c r="GW2" s="15" t="s">
        <v>273</v>
      </c>
      <c r="GX2" s="15" t="s">
        <v>273</v>
      </c>
      <c r="GY2" s="15" t="s">
        <v>273</v>
      </c>
      <c r="GZ2" s="15" t="s">
        <v>273</v>
      </c>
      <c r="HA2" s="15" t="s">
        <v>273</v>
      </c>
      <c r="HB2" s="143" t="s">
        <v>273</v>
      </c>
      <c r="HC2" s="142" t="s">
        <v>490</v>
      </c>
      <c r="HD2" s="15" t="s">
        <v>490</v>
      </c>
      <c r="HE2" s="15" t="s">
        <v>490</v>
      </c>
      <c r="HF2" s="15" t="s">
        <v>490</v>
      </c>
      <c r="HG2" s="15" t="s">
        <v>490</v>
      </c>
      <c r="HH2" s="15" t="s">
        <v>490</v>
      </c>
      <c r="HI2" s="15" t="s">
        <v>490</v>
      </c>
      <c r="HJ2" s="15" t="s">
        <v>490</v>
      </c>
      <c r="HK2" s="143" t="s">
        <v>490</v>
      </c>
      <c r="HL2" s="142" t="s">
        <v>275</v>
      </c>
      <c r="HM2" s="15" t="s">
        <v>275</v>
      </c>
      <c r="HN2" s="15" t="s">
        <v>275</v>
      </c>
      <c r="HO2" s="15" t="s">
        <v>275</v>
      </c>
      <c r="HP2" s="15" t="s">
        <v>275</v>
      </c>
      <c r="HQ2" s="15" t="s">
        <v>275</v>
      </c>
      <c r="HR2" s="15" t="s">
        <v>275</v>
      </c>
      <c r="HS2" s="15" t="s">
        <v>275</v>
      </c>
      <c r="HT2" s="143" t="s">
        <v>275</v>
      </c>
      <c r="HU2" s="142" t="s">
        <v>276</v>
      </c>
      <c r="HV2" s="15" t="s">
        <v>276</v>
      </c>
      <c r="HW2" s="15" t="s">
        <v>276</v>
      </c>
      <c r="HX2" s="15" t="s">
        <v>276</v>
      </c>
      <c r="HY2" s="15" t="s">
        <v>276</v>
      </c>
      <c r="HZ2" s="15" t="s">
        <v>276</v>
      </c>
      <c r="IA2" s="15" t="s">
        <v>276</v>
      </c>
      <c r="IB2" s="15" t="s">
        <v>276</v>
      </c>
      <c r="IC2" s="143" t="s">
        <v>276</v>
      </c>
      <c r="ID2" s="142" t="s">
        <v>277</v>
      </c>
      <c r="IE2" s="15" t="s">
        <v>277</v>
      </c>
      <c r="IF2" s="15" t="s">
        <v>277</v>
      </c>
      <c r="IG2" s="15" t="s">
        <v>277</v>
      </c>
      <c r="IH2" s="15" t="s">
        <v>277</v>
      </c>
      <c r="II2" s="15" t="s">
        <v>277</v>
      </c>
      <c r="IJ2" s="15" t="s">
        <v>277</v>
      </c>
      <c r="IK2" s="15" t="s">
        <v>277</v>
      </c>
      <c r="IL2" s="143" t="s">
        <v>277</v>
      </c>
      <c r="IM2" s="142" t="s">
        <v>278</v>
      </c>
      <c r="IN2" s="15" t="s">
        <v>278</v>
      </c>
      <c r="IO2" s="15" t="s">
        <v>278</v>
      </c>
      <c r="IP2" s="15" t="s">
        <v>278</v>
      </c>
      <c r="IQ2" s="15" t="s">
        <v>278</v>
      </c>
      <c r="IR2" s="15" t="s">
        <v>278</v>
      </c>
      <c r="IS2" s="15" t="s">
        <v>278</v>
      </c>
      <c r="IT2" s="15" t="s">
        <v>278</v>
      </c>
      <c r="IU2" s="143" t="s">
        <v>278</v>
      </c>
      <c r="IV2" s="142" t="s">
        <v>279</v>
      </c>
      <c r="IW2" s="15" t="s">
        <v>279</v>
      </c>
      <c r="IX2" s="15" t="s">
        <v>279</v>
      </c>
      <c r="IY2" s="15" t="s">
        <v>279</v>
      </c>
      <c r="IZ2" s="15" t="s">
        <v>279</v>
      </c>
      <c r="JA2" s="15" t="s">
        <v>279</v>
      </c>
      <c r="JB2" s="15" t="s">
        <v>279</v>
      </c>
      <c r="JC2" s="15" t="s">
        <v>279</v>
      </c>
      <c r="JD2" s="143" t="s">
        <v>279</v>
      </c>
      <c r="JE2" s="142" t="s">
        <v>280</v>
      </c>
      <c r="JF2" s="15" t="s">
        <v>280</v>
      </c>
      <c r="JG2" s="15" t="s">
        <v>280</v>
      </c>
      <c r="JH2" s="15" t="s">
        <v>280</v>
      </c>
      <c r="JI2" s="15" t="s">
        <v>280</v>
      </c>
      <c r="JJ2" s="15" t="s">
        <v>280</v>
      </c>
      <c r="JK2" s="15" t="s">
        <v>280</v>
      </c>
      <c r="JL2" s="15" t="s">
        <v>280</v>
      </c>
      <c r="JM2" s="143" t="s">
        <v>280</v>
      </c>
      <c r="JN2" s="142" t="s">
        <v>759</v>
      </c>
      <c r="JO2" s="15" t="s">
        <v>759</v>
      </c>
      <c r="JP2" s="15" t="s">
        <v>759</v>
      </c>
      <c r="JQ2" s="15" t="s">
        <v>759</v>
      </c>
      <c r="JR2" s="15" t="s">
        <v>759</v>
      </c>
      <c r="JS2" s="15" t="s">
        <v>759</v>
      </c>
      <c r="JT2" s="15" t="s">
        <v>734</v>
      </c>
      <c r="JU2" s="15" t="s">
        <v>734</v>
      </c>
      <c r="JV2" s="143" t="s">
        <v>734</v>
      </c>
      <c r="JW2" s="142" t="s">
        <v>283</v>
      </c>
      <c r="JX2" s="15" t="s">
        <v>283</v>
      </c>
      <c r="JY2" s="15" t="s">
        <v>283</v>
      </c>
      <c r="JZ2" s="15" t="s">
        <v>283</v>
      </c>
      <c r="KA2" s="15" t="s">
        <v>283</v>
      </c>
      <c r="KB2" s="15" t="s">
        <v>283</v>
      </c>
      <c r="KC2" s="15" t="s">
        <v>283</v>
      </c>
      <c r="KD2" s="15" t="s">
        <v>283</v>
      </c>
      <c r="KE2" s="143" t="s">
        <v>283</v>
      </c>
      <c r="KF2" s="142" t="s">
        <v>284</v>
      </c>
      <c r="KG2" s="15" t="s">
        <v>284</v>
      </c>
      <c r="KH2" s="15" t="s">
        <v>284</v>
      </c>
      <c r="KI2" s="15" t="s">
        <v>284</v>
      </c>
      <c r="KJ2" s="15" t="s">
        <v>284</v>
      </c>
      <c r="KK2" s="15" t="s">
        <v>284</v>
      </c>
      <c r="KL2" s="15" t="s">
        <v>284</v>
      </c>
      <c r="KM2" s="15" t="s">
        <v>284</v>
      </c>
      <c r="KN2" s="143" t="s">
        <v>284</v>
      </c>
      <c r="KO2" s="142" t="s">
        <v>148</v>
      </c>
      <c r="KP2" s="15" t="s">
        <v>148</v>
      </c>
      <c r="KQ2" s="15" t="s">
        <v>148</v>
      </c>
      <c r="KR2" s="15" t="s">
        <v>148</v>
      </c>
      <c r="KS2" s="15" t="s">
        <v>148</v>
      </c>
      <c r="KT2" s="15" t="s">
        <v>148</v>
      </c>
      <c r="KU2" s="15" t="s">
        <v>148</v>
      </c>
      <c r="KV2" s="15" t="s">
        <v>148</v>
      </c>
      <c r="KW2" s="143" t="s">
        <v>148</v>
      </c>
      <c r="KX2" s="142" t="s">
        <v>285</v>
      </c>
      <c r="KY2" s="15" t="s">
        <v>285</v>
      </c>
      <c r="KZ2" s="15" t="s">
        <v>285</v>
      </c>
      <c r="LA2" s="15" t="s">
        <v>285</v>
      </c>
      <c r="LB2" s="15" t="s">
        <v>285</v>
      </c>
      <c r="LC2" s="15" t="s">
        <v>285</v>
      </c>
      <c r="LD2" s="15" t="s">
        <v>285</v>
      </c>
      <c r="LE2" s="15" t="s">
        <v>285</v>
      </c>
      <c r="LF2" s="143" t="s">
        <v>285</v>
      </c>
      <c r="LG2" s="142" t="s">
        <v>286</v>
      </c>
      <c r="LH2" s="15" t="s">
        <v>286</v>
      </c>
      <c r="LI2" s="15" t="s">
        <v>286</v>
      </c>
      <c r="LJ2" s="15" t="s">
        <v>286</v>
      </c>
      <c r="LK2" s="15" t="s">
        <v>286</v>
      </c>
      <c r="LL2" s="15" t="s">
        <v>286</v>
      </c>
      <c r="LM2" s="15" t="s">
        <v>286</v>
      </c>
      <c r="LN2" s="15" t="s">
        <v>286</v>
      </c>
      <c r="LO2" s="143" t="s">
        <v>286</v>
      </c>
      <c r="LP2" s="142" t="s">
        <v>287</v>
      </c>
      <c r="LQ2" s="15" t="s">
        <v>287</v>
      </c>
      <c r="LR2" s="15" t="s">
        <v>287</v>
      </c>
      <c r="LS2" s="15" t="s">
        <v>287</v>
      </c>
      <c r="LT2" s="15" t="s">
        <v>287</v>
      </c>
      <c r="LU2" s="15" t="s">
        <v>287</v>
      </c>
      <c r="LV2" s="15" t="s">
        <v>287</v>
      </c>
      <c r="LW2" s="15" t="s">
        <v>287</v>
      </c>
      <c r="LX2" s="143" t="s">
        <v>287</v>
      </c>
      <c r="LY2" s="142" t="s">
        <v>288</v>
      </c>
      <c r="LZ2" s="15" t="s">
        <v>288</v>
      </c>
      <c r="MA2" s="15" t="s">
        <v>288</v>
      </c>
      <c r="MB2" s="15" t="s">
        <v>288</v>
      </c>
      <c r="MC2" s="15" t="s">
        <v>288</v>
      </c>
      <c r="MD2" s="15" t="s">
        <v>288</v>
      </c>
      <c r="ME2" s="15" t="s">
        <v>288</v>
      </c>
      <c r="MF2" s="15" t="s">
        <v>288</v>
      </c>
      <c r="MG2" s="143" t="s">
        <v>288</v>
      </c>
      <c r="MH2" s="142" t="s">
        <v>131</v>
      </c>
      <c r="MI2" s="15" t="s">
        <v>131</v>
      </c>
      <c r="MJ2" s="15" t="s">
        <v>131</v>
      </c>
      <c r="MK2" s="15" t="s">
        <v>131</v>
      </c>
      <c r="ML2" s="15" t="s">
        <v>131</v>
      </c>
      <c r="MM2" s="15" t="s">
        <v>131</v>
      </c>
      <c r="MN2" s="15" t="s">
        <v>131</v>
      </c>
      <c r="MO2" s="15" t="s">
        <v>131</v>
      </c>
      <c r="MP2" s="143" t="s">
        <v>131</v>
      </c>
      <c r="MQ2" s="142" t="s">
        <v>118</v>
      </c>
      <c r="MR2" s="15" t="s">
        <v>118</v>
      </c>
      <c r="MS2" s="15" t="s">
        <v>118</v>
      </c>
      <c r="MT2" s="15" t="s">
        <v>118</v>
      </c>
      <c r="MU2" s="15" t="s">
        <v>118</v>
      </c>
      <c r="MV2" s="15" t="s">
        <v>118</v>
      </c>
      <c r="MW2" s="15" t="s">
        <v>118</v>
      </c>
      <c r="MX2" s="15" t="s">
        <v>118</v>
      </c>
      <c r="MY2" s="143" t="s">
        <v>118</v>
      </c>
      <c r="MZ2" s="142" t="s">
        <v>289</v>
      </c>
      <c r="NA2" s="15" t="s">
        <v>289</v>
      </c>
      <c r="NB2" s="15" t="s">
        <v>289</v>
      </c>
      <c r="NC2" s="15" t="s">
        <v>289</v>
      </c>
      <c r="ND2" s="15" t="s">
        <v>289</v>
      </c>
      <c r="NE2" s="15" t="s">
        <v>289</v>
      </c>
      <c r="NF2" s="15" t="s">
        <v>289</v>
      </c>
      <c r="NG2" s="15" t="s">
        <v>289</v>
      </c>
      <c r="NH2" s="143" t="s">
        <v>289</v>
      </c>
      <c r="NI2" s="142" t="s">
        <v>290</v>
      </c>
      <c r="NJ2" s="15" t="s">
        <v>290</v>
      </c>
      <c r="NK2" s="15" t="s">
        <v>290</v>
      </c>
      <c r="NL2" s="15" t="s">
        <v>290</v>
      </c>
      <c r="NM2" s="15" t="s">
        <v>290</v>
      </c>
      <c r="NN2" s="15" t="s">
        <v>290</v>
      </c>
      <c r="NO2" s="15" t="s">
        <v>290</v>
      </c>
      <c r="NP2" s="15" t="s">
        <v>290</v>
      </c>
      <c r="NQ2" s="143" t="s">
        <v>290</v>
      </c>
      <c r="NR2" s="142" t="s">
        <v>291</v>
      </c>
      <c r="NS2" s="15" t="s">
        <v>291</v>
      </c>
      <c r="NT2" s="15" t="s">
        <v>291</v>
      </c>
      <c r="NU2" s="15" t="s">
        <v>291</v>
      </c>
      <c r="NV2" s="15" t="s">
        <v>291</v>
      </c>
      <c r="NW2" s="15" t="s">
        <v>291</v>
      </c>
      <c r="NX2" s="15" t="s">
        <v>291</v>
      </c>
      <c r="NY2" s="15" t="s">
        <v>291</v>
      </c>
      <c r="NZ2" s="143" t="s">
        <v>291</v>
      </c>
      <c r="OA2" s="142" t="s">
        <v>292</v>
      </c>
      <c r="OB2" s="15" t="s">
        <v>292</v>
      </c>
      <c r="OC2" s="15" t="s">
        <v>292</v>
      </c>
      <c r="OD2" s="15" t="s">
        <v>292</v>
      </c>
      <c r="OE2" s="15" t="s">
        <v>292</v>
      </c>
      <c r="OF2" s="15" t="s">
        <v>292</v>
      </c>
      <c r="OG2" s="15" t="s">
        <v>292</v>
      </c>
      <c r="OH2" s="15" t="s">
        <v>292</v>
      </c>
      <c r="OI2" s="143" t="s">
        <v>292</v>
      </c>
      <c r="OJ2" s="142" t="s">
        <v>293</v>
      </c>
      <c r="OK2" s="15" t="s">
        <v>293</v>
      </c>
      <c r="OL2" s="15" t="s">
        <v>293</v>
      </c>
      <c r="OM2" s="15" t="s">
        <v>293</v>
      </c>
      <c r="ON2" s="15" t="s">
        <v>293</v>
      </c>
      <c r="OO2" s="15" t="s">
        <v>293</v>
      </c>
      <c r="OP2" s="15" t="s">
        <v>293</v>
      </c>
      <c r="OQ2" s="15" t="s">
        <v>293</v>
      </c>
      <c r="OR2" s="143" t="s">
        <v>293</v>
      </c>
      <c r="OS2" s="142" t="s">
        <v>294</v>
      </c>
      <c r="OT2" s="15" t="s">
        <v>294</v>
      </c>
      <c r="OU2" s="15" t="s">
        <v>294</v>
      </c>
      <c r="OV2" s="15" t="s">
        <v>294</v>
      </c>
      <c r="OW2" s="15" t="s">
        <v>294</v>
      </c>
      <c r="OX2" s="15" t="s">
        <v>294</v>
      </c>
      <c r="OY2" s="15" t="s">
        <v>294</v>
      </c>
      <c r="OZ2" s="15" t="s">
        <v>294</v>
      </c>
      <c r="PA2" s="143" t="s">
        <v>294</v>
      </c>
      <c r="PB2" s="142" t="s">
        <v>295</v>
      </c>
      <c r="PC2" s="15" t="s">
        <v>295</v>
      </c>
      <c r="PD2" s="15" t="s">
        <v>295</v>
      </c>
      <c r="PE2" s="15" t="s">
        <v>295</v>
      </c>
      <c r="PF2" s="15" t="s">
        <v>295</v>
      </c>
      <c r="PG2" s="15" t="s">
        <v>295</v>
      </c>
      <c r="PH2" s="15" t="s">
        <v>295</v>
      </c>
      <c r="PI2" s="15" t="s">
        <v>295</v>
      </c>
      <c r="PJ2" s="143" t="s">
        <v>295</v>
      </c>
      <c r="PK2" s="142" t="s">
        <v>296</v>
      </c>
      <c r="PL2" s="15" t="s">
        <v>296</v>
      </c>
      <c r="PM2" s="15" t="s">
        <v>296</v>
      </c>
      <c r="PN2" s="15" t="s">
        <v>296</v>
      </c>
      <c r="PO2" s="15" t="s">
        <v>296</v>
      </c>
      <c r="PP2" s="15" t="s">
        <v>296</v>
      </c>
      <c r="PQ2" s="15" t="s">
        <v>296</v>
      </c>
      <c r="PR2" s="15" t="s">
        <v>296</v>
      </c>
      <c r="PS2" s="143" t="s">
        <v>296</v>
      </c>
      <c r="PT2" s="142" t="s">
        <v>297</v>
      </c>
      <c r="PU2" s="15" t="s">
        <v>297</v>
      </c>
      <c r="PV2" s="15" t="s">
        <v>297</v>
      </c>
      <c r="PW2" s="15" t="s">
        <v>297</v>
      </c>
      <c r="PX2" s="15" t="s">
        <v>297</v>
      </c>
      <c r="PY2" s="15" t="s">
        <v>297</v>
      </c>
      <c r="PZ2" s="15" t="s">
        <v>297</v>
      </c>
      <c r="QA2" s="15" t="s">
        <v>297</v>
      </c>
      <c r="QB2" s="143" t="s">
        <v>297</v>
      </c>
      <c r="QC2" s="142" t="s">
        <v>298</v>
      </c>
      <c r="QD2" s="15" t="s">
        <v>298</v>
      </c>
      <c r="QE2" s="15" t="s">
        <v>298</v>
      </c>
      <c r="QF2" s="15" t="s">
        <v>298</v>
      </c>
      <c r="QG2" s="15" t="s">
        <v>298</v>
      </c>
      <c r="QH2" s="15" t="s">
        <v>298</v>
      </c>
      <c r="QI2" s="15" t="s">
        <v>298</v>
      </c>
      <c r="QJ2" s="15" t="s">
        <v>298</v>
      </c>
      <c r="QK2" s="143" t="s">
        <v>298</v>
      </c>
      <c r="QL2" s="142" t="s">
        <v>142</v>
      </c>
      <c r="QM2" s="15" t="s">
        <v>142</v>
      </c>
      <c r="QN2" s="15" t="s">
        <v>142</v>
      </c>
      <c r="QO2" s="15" t="s">
        <v>142</v>
      </c>
      <c r="QP2" s="15" t="s">
        <v>142</v>
      </c>
      <c r="QQ2" s="15" t="s">
        <v>142</v>
      </c>
      <c r="QR2" s="15" t="s">
        <v>142</v>
      </c>
      <c r="QS2" s="15" t="s">
        <v>142</v>
      </c>
      <c r="QT2" s="143" t="s">
        <v>142</v>
      </c>
    </row>
    <row r="3" spans="1:464">
      <c r="A3" s="16" t="s">
        <v>509</v>
      </c>
      <c r="B3" s="16"/>
      <c r="C3" s="16"/>
      <c r="D3" s="206"/>
      <c r="E3" s="16"/>
      <c r="F3" s="16"/>
      <c r="G3" s="16"/>
      <c r="H3" s="16"/>
      <c r="I3" s="16"/>
      <c r="J3" s="16" t="s">
        <v>901</v>
      </c>
      <c r="K3" s="16" t="s">
        <v>901</v>
      </c>
      <c r="L3" s="207" t="s">
        <v>901</v>
      </c>
      <c r="M3" s="821"/>
      <c r="N3" s="822"/>
      <c r="O3" s="822"/>
      <c r="P3" s="822"/>
      <c r="Q3" s="822"/>
      <c r="R3" s="822"/>
      <c r="S3" s="16" t="s">
        <v>901</v>
      </c>
      <c r="T3" s="16" t="s">
        <v>901</v>
      </c>
      <c r="U3" s="207" t="s">
        <v>901</v>
      </c>
      <c r="V3" s="821"/>
      <c r="W3" s="822"/>
      <c r="X3" s="822"/>
      <c r="Y3" s="822"/>
      <c r="Z3" s="822"/>
      <c r="AA3" s="822"/>
      <c r="AB3" s="16" t="s">
        <v>901</v>
      </c>
      <c r="AC3" s="16" t="s">
        <v>901</v>
      </c>
      <c r="AD3" s="207" t="s">
        <v>901</v>
      </c>
      <c r="AE3" s="821"/>
      <c r="AF3" s="822"/>
      <c r="AG3" s="822"/>
      <c r="AH3" s="822"/>
      <c r="AI3" s="822"/>
      <c r="AJ3" s="822"/>
      <c r="AK3" s="16" t="s">
        <v>901</v>
      </c>
      <c r="AL3" s="16" t="s">
        <v>901</v>
      </c>
      <c r="AM3" s="207" t="s">
        <v>901</v>
      </c>
      <c r="AN3" s="821"/>
      <c r="AO3" s="822"/>
      <c r="AP3" s="822"/>
      <c r="AQ3" s="822"/>
      <c r="AR3" s="822"/>
      <c r="AS3" s="822"/>
      <c r="AT3" s="16" t="s">
        <v>901</v>
      </c>
      <c r="AU3" s="16" t="s">
        <v>901</v>
      </c>
      <c r="AV3" s="207" t="s">
        <v>901</v>
      </c>
      <c r="AW3" s="821"/>
      <c r="AX3" s="822"/>
      <c r="AY3" s="822"/>
      <c r="AZ3" s="822"/>
      <c r="BA3" s="822"/>
      <c r="BB3" s="822"/>
      <c r="BC3" s="16" t="s">
        <v>901</v>
      </c>
      <c r="BD3" s="16" t="s">
        <v>901</v>
      </c>
      <c r="BE3" s="207" t="s">
        <v>901</v>
      </c>
      <c r="BF3" s="821"/>
      <c r="BG3" s="822"/>
      <c r="BH3" s="822"/>
      <c r="BI3" s="822"/>
      <c r="BJ3" s="822"/>
      <c r="BK3" s="822"/>
      <c r="BL3" s="16" t="s">
        <v>901</v>
      </c>
      <c r="BM3" s="16" t="s">
        <v>901</v>
      </c>
      <c r="BN3" s="207" t="s">
        <v>901</v>
      </c>
      <c r="BO3" s="821"/>
      <c r="BP3" s="822"/>
      <c r="BQ3" s="822"/>
      <c r="BR3" s="822"/>
      <c r="BS3" s="822"/>
      <c r="BT3" s="822"/>
      <c r="BU3" s="16" t="s">
        <v>901</v>
      </c>
      <c r="BV3" s="16" t="s">
        <v>901</v>
      </c>
      <c r="BW3" s="207" t="s">
        <v>901</v>
      </c>
      <c r="BX3" s="821"/>
      <c r="BY3" s="822"/>
      <c r="BZ3" s="822"/>
      <c r="CA3" s="822"/>
      <c r="CB3" s="822"/>
      <c r="CC3" s="822"/>
      <c r="CD3" s="16" t="s">
        <v>901</v>
      </c>
      <c r="CE3" s="16" t="s">
        <v>901</v>
      </c>
      <c r="CF3" s="207" t="s">
        <v>901</v>
      </c>
      <c r="CG3" s="821"/>
      <c r="CH3" s="822"/>
      <c r="CI3" s="822"/>
      <c r="CJ3" s="822"/>
      <c r="CK3" s="822"/>
      <c r="CL3" s="822"/>
      <c r="CM3" s="16" t="s">
        <v>901</v>
      </c>
      <c r="CN3" s="16" t="s">
        <v>901</v>
      </c>
      <c r="CO3" s="207" t="s">
        <v>901</v>
      </c>
      <c r="CP3" s="821"/>
      <c r="CQ3" s="822"/>
      <c r="CR3" s="822"/>
      <c r="CS3" s="822"/>
      <c r="CT3" s="822"/>
      <c r="CU3" s="822"/>
      <c r="CV3" s="16" t="s">
        <v>901</v>
      </c>
      <c r="CW3" s="16" t="s">
        <v>901</v>
      </c>
      <c r="CX3" s="207" t="s">
        <v>901</v>
      </c>
      <c r="CY3" s="821"/>
      <c r="CZ3" s="822"/>
      <c r="DA3" s="822"/>
      <c r="DB3" s="822"/>
      <c r="DC3" s="822"/>
      <c r="DD3" s="822"/>
      <c r="DE3" s="16" t="s">
        <v>901</v>
      </c>
      <c r="DF3" s="16" t="s">
        <v>901</v>
      </c>
      <c r="DG3" s="207" t="s">
        <v>901</v>
      </c>
      <c r="DH3" s="821"/>
      <c r="DI3" s="822"/>
      <c r="DJ3" s="822"/>
      <c r="DK3" s="822"/>
      <c r="DL3" s="822"/>
      <c r="DM3" s="822"/>
      <c r="DN3" s="16" t="s">
        <v>901</v>
      </c>
      <c r="DO3" s="16" t="s">
        <v>901</v>
      </c>
      <c r="DP3" s="207" t="s">
        <v>901</v>
      </c>
      <c r="DQ3" s="821"/>
      <c r="DR3" s="822"/>
      <c r="DS3" s="822"/>
      <c r="DT3" s="822"/>
      <c r="DU3" s="822"/>
      <c r="DV3" s="822"/>
      <c r="DW3" s="16" t="s">
        <v>901</v>
      </c>
      <c r="DX3" s="16" t="s">
        <v>901</v>
      </c>
      <c r="DY3" s="207" t="s">
        <v>901</v>
      </c>
      <c r="DZ3" s="821"/>
      <c r="EA3" s="822"/>
      <c r="EB3" s="822"/>
      <c r="EC3" s="822"/>
      <c r="ED3" s="822"/>
      <c r="EE3" s="822"/>
      <c r="EF3" s="16" t="s">
        <v>901</v>
      </c>
      <c r="EG3" s="16" t="s">
        <v>901</v>
      </c>
      <c r="EH3" s="207" t="s">
        <v>901</v>
      </c>
      <c r="EI3" s="821"/>
      <c r="EJ3" s="822"/>
      <c r="EK3" s="822"/>
      <c r="EL3" s="822"/>
      <c r="EM3" s="822"/>
      <c r="EN3" s="822"/>
      <c r="EO3" s="16" t="s">
        <v>901</v>
      </c>
      <c r="EP3" s="16" t="s">
        <v>901</v>
      </c>
      <c r="EQ3" s="207" t="s">
        <v>901</v>
      </c>
      <c r="ER3" s="821"/>
      <c r="ES3" s="822"/>
      <c r="ET3" s="822"/>
      <c r="EU3" s="822"/>
      <c r="EV3" s="822"/>
      <c r="EW3" s="822"/>
      <c r="EX3" s="16" t="s">
        <v>901</v>
      </c>
      <c r="EY3" s="16" t="s">
        <v>901</v>
      </c>
      <c r="EZ3" s="207" t="s">
        <v>901</v>
      </c>
      <c r="FA3" s="821"/>
      <c r="FB3" s="822"/>
      <c r="FC3" s="822"/>
      <c r="FD3" s="822"/>
      <c r="FE3" s="822"/>
      <c r="FF3" s="822"/>
      <c r="FG3" s="16" t="s">
        <v>901</v>
      </c>
      <c r="FH3" s="16" t="s">
        <v>901</v>
      </c>
      <c r="FI3" s="207" t="s">
        <v>901</v>
      </c>
      <c r="FJ3" s="821"/>
      <c r="FK3" s="822"/>
      <c r="FL3" s="822"/>
      <c r="FM3" s="822"/>
      <c r="FN3" s="822"/>
      <c r="FO3" s="822"/>
      <c r="FP3" s="16" t="s">
        <v>901</v>
      </c>
      <c r="FQ3" s="16" t="s">
        <v>901</v>
      </c>
      <c r="FR3" s="207" t="s">
        <v>901</v>
      </c>
      <c r="FS3" s="821"/>
      <c r="FT3" s="822"/>
      <c r="FU3" s="822"/>
      <c r="FV3" s="822"/>
      <c r="FW3" s="822"/>
      <c r="FX3" s="822"/>
      <c r="FY3" s="16" t="s">
        <v>901</v>
      </c>
      <c r="FZ3" s="16" t="s">
        <v>901</v>
      </c>
      <c r="GA3" s="207" t="s">
        <v>901</v>
      </c>
      <c r="GB3" s="821"/>
      <c r="GC3" s="822"/>
      <c r="GD3" s="822"/>
      <c r="GE3" s="822"/>
      <c r="GF3" s="822"/>
      <c r="GG3" s="822"/>
      <c r="GH3" s="16" t="s">
        <v>901</v>
      </c>
      <c r="GI3" s="16" t="s">
        <v>901</v>
      </c>
      <c r="GJ3" s="207" t="s">
        <v>901</v>
      </c>
      <c r="GK3" s="821"/>
      <c r="GL3" s="822"/>
      <c r="GM3" s="822"/>
      <c r="GN3" s="822"/>
      <c r="GO3" s="822"/>
      <c r="GP3" s="822"/>
      <c r="GQ3" s="16" t="s">
        <v>901</v>
      </c>
      <c r="GR3" s="16" t="s">
        <v>901</v>
      </c>
      <c r="GS3" s="207" t="s">
        <v>901</v>
      </c>
      <c r="GT3" s="821"/>
      <c r="GU3" s="822"/>
      <c r="GV3" s="822"/>
      <c r="GW3" s="822"/>
      <c r="GX3" s="822"/>
      <c r="GY3" s="822"/>
      <c r="GZ3" s="16" t="s">
        <v>901</v>
      </c>
      <c r="HA3" s="16" t="s">
        <v>901</v>
      </c>
      <c r="HB3" s="207" t="s">
        <v>901</v>
      </c>
      <c r="HC3" s="821"/>
      <c r="HD3" s="822"/>
      <c r="HE3" s="822"/>
      <c r="HF3" s="822"/>
      <c r="HG3" s="822"/>
      <c r="HH3" s="822"/>
      <c r="HI3" s="16" t="s">
        <v>901</v>
      </c>
      <c r="HJ3" s="16" t="s">
        <v>901</v>
      </c>
      <c r="HK3" s="207" t="s">
        <v>901</v>
      </c>
      <c r="HL3" s="821"/>
      <c r="HM3" s="822"/>
      <c r="HN3" s="822"/>
      <c r="HO3" s="822"/>
      <c r="HP3" s="822"/>
      <c r="HQ3" s="822"/>
      <c r="HR3" s="16" t="s">
        <v>901</v>
      </c>
      <c r="HS3" s="16" t="s">
        <v>901</v>
      </c>
      <c r="HT3" s="207" t="s">
        <v>901</v>
      </c>
      <c r="HU3" s="821"/>
      <c r="HV3" s="822"/>
      <c r="HW3" s="822"/>
      <c r="HX3" s="822"/>
      <c r="HY3" s="822"/>
      <c r="HZ3" s="822"/>
      <c r="IA3" s="16" t="s">
        <v>901</v>
      </c>
      <c r="IB3" s="16" t="s">
        <v>901</v>
      </c>
      <c r="IC3" s="207" t="s">
        <v>901</v>
      </c>
      <c r="ID3" s="821"/>
      <c r="IE3" s="822"/>
      <c r="IF3" s="822"/>
      <c r="IG3" s="822"/>
      <c r="IH3" s="822"/>
      <c r="II3" s="822"/>
      <c r="IJ3" s="16" t="s">
        <v>901</v>
      </c>
      <c r="IK3" s="16" t="s">
        <v>901</v>
      </c>
      <c r="IL3" s="207" t="s">
        <v>901</v>
      </c>
      <c r="IM3" s="821"/>
      <c r="IN3" s="822"/>
      <c r="IO3" s="822"/>
      <c r="IP3" s="822"/>
      <c r="IQ3" s="822"/>
      <c r="IR3" s="822"/>
      <c r="IS3" s="16" t="s">
        <v>901</v>
      </c>
      <c r="IT3" s="16" t="s">
        <v>901</v>
      </c>
      <c r="IU3" s="207" t="s">
        <v>901</v>
      </c>
      <c r="IV3" s="821"/>
      <c r="IW3" s="822"/>
      <c r="IX3" s="822"/>
      <c r="IY3" s="822"/>
      <c r="IZ3" s="822"/>
      <c r="JA3" s="822"/>
      <c r="JB3" s="16" t="s">
        <v>901</v>
      </c>
      <c r="JC3" s="16" t="s">
        <v>901</v>
      </c>
      <c r="JD3" s="207" t="s">
        <v>901</v>
      </c>
      <c r="JE3" s="821"/>
      <c r="JF3" s="822"/>
      <c r="JG3" s="822"/>
      <c r="JH3" s="822"/>
      <c r="JI3" s="822"/>
      <c r="JJ3" s="822"/>
      <c r="JK3" s="16" t="s">
        <v>901</v>
      </c>
      <c r="JL3" s="16" t="s">
        <v>901</v>
      </c>
      <c r="JM3" s="207" t="s">
        <v>901</v>
      </c>
      <c r="JN3" s="821"/>
      <c r="JO3" s="822"/>
      <c r="JP3" s="822"/>
      <c r="JQ3" s="822"/>
      <c r="JR3" s="822"/>
      <c r="JS3" s="822"/>
      <c r="JT3" s="16" t="s">
        <v>901</v>
      </c>
      <c r="JU3" s="16" t="s">
        <v>901</v>
      </c>
      <c r="JV3" s="207" t="s">
        <v>901</v>
      </c>
      <c r="JW3" s="821"/>
      <c r="JX3" s="822"/>
      <c r="JY3" s="822"/>
      <c r="JZ3" s="822"/>
      <c r="KA3" s="822"/>
      <c r="KB3" s="822"/>
      <c r="KC3" s="16" t="s">
        <v>901</v>
      </c>
      <c r="KD3" s="16" t="s">
        <v>901</v>
      </c>
      <c r="KE3" s="207" t="s">
        <v>901</v>
      </c>
      <c r="KF3" s="821"/>
      <c r="KG3" s="822"/>
      <c r="KH3" s="822"/>
      <c r="KI3" s="822"/>
      <c r="KJ3" s="822"/>
      <c r="KK3" s="822"/>
      <c r="KL3" s="16" t="s">
        <v>901</v>
      </c>
      <c r="KM3" s="16" t="s">
        <v>901</v>
      </c>
      <c r="KN3" s="207" t="s">
        <v>901</v>
      </c>
      <c r="KO3" s="821"/>
      <c r="KP3" s="822"/>
      <c r="KQ3" s="822"/>
      <c r="KR3" s="822"/>
      <c r="KS3" s="822"/>
      <c r="KT3" s="822"/>
      <c r="KU3" s="16" t="s">
        <v>901</v>
      </c>
      <c r="KV3" s="16" t="s">
        <v>901</v>
      </c>
      <c r="KW3" s="207" t="s">
        <v>901</v>
      </c>
      <c r="KX3" s="821"/>
      <c r="KY3" s="822"/>
      <c r="KZ3" s="822"/>
      <c r="LA3" s="822"/>
      <c r="LB3" s="822"/>
      <c r="LC3" s="822"/>
      <c r="LD3" s="16" t="s">
        <v>901</v>
      </c>
      <c r="LE3" s="16" t="s">
        <v>901</v>
      </c>
      <c r="LF3" s="207" t="s">
        <v>901</v>
      </c>
      <c r="LG3" s="821"/>
      <c r="LH3" s="822"/>
      <c r="LI3" s="822"/>
      <c r="LJ3" s="822"/>
      <c r="LK3" s="822"/>
      <c r="LL3" s="822"/>
      <c r="LM3" s="16" t="s">
        <v>901</v>
      </c>
      <c r="LN3" s="16" t="s">
        <v>901</v>
      </c>
      <c r="LO3" s="207" t="s">
        <v>901</v>
      </c>
      <c r="LP3" s="821"/>
      <c r="LQ3" s="822"/>
      <c r="LR3" s="822"/>
      <c r="LS3" s="822"/>
      <c r="LT3" s="822"/>
      <c r="LU3" s="822"/>
      <c r="LV3" s="16" t="s">
        <v>901</v>
      </c>
      <c r="LW3" s="16" t="s">
        <v>901</v>
      </c>
      <c r="LX3" s="207" t="s">
        <v>901</v>
      </c>
      <c r="LY3" s="821"/>
      <c r="LZ3" s="822"/>
      <c r="MA3" s="822"/>
      <c r="MB3" s="822"/>
      <c r="MC3" s="822"/>
      <c r="MD3" s="822"/>
      <c r="ME3" s="16" t="s">
        <v>901</v>
      </c>
      <c r="MF3" s="16" t="s">
        <v>901</v>
      </c>
      <c r="MG3" s="207" t="s">
        <v>901</v>
      </c>
      <c r="MH3" s="821"/>
      <c r="MI3" s="822"/>
      <c r="MJ3" s="822"/>
      <c r="MK3" s="822"/>
      <c r="ML3" s="822"/>
      <c r="MM3" s="822"/>
      <c r="MN3" s="16" t="s">
        <v>901</v>
      </c>
      <c r="MO3" s="16" t="s">
        <v>901</v>
      </c>
      <c r="MP3" s="207" t="s">
        <v>901</v>
      </c>
      <c r="MQ3" s="821"/>
      <c r="MR3" s="822"/>
      <c r="MS3" s="822"/>
      <c r="MT3" s="822"/>
      <c r="MU3" s="822"/>
      <c r="MV3" s="822"/>
      <c r="MW3" s="16" t="s">
        <v>901</v>
      </c>
      <c r="MX3" s="16" t="s">
        <v>901</v>
      </c>
      <c r="MY3" s="207" t="s">
        <v>901</v>
      </c>
      <c r="MZ3" s="821"/>
      <c r="NA3" s="822"/>
      <c r="NB3" s="822"/>
      <c r="NC3" s="822"/>
      <c r="ND3" s="822"/>
      <c r="NE3" s="822"/>
      <c r="NF3" s="16" t="s">
        <v>901</v>
      </c>
      <c r="NG3" s="16" t="s">
        <v>901</v>
      </c>
      <c r="NH3" s="207" t="s">
        <v>901</v>
      </c>
      <c r="NI3" s="823"/>
      <c r="NJ3" s="824"/>
      <c r="NK3" s="824"/>
      <c r="NL3" s="824"/>
      <c r="NM3" s="824"/>
      <c r="NN3" s="824"/>
      <c r="NO3" s="17" t="s">
        <v>901</v>
      </c>
      <c r="NP3" s="17" t="s">
        <v>901</v>
      </c>
      <c r="NQ3" s="807" t="s">
        <v>901</v>
      </c>
      <c r="NR3" s="821"/>
      <c r="NS3" s="822"/>
      <c r="NT3" s="822"/>
      <c r="NU3" s="822"/>
      <c r="NV3" s="822"/>
      <c r="NW3" s="822"/>
      <c r="NX3" s="16" t="s">
        <v>901</v>
      </c>
      <c r="NY3" s="16" t="s">
        <v>901</v>
      </c>
      <c r="NZ3" s="207" t="s">
        <v>901</v>
      </c>
      <c r="OA3" s="821"/>
      <c r="OB3" s="822"/>
      <c r="OC3" s="822"/>
      <c r="OD3" s="822"/>
      <c r="OE3" s="822"/>
      <c r="OF3" s="822"/>
      <c r="OG3" s="16" t="s">
        <v>901</v>
      </c>
      <c r="OH3" s="16" t="s">
        <v>901</v>
      </c>
      <c r="OI3" s="207" t="s">
        <v>901</v>
      </c>
      <c r="OJ3" s="821"/>
      <c r="OK3" s="822"/>
      <c r="OL3" s="822"/>
      <c r="OM3" s="822"/>
      <c r="ON3" s="822"/>
      <c r="OO3" s="822"/>
      <c r="OP3" s="16" t="s">
        <v>901</v>
      </c>
      <c r="OQ3" s="16" t="s">
        <v>901</v>
      </c>
      <c r="OR3" s="207" t="s">
        <v>901</v>
      </c>
      <c r="OS3" s="821"/>
      <c r="OT3" s="822"/>
      <c r="OU3" s="822"/>
      <c r="OV3" s="822"/>
      <c r="OW3" s="822"/>
      <c r="OX3" s="822"/>
      <c r="OY3" s="16" t="s">
        <v>901</v>
      </c>
      <c r="OZ3" s="16" t="s">
        <v>901</v>
      </c>
      <c r="PA3" s="207" t="s">
        <v>901</v>
      </c>
      <c r="PB3" s="821"/>
      <c r="PC3" s="822"/>
      <c r="PD3" s="822"/>
      <c r="PE3" s="822"/>
      <c r="PF3" s="822"/>
      <c r="PG3" s="822"/>
      <c r="PH3" s="16" t="s">
        <v>901</v>
      </c>
      <c r="PI3" s="16" t="s">
        <v>901</v>
      </c>
      <c r="PJ3" s="207" t="s">
        <v>901</v>
      </c>
      <c r="PK3" s="821"/>
      <c r="PL3" s="822"/>
      <c r="PM3" s="822"/>
      <c r="PN3" s="822"/>
      <c r="PO3" s="822"/>
      <c r="PP3" s="822"/>
      <c r="PQ3" s="16" t="s">
        <v>901</v>
      </c>
      <c r="PR3" s="16" t="s">
        <v>901</v>
      </c>
      <c r="PS3" s="207" t="s">
        <v>901</v>
      </c>
      <c r="PT3" s="821"/>
      <c r="PU3" s="822"/>
      <c r="PV3" s="822"/>
      <c r="PW3" s="822"/>
      <c r="PX3" s="822"/>
      <c r="PY3" s="822"/>
      <c r="PZ3" s="16" t="s">
        <v>901</v>
      </c>
      <c r="QA3" s="16" t="s">
        <v>901</v>
      </c>
      <c r="QB3" s="207" t="s">
        <v>901</v>
      </c>
      <c r="QC3" s="821"/>
      <c r="QD3" s="822"/>
      <c r="QE3" s="822"/>
      <c r="QF3" s="822"/>
      <c r="QG3" s="822"/>
      <c r="QH3" s="822"/>
      <c r="QI3" s="16" t="s">
        <v>901</v>
      </c>
      <c r="QJ3" s="16" t="s">
        <v>901</v>
      </c>
      <c r="QK3" s="207" t="s">
        <v>901</v>
      </c>
      <c r="QL3" s="821"/>
      <c r="QM3" s="822"/>
      <c r="QN3" s="822"/>
      <c r="QO3" s="822"/>
      <c r="QP3" s="822"/>
      <c r="QQ3" s="822"/>
      <c r="QR3" s="16" t="s">
        <v>901</v>
      </c>
      <c r="QS3" s="16" t="s">
        <v>901</v>
      </c>
      <c r="QT3" s="207" t="s">
        <v>901</v>
      </c>
    </row>
    <row r="4" spans="1:464">
      <c r="A4" s="17" t="s">
        <v>491</v>
      </c>
      <c r="B4" s="17"/>
      <c r="C4" s="17"/>
      <c r="D4" s="703" t="s">
        <v>528</v>
      </c>
      <c r="E4" s="146" t="s">
        <v>529</v>
      </c>
      <c r="F4" s="146" t="s">
        <v>530</v>
      </c>
      <c r="G4" s="146" t="s">
        <v>531</v>
      </c>
      <c r="H4" s="146" t="s">
        <v>532</v>
      </c>
      <c r="I4" s="146" t="s">
        <v>533</v>
      </c>
      <c r="J4" s="758" t="s">
        <v>738</v>
      </c>
      <c r="K4" s="758" t="s">
        <v>902</v>
      </c>
      <c r="L4" s="759" t="s">
        <v>903</v>
      </c>
      <c r="M4" s="703" t="s">
        <v>528</v>
      </c>
      <c r="N4" s="146" t="s">
        <v>529</v>
      </c>
      <c r="O4" s="146" t="s">
        <v>530</v>
      </c>
      <c r="P4" s="146" t="s">
        <v>531</v>
      </c>
      <c r="Q4" s="146" t="s">
        <v>532</v>
      </c>
      <c r="R4" s="146" t="s">
        <v>533</v>
      </c>
      <c r="S4" s="758" t="s">
        <v>738</v>
      </c>
      <c r="T4" s="758" t="s">
        <v>739</v>
      </c>
      <c r="U4" s="759" t="s">
        <v>740</v>
      </c>
      <c r="V4" s="703" t="s">
        <v>528</v>
      </c>
      <c r="W4" s="146" t="s">
        <v>529</v>
      </c>
      <c r="X4" s="146" t="s">
        <v>530</v>
      </c>
      <c r="Y4" s="146" t="s">
        <v>531</v>
      </c>
      <c r="Z4" s="146" t="s">
        <v>532</v>
      </c>
      <c r="AA4" s="146" t="s">
        <v>533</v>
      </c>
      <c r="AB4" s="758" t="s">
        <v>738</v>
      </c>
      <c r="AC4" s="758" t="s">
        <v>739</v>
      </c>
      <c r="AD4" s="759" t="s">
        <v>740</v>
      </c>
      <c r="AE4" s="703" t="s">
        <v>528</v>
      </c>
      <c r="AF4" s="146" t="s">
        <v>529</v>
      </c>
      <c r="AG4" s="146" t="s">
        <v>530</v>
      </c>
      <c r="AH4" s="146" t="s">
        <v>531</v>
      </c>
      <c r="AI4" s="146" t="s">
        <v>532</v>
      </c>
      <c r="AJ4" s="146" t="s">
        <v>533</v>
      </c>
      <c r="AK4" s="758" t="s">
        <v>738</v>
      </c>
      <c r="AL4" s="758" t="s">
        <v>739</v>
      </c>
      <c r="AM4" s="759" t="s">
        <v>740</v>
      </c>
      <c r="AN4" s="703" t="s">
        <v>528</v>
      </c>
      <c r="AO4" s="146" t="s">
        <v>529</v>
      </c>
      <c r="AP4" s="146" t="s">
        <v>530</v>
      </c>
      <c r="AQ4" s="146" t="s">
        <v>531</v>
      </c>
      <c r="AR4" s="146" t="s">
        <v>532</v>
      </c>
      <c r="AS4" s="146" t="s">
        <v>533</v>
      </c>
      <c r="AT4" s="758" t="s">
        <v>738</v>
      </c>
      <c r="AU4" s="758" t="s">
        <v>739</v>
      </c>
      <c r="AV4" s="759" t="s">
        <v>740</v>
      </c>
      <c r="AW4" s="703" t="s">
        <v>528</v>
      </c>
      <c r="AX4" s="146" t="s">
        <v>529</v>
      </c>
      <c r="AY4" s="146" t="s">
        <v>530</v>
      </c>
      <c r="AZ4" s="146" t="s">
        <v>531</v>
      </c>
      <c r="BA4" s="146" t="s">
        <v>532</v>
      </c>
      <c r="BB4" s="146" t="s">
        <v>533</v>
      </c>
      <c r="BC4" s="758" t="s">
        <v>738</v>
      </c>
      <c r="BD4" s="758" t="s">
        <v>739</v>
      </c>
      <c r="BE4" s="759" t="s">
        <v>740</v>
      </c>
      <c r="BF4" s="703" t="s">
        <v>528</v>
      </c>
      <c r="BG4" s="146" t="s">
        <v>529</v>
      </c>
      <c r="BH4" s="146" t="s">
        <v>530</v>
      </c>
      <c r="BI4" s="146" t="s">
        <v>531</v>
      </c>
      <c r="BJ4" s="146" t="s">
        <v>532</v>
      </c>
      <c r="BK4" s="146" t="s">
        <v>533</v>
      </c>
      <c r="BL4" s="758" t="s">
        <v>738</v>
      </c>
      <c r="BM4" s="758" t="s">
        <v>739</v>
      </c>
      <c r="BN4" s="759" t="s">
        <v>740</v>
      </c>
      <c r="BO4" s="703" t="s">
        <v>528</v>
      </c>
      <c r="BP4" s="146" t="s">
        <v>529</v>
      </c>
      <c r="BQ4" s="146" t="s">
        <v>530</v>
      </c>
      <c r="BR4" s="146" t="s">
        <v>531</v>
      </c>
      <c r="BS4" s="146" t="s">
        <v>532</v>
      </c>
      <c r="BT4" s="146" t="s">
        <v>533</v>
      </c>
      <c r="BU4" s="758" t="s">
        <v>738</v>
      </c>
      <c r="BV4" s="758" t="s">
        <v>739</v>
      </c>
      <c r="BW4" s="759" t="s">
        <v>740</v>
      </c>
      <c r="BX4" s="703" t="s">
        <v>528</v>
      </c>
      <c r="BY4" s="146" t="s">
        <v>529</v>
      </c>
      <c r="BZ4" s="146" t="s">
        <v>530</v>
      </c>
      <c r="CA4" s="146" t="s">
        <v>531</v>
      </c>
      <c r="CB4" s="146" t="s">
        <v>532</v>
      </c>
      <c r="CC4" s="146" t="s">
        <v>533</v>
      </c>
      <c r="CD4" s="758" t="s">
        <v>738</v>
      </c>
      <c r="CE4" s="758" t="s">
        <v>739</v>
      </c>
      <c r="CF4" s="759" t="s">
        <v>740</v>
      </c>
      <c r="CG4" s="703" t="s">
        <v>528</v>
      </c>
      <c r="CH4" s="146" t="s">
        <v>529</v>
      </c>
      <c r="CI4" s="146" t="s">
        <v>530</v>
      </c>
      <c r="CJ4" s="146" t="s">
        <v>531</v>
      </c>
      <c r="CK4" s="146" t="s">
        <v>532</v>
      </c>
      <c r="CL4" s="146" t="s">
        <v>533</v>
      </c>
      <c r="CM4" s="758" t="s">
        <v>738</v>
      </c>
      <c r="CN4" s="758" t="s">
        <v>739</v>
      </c>
      <c r="CO4" s="759" t="s">
        <v>740</v>
      </c>
      <c r="CP4" s="703" t="s">
        <v>528</v>
      </c>
      <c r="CQ4" s="146" t="s">
        <v>529</v>
      </c>
      <c r="CR4" s="146" t="s">
        <v>530</v>
      </c>
      <c r="CS4" s="146" t="s">
        <v>531</v>
      </c>
      <c r="CT4" s="146" t="s">
        <v>532</v>
      </c>
      <c r="CU4" s="146" t="s">
        <v>533</v>
      </c>
      <c r="CV4" s="758" t="s">
        <v>738</v>
      </c>
      <c r="CW4" s="758" t="s">
        <v>739</v>
      </c>
      <c r="CX4" s="759" t="s">
        <v>740</v>
      </c>
      <c r="CY4" s="703" t="s">
        <v>528</v>
      </c>
      <c r="CZ4" s="146" t="s">
        <v>529</v>
      </c>
      <c r="DA4" s="146" t="s">
        <v>530</v>
      </c>
      <c r="DB4" s="146" t="s">
        <v>531</v>
      </c>
      <c r="DC4" s="146" t="s">
        <v>532</v>
      </c>
      <c r="DD4" s="146" t="s">
        <v>533</v>
      </c>
      <c r="DE4" s="758" t="s">
        <v>738</v>
      </c>
      <c r="DF4" s="758" t="s">
        <v>739</v>
      </c>
      <c r="DG4" s="759" t="s">
        <v>740</v>
      </c>
      <c r="DH4" s="703" t="s">
        <v>528</v>
      </c>
      <c r="DI4" s="146" t="s">
        <v>529</v>
      </c>
      <c r="DJ4" s="146" t="s">
        <v>530</v>
      </c>
      <c r="DK4" s="146" t="s">
        <v>531</v>
      </c>
      <c r="DL4" s="146" t="s">
        <v>532</v>
      </c>
      <c r="DM4" s="146" t="s">
        <v>533</v>
      </c>
      <c r="DN4" s="758" t="s">
        <v>738</v>
      </c>
      <c r="DO4" s="758" t="s">
        <v>739</v>
      </c>
      <c r="DP4" s="759" t="s">
        <v>740</v>
      </c>
      <c r="DQ4" s="703" t="s">
        <v>528</v>
      </c>
      <c r="DR4" s="146" t="s">
        <v>529</v>
      </c>
      <c r="DS4" s="146" t="s">
        <v>530</v>
      </c>
      <c r="DT4" s="146" t="s">
        <v>531</v>
      </c>
      <c r="DU4" s="146" t="s">
        <v>532</v>
      </c>
      <c r="DV4" s="146" t="s">
        <v>533</v>
      </c>
      <c r="DW4" s="758" t="s">
        <v>738</v>
      </c>
      <c r="DX4" s="758" t="s">
        <v>739</v>
      </c>
      <c r="DY4" s="759" t="s">
        <v>740</v>
      </c>
      <c r="DZ4" s="703" t="s">
        <v>528</v>
      </c>
      <c r="EA4" s="146" t="s">
        <v>529</v>
      </c>
      <c r="EB4" s="146" t="s">
        <v>530</v>
      </c>
      <c r="EC4" s="146" t="s">
        <v>531</v>
      </c>
      <c r="ED4" s="146" t="s">
        <v>532</v>
      </c>
      <c r="EE4" s="146" t="s">
        <v>533</v>
      </c>
      <c r="EF4" s="758" t="s">
        <v>738</v>
      </c>
      <c r="EG4" s="758" t="s">
        <v>739</v>
      </c>
      <c r="EH4" s="759" t="s">
        <v>740</v>
      </c>
      <c r="EI4" s="703" t="s">
        <v>528</v>
      </c>
      <c r="EJ4" s="146" t="s">
        <v>529</v>
      </c>
      <c r="EK4" s="146" t="s">
        <v>530</v>
      </c>
      <c r="EL4" s="146" t="s">
        <v>531</v>
      </c>
      <c r="EM4" s="146" t="s">
        <v>532</v>
      </c>
      <c r="EN4" s="146" t="s">
        <v>533</v>
      </c>
      <c r="EO4" s="758" t="s">
        <v>738</v>
      </c>
      <c r="EP4" s="758" t="s">
        <v>739</v>
      </c>
      <c r="EQ4" s="759" t="s">
        <v>740</v>
      </c>
      <c r="ER4" s="703" t="s">
        <v>528</v>
      </c>
      <c r="ES4" s="146" t="s">
        <v>529</v>
      </c>
      <c r="ET4" s="146" t="s">
        <v>530</v>
      </c>
      <c r="EU4" s="146" t="s">
        <v>531</v>
      </c>
      <c r="EV4" s="146" t="s">
        <v>532</v>
      </c>
      <c r="EW4" s="146" t="s">
        <v>533</v>
      </c>
      <c r="EX4" s="758" t="s">
        <v>738</v>
      </c>
      <c r="EY4" s="758" t="s">
        <v>739</v>
      </c>
      <c r="EZ4" s="759" t="s">
        <v>740</v>
      </c>
      <c r="FA4" s="703" t="s">
        <v>528</v>
      </c>
      <c r="FB4" s="146" t="s">
        <v>529</v>
      </c>
      <c r="FC4" s="146" t="s">
        <v>530</v>
      </c>
      <c r="FD4" s="146" t="s">
        <v>531</v>
      </c>
      <c r="FE4" s="146" t="s">
        <v>532</v>
      </c>
      <c r="FF4" s="146" t="s">
        <v>533</v>
      </c>
      <c r="FG4" s="758" t="s">
        <v>738</v>
      </c>
      <c r="FH4" s="758" t="s">
        <v>739</v>
      </c>
      <c r="FI4" s="759" t="s">
        <v>740</v>
      </c>
      <c r="FJ4" s="703" t="s">
        <v>528</v>
      </c>
      <c r="FK4" s="146" t="s">
        <v>529</v>
      </c>
      <c r="FL4" s="146" t="s">
        <v>530</v>
      </c>
      <c r="FM4" s="146" t="s">
        <v>531</v>
      </c>
      <c r="FN4" s="146" t="s">
        <v>532</v>
      </c>
      <c r="FO4" s="146" t="s">
        <v>533</v>
      </c>
      <c r="FP4" s="758" t="s">
        <v>738</v>
      </c>
      <c r="FQ4" s="758" t="s">
        <v>739</v>
      </c>
      <c r="FR4" s="759" t="s">
        <v>740</v>
      </c>
      <c r="FS4" s="703" t="s">
        <v>528</v>
      </c>
      <c r="FT4" s="146" t="s">
        <v>529</v>
      </c>
      <c r="FU4" s="146" t="s">
        <v>530</v>
      </c>
      <c r="FV4" s="146" t="s">
        <v>531</v>
      </c>
      <c r="FW4" s="146" t="s">
        <v>532</v>
      </c>
      <c r="FX4" s="146" t="s">
        <v>533</v>
      </c>
      <c r="FY4" s="758" t="s">
        <v>738</v>
      </c>
      <c r="FZ4" s="758" t="s">
        <v>739</v>
      </c>
      <c r="GA4" s="759" t="s">
        <v>740</v>
      </c>
      <c r="GB4" s="703" t="s">
        <v>528</v>
      </c>
      <c r="GC4" s="146" t="s">
        <v>529</v>
      </c>
      <c r="GD4" s="146" t="s">
        <v>530</v>
      </c>
      <c r="GE4" s="146" t="s">
        <v>531</v>
      </c>
      <c r="GF4" s="146" t="s">
        <v>532</v>
      </c>
      <c r="GG4" s="146" t="s">
        <v>533</v>
      </c>
      <c r="GH4" s="758" t="s">
        <v>738</v>
      </c>
      <c r="GI4" s="758" t="s">
        <v>739</v>
      </c>
      <c r="GJ4" s="759" t="s">
        <v>740</v>
      </c>
      <c r="GK4" s="703" t="s">
        <v>528</v>
      </c>
      <c r="GL4" s="146" t="s">
        <v>529</v>
      </c>
      <c r="GM4" s="146" t="s">
        <v>530</v>
      </c>
      <c r="GN4" s="146" t="s">
        <v>531</v>
      </c>
      <c r="GO4" s="146" t="s">
        <v>532</v>
      </c>
      <c r="GP4" s="146" t="s">
        <v>533</v>
      </c>
      <c r="GQ4" s="758" t="s">
        <v>738</v>
      </c>
      <c r="GR4" s="758" t="s">
        <v>739</v>
      </c>
      <c r="GS4" s="759" t="s">
        <v>740</v>
      </c>
      <c r="GT4" s="703" t="s">
        <v>528</v>
      </c>
      <c r="GU4" s="146" t="s">
        <v>529</v>
      </c>
      <c r="GV4" s="146" t="s">
        <v>530</v>
      </c>
      <c r="GW4" s="146" t="s">
        <v>531</v>
      </c>
      <c r="GX4" s="146" t="s">
        <v>532</v>
      </c>
      <c r="GY4" s="146" t="s">
        <v>533</v>
      </c>
      <c r="GZ4" s="758" t="s">
        <v>738</v>
      </c>
      <c r="HA4" s="758" t="s">
        <v>739</v>
      </c>
      <c r="HB4" s="759" t="s">
        <v>740</v>
      </c>
      <c r="HC4" s="703" t="s">
        <v>528</v>
      </c>
      <c r="HD4" s="146" t="s">
        <v>529</v>
      </c>
      <c r="HE4" s="146" t="s">
        <v>530</v>
      </c>
      <c r="HF4" s="146" t="s">
        <v>531</v>
      </c>
      <c r="HG4" s="146" t="s">
        <v>532</v>
      </c>
      <c r="HH4" s="146" t="s">
        <v>533</v>
      </c>
      <c r="HI4" s="758" t="s">
        <v>738</v>
      </c>
      <c r="HJ4" s="758" t="s">
        <v>739</v>
      </c>
      <c r="HK4" s="759" t="s">
        <v>740</v>
      </c>
      <c r="HL4" s="703" t="s">
        <v>528</v>
      </c>
      <c r="HM4" s="146" t="s">
        <v>529</v>
      </c>
      <c r="HN4" s="146" t="s">
        <v>530</v>
      </c>
      <c r="HO4" s="146" t="s">
        <v>531</v>
      </c>
      <c r="HP4" s="146" t="s">
        <v>532</v>
      </c>
      <c r="HQ4" s="146" t="s">
        <v>533</v>
      </c>
      <c r="HR4" s="758" t="s">
        <v>738</v>
      </c>
      <c r="HS4" s="758" t="s">
        <v>739</v>
      </c>
      <c r="HT4" s="759" t="s">
        <v>740</v>
      </c>
      <c r="HU4" s="703" t="s">
        <v>528</v>
      </c>
      <c r="HV4" s="146" t="s">
        <v>529</v>
      </c>
      <c r="HW4" s="146" t="s">
        <v>530</v>
      </c>
      <c r="HX4" s="146" t="s">
        <v>531</v>
      </c>
      <c r="HY4" s="146" t="s">
        <v>532</v>
      </c>
      <c r="HZ4" s="146" t="s">
        <v>533</v>
      </c>
      <c r="IA4" s="758" t="s">
        <v>738</v>
      </c>
      <c r="IB4" s="758" t="s">
        <v>739</v>
      </c>
      <c r="IC4" s="759" t="s">
        <v>740</v>
      </c>
      <c r="ID4" s="703" t="s">
        <v>528</v>
      </c>
      <c r="IE4" s="146" t="s">
        <v>529</v>
      </c>
      <c r="IF4" s="146" t="s">
        <v>530</v>
      </c>
      <c r="IG4" s="146" t="s">
        <v>531</v>
      </c>
      <c r="IH4" s="146" t="s">
        <v>532</v>
      </c>
      <c r="II4" s="146" t="s">
        <v>533</v>
      </c>
      <c r="IJ4" s="758" t="s">
        <v>738</v>
      </c>
      <c r="IK4" s="758" t="s">
        <v>739</v>
      </c>
      <c r="IL4" s="759" t="s">
        <v>740</v>
      </c>
      <c r="IM4" s="703" t="s">
        <v>528</v>
      </c>
      <c r="IN4" s="146" t="s">
        <v>529</v>
      </c>
      <c r="IO4" s="146" t="s">
        <v>530</v>
      </c>
      <c r="IP4" s="146" t="s">
        <v>531</v>
      </c>
      <c r="IQ4" s="146" t="s">
        <v>532</v>
      </c>
      <c r="IR4" s="146" t="s">
        <v>533</v>
      </c>
      <c r="IS4" s="758" t="s">
        <v>738</v>
      </c>
      <c r="IT4" s="758" t="s">
        <v>739</v>
      </c>
      <c r="IU4" s="759" t="s">
        <v>740</v>
      </c>
      <c r="IV4" s="703" t="s">
        <v>528</v>
      </c>
      <c r="IW4" s="146" t="s">
        <v>529</v>
      </c>
      <c r="IX4" s="146" t="s">
        <v>530</v>
      </c>
      <c r="IY4" s="146" t="s">
        <v>531</v>
      </c>
      <c r="IZ4" s="146" t="s">
        <v>532</v>
      </c>
      <c r="JA4" s="146" t="s">
        <v>533</v>
      </c>
      <c r="JB4" s="758" t="s">
        <v>738</v>
      </c>
      <c r="JC4" s="758" t="s">
        <v>739</v>
      </c>
      <c r="JD4" s="759" t="s">
        <v>740</v>
      </c>
      <c r="JE4" s="703" t="s">
        <v>528</v>
      </c>
      <c r="JF4" s="146" t="s">
        <v>529</v>
      </c>
      <c r="JG4" s="146" t="s">
        <v>530</v>
      </c>
      <c r="JH4" s="146" t="s">
        <v>531</v>
      </c>
      <c r="JI4" s="146" t="s">
        <v>532</v>
      </c>
      <c r="JJ4" s="146" t="s">
        <v>533</v>
      </c>
      <c r="JK4" s="758" t="s">
        <v>738</v>
      </c>
      <c r="JL4" s="758" t="s">
        <v>739</v>
      </c>
      <c r="JM4" s="759" t="s">
        <v>740</v>
      </c>
      <c r="JN4" s="703" t="s">
        <v>528</v>
      </c>
      <c r="JO4" s="146" t="s">
        <v>529</v>
      </c>
      <c r="JP4" s="146" t="s">
        <v>530</v>
      </c>
      <c r="JQ4" s="146" t="s">
        <v>531</v>
      </c>
      <c r="JR4" s="146" t="s">
        <v>532</v>
      </c>
      <c r="JS4" s="146" t="s">
        <v>533</v>
      </c>
      <c r="JT4" s="758" t="s">
        <v>738</v>
      </c>
      <c r="JU4" s="758" t="s">
        <v>739</v>
      </c>
      <c r="JV4" s="759" t="s">
        <v>740</v>
      </c>
      <c r="JW4" s="703" t="s">
        <v>528</v>
      </c>
      <c r="JX4" s="146" t="s">
        <v>529</v>
      </c>
      <c r="JY4" s="146" t="s">
        <v>530</v>
      </c>
      <c r="JZ4" s="146" t="s">
        <v>531</v>
      </c>
      <c r="KA4" s="146" t="s">
        <v>532</v>
      </c>
      <c r="KB4" s="146" t="s">
        <v>533</v>
      </c>
      <c r="KC4" s="758" t="s">
        <v>738</v>
      </c>
      <c r="KD4" s="758" t="s">
        <v>739</v>
      </c>
      <c r="KE4" s="759" t="s">
        <v>740</v>
      </c>
      <c r="KF4" s="703" t="s">
        <v>528</v>
      </c>
      <c r="KG4" s="146" t="s">
        <v>529</v>
      </c>
      <c r="KH4" s="146" t="s">
        <v>530</v>
      </c>
      <c r="KI4" s="146" t="s">
        <v>531</v>
      </c>
      <c r="KJ4" s="146" t="s">
        <v>532</v>
      </c>
      <c r="KK4" s="146" t="s">
        <v>533</v>
      </c>
      <c r="KL4" s="758" t="s">
        <v>738</v>
      </c>
      <c r="KM4" s="758" t="s">
        <v>739</v>
      </c>
      <c r="KN4" s="759" t="s">
        <v>740</v>
      </c>
      <c r="KO4" s="703" t="s">
        <v>528</v>
      </c>
      <c r="KP4" s="146" t="s">
        <v>529</v>
      </c>
      <c r="KQ4" s="146" t="s">
        <v>530</v>
      </c>
      <c r="KR4" s="146" t="s">
        <v>531</v>
      </c>
      <c r="KS4" s="146" t="s">
        <v>532</v>
      </c>
      <c r="KT4" s="146" t="s">
        <v>533</v>
      </c>
      <c r="KU4" s="758" t="s">
        <v>738</v>
      </c>
      <c r="KV4" s="758" t="s">
        <v>739</v>
      </c>
      <c r="KW4" s="759" t="s">
        <v>740</v>
      </c>
      <c r="KX4" s="703" t="s">
        <v>528</v>
      </c>
      <c r="KY4" s="146" t="s">
        <v>529</v>
      </c>
      <c r="KZ4" s="146" t="s">
        <v>530</v>
      </c>
      <c r="LA4" s="146" t="s">
        <v>531</v>
      </c>
      <c r="LB4" s="146" t="s">
        <v>532</v>
      </c>
      <c r="LC4" s="146" t="s">
        <v>533</v>
      </c>
      <c r="LD4" s="758" t="s">
        <v>738</v>
      </c>
      <c r="LE4" s="758" t="s">
        <v>739</v>
      </c>
      <c r="LF4" s="759" t="s">
        <v>740</v>
      </c>
      <c r="LG4" s="703" t="s">
        <v>528</v>
      </c>
      <c r="LH4" s="146" t="s">
        <v>529</v>
      </c>
      <c r="LI4" s="146" t="s">
        <v>530</v>
      </c>
      <c r="LJ4" s="146" t="s">
        <v>531</v>
      </c>
      <c r="LK4" s="146" t="s">
        <v>532</v>
      </c>
      <c r="LL4" s="146" t="s">
        <v>533</v>
      </c>
      <c r="LM4" s="758" t="s">
        <v>738</v>
      </c>
      <c r="LN4" s="758" t="s">
        <v>739</v>
      </c>
      <c r="LO4" s="759" t="s">
        <v>740</v>
      </c>
      <c r="LP4" s="703" t="s">
        <v>528</v>
      </c>
      <c r="LQ4" s="146" t="s">
        <v>529</v>
      </c>
      <c r="LR4" s="146" t="s">
        <v>530</v>
      </c>
      <c r="LS4" s="146" t="s">
        <v>531</v>
      </c>
      <c r="LT4" s="146" t="s">
        <v>532</v>
      </c>
      <c r="LU4" s="146" t="s">
        <v>533</v>
      </c>
      <c r="LV4" s="758" t="s">
        <v>738</v>
      </c>
      <c r="LW4" s="758" t="s">
        <v>739</v>
      </c>
      <c r="LX4" s="759" t="s">
        <v>740</v>
      </c>
      <c r="LY4" s="703" t="s">
        <v>528</v>
      </c>
      <c r="LZ4" s="146" t="s">
        <v>529</v>
      </c>
      <c r="MA4" s="146" t="s">
        <v>530</v>
      </c>
      <c r="MB4" s="146" t="s">
        <v>531</v>
      </c>
      <c r="MC4" s="146" t="s">
        <v>532</v>
      </c>
      <c r="MD4" s="146" t="s">
        <v>533</v>
      </c>
      <c r="ME4" s="758" t="s">
        <v>738</v>
      </c>
      <c r="MF4" s="758" t="s">
        <v>739</v>
      </c>
      <c r="MG4" s="759" t="s">
        <v>740</v>
      </c>
      <c r="MH4" s="703" t="s">
        <v>528</v>
      </c>
      <c r="MI4" s="146" t="s">
        <v>529</v>
      </c>
      <c r="MJ4" s="146" t="s">
        <v>530</v>
      </c>
      <c r="MK4" s="146" t="s">
        <v>531</v>
      </c>
      <c r="ML4" s="146" t="s">
        <v>532</v>
      </c>
      <c r="MM4" s="146" t="s">
        <v>533</v>
      </c>
      <c r="MN4" s="758" t="s">
        <v>738</v>
      </c>
      <c r="MO4" s="758" t="s">
        <v>739</v>
      </c>
      <c r="MP4" s="759" t="s">
        <v>740</v>
      </c>
      <c r="MQ4" s="703" t="s">
        <v>528</v>
      </c>
      <c r="MR4" s="146" t="s">
        <v>529</v>
      </c>
      <c r="MS4" s="146" t="s">
        <v>530</v>
      </c>
      <c r="MT4" s="146" t="s">
        <v>531</v>
      </c>
      <c r="MU4" s="146" t="s">
        <v>532</v>
      </c>
      <c r="MV4" s="146" t="s">
        <v>533</v>
      </c>
      <c r="MW4" s="758" t="s">
        <v>738</v>
      </c>
      <c r="MX4" s="758" t="s">
        <v>739</v>
      </c>
      <c r="MY4" s="759" t="s">
        <v>740</v>
      </c>
      <c r="MZ4" s="703" t="s">
        <v>528</v>
      </c>
      <c r="NA4" s="146" t="s">
        <v>529</v>
      </c>
      <c r="NB4" s="146" t="s">
        <v>530</v>
      </c>
      <c r="NC4" s="146" t="s">
        <v>531</v>
      </c>
      <c r="ND4" s="146" t="s">
        <v>532</v>
      </c>
      <c r="NE4" s="146" t="s">
        <v>533</v>
      </c>
      <c r="NF4" s="758" t="s">
        <v>738</v>
      </c>
      <c r="NG4" s="758" t="s">
        <v>739</v>
      </c>
      <c r="NH4" s="759" t="s">
        <v>740</v>
      </c>
      <c r="NI4" s="146" t="s">
        <v>528</v>
      </c>
      <c r="NJ4" s="146" t="s">
        <v>529</v>
      </c>
      <c r="NK4" s="146" t="s">
        <v>530</v>
      </c>
      <c r="NL4" s="146" t="s">
        <v>531</v>
      </c>
      <c r="NM4" s="146" t="s">
        <v>532</v>
      </c>
      <c r="NN4" s="146" t="s">
        <v>533</v>
      </c>
      <c r="NO4" s="758" t="s">
        <v>738</v>
      </c>
      <c r="NP4" s="758" t="s">
        <v>739</v>
      </c>
      <c r="NQ4" s="759" t="s">
        <v>740</v>
      </c>
      <c r="NR4" s="703" t="s">
        <v>528</v>
      </c>
      <c r="NS4" s="146" t="s">
        <v>529</v>
      </c>
      <c r="NT4" s="146" t="s">
        <v>530</v>
      </c>
      <c r="NU4" s="146" t="s">
        <v>531</v>
      </c>
      <c r="NV4" s="146" t="s">
        <v>532</v>
      </c>
      <c r="NW4" s="146" t="s">
        <v>533</v>
      </c>
      <c r="NX4" s="758" t="s">
        <v>738</v>
      </c>
      <c r="NY4" s="758" t="s">
        <v>739</v>
      </c>
      <c r="NZ4" s="759" t="s">
        <v>740</v>
      </c>
      <c r="OA4" s="703" t="s">
        <v>528</v>
      </c>
      <c r="OB4" s="146" t="s">
        <v>529</v>
      </c>
      <c r="OC4" s="146" t="s">
        <v>530</v>
      </c>
      <c r="OD4" s="146" t="s">
        <v>531</v>
      </c>
      <c r="OE4" s="146" t="s">
        <v>532</v>
      </c>
      <c r="OF4" s="146" t="s">
        <v>533</v>
      </c>
      <c r="OG4" s="758" t="s">
        <v>738</v>
      </c>
      <c r="OH4" s="758" t="s">
        <v>739</v>
      </c>
      <c r="OI4" s="759" t="s">
        <v>740</v>
      </c>
      <c r="OJ4" s="703" t="s">
        <v>528</v>
      </c>
      <c r="OK4" s="146" t="s">
        <v>529</v>
      </c>
      <c r="OL4" s="146" t="s">
        <v>530</v>
      </c>
      <c r="OM4" s="146" t="s">
        <v>531</v>
      </c>
      <c r="ON4" s="146" t="s">
        <v>532</v>
      </c>
      <c r="OO4" s="146" t="s">
        <v>533</v>
      </c>
      <c r="OP4" s="758" t="s">
        <v>738</v>
      </c>
      <c r="OQ4" s="758" t="s">
        <v>739</v>
      </c>
      <c r="OR4" s="759" t="s">
        <v>740</v>
      </c>
      <c r="OS4" s="703" t="s">
        <v>528</v>
      </c>
      <c r="OT4" s="146" t="s">
        <v>529</v>
      </c>
      <c r="OU4" s="146" t="s">
        <v>530</v>
      </c>
      <c r="OV4" s="146" t="s">
        <v>531</v>
      </c>
      <c r="OW4" s="146" t="s">
        <v>532</v>
      </c>
      <c r="OX4" s="146" t="s">
        <v>533</v>
      </c>
      <c r="OY4" s="758" t="s">
        <v>738</v>
      </c>
      <c r="OZ4" s="758" t="s">
        <v>739</v>
      </c>
      <c r="PA4" s="759" t="s">
        <v>740</v>
      </c>
      <c r="PB4" s="703" t="s">
        <v>528</v>
      </c>
      <c r="PC4" s="146" t="s">
        <v>529</v>
      </c>
      <c r="PD4" s="146" t="s">
        <v>530</v>
      </c>
      <c r="PE4" s="146" t="s">
        <v>531</v>
      </c>
      <c r="PF4" s="146" t="s">
        <v>532</v>
      </c>
      <c r="PG4" s="146" t="s">
        <v>533</v>
      </c>
      <c r="PH4" s="758" t="s">
        <v>738</v>
      </c>
      <c r="PI4" s="758" t="s">
        <v>739</v>
      </c>
      <c r="PJ4" s="759" t="s">
        <v>740</v>
      </c>
      <c r="PK4" s="703" t="s">
        <v>528</v>
      </c>
      <c r="PL4" s="146" t="s">
        <v>529</v>
      </c>
      <c r="PM4" s="146" t="s">
        <v>530</v>
      </c>
      <c r="PN4" s="146" t="s">
        <v>531</v>
      </c>
      <c r="PO4" s="146" t="s">
        <v>532</v>
      </c>
      <c r="PP4" s="146" t="s">
        <v>533</v>
      </c>
      <c r="PQ4" s="758" t="s">
        <v>738</v>
      </c>
      <c r="PR4" s="758" t="s">
        <v>739</v>
      </c>
      <c r="PS4" s="759" t="s">
        <v>740</v>
      </c>
      <c r="PT4" s="703" t="s">
        <v>528</v>
      </c>
      <c r="PU4" s="146" t="s">
        <v>529</v>
      </c>
      <c r="PV4" s="146" t="s">
        <v>530</v>
      </c>
      <c r="PW4" s="146" t="s">
        <v>531</v>
      </c>
      <c r="PX4" s="146" t="s">
        <v>532</v>
      </c>
      <c r="PY4" s="146" t="s">
        <v>533</v>
      </c>
      <c r="PZ4" s="758" t="s">
        <v>738</v>
      </c>
      <c r="QA4" s="758" t="s">
        <v>739</v>
      </c>
      <c r="QB4" s="759" t="s">
        <v>740</v>
      </c>
      <c r="QC4" s="703" t="s">
        <v>528</v>
      </c>
      <c r="QD4" s="146" t="s">
        <v>529</v>
      </c>
      <c r="QE4" s="146" t="s">
        <v>530</v>
      </c>
      <c r="QF4" s="146" t="s">
        <v>531</v>
      </c>
      <c r="QG4" s="146" t="s">
        <v>532</v>
      </c>
      <c r="QH4" s="146" t="s">
        <v>533</v>
      </c>
      <c r="QI4" s="758" t="s">
        <v>738</v>
      </c>
      <c r="QJ4" s="758" t="s">
        <v>739</v>
      </c>
      <c r="QK4" s="759" t="s">
        <v>740</v>
      </c>
      <c r="QL4" s="703" t="s">
        <v>528</v>
      </c>
      <c r="QM4" s="146" t="s">
        <v>529</v>
      </c>
      <c r="QN4" s="146" t="s">
        <v>530</v>
      </c>
      <c r="QO4" s="146" t="s">
        <v>531</v>
      </c>
      <c r="QP4" s="146" t="s">
        <v>532</v>
      </c>
      <c r="QQ4" s="146" t="s">
        <v>533</v>
      </c>
      <c r="QR4" s="758" t="s">
        <v>738</v>
      </c>
      <c r="QS4" s="758" t="s">
        <v>739</v>
      </c>
      <c r="QT4" s="759" t="s">
        <v>740</v>
      </c>
    </row>
    <row r="5" spans="1:464">
      <c r="A5" s="15" t="s">
        <v>33</v>
      </c>
      <c r="B5" s="210" t="s">
        <v>442</v>
      </c>
      <c r="C5" s="210" t="s">
        <v>443</v>
      </c>
      <c r="D5" s="704">
        <v>0.99919999999999998</v>
      </c>
      <c r="E5" s="252">
        <v>0.99929999999999997</v>
      </c>
      <c r="F5" s="252">
        <v>0.99936999999999998</v>
      </c>
      <c r="G5" s="252">
        <v>0.99943000000000004</v>
      </c>
      <c r="H5" s="252">
        <v>0.99948999999999999</v>
      </c>
      <c r="I5" s="252">
        <v>0.99953000000000003</v>
      </c>
      <c r="J5" s="718">
        <f>I5+(I5-H5)</f>
        <v>0.99957000000000007</v>
      </c>
      <c r="K5" s="718">
        <f t="shared" ref="K5:L20" si="0">J5+(J5-I5)</f>
        <v>0.99961000000000011</v>
      </c>
      <c r="L5" s="721">
        <f t="shared" si="0"/>
        <v>0.99965000000000015</v>
      </c>
      <c r="M5" s="252">
        <v>0.99919999999999998</v>
      </c>
      <c r="N5" s="252">
        <v>0.99929999999999997</v>
      </c>
      <c r="O5" s="252">
        <v>0.99936999999999998</v>
      </c>
      <c r="P5" s="252">
        <v>0.99943000000000004</v>
      </c>
      <c r="Q5" s="252">
        <v>0.99948999999999999</v>
      </c>
      <c r="R5" s="252">
        <v>0.99953000000000003</v>
      </c>
      <c r="S5" s="718">
        <f>R5+(R5-Q5)</f>
        <v>0.99957000000000007</v>
      </c>
      <c r="T5" s="718">
        <f t="shared" ref="T5:T22" si="1">S5+(S5-R5)</f>
        <v>0.99961000000000011</v>
      </c>
      <c r="U5" s="721">
        <f t="shared" ref="U5:U22" si="2">T5+(T5-S5)</f>
        <v>0.99965000000000015</v>
      </c>
      <c r="V5" s="704">
        <v>0.99919999999999998</v>
      </c>
      <c r="W5" s="252">
        <v>0.99929999999999997</v>
      </c>
      <c r="X5" s="252">
        <v>0.99936999999999998</v>
      </c>
      <c r="Y5" s="252">
        <v>0.99943000000000004</v>
      </c>
      <c r="Z5" s="252">
        <v>0.99948999999999999</v>
      </c>
      <c r="AA5" s="252">
        <v>0.99953000000000003</v>
      </c>
      <c r="AB5" s="718">
        <f>AA5+(AA5-Z5)</f>
        <v>0.99957000000000007</v>
      </c>
      <c r="AC5" s="718">
        <f t="shared" ref="AC5:AC22" si="3">AB5+(AB5-AA5)</f>
        <v>0.99961000000000011</v>
      </c>
      <c r="AD5" s="721">
        <f t="shared" ref="AD5:AD22" si="4">AC5+(AC5-AB5)</f>
        <v>0.99965000000000015</v>
      </c>
      <c r="AE5" s="252">
        <v>0.99919999999999998</v>
      </c>
      <c r="AF5" s="252">
        <v>0.99929999999999997</v>
      </c>
      <c r="AG5" s="252">
        <v>0.99936999999999998</v>
      </c>
      <c r="AH5" s="252">
        <v>0.99943000000000004</v>
      </c>
      <c r="AI5" s="252">
        <v>0.99948999999999999</v>
      </c>
      <c r="AJ5" s="252">
        <v>0.99953000000000003</v>
      </c>
      <c r="AK5" s="718">
        <f>AJ5+(AJ5-AI5)</f>
        <v>0.99957000000000007</v>
      </c>
      <c r="AL5" s="718">
        <f t="shared" ref="AL5:AL22" si="5">AK5+(AK5-AJ5)</f>
        <v>0.99961000000000011</v>
      </c>
      <c r="AM5" s="721">
        <f t="shared" ref="AM5:AM22" si="6">AL5+(AL5-AK5)</f>
        <v>0.99965000000000015</v>
      </c>
      <c r="AN5" s="704">
        <v>0.99919999999999998</v>
      </c>
      <c r="AO5" s="252">
        <v>0.99929999999999997</v>
      </c>
      <c r="AP5" s="252">
        <v>0.99936999999999998</v>
      </c>
      <c r="AQ5" s="252">
        <v>0.99943000000000004</v>
      </c>
      <c r="AR5" s="252">
        <v>0.99948999999999999</v>
      </c>
      <c r="AS5" s="252">
        <v>0.99953000000000003</v>
      </c>
      <c r="AT5" s="718">
        <f>AS5+(AS5-AR5)</f>
        <v>0.99957000000000007</v>
      </c>
      <c r="AU5" s="718">
        <f t="shared" ref="AU5:AU22" si="7">AT5+(AT5-AS5)</f>
        <v>0.99961000000000011</v>
      </c>
      <c r="AV5" s="721">
        <f t="shared" ref="AV5:AV22" si="8">AU5+(AU5-AT5)</f>
        <v>0.99965000000000015</v>
      </c>
      <c r="AW5" s="252">
        <v>0.99919999999999998</v>
      </c>
      <c r="AX5" s="252">
        <v>0.99929999999999997</v>
      </c>
      <c r="AY5" s="252">
        <v>0.99936999999999998</v>
      </c>
      <c r="AZ5" s="252">
        <v>0.99943000000000004</v>
      </c>
      <c r="BA5" s="252">
        <v>0.99948999999999999</v>
      </c>
      <c r="BB5" s="252">
        <v>0.99953000000000003</v>
      </c>
      <c r="BC5" s="718">
        <f>BB5+(BB5-BA5)</f>
        <v>0.99957000000000007</v>
      </c>
      <c r="BD5" s="718">
        <f t="shared" ref="BD5:BD22" si="9">BC5+(BC5-BB5)</f>
        <v>0.99961000000000011</v>
      </c>
      <c r="BE5" s="721">
        <f t="shared" ref="BE5:BE22" si="10">BD5+(BD5-BC5)</f>
        <v>0.99965000000000015</v>
      </c>
      <c r="BF5" s="704">
        <v>0.99919999999999998</v>
      </c>
      <c r="BG5" s="252">
        <v>0.99929999999999997</v>
      </c>
      <c r="BH5" s="252">
        <v>0.99936999999999998</v>
      </c>
      <c r="BI5" s="252">
        <v>0.99943000000000004</v>
      </c>
      <c r="BJ5" s="252">
        <v>0.99948999999999999</v>
      </c>
      <c r="BK5" s="252">
        <v>0.99953000000000003</v>
      </c>
      <c r="BL5" s="718">
        <f>BK5+(BK5-BJ5)</f>
        <v>0.99957000000000007</v>
      </c>
      <c r="BM5" s="718">
        <f t="shared" ref="BM5:BM22" si="11">BL5+(BL5-BK5)</f>
        <v>0.99961000000000011</v>
      </c>
      <c r="BN5" s="721">
        <f t="shared" ref="BN5:BN22" si="12">BM5+(BM5-BL5)</f>
        <v>0.99965000000000015</v>
      </c>
      <c r="BO5" s="252">
        <v>0.99919999999999998</v>
      </c>
      <c r="BP5" s="252">
        <v>0.99929999999999997</v>
      </c>
      <c r="BQ5" s="252">
        <v>0.99936999999999998</v>
      </c>
      <c r="BR5" s="252">
        <v>0.99943000000000004</v>
      </c>
      <c r="BS5" s="252">
        <v>0.99948999999999999</v>
      </c>
      <c r="BT5" s="252">
        <v>0.99953000000000003</v>
      </c>
      <c r="BU5" s="718">
        <f>BT5+(BT5-BS5)</f>
        <v>0.99957000000000007</v>
      </c>
      <c r="BV5" s="718">
        <f t="shared" ref="BV5:BV22" si="13">BU5+(BU5-BT5)</f>
        <v>0.99961000000000011</v>
      </c>
      <c r="BW5" s="721">
        <f t="shared" ref="BW5:BW22" si="14">BV5+(BV5-BU5)</f>
        <v>0.99965000000000015</v>
      </c>
      <c r="BX5" s="704">
        <v>0.99919999999999998</v>
      </c>
      <c r="BY5" s="252">
        <v>0.99929999999999997</v>
      </c>
      <c r="BZ5" s="252">
        <v>0.99936999999999998</v>
      </c>
      <c r="CA5" s="252">
        <v>0.99943000000000004</v>
      </c>
      <c r="CB5" s="252">
        <v>0.99948999999999999</v>
      </c>
      <c r="CC5" s="252">
        <v>0.99953000000000003</v>
      </c>
      <c r="CD5" s="718">
        <f>CC5+(CC5-CB5)</f>
        <v>0.99957000000000007</v>
      </c>
      <c r="CE5" s="718">
        <f t="shared" ref="CE5:CE22" si="15">CD5+(CD5-CC5)</f>
        <v>0.99961000000000011</v>
      </c>
      <c r="CF5" s="721">
        <f t="shared" ref="CF5:CF22" si="16">CE5+(CE5-CD5)</f>
        <v>0.99965000000000015</v>
      </c>
      <c r="CG5" s="252">
        <v>0.99919999999999998</v>
      </c>
      <c r="CH5" s="252">
        <v>0.99929999999999997</v>
      </c>
      <c r="CI5" s="252">
        <v>0.99936999999999998</v>
      </c>
      <c r="CJ5" s="252">
        <v>0.99943000000000004</v>
      </c>
      <c r="CK5" s="252">
        <v>0.99948999999999999</v>
      </c>
      <c r="CL5" s="252">
        <v>0.99953000000000003</v>
      </c>
      <c r="CM5" s="718">
        <f>CL5+(CL5-CK5)</f>
        <v>0.99957000000000007</v>
      </c>
      <c r="CN5" s="718">
        <f t="shared" ref="CN5:CN22" si="17">CM5+(CM5-CL5)</f>
        <v>0.99961000000000011</v>
      </c>
      <c r="CO5" s="721">
        <f t="shared" ref="CO5:CO22" si="18">CN5+(CN5-CM5)</f>
        <v>0.99965000000000015</v>
      </c>
      <c r="CP5" s="704">
        <v>0.99919999999999998</v>
      </c>
      <c r="CQ5" s="252">
        <v>0.99929999999999997</v>
      </c>
      <c r="CR5" s="252">
        <v>0.99936999999999998</v>
      </c>
      <c r="CS5" s="252">
        <v>0.99943000000000004</v>
      </c>
      <c r="CT5" s="252">
        <v>0.99948999999999999</v>
      </c>
      <c r="CU5" s="252">
        <v>0.99953000000000003</v>
      </c>
      <c r="CV5" s="718">
        <f>CU5+(CU5-CT5)</f>
        <v>0.99957000000000007</v>
      </c>
      <c r="CW5" s="718">
        <f t="shared" ref="CW5:CW22" si="19">CV5+(CV5-CU5)</f>
        <v>0.99961000000000011</v>
      </c>
      <c r="CX5" s="721">
        <f t="shared" ref="CX5:CX22" si="20">CW5+(CW5-CV5)</f>
        <v>0.99965000000000015</v>
      </c>
      <c r="CY5" s="252">
        <v>0.99919999999999998</v>
      </c>
      <c r="CZ5" s="252">
        <v>0.99929999999999997</v>
      </c>
      <c r="DA5" s="252">
        <v>0.99936999999999998</v>
      </c>
      <c r="DB5" s="252">
        <v>0.99943000000000004</v>
      </c>
      <c r="DC5" s="252">
        <v>0.99948999999999999</v>
      </c>
      <c r="DD5" s="252">
        <v>0.99953000000000003</v>
      </c>
      <c r="DE5" s="718">
        <f>DD5+(DD5-DC5)</f>
        <v>0.99957000000000007</v>
      </c>
      <c r="DF5" s="718">
        <f t="shared" ref="DF5:DF22" si="21">DE5+(DE5-DD5)</f>
        <v>0.99961000000000011</v>
      </c>
      <c r="DG5" s="721">
        <f t="shared" ref="DG5:DG22" si="22">DF5+(DF5-DE5)</f>
        <v>0.99965000000000015</v>
      </c>
      <c r="DH5" s="704">
        <v>0.99919999999999998</v>
      </c>
      <c r="DI5" s="252">
        <v>0.99929999999999997</v>
      </c>
      <c r="DJ5" s="252">
        <v>0.99936999999999998</v>
      </c>
      <c r="DK5" s="252">
        <v>0.99943000000000004</v>
      </c>
      <c r="DL5" s="252">
        <v>0.99948999999999999</v>
      </c>
      <c r="DM5" s="252">
        <v>0.99953000000000003</v>
      </c>
      <c r="DN5" s="718">
        <f>DM5+(DM5-DL5)</f>
        <v>0.99957000000000007</v>
      </c>
      <c r="DO5" s="718">
        <f t="shared" ref="DO5:DO22" si="23">DN5+(DN5-DM5)</f>
        <v>0.99961000000000011</v>
      </c>
      <c r="DP5" s="721">
        <f t="shared" ref="DP5:DP22" si="24">DO5+(DO5-DN5)</f>
        <v>0.99965000000000015</v>
      </c>
      <c r="DQ5" s="252">
        <v>0.99919999999999998</v>
      </c>
      <c r="DR5" s="252">
        <v>0.99929999999999997</v>
      </c>
      <c r="DS5" s="252">
        <v>0.99936999999999998</v>
      </c>
      <c r="DT5" s="252">
        <v>0.99943000000000004</v>
      </c>
      <c r="DU5" s="252">
        <v>0.99948999999999999</v>
      </c>
      <c r="DV5" s="252">
        <v>0.99953000000000003</v>
      </c>
      <c r="DW5" s="718">
        <f>DV5+(DV5-DU5)</f>
        <v>0.99957000000000007</v>
      </c>
      <c r="DX5" s="718">
        <f t="shared" ref="DX5:DX22" si="25">DW5+(DW5-DV5)</f>
        <v>0.99961000000000011</v>
      </c>
      <c r="DY5" s="721">
        <f t="shared" ref="DY5:DY22" si="26">DX5+(DX5-DW5)</f>
        <v>0.99965000000000015</v>
      </c>
      <c r="DZ5" s="704">
        <v>0.99919999999999998</v>
      </c>
      <c r="EA5" s="252">
        <v>0.99929999999999997</v>
      </c>
      <c r="EB5" s="252">
        <v>0.99936999999999998</v>
      </c>
      <c r="EC5" s="252">
        <v>0.99943000000000004</v>
      </c>
      <c r="ED5" s="252">
        <v>0.99948999999999999</v>
      </c>
      <c r="EE5" s="252">
        <v>0.99953000000000003</v>
      </c>
      <c r="EF5" s="718">
        <f>EE5+(EE5-ED5)</f>
        <v>0.99957000000000007</v>
      </c>
      <c r="EG5" s="718">
        <f t="shared" ref="EG5:EG22" si="27">EF5+(EF5-EE5)</f>
        <v>0.99961000000000011</v>
      </c>
      <c r="EH5" s="721">
        <f t="shared" ref="EH5:EH22" si="28">EG5+(EG5-EF5)</f>
        <v>0.99965000000000015</v>
      </c>
      <c r="EI5" s="252">
        <v>0.99919999999999998</v>
      </c>
      <c r="EJ5" s="252">
        <v>0.99929999999999997</v>
      </c>
      <c r="EK5" s="252">
        <v>0.99936999999999998</v>
      </c>
      <c r="EL5" s="252">
        <v>0.99943000000000004</v>
      </c>
      <c r="EM5" s="252">
        <v>0.99948999999999999</v>
      </c>
      <c r="EN5" s="252">
        <v>0.99953000000000003</v>
      </c>
      <c r="EO5" s="718">
        <f>EN5+(EN5-EM5)</f>
        <v>0.99957000000000007</v>
      </c>
      <c r="EP5" s="718">
        <f t="shared" ref="EP5:EP22" si="29">EO5+(EO5-EN5)</f>
        <v>0.99961000000000011</v>
      </c>
      <c r="EQ5" s="721">
        <f t="shared" ref="EQ5:EQ22" si="30">EP5+(EP5-EO5)</f>
        <v>0.99965000000000015</v>
      </c>
      <c r="ER5" s="704">
        <v>0.99919999999999998</v>
      </c>
      <c r="ES5" s="252">
        <v>0.99929999999999997</v>
      </c>
      <c r="ET5" s="252">
        <v>0.99936999999999998</v>
      </c>
      <c r="EU5" s="252">
        <v>0.99943000000000004</v>
      </c>
      <c r="EV5" s="252">
        <v>0.99948999999999999</v>
      </c>
      <c r="EW5" s="252">
        <v>0.99953000000000003</v>
      </c>
      <c r="EX5" s="718">
        <f>EW5+(EW5-EV5)</f>
        <v>0.99957000000000007</v>
      </c>
      <c r="EY5" s="718">
        <f t="shared" ref="EY5:EY22" si="31">EX5+(EX5-EW5)</f>
        <v>0.99961000000000011</v>
      </c>
      <c r="EZ5" s="721">
        <f t="shared" ref="EZ5:EZ22" si="32">EY5+(EY5-EX5)</f>
        <v>0.99965000000000015</v>
      </c>
      <c r="FA5" s="252">
        <v>0.99919999999999998</v>
      </c>
      <c r="FB5" s="252">
        <v>0.99929999999999997</v>
      </c>
      <c r="FC5" s="252">
        <v>0.99936999999999998</v>
      </c>
      <c r="FD5" s="252">
        <v>0.99943000000000004</v>
      </c>
      <c r="FE5" s="252">
        <v>0.99948999999999999</v>
      </c>
      <c r="FF5" s="252">
        <v>0.99953000000000003</v>
      </c>
      <c r="FG5" s="718">
        <f>FF5+(FF5-FE5)</f>
        <v>0.99957000000000007</v>
      </c>
      <c r="FH5" s="718">
        <f t="shared" ref="FH5:FH22" si="33">FG5+(FG5-FF5)</f>
        <v>0.99961000000000011</v>
      </c>
      <c r="FI5" s="721">
        <f t="shared" ref="FI5:FI22" si="34">FH5+(FH5-FG5)</f>
        <v>0.99965000000000015</v>
      </c>
      <c r="FJ5" s="704">
        <v>0.99919999999999998</v>
      </c>
      <c r="FK5" s="252">
        <v>0.99929999999999997</v>
      </c>
      <c r="FL5" s="252">
        <v>0.99936999999999998</v>
      </c>
      <c r="FM5" s="252">
        <v>0.99943000000000004</v>
      </c>
      <c r="FN5" s="252">
        <v>0.99948999999999999</v>
      </c>
      <c r="FO5" s="252">
        <v>0.99953000000000003</v>
      </c>
      <c r="FP5" s="718">
        <f>FO5+(FO5-FN5)</f>
        <v>0.99957000000000007</v>
      </c>
      <c r="FQ5" s="718">
        <f t="shared" ref="FQ5:FQ22" si="35">FP5+(FP5-FO5)</f>
        <v>0.99961000000000011</v>
      </c>
      <c r="FR5" s="721">
        <f t="shared" ref="FR5:FR22" si="36">FQ5+(FQ5-FP5)</f>
        <v>0.99965000000000015</v>
      </c>
      <c r="FS5" s="252">
        <v>0.99919999999999998</v>
      </c>
      <c r="FT5" s="252">
        <v>0.99929999999999997</v>
      </c>
      <c r="FU5" s="252">
        <v>0.99936999999999998</v>
      </c>
      <c r="FV5" s="252">
        <v>0.99943000000000004</v>
      </c>
      <c r="FW5" s="252">
        <v>0.99948999999999999</v>
      </c>
      <c r="FX5" s="252">
        <v>0.99953000000000003</v>
      </c>
      <c r="FY5" s="718">
        <f>FX5+(FX5-FW5)</f>
        <v>0.99957000000000007</v>
      </c>
      <c r="FZ5" s="718">
        <f t="shared" ref="FZ5:FZ22" si="37">FY5+(FY5-FX5)</f>
        <v>0.99961000000000011</v>
      </c>
      <c r="GA5" s="721">
        <f t="shared" ref="GA5:GA22" si="38">FZ5+(FZ5-FY5)</f>
        <v>0.99965000000000015</v>
      </c>
      <c r="GB5" s="704">
        <v>0.99919999999999998</v>
      </c>
      <c r="GC5" s="252">
        <v>0.99929999999999997</v>
      </c>
      <c r="GD5" s="252">
        <v>0.99936999999999998</v>
      </c>
      <c r="GE5" s="252">
        <v>0.99943000000000004</v>
      </c>
      <c r="GF5" s="252">
        <v>0.99948999999999999</v>
      </c>
      <c r="GG5" s="252">
        <v>0.99953000000000003</v>
      </c>
      <c r="GH5" s="718">
        <f>GG5+(GG5-GF5)</f>
        <v>0.99957000000000007</v>
      </c>
      <c r="GI5" s="718">
        <f t="shared" ref="GI5:GI22" si="39">GH5+(GH5-GG5)</f>
        <v>0.99961000000000011</v>
      </c>
      <c r="GJ5" s="721">
        <f t="shared" ref="GJ5:GJ22" si="40">GI5+(GI5-GH5)</f>
        <v>0.99965000000000015</v>
      </c>
      <c r="GK5" s="252">
        <v>0.99919999999999998</v>
      </c>
      <c r="GL5" s="252">
        <v>0.99929999999999997</v>
      </c>
      <c r="GM5" s="252">
        <v>0.99936999999999998</v>
      </c>
      <c r="GN5" s="252">
        <v>0.99943000000000004</v>
      </c>
      <c r="GO5" s="252">
        <v>0.99948999999999999</v>
      </c>
      <c r="GP5" s="252">
        <v>0.99953000000000003</v>
      </c>
      <c r="GQ5" s="718">
        <f>GP5+(GP5-GO5)</f>
        <v>0.99957000000000007</v>
      </c>
      <c r="GR5" s="718">
        <f t="shared" ref="GR5:GR22" si="41">GQ5+(GQ5-GP5)</f>
        <v>0.99961000000000011</v>
      </c>
      <c r="GS5" s="721">
        <f t="shared" ref="GS5:GS22" si="42">GR5+(GR5-GQ5)</f>
        <v>0.99965000000000015</v>
      </c>
      <c r="GT5" s="704">
        <v>0.99919999999999998</v>
      </c>
      <c r="GU5" s="252">
        <v>0.99929999999999997</v>
      </c>
      <c r="GV5" s="252">
        <v>0.99936999999999998</v>
      </c>
      <c r="GW5" s="252">
        <v>0.99943000000000004</v>
      </c>
      <c r="GX5" s="252">
        <v>0.99948999999999999</v>
      </c>
      <c r="GY5" s="252">
        <v>0.99953000000000003</v>
      </c>
      <c r="GZ5" s="718">
        <f>GY5+(GY5-GX5)</f>
        <v>0.99957000000000007</v>
      </c>
      <c r="HA5" s="718">
        <f t="shared" ref="HA5:HA22" si="43">GZ5+(GZ5-GY5)</f>
        <v>0.99961000000000011</v>
      </c>
      <c r="HB5" s="721">
        <f t="shared" ref="HB5:HB22" si="44">HA5+(HA5-GZ5)</f>
        <v>0.99965000000000015</v>
      </c>
      <c r="HC5" s="252">
        <v>0.99919999999999998</v>
      </c>
      <c r="HD5" s="252">
        <v>0.99929999999999997</v>
      </c>
      <c r="HE5" s="252">
        <v>0.99936999999999998</v>
      </c>
      <c r="HF5" s="252">
        <v>0.99943000000000004</v>
      </c>
      <c r="HG5" s="252">
        <v>0.99948999999999999</v>
      </c>
      <c r="HH5" s="252">
        <v>0.99953000000000003</v>
      </c>
      <c r="HI5" s="718">
        <f>HH5+(HH5-HG5)</f>
        <v>0.99957000000000007</v>
      </c>
      <c r="HJ5" s="718">
        <f t="shared" ref="HJ5:HJ22" si="45">HI5+(HI5-HH5)</f>
        <v>0.99961000000000011</v>
      </c>
      <c r="HK5" s="721">
        <f t="shared" ref="HK5:HK22" si="46">HJ5+(HJ5-HI5)</f>
        <v>0.99965000000000015</v>
      </c>
      <c r="HL5" s="704">
        <v>0.99919999999999998</v>
      </c>
      <c r="HM5" s="252">
        <v>0.99929999999999997</v>
      </c>
      <c r="HN5" s="252">
        <v>0.99936999999999998</v>
      </c>
      <c r="HO5" s="252">
        <v>0.99943000000000004</v>
      </c>
      <c r="HP5" s="252">
        <v>0.99948999999999999</v>
      </c>
      <c r="HQ5" s="252">
        <v>0.99953000000000003</v>
      </c>
      <c r="HR5" s="718">
        <f>HQ5+(HQ5-HP5)</f>
        <v>0.99957000000000007</v>
      </c>
      <c r="HS5" s="718">
        <f t="shared" ref="HS5:HS22" si="47">HR5+(HR5-HQ5)</f>
        <v>0.99961000000000011</v>
      </c>
      <c r="HT5" s="721">
        <f t="shared" ref="HT5:HT22" si="48">HS5+(HS5-HR5)</f>
        <v>0.99965000000000015</v>
      </c>
      <c r="HU5" s="252">
        <v>0.99919999999999998</v>
      </c>
      <c r="HV5" s="252">
        <v>0.99929999999999997</v>
      </c>
      <c r="HW5" s="252">
        <v>0.99936999999999998</v>
      </c>
      <c r="HX5" s="252">
        <v>0.99943000000000004</v>
      </c>
      <c r="HY5" s="252">
        <v>0.99948999999999999</v>
      </c>
      <c r="HZ5" s="252">
        <v>0.99953000000000003</v>
      </c>
      <c r="IA5" s="718">
        <f>HZ5+(HZ5-HY5)</f>
        <v>0.99957000000000007</v>
      </c>
      <c r="IB5" s="718">
        <f t="shared" ref="IB5:IB22" si="49">IA5+(IA5-HZ5)</f>
        <v>0.99961000000000011</v>
      </c>
      <c r="IC5" s="721">
        <f t="shared" ref="IC5:IC22" si="50">IB5+(IB5-IA5)</f>
        <v>0.99965000000000015</v>
      </c>
      <c r="ID5" s="704">
        <v>0.99919999999999998</v>
      </c>
      <c r="IE5" s="252">
        <v>0.99929999999999997</v>
      </c>
      <c r="IF5" s="252">
        <v>0.99936999999999998</v>
      </c>
      <c r="IG5" s="252">
        <v>0.99943000000000004</v>
      </c>
      <c r="IH5" s="252">
        <v>0.99948999999999999</v>
      </c>
      <c r="II5" s="252">
        <v>0.99953000000000003</v>
      </c>
      <c r="IJ5" s="718">
        <f>II5+(II5-IH5)</f>
        <v>0.99957000000000007</v>
      </c>
      <c r="IK5" s="718">
        <f t="shared" ref="IK5:IK22" si="51">IJ5+(IJ5-II5)</f>
        <v>0.99961000000000011</v>
      </c>
      <c r="IL5" s="721">
        <f t="shared" ref="IL5:IL22" si="52">IK5+(IK5-IJ5)</f>
        <v>0.99965000000000015</v>
      </c>
      <c r="IM5" s="252">
        <v>0.99919999999999998</v>
      </c>
      <c r="IN5" s="252">
        <v>0.99929999999999997</v>
      </c>
      <c r="IO5" s="252">
        <v>0.99936999999999998</v>
      </c>
      <c r="IP5" s="252">
        <v>0.99943000000000004</v>
      </c>
      <c r="IQ5" s="252">
        <v>0.99948999999999999</v>
      </c>
      <c r="IR5" s="252">
        <v>0.99953000000000003</v>
      </c>
      <c r="IS5" s="718">
        <f>IR5+(IR5-IQ5)</f>
        <v>0.99957000000000007</v>
      </c>
      <c r="IT5" s="718">
        <f t="shared" ref="IT5:IT22" si="53">IS5+(IS5-IR5)</f>
        <v>0.99961000000000011</v>
      </c>
      <c r="IU5" s="721">
        <f t="shared" ref="IU5:IU22" si="54">IT5+(IT5-IS5)</f>
        <v>0.99965000000000015</v>
      </c>
      <c r="IV5" s="704">
        <v>0.99919999999999998</v>
      </c>
      <c r="IW5" s="252">
        <v>0.99929999999999997</v>
      </c>
      <c r="IX5" s="252">
        <v>0.99936999999999998</v>
      </c>
      <c r="IY5" s="252">
        <v>0.99943000000000004</v>
      </c>
      <c r="IZ5" s="252">
        <v>0.99948999999999999</v>
      </c>
      <c r="JA5" s="252">
        <v>0.99953000000000003</v>
      </c>
      <c r="JB5" s="718">
        <f>JA5+(JA5-IZ5)</f>
        <v>0.99957000000000007</v>
      </c>
      <c r="JC5" s="718">
        <f t="shared" ref="JC5:JC22" si="55">JB5+(JB5-JA5)</f>
        <v>0.99961000000000011</v>
      </c>
      <c r="JD5" s="721">
        <f t="shared" ref="JD5:JD22" si="56">JC5+(JC5-JB5)</f>
        <v>0.99965000000000015</v>
      </c>
      <c r="JE5" s="252">
        <v>0.99919999999999998</v>
      </c>
      <c r="JF5" s="252">
        <v>0.99929999999999997</v>
      </c>
      <c r="JG5" s="252">
        <v>0.99936999999999998</v>
      </c>
      <c r="JH5" s="252">
        <v>0.99943000000000004</v>
      </c>
      <c r="JI5" s="252">
        <v>0.99948999999999999</v>
      </c>
      <c r="JJ5" s="252">
        <v>0.99953000000000003</v>
      </c>
      <c r="JK5" s="718">
        <f>JJ5+(JJ5-JI5)</f>
        <v>0.99957000000000007</v>
      </c>
      <c r="JL5" s="718">
        <f t="shared" ref="JL5:JL22" si="57">JK5+(JK5-JJ5)</f>
        <v>0.99961000000000011</v>
      </c>
      <c r="JM5" s="721">
        <f t="shared" ref="JM5:JM22" si="58">JL5+(JL5-JK5)</f>
        <v>0.99965000000000015</v>
      </c>
      <c r="JN5" s="704">
        <v>0.99919999999999998</v>
      </c>
      <c r="JO5" s="252">
        <v>0.99929999999999997</v>
      </c>
      <c r="JP5" s="252">
        <v>0.99936999999999998</v>
      </c>
      <c r="JQ5" s="252">
        <v>0.99943000000000004</v>
      </c>
      <c r="JR5" s="252">
        <v>0.99948999999999999</v>
      </c>
      <c r="JS5" s="252">
        <v>0.99953000000000003</v>
      </c>
      <c r="JT5" s="718">
        <f>JS5+(JS5-JR5)</f>
        <v>0.99957000000000007</v>
      </c>
      <c r="JU5" s="718">
        <f t="shared" ref="JU5:JU22" si="59">JT5+(JT5-JS5)</f>
        <v>0.99961000000000011</v>
      </c>
      <c r="JV5" s="721">
        <f t="shared" ref="JV5:JV22" si="60">JU5+(JU5-JT5)</f>
        <v>0.99965000000000015</v>
      </c>
      <c r="JW5" s="252">
        <v>0.99919999999999998</v>
      </c>
      <c r="JX5" s="252">
        <v>0.99929999999999997</v>
      </c>
      <c r="JY5" s="252">
        <v>0.99936999999999998</v>
      </c>
      <c r="JZ5" s="252">
        <v>0.99943000000000004</v>
      </c>
      <c r="KA5" s="252">
        <v>0.99948999999999999</v>
      </c>
      <c r="KB5" s="252">
        <v>0.99953000000000003</v>
      </c>
      <c r="KC5" s="718">
        <f>KB5+(KB5-KA5)</f>
        <v>0.99957000000000007</v>
      </c>
      <c r="KD5" s="718">
        <f t="shared" ref="KD5:KD22" si="61">KC5+(KC5-KB5)</f>
        <v>0.99961000000000011</v>
      </c>
      <c r="KE5" s="721">
        <f t="shared" ref="KE5:KE22" si="62">KD5+(KD5-KC5)</f>
        <v>0.99965000000000015</v>
      </c>
      <c r="KF5" s="704">
        <v>0.99919999999999998</v>
      </c>
      <c r="KG5" s="252">
        <v>0.99929999999999997</v>
      </c>
      <c r="KH5" s="252">
        <v>0.99936999999999998</v>
      </c>
      <c r="KI5" s="252">
        <v>0.99943000000000004</v>
      </c>
      <c r="KJ5" s="252">
        <v>0.99948999999999999</v>
      </c>
      <c r="KK5" s="252">
        <v>0.99953000000000003</v>
      </c>
      <c r="KL5" s="718">
        <f>KK5+(KK5-KJ5)</f>
        <v>0.99957000000000007</v>
      </c>
      <c r="KM5" s="718">
        <f t="shared" ref="KM5:KM22" si="63">KL5+(KL5-KK5)</f>
        <v>0.99961000000000011</v>
      </c>
      <c r="KN5" s="721">
        <f t="shared" ref="KN5:KN22" si="64">KM5+(KM5-KL5)</f>
        <v>0.99965000000000015</v>
      </c>
      <c r="KO5" s="252">
        <v>0.99919999999999998</v>
      </c>
      <c r="KP5" s="252">
        <v>0.99929999999999997</v>
      </c>
      <c r="KQ5" s="252">
        <v>0.99936999999999998</v>
      </c>
      <c r="KR5" s="252">
        <v>0.99943000000000004</v>
      </c>
      <c r="KS5" s="252">
        <v>0.99948999999999999</v>
      </c>
      <c r="KT5" s="252">
        <v>0.99953000000000003</v>
      </c>
      <c r="KU5" s="718">
        <f>KT5+(KT5-KS5)</f>
        <v>0.99957000000000007</v>
      </c>
      <c r="KV5" s="718">
        <f t="shared" ref="KV5:KV22" si="65">KU5+(KU5-KT5)</f>
        <v>0.99961000000000011</v>
      </c>
      <c r="KW5" s="721">
        <f t="shared" ref="KW5:KW22" si="66">KV5+(KV5-KU5)</f>
        <v>0.99965000000000015</v>
      </c>
      <c r="KX5" s="704">
        <v>0.99919999999999998</v>
      </c>
      <c r="KY5" s="252">
        <v>0.99929999999999997</v>
      </c>
      <c r="KZ5" s="252">
        <v>0.99936999999999998</v>
      </c>
      <c r="LA5" s="252">
        <v>0.99943000000000004</v>
      </c>
      <c r="LB5" s="252">
        <v>0.99948999999999999</v>
      </c>
      <c r="LC5" s="252">
        <v>0.99953000000000003</v>
      </c>
      <c r="LD5" s="718">
        <f>LC5+(LC5-LB5)</f>
        <v>0.99957000000000007</v>
      </c>
      <c r="LE5" s="718">
        <f t="shared" ref="LE5:LE22" si="67">LD5+(LD5-LC5)</f>
        <v>0.99961000000000011</v>
      </c>
      <c r="LF5" s="721">
        <f t="shared" ref="LF5:LF22" si="68">LE5+(LE5-LD5)</f>
        <v>0.99965000000000015</v>
      </c>
      <c r="LG5" s="252">
        <v>0.99919999999999998</v>
      </c>
      <c r="LH5" s="252">
        <v>0.99929999999999997</v>
      </c>
      <c r="LI5" s="252">
        <v>0.99936999999999998</v>
      </c>
      <c r="LJ5" s="252">
        <v>0.99943000000000004</v>
      </c>
      <c r="LK5" s="252">
        <v>0.99948999999999999</v>
      </c>
      <c r="LL5" s="252">
        <v>0.99953000000000003</v>
      </c>
      <c r="LM5" s="718">
        <f>LL5+(LL5-LK5)</f>
        <v>0.99957000000000007</v>
      </c>
      <c r="LN5" s="718">
        <f t="shared" ref="LN5:LN22" si="69">LM5+(LM5-LL5)</f>
        <v>0.99961000000000011</v>
      </c>
      <c r="LO5" s="721">
        <f t="shared" ref="LO5:LO22" si="70">LN5+(LN5-LM5)</f>
        <v>0.99965000000000015</v>
      </c>
      <c r="LP5" s="704">
        <v>0.99919999999999998</v>
      </c>
      <c r="LQ5" s="252">
        <v>0.99929999999999997</v>
      </c>
      <c r="LR5" s="252">
        <v>0.99936999999999998</v>
      </c>
      <c r="LS5" s="252">
        <v>0.99943000000000004</v>
      </c>
      <c r="LT5" s="252">
        <v>0.99948999999999999</v>
      </c>
      <c r="LU5" s="252">
        <v>0.99953000000000003</v>
      </c>
      <c r="LV5" s="718">
        <f>LU5+(LU5-LT5)</f>
        <v>0.99957000000000007</v>
      </c>
      <c r="LW5" s="718">
        <f t="shared" ref="LW5:LW22" si="71">LV5+(LV5-LU5)</f>
        <v>0.99961000000000011</v>
      </c>
      <c r="LX5" s="721">
        <f t="shared" ref="LX5:LX22" si="72">LW5+(LW5-LV5)</f>
        <v>0.99965000000000015</v>
      </c>
      <c r="LY5" s="252">
        <v>0.99919999999999998</v>
      </c>
      <c r="LZ5" s="252">
        <v>0.99929999999999997</v>
      </c>
      <c r="MA5" s="252">
        <v>0.99936999999999998</v>
      </c>
      <c r="MB5" s="252">
        <v>0.99943000000000004</v>
      </c>
      <c r="MC5" s="252">
        <v>0.99948999999999999</v>
      </c>
      <c r="MD5" s="252">
        <v>0.99953000000000003</v>
      </c>
      <c r="ME5" s="718">
        <f>MD5+(MD5-MC5)</f>
        <v>0.99957000000000007</v>
      </c>
      <c r="MF5" s="718">
        <f t="shared" ref="MF5:MF22" si="73">ME5+(ME5-MD5)</f>
        <v>0.99961000000000011</v>
      </c>
      <c r="MG5" s="721">
        <f t="shared" ref="MG5:MG22" si="74">MF5+(MF5-ME5)</f>
        <v>0.99965000000000015</v>
      </c>
      <c r="MH5" s="704">
        <v>0.99919999999999998</v>
      </c>
      <c r="MI5" s="252">
        <v>0.99929999999999997</v>
      </c>
      <c r="MJ5" s="252">
        <v>0.99936999999999998</v>
      </c>
      <c r="MK5" s="252">
        <v>0.99943000000000004</v>
      </c>
      <c r="ML5" s="252">
        <v>0.99948999999999999</v>
      </c>
      <c r="MM5" s="252">
        <v>0.99953000000000003</v>
      </c>
      <c r="MN5" s="718">
        <f>MM5+(MM5-ML5)</f>
        <v>0.99957000000000007</v>
      </c>
      <c r="MO5" s="718">
        <f t="shared" ref="MO5:MO22" si="75">MN5+(MN5-MM5)</f>
        <v>0.99961000000000011</v>
      </c>
      <c r="MP5" s="721">
        <f t="shared" ref="MP5:MP22" si="76">MO5+(MO5-MN5)</f>
        <v>0.99965000000000015</v>
      </c>
      <c r="MQ5" s="252">
        <v>0.99919999999999998</v>
      </c>
      <c r="MR5" s="252">
        <v>0.99929999999999997</v>
      </c>
      <c r="MS5" s="252">
        <v>0.99936999999999998</v>
      </c>
      <c r="MT5" s="252">
        <v>0.99943000000000004</v>
      </c>
      <c r="MU5" s="252">
        <v>0.99948999999999999</v>
      </c>
      <c r="MV5" s="252">
        <v>0.99953000000000003</v>
      </c>
      <c r="MW5" s="718">
        <f>MV5+(MV5-MU5)</f>
        <v>0.99957000000000007</v>
      </c>
      <c r="MX5" s="718">
        <f t="shared" ref="MX5:MX22" si="77">MW5+(MW5-MV5)</f>
        <v>0.99961000000000011</v>
      </c>
      <c r="MY5" s="721">
        <f t="shared" ref="MY5:MY22" si="78">MX5+(MX5-MW5)</f>
        <v>0.99965000000000015</v>
      </c>
      <c r="MZ5" s="704">
        <v>0.99919999999999998</v>
      </c>
      <c r="NA5" s="252">
        <v>0.99929999999999997</v>
      </c>
      <c r="NB5" s="252">
        <v>0.99936999999999998</v>
      </c>
      <c r="NC5" s="252">
        <v>0.99943000000000004</v>
      </c>
      <c r="ND5" s="252">
        <v>0.99948999999999999</v>
      </c>
      <c r="NE5" s="252">
        <v>0.99953000000000003</v>
      </c>
      <c r="NF5" s="718">
        <f>NE5+(NE5-ND5)</f>
        <v>0.99957000000000007</v>
      </c>
      <c r="NG5" s="718">
        <f t="shared" ref="NG5:NG22" si="79">NF5+(NF5-NE5)</f>
        <v>0.99961000000000011</v>
      </c>
      <c r="NH5" s="721">
        <f t="shared" ref="NH5:NH22" si="80">NG5+(NG5-NF5)</f>
        <v>0.99965000000000015</v>
      </c>
      <c r="NI5" s="252">
        <v>0.99919999999999998</v>
      </c>
      <c r="NJ5" s="252">
        <v>0.99929999999999997</v>
      </c>
      <c r="NK5" s="252">
        <v>0.99936999999999998</v>
      </c>
      <c r="NL5" s="252">
        <v>0.99943000000000004</v>
      </c>
      <c r="NM5" s="252">
        <v>0.99948999999999999</v>
      </c>
      <c r="NN5" s="252">
        <v>0.99953000000000003</v>
      </c>
      <c r="NO5" s="718">
        <f>NN5+(NN5-NM5)</f>
        <v>0.99957000000000007</v>
      </c>
      <c r="NP5" s="718">
        <f t="shared" ref="NP5:NP22" si="81">NO5+(NO5-NN5)</f>
        <v>0.99961000000000011</v>
      </c>
      <c r="NQ5" s="721">
        <f t="shared" ref="NQ5:NQ22" si="82">NP5+(NP5-NO5)</f>
        <v>0.99965000000000015</v>
      </c>
      <c r="NR5" s="704">
        <v>0.99919999999999998</v>
      </c>
      <c r="NS5" s="252">
        <v>0.99929999999999997</v>
      </c>
      <c r="NT5" s="252">
        <v>0.99936999999999998</v>
      </c>
      <c r="NU5" s="252">
        <v>0.99943000000000004</v>
      </c>
      <c r="NV5" s="252">
        <v>0.99948999999999999</v>
      </c>
      <c r="NW5" s="252">
        <v>0.99953000000000003</v>
      </c>
      <c r="NX5" s="718">
        <f>NW5+(NW5-NV5)</f>
        <v>0.99957000000000007</v>
      </c>
      <c r="NY5" s="718">
        <f t="shared" ref="NY5:NY22" si="83">NX5+(NX5-NW5)</f>
        <v>0.99961000000000011</v>
      </c>
      <c r="NZ5" s="721">
        <f t="shared" ref="NZ5:NZ22" si="84">NY5+(NY5-NX5)</f>
        <v>0.99965000000000015</v>
      </c>
      <c r="OA5" s="252">
        <v>0.99919999999999998</v>
      </c>
      <c r="OB5" s="252">
        <v>0.99929999999999997</v>
      </c>
      <c r="OC5" s="252">
        <v>0.99936999999999998</v>
      </c>
      <c r="OD5" s="252">
        <v>0.99943000000000004</v>
      </c>
      <c r="OE5" s="252">
        <v>0.99948999999999999</v>
      </c>
      <c r="OF5" s="252">
        <v>0.99953000000000003</v>
      </c>
      <c r="OG5" s="718">
        <f>OF5+(OF5-OE5)</f>
        <v>0.99957000000000007</v>
      </c>
      <c r="OH5" s="718">
        <f t="shared" ref="OH5:OH22" si="85">OG5+(OG5-OF5)</f>
        <v>0.99961000000000011</v>
      </c>
      <c r="OI5" s="721">
        <f t="shared" ref="OI5:OI22" si="86">OH5+(OH5-OG5)</f>
        <v>0.99965000000000015</v>
      </c>
      <c r="OJ5" s="704">
        <v>0.99919999999999998</v>
      </c>
      <c r="OK5" s="252">
        <v>0.99929999999999997</v>
      </c>
      <c r="OL5" s="252">
        <v>0.99936999999999998</v>
      </c>
      <c r="OM5" s="252">
        <v>0.99943000000000004</v>
      </c>
      <c r="ON5" s="252">
        <v>0.99948999999999999</v>
      </c>
      <c r="OO5" s="252">
        <v>0.99953000000000003</v>
      </c>
      <c r="OP5" s="718">
        <f>OO5+(OO5-ON5)</f>
        <v>0.99957000000000007</v>
      </c>
      <c r="OQ5" s="718">
        <f t="shared" ref="OQ5:OQ22" si="87">OP5+(OP5-OO5)</f>
        <v>0.99961000000000011</v>
      </c>
      <c r="OR5" s="721">
        <f t="shared" ref="OR5:OR22" si="88">OQ5+(OQ5-OP5)</f>
        <v>0.99965000000000015</v>
      </c>
      <c r="OS5" s="252">
        <v>0.99919999999999998</v>
      </c>
      <c r="OT5" s="252">
        <v>0.99929999999999997</v>
      </c>
      <c r="OU5" s="252">
        <v>0.99936999999999998</v>
      </c>
      <c r="OV5" s="252">
        <v>0.99943000000000004</v>
      </c>
      <c r="OW5" s="252">
        <v>0.99948999999999999</v>
      </c>
      <c r="OX5" s="252">
        <v>0.99953000000000003</v>
      </c>
      <c r="OY5" s="718">
        <f>OX5+(OX5-OW5)</f>
        <v>0.99957000000000007</v>
      </c>
      <c r="OZ5" s="718">
        <f t="shared" ref="OZ5:OZ22" si="89">OY5+(OY5-OX5)</f>
        <v>0.99961000000000011</v>
      </c>
      <c r="PA5" s="721">
        <f t="shared" ref="PA5:PA22" si="90">OZ5+(OZ5-OY5)</f>
        <v>0.99965000000000015</v>
      </c>
      <c r="PB5" s="704">
        <v>0.99919999999999998</v>
      </c>
      <c r="PC5" s="252">
        <v>0.99929999999999997</v>
      </c>
      <c r="PD5" s="252">
        <v>0.99936999999999998</v>
      </c>
      <c r="PE5" s="252">
        <v>0.99943000000000004</v>
      </c>
      <c r="PF5" s="252">
        <v>0.99948999999999999</v>
      </c>
      <c r="PG5" s="252">
        <v>0.99953000000000003</v>
      </c>
      <c r="PH5" s="718">
        <f>PG5+(PG5-PF5)</f>
        <v>0.99957000000000007</v>
      </c>
      <c r="PI5" s="718">
        <f t="shared" ref="PI5:PI22" si="91">PH5+(PH5-PG5)</f>
        <v>0.99961000000000011</v>
      </c>
      <c r="PJ5" s="721">
        <f t="shared" ref="PJ5:PJ22" si="92">PI5+(PI5-PH5)</f>
        <v>0.99965000000000015</v>
      </c>
      <c r="PK5" s="252">
        <v>0.99919999999999998</v>
      </c>
      <c r="PL5" s="252">
        <v>0.99929999999999997</v>
      </c>
      <c r="PM5" s="252">
        <v>0.99936999999999998</v>
      </c>
      <c r="PN5" s="252">
        <v>0.99943000000000004</v>
      </c>
      <c r="PO5" s="252">
        <v>0.99948999999999999</v>
      </c>
      <c r="PP5" s="252">
        <v>0.99953000000000003</v>
      </c>
      <c r="PQ5" s="718">
        <f>PP5+(PP5-PO5)</f>
        <v>0.99957000000000007</v>
      </c>
      <c r="PR5" s="718">
        <f t="shared" ref="PR5:PR22" si="93">PQ5+(PQ5-PP5)</f>
        <v>0.99961000000000011</v>
      </c>
      <c r="PS5" s="721">
        <f t="shared" ref="PS5:PS22" si="94">PR5+(PR5-PQ5)</f>
        <v>0.99965000000000015</v>
      </c>
      <c r="PT5" s="704">
        <v>0.99919999999999998</v>
      </c>
      <c r="PU5" s="252">
        <v>0.99929999999999997</v>
      </c>
      <c r="PV5" s="252">
        <v>0.99936999999999998</v>
      </c>
      <c r="PW5" s="252">
        <v>0.99943000000000004</v>
      </c>
      <c r="PX5" s="252">
        <v>0.99948999999999999</v>
      </c>
      <c r="PY5" s="252">
        <v>0.99953000000000003</v>
      </c>
      <c r="PZ5" s="718">
        <f>PY5+(PY5-PX5)</f>
        <v>0.99957000000000007</v>
      </c>
      <c r="QA5" s="718">
        <f t="shared" ref="QA5:QA22" si="95">PZ5+(PZ5-PY5)</f>
        <v>0.99961000000000011</v>
      </c>
      <c r="QB5" s="721">
        <f t="shared" ref="QB5:QB22" si="96">QA5+(QA5-PZ5)</f>
        <v>0.99965000000000015</v>
      </c>
      <c r="QC5" s="252">
        <v>0.99919999999999998</v>
      </c>
      <c r="QD5" s="252">
        <v>0.99929999999999997</v>
      </c>
      <c r="QE5" s="252">
        <v>0.99936999999999998</v>
      </c>
      <c r="QF5" s="252">
        <v>0.99943000000000004</v>
      </c>
      <c r="QG5" s="252">
        <v>0.99948999999999999</v>
      </c>
      <c r="QH5" s="252">
        <v>0.99953000000000003</v>
      </c>
      <c r="QI5" s="718">
        <f>QH5+(QH5-QG5)</f>
        <v>0.99957000000000007</v>
      </c>
      <c r="QJ5" s="718">
        <f t="shared" ref="QJ5:QJ22" si="97">QI5+(QI5-QH5)</f>
        <v>0.99961000000000011</v>
      </c>
      <c r="QK5" s="721">
        <f t="shared" ref="QK5:QK22" si="98">QJ5+(QJ5-QI5)</f>
        <v>0.99965000000000015</v>
      </c>
      <c r="QL5" s="704">
        <v>0.99919999999999998</v>
      </c>
      <c r="QM5" s="252">
        <v>0.99929999999999997</v>
      </c>
      <c r="QN5" s="252">
        <v>0.99936999999999998</v>
      </c>
      <c r="QO5" s="252">
        <v>0.99943000000000004</v>
      </c>
      <c r="QP5" s="252">
        <v>0.99948999999999999</v>
      </c>
      <c r="QQ5" s="252">
        <v>0.99953000000000003</v>
      </c>
      <c r="QR5" s="718">
        <f>QQ5+(QQ5-QP5)</f>
        <v>0.99957000000000007</v>
      </c>
      <c r="QS5" s="718">
        <f t="shared" ref="QS5:QS22" si="99">QR5+(QR5-QQ5)</f>
        <v>0.99961000000000011</v>
      </c>
      <c r="QT5" s="721">
        <f t="shared" ref="QT5:QT22" si="100">QS5+(QS5-QR5)</f>
        <v>0.99965000000000015</v>
      </c>
    </row>
    <row r="6" spans="1:464">
      <c r="A6" s="16"/>
      <c r="B6" s="212" t="s">
        <v>444</v>
      </c>
      <c r="C6" s="212" t="s">
        <v>461</v>
      </c>
      <c r="D6" s="705">
        <v>0.99951000000000001</v>
      </c>
      <c r="E6" s="253">
        <v>0.99955000000000005</v>
      </c>
      <c r="F6" s="253">
        <v>0.99958999999999998</v>
      </c>
      <c r="G6" s="253">
        <v>0.99963000000000002</v>
      </c>
      <c r="H6" s="253">
        <v>0.99965999999999999</v>
      </c>
      <c r="I6" s="253">
        <v>0.99970000000000003</v>
      </c>
      <c r="J6" s="719">
        <f t="shared" ref="J6:J22" si="101">I6+(I6-H6)</f>
        <v>0.99974000000000007</v>
      </c>
      <c r="K6" s="719">
        <f t="shared" si="0"/>
        <v>0.99978000000000011</v>
      </c>
      <c r="L6" s="722">
        <f t="shared" si="0"/>
        <v>0.99982000000000015</v>
      </c>
      <c r="M6" s="253">
        <v>0.99951000000000001</v>
      </c>
      <c r="N6" s="253">
        <v>0.99955000000000005</v>
      </c>
      <c r="O6" s="253">
        <v>0.99958999999999998</v>
      </c>
      <c r="P6" s="253">
        <v>0.99963000000000002</v>
      </c>
      <c r="Q6" s="253">
        <v>0.99965999999999999</v>
      </c>
      <c r="R6" s="253">
        <v>0.99970000000000003</v>
      </c>
      <c r="S6" s="719">
        <f t="shared" ref="S6:S22" si="102">R6+(R6-Q6)</f>
        <v>0.99974000000000007</v>
      </c>
      <c r="T6" s="719">
        <f t="shared" si="1"/>
        <v>0.99978000000000011</v>
      </c>
      <c r="U6" s="722">
        <f t="shared" si="2"/>
        <v>0.99982000000000015</v>
      </c>
      <c r="V6" s="705">
        <v>0.99951000000000001</v>
      </c>
      <c r="W6" s="253">
        <v>0.99955000000000005</v>
      </c>
      <c r="X6" s="253">
        <v>0.99958999999999998</v>
      </c>
      <c r="Y6" s="253">
        <v>0.99963000000000002</v>
      </c>
      <c r="Z6" s="253">
        <v>0.99965999999999999</v>
      </c>
      <c r="AA6" s="253">
        <v>0.99970000000000003</v>
      </c>
      <c r="AB6" s="719">
        <f t="shared" ref="AB6:AB22" si="103">AA6+(AA6-Z6)</f>
        <v>0.99974000000000007</v>
      </c>
      <c r="AC6" s="719">
        <f t="shared" si="3"/>
        <v>0.99978000000000011</v>
      </c>
      <c r="AD6" s="722">
        <f t="shared" si="4"/>
        <v>0.99982000000000015</v>
      </c>
      <c r="AE6" s="253">
        <v>0.99951000000000001</v>
      </c>
      <c r="AF6" s="253">
        <v>0.99955000000000005</v>
      </c>
      <c r="AG6" s="253">
        <v>0.99958999999999998</v>
      </c>
      <c r="AH6" s="253">
        <v>0.99963000000000002</v>
      </c>
      <c r="AI6" s="253">
        <v>0.99965999999999999</v>
      </c>
      <c r="AJ6" s="253">
        <v>0.99970000000000003</v>
      </c>
      <c r="AK6" s="719">
        <f t="shared" ref="AK6:AK22" si="104">AJ6+(AJ6-AI6)</f>
        <v>0.99974000000000007</v>
      </c>
      <c r="AL6" s="719">
        <f t="shared" si="5"/>
        <v>0.99978000000000011</v>
      </c>
      <c r="AM6" s="722">
        <f t="shared" si="6"/>
        <v>0.99982000000000015</v>
      </c>
      <c r="AN6" s="705">
        <v>0.99951000000000001</v>
      </c>
      <c r="AO6" s="253">
        <v>0.99955000000000005</v>
      </c>
      <c r="AP6" s="253">
        <v>0.99958999999999998</v>
      </c>
      <c r="AQ6" s="253">
        <v>0.99963000000000002</v>
      </c>
      <c r="AR6" s="253">
        <v>0.99965999999999999</v>
      </c>
      <c r="AS6" s="253">
        <v>0.99970000000000003</v>
      </c>
      <c r="AT6" s="719">
        <f t="shared" ref="AT6:AT22" si="105">AS6+(AS6-AR6)</f>
        <v>0.99974000000000007</v>
      </c>
      <c r="AU6" s="719">
        <f t="shared" si="7"/>
        <v>0.99978000000000011</v>
      </c>
      <c r="AV6" s="722">
        <f t="shared" si="8"/>
        <v>0.99982000000000015</v>
      </c>
      <c r="AW6" s="253">
        <v>0.99951000000000001</v>
      </c>
      <c r="AX6" s="253">
        <v>0.99955000000000005</v>
      </c>
      <c r="AY6" s="253">
        <v>0.99958999999999998</v>
      </c>
      <c r="AZ6" s="253">
        <v>0.99963000000000002</v>
      </c>
      <c r="BA6" s="253">
        <v>0.99965999999999999</v>
      </c>
      <c r="BB6" s="253">
        <v>0.99970000000000003</v>
      </c>
      <c r="BC6" s="719">
        <f t="shared" ref="BC6:BC22" si="106">BB6+(BB6-BA6)</f>
        <v>0.99974000000000007</v>
      </c>
      <c r="BD6" s="719">
        <f t="shared" si="9"/>
        <v>0.99978000000000011</v>
      </c>
      <c r="BE6" s="722">
        <f t="shared" si="10"/>
        <v>0.99982000000000015</v>
      </c>
      <c r="BF6" s="705">
        <v>0.99951000000000001</v>
      </c>
      <c r="BG6" s="253">
        <v>0.99955000000000005</v>
      </c>
      <c r="BH6" s="253">
        <v>0.99958999999999998</v>
      </c>
      <c r="BI6" s="253">
        <v>0.99963000000000002</v>
      </c>
      <c r="BJ6" s="253">
        <v>0.99965999999999999</v>
      </c>
      <c r="BK6" s="253">
        <v>0.99970000000000003</v>
      </c>
      <c r="BL6" s="719">
        <f t="shared" ref="BL6:BL22" si="107">BK6+(BK6-BJ6)</f>
        <v>0.99974000000000007</v>
      </c>
      <c r="BM6" s="719">
        <f t="shared" si="11"/>
        <v>0.99978000000000011</v>
      </c>
      <c r="BN6" s="722">
        <f t="shared" si="12"/>
        <v>0.99982000000000015</v>
      </c>
      <c r="BO6" s="253">
        <v>0.99951000000000001</v>
      </c>
      <c r="BP6" s="253">
        <v>0.99955000000000005</v>
      </c>
      <c r="BQ6" s="253">
        <v>0.99958999999999998</v>
      </c>
      <c r="BR6" s="253">
        <v>0.99963000000000002</v>
      </c>
      <c r="BS6" s="253">
        <v>0.99965999999999999</v>
      </c>
      <c r="BT6" s="253">
        <v>0.99970000000000003</v>
      </c>
      <c r="BU6" s="719">
        <f t="shared" ref="BU6:BU22" si="108">BT6+(BT6-BS6)</f>
        <v>0.99974000000000007</v>
      </c>
      <c r="BV6" s="719">
        <f t="shared" si="13"/>
        <v>0.99978000000000011</v>
      </c>
      <c r="BW6" s="722">
        <f t="shared" si="14"/>
        <v>0.99982000000000015</v>
      </c>
      <c r="BX6" s="705">
        <v>0.99951000000000001</v>
      </c>
      <c r="BY6" s="253">
        <v>0.99955000000000005</v>
      </c>
      <c r="BZ6" s="253">
        <v>0.99958999999999998</v>
      </c>
      <c r="CA6" s="253">
        <v>0.99963000000000002</v>
      </c>
      <c r="CB6" s="253">
        <v>0.99965999999999999</v>
      </c>
      <c r="CC6" s="253">
        <v>0.99970000000000003</v>
      </c>
      <c r="CD6" s="719">
        <f t="shared" ref="CD6:CD22" si="109">CC6+(CC6-CB6)</f>
        <v>0.99974000000000007</v>
      </c>
      <c r="CE6" s="719">
        <f t="shared" si="15"/>
        <v>0.99978000000000011</v>
      </c>
      <c r="CF6" s="722">
        <f t="shared" si="16"/>
        <v>0.99982000000000015</v>
      </c>
      <c r="CG6" s="253">
        <v>0.99951000000000001</v>
      </c>
      <c r="CH6" s="253">
        <v>0.99955000000000005</v>
      </c>
      <c r="CI6" s="253">
        <v>0.99958999999999998</v>
      </c>
      <c r="CJ6" s="253">
        <v>0.99963000000000002</v>
      </c>
      <c r="CK6" s="253">
        <v>0.99965999999999999</v>
      </c>
      <c r="CL6" s="253">
        <v>0.99970000000000003</v>
      </c>
      <c r="CM6" s="719">
        <f t="shared" ref="CM6:CM22" si="110">CL6+(CL6-CK6)</f>
        <v>0.99974000000000007</v>
      </c>
      <c r="CN6" s="719">
        <f t="shared" si="17"/>
        <v>0.99978000000000011</v>
      </c>
      <c r="CO6" s="722">
        <f t="shared" si="18"/>
        <v>0.99982000000000015</v>
      </c>
      <c r="CP6" s="705">
        <v>0.99951000000000001</v>
      </c>
      <c r="CQ6" s="253">
        <v>0.99955000000000005</v>
      </c>
      <c r="CR6" s="253">
        <v>0.99958999999999998</v>
      </c>
      <c r="CS6" s="253">
        <v>0.99963000000000002</v>
      </c>
      <c r="CT6" s="253">
        <v>0.99965999999999999</v>
      </c>
      <c r="CU6" s="253">
        <v>0.99970000000000003</v>
      </c>
      <c r="CV6" s="719">
        <f t="shared" ref="CV6:CV22" si="111">CU6+(CU6-CT6)</f>
        <v>0.99974000000000007</v>
      </c>
      <c r="CW6" s="719">
        <f t="shared" si="19"/>
        <v>0.99978000000000011</v>
      </c>
      <c r="CX6" s="722">
        <f t="shared" si="20"/>
        <v>0.99982000000000015</v>
      </c>
      <c r="CY6" s="253">
        <v>0.99951000000000001</v>
      </c>
      <c r="CZ6" s="253">
        <v>0.99955000000000005</v>
      </c>
      <c r="DA6" s="253">
        <v>0.99958999999999998</v>
      </c>
      <c r="DB6" s="253">
        <v>0.99963000000000002</v>
      </c>
      <c r="DC6" s="253">
        <v>0.99965999999999999</v>
      </c>
      <c r="DD6" s="253">
        <v>0.99970000000000003</v>
      </c>
      <c r="DE6" s="719">
        <f t="shared" ref="DE6:DE22" si="112">DD6+(DD6-DC6)</f>
        <v>0.99974000000000007</v>
      </c>
      <c r="DF6" s="719">
        <f t="shared" si="21"/>
        <v>0.99978000000000011</v>
      </c>
      <c r="DG6" s="722">
        <f t="shared" si="22"/>
        <v>0.99982000000000015</v>
      </c>
      <c r="DH6" s="705">
        <v>0.99951000000000001</v>
      </c>
      <c r="DI6" s="253">
        <v>0.99955000000000005</v>
      </c>
      <c r="DJ6" s="253">
        <v>0.99958999999999998</v>
      </c>
      <c r="DK6" s="253">
        <v>0.99963000000000002</v>
      </c>
      <c r="DL6" s="253">
        <v>0.99965999999999999</v>
      </c>
      <c r="DM6" s="253">
        <v>0.99970000000000003</v>
      </c>
      <c r="DN6" s="719">
        <f t="shared" ref="DN6:DN22" si="113">DM6+(DM6-DL6)</f>
        <v>0.99974000000000007</v>
      </c>
      <c r="DO6" s="719">
        <f t="shared" si="23"/>
        <v>0.99978000000000011</v>
      </c>
      <c r="DP6" s="722">
        <f t="shared" si="24"/>
        <v>0.99982000000000015</v>
      </c>
      <c r="DQ6" s="253">
        <v>0.99951000000000001</v>
      </c>
      <c r="DR6" s="253">
        <v>0.99955000000000005</v>
      </c>
      <c r="DS6" s="253">
        <v>0.99958999999999998</v>
      </c>
      <c r="DT6" s="253">
        <v>0.99963000000000002</v>
      </c>
      <c r="DU6" s="253">
        <v>0.99965999999999999</v>
      </c>
      <c r="DV6" s="253">
        <v>0.99970000000000003</v>
      </c>
      <c r="DW6" s="719">
        <f t="shared" ref="DW6:DW22" si="114">DV6+(DV6-DU6)</f>
        <v>0.99974000000000007</v>
      </c>
      <c r="DX6" s="719">
        <f t="shared" si="25"/>
        <v>0.99978000000000011</v>
      </c>
      <c r="DY6" s="722">
        <f t="shared" si="26"/>
        <v>0.99982000000000015</v>
      </c>
      <c r="DZ6" s="705">
        <v>0.99951000000000001</v>
      </c>
      <c r="EA6" s="253">
        <v>0.99955000000000005</v>
      </c>
      <c r="EB6" s="253">
        <v>0.99958999999999998</v>
      </c>
      <c r="EC6" s="253">
        <v>0.99963000000000002</v>
      </c>
      <c r="ED6" s="253">
        <v>0.99965999999999999</v>
      </c>
      <c r="EE6" s="253">
        <v>0.99970000000000003</v>
      </c>
      <c r="EF6" s="719">
        <f t="shared" ref="EF6:EF22" si="115">EE6+(EE6-ED6)</f>
        <v>0.99974000000000007</v>
      </c>
      <c r="EG6" s="719">
        <f t="shared" si="27"/>
        <v>0.99978000000000011</v>
      </c>
      <c r="EH6" s="722">
        <f t="shared" si="28"/>
        <v>0.99982000000000015</v>
      </c>
      <c r="EI6" s="253">
        <v>0.99951000000000001</v>
      </c>
      <c r="EJ6" s="253">
        <v>0.99955000000000005</v>
      </c>
      <c r="EK6" s="253">
        <v>0.99958999999999998</v>
      </c>
      <c r="EL6" s="253">
        <v>0.99963000000000002</v>
      </c>
      <c r="EM6" s="253">
        <v>0.99965999999999999</v>
      </c>
      <c r="EN6" s="253">
        <v>0.99970000000000003</v>
      </c>
      <c r="EO6" s="719">
        <f t="shared" ref="EO6:EO22" si="116">EN6+(EN6-EM6)</f>
        <v>0.99974000000000007</v>
      </c>
      <c r="EP6" s="719">
        <f t="shared" si="29"/>
        <v>0.99978000000000011</v>
      </c>
      <c r="EQ6" s="722">
        <f t="shared" si="30"/>
        <v>0.99982000000000015</v>
      </c>
      <c r="ER6" s="705">
        <v>0.99951000000000001</v>
      </c>
      <c r="ES6" s="253">
        <v>0.99955000000000005</v>
      </c>
      <c r="ET6" s="253">
        <v>0.99958999999999998</v>
      </c>
      <c r="EU6" s="253">
        <v>0.99963000000000002</v>
      </c>
      <c r="EV6" s="253">
        <v>0.99965999999999999</v>
      </c>
      <c r="EW6" s="253">
        <v>0.99970000000000003</v>
      </c>
      <c r="EX6" s="719">
        <f t="shared" ref="EX6:EX22" si="117">EW6+(EW6-EV6)</f>
        <v>0.99974000000000007</v>
      </c>
      <c r="EY6" s="719">
        <f t="shared" si="31"/>
        <v>0.99978000000000011</v>
      </c>
      <c r="EZ6" s="722">
        <f t="shared" si="32"/>
        <v>0.99982000000000015</v>
      </c>
      <c r="FA6" s="253">
        <v>0.99951000000000001</v>
      </c>
      <c r="FB6" s="253">
        <v>0.99955000000000005</v>
      </c>
      <c r="FC6" s="253">
        <v>0.99958999999999998</v>
      </c>
      <c r="FD6" s="253">
        <v>0.99963000000000002</v>
      </c>
      <c r="FE6" s="253">
        <v>0.99965999999999999</v>
      </c>
      <c r="FF6" s="253">
        <v>0.99970000000000003</v>
      </c>
      <c r="FG6" s="719">
        <f t="shared" ref="FG6:FG22" si="118">FF6+(FF6-FE6)</f>
        <v>0.99974000000000007</v>
      </c>
      <c r="FH6" s="719">
        <f t="shared" si="33"/>
        <v>0.99978000000000011</v>
      </c>
      <c r="FI6" s="722">
        <f t="shared" si="34"/>
        <v>0.99982000000000015</v>
      </c>
      <c r="FJ6" s="705">
        <v>0.99951000000000001</v>
      </c>
      <c r="FK6" s="253">
        <v>0.99955000000000005</v>
      </c>
      <c r="FL6" s="253">
        <v>0.99958999999999998</v>
      </c>
      <c r="FM6" s="253">
        <v>0.99963000000000002</v>
      </c>
      <c r="FN6" s="253">
        <v>0.99965999999999999</v>
      </c>
      <c r="FO6" s="253">
        <v>0.99970000000000003</v>
      </c>
      <c r="FP6" s="719">
        <f t="shared" ref="FP6:FP22" si="119">FO6+(FO6-FN6)</f>
        <v>0.99974000000000007</v>
      </c>
      <c r="FQ6" s="719">
        <f t="shared" si="35"/>
        <v>0.99978000000000011</v>
      </c>
      <c r="FR6" s="722">
        <f t="shared" si="36"/>
        <v>0.99982000000000015</v>
      </c>
      <c r="FS6" s="253">
        <v>0.99951000000000001</v>
      </c>
      <c r="FT6" s="253">
        <v>0.99955000000000005</v>
      </c>
      <c r="FU6" s="253">
        <v>0.99958999999999998</v>
      </c>
      <c r="FV6" s="253">
        <v>0.99963000000000002</v>
      </c>
      <c r="FW6" s="253">
        <v>0.99965999999999999</v>
      </c>
      <c r="FX6" s="253">
        <v>0.99970000000000003</v>
      </c>
      <c r="FY6" s="719">
        <f t="shared" ref="FY6:FY22" si="120">FX6+(FX6-FW6)</f>
        <v>0.99974000000000007</v>
      </c>
      <c r="FZ6" s="719">
        <f t="shared" si="37"/>
        <v>0.99978000000000011</v>
      </c>
      <c r="GA6" s="722">
        <f t="shared" si="38"/>
        <v>0.99982000000000015</v>
      </c>
      <c r="GB6" s="705">
        <v>0.99951000000000001</v>
      </c>
      <c r="GC6" s="253">
        <v>0.99955000000000005</v>
      </c>
      <c r="GD6" s="253">
        <v>0.99958999999999998</v>
      </c>
      <c r="GE6" s="253">
        <v>0.99963000000000002</v>
      </c>
      <c r="GF6" s="253">
        <v>0.99965999999999999</v>
      </c>
      <c r="GG6" s="253">
        <v>0.99970000000000003</v>
      </c>
      <c r="GH6" s="719">
        <f t="shared" ref="GH6:GH22" si="121">GG6+(GG6-GF6)</f>
        <v>0.99974000000000007</v>
      </c>
      <c r="GI6" s="719">
        <f t="shared" si="39"/>
        <v>0.99978000000000011</v>
      </c>
      <c r="GJ6" s="722">
        <f t="shared" si="40"/>
        <v>0.99982000000000015</v>
      </c>
      <c r="GK6" s="253">
        <v>0.99951000000000001</v>
      </c>
      <c r="GL6" s="253">
        <v>0.99955000000000005</v>
      </c>
      <c r="GM6" s="253">
        <v>0.99958999999999998</v>
      </c>
      <c r="GN6" s="253">
        <v>0.99963000000000002</v>
      </c>
      <c r="GO6" s="253">
        <v>0.99965999999999999</v>
      </c>
      <c r="GP6" s="253">
        <v>0.99970000000000003</v>
      </c>
      <c r="GQ6" s="719">
        <f t="shared" ref="GQ6:GQ22" si="122">GP6+(GP6-GO6)</f>
        <v>0.99974000000000007</v>
      </c>
      <c r="GR6" s="719">
        <f t="shared" si="41"/>
        <v>0.99978000000000011</v>
      </c>
      <c r="GS6" s="722">
        <f t="shared" si="42"/>
        <v>0.99982000000000015</v>
      </c>
      <c r="GT6" s="705">
        <v>0.99951000000000001</v>
      </c>
      <c r="GU6" s="253">
        <v>0.99955000000000005</v>
      </c>
      <c r="GV6" s="253">
        <v>0.99958999999999998</v>
      </c>
      <c r="GW6" s="253">
        <v>0.99963000000000002</v>
      </c>
      <c r="GX6" s="253">
        <v>0.99965999999999999</v>
      </c>
      <c r="GY6" s="253">
        <v>0.99970000000000003</v>
      </c>
      <c r="GZ6" s="719">
        <f t="shared" ref="GZ6:GZ22" si="123">GY6+(GY6-GX6)</f>
        <v>0.99974000000000007</v>
      </c>
      <c r="HA6" s="719">
        <f t="shared" si="43"/>
        <v>0.99978000000000011</v>
      </c>
      <c r="HB6" s="722">
        <f t="shared" si="44"/>
        <v>0.99982000000000015</v>
      </c>
      <c r="HC6" s="253">
        <v>0.99951000000000001</v>
      </c>
      <c r="HD6" s="253">
        <v>0.99955000000000005</v>
      </c>
      <c r="HE6" s="253">
        <v>0.99958999999999998</v>
      </c>
      <c r="HF6" s="253">
        <v>0.99963000000000002</v>
      </c>
      <c r="HG6" s="253">
        <v>0.99965999999999999</v>
      </c>
      <c r="HH6" s="253">
        <v>0.99970000000000003</v>
      </c>
      <c r="HI6" s="719">
        <f t="shared" ref="HI6:HI22" si="124">HH6+(HH6-HG6)</f>
        <v>0.99974000000000007</v>
      </c>
      <c r="HJ6" s="719">
        <f t="shared" si="45"/>
        <v>0.99978000000000011</v>
      </c>
      <c r="HK6" s="722">
        <f t="shared" si="46"/>
        <v>0.99982000000000015</v>
      </c>
      <c r="HL6" s="705">
        <v>0.99951000000000001</v>
      </c>
      <c r="HM6" s="253">
        <v>0.99955000000000005</v>
      </c>
      <c r="HN6" s="253">
        <v>0.99958999999999998</v>
      </c>
      <c r="HO6" s="253">
        <v>0.99963000000000002</v>
      </c>
      <c r="HP6" s="253">
        <v>0.99965999999999999</v>
      </c>
      <c r="HQ6" s="253">
        <v>0.99970000000000003</v>
      </c>
      <c r="HR6" s="719">
        <f t="shared" ref="HR6:HR22" si="125">HQ6+(HQ6-HP6)</f>
        <v>0.99974000000000007</v>
      </c>
      <c r="HS6" s="719">
        <f t="shared" si="47"/>
        <v>0.99978000000000011</v>
      </c>
      <c r="HT6" s="722">
        <f t="shared" si="48"/>
        <v>0.99982000000000015</v>
      </c>
      <c r="HU6" s="253">
        <v>0.99951000000000001</v>
      </c>
      <c r="HV6" s="253">
        <v>0.99955000000000005</v>
      </c>
      <c r="HW6" s="253">
        <v>0.99958999999999998</v>
      </c>
      <c r="HX6" s="253">
        <v>0.99963000000000002</v>
      </c>
      <c r="HY6" s="253">
        <v>0.99965999999999999</v>
      </c>
      <c r="HZ6" s="253">
        <v>0.99970000000000003</v>
      </c>
      <c r="IA6" s="719">
        <f t="shared" ref="IA6:IA22" si="126">HZ6+(HZ6-HY6)</f>
        <v>0.99974000000000007</v>
      </c>
      <c r="IB6" s="719">
        <f t="shared" si="49"/>
        <v>0.99978000000000011</v>
      </c>
      <c r="IC6" s="722">
        <f t="shared" si="50"/>
        <v>0.99982000000000015</v>
      </c>
      <c r="ID6" s="705">
        <v>0.99951000000000001</v>
      </c>
      <c r="IE6" s="253">
        <v>0.99955000000000005</v>
      </c>
      <c r="IF6" s="253">
        <v>0.99958999999999998</v>
      </c>
      <c r="IG6" s="253">
        <v>0.99963000000000002</v>
      </c>
      <c r="IH6" s="253">
        <v>0.99965999999999999</v>
      </c>
      <c r="II6" s="253">
        <v>0.99970000000000003</v>
      </c>
      <c r="IJ6" s="719">
        <f t="shared" ref="IJ6:IJ22" si="127">II6+(II6-IH6)</f>
        <v>0.99974000000000007</v>
      </c>
      <c r="IK6" s="719">
        <f t="shared" si="51"/>
        <v>0.99978000000000011</v>
      </c>
      <c r="IL6" s="722">
        <f t="shared" si="52"/>
        <v>0.99982000000000015</v>
      </c>
      <c r="IM6" s="253">
        <v>0.99951000000000001</v>
      </c>
      <c r="IN6" s="253">
        <v>0.99955000000000005</v>
      </c>
      <c r="IO6" s="253">
        <v>0.99958999999999998</v>
      </c>
      <c r="IP6" s="253">
        <v>0.99963000000000002</v>
      </c>
      <c r="IQ6" s="253">
        <v>0.99965999999999999</v>
      </c>
      <c r="IR6" s="253">
        <v>0.99970000000000003</v>
      </c>
      <c r="IS6" s="719">
        <f t="shared" ref="IS6:IS22" si="128">IR6+(IR6-IQ6)</f>
        <v>0.99974000000000007</v>
      </c>
      <c r="IT6" s="719">
        <f t="shared" si="53"/>
        <v>0.99978000000000011</v>
      </c>
      <c r="IU6" s="722">
        <f t="shared" si="54"/>
        <v>0.99982000000000015</v>
      </c>
      <c r="IV6" s="705">
        <v>0.99951000000000001</v>
      </c>
      <c r="IW6" s="253">
        <v>0.99955000000000005</v>
      </c>
      <c r="IX6" s="253">
        <v>0.99958999999999998</v>
      </c>
      <c r="IY6" s="253">
        <v>0.99963000000000002</v>
      </c>
      <c r="IZ6" s="253">
        <v>0.99965999999999999</v>
      </c>
      <c r="JA6" s="253">
        <v>0.99970000000000003</v>
      </c>
      <c r="JB6" s="719">
        <f t="shared" ref="JB6:JB22" si="129">JA6+(JA6-IZ6)</f>
        <v>0.99974000000000007</v>
      </c>
      <c r="JC6" s="719">
        <f t="shared" si="55"/>
        <v>0.99978000000000011</v>
      </c>
      <c r="JD6" s="722">
        <f t="shared" si="56"/>
        <v>0.99982000000000015</v>
      </c>
      <c r="JE6" s="253">
        <v>0.99951000000000001</v>
      </c>
      <c r="JF6" s="253">
        <v>0.99955000000000005</v>
      </c>
      <c r="JG6" s="253">
        <v>0.99958999999999998</v>
      </c>
      <c r="JH6" s="253">
        <v>0.99963000000000002</v>
      </c>
      <c r="JI6" s="253">
        <v>0.99965999999999999</v>
      </c>
      <c r="JJ6" s="253">
        <v>0.99970000000000003</v>
      </c>
      <c r="JK6" s="719">
        <f t="shared" ref="JK6:JK22" si="130">JJ6+(JJ6-JI6)</f>
        <v>0.99974000000000007</v>
      </c>
      <c r="JL6" s="719">
        <f t="shared" si="57"/>
        <v>0.99978000000000011</v>
      </c>
      <c r="JM6" s="722">
        <f t="shared" si="58"/>
        <v>0.99982000000000015</v>
      </c>
      <c r="JN6" s="705">
        <v>0.99951000000000001</v>
      </c>
      <c r="JO6" s="253">
        <v>0.99955000000000005</v>
      </c>
      <c r="JP6" s="253">
        <v>0.99958999999999998</v>
      </c>
      <c r="JQ6" s="253">
        <v>0.99963000000000002</v>
      </c>
      <c r="JR6" s="253">
        <v>0.99965999999999999</v>
      </c>
      <c r="JS6" s="253">
        <v>0.99970000000000003</v>
      </c>
      <c r="JT6" s="719">
        <f t="shared" ref="JT6:JT22" si="131">JS6+(JS6-JR6)</f>
        <v>0.99974000000000007</v>
      </c>
      <c r="JU6" s="719">
        <f t="shared" si="59"/>
        <v>0.99978000000000011</v>
      </c>
      <c r="JV6" s="722">
        <f t="shared" si="60"/>
        <v>0.99982000000000015</v>
      </c>
      <c r="JW6" s="253">
        <v>0.99951000000000001</v>
      </c>
      <c r="JX6" s="253">
        <v>0.99955000000000005</v>
      </c>
      <c r="JY6" s="253">
        <v>0.99958999999999998</v>
      </c>
      <c r="JZ6" s="253">
        <v>0.99963000000000002</v>
      </c>
      <c r="KA6" s="253">
        <v>0.99965999999999999</v>
      </c>
      <c r="KB6" s="253">
        <v>0.99970000000000003</v>
      </c>
      <c r="KC6" s="719">
        <f t="shared" ref="KC6:KC22" si="132">KB6+(KB6-KA6)</f>
        <v>0.99974000000000007</v>
      </c>
      <c r="KD6" s="719">
        <f t="shared" si="61"/>
        <v>0.99978000000000011</v>
      </c>
      <c r="KE6" s="722">
        <f t="shared" si="62"/>
        <v>0.99982000000000015</v>
      </c>
      <c r="KF6" s="705">
        <v>0.99951000000000001</v>
      </c>
      <c r="KG6" s="253">
        <v>0.99955000000000005</v>
      </c>
      <c r="KH6" s="253">
        <v>0.99958999999999998</v>
      </c>
      <c r="KI6" s="253">
        <v>0.99963000000000002</v>
      </c>
      <c r="KJ6" s="253">
        <v>0.99965999999999999</v>
      </c>
      <c r="KK6" s="253">
        <v>0.99970000000000003</v>
      </c>
      <c r="KL6" s="719">
        <f t="shared" ref="KL6:KL22" si="133">KK6+(KK6-KJ6)</f>
        <v>0.99974000000000007</v>
      </c>
      <c r="KM6" s="719">
        <f t="shared" si="63"/>
        <v>0.99978000000000011</v>
      </c>
      <c r="KN6" s="722">
        <f t="shared" si="64"/>
        <v>0.99982000000000015</v>
      </c>
      <c r="KO6" s="253">
        <v>0.99951000000000001</v>
      </c>
      <c r="KP6" s="253">
        <v>0.99955000000000005</v>
      </c>
      <c r="KQ6" s="253">
        <v>0.99958999999999998</v>
      </c>
      <c r="KR6" s="253">
        <v>0.99963000000000002</v>
      </c>
      <c r="KS6" s="253">
        <v>0.99965999999999999</v>
      </c>
      <c r="KT6" s="253">
        <v>0.99970000000000003</v>
      </c>
      <c r="KU6" s="719">
        <f t="shared" ref="KU6:KU22" si="134">KT6+(KT6-KS6)</f>
        <v>0.99974000000000007</v>
      </c>
      <c r="KV6" s="719">
        <f t="shared" si="65"/>
        <v>0.99978000000000011</v>
      </c>
      <c r="KW6" s="722">
        <f t="shared" si="66"/>
        <v>0.99982000000000015</v>
      </c>
      <c r="KX6" s="705">
        <v>0.99951000000000001</v>
      </c>
      <c r="KY6" s="253">
        <v>0.99955000000000005</v>
      </c>
      <c r="KZ6" s="253">
        <v>0.99958999999999998</v>
      </c>
      <c r="LA6" s="253">
        <v>0.99963000000000002</v>
      </c>
      <c r="LB6" s="253">
        <v>0.99965999999999999</v>
      </c>
      <c r="LC6" s="253">
        <v>0.99970000000000003</v>
      </c>
      <c r="LD6" s="719">
        <f t="shared" ref="LD6:LD22" si="135">LC6+(LC6-LB6)</f>
        <v>0.99974000000000007</v>
      </c>
      <c r="LE6" s="719">
        <f t="shared" si="67"/>
        <v>0.99978000000000011</v>
      </c>
      <c r="LF6" s="722">
        <f t="shared" si="68"/>
        <v>0.99982000000000015</v>
      </c>
      <c r="LG6" s="253">
        <v>0.99951000000000001</v>
      </c>
      <c r="LH6" s="253">
        <v>0.99955000000000005</v>
      </c>
      <c r="LI6" s="253">
        <v>0.99958999999999998</v>
      </c>
      <c r="LJ6" s="253">
        <v>0.99963000000000002</v>
      </c>
      <c r="LK6" s="253">
        <v>0.99965999999999999</v>
      </c>
      <c r="LL6" s="253">
        <v>0.99970000000000003</v>
      </c>
      <c r="LM6" s="719">
        <f t="shared" ref="LM6:LM22" si="136">LL6+(LL6-LK6)</f>
        <v>0.99974000000000007</v>
      </c>
      <c r="LN6" s="719">
        <f t="shared" si="69"/>
        <v>0.99978000000000011</v>
      </c>
      <c r="LO6" s="722">
        <f t="shared" si="70"/>
        <v>0.99982000000000015</v>
      </c>
      <c r="LP6" s="705">
        <v>0.99951000000000001</v>
      </c>
      <c r="LQ6" s="253">
        <v>0.99955000000000005</v>
      </c>
      <c r="LR6" s="253">
        <v>0.99958999999999998</v>
      </c>
      <c r="LS6" s="253">
        <v>0.99963000000000002</v>
      </c>
      <c r="LT6" s="253">
        <v>0.99965999999999999</v>
      </c>
      <c r="LU6" s="253">
        <v>0.99970000000000003</v>
      </c>
      <c r="LV6" s="719">
        <f t="shared" ref="LV6:LV22" si="137">LU6+(LU6-LT6)</f>
        <v>0.99974000000000007</v>
      </c>
      <c r="LW6" s="719">
        <f t="shared" si="71"/>
        <v>0.99978000000000011</v>
      </c>
      <c r="LX6" s="722">
        <f t="shared" si="72"/>
        <v>0.99982000000000015</v>
      </c>
      <c r="LY6" s="253">
        <v>0.99951000000000001</v>
      </c>
      <c r="LZ6" s="253">
        <v>0.99955000000000005</v>
      </c>
      <c r="MA6" s="253">
        <v>0.99958999999999998</v>
      </c>
      <c r="MB6" s="253">
        <v>0.99963000000000002</v>
      </c>
      <c r="MC6" s="253">
        <v>0.99965999999999999</v>
      </c>
      <c r="MD6" s="253">
        <v>0.99970000000000003</v>
      </c>
      <c r="ME6" s="719">
        <f t="shared" ref="ME6:ME22" si="138">MD6+(MD6-MC6)</f>
        <v>0.99974000000000007</v>
      </c>
      <c r="MF6" s="719">
        <f t="shared" si="73"/>
        <v>0.99978000000000011</v>
      </c>
      <c r="MG6" s="722">
        <f t="shared" si="74"/>
        <v>0.99982000000000015</v>
      </c>
      <c r="MH6" s="705">
        <v>0.99951000000000001</v>
      </c>
      <c r="MI6" s="253">
        <v>0.99955000000000005</v>
      </c>
      <c r="MJ6" s="253">
        <v>0.99958999999999998</v>
      </c>
      <c r="MK6" s="253">
        <v>0.99963000000000002</v>
      </c>
      <c r="ML6" s="253">
        <v>0.99965999999999999</v>
      </c>
      <c r="MM6" s="253">
        <v>0.99970000000000003</v>
      </c>
      <c r="MN6" s="719">
        <f t="shared" ref="MN6:MN22" si="139">MM6+(MM6-ML6)</f>
        <v>0.99974000000000007</v>
      </c>
      <c r="MO6" s="719">
        <f t="shared" si="75"/>
        <v>0.99978000000000011</v>
      </c>
      <c r="MP6" s="722">
        <f t="shared" si="76"/>
        <v>0.99982000000000015</v>
      </c>
      <c r="MQ6" s="253">
        <v>0.99951000000000001</v>
      </c>
      <c r="MR6" s="253">
        <v>0.99955000000000005</v>
      </c>
      <c r="MS6" s="253">
        <v>0.99958999999999998</v>
      </c>
      <c r="MT6" s="253">
        <v>0.99963000000000002</v>
      </c>
      <c r="MU6" s="253">
        <v>0.99965999999999999</v>
      </c>
      <c r="MV6" s="253">
        <v>0.99970000000000003</v>
      </c>
      <c r="MW6" s="719">
        <f t="shared" ref="MW6:MW22" si="140">MV6+(MV6-MU6)</f>
        <v>0.99974000000000007</v>
      </c>
      <c r="MX6" s="719">
        <f t="shared" si="77"/>
        <v>0.99978000000000011</v>
      </c>
      <c r="MY6" s="722">
        <f t="shared" si="78"/>
        <v>0.99982000000000015</v>
      </c>
      <c r="MZ6" s="705">
        <v>0.99951000000000001</v>
      </c>
      <c r="NA6" s="253">
        <v>0.99955000000000005</v>
      </c>
      <c r="NB6" s="253">
        <v>0.99958999999999998</v>
      </c>
      <c r="NC6" s="253">
        <v>0.99963000000000002</v>
      </c>
      <c r="ND6" s="253">
        <v>0.99965999999999999</v>
      </c>
      <c r="NE6" s="253">
        <v>0.99970000000000003</v>
      </c>
      <c r="NF6" s="719">
        <f t="shared" ref="NF6:NF22" si="141">NE6+(NE6-ND6)</f>
        <v>0.99974000000000007</v>
      </c>
      <c r="NG6" s="719">
        <f t="shared" si="79"/>
        <v>0.99978000000000011</v>
      </c>
      <c r="NH6" s="722">
        <f t="shared" si="80"/>
        <v>0.99982000000000015</v>
      </c>
      <c r="NI6" s="253">
        <v>0.99951000000000001</v>
      </c>
      <c r="NJ6" s="253">
        <v>0.99955000000000005</v>
      </c>
      <c r="NK6" s="253">
        <v>0.99958999999999998</v>
      </c>
      <c r="NL6" s="253">
        <v>0.99963000000000002</v>
      </c>
      <c r="NM6" s="253">
        <v>0.99965999999999999</v>
      </c>
      <c r="NN6" s="253">
        <v>0.99970000000000003</v>
      </c>
      <c r="NO6" s="719">
        <f t="shared" ref="NO6:NO22" si="142">NN6+(NN6-NM6)</f>
        <v>0.99974000000000007</v>
      </c>
      <c r="NP6" s="719">
        <f t="shared" si="81"/>
        <v>0.99978000000000011</v>
      </c>
      <c r="NQ6" s="722">
        <f t="shared" si="82"/>
        <v>0.99982000000000015</v>
      </c>
      <c r="NR6" s="705">
        <v>0.99951000000000001</v>
      </c>
      <c r="NS6" s="253">
        <v>0.99955000000000005</v>
      </c>
      <c r="NT6" s="253">
        <v>0.99958999999999998</v>
      </c>
      <c r="NU6" s="253">
        <v>0.99963000000000002</v>
      </c>
      <c r="NV6" s="253">
        <v>0.99965999999999999</v>
      </c>
      <c r="NW6" s="253">
        <v>0.99970000000000003</v>
      </c>
      <c r="NX6" s="719">
        <f t="shared" ref="NX6:NX22" si="143">NW6+(NW6-NV6)</f>
        <v>0.99974000000000007</v>
      </c>
      <c r="NY6" s="719">
        <f t="shared" si="83"/>
        <v>0.99978000000000011</v>
      </c>
      <c r="NZ6" s="722">
        <f t="shared" si="84"/>
        <v>0.99982000000000015</v>
      </c>
      <c r="OA6" s="253">
        <v>0.99951000000000001</v>
      </c>
      <c r="OB6" s="253">
        <v>0.99955000000000005</v>
      </c>
      <c r="OC6" s="253">
        <v>0.99958999999999998</v>
      </c>
      <c r="OD6" s="253">
        <v>0.99963000000000002</v>
      </c>
      <c r="OE6" s="253">
        <v>0.99965999999999999</v>
      </c>
      <c r="OF6" s="253">
        <v>0.99970000000000003</v>
      </c>
      <c r="OG6" s="719">
        <f t="shared" ref="OG6:OG22" si="144">OF6+(OF6-OE6)</f>
        <v>0.99974000000000007</v>
      </c>
      <c r="OH6" s="719">
        <f t="shared" si="85"/>
        <v>0.99978000000000011</v>
      </c>
      <c r="OI6" s="722">
        <f t="shared" si="86"/>
        <v>0.99982000000000015</v>
      </c>
      <c r="OJ6" s="705">
        <v>0.99951000000000001</v>
      </c>
      <c r="OK6" s="253">
        <v>0.99955000000000005</v>
      </c>
      <c r="OL6" s="253">
        <v>0.99958999999999998</v>
      </c>
      <c r="OM6" s="253">
        <v>0.99963000000000002</v>
      </c>
      <c r="ON6" s="253">
        <v>0.99965999999999999</v>
      </c>
      <c r="OO6" s="253">
        <v>0.99970000000000003</v>
      </c>
      <c r="OP6" s="719">
        <f t="shared" ref="OP6:OP22" si="145">OO6+(OO6-ON6)</f>
        <v>0.99974000000000007</v>
      </c>
      <c r="OQ6" s="719">
        <f t="shared" si="87"/>
        <v>0.99978000000000011</v>
      </c>
      <c r="OR6" s="722">
        <f t="shared" si="88"/>
        <v>0.99982000000000015</v>
      </c>
      <c r="OS6" s="253">
        <v>0.99951000000000001</v>
      </c>
      <c r="OT6" s="253">
        <v>0.99955000000000005</v>
      </c>
      <c r="OU6" s="253">
        <v>0.99958999999999998</v>
      </c>
      <c r="OV6" s="253">
        <v>0.99963000000000002</v>
      </c>
      <c r="OW6" s="253">
        <v>0.99965999999999999</v>
      </c>
      <c r="OX6" s="253">
        <v>0.99970000000000003</v>
      </c>
      <c r="OY6" s="719">
        <f t="shared" ref="OY6:OY22" si="146">OX6+(OX6-OW6)</f>
        <v>0.99974000000000007</v>
      </c>
      <c r="OZ6" s="719">
        <f t="shared" si="89"/>
        <v>0.99978000000000011</v>
      </c>
      <c r="PA6" s="722">
        <f t="shared" si="90"/>
        <v>0.99982000000000015</v>
      </c>
      <c r="PB6" s="705">
        <v>0.99951000000000001</v>
      </c>
      <c r="PC6" s="253">
        <v>0.99955000000000005</v>
      </c>
      <c r="PD6" s="253">
        <v>0.99958999999999998</v>
      </c>
      <c r="PE6" s="253">
        <v>0.99963000000000002</v>
      </c>
      <c r="PF6" s="253">
        <v>0.99965999999999999</v>
      </c>
      <c r="PG6" s="253">
        <v>0.99970000000000003</v>
      </c>
      <c r="PH6" s="719">
        <f t="shared" ref="PH6:PH22" si="147">PG6+(PG6-PF6)</f>
        <v>0.99974000000000007</v>
      </c>
      <c r="PI6" s="719">
        <f t="shared" si="91"/>
        <v>0.99978000000000011</v>
      </c>
      <c r="PJ6" s="722">
        <f t="shared" si="92"/>
        <v>0.99982000000000015</v>
      </c>
      <c r="PK6" s="253">
        <v>0.99951000000000001</v>
      </c>
      <c r="PL6" s="253">
        <v>0.99955000000000005</v>
      </c>
      <c r="PM6" s="253">
        <v>0.99958999999999998</v>
      </c>
      <c r="PN6" s="253">
        <v>0.99963000000000002</v>
      </c>
      <c r="PO6" s="253">
        <v>0.99965999999999999</v>
      </c>
      <c r="PP6" s="253">
        <v>0.99970000000000003</v>
      </c>
      <c r="PQ6" s="719">
        <f t="shared" ref="PQ6:PQ22" si="148">PP6+(PP6-PO6)</f>
        <v>0.99974000000000007</v>
      </c>
      <c r="PR6" s="719">
        <f t="shared" si="93"/>
        <v>0.99978000000000011</v>
      </c>
      <c r="PS6" s="722">
        <f t="shared" si="94"/>
        <v>0.99982000000000015</v>
      </c>
      <c r="PT6" s="705">
        <v>0.99951000000000001</v>
      </c>
      <c r="PU6" s="253">
        <v>0.99955000000000005</v>
      </c>
      <c r="PV6" s="253">
        <v>0.99958999999999998</v>
      </c>
      <c r="PW6" s="253">
        <v>0.99963000000000002</v>
      </c>
      <c r="PX6" s="253">
        <v>0.99965999999999999</v>
      </c>
      <c r="PY6" s="253">
        <v>0.99970000000000003</v>
      </c>
      <c r="PZ6" s="719">
        <f t="shared" ref="PZ6:PZ22" si="149">PY6+(PY6-PX6)</f>
        <v>0.99974000000000007</v>
      </c>
      <c r="QA6" s="719">
        <f t="shared" si="95"/>
        <v>0.99978000000000011</v>
      </c>
      <c r="QB6" s="722">
        <f t="shared" si="96"/>
        <v>0.99982000000000015</v>
      </c>
      <c r="QC6" s="253">
        <v>0.99951000000000001</v>
      </c>
      <c r="QD6" s="253">
        <v>0.99955000000000005</v>
      </c>
      <c r="QE6" s="253">
        <v>0.99958999999999998</v>
      </c>
      <c r="QF6" s="253">
        <v>0.99963000000000002</v>
      </c>
      <c r="QG6" s="253">
        <v>0.99965999999999999</v>
      </c>
      <c r="QH6" s="253">
        <v>0.99970000000000003</v>
      </c>
      <c r="QI6" s="719">
        <f t="shared" ref="QI6:QI22" si="150">QH6+(QH6-QG6)</f>
        <v>0.99974000000000007</v>
      </c>
      <c r="QJ6" s="719">
        <f t="shared" si="97"/>
        <v>0.99978000000000011</v>
      </c>
      <c r="QK6" s="722">
        <f t="shared" si="98"/>
        <v>0.99982000000000015</v>
      </c>
      <c r="QL6" s="705">
        <v>0.99951000000000001</v>
      </c>
      <c r="QM6" s="253">
        <v>0.99955000000000005</v>
      </c>
      <c r="QN6" s="253">
        <v>0.99958999999999998</v>
      </c>
      <c r="QO6" s="253">
        <v>0.99963000000000002</v>
      </c>
      <c r="QP6" s="253">
        <v>0.99965999999999999</v>
      </c>
      <c r="QQ6" s="253">
        <v>0.99970000000000003</v>
      </c>
      <c r="QR6" s="719">
        <f t="shared" ref="QR6:QR22" si="151">QQ6+(QQ6-QP6)</f>
        <v>0.99974000000000007</v>
      </c>
      <c r="QS6" s="719">
        <f t="shared" si="99"/>
        <v>0.99978000000000011</v>
      </c>
      <c r="QT6" s="722">
        <f t="shared" si="100"/>
        <v>0.99982000000000015</v>
      </c>
    </row>
    <row r="7" spans="1:464">
      <c r="A7" s="16"/>
      <c r="B7" s="212" t="s">
        <v>445</v>
      </c>
      <c r="C7" s="212" t="s">
        <v>462</v>
      </c>
      <c r="D7" s="705">
        <v>0.99931999999999999</v>
      </c>
      <c r="E7" s="253">
        <v>0.99938000000000005</v>
      </c>
      <c r="F7" s="253">
        <v>0.99943000000000004</v>
      </c>
      <c r="G7" s="253">
        <v>0.99946999999999997</v>
      </c>
      <c r="H7" s="253">
        <v>0.99950000000000006</v>
      </c>
      <c r="I7" s="253">
        <v>0.99953000000000003</v>
      </c>
      <c r="J7" s="719">
        <f t="shared" si="101"/>
        <v>0.99956</v>
      </c>
      <c r="K7" s="719">
        <f t="shared" si="0"/>
        <v>0.99958999999999998</v>
      </c>
      <c r="L7" s="722">
        <f t="shared" si="0"/>
        <v>0.99961999999999995</v>
      </c>
      <c r="M7" s="253">
        <v>0.99931999999999999</v>
      </c>
      <c r="N7" s="253">
        <v>0.99938000000000005</v>
      </c>
      <c r="O7" s="253">
        <v>0.99943000000000004</v>
      </c>
      <c r="P7" s="253">
        <v>0.99946999999999997</v>
      </c>
      <c r="Q7" s="253">
        <v>0.99950000000000006</v>
      </c>
      <c r="R7" s="253">
        <v>0.99953000000000003</v>
      </c>
      <c r="S7" s="719">
        <f t="shared" si="102"/>
        <v>0.99956</v>
      </c>
      <c r="T7" s="719">
        <f t="shared" si="1"/>
        <v>0.99958999999999998</v>
      </c>
      <c r="U7" s="722">
        <f t="shared" si="2"/>
        <v>0.99961999999999995</v>
      </c>
      <c r="V7" s="705">
        <v>0.99931999999999999</v>
      </c>
      <c r="W7" s="253">
        <v>0.99938000000000005</v>
      </c>
      <c r="X7" s="253">
        <v>0.99943000000000004</v>
      </c>
      <c r="Y7" s="253">
        <v>0.99946999999999997</v>
      </c>
      <c r="Z7" s="253">
        <v>0.99950000000000006</v>
      </c>
      <c r="AA7" s="253">
        <v>0.99953000000000003</v>
      </c>
      <c r="AB7" s="719">
        <f t="shared" si="103"/>
        <v>0.99956</v>
      </c>
      <c r="AC7" s="719">
        <f t="shared" si="3"/>
        <v>0.99958999999999998</v>
      </c>
      <c r="AD7" s="722">
        <f t="shared" si="4"/>
        <v>0.99961999999999995</v>
      </c>
      <c r="AE7" s="253">
        <v>0.99931999999999999</v>
      </c>
      <c r="AF7" s="253">
        <v>0.99938000000000005</v>
      </c>
      <c r="AG7" s="253">
        <v>0.99943000000000004</v>
      </c>
      <c r="AH7" s="253">
        <v>0.99946999999999997</v>
      </c>
      <c r="AI7" s="253">
        <v>0.99950000000000006</v>
      </c>
      <c r="AJ7" s="253">
        <v>0.99953000000000003</v>
      </c>
      <c r="AK7" s="719">
        <f t="shared" si="104"/>
        <v>0.99956</v>
      </c>
      <c r="AL7" s="719">
        <f t="shared" si="5"/>
        <v>0.99958999999999998</v>
      </c>
      <c r="AM7" s="722">
        <f t="shared" si="6"/>
        <v>0.99961999999999995</v>
      </c>
      <c r="AN7" s="705">
        <v>0.99931999999999999</v>
      </c>
      <c r="AO7" s="253">
        <v>0.99938000000000005</v>
      </c>
      <c r="AP7" s="253">
        <v>0.99943000000000004</v>
      </c>
      <c r="AQ7" s="253">
        <v>0.99946999999999997</v>
      </c>
      <c r="AR7" s="253">
        <v>0.99950000000000006</v>
      </c>
      <c r="AS7" s="253">
        <v>0.99953000000000003</v>
      </c>
      <c r="AT7" s="719">
        <f t="shared" si="105"/>
        <v>0.99956</v>
      </c>
      <c r="AU7" s="719">
        <f t="shared" si="7"/>
        <v>0.99958999999999998</v>
      </c>
      <c r="AV7" s="722">
        <f t="shared" si="8"/>
        <v>0.99961999999999995</v>
      </c>
      <c r="AW7" s="253">
        <v>0.99931999999999999</v>
      </c>
      <c r="AX7" s="253">
        <v>0.99938000000000005</v>
      </c>
      <c r="AY7" s="253">
        <v>0.99943000000000004</v>
      </c>
      <c r="AZ7" s="253">
        <v>0.99946999999999997</v>
      </c>
      <c r="BA7" s="253">
        <v>0.99950000000000006</v>
      </c>
      <c r="BB7" s="253">
        <v>0.99953000000000003</v>
      </c>
      <c r="BC7" s="719">
        <f t="shared" si="106"/>
        <v>0.99956</v>
      </c>
      <c r="BD7" s="719">
        <f t="shared" si="9"/>
        <v>0.99958999999999998</v>
      </c>
      <c r="BE7" s="722">
        <f t="shared" si="10"/>
        <v>0.99961999999999995</v>
      </c>
      <c r="BF7" s="705">
        <v>0.99931999999999999</v>
      </c>
      <c r="BG7" s="253">
        <v>0.99938000000000005</v>
      </c>
      <c r="BH7" s="253">
        <v>0.99943000000000004</v>
      </c>
      <c r="BI7" s="253">
        <v>0.99946999999999997</v>
      </c>
      <c r="BJ7" s="253">
        <v>0.99950000000000006</v>
      </c>
      <c r="BK7" s="253">
        <v>0.99953000000000003</v>
      </c>
      <c r="BL7" s="719">
        <f t="shared" si="107"/>
        <v>0.99956</v>
      </c>
      <c r="BM7" s="719">
        <f t="shared" si="11"/>
        <v>0.99958999999999998</v>
      </c>
      <c r="BN7" s="722">
        <f t="shared" si="12"/>
        <v>0.99961999999999995</v>
      </c>
      <c r="BO7" s="253">
        <v>0.99931999999999999</v>
      </c>
      <c r="BP7" s="253">
        <v>0.99938000000000005</v>
      </c>
      <c r="BQ7" s="253">
        <v>0.99943000000000004</v>
      </c>
      <c r="BR7" s="253">
        <v>0.99946999999999997</v>
      </c>
      <c r="BS7" s="253">
        <v>0.99950000000000006</v>
      </c>
      <c r="BT7" s="253">
        <v>0.99953000000000003</v>
      </c>
      <c r="BU7" s="719">
        <f t="shared" si="108"/>
        <v>0.99956</v>
      </c>
      <c r="BV7" s="719">
        <f t="shared" si="13"/>
        <v>0.99958999999999998</v>
      </c>
      <c r="BW7" s="722">
        <f t="shared" si="14"/>
        <v>0.99961999999999995</v>
      </c>
      <c r="BX7" s="705">
        <v>0.99931999999999999</v>
      </c>
      <c r="BY7" s="253">
        <v>0.99938000000000005</v>
      </c>
      <c r="BZ7" s="253">
        <v>0.99943000000000004</v>
      </c>
      <c r="CA7" s="253">
        <v>0.99946999999999997</v>
      </c>
      <c r="CB7" s="253">
        <v>0.99950000000000006</v>
      </c>
      <c r="CC7" s="253">
        <v>0.99953000000000003</v>
      </c>
      <c r="CD7" s="719">
        <f t="shared" si="109"/>
        <v>0.99956</v>
      </c>
      <c r="CE7" s="719">
        <f t="shared" si="15"/>
        <v>0.99958999999999998</v>
      </c>
      <c r="CF7" s="722">
        <f t="shared" si="16"/>
        <v>0.99961999999999995</v>
      </c>
      <c r="CG7" s="253">
        <v>0.99931999999999999</v>
      </c>
      <c r="CH7" s="253">
        <v>0.99938000000000005</v>
      </c>
      <c r="CI7" s="253">
        <v>0.99943000000000004</v>
      </c>
      <c r="CJ7" s="253">
        <v>0.99946999999999997</v>
      </c>
      <c r="CK7" s="253">
        <v>0.99950000000000006</v>
      </c>
      <c r="CL7" s="253">
        <v>0.99953000000000003</v>
      </c>
      <c r="CM7" s="719">
        <f t="shared" si="110"/>
        <v>0.99956</v>
      </c>
      <c r="CN7" s="719">
        <f t="shared" si="17"/>
        <v>0.99958999999999998</v>
      </c>
      <c r="CO7" s="722">
        <f t="shared" si="18"/>
        <v>0.99961999999999995</v>
      </c>
      <c r="CP7" s="705">
        <v>0.99931999999999999</v>
      </c>
      <c r="CQ7" s="253">
        <v>0.99938000000000005</v>
      </c>
      <c r="CR7" s="253">
        <v>0.99943000000000004</v>
      </c>
      <c r="CS7" s="253">
        <v>0.99946999999999997</v>
      </c>
      <c r="CT7" s="253">
        <v>0.99950000000000006</v>
      </c>
      <c r="CU7" s="253">
        <v>0.99953000000000003</v>
      </c>
      <c r="CV7" s="719">
        <f t="shared" si="111"/>
        <v>0.99956</v>
      </c>
      <c r="CW7" s="719">
        <f t="shared" si="19"/>
        <v>0.99958999999999998</v>
      </c>
      <c r="CX7" s="722">
        <f t="shared" si="20"/>
        <v>0.99961999999999995</v>
      </c>
      <c r="CY7" s="253">
        <v>0.99931999999999999</v>
      </c>
      <c r="CZ7" s="253">
        <v>0.99938000000000005</v>
      </c>
      <c r="DA7" s="253">
        <v>0.99943000000000004</v>
      </c>
      <c r="DB7" s="253">
        <v>0.99946999999999997</v>
      </c>
      <c r="DC7" s="253">
        <v>0.99950000000000006</v>
      </c>
      <c r="DD7" s="253">
        <v>0.99953000000000003</v>
      </c>
      <c r="DE7" s="719">
        <f t="shared" si="112"/>
        <v>0.99956</v>
      </c>
      <c r="DF7" s="719">
        <f t="shared" si="21"/>
        <v>0.99958999999999998</v>
      </c>
      <c r="DG7" s="722">
        <f t="shared" si="22"/>
        <v>0.99961999999999995</v>
      </c>
      <c r="DH7" s="705">
        <v>0.99931999999999999</v>
      </c>
      <c r="DI7" s="253">
        <v>0.99938000000000005</v>
      </c>
      <c r="DJ7" s="253">
        <v>0.99943000000000004</v>
      </c>
      <c r="DK7" s="253">
        <v>0.99946999999999997</v>
      </c>
      <c r="DL7" s="253">
        <v>0.99950000000000006</v>
      </c>
      <c r="DM7" s="253">
        <v>0.99953000000000003</v>
      </c>
      <c r="DN7" s="719">
        <f t="shared" si="113"/>
        <v>0.99956</v>
      </c>
      <c r="DO7" s="719">
        <f t="shared" si="23"/>
        <v>0.99958999999999998</v>
      </c>
      <c r="DP7" s="722">
        <f t="shared" si="24"/>
        <v>0.99961999999999995</v>
      </c>
      <c r="DQ7" s="253">
        <v>0.99931999999999999</v>
      </c>
      <c r="DR7" s="253">
        <v>0.99938000000000005</v>
      </c>
      <c r="DS7" s="253">
        <v>0.99943000000000004</v>
      </c>
      <c r="DT7" s="253">
        <v>0.99946999999999997</v>
      </c>
      <c r="DU7" s="253">
        <v>0.99950000000000006</v>
      </c>
      <c r="DV7" s="253">
        <v>0.99953000000000003</v>
      </c>
      <c r="DW7" s="719">
        <f t="shared" si="114"/>
        <v>0.99956</v>
      </c>
      <c r="DX7" s="719">
        <f t="shared" si="25"/>
        <v>0.99958999999999998</v>
      </c>
      <c r="DY7" s="722">
        <f t="shared" si="26"/>
        <v>0.99961999999999995</v>
      </c>
      <c r="DZ7" s="705">
        <v>0.99931999999999999</v>
      </c>
      <c r="EA7" s="253">
        <v>0.99938000000000005</v>
      </c>
      <c r="EB7" s="253">
        <v>0.99943000000000004</v>
      </c>
      <c r="EC7" s="253">
        <v>0.99946999999999997</v>
      </c>
      <c r="ED7" s="253">
        <v>0.99950000000000006</v>
      </c>
      <c r="EE7" s="253">
        <v>0.99953000000000003</v>
      </c>
      <c r="EF7" s="719">
        <f t="shared" si="115"/>
        <v>0.99956</v>
      </c>
      <c r="EG7" s="719">
        <f t="shared" si="27"/>
        <v>0.99958999999999998</v>
      </c>
      <c r="EH7" s="722">
        <f t="shared" si="28"/>
        <v>0.99961999999999995</v>
      </c>
      <c r="EI7" s="253">
        <v>0.99931999999999999</v>
      </c>
      <c r="EJ7" s="253">
        <v>0.99938000000000005</v>
      </c>
      <c r="EK7" s="253">
        <v>0.99943000000000004</v>
      </c>
      <c r="EL7" s="253">
        <v>0.99946999999999997</v>
      </c>
      <c r="EM7" s="253">
        <v>0.99950000000000006</v>
      </c>
      <c r="EN7" s="253">
        <v>0.99953000000000003</v>
      </c>
      <c r="EO7" s="719">
        <f t="shared" si="116"/>
        <v>0.99956</v>
      </c>
      <c r="EP7" s="719">
        <f t="shared" si="29"/>
        <v>0.99958999999999998</v>
      </c>
      <c r="EQ7" s="722">
        <f t="shared" si="30"/>
        <v>0.99961999999999995</v>
      </c>
      <c r="ER7" s="705">
        <v>0.99931999999999999</v>
      </c>
      <c r="ES7" s="253">
        <v>0.99938000000000005</v>
      </c>
      <c r="ET7" s="253">
        <v>0.99943000000000004</v>
      </c>
      <c r="EU7" s="253">
        <v>0.99946999999999997</v>
      </c>
      <c r="EV7" s="253">
        <v>0.99950000000000006</v>
      </c>
      <c r="EW7" s="253">
        <v>0.99953000000000003</v>
      </c>
      <c r="EX7" s="719">
        <f t="shared" si="117"/>
        <v>0.99956</v>
      </c>
      <c r="EY7" s="719">
        <f t="shared" si="31"/>
        <v>0.99958999999999998</v>
      </c>
      <c r="EZ7" s="722">
        <f t="shared" si="32"/>
        <v>0.99961999999999995</v>
      </c>
      <c r="FA7" s="253">
        <v>0.99931999999999999</v>
      </c>
      <c r="FB7" s="253">
        <v>0.99938000000000005</v>
      </c>
      <c r="FC7" s="253">
        <v>0.99943000000000004</v>
      </c>
      <c r="FD7" s="253">
        <v>0.99946999999999997</v>
      </c>
      <c r="FE7" s="253">
        <v>0.99950000000000006</v>
      </c>
      <c r="FF7" s="253">
        <v>0.99953000000000003</v>
      </c>
      <c r="FG7" s="719">
        <f t="shared" si="118"/>
        <v>0.99956</v>
      </c>
      <c r="FH7" s="719">
        <f t="shared" si="33"/>
        <v>0.99958999999999998</v>
      </c>
      <c r="FI7" s="722">
        <f t="shared" si="34"/>
        <v>0.99961999999999995</v>
      </c>
      <c r="FJ7" s="705">
        <v>0.99931999999999999</v>
      </c>
      <c r="FK7" s="253">
        <v>0.99938000000000005</v>
      </c>
      <c r="FL7" s="253">
        <v>0.99943000000000004</v>
      </c>
      <c r="FM7" s="253">
        <v>0.99946999999999997</v>
      </c>
      <c r="FN7" s="253">
        <v>0.99950000000000006</v>
      </c>
      <c r="FO7" s="253">
        <v>0.99953000000000003</v>
      </c>
      <c r="FP7" s="719">
        <f t="shared" si="119"/>
        <v>0.99956</v>
      </c>
      <c r="FQ7" s="719">
        <f t="shared" si="35"/>
        <v>0.99958999999999998</v>
      </c>
      <c r="FR7" s="722">
        <f t="shared" si="36"/>
        <v>0.99961999999999995</v>
      </c>
      <c r="FS7" s="253">
        <v>0.99931999999999999</v>
      </c>
      <c r="FT7" s="253">
        <v>0.99938000000000005</v>
      </c>
      <c r="FU7" s="253">
        <v>0.99943000000000004</v>
      </c>
      <c r="FV7" s="253">
        <v>0.99946999999999997</v>
      </c>
      <c r="FW7" s="253">
        <v>0.99950000000000006</v>
      </c>
      <c r="FX7" s="253">
        <v>0.99953000000000003</v>
      </c>
      <c r="FY7" s="719">
        <f t="shared" si="120"/>
        <v>0.99956</v>
      </c>
      <c r="FZ7" s="719">
        <f t="shared" si="37"/>
        <v>0.99958999999999998</v>
      </c>
      <c r="GA7" s="722">
        <f t="shared" si="38"/>
        <v>0.99961999999999995</v>
      </c>
      <c r="GB7" s="705">
        <v>0.99931999999999999</v>
      </c>
      <c r="GC7" s="253">
        <v>0.99938000000000005</v>
      </c>
      <c r="GD7" s="253">
        <v>0.99943000000000004</v>
      </c>
      <c r="GE7" s="253">
        <v>0.99946999999999997</v>
      </c>
      <c r="GF7" s="253">
        <v>0.99950000000000006</v>
      </c>
      <c r="GG7" s="253">
        <v>0.99953000000000003</v>
      </c>
      <c r="GH7" s="719">
        <f t="shared" si="121"/>
        <v>0.99956</v>
      </c>
      <c r="GI7" s="719">
        <f t="shared" si="39"/>
        <v>0.99958999999999998</v>
      </c>
      <c r="GJ7" s="722">
        <f t="shared" si="40"/>
        <v>0.99961999999999995</v>
      </c>
      <c r="GK7" s="253">
        <v>0.99931999999999999</v>
      </c>
      <c r="GL7" s="253">
        <v>0.99938000000000005</v>
      </c>
      <c r="GM7" s="253">
        <v>0.99943000000000004</v>
      </c>
      <c r="GN7" s="253">
        <v>0.99946999999999997</v>
      </c>
      <c r="GO7" s="253">
        <v>0.99950000000000006</v>
      </c>
      <c r="GP7" s="253">
        <v>0.99953000000000003</v>
      </c>
      <c r="GQ7" s="719">
        <f t="shared" si="122"/>
        <v>0.99956</v>
      </c>
      <c r="GR7" s="719">
        <f t="shared" si="41"/>
        <v>0.99958999999999998</v>
      </c>
      <c r="GS7" s="722">
        <f t="shared" si="42"/>
        <v>0.99961999999999995</v>
      </c>
      <c r="GT7" s="705">
        <v>0.99931999999999999</v>
      </c>
      <c r="GU7" s="253">
        <v>0.99938000000000005</v>
      </c>
      <c r="GV7" s="253">
        <v>0.99943000000000004</v>
      </c>
      <c r="GW7" s="253">
        <v>0.99946999999999997</v>
      </c>
      <c r="GX7" s="253">
        <v>0.99950000000000006</v>
      </c>
      <c r="GY7" s="253">
        <v>0.99953000000000003</v>
      </c>
      <c r="GZ7" s="719">
        <f t="shared" si="123"/>
        <v>0.99956</v>
      </c>
      <c r="HA7" s="719">
        <f t="shared" si="43"/>
        <v>0.99958999999999998</v>
      </c>
      <c r="HB7" s="722">
        <f t="shared" si="44"/>
        <v>0.99961999999999995</v>
      </c>
      <c r="HC7" s="253">
        <v>0.99931999999999999</v>
      </c>
      <c r="HD7" s="253">
        <v>0.99938000000000005</v>
      </c>
      <c r="HE7" s="253">
        <v>0.99943000000000004</v>
      </c>
      <c r="HF7" s="253">
        <v>0.99946999999999997</v>
      </c>
      <c r="HG7" s="253">
        <v>0.99950000000000006</v>
      </c>
      <c r="HH7" s="253">
        <v>0.99953000000000003</v>
      </c>
      <c r="HI7" s="719">
        <f t="shared" si="124"/>
        <v>0.99956</v>
      </c>
      <c r="HJ7" s="719">
        <f t="shared" si="45"/>
        <v>0.99958999999999998</v>
      </c>
      <c r="HK7" s="722">
        <f t="shared" si="46"/>
        <v>0.99961999999999995</v>
      </c>
      <c r="HL7" s="705">
        <v>0.99931999999999999</v>
      </c>
      <c r="HM7" s="253">
        <v>0.99938000000000005</v>
      </c>
      <c r="HN7" s="253">
        <v>0.99943000000000004</v>
      </c>
      <c r="HO7" s="253">
        <v>0.99946999999999997</v>
      </c>
      <c r="HP7" s="253">
        <v>0.99950000000000006</v>
      </c>
      <c r="HQ7" s="253">
        <v>0.99953000000000003</v>
      </c>
      <c r="HR7" s="719">
        <f t="shared" si="125"/>
        <v>0.99956</v>
      </c>
      <c r="HS7" s="719">
        <f t="shared" si="47"/>
        <v>0.99958999999999998</v>
      </c>
      <c r="HT7" s="722">
        <f t="shared" si="48"/>
        <v>0.99961999999999995</v>
      </c>
      <c r="HU7" s="253">
        <v>0.99931999999999999</v>
      </c>
      <c r="HV7" s="253">
        <v>0.99938000000000005</v>
      </c>
      <c r="HW7" s="253">
        <v>0.99943000000000004</v>
      </c>
      <c r="HX7" s="253">
        <v>0.99946999999999997</v>
      </c>
      <c r="HY7" s="253">
        <v>0.99950000000000006</v>
      </c>
      <c r="HZ7" s="253">
        <v>0.99953000000000003</v>
      </c>
      <c r="IA7" s="719">
        <f t="shared" si="126"/>
        <v>0.99956</v>
      </c>
      <c r="IB7" s="719">
        <f t="shared" si="49"/>
        <v>0.99958999999999998</v>
      </c>
      <c r="IC7" s="722">
        <f t="shared" si="50"/>
        <v>0.99961999999999995</v>
      </c>
      <c r="ID7" s="705">
        <v>0.99931999999999999</v>
      </c>
      <c r="IE7" s="253">
        <v>0.99938000000000005</v>
      </c>
      <c r="IF7" s="253">
        <v>0.99943000000000004</v>
      </c>
      <c r="IG7" s="253">
        <v>0.99946999999999997</v>
      </c>
      <c r="IH7" s="253">
        <v>0.99950000000000006</v>
      </c>
      <c r="II7" s="253">
        <v>0.99953000000000003</v>
      </c>
      <c r="IJ7" s="719">
        <f t="shared" si="127"/>
        <v>0.99956</v>
      </c>
      <c r="IK7" s="719">
        <f t="shared" si="51"/>
        <v>0.99958999999999998</v>
      </c>
      <c r="IL7" s="722">
        <f t="shared" si="52"/>
        <v>0.99961999999999995</v>
      </c>
      <c r="IM7" s="253">
        <v>0.99931999999999999</v>
      </c>
      <c r="IN7" s="253">
        <v>0.99938000000000005</v>
      </c>
      <c r="IO7" s="253">
        <v>0.99943000000000004</v>
      </c>
      <c r="IP7" s="253">
        <v>0.99946999999999997</v>
      </c>
      <c r="IQ7" s="253">
        <v>0.99950000000000006</v>
      </c>
      <c r="IR7" s="253">
        <v>0.99953000000000003</v>
      </c>
      <c r="IS7" s="719">
        <f t="shared" si="128"/>
        <v>0.99956</v>
      </c>
      <c r="IT7" s="719">
        <f t="shared" si="53"/>
        <v>0.99958999999999998</v>
      </c>
      <c r="IU7" s="722">
        <f t="shared" si="54"/>
        <v>0.99961999999999995</v>
      </c>
      <c r="IV7" s="705">
        <v>0.99931999999999999</v>
      </c>
      <c r="IW7" s="253">
        <v>0.99938000000000005</v>
      </c>
      <c r="IX7" s="253">
        <v>0.99943000000000004</v>
      </c>
      <c r="IY7" s="253">
        <v>0.99946999999999997</v>
      </c>
      <c r="IZ7" s="253">
        <v>0.99950000000000006</v>
      </c>
      <c r="JA7" s="253">
        <v>0.99953000000000003</v>
      </c>
      <c r="JB7" s="719">
        <f t="shared" si="129"/>
        <v>0.99956</v>
      </c>
      <c r="JC7" s="719">
        <f t="shared" si="55"/>
        <v>0.99958999999999998</v>
      </c>
      <c r="JD7" s="722">
        <f t="shared" si="56"/>
        <v>0.99961999999999995</v>
      </c>
      <c r="JE7" s="253">
        <v>0.99931999999999999</v>
      </c>
      <c r="JF7" s="253">
        <v>0.99938000000000005</v>
      </c>
      <c r="JG7" s="253">
        <v>0.99943000000000004</v>
      </c>
      <c r="JH7" s="253">
        <v>0.99946999999999997</v>
      </c>
      <c r="JI7" s="253">
        <v>0.99950000000000006</v>
      </c>
      <c r="JJ7" s="253">
        <v>0.99953000000000003</v>
      </c>
      <c r="JK7" s="719">
        <f t="shared" si="130"/>
        <v>0.99956</v>
      </c>
      <c r="JL7" s="719">
        <f t="shared" si="57"/>
        <v>0.99958999999999998</v>
      </c>
      <c r="JM7" s="722">
        <f t="shared" si="58"/>
        <v>0.99961999999999995</v>
      </c>
      <c r="JN7" s="705">
        <v>0.99931999999999999</v>
      </c>
      <c r="JO7" s="253">
        <v>0.99938000000000005</v>
      </c>
      <c r="JP7" s="253">
        <v>0.99943000000000004</v>
      </c>
      <c r="JQ7" s="253">
        <v>0.99946999999999997</v>
      </c>
      <c r="JR7" s="253">
        <v>0.99950000000000006</v>
      </c>
      <c r="JS7" s="253">
        <v>0.99953000000000003</v>
      </c>
      <c r="JT7" s="719">
        <f t="shared" si="131"/>
        <v>0.99956</v>
      </c>
      <c r="JU7" s="719">
        <f t="shared" si="59"/>
        <v>0.99958999999999998</v>
      </c>
      <c r="JV7" s="722">
        <f t="shared" si="60"/>
        <v>0.99961999999999995</v>
      </c>
      <c r="JW7" s="253">
        <v>0.99931999999999999</v>
      </c>
      <c r="JX7" s="253">
        <v>0.99938000000000005</v>
      </c>
      <c r="JY7" s="253">
        <v>0.99943000000000004</v>
      </c>
      <c r="JZ7" s="253">
        <v>0.99946999999999997</v>
      </c>
      <c r="KA7" s="253">
        <v>0.99950000000000006</v>
      </c>
      <c r="KB7" s="253">
        <v>0.99953000000000003</v>
      </c>
      <c r="KC7" s="719">
        <f t="shared" si="132"/>
        <v>0.99956</v>
      </c>
      <c r="KD7" s="719">
        <f t="shared" si="61"/>
        <v>0.99958999999999998</v>
      </c>
      <c r="KE7" s="722">
        <f t="shared" si="62"/>
        <v>0.99961999999999995</v>
      </c>
      <c r="KF7" s="705">
        <v>0.99931999999999999</v>
      </c>
      <c r="KG7" s="253">
        <v>0.99938000000000005</v>
      </c>
      <c r="KH7" s="253">
        <v>0.99943000000000004</v>
      </c>
      <c r="KI7" s="253">
        <v>0.99946999999999997</v>
      </c>
      <c r="KJ7" s="253">
        <v>0.99950000000000006</v>
      </c>
      <c r="KK7" s="253">
        <v>0.99953000000000003</v>
      </c>
      <c r="KL7" s="719">
        <f t="shared" si="133"/>
        <v>0.99956</v>
      </c>
      <c r="KM7" s="719">
        <f t="shared" si="63"/>
        <v>0.99958999999999998</v>
      </c>
      <c r="KN7" s="722">
        <f t="shared" si="64"/>
        <v>0.99961999999999995</v>
      </c>
      <c r="KO7" s="253">
        <v>0.99931999999999999</v>
      </c>
      <c r="KP7" s="253">
        <v>0.99938000000000005</v>
      </c>
      <c r="KQ7" s="253">
        <v>0.99943000000000004</v>
      </c>
      <c r="KR7" s="253">
        <v>0.99946999999999997</v>
      </c>
      <c r="KS7" s="253">
        <v>0.99950000000000006</v>
      </c>
      <c r="KT7" s="253">
        <v>0.99953000000000003</v>
      </c>
      <c r="KU7" s="719">
        <f t="shared" si="134"/>
        <v>0.99956</v>
      </c>
      <c r="KV7" s="719">
        <f t="shared" si="65"/>
        <v>0.99958999999999998</v>
      </c>
      <c r="KW7" s="722">
        <f t="shared" si="66"/>
        <v>0.99961999999999995</v>
      </c>
      <c r="KX7" s="705">
        <v>0.99931999999999999</v>
      </c>
      <c r="KY7" s="253">
        <v>0.99938000000000005</v>
      </c>
      <c r="KZ7" s="253">
        <v>0.99943000000000004</v>
      </c>
      <c r="LA7" s="253">
        <v>0.99946999999999997</v>
      </c>
      <c r="LB7" s="253">
        <v>0.99950000000000006</v>
      </c>
      <c r="LC7" s="253">
        <v>0.99953000000000003</v>
      </c>
      <c r="LD7" s="719">
        <f t="shared" si="135"/>
        <v>0.99956</v>
      </c>
      <c r="LE7" s="719">
        <f t="shared" si="67"/>
        <v>0.99958999999999998</v>
      </c>
      <c r="LF7" s="722">
        <f t="shared" si="68"/>
        <v>0.99961999999999995</v>
      </c>
      <c r="LG7" s="253">
        <v>0.99931999999999999</v>
      </c>
      <c r="LH7" s="253">
        <v>0.99938000000000005</v>
      </c>
      <c r="LI7" s="253">
        <v>0.99943000000000004</v>
      </c>
      <c r="LJ7" s="253">
        <v>0.99946999999999997</v>
      </c>
      <c r="LK7" s="253">
        <v>0.99950000000000006</v>
      </c>
      <c r="LL7" s="253">
        <v>0.99953000000000003</v>
      </c>
      <c r="LM7" s="719">
        <f t="shared" si="136"/>
        <v>0.99956</v>
      </c>
      <c r="LN7" s="719">
        <f t="shared" si="69"/>
        <v>0.99958999999999998</v>
      </c>
      <c r="LO7" s="722">
        <f t="shared" si="70"/>
        <v>0.99961999999999995</v>
      </c>
      <c r="LP7" s="705">
        <v>0.99931999999999999</v>
      </c>
      <c r="LQ7" s="253">
        <v>0.99938000000000005</v>
      </c>
      <c r="LR7" s="253">
        <v>0.99943000000000004</v>
      </c>
      <c r="LS7" s="253">
        <v>0.99946999999999997</v>
      </c>
      <c r="LT7" s="253">
        <v>0.99950000000000006</v>
      </c>
      <c r="LU7" s="253">
        <v>0.99953000000000003</v>
      </c>
      <c r="LV7" s="719">
        <f t="shared" si="137"/>
        <v>0.99956</v>
      </c>
      <c r="LW7" s="719">
        <f t="shared" si="71"/>
        <v>0.99958999999999998</v>
      </c>
      <c r="LX7" s="722">
        <f t="shared" si="72"/>
        <v>0.99961999999999995</v>
      </c>
      <c r="LY7" s="253">
        <v>0.99931999999999999</v>
      </c>
      <c r="LZ7" s="253">
        <v>0.99938000000000005</v>
      </c>
      <c r="MA7" s="253">
        <v>0.99943000000000004</v>
      </c>
      <c r="MB7" s="253">
        <v>0.99946999999999997</v>
      </c>
      <c r="MC7" s="253">
        <v>0.99950000000000006</v>
      </c>
      <c r="MD7" s="253">
        <v>0.99953000000000003</v>
      </c>
      <c r="ME7" s="719">
        <f t="shared" si="138"/>
        <v>0.99956</v>
      </c>
      <c r="MF7" s="719">
        <f t="shared" si="73"/>
        <v>0.99958999999999998</v>
      </c>
      <c r="MG7" s="722">
        <f t="shared" si="74"/>
        <v>0.99961999999999995</v>
      </c>
      <c r="MH7" s="705">
        <v>0.99931999999999999</v>
      </c>
      <c r="MI7" s="253">
        <v>0.99938000000000005</v>
      </c>
      <c r="MJ7" s="253">
        <v>0.99943000000000004</v>
      </c>
      <c r="MK7" s="253">
        <v>0.99946999999999997</v>
      </c>
      <c r="ML7" s="253">
        <v>0.99950000000000006</v>
      </c>
      <c r="MM7" s="253">
        <v>0.99953000000000003</v>
      </c>
      <c r="MN7" s="719">
        <f t="shared" si="139"/>
        <v>0.99956</v>
      </c>
      <c r="MO7" s="719">
        <f t="shared" si="75"/>
        <v>0.99958999999999998</v>
      </c>
      <c r="MP7" s="722">
        <f t="shared" si="76"/>
        <v>0.99961999999999995</v>
      </c>
      <c r="MQ7" s="253">
        <v>0.99931999999999999</v>
      </c>
      <c r="MR7" s="253">
        <v>0.99938000000000005</v>
      </c>
      <c r="MS7" s="253">
        <v>0.99943000000000004</v>
      </c>
      <c r="MT7" s="253">
        <v>0.99946999999999997</v>
      </c>
      <c r="MU7" s="253">
        <v>0.99950000000000006</v>
      </c>
      <c r="MV7" s="253">
        <v>0.99953000000000003</v>
      </c>
      <c r="MW7" s="719">
        <f t="shared" si="140"/>
        <v>0.99956</v>
      </c>
      <c r="MX7" s="719">
        <f t="shared" si="77"/>
        <v>0.99958999999999998</v>
      </c>
      <c r="MY7" s="722">
        <f t="shared" si="78"/>
        <v>0.99961999999999995</v>
      </c>
      <c r="MZ7" s="705">
        <v>0.99931999999999999</v>
      </c>
      <c r="NA7" s="253">
        <v>0.99938000000000005</v>
      </c>
      <c r="NB7" s="253">
        <v>0.99943000000000004</v>
      </c>
      <c r="NC7" s="253">
        <v>0.99946999999999997</v>
      </c>
      <c r="ND7" s="253">
        <v>0.99950000000000006</v>
      </c>
      <c r="NE7" s="253">
        <v>0.99953000000000003</v>
      </c>
      <c r="NF7" s="719">
        <f t="shared" si="141"/>
        <v>0.99956</v>
      </c>
      <c r="NG7" s="719">
        <f t="shared" si="79"/>
        <v>0.99958999999999998</v>
      </c>
      <c r="NH7" s="722">
        <f t="shared" si="80"/>
        <v>0.99961999999999995</v>
      </c>
      <c r="NI7" s="253">
        <v>0.99931999999999999</v>
      </c>
      <c r="NJ7" s="253">
        <v>0.99938000000000005</v>
      </c>
      <c r="NK7" s="253">
        <v>0.99943000000000004</v>
      </c>
      <c r="NL7" s="253">
        <v>0.99946999999999997</v>
      </c>
      <c r="NM7" s="253">
        <v>0.99950000000000006</v>
      </c>
      <c r="NN7" s="253">
        <v>0.99953000000000003</v>
      </c>
      <c r="NO7" s="719">
        <f t="shared" si="142"/>
        <v>0.99956</v>
      </c>
      <c r="NP7" s="719">
        <f t="shared" si="81"/>
        <v>0.99958999999999998</v>
      </c>
      <c r="NQ7" s="722">
        <f t="shared" si="82"/>
        <v>0.99961999999999995</v>
      </c>
      <c r="NR7" s="705">
        <v>0.99931999999999999</v>
      </c>
      <c r="NS7" s="253">
        <v>0.99938000000000005</v>
      </c>
      <c r="NT7" s="253">
        <v>0.99943000000000004</v>
      </c>
      <c r="NU7" s="253">
        <v>0.99946999999999997</v>
      </c>
      <c r="NV7" s="253">
        <v>0.99950000000000006</v>
      </c>
      <c r="NW7" s="253">
        <v>0.99953000000000003</v>
      </c>
      <c r="NX7" s="719">
        <f t="shared" si="143"/>
        <v>0.99956</v>
      </c>
      <c r="NY7" s="719">
        <f t="shared" si="83"/>
        <v>0.99958999999999998</v>
      </c>
      <c r="NZ7" s="722">
        <f t="shared" si="84"/>
        <v>0.99961999999999995</v>
      </c>
      <c r="OA7" s="253">
        <v>0.99931999999999999</v>
      </c>
      <c r="OB7" s="253">
        <v>0.99938000000000005</v>
      </c>
      <c r="OC7" s="253">
        <v>0.99943000000000004</v>
      </c>
      <c r="OD7" s="253">
        <v>0.99946999999999997</v>
      </c>
      <c r="OE7" s="253">
        <v>0.99950000000000006</v>
      </c>
      <c r="OF7" s="253">
        <v>0.99953000000000003</v>
      </c>
      <c r="OG7" s="719">
        <f t="shared" si="144"/>
        <v>0.99956</v>
      </c>
      <c r="OH7" s="719">
        <f t="shared" si="85"/>
        <v>0.99958999999999998</v>
      </c>
      <c r="OI7" s="722">
        <f t="shared" si="86"/>
        <v>0.99961999999999995</v>
      </c>
      <c r="OJ7" s="705">
        <v>0.99931999999999999</v>
      </c>
      <c r="OK7" s="253">
        <v>0.99938000000000005</v>
      </c>
      <c r="OL7" s="253">
        <v>0.99943000000000004</v>
      </c>
      <c r="OM7" s="253">
        <v>0.99946999999999997</v>
      </c>
      <c r="ON7" s="253">
        <v>0.99950000000000006</v>
      </c>
      <c r="OO7" s="253">
        <v>0.99953000000000003</v>
      </c>
      <c r="OP7" s="719">
        <f t="shared" si="145"/>
        <v>0.99956</v>
      </c>
      <c r="OQ7" s="719">
        <f t="shared" si="87"/>
        <v>0.99958999999999998</v>
      </c>
      <c r="OR7" s="722">
        <f t="shared" si="88"/>
        <v>0.99961999999999995</v>
      </c>
      <c r="OS7" s="253">
        <v>0.99931999999999999</v>
      </c>
      <c r="OT7" s="253">
        <v>0.99938000000000005</v>
      </c>
      <c r="OU7" s="253">
        <v>0.99943000000000004</v>
      </c>
      <c r="OV7" s="253">
        <v>0.99946999999999997</v>
      </c>
      <c r="OW7" s="253">
        <v>0.99950000000000006</v>
      </c>
      <c r="OX7" s="253">
        <v>0.99953000000000003</v>
      </c>
      <c r="OY7" s="719">
        <f t="shared" si="146"/>
        <v>0.99956</v>
      </c>
      <c r="OZ7" s="719">
        <f t="shared" si="89"/>
        <v>0.99958999999999998</v>
      </c>
      <c r="PA7" s="722">
        <f t="shared" si="90"/>
        <v>0.99961999999999995</v>
      </c>
      <c r="PB7" s="705">
        <v>0.99931999999999999</v>
      </c>
      <c r="PC7" s="253">
        <v>0.99938000000000005</v>
      </c>
      <c r="PD7" s="253">
        <v>0.99943000000000004</v>
      </c>
      <c r="PE7" s="253">
        <v>0.99946999999999997</v>
      </c>
      <c r="PF7" s="253">
        <v>0.99950000000000006</v>
      </c>
      <c r="PG7" s="253">
        <v>0.99953000000000003</v>
      </c>
      <c r="PH7" s="719">
        <f t="shared" si="147"/>
        <v>0.99956</v>
      </c>
      <c r="PI7" s="719">
        <f t="shared" si="91"/>
        <v>0.99958999999999998</v>
      </c>
      <c r="PJ7" s="722">
        <f t="shared" si="92"/>
        <v>0.99961999999999995</v>
      </c>
      <c r="PK7" s="253">
        <v>0.99931999999999999</v>
      </c>
      <c r="PL7" s="253">
        <v>0.99938000000000005</v>
      </c>
      <c r="PM7" s="253">
        <v>0.99943000000000004</v>
      </c>
      <c r="PN7" s="253">
        <v>0.99946999999999997</v>
      </c>
      <c r="PO7" s="253">
        <v>0.99950000000000006</v>
      </c>
      <c r="PP7" s="253">
        <v>0.99953000000000003</v>
      </c>
      <c r="PQ7" s="719">
        <f t="shared" si="148"/>
        <v>0.99956</v>
      </c>
      <c r="PR7" s="719">
        <f t="shared" si="93"/>
        <v>0.99958999999999998</v>
      </c>
      <c r="PS7" s="722">
        <f t="shared" si="94"/>
        <v>0.99961999999999995</v>
      </c>
      <c r="PT7" s="705">
        <v>0.99931999999999999</v>
      </c>
      <c r="PU7" s="253">
        <v>0.99938000000000005</v>
      </c>
      <c r="PV7" s="253">
        <v>0.99943000000000004</v>
      </c>
      <c r="PW7" s="253">
        <v>0.99946999999999997</v>
      </c>
      <c r="PX7" s="253">
        <v>0.99950000000000006</v>
      </c>
      <c r="PY7" s="253">
        <v>0.99953000000000003</v>
      </c>
      <c r="PZ7" s="719">
        <f t="shared" si="149"/>
        <v>0.99956</v>
      </c>
      <c r="QA7" s="719">
        <f t="shared" si="95"/>
        <v>0.99958999999999998</v>
      </c>
      <c r="QB7" s="722">
        <f t="shared" si="96"/>
        <v>0.99961999999999995</v>
      </c>
      <c r="QC7" s="253">
        <v>0.99931999999999999</v>
      </c>
      <c r="QD7" s="253">
        <v>0.99938000000000005</v>
      </c>
      <c r="QE7" s="253">
        <v>0.99943000000000004</v>
      </c>
      <c r="QF7" s="253">
        <v>0.99946999999999997</v>
      </c>
      <c r="QG7" s="253">
        <v>0.99950000000000006</v>
      </c>
      <c r="QH7" s="253">
        <v>0.99953000000000003</v>
      </c>
      <c r="QI7" s="719">
        <f t="shared" si="150"/>
        <v>0.99956</v>
      </c>
      <c r="QJ7" s="719">
        <f t="shared" si="97"/>
        <v>0.99958999999999998</v>
      </c>
      <c r="QK7" s="722">
        <f t="shared" si="98"/>
        <v>0.99961999999999995</v>
      </c>
      <c r="QL7" s="705">
        <v>0.99931999999999999</v>
      </c>
      <c r="QM7" s="253">
        <v>0.99938000000000005</v>
      </c>
      <c r="QN7" s="253">
        <v>0.99943000000000004</v>
      </c>
      <c r="QO7" s="253">
        <v>0.99946999999999997</v>
      </c>
      <c r="QP7" s="253">
        <v>0.99950000000000006</v>
      </c>
      <c r="QQ7" s="253">
        <v>0.99953000000000003</v>
      </c>
      <c r="QR7" s="719">
        <f t="shared" si="151"/>
        <v>0.99956</v>
      </c>
      <c r="QS7" s="719">
        <f t="shared" si="99"/>
        <v>0.99958999999999998</v>
      </c>
      <c r="QT7" s="722">
        <f t="shared" si="100"/>
        <v>0.99961999999999995</v>
      </c>
    </row>
    <row r="8" spans="1:464">
      <c r="A8" s="16"/>
      <c r="B8" s="212" t="s">
        <v>446</v>
      </c>
      <c r="C8" s="212" t="s">
        <v>463</v>
      </c>
      <c r="D8" s="705">
        <v>0.99780000000000002</v>
      </c>
      <c r="E8" s="253">
        <v>0.99794000000000005</v>
      </c>
      <c r="F8" s="253">
        <v>0.99805999999999995</v>
      </c>
      <c r="G8" s="253">
        <v>0.99817</v>
      </c>
      <c r="H8" s="253">
        <v>0.99826999999999999</v>
      </c>
      <c r="I8" s="253">
        <v>0.99836000000000003</v>
      </c>
      <c r="J8" s="719">
        <f t="shared" si="101"/>
        <v>0.99845000000000006</v>
      </c>
      <c r="K8" s="719">
        <f t="shared" si="0"/>
        <v>0.99854000000000009</v>
      </c>
      <c r="L8" s="722">
        <f t="shared" si="0"/>
        <v>0.99863000000000013</v>
      </c>
      <c r="M8" s="253">
        <v>0.99780000000000002</v>
      </c>
      <c r="N8" s="253">
        <v>0.99794000000000005</v>
      </c>
      <c r="O8" s="253">
        <v>0.99805999999999995</v>
      </c>
      <c r="P8" s="253">
        <v>0.99817</v>
      </c>
      <c r="Q8" s="253">
        <v>0.99826999999999999</v>
      </c>
      <c r="R8" s="253">
        <v>0.99836000000000003</v>
      </c>
      <c r="S8" s="719">
        <f t="shared" si="102"/>
        <v>0.99845000000000006</v>
      </c>
      <c r="T8" s="719">
        <f t="shared" si="1"/>
        <v>0.99854000000000009</v>
      </c>
      <c r="U8" s="722">
        <f t="shared" si="2"/>
        <v>0.99863000000000013</v>
      </c>
      <c r="V8" s="705">
        <v>0.99780000000000002</v>
      </c>
      <c r="W8" s="253">
        <v>0.99794000000000005</v>
      </c>
      <c r="X8" s="253">
        <v>0.99805999999999995</v>
      </c>
      <c r="Y8" s="253">
        <v>0.99817</v>
      </c>
      <c r="Z8" s="253">
        <v>0.99826999999999999</v>
      </c>
      <c r="AA8" s="253">
        <v>0.99836000000000003</v>
      </c>
      <c r="AB8" s="719">
        <f t="shared" si="103"/>
        <v>0.99845000000000006</v>
      </c>
      <c r="AC8" s="719">
        <f t="shared" si="3"/>
        <v>0.99854000000000009</v>
      </c>
      <c r="AD8" s="722">
        <f t="shared" si="4"/>
        <v>0.99863000000000013</v>
      </c>
      <c r="AE8" s="253">
        <v>0.99780000000000002</v>
      </c>
      <c r="AF8" s="253">
        <v>0.99794000000000005</v>
      </c>
      <c r="AG8" s="253">
        <v>0.99805999999999995</v>
      </c>
      <c r="AH8" s="253">
        <v>0.99817</v>
      </c>
      <c r="AI8" s="253">
        <v>0.99826999999999999</v>
      </c>
      <c r="AJ8" s="253">
        <v>0.99836000000000003</v>
      </c>
      <c r="AK8" s="719">
        <f t="shared" si="104"/>
        <v>0.99845000000000006</v>
      </c>
      <c r="AL8" s="719">
        <f t="shared" si="5"/>
        <v>0.99854000000000009</v>
      </c>
      <c r="AM8" s="722">
        <f t="shared" si="6"/>
        <v>0.99863000000000013</v>
      </c>
      <c r="AN8" s="705">
        <v>0.99780000000000002</v>
      </c>
      <c r="AO8" s="253">
        <v>0.99794000000000005</v>
      </c>
      <c r="AP8" s="253">
        <v>0.99805999999999995</v>
      </c>
      <c r="AQ8" s="253">
        <v>0.99817</v>
      </c>
      <c r="AR8" s="253">
        <v>0.99826999999999999</v>
      </c>
      <c r="AS8" s="253">
        <v>0.99836000000000003</v>
      </c>
      <c r="AT8" s="719">
        <f t="shared" si="105"/>
        <v>0.99845000000000006</v>
      </c>
      <c r="AU8" s="719">
        <f t="shared" si="7"/>
        <v>0.99854000000000009</v>
      </c>
      <c r="AV8" s="722">
        <f t="shared" si="8"/>
        <v>0.99863000000000013</v>
      </c>
      <c r="AW8" s="253">
        <v>0.99780000000000002</v>
      </c>
      <c r="AX8" s="253">
        <v>0.99794000000000005</v>
      </c>
      <c r="AY8" s="253">
        <v>0.99805999999999995</v>
      </c>
      <c r="AZ8" s="253">
        <v>0.99817</v>
      </c>
      <c r="BA8" s="253">
        <v>0.99826999999999999</v>
      </c>
      <c r="BB8" s="253">
        <v>0.99836000000000003</v>
      </c>
      <c r="BC8" s="719">
        <f t="shared" si="106"/>
        <v>0.99845000000000006</v>
      </c>
      <c r="BD8" s="719">
        <f t="shared" si="9"/>
        <v>0.99854000000000009</v>
      </c>
      <c r="BE8" s="722">
        <f t="shared" si="10"/>
        <v>0.99863000000000013</v>
      </c>
      <c r="BF8" s="705">
        <v>0.99780000000000002</v>
      </c>
      <c r="BG8" s="253">
        <v>0.99794000000000005</v>
      </c>
      <c r="BH8" s="253">
        <v>0.99805999999999995</v>
      </c>
      <c r="BI8" s="253">
        <v>0.99817</v>
      </c>
      <c r="BJ8" s="253">
        <v>0.99826999999999999</v>
      </c>
      <c r="BK8" s="253">
        <v>0.99836000000000003</v>
      </c>
      <c r="BL8" s="719">
        <f t="shared" si="107"/>
        <v>0.99845000000000006</v>
      </c>
      <c r="BM8" s="719">
        <f t="shared" si="11"/>
        <v>0.99854000000000009</v>
      </c>
      <c r="BN8" s="722">
        <f t="shared" si="12"/>
        <v>0.99863000000000013</v>
      </c>
      <c r="BO8" s="253">
        <v>0.99780000000000002</v>
      </c>
      <c r="BP8" s="253">
        <v>0.99794000000000005</v>
      </c>
      <c r="BQ8" s="253">
        <v>0.99805999999999995</v>
      </c>
      <c r="BR8" s="253">
        <v>0.99817</v>
      </c>
      <c r="BS8" s="253">
        <v>0.99826999999999999</v>
      </c>
      <c r="BT8" s="253">
        <v>0.99836000000000003</v>
      </c>
      <c r="BU8" s="719">
        <f t="shared" si="108"/>
        <v>0.99845000000000006</v>
      </c>
      <c r="BV8" s="719">
        <f t="shared" si="13"/>
        <v>0.99854000000000009</v>
      </c>
      <c r="BW8" s="722">
        <f t="shared" si="14"/>
        <v>0.99863000000000013</v>
      </c>
      <c r="BX8" s="705">
        <v>0.99780000000000002</v>
      </c>
      <c r="BY8" s="253">
        <v>0.99794000000000005</v>
      </c>
      <c r="BZ8" s="253">
        <v>0.99805999999999995</v>
      </c>
      <c r="CA8" s="253">
        <v>0.99817</v>
      </c>
      <c r="CB8" s="253">
        <v>0.99826999999999999</v>
      </c>
      <c r="CC8" s="253">
        <v>0.99836000000000003</v>
      </c>
      <c r="CD8" s="719">
        <f t="shared" si="109"/>
        <v>0.99845000000000006</v>
      </c>
      <c r="CE8" s="719">
        <f t="shared" si="15"/>
        <v>0.99854000000000009</v>
      </c>
      <c r="CF8" s="722">
        <f t="shared" si="16"/>
        <v>0.99863000000000013</v>
      </c>
      <c r="CG8" s="253">
        <v>0.99780000000000002</v>
      </c>
      <c r="CH8" s="253">
        <v>0.99794000000000005</v>
      </c>
      <c r="CI8" s="253">
        <v>0.99805999999999995</v>
      </c>
      <c r="CJ8" s="253">
        <v>0.99817</v>
      </c>
      <c r="CK8" s="253">
        <v>0.99826999999999999</v>
      </c>
      <c r="CL8" s="253">
        <v>0.99836000000000003</v>
      </c>
      <c r="CM8" s="719">
        <f t="shared" si="110"/>
        <v>0.99845000000000006</v>
      </c>
      <c r="CN8" s="719">
        <f t="shared" si="17"/>
        <v>0.99854000000000009</v>
      </c>
      <c r="CO8" s="722">
        <f t="shared" si="18"/>
        <v>0.99863000000000013</v>
      </c>
      <c r="CP8" s="705">
        <v>0.99780000000000002</v>
      </c>
      <c r="CQ8" s="253">
        <v>0.99794000000000005</v>
      </c>
      <c r="CR8" s="253">
        <v>0.99805999999999995</v>
      </c>
      <c r="CS8" s="253">
        <v>0.99817</v>
      </c>
      <c r="CT8" s="253">
        <v>0.99826999999999999</v>
      </c>
      <c r="CU8" s="253">
        <v>0.99836000000000003</v>
      </c>
      <c r="CV8" s="719">
        <f t="shared" si="111"/>
        <v>0.99845000000000006</v>
      </c>
      <c r="CW8" s="719">
        <f t="shared" si="19"/>
        <v>0.99854000000000009</v>
      </c>
      <c r="CX8" s="722">
        <f t="shared" si="20"/>
        <v>0.99863000000000013</v>
      </c>
      <c r="CY8" s="253">
        <v>0.99780000000000002</v>
      </c>
      <c r="CZ8" s="253">
        <v>0.99794000000000005</v>
      </c>
      <c r="DA8" s="253">
        <v>0.99805999999999995</v>
      </c>
      <c r="DB8" s="253">
        <v>0.99817</v>
      </c>
      <c r="DC8" s="253">
        <v>0.99826999999999999</v>
      </c>
      <c r="DD8" s="253">
        <v>0.99836000000000003</v>
      </c>
      <c r="DE8" s="719">
        <f t="shared" si="112"/>
        <v>0.99845000000000006</v>
      </c>
      <c r="DF8" s="719">
        <f t="shared" si="21"/>
        <v>0.99854000000000009</v>
      </c>
      <c r="DG8" s="722">
        <f t="shared" si="22"/>
        <v>0.99863000000000013</v>
      </c>
      <c r="DH8" s="705">
        <v>0.99780000000000002</v>
      </c>
      <c r="DI8" s="253">
        <v>0.99794000000000005</v>
      </c>
      <c r="DJ8" s="253">
        <v>0.99805999999999995</v>
      </c>
      <c r="DK8" s="253">
        <v>0.99817</v>
      </c>
      <c r="DL8" s="253">
        <v>0.99826999999999999</v>
      </c>
      <c r="DM8" s="253">
        <v>0.99836000000000003</v>
      </c>
      <c r="DN8" s="719">
        <f t="shared" si="113"/>
        <v>0.99845000000000006</v>
      </c>
      <c r="DO8" s="719">
        <f t="shared" si="23"/>
        <v>0.99854000000000009</v>
      </c>
      <c r="DP8" s="722">
        <f t="shared" si="24"/>
        <v>0.99863000000000013</v>
      </c>
      <c r="DQ8" s="253">
        <v>0.99780000000000002</v>
      </c>
      <c r="DR8" s="253">
        <v>0.99794000000000005</v>
      </c>
      <c r="DS8" s="253">
        <v>0.99805999999999995</v>
      </c>
      <c r="DT8" s="253">
        <v>0.99817</v>
      </c>
      <c r="DU8" s="253">
        <v>0.99826999999999999</v>
      </c>
      <c r="DV8" s="253">
        <v>0.99836000000000003</v>
      </c>
      <c r="DW8" s="719">
        <f t="shared" si="114"/>
        <v>0.99845000000000006</v>
      </c>
      <c r="DX8" s="719">
        <f t="shared" si="25"/>
        <v>0.99854000000000009</v>
      </c>
      <c r="DY8" s="722">
        <f t="shared" si="26"/>
        <v>0.99863000000000013</v>
      </c>
      <c r="DZ8" s="705">
        <v>0.99780000000000002</v>
      </c>
      <c r="EA8" s="253">
        <v>0.99794000000000005</v>
      </c>
      <c r="EB8" s="253">
        <v>0.99805999999999995</v>
      </c>
      <c r="EC8" s="253">
        <v>0.99817</v>
      </c>
      <c r="ED8" s="253">
        <v>0.99826999999999999</v>
      </c>
      <c r="EE8" s="253">
        <v>0.99836000000000003</v>
      </c>
      <c r="EF8" s="719">
        <f t="shared" si="115"/>
        <v>0.99845000000000006</v>
      </c>
      <c r="EG8" s="719">
        <f t="shared" si="27"/>
        <v>0.99854000000000009</v>
      </c>
      <c r="EH8" s="722">
        <f t="shared" si="28"/>
        <v>0.99863000000000013</v>
      </c>
      <c r="EI8" s="253">
        <v>0.99780000000000002</v>
      </c>
      <c r="EJ8" s="253">
        <v>0.99794000000000005</v>
      </c>
      <c r="EK8" s="253">
        <v>0.99805999999999995</v>
      </c>
      <c r="EL8" s="253">
        <v>0.99817</v>
      </c>
      <c r="EM8" s="253">
        <v>0.99826999999999999</v>
      </c>
      <c r="EN8" s="253">
        <v>0.99836000000000003</v>
      </c>
      <c r="EO8" s="719">
        <f t="shared" si="116"/>
        <v>0.99845000000000006</v>
      </c>
      <c r="EP8" s="719">
        <f t="shared" si="29"/>
        <v>0.99854000000000009</v>
      </c>
      <c r="EQ8" s="722">
        <f t="shared" si="30"/>
        <v>0.99863000000000013</v>
      </c>
      <c r="ER8" s="705">
        <v>0.99780000000000002</v>
      </c>
      <c r="ES8" s="253">
        <v>0.99794000000000005</v>
      </c>
      <c r="ET8" s="253">
        <v>0.99805999999999995</v>
      </c>
      <c r="EU8" s="253">
        <v>0.99817</v>
      </c>
      <c r="EV8" s="253">
        <v>0.99826999999999999</v>
      </c>
      <c r="EW8" s="253">
        <v>0.99836000000000003</v>
      </c>
      <c r="EX8" s="719">
        <f t="shared" si="117"/>
        <v>0.99845000000000006</v>
      </c>
      <c r="EY8" s="719">
        <f t="shared" si="31"/>
        <v>0.99854000000000009</v>
      </c>
      <c r="EZ8" s="722">
        <f t="shared" si="32"/>
        <v>0.99863000000000013</v>
      </c>
      <c r="FA8" s="253">
        <v>0.99780000000000002</v>
      </c>
      <c r="FB8" s="253">
        <v>0.99794000000000005</v>
      </c>
      <c r="FC8" s="253">
        <v>0.99805999999999995</v>
      </c>
      <c r="FD8" s="253">
        <v>0.99817</v>
      </c>
      <c r="FE8" s="253">
        <v>0.99826999999999999</v>
      </c>
      <c r="FF8" s="253">
        <v>0.99836000000000003</v>
      </c>
      <c r="FG8" s="719">
        <f t="shared" si="118"/>
        <v>0.99845000000000006</v>
      </c>
      <c r="FH8" s="719">
        <f t="shared" si="33"/>
        <v>0.99854000000000009</v>
      </c>
      <c r="FI8" s="722">
        <f t="shared" si="34"/>
        <v>0.99863000000000013</v>
      </c>
      <c r="FJ8" s="705">
        <v>0.99780000000000002</v>
      </c>
      <c r="FK8" s="253">
        <v>0.99794000000000005</v>
      </c>
      <c r="FL8" s="253">
        <v>0.99805999999999995</v>
      </c>
      <c r="FM8" s="253">
        <v>0.99817</v>
      </c>
      <c r="FN8" s="253">
        <v>0.99826999999999999</v>
      </c>
      <c r="FO8" s="253">
        <v>0.99836000000000003</v>
      </c>
      <c r="FP8" s="719">
        <f t="shared" si="119"/>
        <v>0.99845000000000006</v>
      </c>
      <c r="FQ8" s="719">
        <f t="shared" si="35"/>
        <v>0.99854000000000009</v>
      </c>
      <c r="FR8" s="722">
        <f t="shared" si="36"/>
        <v>0.99863000000000013</v>
      </c>
      <c r="FS8" s="253">
        <v>0.99780000000000002</v>
      </c>
      <c r="FT8" s="253">
        <v>0.99794000000000005</v>
      </c>
      <c r="FU8" s="253">
        <v>0.99805999999999995</v>
      </c>
      <c r="FV8" s="253">
        <v>0.99817</v>
      </c>
      <c r="FW8" s="253">
        <v>0.99826999999999999</v>
      </c>
      <c r="FX8" s="253">
        <v>0.99836000000000003</v>
      </c>
      <c r="FY8" s="719">
        <f t="shared" si="120"/>
        <v>0.99845000000000006</v>
      </c>
      <c r="FZ8" s="719">
        <f t="shared" si="37"/>
        <v>0.99854000000000009</v>
      </c>
      <c r="GA8" s="722">
        <f t="shared" si="38"/>
        <v>0.99863000000000013</v>
      </c>
      <c r="GB8" s="705">
        <v>0.99780000000000002</v>
      </c>
      <c r="GC8" s="253">
        <v>0.99794000000000005</v>
      </c>
      <c r="GD8" s="253">
        <v>0.99805999999999995</v>
      </c>
      <c r="GE8" s="253">
        <v>0.99817</v>
      </c>
      <c r="GF8" s="253">
        <v>0.99826999999999999</v>
      </c>
      <c r="GG8" s="253">
        <v>0.99836000000000003</v>
      </c>
      <c r="GH8" s="719">
        <f t="shared" si="121"/>
        <v>0.99845000000000006</v>
      </c>
      <c r="GI8" s="719">
        <f t="shared" si="39"/>
        <v>0.99854000000000009</v>
      </c>
      <c r="GJ8" s="722">
        <f t="shared" si="40"/>
        <v>0.99863000000000013</v>
      </c>
      <c r="GK8" s="253">
        <v>0.99780000000000002</v>
      </c>
      <c r="GL8" s="253">
        <v>0.99794000000000005</v>
      </c>
      <c r="GM8" s="253">
        <v>0.99805999999999995</v>
      </c>
      <c r="GN8" s="253">
        <v>0.99817</v>
      </c>
      <c r="GO8" s="253">
        <v>0.99826999999999999</v>
      </c>
      <c r="GP8" s="253">
        <v>0.99836000000000003</v>
      </c>
      <c r="GQ8" s="719">
        <f t="shared" si="122"/>
        <v>0.99845000000000006</v>
      </c>
      <c r="GR8" s="719">
        <f t="shared" si="41"/>
        <v>0.99854000000000009</v>
      </c>
      <c r="GS8" s="722">
        <f t="shared" si="42"/>
        <v>0.99863000000000013</v>
      </c>
      <c r="GT8" s="705">
        <v>0.99780000000000002</v>
      </c>
      <c r="GU8" s="253">
        <v>0.99794000000000005</v>
      </c>
      <c r="GV8" s="253">
        <v>0.99805999999999995</v>
      </c>
      <c r="GW8" s="253">
        <v>0.99817</v>
      </c>
      <c r="GX8" s="253">
        <v>0.99826999999999999</v>
      </c>
      <c r="GY8" s="253">
        <v>0.99836000000000003</v>
      </c>
      <c r="GZ8" s="719">
        <f t="shared" si="123"/>
        <v>0.99845000000000006</v>
      </c>
      <c r="HA8" s="719">
        <f t="shared" si="43"/>
        <v>0.99854000000000009</v>
      </c>
      <c r="HB8" s="722">
        <f t="shared" si="44"/>
        <v>0.99863000000000013</v>
      </c>
      <c r="HC8" s="253">
        <v>0.99780000000000002</v>
      </c>
      <c r="HD8" s="253">
        <v>0.99794000000000005</v>
      </c>
      <c r="HE8" s="253">
        <v>0.99805999999999995</v>
      </c>
      <c r="HF8" s="253">
        <v>0.99817</v>
      </c>
      <c r="HG8" s="253">
        <v>0.99826999999999999</v>
      </c>
      <c r="HH8" s="253">
        <v>0.99836000000000003</v>
      </c>
      <c r="HI8" s="719">
        <f t="shared" si="124"/>
        <v>0.99845000000000006</v>
      </c>
      <c r="HJ8" s="719">
        <f t="shared" si="45"/>
        <v>0.99854000000000009</v>
      </c>
      <c r="HK8" s="722">
        <f t="shared" si="46"/>
        <v>0.99863000000000013</v>
      </c>
      <c r="HL8" s="705">
        <v>0.99780000000000002</v>
      </c>
      <c r="HM8" s="253">
        <v>0.99794000000000005</v>
      </c>
      <c r="HN8" s="253">
        <v>0.99805999999999995</v>
      </c>
      <c r="HO8" s="253">
        <v>0.99817</v>
      </c>
      <c r="HP8" s="253">
        <v>0.99826999999999999</v>
      </c>
      <c r="HQ8" s="253">
        <v>0.99836000000000003</v>
      </c>
      <c r="HR8" s="719">
        <f t="shared" si="125"/>
        <v>0.99845000000000006</v>
      </c>
      <c r="HS8" s="719">
        <f t="shared" si="47"/>
        <v>0.99854000000000009</v>
      </c>
      <c r="HT8" s="722">
        <f t="shared" si="48"/>
        <v>0.99863000000000013</v>
      </c>
      <c r="HU8" s="253">
        <v>0.99780000000000002</v>
      </c>
      <c r="HV8" s="253">
        <v>0.99794000000000005</v>
      </c>
      <c r="HW8" s="253">
        <v>0.99805999999999995</v>
      </c>
      <c r="HX8" s="253">
        <v>0.99817</v>
      </c>
      <c r="HY8" s="253">
        <v>0.99826999999999999</v>
      </c>
      <c r="HZ8" s="253">
        <v>0.99836000000000003</v>
      </c>
      <c r="IA8" s="719">
        <f t="shared" si="126"/>
        <v>0.99845000000000006</v>
      </c>
      <c r="IB8" s="719">
        <f t="shared" si="49"/>
        <v>0.99854000000000009</v>
      </c>
      <c r="IC8" s="722">
        <f t="shared" si="50"/>
        <v>0.99863000000000013</v>
      </c>
      <c r="ID8" s="705">
        <v>0.99780000000000002</v>
      </c>
      <c r="IE8" s="253">
        <v>0.99794000000000005</v>
      </c>
      <c r="IF8" s="253">
        <v>0.99805999999999995</v>
      </c>
      <c r="IG8" s="253">
        <v>0.99817</v>
      </c>
      <c r="IH8" s="253">
        <v>0.99826999999999999</v>
      </c>
      <c r="II8" s="253">
        <v>0.99836000000000003</v>
      </c>
      <c r="IJ8" s="719">
        <f t="shared" si="127"/>
        <v>0.99845000000000006</v>
      </c>
      <c r="IK8" s="719">
        <f t="shared" si="51"/>
        <v>0.99854000000000009</v>
      </c>
      <c r="IL8" s="722">
        <f t="shared" si="52"/>
        <v>0.99863000000000013</v>
      </c>
      <c r="IM8" s="253">
        <v>0.99780000000000002</v>
      </c>
      <c r="IN8" s="253">
        <v>0.99794000000000005</v>
      </c>
      <c r="IO8" s="253">
        <v>0.99805999999999995</v>
      </c>
      <c r="IP8" s="253">
        <v>0.99817</v>
      </c>
      <c r="IQ8" s="253">
        <v>0.99826999999999999</v>
      </c>
      <c r="IR8" s="253">
        <v>0.99836000000000003</v>
      </c>
      <c r="IS8" s="719">
        <f t="shared" si="128"/>
        <v>0.99845000000000006</v>
      </c>
      <c r="IT8" s="719">
        <f t="shared" si="53"/>
        <v>0.99854000000000009</v>
      </c>
      <c r="IU8" s="722">
        <f t="shared" si="54"/>
        <v>0.99863000000000013</v>
      </c>
      <c r="IV8" s="705">
        <v>0.99780000000000002</v>
      </c>
      <c r="IW8" s="253">
        <v>0.99794000000000005</v>
      </c>
      <c r="IX8" s="253">
        <v>0.99805999999999995</v>
      </c>
      <c r="IY8" s="253">
        <v>0.99817</v>
      </c>
      <c r="IZ8" s="253">
        <v>0.99826999999999999</v>
      </c>
      <c r="JA8" s="253">
        <v>0.99836000000000003</v>
      </c>
      <c r="JB8" s="719">
        <f t="shared" si="129"/>
        <v>0.99845000000000006</v>
      </c>
      <c r="JC8" s="719">
        <f t="shared" si="55"/>
        <v>0.99854000000000009</v>
      </c>
      <c r="JD8" s="722">
        <f t="shared" si="56"/>
        <v>0.99863000000000013</v>
      </c>
      <c r="JE8" s="253">
        <v>0.99780000000000002</v>
      </c>
      <c r="JF8" s="253">
        <v>0.99794000000000005</v>
      </c>
      <c r="JG8" s="253">
        <v>0.99805999999999995</v>
      </c>
      <c r="JH8" s="253">
        <v>0.99817</v>
      </c>
      <c r="JI8" s="253">
        <v>0.99826999999999999</v>
      </c>
      <c r="JJ8" s="253">
        <v>0.99836000000000003</v>
      </c>
      <c r="JK8" s="719">
        <f t="shared" si="130"/>
        <v>0.99845000000000006</v>
      </c>
      <c r="JL8" s="719">
        <f t="shared" si="57"/>
        <v>0.99854000000000009</v>
      </c>
      <c r="JM8" s="722">
        <f t="shared" si="58"/>
        <v>0.99863000000000013</v>
      </c>
      <c r="JN8" s="705">
        <v>0.99780000000000002</v>
      </c>
      <c r="JO8" s="253">
        <v>0.99794000000000005</v>
      </c>
      <c r="JP8" s="253">
        <v>0.99805999999999995</v>
      </c>
      <c r="JQ8" s="253">
        <v>0.99817</v>
      </c>
      <c r="JR8" s="253">
        <v>0.99826999999999999</v>
      </c>
      <c r="JS8" s="253">
        <v>0.99836000000000003</v>
      </c>
      <c r="JT8" s="719">
        <f t="shared" si="131"/>
        <v>0.99845000000000006</v>
      </c>
      <c r="JU8" s="719">
        <f t="shared" si="59"/>
        <v>0.99854000000000009</v>
      </c>
      <c r="JV8" s="722">
        <f t="shared" si="60"/>
        <v>0.99863000000000013</v>
      </c>
      <c r="JW8" s="253">
        <v>0.99780000000000002</v>
      </c>
      <c r="JX8" s="253">
        <v>0.99794000000000005</v>
      </c>
      <c r="JY8" s="253">
        <v>0.99805999999999995</v>
      </c>
      <c r="JZ8" s="253">
        <v>0.99817</v>
      </c>
      <c r="KA8" s="253">
        <v>0.99826999999999999</v>
      </c>
      <c r="KB8" s="253">
        <v>0.99836000000000003</v>
      </c>
      <c r="KC8" s="719">
        <f t="shared" si="132"/>
        <v>0.99845000000000006</v>
      </c>
      <c r="KD8" s="719">
        <f t="shared" si="61"/>
        <v>0.99854000000000009</v>
      </c>
      <c r="KE8" s="722">
        <f t="shared" si="62"/>
        <v>0.99863000000000013</v>
      </c>
      <c r="KF8" s="705">
        <v>0.99780000000000002</v>
      </c>
      <c r="KG8" s="253">
        <v>0.99794000000000005</v>
      </c>
      <c r="KH8" s="253">
        <v>0.99805999999999995</v>
      </c>
      <c r="KI8" s="253">
        <v>0.99817</v>
      </c>
      <c r="KJ8" s="253">
        <v>0.99826999999999999</v>
      </c>
      <c r="KK8" s="253">
        <v>0.99836000000000003</v>
      </c>
      <c r="KL8" s="719">
        <f t="shared" si="133"/>
        <v>0.99845000000000006</v>
      </c>
      <c r="KM8" s="719">
        <f t="shared" si="63"/>
        <v>0.99854000000000009</v>
      </c>
      <c r="KN8" s="722">
        <f t="shared" si="64"/>
        <v>0.99863000000000013</v>
      </c>
      <c r="KO8" s="253">
        <v>0.99780000000000002</v>
      </c>
      <c r="KP8" s="253">
        <v>0.99794000000000005</v>
      </c>
      <c r="KQ8" s="253">
        <v>0.99805999999999995</v>
      </c>
      <c r="KR8" s="253">
        <v>0.99817</v>
      </c>
      <c r="KS8" s="253">
        <v>0.99826999999999999</v>
      </c>
      <c r="KT8" s="253">
        <v>0.99836000000000003</v>
      </c>
      <c r="KU8" s="719">
        <f t="shared" si="134"/>
        <v>0.99845000000000006</v>
      </c>
      <c r="KV8" s="719">
        <f t="shared" si="65"/>
        <v>0.99854000000000009</v>
      </c>
      <c r="KW8" s="722">
        <f t="shared" si="66"/>
        <v>0.99863000000000013</v>
      </c>
      <c r="KX8" s="705">
        <v>0.99780000000000002</v>
      </c>
      <c r="KY8" s="253">
        <v>0.99794000000000005</v>
      </c>
      <c r="KZ8" s="253">
        <v>0.99805999999999995</v>
      </c>
      <c r="LA8" s="253">
        <v>0.99817</v>
      </c>
      <c r="LB8" s="253">
        <v>0.99826999999999999</v>
      </c>
      <c r="LC8" s="253">
        <v>0.99836000000000003</v>
      </c>
      <c r="LD8" s="719">
        <f t="shared" si="135"/>
        <v>0.99845000000000006</v>
      </c>
      <c r="LE8" s="719">
        <f t="shared" si="67"/>
        <v>0.99854000000000009</v>
      </c>
      <c r="LF8" s="722">
        <f t="shared" si="68"/>
        <v>0.99863000000000013</v>
      </c>
      <c r="LG8" s="253">
        <v>0.99780000000000002</v>
      </c>
      <c r="LH8" s="253">
        <v>0.99794000000000005</v>
      </c>
      <c r="LI8" s="253">
        <v>0.99805999999999995</v>
      </c>
      <c r="LJ8" s="253">
        <v>0.99817</v>
      </c>
      <c r="LK8" s="253">
        <v>0.99826999999999999</v>
      </c>
      <c r="LL8" s="253">
        <v>0.99836000000000003</v>
      </c>
      <c r="LM8" s="719">
        <f t="shared" si="136"/>
        <v>0.99845000000000006</v>
      </c>
      <c r="LN8" s="719">
        <f t="shared" si="69"/>
        <v>0.99854000000000009</v>
      </c>
      <c r="LO8" s="722">
        <f t="shared" si="70"/>
        <v>0.99863000000000013</v>
      </c>
      <c r="LP8" s="705">
        <v>0.99780000000000002</v>
      </c>
      <c r="LQ8" s="253">
        <v>0.99794000000000005</v>
      </c>
      <c r="LR8" s="253">
        <v>0.99805999999999995</v>
      </c>
      <c r="LS8" s="253">
        <v>0.99817</v>
      </c>
      <c r="LT8" s="253">
        <v>0.99826999999999999</v>
      </c>
      <c r="LU8" s="253">
        <v>0.99836000000000003</v>
      </c>
      <c r="LV8" s="719">
        <f t="shared" si="137"/>
        <v>0.99845000000000006</v>
      </c>
      <c r="LW8" s="719">
        <f t="shared" si="71"/>
        <v>0.99854000000000009</v>
      </c>
      <c r="LX8" s="722">
        <f t="shared" si="72"/>
        <v>0.99863000000000013</v>
      </c>
      <c r="LY8" s="253">
        <v>0.99780000000000002</v>
      </c>
      <c r="LZ8" s="253">
        <v>0.99794000000000005</v>
      </c>
      <c r="MA8" s="253">
        <v>0.99805999999999995</v>
      </c>
      <c r="MB8" s="253">
        <v>0.99817</v>
      </c>
      <c r="MC8" s="253">
        <v>0.99826999999999999</v>
      </c>
      <c r="MD8" s="253">
        <v>0.99836000000000003</v>
      </c>
      <c r="ME8" s="719">
        <f t="shared" si="138"/>
        <v>0.99845000000000006</v>
      </c>
      <c r="MF8" s="719">
        <f t="shared" si="73"/>
        <v>0.99854000000000009</v>
      </c>
      <c r="MG8" s="722">
        <f t="shared" si="74"/>
        <v>0.99863000000000013</v>
      </c>
      <c r="MH8" s="705">
        <v>0.99780000000000002</v>
      </c>
      <c r="MI8" s="253">
        <v>0.99794000000000005</v>
      </c>
      <c r="MJ8" s="253">
        <v>0.99805999999999995</v>
      </c>
      <c r="MK8" s="253">
        <v>0.99817</v>
      </c>
      <c r="ML8" s="253">
        <v>0.99826999999999999</v>
      </c>
      <c r="MM8" s="253">
        <v>0.99836000000000003</v>
      </c>
      <c r="MN8" s="719">
        <f t="shared" si="139"/>
        <v>0.99845000000000006</v>
      </c>
      <c r="MO8" s="719">
        <f t="shared" si="75"/>
        <v>0.99854000000000009</v>
      </c>
      <c r="MP8" s="722">
        <f t="shared" si="76"/>
        <v>0.99863000000000013</v>
      </c>
      <c r="MQ8" s="253">
        <v>0.99780000000000002</v>
      </c>
      <c r="MR8" s="253">
        <v>0.99794000000000005</v>
      </c>
      <c r="MS8" s="253">
        <v>0.99805999999999995</v>
      </c>
      <c r="MT8" s="253">
        <v>0.99817</v>
      </c>
      <c r="MU8" s="253">
        <v>0.99826999999999999</v>
      </c>
      <c r="MV8" s="253">
        <v>0.99836000000000003</v>
      </c>
      <c r="MW8" s="719">
        <f t="shared" si="140"/>
        <v>0.99845000000000006</v>
      </c>
      <c r="MX8" s="719">
        <f t="shared" si="77"/>
        <v>0.99854000000000009</v>
      </c>
      <c r="MY8" s="722">
        <f t="shared" si="78"/>
        <v>0.99863000000000013</v>
      </c>
      <c r="MZ8" s="705">
        <v>0.99780000000000002</v>
      </c>
      <c r="NA8" s="253">
        <v>0.99794000000000005</v>
      </c>
      <c r="NB8" s="253">
        <v>0.99805999999999995</v>
      </c>
      <c r="NC8" s="253">
        <v>0.99817</v>
      </c>
      <c r="ND8" s="253">
        <v>0.99826999999999999</v>
      </c>
      <c r="NE8" s="253">
        <v>0.99836000000000003</v>
      </c>
      <c r="NF8" s="719">
        <f t="shared" si="141"/>
        <v>0.99845000000000006</v>
      </c>
      <c r="NG8" s="719">
        <f t="shared" si="79"/>
        <v>0.99854000000000009</v>
      </c>
      <c r="NH8" s="722">
        <f t="shared" si="80"/>
        <v>0.99863000000000013</v>
      </c>
      <c r="NI8" s="253">
        <v>0.99780000000000002</v>
      </c>
      <c r="NJ8" s="253">
        <v>0.99794000000000005</v>
      </c>
      <c r="NK8" s="253">
        <v>0.99805999999999995</v>
      </c>
      <c r="NL8" s="253">
        <v>0.99817</v>
      </c>
      <c r="NM8" s="253">
        <v>0.99826999999999999</v>
      </c>
      <c r="NN8" s="253">
        <v>0.99836000000000003</v>
      </c>
      <c r="NO8" s="719">
        <f t="shared" si="142"/>
        <v>0.99845000000000006</v>
      </c>
      <c r="NP8" s="719">
        <f t="shared" si="81"/>
        <v>0.99854000000000009</v>
      </c>
      <c r="NQ8" s="722">
        <f t="shared" si="82"/>
        <v>0.99863000000000013</v>
      </c>
      <c r="NR8" s="705">
        <v>0.99780000000000002</v>
      </c>
      <c r="NS8" s="253">
        <v>0.99794000000000005</v>
      </c>
      <c r="NT8" s="253">
        <v>0.99805999999999995</v>
      </c>
      <c r="NU8" s="253">
        <v>0.99817</v>
      </c>
      <c r="NV8" s="253">
        <v>0.99826999999999999</v>
      </c>
      <c r="NW8" s="253">
        <v>0.99836000000000003</v>
      </c>
      <c r="NX8" s="719">
        <f t="shared" si="143"/>
        <v>0.99845000000000006</v>
      </c>
      <c r="NY8" s="719">
        <f t="shared" si="83"/>
        <v>0.99854000000000009</v>
      </c>
      <c r="NZ8" s="722">
        <f t="shared" si="84"/>
        <v>0.99863000000000013</v>
      </c>
      <c r="OA8" s="253">
        <v>0.99780000000000002</v>
      </c>
      <c r="OB8" s="253">
        <v>0.99794000000000005</v>
      </c>
      <c r="OC8" s="253">
        <v>0.99805999999999995</v>
      </c>
      <c r="OD8" s="253">
        <v>0.99817</v>
      </c>
      <c r="OE8" s="253">
        <v>0.99826999999999999</v>
      </c>
      <c r="OF8" s="253">
        <v>0.99836000000000003</v>
      </c>
      <c r="OG8" s="719">
        <f t="shared" si="144"/>
        <v>0.99845000000000006</v>
      </c>
      <c r="OH8" s="719">
        <f t="shared" si="85"/>
        <v>0.99854000000000009</v>
      </c>
      <c r="OI8" s="722">
        <f t="shared" si="86"/>
        <v>0.99863000000000013</v>
      </c>
      <c r="OJ8" s="705">
        <v>0.99780000000000002</v>
      </c>
      <c r="OK8" s="253">
        <v>0.99794000000000005</v>
      </c>
      <c r="OL8" s="253">
        <v>0.99805999999999995</v>
      </c>
      <c r="OM8" s="253">
        <v>0.99817</v>
      </c>
      <c r="ON8" s="253">
        <v>0.99826999999999999</v>
      </c>
      <c r="OO8" s="253">
        <v>0.99836000000000003</v>
      </c>
      <c r="OP8" s="719">
        <f t="shared" si="145"/>
        <v>0.99845000000000006</v>
      </c>
      <c r="OQ8" s="719">
        <f t="shared" si="87"/>
        <v>0.99854000000000009</v>
      </c>
      <c r="OR8" s="722">
        <f t="shared" si="88"/>
        <v>0.99863000000000013</v>
      </c>
      <c r="OS8" s="253">
        <v>0.99780000000000002</v>
      </c>
      <c r="OT8" s="253">
        <v>0.99794000000000005</v>
      </c>
      <c r="OU8" s="253">
        <v>0.99805999999999995</v>
      </c>
      <c r="OV8" s="253">
        <v>0.99817</v>
      </c>
      <c r="OW8" s="253">
        <v>0.99826999999999999</v>
      </c>
      <c r="OX8" s="253">
        <v>0.99836000000000003</v>
      </c>
      <c r="OY8" s="719">
        <f t="shared" si="146"/>
        <v>0.99845000000000006</v>
      </c>
      <c r="OZ8" s="719">
        <f t="shared" si="89"/>
        <v>0.99854000000000009</v>
      </c>
      <c r="PA8" s="722">
        <f t="shared" si="90"/>
        <v>0.99863000000000013</v>
      </c>
      <c r="PB8" s="705">
        <v>0.99780000000000002</v>
      </c>
      <c r="PC8" s="253">
        <v>0.99794000000000005</v>
      </c>
      <c r="PD8" s="253">
        <v>0.99805999999999995</v>
      </c>
      <c r="PE8" s="253">
        <v>0.99817</v>
      </c>
      <c r="PF8" s="253">
        <v>0.99826999999999999</v>
      </c>
      <c r="PG8" s="253">
        <v>0.99836000000000003</v>
      </c>
      <c r="PH8" s="719">
        <f t="shared" si="147"/>
        <v>0.99845000000000006</v>
      </c>
      <c r="PI8" s="719">
        <f t="shared" si="91"/>
        <v>0.99854000000000009</v>
      </c>
      <c r="PJ8" s="722">
        <f t="shared" si="92"/>
        <v>0.99863000000000013</v>
      </c>
      <c r="PK8" s="253">
        <v>0.99780000000000002</v>
      </c>
      <c r="PL8" s="253">
        <v>0.99794000000000005</v>
      </c>
      <c r="PM8" s="253">
        <v>0.99805999999999995</v>
      </c>
      <c r="PN8" s="253">
        <v>0.99817</v>
      </c>
      <c r="PO8" s="253">
        <v>0.99826999999999999</v>
      </c>
      <c r="PP8" s="253">
        <v>0.99836000000000003</v>
      </c>
      <c r="PQ8" s="719">
        <f t="shared" si="148"/>
        <v>0.99845000000000006</v>
      </c>
      <c r="PR8" s="719">
        <f t="shared" si="93"/>
        <v>0.99854000000000009</v>
      </c>
      <c r="PS8" s="722">
        <f t="shared" si="94"/>
        <v>0.99863000000000013</v>
      </c>
      <c r="PT8" s="705">
        <v>0.99780000000000002</v>
      </c>
      <c r="PU8" s="253">
        <v>0.99794000000000005</v>
      </c>
      <c r="PV8" s="253">
        <v>0.99805999999999995</v>
      </c>
      <c r="PW8" s="253">
        <v>0.99817</v>
      </c>
      <c r="PX8" s="253">
        <v>0.99826999999999999</v>
      </c>
      <c r="PY8" s="253">
        <v>0.99836000000000003</v>
      </c>
      <c r="PZ8" s="719">
        <f t="shared" si="149"/>
        <v>0.99845000000000006</v>
      </c>
      <c r="QA8" s="719">
        <f t="shared" si="95"/>
        <v>0.99854000000000009</v>
      </c>
      <c r="QB8" s="722">
        <f t="shared" si="96"/>
        <v>0.99863000000000013</v>
      </c>
      <c r="QC8" s="253">
        <v>0.99780000000000002</v>
      </c>
      <c r="QD8" s="253">
        <v>0.99794000000000005</v>
      </c>
      <c r="QE8" s="253">
        <v>0.99805999999999995</v>
      </c>
      <c r="QF8" s="253">
        <v>0.99817</v>
      </c>
      <c r="QG8" s="253">
        <v>0.99826999999999999</v>
      </c>
      <c r="QH8" s="253">
        <v>0.99836000000000003</v>
      </c>
      <c r="QI8" s="719">
        <f t="shared" si="150"/>
        <v>0.99845000000000006</v>
      </c>
      <c r="QJ8" s="719">
        <f t="shared" si="97"/>
        <v>0.99854000000000009</v>
      </c>
      <c r="QK8" s="722">
        <f t="shared" si="98"/>
        <v>0.99863000000000013</v>
      </c>
      <c r="QL8" s="705">
        <v>0.99780000000000002</v>
      </c>
      <c r="QM8" s="253">
        <v>0.99794000000000005</v>
      </c>
      <c r="QN8" s="253">
        <v>0.99805999999999995</v>
      </c>
      <c r="QO8" s="253">
        <v>0.99817</v>
      </c>
      <c r="QP8" s="253">
        <v>0.99826999999999999</v>
      </c>
      <c r="QQ8" s="253">
        <v>0.99836000000000003</v>
      </c>
      <c r="QR8" s="719">
        <f t="shared" si="151"/>
        <v>0.99845000000000006</v>
      </c>
      <c r="QS8" s="719">
        <f t="shared" si="99"/>
        <v>0.99854000000000009</v>
      </c>
      <c r="QT8" s="722">
        <f t="shared" si="100"/>
        <v>0.99863000000000013</v>
      </c>
    </row>
    <row r="9" spans="1:464">
      <c r="A9" s="16"/>
      <c r="B9" s="212" t="s">
        <v>447</v>
      </c>
      <c r="C9" s="212" t="s">
        <v>464</v>
      </c>
      <c r="D9" s="705">
        <v>0.99687000000000003</v>
      </c>
      <c r="E9" s="253">
        <v>0.997</v>
      </c>
      <c r="F9" s="253">
        <v>0.99712999999999996</v>
      </c>
      <c r="G9" s="253">
        <v>0.99724999999999997</v>
      </c>
      <c r="H9" s="253">
        <v>0.99734999999999996</v>
      </c>
      <c r="I9" s="253">
        <v>0.99744999999999995</v>
      </c>
      <c r="J9" s="719">
        <f t="shared" si="101"/>
        <v>0.99754999999999994</v>
      </c>
      <c r="K9" s="719">
        <f t="shared" si="0"/>
        <v>0.99764999999999993</v>
      </c>
      <c r="L9" s="722">
        <f t="shared" si="0"/>
        <v>0.99774999999999991</v>
      </c>
      <c r="M9" s="253">
        <v>0.99687000000000003</v>
      </c>
      <c r="N9" s="253">
        <v>0.997</v>
      </c>
      <c r="O9" s="253">
        <v>0.99712999999999996</v>
      </c>
      <c r="P9" s="253">
        <v>0.99724999999999997</v>
      </c>
      <c r="Q9" s="253">
        <v>0.99734999999999996</v>
      </c>
      <c r="R9" s="253">
        <v>0.99744999999999995</v>
      </c>
      <c r="S9" s="719">
        <f t="shared" si="102"/>
        <v>0.99754999999999994</v>
      </c>
      <c r="T9" s="719">
        <f t="shared" si="1"/>
        <v>0.99764999999999993</v>
      </c>
      <c r="U9" s="722">
        <f t="shared" si="2"/>
        <v>0.99774999999999991</v>
      </c>
      <c r="V9" s="705">
        <v>0.99687000000000003</v>
      </c>
      <c r="W9" s="253">
        <v>0.997</v>
      </c>
      <c r="X9" s="253">
        <v>0.99712999999999996</v>
      </c>
      <c r="Y9" s="253">
        <v>0.99724999999999997</v>
      </c>
      <c r="Z9" s="253">
        <v>0.99734999999999996</v>
      </c>
      <c r="AA9" s="253">
        <v>0.99744999999999995</v>
      </c>
      <c r="AB9" s="719">
        <f t="shared" si="103"/>
        <v>0.99754999999999994</v>
      </c>
      <c r="AC9" s="719">
        <f t="shared" si="3"/>
        <v>0.99764999999999993</v>
      </c>
      <c r="AD9" s="722">
        <f t="shared" si="4"/>
        <v>0.99774999999999991</v>
      </c>
      <c r="AE9" s="253">
        <v>0.99687000000000003</v>
      </c>
      <c r="AF9" s="253">
        <v>0.997</v>
      </c>
      <c r="AG9" s="253">
        <v>0.99712999999999996</v>
      </c>
      <c r="AH9" s="253">
        <v>0.99724999999999997</v>
      </c>
      <c r="AI9" s="253">
        <v>0.99734999999999996</v>
      </c>
      <c r="AJ9" s="253">
        <v>0.99744999999999995</v>
      </c>
      <c r="AK9" s="719">
        <f t="shared" si="104"/>
        <v>0.99754999999999994</v>
      </c>
      <c r="AL9" s="719">
        <f t="shared" si="5"/>
        <v>0.99764999999999993</v>
      </c>
      <c r="AM9" s="722">
        <f t="shared" si="6"/>
        <v>0.99774999999999991</v>
      </c>
      <c r="AN9" s="705">
        <v>0.99687000000000003</v>
      </c>
      <c r="AO9" s="253">
        <v>0.997</v>
      </c>
      <c r="AP9" s="253">
        <v>0.99712999999999996</v>
      </c>
      <c r="AQ9" s="253">
        <v>0.99724999999999997</v>
      </c>
      <c r="AR9" s="253">
        <v>0.99734999999999996</v>
      </c>
      <c r="AS9" s="253">
        <v>0.99744999999999995</v>
      </c>
      <c r="AT9" s="719">
        <f t="shared" si="105"/>
        <v>0.99754999999999994</v>
      </c>
      <c r="AU9" s="719">
        <f t="shared" si="7"/>
        <v>0.99764999999999993</v>
      </c>
      <c r="AV9" s="722">
        <f t="shared" si="8"/>
        <v>0.99774999999999991</v>
      </c>
      <c r="AW9" s="253">
        <v>0.99687000000000003</v>
      </c>
      <c r="AX9" s="253">
        <v>0.997</v>
      </c>
      <c r="AY9" s="253">
        <v>0.99712999999999996</v>
      </c>
      <c r="AZ9" s="253">
        <v>0.99724999999999997</v>
      </c>
      <c r="BA9" s="253">
        <v>0.99734999999999996</v>
      </c>
      <c r="BB9" s="253">
        <v>0.99744999999999995</v>
      </c>
      <c r="BC9" s="719">
        <f t="shared" si="106"/>
        <v>0.99754999999999994</v>
      </c>
      <c r="BD9" s="719">
        <f t="shared" si="9"/>
        <v>0.99764999999999993</v>
      </c>
      <c r="BE9" s="722">
        <f t="shared" si="10"/>
        <v>0.99774999999999991</v>
      </c>
      <c r="BF9" s="705">
        <v>0.99687000000000003</v>
      </c>
      <c r="BG9" s="253">
        <v>0.997</v>
      </c>
      <c r="BH9" s="253">
        <v>0.99712999999999996</v>
      </c>
      <c r="BI9" s="253">
        <v>0.99724999999999997</v>
      </c>
      <c r="BJ9" s="253">
        <v>0.99734999999999996</v>
      </c>
      <c r="BK9" s="253">
        <v>0.99744999999999995</v>
      </c>
      <c r="BL9" s="719">
        <f t="shared" si="107"/>
        <v>0.99754999999999994</v>
      </c>
      <c r="BM9" s="719">
        <f t="shared" si="11"/>
        <v>0.99764999999999993</v>
      </c>
      <c r="BN9" s="722">
        <f t="shared" si="12"/>
        <v>0.99774999999999991</v>
      </c>
      <c r="BO9" s="253">
        <v>0.99687000000000003</v>
      </c>
      <c r="BP9" s="253">
        <v>0.997</v>
      </c>
      <c r="BQ9" s="253">
        <v>0.99712999999999996</v>
      </c>
      <c r="BR9" s="253">
        <v>0.99724999999999997</v>
      </c>
      <c r="BS9" s="253">
        <v>0.99734999999999996</v>
      </c>
      <c r="BT9" s="253">
        <v>0.99744999999999995</v>
      </c>
      <c r="BU9" s="719">
        <f t="shared" si="108"/>
        <v>0.99754999999999994</v>
      </c>
      <c r="BV9" s="719">
        <f t="shared" si="13"/>
        <v>0.99764999999999993</v>
      </c>
      <c r="BW9" s="722">
        <f t="shared" si="14"/>
        <v>0.99774999999999991</v>
      </c>
      <c r="BX9" s="705">
        <v>0.99687000000000003</v>
      </c>
      <c r="BY9" s="253">
        <v>0.997</v>
      </c>
      <c r="BZ9" s="253">
        <v>0.99712999999999996</v>
      </c>
      <c r="CA9" s="253">
        <v>0.99724999999999997</v>
      </c>
      <c r="CB9" s="253">
        <v>0.99734999999999996</v>
      </c>
      <c r="CC9" s="253">
        <v>0.99744999999999995</v>
      </c>
      <c r="CD9" s="719">
        <f t="shared" si="109"/>
        <v>0.99754999999999994</v>
      </c>
      <c r="CE9" s="719">
        <f t="shared" si="15"/>
        <v>0.99764999999999993</v>
      </c>
      <c r="CF9" s="722">
        <f t="shared" si="16"/>
        <v>0.99774999999999991</v>
      </c>
      <c r="CG9" s="253">
        <v>0.99687000000000003</v>
      </c>
      <c r="CH9" s="253">
        <v>0.997</v>
      </c>
      <c r="CI9" s="253">
        <v>0.99712999999999996</v>
      </c>
      <c r="CJ9" s="253">
        <v>0.99724999999999997</v>
      </c>
      <c r="CK9" s="253">
        <v>0.99734999999999996</v>
      </c>
      <c r="CL9" s="253">
        <v>0.99744999999999995</v>
      </c>
      <c r="CM9" s="719">
        <f t="shared" si="110"/>
        <v>0.99754999999999994</v>
      </c>
      <c r="CN9" s="719">
        <f t="shared" si="17"/>
        <v>0.99764999999999993</v>
      </c>
      <c r="CO9" s="722">
        <f t="shared" si="18"/>
        <v>0.99774999999999991</v>
      </c>
      <c r="CP9" s="705">
        <v>0.99687000000000003</v>
      </c>
      <c r="CQ9" s="253">
        <v>0.997</v>
      </c>
      <c r="CR9" s="253">
        <v>0.99712999999999996</v>
      </c>
      <c r="CS9" s="253">
        <v>0.99724999999999997</v>
      </c>
      <c r="CT9" s="253">
        <v>0.99734999999999996</v>
      </c>
      <c r="CU9" s="253">
        <v>0.99744999999999995</v>
      </c>
      <c r="CV9" s="719">
        <f t="shared" si="111"/>
        <v>0.99754999999999994</v>
      </c>
      <c r="CW9" s="719">
        <f t="shared" si="19"/>
        <v>0.99764999999999993</v>
      </c>
      <c r="CX9" s="722">
        <f t="shared" si="20"/>
        <v>0.99774999999999991</v>
      </c>
      <c r="CY9" s="253">
        <v>0.99687000000000003</v>
      </c>
      <c r="CZ9" s="253">
        <v>0.997</v>
      </c>
      <c r="DA9" s="253">
        <v>0.99712999999999996</v>
      </c>
      <c r="DB9" s="253">
        <v>0.99724999999999997</v>
      </c>
      <c r="DC9" s="253">
        <v>0.99734999999999996</v>
      </c>
      <c r="DD9" s="253">
        <v>0.99744999999999995</v>
      </c>
      <c r="DE9" s="719">
        <f t="shared" si="112"/>
        <v>0.99754999999999994</v>
      </c>
      <c r="DF9" s="719">
        <f t="shared" si="21"/>
        <v>0.99764999999999993</v>
      </c>
      <c r="DG9" s="722">
        <f t="shared" si="22"/>
        <v>0.99774999999999991</v>
      </c>
      <c r="DH9" s="705">
        <v>0.99687000000000003</v>
      </c>
      <c r="DI9" s="253">
        <v>0.997</v>
      </c>
      <c r="DJ9" s="253">
        <v>0.99712999999999996</v>
      </c>
      <c r="DK9" s="253">
        <v>0.99724999999999997</v>
      </c>
      <c r="DL9" s="253">
        <v>0.99734999999999996</v>
      </c>
      <c r="DM9" s="253">
        <v>0.99744999999999995</v>
      </c>
      <c r="DN9" s="719">
        <f t="shared" si="113"/>
        <v>0.99754999999999994</v>
      </c>
      <c r="DO9" s="719">
        <f t="shared" si="23"/>
        <v>0.99764999999999993</v>
      </c>
      <c r="DP9" s="722">
        <f t="shared" si="24"/>
        <v>0.99774999999999991</v>
      </c>
      <c r="DQ9" s="253">
        <v>0.99687000000000003</v>
      </c>
      <c r="DR9" s="253">
        <v>0.997</v>
      </c>
      <c r="DS9" s="253">
        <v>0.99712999999999996</v>
      </c>
      <c r="DT9" s="253">
        <v>0.99724999999999997</v>
      </c>
      <c r="DU9" s="253">
        <v>0.99734999999999996</v>
      </c>
      <c r="DV9" s="253">
        <v>0.99744999999999995</v>
      </c>
      <c r="DW9" s="719">
        <f t="shared" si="114"/>
        <v>0.99754999999999994</v>
      </c>
      <c r="DX9" s="719">
        <f t="shared" si="25"/>
        <v>0.99764999999999993</v>
      </c>
      <c r="DY9" s="722">
        <f t="shared" si="26"/>
        <v>0.99774999999999991</v>
      </c>
      <c r="DZ9" s="705">
        <v>0.99687000000000003</v>
      </c>
      <c r="EA9" s="253">
        <v>0.997</v>
      </c>
      <c r="EB9" s="253">
        <v>0.99712999999999996</v>
      </c>
      <c r="EC9" s="253">
        <v>0.99724999999999997</v>
      </c>
      <c r="ED9" s="253">
        <v>0.99734999999999996</v>
      </c>
      <c r="EE9" s="253">
        <v>0.99744999999999995</v>
      </c>
      <c r="EF9" s="719">
        <f t="shared" si="115"/>
        <v>0.99754999999999994</v>
      </c>
      <c r="EG9" s="719">
        <f t="shared" si="27"/>
        <v>0.99764999999999993</v>
      </c>
      <c r="EH9" s="722">
        <f t="shared" si="28"/>
        <v>0.99774999999999991</v>
      </c>
      <c r="EI9" s="253">
        <v>0.99687000000000003</v>
      </c>
      <c r="EJ9" s="253">
        <v>0.997</v>
      </c>
      <c r="EK9" s="253">
        <v>0.99712999999999996</v>
      </c>
      <c r="EL9" s="253">
        <v>0.99724999999999997</v>
      </c>
      <c r="EM9" s="253">
        <v>0.99734999999999996</v>
      </c>
      <c r="EN9" s="253">
        <v>0.99744999999999995</v>
      </c>
      <c r="EO9" s="719">
        <f t="shared" si="116"/>
        <v>0.99754999999999994</v>
      </c>
      <c r="EP9" s="719">
        <f t="shared" si="29"/>
        <v>0.99764999999999993</v>
      </c>
      <c r="EQ9" s="722">
        <f t="shared" si="30"/>
        <v>0.99774999999999991</v>
      </c>
      <c r="ER9" s="705">
        <v>0.99687000000000003</v>
      </c>
      <c r="ES9" s="253">
        <v>0.997</v>
      </c>
      <c r="ET9" s="253">
        <v>0.99712999999999996</v>
      </c>
      <c r="EU9" s="253">
        <v>0.99724999999999997</v>
      </c>
      <c r="EV9" s="253">
        <v>0.99734999999999996</v>
      </c>
      <c r="EW9" s="253">
        <v>0.99744999999999995</v>
      </c>
      <c r="EX9" s="719">
        <f t="shared" si="117"/>
        <v>0.99754999999999994</v>
      </c>
      <c r="EY9" s="719">
        <f t="shared" si="31"/>
        <v>0.99764999999999993</v>
      </c>
      <c r="EZ9" s="722">
        <f t="shared" si="32"/>
        <v>0.99774999999999991</v>
      </c>
      <c r="FA9" s="253">
        <v>0.99687000000000003</v>
      </c>
      <c r="FB9" s="253">
        <v>0.997</v>
      </c>
      <c r="FC9" s="253">
        <v>0.99712999999999996</v>
      </c>
      <c r="FD9" s="253">
        <v>0.99724999999999997</v>
      </c>
      <c r="FE9" s="253">
        <v>0.99734999999999996</v>
      </c>
      <c r="FF9" s="253">
        <v>0.99744999999999995</v>
      </c>
      <c r="FG9" s="719">
        <f t="shared" si="118"/>
        <v>0.99754999999999994</v>
      </c>
      <c r="FH9" s="719">
        <f t="shared" si="33"/>
        <v>0.99764999999999993</v>
      </c>
      <c r="FI9" s="722">
        <f t="shared" si="34"/>
        <v>0.99774999999999991</v>
      </c>
      <c r="FJ9" s="705">
        <v>0.99687000000000003</v>
      </c>
      <c r="FK9" s="253">
        <v>0.997</v>
      </c>
      <c r="FL9" s="253">
        <v>0.99712999999999996</v>
      </c>
      <c r="FM9" s="253">
        <v>0.99724999999999997</v>
      </c>
      <c r="FN9" s="253">
        <v>0.99734999999999996</v>
      </c>
      <c r="FO9" s="253">
        <v>0.99744999999999995</v>
      </c>
      <c r="FP9" s="719">
        <f t="shared" si="119"/>
        <v>0.99754999999999994</v>
      </c>
      <c r="FQ9" s="719">
        <f t="shared" si="35"/>
        <v>0.99764999999999993</v>
      </c>
      <c r="FR9" s="722">
        <f t="shared" si="36"/>
        <v>0.99774999999999991</v>
      </c>
      <c r="FS9" s="253">
        <v>0.99687000000000003</v>
      </c>
      <c r="FT9" s="253">
        <v>0.997</v>
      </c>
      <c r="FU9" s="253">
        <v>0.99712999999999996</v>
      </c>
      <c r="FV9" s="253">
        <v>0.99724999999999997</v>
      </c>
      <c r="FW9" s="253">
        <v>0.99734999999999996</v>
      </c>
      <c r="FX9" s="253">
        <v>0.99744999999999995</v>
      </c>
      <c r="FY9" s="719">
        <f t="shared" si="120"/>
        <v>0.99754999999999994</v>
      </c>
      <c r="FZ9" s="719">
        <f t="shared" si="37"/>
        <v>0.99764999999999993</v>
      </c>
      <c r="GA9" s="722">
        <f t="shared" si="38"/>
        <v>0.99774999999999991</v>
      </c>
      <c r="GB9" s="705">
        <v>0.99687000000000003</v>
      </c>
      <c r="GC9" s="253">
        <v>0.997</v>
      </c>
      <c r="GD9" s="253">
        <v>0.99712999999999996</v>
      </c>
      <c r="GE9" s="253">
        <v>0.99724999999999997</v>
      </c>
      <c r="GF9" s="253">
        <v>0.99734999999999996</v>
      </c>
      <c r="GG9" s="253">
        <v>0.99744999999999995</v>
      </c>
      <c r="GH9" s="719">
        <f t="shared" si="121"/>
        <v>0.99754999999999994</v>
      </c>
      <c r="GI9" s="719">
        <f t="shared" si="39"/>
        <v>0.99764999999999993</v>
      </c>
      <c r="GJ9" s="722">
        <f t="shared" si="40"/>
        <v>0.99774999999999991</v>
      </c>
      <c r="GK9" s="253">
        <v>0.99687000000000003</v>
      </c>
      <c r="GL9" s="253">
        <v>0.997</v>
      </c>
      <c r="GM9" s="253">
        <v>0.99712999999999996</v>
      </c>
      <c r="GN9" s="253">
        <v>0.99724999999999997</v>
      </c>
      <c r="GO9" s="253">
        <v>0.99734999999999996</v>
      </c>
      <c r="GP9" s="253">
        <v>0.99744999999999995</v>
      </c>
      <c r="GQ9" s="719">
        <f t="shared" si="122"/>
        <v>0.99754999999999994</v>
      </c>
      <c r="GR9" s="719">
        <f t="shared" si="41"/>
        <v>0.99764999999999993</v>
      </c>
      <c r="GS9" s="722">
        <f t="shared" si="42"/>
        <v>0.99774999999999991</v>
      </c>
      <c r="GT9" s="705">
        <v>0.99687000000000003</v>
      </c>
      <c r="GU9" s="253">
        <v>0.997</v>
      </c>
      <c r="GV9" s="253">
        <v>0.99712999999999996</v>
      </c>
      <c r="GW9" s="253">
        <v>0.99724999999999997</v>
      </c>
      <c r="GX9" s="253">
        <v>0.99734999999999996</v>
      </c>
      <c r="GY9" s="253">
        <v>0.99744999999999995</v>
      </c>
      <c r="GZ9" s="719">
        <f t="shared" si="123"/>
        <v>0.99754999999999994</v>
      </c>
      <c r="HA9" s="719">
        <f t="shared" si="43"/>
        <v>0.99764999999999993</v>
      </c>
      <c r="HB9" s="722">
        <f t="shared" si="44"/>
        <v>0.99774999999999991</v>
      </c>
      <c r="HC9" s="253">
        <v>0.99687000000000003</v>
      </c>
      <c r="HD9" s="253">
        <v>0.997</v>
      </c>
      <c r="HE9" s="253">
        <v>0.99712999999999996</v>
      </c>
      <c r="HF9" s="253">
        <v>0.99724999999999997</v>
      </c>
      <c r="HG9" s="253">
        <v>0.99734999999999996</v>
      </c>
      <c r="HH9" s="253">
        <v>0.99744999999999995</v>
      </c>
      <c r="HI9" s="719">
        <f t="shared" si="124"/>
        <v>0.99754999999999994</v>
      </c>
      <c r="HJ9" s="719">
        <f t="shared" si="45"/>
        <v>0.99764999999999993</v>
      </c>
      <c r="HK9" s="722">
        <f t="shared" si="46"/>
        <v>0.99774999999999991</v>
      </c>
      <c r="HL9" s="705">
        <v>0.99687000000000003</v>
      </c>
      <c r="HM9" s="253">
        <v>0.997</v>
      </c>
      <c r="HN9" s="253">
        <v>0.99712999999999996</v>
      </c>
      <c r="HO9" s="253">
        <v>0.99724999999999997</v>
      </c>
      <c r="HP9" s="253">
        <v>0.99734999999999996</v>
      </c>
      <c r="HQ9" s="253">
        <v>0.99744999999999995</v>
      </c>
      <c r="HR9" s="719">
        <f t="shared" si="125"/>
        <v>0.99754999999999994</v>
      </c>
      <c r="HS9" s="719">
        <f t="shared" si="47"/>
        <v>0.99764999999999993</v>
      </c>
      <c r="HT9" s="722">
        <f t="shared" si="48"/>
        <v>0.99774999999999991</v>
      </c>
      <c r="HU9" s="253">
        <v>0.99687000000000003</v>
      </c>
      <c r="HV9" s="253">
        <v>0.997</v>
      </c>
      <c r="HW9" s="253">
        <v>0.99712999999999996</v>
      </c>
      <c r="HX9" s="253">
        <v>0.99724999999999997</v>
      </c>
      <c r="HY9" s="253">
        <v>0.99734999999999996</v>
      </c>
      <c r="HZ9" s="253">
        <v>0.99744999999999995</v>
      </c>
      <c r="IA9" s="719">
        <f t="shared" si="126"/>
        <v>0.99754999999999994</v>
      </c>
      <c r="IB9" s="719">
        <f t="shared" si="49"/>
        <v>0.99764999999999993</v>
      </c>
      <c r="IC9" s="722">
        <f t="shared" si="50"/>
        <v>0.99774999999999991</v>
      </c>
      <c r="ID9" s="705">
        <v>0.99687000000000003</v>
      </c>
      <c r="IE9" s="253">
        <v>0.997</v>
      </c>
      <c r="IF9" s="253">
        <v>0.99712999999999996</v>
      </c>
      <c r="IG9" s="253">
        <v>0.99724999999999997</v>
      </c>
      <c r="IH9" s="253">
        <v>0.99734999999999996</v>
      </c>
      <c r="II9" s="253">
        <v>0.99744999999999995</v>
      </c>
      <c r="IJ9" s="719">
        <f t="shared" si="127"/>
        <v>0.99754999999999994</v>
      </c>
      <c r="IK9" s="719">
        <f t="shared" si="51"/>
        <v>0.99764999999999993</v>
      </c>
      <c r="IL9" s="722">
        <f t="shared" si="52"/>
        <v>0.99774999999999991</v>
      </c>
      <c r="IM9" s="253">
        <v>0.99687000000000003</v>
      </c>
      <c r="IN9" s="253">
        <v>0.997</v>
      </c>
      <c r="IO9" s="253">
        <v>0.99712999999999996</v>
      </c>
      <c r="IP9" s="253">
        <v>0.99724999999999997</v>
      </c>
      <c r="IQ9" s="253">
        <v>0.99734999999999996</v>
      </c>
      <c r="IR9" s="253">
        <v>0.99744999999999995</v>
      </c>
      <c r="IS9" s="719">
        <f t="shared" si="128"/>
        <v>0.99754999999999994</v>
      </c>
      <c r="IT9" s="719">
        <f t="shared" si="53"/>
        <v>0.99764999999999993</v>
      </c>
      <c r="IU9" s="722">
        <f t="shared" si="54"/>
        <v>0.99774999999999991</v>
      </c>
      <c r="IV9" s="705">
        <v>0.99687000000000003</v>
      </c>
      <c r="IW9" s="253">
        <v>0.997</v>
      </c>
      <c r="IX9" s="253">
        <v>0.99712999999999996</v>
      </c>
      <c r="IY9" s="253">
        <v>0.99724999999999997</v>
      </c>
      <c r="IZ9" s="253">
        <v>0.99734999999999996</v>
      </c>
      <c r="JA9" s="253">
        <v>0.99744999999999995</v>
      </c>
      <c r="JB9" s="719">
        <f t="shared" si="129"/>
        <v>0.99754999999999994</v>
      </c>
      <c r="JC9" s="719">
        <f t="shared" si="55"/>
        <v>0.99764999999999993</v>
      </c>
      <c r="JD9" s="722">
        <f t="shared" si="56"/>
        <v>0.99774999999999991</v>
      </c>
      <c r="JE9" s="253">
        <v>0.99687000000000003</v>
      </c>
      <c r="JF9" s="253">
        <v>0.997</v>
      </c>
      <c r="JG9" s="253">
        <v>0.99712999999999996</v>
      </c>
      <c r="JH9" s="253">
        <v>0.99724999999999997</v>
      </c>
      <c r="JI9" s="253">
        <v>0.99734999999999996</v>
      </c>
      <c r="JJ9" s="253">
        <v>0.99744999999999995</v>
      </c>
      <c r="JK9" s="719">
        <f t="shared" si="130"/>
        <v>0.99754999999999994</v>
      </c>
      <c r="JL9" s="719">
        <f t="shared" si="57"/>
        <v>0.99764999999999993</v>
      </c>
      <c r="JM9" s="722">
        <f t="shared" si="58"/>
        <v>0.99774999999999991</v>
      </c>
      <c r="JN9" s="705">
        <v>0.99687000000000003</v>
      </c>
      <c r="JO9" s="253">
        <v>0.997</v>
      </c>
      <c r="JP9" s="253">
        <v>0.99712999999999996</v>
      </c>
      <c r="JQ9" s="253">
        <v>0.99724999999999997</v>
      </c>
      <c r="JR9" s="253">
        <v>0.99734999999999996</v>
      </c>
      <c r="JS9" s="253">
        <v>0.99744999999999995</v>
      </c>
      <c r="JT9" s="719">
        <f t="shared" si="131"/>
        <v>0.99754999999999994</v>
      </c>
      <c r="JU9" s="719">
        <f t="shared" si="59"/>
        <v>0.99764999999999993</v>
      </c>
      <c r="JV9" s="722">
        <f t="shared" si="60"/>
        <v>0.99774999999999991</v>
      </c>
      <c r="JW9" s="253">
        <v>0.99687000000000003</v>
      </c>
      <c r="JX9" s="253">
        <v>0.997</v>
      </c>
      <c r="JY9" s="253">
        <v>0.99712999999999996</v>
      </c>
      <c r="JZ9" s="253">
        <v>0.99724999999999997</v>
      </c>
      <c r="KA9" s="253">
        <v>0.99734999999999996</v>
      </c>
      <c r="KB9" s="253">
        <v>0.99744999999999995</v>
      </c>
      <c r="KC9" s="719">
        <f t="shared" si="132"/>
        <v>0.99754999999999994</v>
      </c>
      <c r="KD9" s="719">
        <f t="shared" si="61"/>
        <v>0.99764999999999993</v>
      </c>
      <c r="KE9" s="722">
        <f t="shared" si="62"/>
        <v>0.99774999999999991</v>
      </c>
      <c r="KF9" s="705">
        <v>0.99687000000000003</v>
      </c>
      <c r="KG9" s="253">
        <v>0.997</v>
      </c>
      <c r="KH9" s="253">
        <v>0.99712999999999996</v>
      </c>
      <c r="KI9" s="253">
        <v>0.99724999999999997</v>
      </c>
      <c r="KJ9" s="253">
        <v>0.99734999999999996</v>
      </c>
      <c r="KK9" s="253">
        <v>0.99744999999999995</v>
      </c>
      <c r="KL9" s="719">
        <f t="shared" si="133"/>
        <v>0.99754999999999994</v>
      </c>
      <c r="KM9" s="719">
        <f t="shared" si="63"/>
        <v>0.99764999999999993</v>
      </c>
      <c r="KN9" s="722">
        <f t="shared" si="64"/>
        <v>0.99774999999999991</v>
      </c>
      <c r="KO9" s="253">
        <v>0.99687000000000003</v>
      </c>
      <c r="KP9" s="253">
        <v>0.997</v>
      </c>
      <c r="KQ9" s="253">
        <v>0.99712999999999996</v>
      </c>
      <c r="KR9" s="253">
        <v>0.99724999999999997</v>
      </c>
      <c r="KS9" s="253">
        <v>0.99734999999999996</v>
      </c>
      <c r="KT9" s="253">
        <v>0.99744999999999995</v>
      </c>
      <c r="KU9" s="719">
        <f t="shared" si="134"/>
        <v>0.99754999999999994</v>
      </c>
      <c r="KV9" s="719">
        <f t="shared" si="65"/>
        <v>0.99764999999999993</v>
      </c>
      <c r="KW9" s="722">
        <f t="shared" si="66"/>
        <v>0.99774999999999991</v>
      </c>
      <c r="KX9" s="705">
        <v>0.99687000000000003</v>
      </c>
      <c r="KY9" s="253">
        <v>0.997</v>
      </c>
      <c r="KZ9" s="253">
        <v>0.99712999999999996</v>
      </c>
      <c r="LA9" s="253">
        <v>0.99724999999999997</v>
      </c>
      <c r="LB9" s="253">
        <v>0.99734999999999996</v>
      </c>
      <c r="LC9" s="253">
        <v>0.99744999999999995</v>
      </c>
      <c r="LD9" s="719">
        <f t="shared" si="135"/>
        <v>0.99754999999999994</v>
      </c>
      <c r="LE9" s="719">
        <f t="shared" si="67"/>
        <v>0.99764999999999993</v>
      </c>
      <c r="LF9" s="722">
        <f t="shared" si="68"/>
        <v>0.99774999999999991</v>
      </c>
      <c r="LG9" s="253">
        <v>0.99687000000000003</v>
      </c>
      <c r="LH9" s="253">
        <v>0.997</v>
      </c>
      <c r="LI9" s="253">
        <v>0.99712999999999996</v>
      </c>
      <c r="LJ9" s="253">
        <v>0.99724999999999997</v>
      </c>
      <c r="LK9" s="253">
        <v>0.99734999999999996</v>
      </c>
      <c r="LL9" s="253">
        <v>0.99744999999999995</v>
      </c>
      <c r="LM9" s="719">
        <f t="shared" si="136"/>
        <v>0.99754999999999994</v>
      </c>
      <c r="LN9" s="719">
        <f t="shared" si="69"/>
        <v>0.99764999999999993</v>
      </c>
      <c r="LO9" s="722">
        <f t="shared" si="70"/>
        <v>0.99774999999999991</v>
      </c>
      <c r="LP9" s="705">
        <v>0.99687000000000003</v>
      </c>
      <c r="LQ9" s="253">
        <v>0.997</v>
      </c>
      <c r="LR9" s="253">
        <v>0.99712999999999996</v>
      </c>
      <c r="LS9" s="253">
        <v>0.99724999999999997</v>
      </c>
      <c r="LT9" s="253">
        <v>0.99734999999999996</v>
      </c>
      <c r="LU9" s="253">
        <v>0.99744999999999995</v>
      </c>
      <c r="LV9" s="719">
        <f t="shared" si="137"/>
        <v>0.99754999999999994</v>
      </c>
      <c r="LW9" s="719">
        <f t="shared" si="71"/>
        <v>0.99764999999999993</v>
      </c>
      <c r="LX9" s="722">
        <f t="shared" si="72"/>
        <v>0.99774999999999991</v>
      </c>
      <c r="LY9" s="253">
        <v>0.99687000000000003</v>
      </c>
      <c r="LZ9" s="253">
        <v>0.997</v>
      </c>
      <c r="MA9" s="253">
        <v>0.99712999999999996</v>
      </c>
      <c r="MB9" s="253">
        <v>0.99724999999999997</v>
      </c>
      <c r="MC9" s="253">
        <v>0.99734999999999996</v>
      </c>
      <c r="MD9" s="253">
        <v>0.99744999999999995</v>
      </c>
      <c r="ME9" s="719">
        <f t="shared" si="138"/>
        <v>0.99754999999999994</v>
      </c>
      <c r="MF9" s="719">
        <f t="shared" si="73"/>
        <v>0.99764999999999993</v>
      </c>
      <c r="MG9" s="722">
        <f t="shared" si="74"/>
        <v>0.99774999999999991</v>
      </c>
      <c r="MH9" s="705">
        <v>0.99687000000000003</v>
      </c>
      <c r="MI9" s="253">
        <v>0.997</v>
      </c>
      <c r="MJ9" s="253">
        <v>0.99712999999999996</v>
      </c>
      <c r="MK9" s="253">
        <v>0.99724999999999997</v>
      </c>
      <c r="ML9" s="253">
        <v>0.99734999999999996</v>
      </c>
      <c r="MM9" s="253">
        <v>0.99744999999999995</v>
      </c>
      <c r="MN9" s="719">
        <f t="shared" si="139"/>
        <v>0.99754999999999994</v>
      </c>
      <c r="MO9" s="719">
        <f t="shared" si="75"/>
        <v>0.99764999999999993</v>
      </c>
      <c r="MP9" s="722">
        <f t="shared" si="76"/>
        <v>0.99774999999999991</v>
      </c>
      <c r="MQ9" s="253">
        <v>0.99687000000000003</v>
      </c>
      <c r="MR9" s="253">
        <v>0.997</v>
      </c>
      <c r="MS9" s="253">
        <v>0.99712999999999996</v>
      </c>
      <c r="MT9" s="253">
        <v>0.99724999999999997</v>
      </c>
      <c r="MU9" s="253">
        <v>0.99734999999999996</v>
      </c>
      <c r="MV9" s="253">
        <v>0.99744999999999995</v>
      </c>
      <c r="MW9" s="719">
        <f t="shared" si="140"/>
        <v>0.99754999999999994</v>
      </c>
      <c r="MX9" s="719">
        <f t="shared" si="77"/>
        <v>0.99764999999999993</v>
      </c>
      <c r="MY9" s="722">
        <f t="shared" si="78"/>
        <v>0.99774999999999991</v>
      </c>
      <c r="MZ9" s="705">
        <v>0.99687000000000003</v>
      </c>
      <c r="NA9" s="253">
        <v>0.997</v>
      </c>
      <c r="NB9" s="253">
        <v>0.99712999999999996</v>
      </c>
      <c r="NC9" s="253">
        <v>0.99724999999999997</v>
      </c>
      <c r="ND9" s="253">
        <v>0.99734999999999996</v>
      </c>
      <c r="NE9" s="253">
        <v>0.99744999999999995</v>
      </c>
      <c r="NF9" s="719">
        <f t="shared" si="141"/>
        <v>0.99754999999999994</v>
      </c>
      <c r="NG9" s="719">
        <f t="shared" si="79"/>
        <v>0.99764999999999993</v>
      </c>
      <c r="NH9" s="722">
        <f t="shared" si="80"/>
        <v>0.99774999999999991</v>
      </c>
      <c r="NI9" s="253">
        <v>0.99687000000000003</v>
      </c>
      <c r="NJ9" s="253">
        <v>0.997</v>
      </c>
      <c r="NK9" s="253">
        <v>0.99712999999999996</v>
      </c>
      <c r="NL9" s="253">
        <v>0.99724999999999997</v>
      </c>
      <c r="NM9" s="253">
        <v>0.99734999999999996</v>
      </c>
      <c r="NN9" s="253">
        <v>0.99744999999999995</v>
      </c>
      <c r="NO9" s="719">
        <f t="shared" si="142"/>
        <v>0.99754999999999994</v>
      </c>
      <c r="NP9" s="719">
        <f t="shared" si="81"/>
        <v>0.99764999999999993</v>
      </c>
      <c r="NQ9" s="722">
        <f t="shared" si="82"/>
        <v>0.99774999999999991</v>
      </c>
      <c r="NR9" s="705">
        <v>0.99687000000000003</v>
      </c>
      <c r="NS9" s="253">
        <v>0.997</v>
      </c>
      <c r="NT9" s="253">
        <v>0.99712999999999996</v>
      </c>
      <c r="NU9" s="253">
        <v>0.99724999999999997</v>
      </c>
      <c r="NV9" s="253">
        <v>0.99734999999999996</v>
      </c>
      <c r="NW9" s="253">
        <v>0.99744999999999995</v>
      </c>
      <c r="NX9" s="719">
        <f t="shared" si="143"/>
        <v>0.99754999999999994</v>
      </c>
      <c r="NY9" s="719">
        <f t="shared" si="83"/>
        <v>0.99764999999999993</v>
      </c>
      <c r="NZ9" s="722">
        <f t="shared" si="84"/>
        <v>0.99774999999999991</v>
      </c>
      <c r="OA9" s="253">
        <v>0.99687000000000003</v>
      </c>
      <c r="OB9" s="253">
        <v>0.997</v>
      </c>
      <c r="OC9" s="253">
        <v>0.99712999999999996</v>
      </c>
      <c r="OD9" s="253">
        <v>0.99724999999999997</v>
      </c>
      <c r="OE9" s="253">
        <v>0.99734999999999996</v>
      </c>
      <c r="OF9" s="253">
        <v>0.99744999999999995</v>
      </c>
      <c r="OG9" s="719">
        <f t="shared" si="144"/>
        <v>0.99754999999999994</v>
      </c>
      <c r="OH9" s="719">
        <f t="shared" si="85"/>
        <v>0.99764999999999993</v>
      </c>
      <c r="OI9" s="722">
        <f t="shared" si="86"/>
        <v>0.99774999999999991</v>
      </c>
      <c r="OJ9" s="705">
        <v>0.99687000000000003</v>
      </c>
      <c r="OK9" s="253">
        <v>0.997</v>
      </c>
      <c r="OL9" s="253">
        <v>0.99712999999999996</v>
      </c>
      <c r="OM9" s="253">
        <v>0.99724999999999997</v>
      </c>
      <c r="ON9" s="253">
        <v>0.99734999999999996</v>
      </c>
      <c r="OO9" s="253">
        <v>0.99744999999999995</v>
      </c>
      <c r="OP9" s="719">
        <f t="shared" si="145"/>
        <v>0.99754999999999994</v>
      </c>
      <c r="OQ9" s="719">
        <f t="shared" si="87"/>
        <v>0.99764999999999993</v>
      </c>
      <c r="OR9" s="722">
        <f t="shared" si="88"/>
        <v>0.99774999999999991</v>
      </c>
      <c r="OS9" s="253">
        <v>0.99687000000000003</v>
      </c>
      <c r="OT9" s="253">
        <v>0.997</v>
      </c>
      <c r="OU9" s="253">
        <v>0.99712999999999996</v>
      </c>
      <c r="OV9" s="253">
        <v>0.99724999999999997</v>
      </c>
      <c r="OW9" s="253">
        <v>0.99734999999999996</v>
      </c>
      <c r="OX9" s="253">
        <v>0.99744999999999995</v>
      </c>
      <c r="OY9" s="719">
        <f t="shared" si="146"/>
        <v>0.99754999999999994</v>
      </c>
      <c r="OZ9" s="719">
        <f t="shared" si="89"/>
        <v>0.99764999999999993</v>
      </c>
      <c r="PA9" s="722">
        <f t="shared" si="90"/>
        <v>0.99774999999999991</v>
      </c>
      <c r="PB9" s="705">
        <v>0.99687000000000003</v>
      </c>
      <c r="PC9" s="253">
        <v>0.997</v>
      </c>
      <c r="PD9" s="253">
        <v>0.99712999999999996</v>
      </c>
      <c r="PE9" s="253">
        <v>0.99724999999999997</v>
      </c>
      <c r="PF9" s="253">
        <v>0.99734999999999996</v>
      </c>
      <c r="PG9" s="253">
        <v>0.99744999999999995</v>
      </c>
      <c r="PH9" s="719">
        <f t="shared" si="147"/>
        <v>0.99754999999999994</v>
      </c>
      <c r="PI9" s="719">
        <f t="shared" si="91"/>
        <v>0.99764999999999993</v>
      </c>
      <c r="PJ9" s="722">
        <f t="shared" si="92"/>
        <v>0.99774999999999991</v>
      </c>
      <c r="PK9" s="253">
        <v>0.99687000000000003</v>
      </c>
      <c r="PL9" s="253">
        <v>0.997</v>
      </c>
      <c r="PM9" s="253">
        <v>0.99712999999999996</v>
      </c>
      <c r="PN9" s="253">
        <v>0.99724999999999997</v>
      </c>
      <c r="PO9" s="253">
        <v>0.99734999999999996</v>
      </c>
      <c r="PP9" s="253">
        <v>0.99744999999999995</v>
      </c>
      <c r="PQ9" s="719">
        <f t="shared" si="148"/>
        <v>0.99754999999999994</v>
      </c>
      <c r="PR9" s="719">
        <f t="shared" si="93"/>
        <v>0.99764999999999993</v>
      </c>
      <c r="PS9" s="722">
        <f t="shared" si="94"/>
        <v>0.99774999999999991</v>
      </c>
      <c r="PT9" s="705">
        <v>0.99687000000000003</v>
      </c>
      <c r="PU9" s="253">
        <v>0.997</v>
      </c>
      <c r="PV9" s="253">
        <v>0.99712999999999996</v>
      </c>
      <c r="PW9" s="253">
        <v>0.99724999999999997</v>
      </c>
      <c r="PX9" s="253">
        <v>0.99734999999999996</v>
      </c>
      <c r="PY9" s="253">
        <v>0.99744999999999995</v>
      </c>
      <c r="PZ9" s="719">
        <f t="shared" si="149"/>
        <v>0.99754999999999994</v>
      </c>
      <c r="QA9" s="719">
        <f t="shared" si="95"/>
        <v>0.99764999999999993</v>
      </c>
      <c r="QB9" s="722">
        <f t="shared" si="96"/>
        <v>0.99774999999999991</v>
      </c>
      <c r="QC9" s="253">
        <v>0.99687000000000003</v>
      </c>
      <c r="QD9" s="253">
        <v>0.997</v>
      </c>
      <c r="QE9" s="253">
        <v>0.99712999999999996</v>
      </c>
      <c r="QF9" s="253">
        <v>0.99724999999999997</v>
      </c>
      <c r="QG9" s="253">
        <v>0.99734999999999996</v>
      </c>
      <c r="QH9" s="253">
        <v>0.99744999999999995</v>
      </c>
      <c r="QI9" s="719">
        <f t="shared" si="150"/>
        <v>0.99754999999999994</v>
      </c>
      <c r="QJ9" s="719">
        <f t="shared" si="97"/>
        <v>0.99764999999999993</v>
      </c>
      <c r="QK9" s="722">
        <f t="shared" si="98"/>
        <v>0.99774999999999991</v>
      </c>
      <c r="QL9" s="705">
        <v>0.99687000000000003</v>
      </c>
      <c r="QM9" s="253">
        <v>0.997</v>
      </c>
      <c r="QN9" s="253">
        <v>0.99712999999999996</v>
      </c>
      <c r="QO9" s="253">
        <v>0.99724999999999997</v>
      </c>
      <c r="QP9" s="253">
        <v>0.99734999999999996</v>
      </c>
      <c r="QQ9" s="253">
        <v>0.99744999999999995</v>
      </c>
      <c r="QR9" s="719">
        <f t="shared" si="151"/>
        <v>0.99754999999999994</v>
      </c>
      <c r="QS9" s="719">
        <f t="shared" si="99"/>
        <v>0.99764999999999993</v>
      </c>
      <c r="QT9" s="722">
        <f t="shared" si="100"/>
        <v>0.99774999999999991</v>
      </c>
    </row>
    <row r="10" spans="1:464">
      <c r="A10" s="16"/>
      <c r="B10" s="212" t="s">
        <v>448</v>
      </c>
      <c r="C10" s="212" t="s">
        <v>465</v>
      </c>
      <c r="D10" s="705">
        <v>0.99711000000000005</v>
      </c>
      <c r="E10" s="253">
        <v>0.99722999999999995</v>
      </c>
      <c r="F10" s="253">
        <v>0.99733000000000005</v>
      </c>
      <c r="G10" s="253">
        <v>0.99741999999999997</v>
      </c>
      <c r="H10" s="253">
        <v>0.99751000000000001</v>
      </c>
      <c r="I10" s="253">
        <v>0.99758000000000002</v>
      </c>
      <c r="J10" s="719">
        <f t="shared" si="101"/>
        <v>0.99765000000000004</v>
      </c>
      <c r="K10" s="719">
        <f t="shared" si="0"/>
        <v>0.99772000000000005</v>
      </c>
      <c r="L10" s="722">
        <f t="shared" si="0"/>
        <v>0.99779000000000007</v>
      </c>
      <c r="M10" s="253">
        <v>0.99711000000000005</v>
      </c>
      <c r="N10" s="253">
        <v>0.99722999999999995</v>
      </c>
      <c r="O10" s="253">
        <v>0.99733000000000005</v>
      </c>
      <c r="P10" s="253">
        <v>0.99741999999999997</v>
      </c>
      <c r="Q10" s="253">
        <v>0.99751000000000001</v>
      </c>
      <c r="R10" s="253">
        <v>0.99758000000000002</v>
      </c>
      <c r="S10" s="719">
        <f t="shared" si="102"/>
        <v>0.99765000000000004</v>
      </c>
      <c r="T10" s="719">
        <f t="shared" si="1"/>
        <v>0.99772000000000005</v>
      </c>
      <c r="U10" s="722">
        <f t="shared" si="2"/>
        <v>0.99779000000000007</v>
      </c>
      <c r="V10" s="705">
        <v>0.99711000000000005</v>
      </c>
      <c r="W10" s="253">
        <v>0.99722999999999995</v>
      </c>
      <c r="X10" s="253">
        <v>0.99733000000000005</v>
      </c>
      <c r="Y10" s="253">
        <v>0.99741999999999997</v>
      </c>
      <c r="Z10" s="253">
        <v>0.99751000000000001</v>
      </c>
      <c r="AA10" s="253">
        <v>0.99758000000000002</v>
      </c>
      <c r="AB10" s="719">
        <f t="shared" si="103"/>
        <v>0.99765000000000004</v>
      </c>
      <c r="AC10" s="719">
        <f t="shared" si="3"/>
        <v>0.99772000000000005</v>
      </c>
      <c r="AD10" s="722">
        <f t="shared" si="4"/>
        <v>0.99779000000000007</v>
      </c>
      <c r="AE10" s="253">
        <v>0.99711000000000005</v>
      </c>
      <c r="AF10" s="253">
        <v>0.99722999999999995</v>
      </c>
      <c r="AG10" s="253">
        <v>0.99733000000000005</v>
      </c>
      <c r="AH10" s="253">
        <v>0.99741999999999997</v>
      </c>
      <c r="AI10" s="253">
        <v>0.99751000000000001</v>
      </c>
      <c r="AJ10" s="253">
        <v>0.99758000000000002</v>
      </c>
      <c r="AK10" s="719">
        <f t="shared" si="104"/>
        <v>0.99765000000000004</v>
      </c>
      <c r="AL10" s="719">
        <f t="shared" si="5"/>
        <v>0.99772000000000005</v>
      </c>
      <c r="AM10" s="722">
        <f t="shared" si="6"/>
        <v>0.99779000000000007</v>
      </c>
      <c r="AN10" s="705">
        <v>0.99711000000000005</v>
      </c>
      <c r="AO10" s="253">
        <v>0.99722999999999995</v>
      </c>
      <c r="AP10" s="253">
        <v>0.99733000000000005</v>
      </c>
      <c r="AQ10" s="253">
        <v>0.99741999999999997</v>
      </c>
      <c r="AR10" s="253">
        <v>0.99751000000000001</v>
      </c>
      <c r="AS10" s="253">
        <v>0.99758000000000002</v>
      </c>
      <c r="AT10" s="719">
        <f t="shared" si="105"/>
        <v>0.99765000000000004</v>
      </c>
      <c r="AU10" s="719">
        <f t="shared" si="7"/>
        <v>0.99772000000000005</v>
      </c>
      <c r="AV10" s="722">
        <f t="shared" si="8"/>
        <v>0.99779000000000007</v>
      </c>
      <c r="AW10" s="253">
        <v>0.99711000000000005</v>
      </c>
      <c r="AX10" s="253">
        <v>0.99722999999999995</v>
      </c>
      <c r="AY10" s="253">
        <v>0.99733000000000005</v>
      </c>
      <c r="AZ10" s="253">
        <v>0.99741999999999997</v>
      </c>
      <c r="BA10" s="253">
        <v>0.99751000000000001</v>
      </c>
      <c r="BB10" s="253">
        <v>0.99758000000000002</v>
      </c>
      <c r="BC10" s="719">
        <f t="shared" si="106"/>
        <v>0.99765000000000004</v>
      </c>
      <c r="BD10" s="719">
        <f t="shared" si="9"/>
        <v>0.99772000000000005</v>
      </c>
      <c r="BE10" s="722">
        <f t="shared" si="10"/>
        <v>0.99779000000000007</v>
      </c>
      <c r="BF10" s="705">
        <v>0.99711000000000005</v>
      </c>
      <c r="BG10" s="253">
        <v>0.99722999999999995</v>
      </c>
      <c r="BH10" s="253">
        <v>0.99733000000000005</v>
      </c>
      <c r="BI10" s="253">
        <v>0.99741999999999997</v>
      </c>
      <c r="BJ10" s="253">
        <v>0.99751000000000001</v>
      </c>
      <c r="BK10" s="253">
        <v>0.99758000000000002</v>
      </c>
      <c r="BL10" s="719">
        <f t="shared" si="107"/>
        <v>0.99765000000000004</v>
      </c>
      <c r="BM10" s="719">
        <f t="shared" si="11"/>
        <v>0.99772000000000005</v>
      </c>
      <c r="BN10" s="722">
        <f t="shared" si="12"/>
        <v>0.99779000000000007</v>
      </c>
      <c r="BO10" s="253">
        <v>0.99711000000000005</v>
      </c>
      <c r="BP10" s="253">
        <v>0.99722999999999995</v>
      </c>
      <c r="BQ10" s="253">
        <v>0.99733000000000005</v>
      </c>
      <c r="BR10" s="253">
        <v>0.99741999999999997</v>
      </c>
      <c r="BS10" s="253">
        <v>0.99751000000000001</v>
      </c>
      <c r="BT10" s="253">
        <v>0.99758000000000002</v>
      </c>
      <c r="BU10" s="719">
        <f t="shared" si="108"/>
        <v>0.99765000000000004</v>
      </c>
      <c r="BV10" s="719">
        <f t="shared" si="13"/>
        <v>0.99772000000000005</v>
      </c>
      <c r="BW10" s="722">
        <f t="shared" si="14"/>
        <v>0.99779000000000007</v>
      </c>
      <c r="BX10" s="705">
        <v>0.99711000000000005</v>
      </c>
      <c r="BY10" s="253">
        <v>0.99722999999999995</v>
      </c>
      <c r="BZ10" s="253">
        <v>0.99733000000000005</v>
      </c>
      <c r="CA10" s="253">
        <v>0.99741999999999997</v>
      </c>
      <c r="CB10" s="253">
        <v>0.99751000000000001</v>
      </c>
      <c r="CC10" s="253">
        <v>0.99758000000000002</v>
      </c>
      <c r="CD10" s="719">
        <f t="shared" si="109"/>
        <v>0.99765000000000004</v>
      </c>
      <c r="CE10" s="719">
        <f t="shared" si="15"/>
        <v>0.99772000000000005</v>
      </c>
      <c r="CF10" s="722">
        <f t="shared" si="16"/>
        <v>0.99779000000000007</v>
      </c>
      <c r="CG10" s="253">
        <v>0.99711000000000005</v>
      </c>
      <c r="CH10" s="253">
        <v>0.99722999999999995</v>
      </c>
      <c r="CI10" s="253">
        <v>0.99733000000000005</v>
      </c>
      <c r="CJ10" s="253">
        <v>0.99741999999999997</v>
      </c>
      <c r="CK10" s="253">
        <v>0.99751000000000001</v>
      </c>
      <c r="CL10" s="253">
        <v>0.99758000000000002</v>
      </c>
      <c r="CM10" s="719">
        <f t="shared" si="110"/>
        <v>0.99765000000000004</v>
      </c>
      <c r="CN10" s="719">
        <f t="shared" si="17"/>
        <v>0.99772000000000005</v>
      </c>
      <c r="CO10" s="722">
        <f t="shared" si="18"/>
        <v>0.99779000000000007</v>
      </c>
      <c r="CP10" s="705">
        <v>0.99711000000000005</v>
      </c>
      <c r="CQ10" s="253">
        <v>0.99722999999999995</v>
      </c>
      <c r="CR10" s="253">
        <v>0.99733000000000005</v>
      </c>
      <c r="CS10" s="253">
        <v>0.99741999999999997</v>
      </c>
      <c r="CT10" s="253">
        <v>0.99751000000000001</v>
      </c>
      <c r="CU10" s="253">
        <v>0.99758000000000002</v>
      </c>
      <c r="CV10" s="719">
        <f t="shared" si="111"/>
        <v>0.99765000000000004</v>
      </c>
      <c r="CW10" s="719">
        <f t="shared" si="19"/>
        <v>0.99772000000000005</v>
      </c>
      <c r="CX10" s="722">
        <f t="shared" si="20"/>
        <v>0.99779000000000007</v>
      </c>
      <c r="CY10" s="253">
        <v>0.99711000000000005</v>
      </c>
      <c r="CZ10" s="253">
        <v>0.99722999999999995</v>
      </c>
      <c r="DA10" s="253">
        <v>0.99733000000000005</v>
      </c>
      <c r="DB10" s="253">
        <v>0.99741999999999997</v>
      </c>
      <c r="DC10" s="253">
        <v>0.99751000000000001</v>
      </c>
      <c r="DD10" s="253">
        <v>0.99758000000000002</v>
      </c>
      <c r="DE10" s="719">
        <f t="shared" si="112"/>
        <v>0.99765000000000004</v>
      </c>
      <c r="DF10" s="719">
        <f t="shared" si="21"/>
        <v>0.99772000000000005</v>
      </c>
      <c r="DG10" s="722">
        <f t="shared" si="22"/>
        <v>0.99779000000000007</v>
      </c>
      <c r="DH10" s="705">
        <v>0.99711000000000005</v>
      </c>
      <c r="DI10" s="253">
        <v>0.99722999999999995</v>
      </c>
      <c r="DJ10" s="253">
        <v>0.99733000000000005</v>
      </c>
      <c r="DK10" s="253">
        <v>0.99741999999999997</v>
      </c>
      <c r="DL10" s="253">
        <v>0.99751000000000001</v>
      </c>
      <c r="DM10" s="253">
        <v>0.99758000000000002</v>
      </c>
      <c r="DN10" s="719">
        <f t="shared" si="113"/>
        <v>0.99765000000000004</v>
      </c>
      <c r="DO10" s="719">
        <f t="shared" si="23"/>
        <v>0.99772000000000005</v>
      </c>
      <c r="DP10" s="722">
        <f t="shared" si="24"/>
        <v>0.99779000000000007</v>
      </c>
      <c r="DQ10" s="253">
        <v>0.99711000000000005</v>
      </c>
      <c r="DR10" s="253">
        <v>0.99722999999999995</v>
      </c>
      <c r="DS10" s="253">
        <v>0.99733000000000005</v>
      </c>
      <c r="DT10" s="253">
        <v>0.99741999999999997</v>
      </c>
      <c r="DU10" s="253">
        <v>0.99751000000000001</v>
      </c>
      <c r="DV10" s="253">
        <v>0.99758000000000002</v>
      </c>
      <c r="DW10" s="719">
        <f t="shared" si="114"/>
        <v>0.99765000000000004</v>
      </c>
      <c r="DX10" s="719">
        <f t="shared" si="25"/>
        <v>0.99772000000000005</v>
      </c>
      <c r="DY10" s="722">
        <f t="shared" si="26"/>
        <v>0.99779000000000007</v>
      </c>
      <c r="DZ10" s="705">
        <v>0.99711000000000005</v>
      </c>
      <c r="EA10" s="253">
        <v>0.99722999999999995</v>
      </c>
      <c r="EB10" s="253">
        <v>0.99733000000000005</v>
      </c>
      <c r="EC10" s="253">
        <v>0.99741999999999997</v>
      </c>
      <c r="ED10" s="253">
        <v>0.99751000000000001</v>
      </c>
      <c r="EE10" s="253">
        <v>0.99758000000000002</v>
      </c>
      <c r="EF10" s="719">
        <f t="shared" si="115"/>
        <v>0.99765000000000004</v>
      </c>
      <c r="EG10" s="719">
        <f t="shared" si="27"/>
        <v>0.99772000000000005</v>
      </c>
      <c r="EH10" s="722">
        <f t="shared" si="28"/>
        <v>0.99779000000000007</v>
      </c>
      <c r="EI10" s="253">
        <v>0.99711000000000005</v>
      </c>
      <c r="EJ10" s="253">
        <v>0.99722999999999995</v>
      </c>
      <c r="EK10" s="253">
        <v>0.99733000000000005</v>
      </c>
      <c r="EL10" s="253">
        <v>0.99741999999999997</v>
      </c>
      <c r="EM10" s="253">
        <v>0.99751000000000001</v>
      </c>
      <c r="EN10" s="253">
        <v>0.99758000000000002</v>
      </c>
      <c r="EO10" s="719">
        <f t="shared" si="116"/>
        <v>0.99765000000000004</v>
      </c>
      <c r="EP10" s="719">
        <f t="shared" si="29"/>
        <v>0.99772000000000005</v>
      </c>
      <c r="EQ10" s="722">
        <f t="shared" si="30"/>
        <v>0.99779000000000007</v>
      </c>
      <c r="ER10" s="705">
        <v>0.99711000000000005</v>
      </c>
      <c r="ES10" s="253">
        <v>0.99722999999999995</v>
      </c>
      <c r="ET10" s="253">
        <v>0.99733000000000005</v>
      </c>
      <c r="EU10" s="253">
        <v>0.99741999999999997</v>
      </c>
      <c r="EV10" s="253">
        <v>0.99751000000000001</v>
      </c>
      <c r="EW10" s="253">
        <v>0.99758000000000002</v>
      </c>
      <c r="EX10" s="719">
        <f t="shared" si="117"/>
        <v>0.99765000000000004</v>
      </c>
      <c r="EY10" s="719">
        <f t="shared" si="31"/>
        <v>0.99772000000000005</v>
      </c>
      <c r="EZ10" s="722">
        <f t="shared" si="32"/>
        <v>0.99779000000000007</v>
      </c>
      <c r="FA10" s="253">
        <v>0.99711000000000005</v>
      </c>
      <c r="FB10" s="253">
        <v>0.99722999999999995</v>
      </c>
      <c r="FC10" s="253">
        <v>0.99733000000000005</v>
      </c>
      <c r="FD10" s="253">
        <v>0.99741999999999997</v>
      </c>
      <c r="FE10" s="253">
        <v>0.99751000000000001</v>
      </c>
      <c r="FF10" s="253">
        <v>0.99758000000000002</v>
      </c>
      <c r="FG10" s="719">
        <f t="shared" si="118"/>
        <v>0.99765000000000004</v>
      </c>
      <c r="FH10" s="719">
        <f t="shared" si="33"/>
        <v>0.99772000000000005</v>
      </c>
      <c r="FI10" s="722">
        <f t="shared" si="34"/>
        <v>0.99779000000000007</v>
      </c>
      <c r="FJ10" s="705">
        <v>0.99711000000000005</v>
      </c>
      <c r="FK10" s="253">
        <v>0.99722999999999995</v>
      </c>
      <c r="FL10" s="253">
        <v>0.99733000000000005</v>
      </c>
      <c r="FM10" s="253">
        <v>0.99741999999999997</v>
      </c>
      <c r="FN10" s="253">
        <v>0.99751000000000001</v>
      </c>
      <c r="FO10" s="253">
        <v>0.99758000000000002</v>
      </c>
      <c r="FP10" s="719">
        <f t="shared" si="119"/>
        <v>0.99765000000000004</v>
      </c>
      <c r="FQ10" s="719">
        <f t="shared" si="35"/>
        <v>0.99772000000000005</v>
      </c>
      <c r="FR10" s="722">
        <f t="shared" si="36"/>
        <v>0.99779000000000007</v>
      </c>
      <c r="FS10" s="253">
        <v>0.99711000000000005</v>
      </c>
      <c r="FT10" s="253">
        <v>0.99722999999999995</v>
      </c>
      <c r="FU10" s="253">
        <v>0.99733000000000005</v>
      </c>
      <c r="FV10" s="253">
        <v>0.99741999999999997</v>
      </c>
      <c r="FW10" s="253">
        <v>0.99751000000000001</v>
      </c>
      <c r="FX10" s="253">
        <v>0.99758000000000002</v>
      </c>
      <c r="FY10" s="719">
        <f t="shared" si="120"/>
        <v>0.99765000000000004</v>
      </c>
      <c r="FZ10" s="719">
        <f t="shared" si="37"/>
        <v>0.99772000000000005</v>
      </c>
      <c r="GA10" s="722">
        <f t="shared" si="38"/>
        <v>0.99779000000000007</v>
      </c>
      <c r="GB10" s="705">
        <v>0.99711000000000005</v>
      </c>
      <c r="GC10" s="253">
        <v>0.99722999999999995</v>
      </c>
      <c r="GD10" s="253">
        <v>0.99733000000000005</v>
      </c>
      <c r="GE10" s="253">
        <v>0.99741999999999997</v>
      </c>
      <c r="GF10" s="253">
        <v>0.99751000000000001</v>
      </c>
      <c r="GG10" s="253">
        <v>0.99758000000000002</v>
      </c>
      <c r="GH10" s="719">
        <f t="shared" si="121"/>
        <v>0.99765000000000004</v>
      </c>
      <c r="GI10" s="719">
        <f t="shared" si="39"/>
        <v>0.99772000000000005</v>
      </c>
      <c r="GJ10" s="722">
        <f t="shared" si="40"/>
        <v>0.99779000000000007</v>
      </c>
      <c r="GK10" s="253">
        <v>0.99711000000000005</v>
      </c>
      <c r="GL10" s="253">
        <v>0.99722999999999995</v>
      </c>
      <c r="GM10" s="253">
        <v>0.99733000000000005</v>
      </c>
      <c r="GN10" s="253">
        <v>0.99741999999999997</v>
      </c>
      <c r="GO10" s="253">
        <v>0.99751000000000001</v>
      </c>
      <c r="GP10" s="253">
        <v>0.99758000000000002</v>
      </c>
      <c r="GQ10" s="719">
        <f t="shared" si="122"/>
        <v>0.99765000000000004</v>
      </c>
      <c r="GR10" s="719">
        <f t="shared" si="41"/>
        <v>0.99772000000000005</v>
      </c>
      <c r="GS10" s="722">
        <f t="shared" si="42"/>
        <v>0.99779000000000007</v>
      </c>
      <c r="GT10" s="705">
        <v>0.99711000000000005</v>
      </c>
      <c r="GU10" s="253">
        <v>0.99722999999999995</v>
      </c>
      <c r="GV10" s="253">
        <v>0.99733000000000005</v>
      </c>
      <c r="GW10" s="253">
        <v>0.99741999999999997</v>
      </c>
      <c r="GX10" s="253">
        <v>0.99751000000000001</v>
      </c>
      <c r="GY10" s="253">
        <v>0.99758000000000002</v>
      </c>
      <c r="GZ10" s="719">
        <f t="shared" si="123"/>
        <v>0.99765000000000004</v>
      </c>
      <c r="HA10" s="719">
        <f t="shared" si="43"/>
        <v>0.99772000000000005</v>
      </c>
      <c r="HB10" s="722">
        <f t="shared" si="44"/>
        <v>0.99779000000000007</v>
      </c>
      <c r="HC10" s="253">
        <v>0.99711000000000005</v>
      </c>
      <c r="HD10" s="253">
        <v>0.99722999999999995</v>
      </c>
      <c r="HE10" s="253">
        <v>0.99733000000000005</v>
      </c>
      <c r="HF10" s="253">
        <v>0.99741999999999997</v>
      </c>
      <c r="HG10" s="253">
        <v>0.99751000000000001</v>
      </c>
      <c r="HH10" s="253">
        <v>0.99758000000000002</v>
      </c>
      <c r="HI10" s="719">
        <f t="shared" si="124"/>
        <v>0.99765000000000004</v>
      </c>
      <c r="HJ10" s="719">
        <f t="shared" si="45"/>
        <v>0.99772000000000005</v>
      </c>
      <c r="HK10" s="722">
        <f t="shared" si="46"/>
        <v>0.99779000000000007</v>
      </c>
      <c r="HL10" s="705">
        <v>0.99711000000000005</v>
      </c>
      <c r="HM10" s="253">
        <v>0.99722999999999995</v>
      </c>
      <c r="HN10" s="253">
        <v>0.99733000000000005</v>
      </c>
      <c r="HO10" s="253">
        <v>0.99741999999999997</v>
      </c>
      <c r="HP10" s="253">
        <v>0.99751000000000001</v>
      </c>
      <c r="HQ10" s="253">
        <v>0.99758000000000002</v>
      </c>
      <c r="HR10" s="719">
        <f t="shared" si="125"/>
        <v>0.99765000000000004</v>
      </c>
      <c r="HS10" s="719">
        <f t="shared" si="47"/>
        <v>0.99772000000000005</v>
      </c>
      <c r="HT10" s="722">
        <f t="shared" si="48"/>
        <v>0.99779000000000007</v>
      </c>
      <c r="HU10" s="253">
        <v>0.99711000000000005</v>
      </c>
      <c r="HV10" s="253">
        <v>0.99722999999999995</v>
      </c>
      <c r="HW10" s="253">
        <v>0.99733000000000005</v>
      </c>
      <c r="HX10" s="253">
        <v>0.99741999999999997</v>
      </c>
      <c r="HY10" s="253">
        <v>0.99751000000000001</v>
      </c>
      <c r="HZ10" s="253">
        <v>0.99758000000000002</v>
      </c>
      <c r="IA10" s="719">
        <f t="shared" si="126"/>
        <v>0.99765000000000004</v>
      </c>
      <c r="IB10" s="719">
        <f t="shared" si="49"/>
        <v>0.99772000000000005</v>
      </c>
      <c r="IC10" s="722">
        <f t="shared" si="50"/>
        <v>0.99779000000000007</v>
      </c>
      <c r="ID10" s="705">
        <v>0.99711000000000005</v>
      </c>
      <c r="IE10" s="253">
        <v>0.99722999999999995</v>
      </c>
      <c r="IF10" s="253">
        <v>0.99733000000000005</v>
      </c>
      <c r="IG10" s="253">
        <v>0.99741999999999997</v>
      </c>
      <c r="IH10" s="253">
        <v>0.99751000000000001</v>
      </c>
      <c r="II10" s="253">
        <v>0.99758000000000002</v>
      </c>
      <c r="IJ10" s="719">
        <f t="shared" si="127"/>
        <v>0.99765000000000004</v>
      </c>
      <c r="IK10" s="719">
        <f t="shared" si="51"/>
        <v>0.99772000000000005</v>
      </c>
      <c r="IL10" s="722">
        <f t="shared" si="52"/>
        <v>0.99779000000000007</v>
      </c>
      <c r="IM10" s="253">
        <v>0.99711000000000005</v>
      </c>
      <c r="IN10" s="253">
        <v>0.99722999999999995</v>
      </c>
      <c r="IO10" s="253">
        <v>0.99733000000000005</v>
      </c>
      <c r="IP10" s="253">
        <v>0.99741999999999997</v>
      </c>
      <c r="IQ10" s="253">
        <v>0.99751000000000001</v>
      </c>
      <c r="IR10" s="253">
        <v>0.99758000000000002</v>
      </c>
      <c r="IS10" s="719">
        <f t="shared" si="128"/>
        <v>0.99765000000000004</v>
      </c>
      <c r="IT10" s="719">
        <f t="shared" si="53"/>
        <v>0.99772000000000005</v>
      </c>
      <c r="IU10" s="722">
        <f t="shared" si="54"/>
        <v>0.99779000000000007</v>
      </c>
      <c r="IV10" s="705">
        <v>0.99711000000000005</v>
      </c>
      <c r="IW10" s="253">
        <v>0.99722999999999995</v>
      </c>
      <c r="IX10" s="253">
        <v>0.99733000000000005</v>
      </c>
      <c r="IY10" s="253">
        <v>0.99741999999999997</v>
      </c>
      <c r="IZ10" s="253">
        <v>0.99751000000000001</v>
      </c>
      <c r="JA10" s="253">
        <v>0.99758000000000002</v>
      </c>
      <c r="JB10" s="719">
        <f t="shared" si="129"/>
        <v>0.99765000000000004</v>
      </c>
      <c r="JC10" s="719">
        <f t="shared" si="55"/>
        <v>0.99772000000000005</v>
      </c>
      <c r="JD10" s="722">
        <f t="shared" si="56"/>
        <v>0.99779000000000007</v>
      </c>
      <c r="JE10" s="253">
        <v>0.99711000000000005</v>
      </c>
      <c r="JF10" s="253">
        <v>0.99722999999999995</v>
      </c>
      <c r="JG10" s="253">
        <v>0.99733000000000005</v>
      </c>
      <c r="JH10" s="253">
        <v>0.99741999999999997</v>
      </c>
      <c r="JI10" s="253">
        <v>0.99751000000000001</v>
      </c>
      <c r="JJ10" s="253">
        <v>0.99758000000000002</v>
      </c>
      <c r="JK10" s="719">
        <f t="shared" si="130"/>
        <v>0.99765000000000004</v>
      </c>
      <c r="JL10" s="719">
        <f t="shared" si="57"/>
        <v>0.99772000000000005</v>
      </c>
      <c r="JM10" s="722">
        <f t="shared" si="58"/>
        <v>0.99779000000000007</v>
      </c>
      <c r="JN10" s="705">
        <v>0.99711000000000005</v>
      </c>
      <c r="JO10" s="253">
        <v>0.99722999999999995</v>
      </c>
      <c r="JP10" s="253">
        <v>0.99733000000000005</v>
      </c>
      <c r="JQ10" s="253">
        <v>0.99741999999999997</v>
      </c>
      <c r="JR10" s="253">
        <v>0.99751000000000001</v>
      </c>
      <c r="JS10" s="253">
        <v>0.99758000000000002</v>
      </c>
      <c r="JT10" s="719">
        <f t="shared" si="131"/>
        <v>0.99765000000000004</v>
      </c>
      <c r="JU10" s="719">
        <f t="shared" si="59"/>
        <v>0.99772000000000005</v>
      </c>
      <c r="JV10" s="722">
        <f t="shared" si="60"/>
        <v>0.99779000000000007</v>
      </c>
      <c r="JW10" s="253">
        <v>0.99711000000000005</v>
      </c>
      <c r="JX10" s="253">
        <v>0.99722999999999995</v>
      </c>
      <c r="JY10" s="253">
        <v>0.99733000000000005</v>
      </c>
      <c r="JZ10" s="253">
        <v>0.99741999999999997</v>
      </c>
      <c r="KA10" s="253">
        <v>0.99751000000000001</v>
      </c>
      <c r="KB10" s="253">
        <v>0.99758000000000002</v>
      </c>
      <c r="KC10" s="719">
        <f t="shared" si="132"/>
        <v>0.99765000000000004</v>
      </c>
      <c r="KD10" s="719">
        <f t="shared" si="61"/>
        <v>0.99772000000000005</v>
      </c>
      <c r="KE10" s="722">
        <f t="shared" si="62"/>
        <v>0.99779000000000007</v>
      </c>
      <c r="KF10" s="705">
        <v>0.99711000000000005</v>
      </c>
      <c r="KG10" s="253">
        <v>0.99722999999999995</v>
      </c>
      <c r="KH10" s="253">
        <v>0.99733000000000005</v>
      </c>
      <c r="KI10" s="253">
        <v>0.99741999999999997</v>
      </c>
      <c r="KJ10" s="253">
        <v>0.99751000000000001</v>
      </c>
      <c r="KK10" s="253">
        <v>0.99758000000000002</v>
      </c>
      <c r="KL10" s="719">
        <f t="shared" si="133"/>
        <v>0.99765000000000004</v>
      </c>
      <c r="KM10" s="719">
        <f t="shared" si="63"/>
        <v>0.99772000000000005</v>
      </c>
      <c r="KN10" s="722">
        <f t="shared" si="64"/>
        <v>0.99779000000000007</v>
      </c>
      <c r="KO10" s="253">
        <v>0.99711000000000005</v>
      </c>
      <c r="KP10" s="253">
        <v>0.99722999999999995</v>
      </c>
      <c r="KQ10" s="253">
        <v>0.99733000000000005</v>
      </c>
      <c r="KR10" s="253">
        <v>0.99741999999999997</v>
      </c>
      <c r="KS10" s="253">
        <v>0.99751000000000001</v>
      </c>
      <c r="KT10" s="253">
        <v>0.99758000000000002</v>
      </c>
      <c r="KU10" s="719">
        <f t="shared" si="134"/>
        <v>0.99765000000000004</v>
      </c>
      <c r="KV10" s="719">
        <f t="shared" si="65"/>
        <v>0.99772000000000005</v>
      </c>
      <c r="KW10" s="722">
        <f t="shared" si="66"/>
        <v>0.99779000000000007</v>
      </c>
      <c r="KX10" s="705">
        <v>0.99711000000000005</v>
      </c>
      <c r="KY10" s="253">
        <v>0.99722999999999995</v>
      </c>
      <c r="KZ10" s="253">
        <v>0.99733000000000005</v>
      </c>
      <c r="LA10" s="253">
        <v>0.99741999999999997</v>
      </c>
      <c r="LB10" s="253">
        <v>0.99751000000000001</v>
      </c>
      <c r="LC10" s="253">
        <v>0.99758000000000002</v>
      </c>
      <c r="LD10" s="719">
        <f t="shared" si="135"/>
        <v>0.99765000000000004</v>
      </c>
      <c r="LE10" s="719">
        <f t="shared" si="67"/>
        <v>0.99772000000000005</v>
      </c>
      <c r="LF10" s="722">
        <f t="shared" si="68"/>
        <v>0.99779000000000007</v>
      </c>
      <c r="LG10" s="253">
        <v>0.99711000000000005</v>
      </c>
      <c r="LH10" s="253">
        <v>0.99722999999999995</v>
      </c>
      <c r="LI10" s="253">
        <v>0.99733000000000005</v>
      </c>
      <c r="LJ10" s="253">
        <v>0.99741999999999997</v>
      </c>
      <c r="LK10" s="253">
        <v>0.99751000000000001</v>
      </c>
      <c r="LL10" s="253">
        <v>0.99758000000000002</v>
      </c>
      <c r="LM10" s="719">
        <f t="shared" si="136"/>
        <v>0.99765000000000004</v>
      </c>
      <c r="LN10" s="719">
        <f t="shared" si="69"/>
        <v>0.99772000000000005</v>
      </c>
      <c r="LO10" s="722">
        <f t="shared" si="70"/>
        <v>0.99779000000000007</v>
      </c>
      <c r="LP10" s="705">
        <v>0.99711000000000005</v>
      </c>
      <c r="LQ10" s="253">
        <v>0.99722999999999995</v>
      </c>
      <c r="LR10" s="253">
        <v>0.99733000000000005</v>
      </c>
      <c r="LS10" s="253">
        <v>0.99741999999999997</v>
      </c>
      <c r="LT10" s="253">
        <v>0.99751000000000001</v>
      </c>
      <c r="LU10" s="253">
        <v>0.99758000000000002</v>
      </c>
      <c r="LV10" s="719">
        <f t="shared" si="137"/>
        <v>0.99765000000000004</v>
      </c>
      <c r="LW10" s="719">
        <f t="shared" si="71"/>
        <v>0.99772000000000005</v>
      </c>
      <c r="LX10" s="722">
        <f t="shared" si="72"/>
        <v>0.99779000000000007</v>
      </c>
      <c r="LY10" s="253">
        <v>0.99711000000000005</v>
      </c>
      <c r="LZ10" s="253">
        <v>0.99722999999999995</v>
      </c>
      <c r="MA10" s="253">
        <v>0.99733000000000005</v>
      </c>
      <c r="MB10" s="253">
        <v>0.99741999999999997</v>
      </c>
      <c r="MC10" s="253">
        <v>0.99751000000000001</v>
      </c>
      <c r="MD10" s="253">
        <v>0.99758000000000002</v>
      </c>
      <c r="ME10" s="719">
        <f t="shared" si="138"/>
        <v>0.99765000000000004</v>
      </c>
      <c r="MF10" s="719">
        <f t="shared" si="73"/>
        <v>0.99772000000000005</v>
      </c>
      <c r="MG10" s="722">
        <f t="shared" si="74"/>
        <v>0.99779000000000007</v>
      </c>
      <c r="MH10" s="705">
        <v>0.99711000000000005</v>
      </c>
      <c r="MI10" s="253">
        <v>0.99722999999999995</v>
      </c>
      <c r="MJ10" s="253">
        <v>0.99733000000000005</v>
      </c>
      <c r="MK10" s="253">
        <v>0.99741999999999997</v>
      </c>
      <c r="ML10" s="253">
        <v>0.99751000000000001</v>
      </c>
      <c r="MM10" s="253">
        <v>0.99758000000000002</v>
      </c>
      <c r="MN10" s="719">
        <f t="shared" si="139"/>
        <v>0.99765000000000004</v>
      </c>
      <c r="MO10" s="719">
        <f t="shared" si="75"/>
        <v>0.99772000000000005</v>
      </c>
      <c r="MP10" s="722">
        <f t="shared" si="76"/>
        <v>0.99779000000000007</v>
      </c>
      <c r="MQ10" s="253">
        <v>0.99711000000000005</v>
      </c>
      <c r="MR10" s="253">
        <v>0.99722999999999995</v>
      </c>
      <c r="MS10" s="253">
        <v>0.99733000000000005</v>
      </c>
      <c r="MT10" s="253">
        <v>0.99741999999999997</v>
      </c>
      <c r="MU10" s="253">
        <v>0.99751000000000001</v>
      </c>
      <c r="MV10" s="253">
        <v>0.99758000000000002</v>
      </c>
      <c r="MW10" s="719">
        <f t="shared" si="140"/>
        <v>0.99765000000000004</v>
      </c>
      <c r="MX10" s="719">
        <f t="shared" si="77"/>
        <v>0.99772000000000005</v>
      </c>
      <c r="MY10" s="722">
        <f t="shared" si="78"/>
        <v>0.99779000000000007</v>
      </c>
      <c r="MZ10" s="705">
        <v>0.99711000000000005</v>
      </c>
      <c r="NA10" s="253">
        <v>0.99722999999999995</v>
      </c>
      <c r="NB10" s="253">
        <v>0.99733000000000005</v>
      </c>
      <c r="NC10" s="253">
        <v>0.99741999999999997</v>
      </c>
      <c r="ND10" s="253">
        <v>0.99751000000000001</v>
      </c>
      <c r="NE10" s="253">
        <v>0.99758000000000002</v>
      </c>
      <c r="NF10" s="719">
        <f t="shared" si="141"/>
        <v>0.99765000000000004</v>
      </c>
      <c r="NG10" s="719">
        <f t="shared" si="79"/>
        <v>0.99772000000000005</v>
      </c>
      <c r="NH10" s="722">
        <f t="shared" si="80"/>
        <v>0.99779000000000007</v>
      </c>
      <c r="NI10" s="253">
        <v>0.99711000000000005</v>
      </c>
      <c r="NJ10" s="253">
        <v>0.99722999999999995</v>
      </c>
      <c r="NK10" s="253">
        <v>0.99733000000000005</v>
      </c>
      <c r="NL10" s="253">
        <v>0.99741999999999997</v>
      </c>
      <c r="NM10" s="253">
        <v>0.99751000000000001</v>
      </c>
      <c r="NN10" s="253">
        <v>0.99758000000000002</v>
      </c>
      <c r="NO10" s="719">
        <f t="shared" si="142"/>
        <v>0.99765000000000004</v>
      </c>
      <c r="NP10" s="719">
        <f t="shared" si="81"/>
        <v>0.99772000000000005</v>
      </c>
      <c r="NQ10" s="722">
        <f t="shared" si="82"/>
        <v>0.99779000000000007</v>
      </c>
      <c r="NR10" s="705">
        <v>0.99711000000000005</v>
      </c>
      <c r="NS10" s="253">
        <v>0.99722999999999995</v>
      </c>
      <c r="NT10" s="253">
        <v>0.99733000000000005</v>
      </c>
      <c r="NU10" s="253">
        <v>0.99741999999999997</v>
      </c>
      <c r="NV10" s="253">
        <v>0.99751000000000001</v>
      </c>
      <c r="NW10" s="253">
        <v>0.99758000000000002</v>
      </c>
      <c r="NX10" s="719">
        <f t="shared" si="143"/>
        <v>0.99765000000000004</v>
      </c>
      <c r="NY10" s="719">
        <f t="shared" si="83"/>
        <v>0.99772000000000005</v>
      </c>
      <c r="NZ10" s="722">
        <f t="shared" si="84"/>
        <v>0.99779000000000007</v>
      </c>
      <c r="OA10" s="253">
        <v>0.99711000000000005</v>
      </c>
      <c r="OB10" s="253">
        <v>0.99722999999999995</v>
      </c>
      <c r="OC10" s="253">
        <v>0.99733000000000005</v>
      </c>
      <c r="OD10" s="253">
        <v>0.99741999999999997</v>
      </c>
      <c r="OE10" s="253">
        <v>0.99751000000000001</v>
      </c>
      <c r="OF10" s="253">
        <v>0.99758000000000002</v>
      </c>
      <c r="OG10" s="719">
        <f t="shared" si="144"/>
        <v>0.99765000000000004</v>
      </c>
      <c r="OH10" s="719">
        <f t="shared" si="85"/>
        <v>0.99772000000000005</v>
      </c>
      <c r="OI10" s="722">
        <f t="shared" si="86"/>
        <v>0.99779000000000007</v>
      </c>
      <c r="OJ10" s="705">
        <v>0.99711000000000005</v>
      </c>
      <c r="OK10" s="253">
        <v>0.99722999999999995</v>
      </c>
      <c r="OL10" s="253">
        <v>0.99733000000000005</v>
      </c>
      <c r="OM10" s="253">
        <v>0.99741999999999997</v>
      </c>
      <c r="ON10" s="253">
        <v>0.99751000000000001</v>
      </c>
      <c r="OO10" s="253">
        <v>0.99758000000000002</v>
      </c>
      <c r="OP10" s="719">
        <f t="shared" si="145"/>
        <v>0.99765000000000004</v>
      </c>
      <c r="OQ10" s="719">
        <f t="shared" si="87"/>
        <v>0.99772000000000005</v>
      </c>
      <c r="OR10" s="722">
        <f t="shared" si="88"/>
        <v>0.99779000000000007</v>
      </c>
      <c r="OS10" s="253">
        <v>0.99711000000000005</v>
      </c>
      <c r="OT10" s="253">
        <v>0.99722999999999995</v>
      </c>
      <c r="OU10" s="253">
        <v>0.99733000000000005</v>
      </c>
      <c r="OV10" s="253">
        <v>0.99741999999999997</v>
      </c>
      <c r="OW10" s="253">
        <v>0.99751000000000001</v>
      </c>
      <c r="OX10" s="253">
        <v>0.99758000000000002</v>
      </c>
      <c r="OY10" s="719">
        <f t="shared" si="146"/>
        <v>0.99765000000000004</v>
      </c>
      <c r="OZ10" s="719">
        <f t="shared" si="89"/>
        <v>0.99772000000000005</v>
      </c>
      <c r="PA10" s="722">
        <f t="shared" si="90"/>
        <v>0.99779000000000007</v>
      </c>
      <c r="PB10" s="705">
        <v>0.99711000000000005</v>
      </c>
      <c r="PC10" s="253">
        <v>0.99722999999999995</v>
      </c>
      <c r="PD10" s="253">
        <v>0.99733000000000005</v>
      </c>
      <c r="PE10" s="253">
        <v>0.99741999999999997</v>
      </c>
      <c r="PF10" s="253">
        <v>0.99751000000000001</v>
      </c>
      <c r="PG10" s="253">
        <v>0.99758000000000002</v>
      </c>
      <c r="PH10" s="719">
        <f t="shared" si="147"/>
        <v>0.99765000000000004</v>
      </c>
      <c r="PI10" s="719">
        <f t="shared" si="91"/>
        <v>0.99772000000000005</v>
      </c>
      <c r="PJ10" s="722">
        <f t="shared" si="92"/>
        <v>0.99779000000000007</v>
      </c>
      <c r="PK10" s="253">
        <v>0.99711000000000005</v>
      </c>
      <c r="PL10" s="253">
        <v>0.99722999999999995</v>
      </c>
      <c r="PM10" s="253">
        <v>0.99733000000000005</v>
      </c>
      <c r="PN10" s="253">
        <v>0.99741999999999997</v>
      </c>
      <c r="PO10" s="253">
        <v>0.99751000000000001</v>
      </c>
      <c r="PP10" s="253">
        <v>0.99758000000000002</v>
      </c>
      <c r="PQ10" s="719">
        <f t="shared" si="148"/>
        <v>0.99765000000000004</v>
      </c>
      <c r="PR10" s="719">
        <f t="shared" si="93"/>
        <v>0.99772000000000005</v>
      </c>
      <c r="PS10" s="722">
        <f t="shared" si="94"/>
        <v>0.99779000000000007</v>
      </c>
      <c r="PT10" s="705">
        <v>0.99711000000000005</v>
      </c>
      <c r="PU10" s="253">
        <v>0.99722999999999995</v>
      </c>
      <c r="PV10" s="253">
        <v>0.99733000000000005</v>
      </c>
      <c r="PW10" s="253">
        <v>0.99741999999999997</v>
      </c>
      <c r="PX10" s="253">
        <v>0.99751000000000001</v>
      </c>
      <c r="PY10" s="253">
        <v>0.99758000000000002</v>
      </c>
      <c r="PZ10" s="719">
        <f t="shared" si="149"/>
        <v>0.99765000000000004</v>
      </c>
      <c r="QA10" s="719">
        <f t="shared" si="95"/>
        <v>0.99772000000000005</v>
      </c>
      <c r="QB10" s="722">
        <f t="shared" si="96"/>
        <v>0.99779000000000007</v>
      </c>
      <c r="QC10" s="253">
        <v>0.99711000000000005</v>
      </c>
      <c r="QD10" s="253">
        <v>0.99722999999999995</v>
      </c>
      <c r="QE10" s="253">
        <v>0.99733000000000005</v>
      </c>
      <c r="QF10" s="253">
        <v>0.99741999999999997</v>
      </c>
      <c r="QG10" s="253">
        <v>0.99751000000000001</v>
      </c>
      <c r="QH10" s="253">
        <v>0.99758000000000002</v>
      </c>
      <c r="QI10" s="719">
        <f t="shared" si="150"/>
        <v>0.99765000000000004</v>
      </c>
      <c r="QJ10" s="719">
        <f t="shared" si="97"/>
        <v>0.99772000000000005</v>
      </c>
      <c r="QK10" s="722">
        <f t="shared" si="98"/>
        <v>0.99779000000000007</v>
      </c>
      <c r="QL10" s="705">
        <v>0.99711000000000005</v>
      </c>
      <c r="QM10" s="253">
        <v>0.99722999999999995</v>
      </c>
      <c r="QN10" s="253">
        <v>0.99733000000000005</v>
      </c>
      <c r="QO10" s="253">
        <v>0.99741999999999997</v>
      </c>
      <c r="QP10" s="253">
        <v>0.99751000000000001</v>
      </c>
      <c r="QQ10" s="253">
        <v>0.99758000000000002</v>
      </c>
      <c r="QR10" s="719">
        <f t="shared" si="151"/>
        <v>0.99765000000000004</v>
      </c>
      <c r="QS10" s="719">
        <f t="shared" si="99"/>
        <v>0.99772000000000005</v>
      </c>
      <c r="QT10" s="722">
        <f t="shared" si="100"/>
        <v>0.99779000000000007</v>
      </c>
    </row>
    <row r="11" spans="1:464">
      <c r="A11" s="16"/>
      <c r="B11" s="212" t="s">
        <v>449</v>
      </c>
      <c r="C11" s="212" t="s">
        <v>466</v>
      </c>
      <c r="D11" s="705">
        <v>0.99651999999999996</v>
      </c>
      <c r="E11" s="253">
        <v>0.99670000000000003</v>
      </c>
      <c r="F11" s="253">
        <v>0.99685000000000001</v>
      </c>
      <c r="G11" s="253">
        <v>0.99697999999999998</v>
      </c>
      <c r="H11" s="253">
        <v>0.99709000000000003</v>
      </c>
      <c r="I11" s="253">
        <v>0.99719999999999998</v>
      </c>
      <c r="J11" s="719">
        <f t="shared" si="101"/>
        <v>0.99730999999999992</v>
      </c>
      <c r="K11" s="719">
        <f t="shared" si="0"/>
        <v>0.99741999999999986</v>
      </c>
      <c r="L11" s="722">
        <f t="shared" si="0"/>
        <v>0.99752999999999981</v>
      </c>
      <c r="M11" s="253">
        <v>0.99651999999999996</v>
      </c>
      <c r="N11" s="253">
        <v>0.99670000000000003</v>
      </c>
      <c r="O11" s="253">
        <v>0.99685000000000001</v>
      </c>
      <c r="P11" s="253">
        <v>0.99697999999999998</v>
      </c>
      <c r="Q11" s="253">
        <v>0.99709000000000003</v>
      </c>
      <c r="R11" s="253">
        <v>0.99719999999999998</v>
      </c>
      <c r="S11" s="719">
        <f t="shared" si="102"/>
        <v>0.99730999999999992</v>
      </c>
      <c r="T11" s="719">
        <f t="shared" si="1"/>
        <v>0.99741999999999986</v>
      </c>
      <c r="U11" s="722">
        <f t="shared" si="2"/>
        <v>0.99752999999999981</v>
      </c>
      <c r="V11" s="705">
        <v>0.99651999999999996</v>
      </c>
      <c r="W11" s="253">
        <v>0.99670000000000003</v>
      </c>
      <c r="X11" s="253">
        <v>0.99685000000000001</v>
      </c>
      <c r="Y11" s="253">
        <v>0.99697999999999998</v>
      </c>
      <c r="Z11" s="253">
        <v>0.99709000000000003</v>
      </c>
      <c r="AA11" s="253">
        <v>0.99719999999999998</v>
      </c>
      <c r="AB11" s="719">
        <f t="shared" si="103"/>
        <v>0.99730999999999992</v>
      </c>
      <c r="AC11" s="719">
        <f t="shared" si="3"/>
        <v>0.99741999999999986</v>
      </c>
      <c r="AD11" s="722">
        <f t="shared" si="4"/>
        <v>0.99752999999999981</v>
      </c>
      <c r="AE11" s="253">
        <v>0.99651999999999996</v>
      </c>
      <c r="AF11" s="253">
        <v>0.99670000000000003</v>
      </c>
      <c r="AG11" s="253">
        <v>0.99685000000000001</v>
      </c>
      <c r="AH11" s="253">
        <v>0.99697999999999998</v>
      </c>
      <c r="AI11" s="253">
        <v>0.99709000000000003</v>
      </c>
      <c r="AJ11" s="253">
        <v>0.99719999999999998</v>
      </c>
      <c r="AK11" s="719">
        <f t="shared" si="104"/>
        <v>0.99730999999999992</v>
      </c>
      <c r="AL11" s="719">
        <f t="shared" si="5"/>
        <v>0.99741999999999986</v>
      </c>
      <c r="AM11" s="722">
        <f t="shared" si="6"/>
        <v>0.99752999999999981</v>
      </c>
      <c r="AN11" s="705">
        <v>0.99651999999999996</v>
      </c>
      <c r="AO11" s="253">
        <v>0.99670000000000003</v>
      </c>
      <c r="AP11" s="253">
        <v>0.99685000000000001</v>
      </c>
      <c r="AQ11" s="253">
        <v>0.99697999999999998</v>
      </c>
      <c r="AR11" s="253">
        <v>0.99709000000000003</v>
      </c>
      <c r="AS11" s="253">
        <v>0.99719999999999998</v>
      </c>
      <c r="AT11" s="719">
        <f t="shared" si="105"/>
        <v>0.99730999999999992</v>
      </c>
      <c r="AU11" s="719">
        <f t="shared" si="7"/>
        <v>0.99741999999999986</v>
      </c>
      <c r="AV11" s="722">
        <f t="shared" si="8"/>
        <v>0.99752999999999981</v>
      </c>
      <c r="AW11" s="253">
        <v>0.99651999999999996</v>
      </c>
      <c r="AX11" s="253">
        <v>0.99670000000000003</v>
      </c>
      <c r="AY11" s="253">
        <v>0.99685000000000001</v>
      </c>
      <c r="AZ11" s="253">
        <v>0.99697999999999998</v>
      </c>
      <c r="BA11" s="253">
        <v>0.99709000000000003</v>
      </c>
      <c r="BB11" s="253">
        <v>0.99719999999999998</v>
      </c>
      <c r="BC11" s="719">
        <f t="shared" si="106"/>
        <v>0.99730999999999992</v>
      </c>
      <c r="BD11" s="719">
        <f t="shared" si="9"/>
        <v>0.99741999999999986</v>
      </c>
      <c r="BE11" s="722">
        <f t="shared" si="10"/>
        <v>0.99752999999999981</v>
      </c>
      <c r="BF11" s="705">
        <v>0.99651999999999996</v>
      </c>
      <c r="BG11" s="253">
        <v>0.99670000000000003</v>
      </c>
      <c r="BH11" s="253">
        <v>0.99685000000000001</v>
      </c>
      <c r="BI11" s="253">
        <v>0.99697999999999998</v>
      </c>
      <c r="BJ11" s="253">
        <v>0.99709000000000003</v>
      </c>
      <c r="BK11" s="253">
        <v>0.99719999999999998</v>
      </c>
      <c r="BL11" s="719">
        <f t="shared" si="107"/>
        <v>0.99730999999999992</v>
      </c>
      <c r="BM11" s="719">
        <f t="shared" si="11"/>
        <v>0.99741999999999986</v>
      </c>
      <c r="BN11" s="722">
        <f t="shared" si="12"/>
        <v>0.99752999999999981</v>
      </c>
      <c r="BO11" s="253">
        <v>0.99651999999999996</v>
      </c>
      <c r="BP11" s="253">
        <v>0.99670000000000003</v>
      </c>
      <c r="BQ11" s="253">
        <v>0.99685000000000001</v>
      </c>
      <c r="BR11" s="253">
        <v>0.99697999999999998</v>
      </c>
      <c r="BS11" s="253">
        <v>0.99709000000000003</v>
      </c>
      <c r="BT11" s="253">
        <v>0.99719999999999998</v>
      </c>
      <c r="BU11" s="719">
        <f t="shared" si="108"/>
        <v>0.99730999999999992</v>
      </c>
      <c r="BV11" s="719">
        <f t="shared" si="13"/>
        <v>0.99741999999999986</v>
      </c>
      <c r="BW11" s="722">
        <f t="shared" si="14"/>
        <v>0.99752999999999981</v>
      </c>
      <c r="BX11" s="705">
        <v>0.99651999999999996</v>
      </c>
      <c r="BY11" s="253">
        <v>0.99670000000000003</v>
      </c>
      <c r="BZ11" s="253">
        <v>0.99685000000000001</v>
      </c>
      <c r="CA11" s="253">
        <v>0.99697999999999998</v>
      </c>
      <c r="CB11" s="253">
        <v>0.99709000000000003</v>
      </c>
      <c r="CC11" s="253">
        <v>0.99719999999999998</v>
      </c>
      <c r="CD11" s="719">
        <f t="shared" si="109"/>
        <v>0.99730999999999992</v>
      </c>
      <c r="CE11" s="719">
        <f t="shared" si="15"/>
        <v>0.99741999999999986</v>
      </c>
      <c r="CF11" s="722">
        <f t="shared" si="16"/>
        <v>0.99752999999999981</v>
      </c>
      <c r="CG11" s="253">
        <v>0.99651999999999996</v>
      </c>
      <c r="CH11" s="253">
        <v>0.99670000000000003</v>
      </c>
      <c r="CI11" s="253">
        <v>0.99685000000000001</v>
      </c>
      <c r="CJ11" s="253">
        <v>0.99697999999999998</v>
      </c>
      <c r="CK11" s="253">
        <v>0.99709000000000003</v>
      </c>
      <c r="CL11" s="253">
        <v>0.99719999999999998</v>
      </c>
      <c r="CM11" s="719">
        <f t="shared" si="110"/>
        <v>0.99730999999999992</v>
      </c>
      <c r="CN11" s="719">
        <f t="shared" si="17"/>
        <v>0.99741999999999986</v>
      </c>
      <c r="CO11" s="722">
        <f t="shared" si="18"/>
        <v>0.99752999999999981</v>
      </c>
      <c r="CP11" s="705">
        <v>0.99651999999999996</v>
      </c>
      <c r="CQ11" s="253">
        <v>0.99670000000000003</v>
      </c>
      <c r="CR11" s="253">
        <v>0.99685000000000001</v>
      </c>
      <c r="CS11" s="253">
        <v>0.99697999999999998</v>
      </c>
      <c r="CT11" s="253">
        <v>0.99709000000000003</v>
      </c>
      <c r="CU11" s="253">
        <v>0.99719999999999998</v>
      </c>
      <c r="CV11" s="719">
        <f t="shared" si="111"/>
        <v>0.99730999999999992</v>
      </c>
      <c r="CW11" s="719">
        <f t="shared" si="19"/>
        <v>0.99741999999999986</v>
      </c>
      <c r="CX11" s="722">
        <f t="shared" si="20"/>
        <v>0.99752999999999981</v>
      </c>
      <c r="CY11" s="253">
        <v>0.99651999999999996</v>
      </c>
      <c r="CZ11" s="253">
        <v>0.99670000000000003</v>
      </c>
      <c r="DA11" s="253">
        <v>0.99685000000000001</v>
      </c>
      <c r="DB11" s="253">
        <v>0.99697999999999998</v>
      </c>
      <c r="DC11" s="253">
        <v>0.99709000000000003</v>
      </c>
      <c r="DD11" s="253">
        <v>0.99719999999999998</v>
      </c>
      <c r="DE11" s="719">
        <f t="shared" si="112"/>
        <v>0.99730999999999992</v>
      </c>
      <c r="DF11" s="719">
        <f t="shared" si="21"/>
        <v>0.99741999999999986</v>
      </c>
      <c r="DG11" s="722">
        <f t="shared" si="22"/>
        <v>0.99752999999999981</v>
      </c>
      <c r="DH11" s="705">
        <v>0.99651999999999996</v>
      </c>
      <c r="DI11" s="253">
        <v>0.99670000000000003</v>
      </c>
      <c r="DJ11" s="253">
        <v>0.99685000000000001</v>
      </c>
      <c r="DK11" s="253">
        <v>0.99697999999999998</v>
      </c>
      <c r="DL11" s="253">
        <v>0.99709000000000003</v>
      </c>
      <c r="DM11" s="253">
        <v>0.99719999999999998</v>
      </c>
      <c r="DN11" s="719">
        <f t="shared" si="113"/>
        <v>0.99730999999999992</v>
      </c>
      <c r="DO11" s="719">
        <f t="shared" si="23"/>
        <v>0.99741999999999986</v>
      </c>
      <c r="DP11" s="722">
        <f t="shared" si="24"/>
        <v>0.99752999999999981</v>
      </c>
      <c r="DQ11" s="253">
        <v>0.99651999999999996</v>
      </c>
      <c r="DR11" s="253">
        <v>0.99670000000000003</v>
      </c>
      <c r="DS11" s="253">
        <v>0.99685000000000001</v>
      </c>
      <c r="DT11" s="253">
        <v>0.99697999999999998</v>
      </c>
      <c r="DU11" s="253">
        <v>0.99709000000000003</v>
      </c>
      <c r="DV11" s="253">
        <v>0.99719999999999998</v>
      </c>
      <c r="DW11" s="719">
        <f t="shared" si="114"/>
        <v>0.99730999999999992</v>
      </c>
      <c r="DX11" s="719">
        <f t="shared" si="25"/>
        <v>0.99741999999999986</v>
      </c>
      <c r="DY11" s="722">
        <f t="shared" si="26"/>
        <v>0.99752999999999981</v>
      </c>
      <c r="DZ11" s="705">
        <v>0.99651999999999996</v>
      </c>
      <c r="EA11" s="253">
        <v>0.99670000000000003</v>
      </c>
      <c r="EB11" s="253">
        <v>0.99685000000000001</v>
      </c>
      <c r="EC11" s="253">
        <v>0.99697999999999998</v>
      </c>
      <c r="ED11" s="253">
        <v>0.99709000000000003</v>
      </c>
      <c r="EE11" s="253">
        <v>0.99719999999999998</v>
      </c>
      <c r="EF11" s="719">
        <f t="shared" si="115"/>
        <v>0.99730999999999992</v>
      </c>
      <c r="EG11" s="719">
        <f t="shared" si="27"/>
        <v>0.99741999999999986</v>
      </c>
      <c r="EH11" s="722">
        <f t="shared" si="28"/>
        <v>0.99752999999999981</v>
      </c>
      <c r="EI11" s="253">
        <v>0.99651999999999996</v>
      </c>
      <c r="EJ11" s="253">
        <v>0.99670000000000003</v>
      </c>
      <c r="EK11" s="253">
        <v>0.99685000000000001</v>
      </c>
      <c r="EL11" s="253">
        <v>0.99697999999999998</v>
      </c>
      <c r="EM11" s="253">
        <v>0.99709000000000003</v>
      </c>
      <c r="EN11" s="253">
        <v>0.99719999999999998</v>
      </c>
      <c r="EO11" s="719">
        <f t="shared" si="116"/>
        <v>0.99730999999999992</v>
      </c>
      <c r="EP11" s="719">
        <f t="shared" si="29"/>
        <v>0.99741999999999986</v>
      </c>
      <c r="EQ11" s="722">
        <f t="shared" si="30"/>
        <v>0.99752999999999981</v>
      </c>
      <c r="ER11" s="705">
        <v>0.99651999999999996</v>
      </c>
      <c r="ES11" s="253">
        <v>0.99670000000000003</v>
      </c>
      <c r="ET11" s="253">
        <v>0.99685000000000001</v>
      </c>
      <c r="EU11" s="253">
        <v>0.99697999999999998</v>
      </c>
      <c r="EV11" s="253">
        <v>0.99709000000000003</v>
      </c>
      <c r="EW11" s="253">
        <v>0.99719999999999998</v>
      </c>
      <c r="EX11" s="719">
        <f t="shared" si="117"/>
        <v>0.99730999999999992</v>
      </c>
      <c r="EY11" s="719">
        <f t="shared" si="31"/>
        <v>0.99741999999999986</v>
      </c>
      <c r="EZ11" s="722">
        <f t="shared" si="32"/>
        <v>0.99752999999999981</v>
      </c>
      <c r="FA11" s="253">
        <v>0.99651999999999996</v>
      </c>
      <c r="FB11" s="253">
        <v>0.99670000000000003</v>
      </c>
      <c r="FC11" s="253">
        <v>0.99685000000000001</v>
      </c>
      <c r="FD11" s="253">
        <v>0.99697999999999998</v>
      </c>
      <c r="FE11" s="253">
        <v>0.99709000000000003</v>
      </c>
      <c r="FF11" s="253">
        <v>0.99719999999999998</v>
      </c>
      <c r="FG11" s="719">
        <f t="shared" si="118"/>
        <v>0.99730999999999992</v>
      </c>
      <c r="FH11" s="719">
        <f t="shared" si="33"/>
        <v>0.99741999999999986</v>
      </c>
      <c r="FI11" s="722">
        <f t="shared" si="34"/>
        <v>0.99752999999999981</v>
      </c>
      <c r="FJ11" s="705">
        <v>0.99651999999999996</v>
      </c>
      <c r="FK11" s="253">
        <v>0.99670000000000003</v>
      </c>
      <c r="FL11" s="253">
        <v>0.99685000000000001</v>
      </c>
      <c r="FM11" s="253">
        <v>0.99697999999999998</v>
      </c>
      <c r="FN11" s="253">
        <v>0.99709000000000003</v>
      </c>
      <c r="FO11" s="253">
        <v>0.99719999999999998</v>
      </c>
      <c r="FP11" s="719">
        <f t="shared" si="119"/>
        <v>0.99730999999999992</v>
      </c>
      <c r="FQ11" s="719">
        <f t="shared" si="35"/>
        <v>0.99741999999999986</v>
      </c>
      <c r="FR11" s="722">
        <f t="shared" si="36"/>
        <v>0.99752999999999981</v>
      </c>
      <c r="FS11" s="253">
        <v>0.99651999999999996</v>
      </c>
      <c r="FT11" s="253">
        <v>0.99670000000000003</v>
      </c>
      <c r="FU11" s="253">
        <v>0.99685000000000001</v>
      </c>
      <c r="FV11" s="253">
        <v>0.99697999999999998</v>
      </c>
      <c r="FW11" s="253">
        <v>0.99709000000000003</v>
      </c>
      <c r="FX11" s="253">
        <v>0.99719999999999998</v>
      </c>
      <c r="FY11" s="719">
        <f t="shared" si="120"/>
        <v>0.99730999999999992</v>
      </c>
      <c r="FZ11" s="719">
        <f t="shared" si="37"/>
        <v>0.99741999999999986</v>
      </c>
      <c r="GA11" s="722">
        <f t="shared" si="38"/>
        <v>0.99752999999999981</v>
      </c>
      <c r="GB11" s="705">
        <v>0.99651999999999996</v>
      </c>
      <c r="GC11" s="253">
        <v>0.99670000000000003</v>
      </c>
      <c r="GD11" s="253">
        <v>0.99685000000000001</v>
      </c>
      <c r="GE11" s="253">
        <v>0.99697999999999998</v>
      </c>
      <c r="GF11" s="253">
        <v>0.99709000000000003</v>
      </c>
      <c r="GG11" s="253">
        <v>0.99719999999999998</v>
      </c>
      <c r="GH11" s="719">
        <f t="shared" si="121"/>
        <v>0.99730999999999992</v>
      </c>
      <c r="GI11" s="719">
        <f t="shared" si="39"/>
        <v>0.99741999999999986</v>
      </c>
      <c r="GJ11" s="722">
        <f t="shared" si="40"/>
        <v>0.99752999999999981</v>
      </c>
      <c r="GK11" s="253">
        <v>0.99651999999999996</v>
      </c>
      <c r="GL11" s="253">
        <v>0.99670000000000003</v>
      </c>
      <c r="GM11" s="253">
        <v>0.99685000000000001</v>
      </c>
      <c r="GN11" s="253">
        <v>0.99697999999999998</v>
      </c>
      <c r="GO11" s="253">
        <v>0.99709000000000003</v>
      </c>
      <c r="GP11" s="253">
        <v>0.99719999999999998</v>
      </c>
      <c r="GQ11" s="719">
        <f t="shared" si="122"/>
        <v>0.99730999999999992</v>
      </c>
      <c r="GR11" s="719">
        <f t="shared" si="41"/>
        <v>0.99741999999999986</v>
      </c>
      <c r="GS11" s="722">
        <f t="shared" si="42"/>
        <v>0.99752999999999981</v>
      </c>
      <c r="GT11" s="705">
        <v>0.99651999999999996</v>
      </c>
      <c r="GU11" s="253">
        <v>0.99670000000000003</v>
      </c>
      <c r="GV11" s="253">
        <v>0.99685000000000001</v>
      </c>
      <c r="GW11" s="253">
        <v>0.99697999999999998</v>
      </c>
      <c r="GX11" s="253">
        <v>0.99709000000000003</v>
      </c>
      <c r="GY11" s="253">
        <v>0.99719999999999998</v>
      </c>
      <c r="GZ11" s="719">
        <f t="shared" si="123"/>
        <v>0.99730999999999992</v>
      </c>
      <c r="HA11" s="719">
        <f t="shared" si="43"/>
        <v>0.99741999999999986</v>
      </c>
      <c r="HB11" s="722">
        <f t="shared" si="44"/>
        <v>0.99752999999999981</v>
      </c>
      <c r="HC11" s="253">
        <v>0.99651999999999996</v>
      </c>
      <c r="HD11" s="253">
        <v>0.99670000000000003</v>
      </c>
      <c r="HE11" s="253">
        <v>0.99685000000000001</v>
      </c>
      <c r="HF11" s="253">
        <v>0.99697999999999998</v>
      </c>
      <c r="HG11" s="253">
        <v>0.99709000000000003</v>
      </c>
      <c r="HH11" s="253">
        <v>0.99719999999999998</v>
      </c>
      <c r="HI11" s="719">
        <f t="shared" si="124"/>
        <v>0.99730999999999992</v>
      </c>
      <c r="HJ11" s="719">
        <f t="shared" si="45"/>
        <v>0.99741999999999986</v>
      </c>
      <c r="HK11" s="722">
        <f t="shared" si="46"/>
        <v>0.99752999999999981</v>
      </c>
      <c r="HL11" s="705">
        <v>0.99651999999999996</v>
      </c>
      <c r="HM11" s="253">
        <v>0.99670000000000003</v>
      </c>
      <c r="HN11" s="253">
        <v>0.99685000000000001</v>
      </c>
      <c r="HO11" s="253">
        <v>0.99697999999999998</v>
      </c>
      <c r="HP11" s="253">
        <v>0.99709000000000003</v>
      </c>
      <c r="HQ11" s="253">
        <v>0.99719999999999998</v>
      </c>
      <c r="HR11" s="719">
        <f t="shared" si="125"/>
        <v>0.99730999999999992</v>
      </c>
      <c r="HS11" s="719">
        <f t="shared" si="47"/>
        <v>0.99741999999999986</v>
      </c>
      <c r="HT11" s="722">
        <f t="shared" si="48"/>
        <v>0.99752999999999981</v>
      </c>
      <c r="HU11" s="253">
        <v>0.99651999999999996</v>
      </c>
      <c r="HV11" s="253">
        <v>0.99670000000000003</v>
      </c>
      <c r="HW11" s="253">
        <v>0.99685000000000001</v>
      </c>
      <c r="HX11" s="253">
        <v>0.99697999999999998</v>
      </c>
      <c r="HY11" s="253">
        <v>0.99709000000000003</v>
      </c>
      <c r="HZ11" s="253">
        <v>0.99719999999999998</v>
      </c>
      <c r="IA11" s="719">
        <f t="shared" si="126"/>
        <v>0.99730999999999992</v>
      </c>
      <c r="IB11" s="719">
        <f t="shared" si="49"/>
        <v>0.99741999999999986</v>
      </c>
      <c r="IC11" s="722">
        <f t="shared" si="50"/>
        <v>0.99752999999999981</v>
      </c>
      <c r="ID11" s="705">
        <v>0.99651999999999996</v>
      </c>
      <c r="IE11" s="253">
        <v>0.99670000000000003</v>
      </c>
      <c r="IF11" s="253">
        <v>0.99685000000000001</v>
      </c>
      <c r="IG11" s="253">
        <v>0.99697999999999998</v>
      </c>
      <c r="IH11" s="253">
        <v>0.99709000000000003</v>
      </c>
      <c r="II11" s="253">
        <v>0.99719999999999998</v>
      </c>
      <c r="IJ11" s="719">
        <f t="shared" si="127"/>
        <v>0.99730999999999992</v>
      </c>
      <c r="IK11" s="719">
        <f t="shared" si="51"/>
        <v>0.99741999999999986</v>
      </c>
      <c r="IL11" s="722">
        <f t="shared" si="52"/>
        <v>0.99752999999999981</v>
      </c>
      <c r="IM11" s="253">
        <v>0.99651999999999996</v>
      </c>
      <c r="IN11" s="253">
        <v>0.99670000000000003</v>
      </c>
      <c r="IO11" s="253">
        <v>0.99685000000000001</v>
      </c>
      <c r="IP11" s="253">
        <v>0.99697999999999998</v>
      </c>
      <c r="IQ11" s="253">
        <v>0.99709000000000003</v>
      </c>
      <c r="IR11" s="253">
        <v>0.99719999999999998</v>
      </c>
      <c r="IS11" s="719">
        <f t="shared" si="128"/>
        <v>0.99730999999999992</v>
      </c>
      <c r="IT11" s="719">
        <f t="shared" si="53"/>
        <v>0.99741999999999986</v>
      </c>
      <c r="IU11" s="722">
        <f t="shared" si="54"/>
        <v>0.99752999999999981</v>
      </c>
      <c r="IV11" s="705">
        <v>0.99651999999999996</v>
      </c>
      <c r="IW11" s="253">
        <v>0.99670000000000003</v>
      </c>
      <c r="IX11" s="253">
        <v>0.99685000000000001</v>
      </c>
      <c r="IY11" s="253">
        <v>0.99697999999999998</v>
      </c>
      <c r="IZ11" s="253">
        <v>0.99709000000000003</v>
      </c>
      <c r="JA11" s="253">
        <v>0.99719999999999998</v>
      </c>
      <c r="JB11" s="719">
        <f t="shared" si="129"/>
        <v>0.99730999999999992</v>
      </c>
      <c r="JC11" s="719">
        <f t="shared" si="55"/>
        <v>0.99741999999999986</v>
      </c>
      <c r="JD11" s="722">
        <f t="shared" si="56"/>
        <v>0.99752999999999981</v>
      </c>
      <c r="JE11" s="253">
        <v>0.99651999999999996</v>
      </c>
      <c r="JF11" s="253">
        <v>0.99670000000000003</v>
      </c>
      <c r="JG11" s="253">
        <v>0.99685000000000001</v>
      </c>
      <c r="JH11" s="253">
        <v>0.99697999999999998</v>
      </c>
      <c r="JI11" s="253">
        <v>0.99709000000000003</v>
      </c>
      <c r="JJ11" s="253">
        <v>0.99719999999999998</v>
      </c>
      <c r="JK11" s="719">
        <f t="shared" si="130"/>
        <v>0.99730999999999992</v>
      </c>
      <c r="JL11" s="719">
        <f t="shared" si="57"/>
        <v>0.99741999999999986</v>
      </c>
      <c r="JM11" s="722">
        <f t="shared" si="58"/>
        <v>0.99752999999999981</v>
      </c>
      <c r="JN11" s="705">
        <v>0.99651999999999996</v>
      </c>
      <c r="JO11" s="253">
        <v>0.99670000000000003</v>
      </c>
      <c r="JP11" s="253">
        <v>0.99685000000000001</v>
      </c>
      <c r="JQ11" s="253">
        <v>0.99697999999999998</v>
      </c>
      <c r="JR11" s="253">
        <v>0.99709000000000003</v>
      </c>
      <c r="JS11" s="253">
        <v>0.99719999999999998</v>
      </c>
      <c r="JT11" s="719">
        <f t="shared" si="131"/>
        <v>0.99730999999999992</v>
      </c>
      <c r="JU11" s="719">
        <f t="shared" si="59"/>
        <v>0.99741999999999986</v>
      </c>
      <c r="JV11" s="722">
        <f t="shared" si="60"/>
        <v>0.99752999999999981</v>
      </c>
      <c r="JW11" s="253">
        <v>0.99651999999999996</v>
      </c>
      <c r="JX11" s="253">
        <v>0.99670000000000003</v>
      </c>
      <c r="JY11" s="253">
        <v>0.99685000000000001</v>
      </c>
      <c r="JZ11" s="253">
        <v>0.99697999999999998</v>
      </c>
      <c r="KA11" s="253">
        <v>0.99709000000000003</v>
      </c>
      <c r="KB11" s="253">
        <v>0.99719999999999998</v>
      </c>
      <c r="KC11" s="719">
        <f t="shared" si="132"/>
        <v>0.99730999999999992</v>
      </c>
      <c r="KD11" s="719">
        <f t="shared" si="61"/>
        <v>0.99741999999999986</v>
      </c>
      <c r="KE11" s="722">
        <f t="shared" si="62"/>
        <v>0.99752999999999981</v>
      </c>
      <c r="KF11" s="705">
        <v>0.99651999999999996</v>
      </c>
      <c r="KG11" s="253">
        <v>0.99670000000000003</v>
      </c>
      <c r="KH11" s="253">
        <v>0.99685000000000001</v>
      </c>
      <c r="KI11" s="253">
        <v>0.99697999999999998</v>
      </c>
      <c r="KJ11" s="253">
        <v>0.99709000000000003</v>
      </c>
      <c r="KK11" s="253">
        <v>0.99719999999999998</v>
      </c>
      <c r="KL11" s="719">
        <f t="shared" si="133"/>
        <v>0.99730999999999992</v>
      </c>
      <c r="KM11" s="719">
        <f t="shared" si="63"/>
        <v>0.99741999999999986</v>
      </c>
      <c r="KN11" s="722">
        <f t="shared" si="64"/>
        <v>0.99752999999999981</v>
      </c>
      <c r="KO11" s="253">
        <v>0.99651999999999996</v>
      </c>
      <c r="KP11" s="253">
        <v>0.99670000000000003</v>
      </c>
      <c r="KQ11" s="253">
        <v>0.99685000000000001</v>
      </c>
      <c r="KR11" s="253">
        <v>0.99697999999999998</v>
      </c>
      <c r="KS11" s="253">
        <v>0.99709000000000003</v>
      </c>
      <c r="KT11" s="253">
        <v>0.99719999999999998</v>
      </c>
      <c r="KU11" s="719">
        <f t="shared" si="134"/>
        <v>0.99730999999999992</v>
      </c>
      <c r="KV11" s="719">
        <f t="shared" si="65"/>
        <v>0.99741999999999986</v>
      </c>
      <c r="KW11" s="722">
        <f t="shared" si="66"/>
        <v>0.99752999999999981</v>
      </c>
      <c r="KX11" s="705">
        <v>0.99651999999999996</v>
      </c>
      <c r="KY11" s="253">
        <v>0.99670000000000003</v>
      </c>
      <c r="KZ11" s="253">
        <v>0.99685000000000001</v>
      </c>
      <c r="LA11" s="253">
        <v>0.99697999999999998</v>
      </c>
      <c r="LB11" s="253">
        <v>0.99709000000000003</v>
      </c>
      <c r="LC11" s="253">
        <v>0.99719999999999998</v>
      </c>
      <c r="LD11" s="719">
        <f t="shared" si="135"/>
        <v>0.99730999999999992</v>
      </c>
      <c r="LE11" s="719">
        <f t="shared" si="67"/>
        <v>0.99741999999999986</v>
      </c>
      <c r="LF11" s="722">
        <f t="shared" si="68"/>
        <v>0.99752999999999981</v>
      </c>
      <c r="LG11" s="253">
        <v>0.99651999999999996</v>
      </c>
      <c r="LH11" s="253">
        <v>0.99670000000000003</v>
      </c>
      <c r="LI11" s="253">
        <v>0.99685000000000001</v>
      </c>
      <c r="LJ11" s="253">
        <v>0.99697999999999998</v>
      </c>
      <c r="LK11" s="253">
        <v>0.99709000000000003</v>
      </c>
      <c r="LL11" s="253">
        <v>0.99719999999999998</v>
      </c>
      <c r="LM11" s="719">
        <f t="shared" si="136"/>
        <v>0.99730999999999992</v>
      </c>
      <c r="LN11" s="719">
        <f t="shared" si="69"/>
        <v>0.99741999999999986</v>
      </c>
      <c r="LO11" s="722">
        <f t="shared" si="70"/>
        <v>0.99752999999999981</v>
      </c>
      <c r="LP11" s="705">
        <v>0.99651999999999996</v>
      </c>
      <c r="LQ11" s="253">
        <v>0.99670000000000003</v>
      </c>
      <c r="LR11" s="253">
        <v>0.99685000000000001</v>
      </c>
      <c r="LS11" s="253">
        <v>0.99697999999999998</v>
      </c>
      <c r="LT11" s="253">
        <v>0.99709000000000003</v>
      </c>
      <c r="LU11" s="253">
        <v>0.99719999999999998</v>
      </c>
      <c r="LV11" s="719">
        <f t="shared" si="137"/>
        <v>0.99730999999999992</v>
      </c>
      <c r="LW11" s="719">
        <f t="shared" si="71"/>
        <v>0.99741999999999986</v>
      </c>
      <c r="LX11" s="722">
        <f t="shared" si="72"/>
        <v>0.99752999999999981</v>
      </c>
      <c r="LY11" s="253">
        <v>0.99651999999999996</v>
      </c>
      <c r="LZ11" s="253">
        <v>0.99670000000000003</v>
      </c>
      <c r="MA11" s="253">
        <v>0.99685000000000001</v>
      </c>
      <c r="MB11" s="253">
        <v>0.99697999999999998</v>
      </c>
      <c r="MC11" s="253">
        <v>0.99709000000000003</v>
      </c>
      <c r="MD11" s="253">
        <v>0.99719999999999998</v>
      </c>
      <c r="ME11" s="719">
        <f t="shared" si="138"/>
        <v>0.99730999999999992</v>
      </c>
      <c r="MF11" s="719">
        <f t="shared" si="73"/>
        <v>0.99741999999999986</v>
      </c>
      <c r="MG11" s="722">
        <f t="shared" si="74"/>
        <v>0.99752999999999981</v>
      </c>
      <c r="MH11" s="705">
        <v>0.99651999999999996</v>
      </c>
      <c r="MI11" s="253">
        <v>0.99670000000000003</v>
      </c>
      <c r="MJ11" s="253">
        <v>0.99685000000000001</v>
      </c>
      <c r="MK11" s="253">
        <v>0.99697999999999998</v>
      </c>
      <c r="ML11" s="253">
        <v>0.99709000000000003</v>
      </c>
      <c r="MM11" s="253">
        <v>0.99719999999999998</v>
      </c>
      <c r="MN11" s="719">
        <f t="shared" si="139"/>
        <v>0.99730999999999992</v>
      </c>
      <c r="MO11" s="719">
        <f t="shared" si="75"/>
        <v>0.99741999999999986</v>
      </c>
      <c r="MP11" s="722">
        <f t="shared" si="76"/>
        <v>0.99752999999999981</v>
      </c>
      <c r="MQ11" s="253">
        <v>0.99651999999999996</v>
      </c>
      <c r="MR11" s="253">
        <v>0.99670000000000003</v>
      </c>
      <c r="MS11" s="253">
        <v>0.99685000000000001</v>
      </c>
      <c r="MT11" s="253">
        <v>0.99697999999999998</v>
      </c>
      <c r="MU11" s="253">
        <v>0.99709000000000003</v>
      </c>
      <c r="MV11" s="253">
        <v>0.99719999999999998</v>
      </c>
      <c r="MW11" s="719">
        <f t="shared" si="140"/>
        <v>0.99730999999999992</v>
      </c>
      <c r="MX11" s="719">
        <f t="shared" si="77"/>
        <v>0.99741999999999986</v>
      </c>
      <c r="MY11" s="722">
        <f t="shared" si="78"/>
        <v>0.99752999999999981</v>
      </c>
      <c r="MZ11" s="705">
        <v>0.99651999999999996</v>
      </c>
      <c r="NA11" s="253">
        <v>0.99670000000000003</v>
      </c>
      <c r="NB11" s="253">
        <v>0.99685000000000001</v>
      </c>
      <c r="NC11" s="253">
        <v>0.99697999999999998</v>
      </c>
      <c r="ND11" s="253">
        <v>0.99709000000000003</v>
      </c>
      <c r="NE11" s="253">
        <v>0.99719999999999998</v>
      </c>
      <c r="NF11" s="719">
        <f t="shared" si="141"/>
        <v>0.99730999999999992</v>
      </c>
      <c r="NG11" s="719">
        <f t="shared" si="79"/>
        <v>0.99741999999999986</v>
      </c>
      <c r="NH11" s="722">
        <f t="shared" si="80"/>
        <v>0.99752999999999981</v>
      </c>
      <c r="NI11" s="253">
        <v>0.99651999999999996</v>
      </c>
      <c r="NJ11" s="253">
        <v>0.99670000000000003</v>
      </c>
      <c r="NK11" s="253">
        <v>0.99685000000000001</v>
      </c>
      <c r="NL11" s="253">
        <v>0.99697999999999998</v>
      </c>
      <c r="NM11" s="253">
        <v>0.99709000000000003</v>
      </c>
      <c r="NN11" s="253">
        <v>0.99719999999999998</v>
      </c>
      <c r="NO11" s="719">
        <f t="shared" si="142"/>
        <v>0.99730999999999992</v>
      </c>
      <c r="NP11" s="719">
        <f t="shared" si="81"/>
        <v>0.99741999999999986</v>
      </c>
      <c r="NQ11" s="722">
        <f t="shared" si="82"/>
        <v>0.99752999999999981</v>
      </c>
      <c r="NR11" s="705">
        <v>0.99651999999999996</v>
      </c>
      <c r="NS11" s="253">
        <v>0.99670000000000003</v>
      </c>
      <c r="NT11" s="253">
        <v>0.99685000000000001</v>
      </c>
      <c r="NU11" s="253">
        <v>0.99697999999999998</v>
      </c>
      <c r="NV11" s="253">
        <v>0.99709000000000003</v>
      </c>
      <c r="NW11" s="253">
        <v>0.99719999999999998</v>
      </c>
      <c r="NX11" s="719">
        <f t="shared" si="143"/>
        <v>0.99730999999999992</v>
      </c>
      <c r="NY11" s="719">
        <f t="shared" si="83"/>
        <v>0.99741999999999986</v>
      </c>
      <c r="NZ11" s="722">
        <f t="shared" si="84"/>
        <v>0.99752999999999981</v>
      </c>
      <c r="OA11" s="253">
        <v>0.99651999999999996</v>
      </c>
      <c r="OB11" s="253">
        <v>0.99670000000000003</v>
      </c>
      <c r="OC11" s="253">
        <v>0.99685000000000001</v>
      </c>
      <c r="OD11" s="253">
        <v>0.99697999999999998</v>
      </c>
      <c r="OE11" s="253">
        <v>0.99709000000000003</v>
      </c>
      <c r="OF11" s="253">
        <v>0.99719999999999998</v>
      </c>
      <c r="OG11" s="719">
        <f t="shared" si="144"/>
        <v>0.99730999999999992</v>
      </c>
      <c r="OH11" s="719">
        <f t="shared" si="85"/>
        <v>0.99741999999999986</v>
      </c>
      <c r="OI11" s="722">
        <f t="shared" si="86"/>
        <v>0.99752999999999981</v>
      </c>
      <c r="OJ11" s="705">
        <v>0.99651999999999996</v>
      </c>
      <c r="OK11" s="253">
        <v>0.99670000000000003</v>
      </c>
      <c r="OL11" s="253">
        <v>0.99685000000000001</v>
      </c>
      <c r="OM11" s="253">
        <v>0.99697999999999998</v>
      </c>
      <c r="ON11" s="253">
        <v>0.99709000000000003</v>
      </c>
      <c r="OO11" s="253">
        <v>0.99719999999999998</v>
      </c>
      <c r="OP11" s="719">
        <f t="shared" si="145"/>
        <v>0.99730999999999992</v>
      </c>
      <c r="OQ11" s="719">
        <f t="shared" si="87"/>
        <v>0.99741999999999986</v>
      </c>
      <c r="OR11" s="722">
        <f t="shared" si="88"/>
        <v>0.99752999999999981</v>
      </c>
      <c r="OS11" s="253">
        <v>0.99651999999999996</v>
      </c>
      <c r="OT11" s="253">
        <v>0.99670000000000003</v>
      </c>
      <c r="OU11" s="253">
        <v>0.99685000000000001</v>
      </c>
      <c r="OV11" s="253">
        <v>0.99697999999999998</v>
      </c>
      <c r="OW11" s="253">
        <v>0.99709000000000003</v>
      </c>
      <c r="OX11" s="253">
        <v>0.99719999999999998</v>
      </c>
      <c r="OY11" s="719">
        <f t="shared" si="146"/>
        <v>0.99730999999999992</v>
      </c>
      <c r="OZ11" s="719">
        <f t="shared" si="89"/>
        <v>0.99741999999999986</v>
      </c>
      <c r="PA11" s="722">
        <f t="shared" si="90"/>
        <v>0.99752999999999981</v>
      </c>
      <c r="PB11" s="705">
        <v>0.99651999999999996</v>
      </c>
      <c r="PC11" s="253">
        <v>0.99670000000000003</v>
      </c>
      <c r="PD11" s="253">
        <v>0.99685000000000001</v>
      </c>
      <c r="PE11" s="253">
        <v>0.99697999999999998</v>
      </c>
      <c r="PF11" s="253">
        <v>0.99709000000000003</v>
      </c>
      <c r="PG11" s="253">
        <v>0.99719999999999998</v>
      </c>
      <c r="PH11" s="719">
        <f t="shared" si="147"/>
        <v>0.99730999999999992</v>
      </c>
      <c r="PI11" s="719">
        <f t="shared" si="91"/>
        <v>0.99741999999999986</v>
      </c>
      <c r="PJ11" s="722">
        <f t="shared" si="92"/>
        <v>0.99752999999999981</v>
      </c>
      <c r="PK11" s="253">
        <v>0.99651999999999996</v>
      </c>
      <c r="PL11" s="253">
        <v>0.99670000000000003</v>
      </c>
      <c r="PM11" s="253">
        <v>0.99685000000000001</v>
      </c>
      <c r="PN11" s="253">
        <v>0.99697999999999998</v>
      </c>
      <c r="PO11" s="253">
        <v>0.99709000000000003</v>
      </c>
      <c r="PP11" s="253">
        <v>0.99719999999999998</v>
      </c>
      <c r="PQ11" s="719">
        <f t="shared" si="148"/>
        <v>0.99730999999999992</v>
      </c>
      <c r="PR11" s="719">
        <f t="shared" si="93"/>
        <v>0.99741999999999986</v>
      </c>
      <c r="PS11" s="722">
        <f t="shared" si="94"/>
        <v>0.99752999999999981</v>
      </c>
      <c r="PT11" s="705">
        <v>0.99651999999999996</v>
      </c>
      <c r="PU11" s="253">
        <v>0.99670000000000003</v>
      </c>
      <c r="PV11" s="253">
        <v>0.99685000000000001</v>
      </c>
      <c r="PW11" s="253">
        <v>0.99697999999999998</v>
      </c>
      <c r="PX11" s="253">
        <v>0.99709000000000003</v>
      </c>
      <c r="PY11" s="253">
        <v>0.99719999999999998</v>
      </c>
      <c r="PZ11" s="719">
        <f t="shared" si="149"/>
        <v>0.99730999999999992</v>
      </c>
      <c r="QA11" s="719">
        <f t="shared" si="95"/>
        <v>0.99741999999999986</v>
      </c>
      <c r="QB11" s="722">
        <f t="shared" si="96"/>
        <v>0.99752999999999981</v>
      </c>
      <c r="QC11" s="253">
        <v>0.99651999999999996</v>
      </c>
      <c r="QD11" s="253">
        <v>0.99670000000000003</v>
      </c>
      <c r="QE11" s="253">
        <v>0.99685000000000001</v>
      </c>
      <c r="QF11" s="253">
        <v>0.99697999999999998</v>
      </c>
      <c r="QG11" s="253">
        <v>0.99709000000000003</v>
      </c>
      <c r="QH11" s="253">
        <v>0.99719999999999998</v>
      </c>
      <c r="QI11" s="719">
        <f t="shared" si="150"/>
        <v>0.99730999999999992</v>
      </c>
      <c r="QJ11" s="719">
        <f t="shared" si="97"/>
        <v>0.99741999999999986</v>
      </c>
      <c r="QK11" s="722">
        <f t="shared" si="98"/>
        <v>0.99752999999999981</v>
      </c>
      <c r="QL11" s="705">
        <v>0.99651999999999996</v>
      </c>
      <c r="QM11" s="253">
        <v>0.99670000000000003</v>
      </c>
      <c r="QN11" s="253">
        <v>0.99685000000000001</v>
      </c>
      <c r="QO11" s="253">
        <v>0.99697999999999998</v>
      </c>
      <c r="QP11" s="253">
        <v>0.99709000000000003</v>
      </c>
      <c r="QQ11" s="253">
        <v>0.99719999999999998</v>
      </c>
      <c r="QR11" s="719">
        <f t="shared" si="151"/>
        <v>0.99730999999999992</v>
      </c>
      <c r="QS11" s="719">
        <f t="shared" si="99"/>
        <v>0.99741999999999986</v>
      </c>
      <c r="QT11" s="722">
        <f t="shared" si="100"/>
        <v>0.99752999999999981</v>
      </c>
      <c r="QV11" s="806" t="s">
        <v>911</v>
      </c>
    </row>
    <row r="12" spans="1:464">
      <c r="A12" s="16"/>
      <c r="B12" s="212" t="s">
        <v>450</v>
      </c>
      <c r="C12" s="212" t="s">
        <v>467</v>
      </c>
      <c r="D12" s="705">
        <v>0.99499000000000004</v>
      </c>
      <c r="E12" s="253">
        <v>0.99524999999999997</v>
      </c>
      <c r="F12" s="253">
        <v>0.99550000000000005</v>
      </c>
      <c r="G12" s="253">
        <v>0.99570999999999998</v>
      </c>
      <c r="H12" s="253">
        <v>0.99590000000000001</v>
      </c>
      <c r="I12" s="253">
        <v>0.99604999999999999</v>
      </c>
      <c r="J12" s="719">
        <f t="shared" si="101"/>
        <v>0.99619999999999997</v>
      </c>
      <c r="K12" s="719">
        <f t="shared" si="0"/>
        <v>0.99634999999999996</v>
      </c>
      <c r="L12" s="722">
        <f t="shared" si="0"/>
        <v>0.99649999999999994</v>
      </c>
      <c r="M12" s="253">
        <v>0.99499000000000004</v>
      </c>
      <c r="N12" s="253">
        <v>0.99524999999999997</v>
      </c>
      <c r="O12" s="253">
        <v>0.99550000000000005</v>
      </c>
      <c r="P12" s="253">
        <v>0.99570999999999998</v>
      </c>
      <c r="Q12" s="253">
        <v>0.99590000000000001</v>
      </c>
      <c r="R12" s="253">
        <v>0.99604999999999999</v>
      </c>
      <c r="S12" s="719">
        <f t="shared" si="102"/>
        <v>0.99619999999999997</v>
      </c>
      <c r="T12" s="719">
        <f t="shared" si="1"/>
        <v>0.99634999999999996</v>
      </c>
      <c r="U12" s="722">
        <f t="shared" si="2"/>
        <v>0.99649999999999994</v>
      </c>
      <c r="V12" s="705">
        <v>0.99499000000000004</v>
      </c>
      <c r="W12" s="253">
        <v>0.99524999999999997</v>
      </c>
      <c r="X12" s="253">
        <v>0.99550000000000005</v>
      </c>
      <c r="Y12" s="253">
        <v>0.99570999999999998</v>
      </c>
      <c r="Z12" s="253">
        <v>0.99590000000000001</v>
      </c>
      <c r="AA12" s="253">
        <v>0.99604999999999999</v>
      </c>
      <c r="AB12" s="719">
        <f t="shared" si="103"/>
        <v>0.99619999999999997</v>
      </c>
      <c r="AC12" s="719">
        <f t="shared" si="3"/>
        <v>0.99634999999999996</v>
      </c>
      <c r="AD12" s="722">
        <f t="shared" si="4"/>
        <v>0.99649999999999994</v>
      </c>
      <c r="AE12" s="253">
        <v>0.99499000000000004</v>
      </c>
      <c r="AF12" s="253">
        <v>0.99524999999999997</v>
      </c>
      <c r="AG12" s="253">
        <v>0.99550000000000005</v>
      </c>
      <c r="AH12" s="253">
        <v>0.99570999999999998</v>
      </c>
      <c r="AI12" s="253">
        <v>0.99590000000000001</v>
      </c>
      <c r="AJ12" s="253">
        <v>0.99604999999999999</v>
      </c>
      <c r="AK12" s="719">
        <f t="shared" si="104"/>
        <v>0.99619999999999997</v>
      </c>
      <c r="AL12" s="719">
        <f t="shared" si="5"/>
        <v>0.99634999999999996</v>
      </c>
      <c r="AM12" s="722">
        <f t="shared" si="6"/>
        <v>0.99649999999999994</v>
      </c>
      <c r="AN12" s="705">
        <v>0.99499000000000004</v>
      </c>
      <c r="AO12" s="253">
        <v>0.99524999999999997</v>
      </c>
      <c r="AP12" s="253">
        <v>0.99550000000000005</v>
      </c>
      <c r="AQ12" s="253">
        <v>0.99570999999999998</v>
      </c>
      <c r="AR12" s="253">
        <v>0.99590000000000001</v>
      </c>
      <c r="AS12" s="253">
        <v>0.99604999999999999</v>
      </c>
      <c r="AT12" s="719">
        <f t="shared" si="105"/>
        <v>0.99619999999999997</v>
      </c>
      <c r="AU12" s="719">
        <f t="shared" si="7"/>
        <v>0.99634999999999996</v>
      </c>
      <c r="AV12" s="722">
        <f t="shared" si="8"/>
        <v>0.99649999999999994</v>
      </c>
      <c r="AW12" s="253">
        <v>0.99499000000000004</v>
      </c>
      <c r="AX12" s="253">
        <v>0.99524999999999997</v>
      </c>
      <c r="AY12" s="253">
        <v>0.99550000000000005</v>
      </c>
      <c r="AZ12" s="253">
        <v>0.99570999999999998</v>
      </c>
      <c r="BA12" s="253">
        <v>0.99590000000000001</v>
      </c>
      <c r="BB12" s="253">
        <v>0.99604999999999999</v>
      </c>
      <c r="BC12" s="719">
        <f t="shared" si="106"/>
        <v>0.99619999999999997</v>
      </c>
      <c r="BD12" s="719">
        <f t="shared" si="9"/>
        <v>0.99634999999999996</v>
      </c>
      <c r="BE12" s="722">
        <f t="shared" si="10"/>
        <v>0.99649999999999994</v>
      </c>
      <c r="BF12" s="705">
        <v>0.99499000000000004</v>
      </c>
      <c r="BG12" s="253">
        <v>0.99524999999999997</v>
      </c>
      <c r="BH12" s="253">
        <v>0.99550000000000005</v>
      </c>
      <c r="BI12" s="253">
        <v>0.99570999999999998</v>
      </c>
      <c r="BJ12" s="253">
        <v>0.99590000000000001</v>
      </c>
      <c r="BK12" s="253">
        <v>0.99604999999999999</v>
      </c>
      <c r="BL12" s="719">
        <f t="shared" si="107"/>
        <v>0.99619999999999997</v>
      </c>
      <c r="BM12" s="719">
        <f t="shared" si="11"/>
        <v>0.99634999999999996</v>
      </c>
      <c r="BN12" s="722">
        <f t="shared" si="12"/>
        <v>0.99649999999999994</v>
      </c>
      <c r="BO12" s="253">
        <v>0.99499000000000004</v>
      </c>
      <c r="BP12" s="253">
        <v>0.99524999999999997</v>
      </c>
      <c r="BQ12" s="253">
        <v>0.99550000000000005</v>
      </c>
      <c r="BR12" s="253">
        <v>0.99570999999999998</v>
      </c>
      <c r="BS12" s="253">
        <v>0.99590000000000001</v>
      </c>
      <c r="BT12" s="253">
        <v>0.99604999999999999</v>
      </c>
      <c r="BU12" s="719">
        <f t="shared" si="108"/>
        <v>0.99619999999999997</v>
      </c>
      <c r="BV12" s="719">
        <f t="shared" si="13"/>
        <v>0.99634999999999996</v>
      </c>
      <c r="BW12" s="722">
        <f t="shared" si="14"/>
        <v>0.99649999999999994</v>
      </c>
      <c r="BX12" s="705">
        <v>0.99499000000000004</v>
      </c>
      <c r="BY12" s="253">
        <v>0.99524999999999997</v>
      </c>
      <c r="BZ12" s="253">
        <v>0.99550000000000005</v>
      </c>
      <c r="CA12" s="253">
        <v>0.99570999999999998</v>
      </c>
      <c r="CB12" s="253">
        <v>0.99590000000000001</v>
      </c>
      <c r="CC12" s="253">
        <v>0.99604999999999999</v>
      </c>
      <c r="CD12" s="719">
        <f t="shared" si="109"/>
        <v>0.99619999999999997</v>
      </c>
      <c r="CE12" s="719">
        <f t="shared" si="15"/>
        <v>0.99634999999999996</v>
      </c>
      <c r="CF12" s="722">
        <f t="shared" si="16"/>
        <v>0.99649999999999994</v>
      </c>
      <c r="CG12" s="253">
        <v>0.99499000000000004</v>
      </c>
      <c r="CH12" s="253">
        <v>0.99524999999999997</v>
      </c>
      <c r="CI12" s="253">
        <v>0.99550000000000005</v>
      </c>
      <c r="CJ12" s="253">
        <v>0.99570999999999998</v>
      </c>
      <c r="CK12" s="253">
        <v>0.99590000000000001</v>
      </c>
      <c r="CL12" s="253">
        <v>0.99604999999999999</v>
      </c>
      <c r="CM12" s="719">
        <f t="shared" si="110"/>
        <v>0.99619999999999997</v>
      </c>
      <c r="CN12" s="719">
        <f t="shared" si="17"/>
        <v>0.99634999999999996</v>
      </c>
      <c r="CO12" s="722">
        <f t="shared" si="18"/>
        <v>0.99649999999999994</v>
      </c>
      <c r="CP12" s="705">
        <v>0.99499000000000004</v>
      </c>
      <c r="CQ12" s="253">
        <v>0.99524999999999997</v>
      </c>
      <c r="CR12" s="253">
        <v>0.99550000000000005</v>
      </c>
      <c r="CS12" s="253">
        <v>0.99570999999999998</v>
      </c>
      <c r="CT12" s="253">
        <v>0.99590000000000001</v>
      </c>
      <c r="CU12" s="253">
        <v>0.99604999999999999</v>
      </c>
      <c r="CV12" s="719">
        <f t="shared" si="111"/>
        <v>0.99619999999999997</v>
      </c>
      <c r="CW12" s="719">
        <f t="shared" si="19"/>
        <v>0.99634999999999996</v>
      </c>
      <c r="CX12" s="722">
        <f t="shared" si="20"/>
        <v>0.99649999999999994</v>
      </c>
      <c r="CY12" s="253">
        <v>0.99499000000000004</v>
      </c>
      <c r="CZ12" s="253">
        <v>0.99524999999999997</v>
      </c>
      <c r="DA12" s="253">
        <v>0.99550000000000005</v>
      </c>
      <c r="DB12" s="253">
        <v>0.99570999999999998</v>
      </c>
      <c r="DC12" s="253">
        <v>0.99590000000000001</v>
      </c>
      <c r="DD12" s="253">
        <v>0.99604999999999999</v>
      </c>
      <c r="DE12" s="719">
        <f t="shared" si="112"/>
        <v>0.99619999999999997</v>
      </c>
      <c r="DF12" s="719">
        <f t="shared" si="21"/>
        <v>0.99634999999999996</v>
      </c>
      <c r="DG12" s="722">
        <f t="shared" si="22"/>
        <v>0.99649999999999994</v>
      </c>
      <c r="DH12" s="705">
        <v>0.99499000000000004</v>
      </c>
      <c r="DI12" s="253">
        <v>0.99524999999999997</v>
      </c>
      <c r="DJ12" s="253">
        <v>0.99550000000000005</v>
      </c>
      <c r="DK12" s="253">
        <v>0.99570999999999998</v>
      </c>
      <c r="DL12" s="253">
        <v>0.99590000000000001</v>
      </c>
      <c r="DM12" s="253">
        <v>0.99604999999999999</v>
      </c>
      <c r="DN12" s="719">
        <f t="shared" si="113"/>
        <v>0.99619999999999997</v>
      </c>
      <c r="DO12" s="719">
        <f t="shared" si="23"/>
        <v>0.99634999999999996</v>
      </c>
      <c r="DP12" s="722">
        <f t="shared" si="24"/>
        <v>0.99649999999999994</v>
      </c>
      <c r="DQ12" s="253">
        <v>0.99499000000000004</v>
      </c>
      <c r="DR12" s="253">
        <v>0.99524999999999997</v>
      </c>
      <c r="DS12" s="253">
        <v>0.99550000000000005</v>
      </c>
      <c r="DT12" s="253">
        <v>0.99570999999999998</v>
      </c>
      <c r="DU12" s="253">
        <v>0.99590000000000001</v>
      </c>
      <c r="DV12" s="253">
        <v>0.99604999999999999</v>
      </c>
      <c r="DW12" s="719">
        <f t="shared" si="114"/>
        <v>0.99619999999999997</v>
      </c>
      <c r="DX12" s="719">
        <f t="shared" si="25"/>
        <v>0.99634999999999996</v>
      </c>
      <c r="DY12" s="722">
        <f t="shared" si="26"/>
        <v>0.99649999999999994</v>
      </c>
      <c r="DZ12" s="705">
        <v>0.99499000000000004</v>
      </c>
      <c r="EA12" s="253">
        <v>0.99524999999999997</v>
      </c>
      <c r="EB12" s="253">
        <v>0.99550000000000005</v>
      </c>
      <c r="EC12" s="253">
        <v>0.99570999999999998</v>
      </c>
      <c r="ED12" s="253">
        <v>0.99590000000000001</v>
      </c>
      <c r="EE12" s="253">
        <v>0.99604999999999999</v>
      </c>
      <c r="EF12" s="719">
        <f t="shared" si="115"/>
        <v>0.99619999999999997</v>
      </c>
      <c r="EG12" s="719">
        <f t="shared" si="27"/>
        <v>0.99634999999999996</v>
      </c>
      <c r="EH12" s="722">
        <f t="shared" si="28"/>
        <v>0.99649999999999994</v>
      </c>
      <c r="EI12" s="253">
        <v>0.99499000000000004</v>
      </c>
      <c r="EJ12" s="253">
        <v>0.99524999999999997</v>
      </c>
      <c r="EK12" s="253">
        <v>0.99550000000000005</v>
      </c>
      <c r="EL12" s="253">
        <v>0.99570999999999998</v>
      </c>
      <c r="EM12" s="253">
        <v>0.99590000000000001</v>
      </c>
      <c r="EN12" s="253">
        <v>0.99604999999999999</v>
      </c>
      <c r="EO12" s="719">
        <f t="shared" si="116"/>
        <v>0.99619999999999997</v>
      </c>
      <c r="EP12" s="719">
        <f t="shared" si="29"/>
        <v>0.99634999999999996</v>
      </c>
      <c r="EQ12" s="722">
        <f t="shared" si="30"/>
        <v>0.99649999999999994</v>
      </c>
      <c r="ER12" s="705">
        <v>0.99499000000000004</v>
      </c>
      <c r="ES12" s="253">
        <v>0.99524999999999997</v>
      </c>
      <c r="ET12" s="253">
        <v>0.99550000000000005</v>
      </c>
      <c r="EU12" s="253">
        <v>0.99570999999999998</v>
      </c>
      <c r="EV12" s="253">
        <v>0.99590000000000001</v>
      </c>
      <c r="EW12" s="253">
        <v>0.99604999999999999</v>
      </c>
      <c r="EX12" s="719">
        <f t="shared" si="117"/>
        <v>0.99619999999999997</v>
      </c>
      <c r="EY12" s="719">
        <f t="shared" si="31"/>
        <v>0.99634999999999996</v>
      </c>
      <c r="EZ12" s="722">
        <f t="shared" si="32"/>
        <v>0.99649999999999994</v>
      </c>
      <c r="FA12" s="253">
        <v>0.99499000000000004</v>
      </c>
      <c r="FB12" s="253">
        <v>0.99524999999999997</v>
      </c>
      <c r="FC12" s="253">
        <v>0.99550000000000005</v>
      </c>
      <c r="FD12" s="253">
        <v>0.99570999999999998</v>
      </c>
      <c r="FE12" s="253">
        <v>0.99590000000000001</v>
      </c>
      <c r="FF12" s="253">
        <v>0.99604999999999999</v>
      </c>
      <c r="FG12" s="719">
        <f t="shared" si="118"/>
        <v>0.99619999999999997</v>
      </c>
      <c r="FH12" s="719">
        <f t="shared" si="33"/>
        <v>0.99634999999999996</v>
      </c>
      <c r="FI12" s="722">
        <f t="shared" si="34"/>
        <v>0.99649999999999994</v>
      </c>
      <c r="FJ12" s="705">
        <v>0.99499000000000004</v>
      </c>
      <c r="FK12" s="253">
        <v>0.99524999999999997</v>
      </c>
      <c r="FL12" s="253">
        <v>0.99550000000000005</v>
      </c>
      <c r="FM12" s="253">
        <v>0.99570999999999998</v>
      </c>
      <c r="FN12" s="253">
        <v>0.99590000000000001</v>
      </c>
      <c r="FO12" s="253">
        <v>0.99604999999999999</v>
      </c>
      <c r="FP12" s="719">
        <f t="shared" si="119"/>
        <v>0.99619999999999997</v>
      </c>
      <c r="FQ12" s="719">
        <f t="shared" si="35"/>
        <v>0.99634999999999996</v>
      </c>
      <c r="FR12" s="722">
        <f t="shared" si="36"/>
        <v>0.99649999999999994</v>
      </c>
      <c r="FS12" s="253">
        <v>0.99499000000000004</v>
      </c>
      <c r="FT12" s="253">
        <v>0.99524999999999997</v>
      </c>
      <c r="FU12" s="253">
        <v>0.99550000000000005</v>
      </c>
      <c r="FV12" s="253">
        <v>0.99570999999999998</v>
      </c>
      <c r="FW12" s="253">
        <v>0.99590000000000001</v>
      </c>
      <c r="FX12" s="253">
        <v>0.99604999999999999</v>
      </c>
      <c r="FY12" s="719">
        <f t="shared" si="120"/>
        <v>0.99619999999999997</v>
      </c>
      <c r="FZ12" s="719">
        <f t="shared" si="37"/>
        <v>0.99634999999999996</v>
      </c>
      <c r="GA12" s="722">
        <f t="shared" si="38"/>
        <v>0.99649999999999994</v>
      </c>
      <c r="GB12" s="705">
        <v>0.99499000000000004</v>
      </c>
      <c r="GC12" s="253">
        <v>0.99524999999999997</v>
      </c>
      <c r="GD12" s="253">
        <v>0.99550000000000005</v>
      </c>
      <c r="GE12" s="253">
        <v>0.99570999999999998</v>
      </c>
      <c r="GF12" s="253">
        <v>0.99590000000000001</v>
      </c>
      <c r="GG12" s="253">
        <v>0.99604999999999999</v>
      </c>
      <c r="GH12" s="719">
        <f t="shared" si="121"/>
        <v>0.99619999999999997</v>
      </c>
      <c r="GI12" s="719">
        <f t="shared" si="39"/>
        <v>0.99634999999999996</v>
      </c>
      <c r="GJ12" s="722">
        <f t="shared" si="40"/>
        <v>0.99649999999999994</v>
      </c>
      <c r="GK12" s="253">
        <v>0.99499000000000004</v>
      </c>
      <c r="GL12" s="253">
        <v>0.99524999999999997</v>
      </c>
      <c r="GM12" s="253">
        <v>0.99550000000000005</v>
      </c>
      <c r="GN12" s="253">
        <v>0.99570999999999998</v>
      </c>
      <c r="GO12" s="253">
        <v>0.99590000000000001</v>
      </c>
      <c r="GP12" s="253">
        <v>0.99604999999999999</v>
      </c>
      <c r="GQ12" s="719">
        <f t="shared" si="122"/>
        <v>0.99619999999999997</v>
      </c>
      <c r="GR12" s="719">
        <f t="shared" si="41"/>
        <v>0.99634999999999996</v>
      </c>
      <c r="GS12" s="722">
        <f t="shared" si="42"/>
        <v>0.99649999999999994</v>
      </c>
      <c r="GT12" s="705">
        <v>0.99499000000000004</v>
      </c>
      <c r="GU12" s="253">
        <v>0.99524999999999997</v>
      </c>
      <c r="GV12" s="253">
        <v>0.99550000000000005</v>
      </c>
      <c r="GW12" s="253">
        <v>0.99570999999999998</v>
      </c>
      <c r="GX12" s="253">
        <v>0.99590000000000001</v>
      </c>
      <c r="GY12" s="253">
        <v>0.99604999999999999</v>
      </c>
      <c r="GZ12" s="719">
        <f t="shared" si="123"/>
        <v>0.99619999999999997</v>
      </c>
      <c r="HA12" s="719">
        <f t="shared" si="43"/>
        <v>0.99634999999999996</v>
      </c>
      <c r="HB12" s="722">
        <f t="shared" si="44"/>
        <v>0.99649999999999994</v>
      </c>
      <c r="HC12" s="253">
        <v>0.99499000000000004</v>
      </c>
      <c r="HD12" s="253">
        <v>0.99524999999999997</v>
      </c>
      <c r="HE12" s="253">
        <v>0.99550000000000005</v>
      </c>
      <c r="HF12" s="253">
        <v>0.99570999999999998</v>
      </c>
      <c r="HG12" s="253">
        <v>0.99590000000000001</v>
      </c>
      <c r="HH12" s="253">
        <v>0.99604999999999999</v>
      </c>
      <c r="HI12" s="719">
        <f t="shared" si="124"/>
        <v>0.99619999999999997</v>
      </c>
      <c r="HJ12" s="719">
        <f t="shared" si="45"/>
        <v>0.99634999999999996</v>
      </c>
      <c r="HK12" s="722">
        <f t="shared" si="46"/>
        <v>0.99649999999999994</v>
      </c>
      <c r="HL12" s="705">
        <v>0.99499000000000004</v>
      </c>
      <c r="HM12" s="253">
        <v>0.99524999999999997</v>
      </c>
      <c r="HN12" s="253">
        <v>0.99550000000000005</v>
      </c>
      <c r="HO12" s="253">
        <v>0.99570999999999998</v>
      </c>
      <c r="HP12" s="253">
        <v>0.99590000000000001</v>
      </c>
      <c r="HQ12" s="253">
        <v>0.99604999999999999</v>
      </c>
      <c r="HR12" s="719">
        <f t="shared" si="125"/>
        <v>0.99619999999999997</v>
      </c>
      <c r="HS12" s="719">
        <f t="shared" si="47"/>
        <v>0.99634999999999996</v>
      </c>
      <c r="HT12" s="722">
        <f t="shared" si="48"/>
        <v>0.99649999999999994</v>
      </c>
      <c r="HU12" s="253">
        <v>0.99499000000000004</v>
      </c>
      <c r="HV12" s="253">
        <v>0.99524999999999997</v>
      </c>
      <c r="HW12" s="253">
        <v>0.99550000000000005</v>
      </c>
      <c r="HX12" s="253">
        <v>0.99570999999999998</v>
      </c>
      <c r="HY12" s="253">
        <v>0.99590000000000001</v>
      </c>
      <c r="HZ12" s="253">
        <v>0.99604999999999999</v>
      </c>
      <c r="IA12" s="719">
        <f t="shared" si="126"/>
        <v>0.99619999999999997</v>
      </c>
      <c r="IB12" s="719">
        <f t="shared" si="49"/>
        <v>0.99634999999999996</v>
      </c>
      <c r="IC12" s="722">
        <f t="shared" si="50"/>
        <v>0.99649999999999994</v>
      </c>
      <c r="ID12" s="705">
        <v>0.99499000000000004</v>
      </c>
      <c r="IE12" s="253">
        <v>0.99524999999999997</v>
      </c>
      <c r="IF12" s="253">
        <v>0.99550000000000005</v>
      </c>
      <c r="IG12" s="253">
        <v>0.99570999999999998</v>
      </c>
      <c r="IH12" s="253">
        <v>0.99590000000000001</v>
      </c>
      <c r="II12" s="253">
        <v>0.99604999999999999</v>
      </c>
      <c r="IJ12" s="719">
        <f t="shared" si="127"/>
        <v>0.99619999999999997</v>
      </c>
      <c r="IK12" s="719">
        <f t="shared" si="51"/>
        <v>0.99634999999999996</v>
      </c>
      <c r="IL12" s="722">
        <f t="shared" si="52"/>
        <v>0.99649999999999994</v>
      </c>
      <c r="IM12" s="253">
        <v>0.99499000000000004</v>
      </c>
      <c r="IN12" s="253">
        <v>0.99524999999999997</v>
      </c>
      <c r="IO12" s="253">
        <v>0.99550000000000005</v>
      </c>
      <c r="IP12" s="253">
        <v>0.99570999999999998</v>
      </c>
      <c r="IQ12" s="253">
        <v>0.99590000000000001</v>
      </c>
      <c r="IR12" s="253">
        <v>0.99604999999999999</v>
      </c>
      <c r="IS12" s="719">
        <f t="shared" si="128"/>
        <v>0.99619999999999997</v>
      </c>
      <c r="IT12" s="719">
        <f t="shared" si="53"/>
        <v>0.99634999999999996</v>
      </c>
      <c r="IU12" s="722">
        <f t="shared" si="54"/>
        <v>0.99649999999999994</v>
      </c>
      <c r="IV12" s="705">
        <v>0.99499000000000004</v>
      </c>
      <c r="IW12" s="253">
        <v>0.99524999999999997</v>
      </c>
      <c r="IX12" s="253">
        <v>0.99550000000000005</v>
      </c>
      <c r="IY12" s="253">
        <v>0.99570999999999998</v>
      </c>
      <c r="IZ12" s="253">
        <v>0.99590000000000001</v>
      </c>
      <c r="JA12" s="253">
        <v>0.99604999999999999</v>
      </c>
      <c r="JB12" s="719">
        <f t="shared" si="129"/>
        <v>0.99619999999999997</v>
      </c>
      <c r="JC12" s="719">
        <f t="shared" si="55"/>
        <v>0.99634999999999996</v>
      </c>
      <c r="JD12" s="722">
        <f t="shared" si="56"/>
        <v>0.99649999999999994</v>
      </c>
      <c r="JE12" s="253">
        <v>0.99499000000000004</v>
      </c>
      <c r="JF12" s="253">
        <v>0.99524999999999997</v>
      </c>
      <c r="JG12" s="253">
        <v>0.99550000000000005</v>
      </c>
      <c r="JH12" s="253">
        <v>0.99570999999999998</v>
      </c>
      <c r="JI12" s="253">
        <v>0.99590000000000001</v>
      </c>
      <c r="JJ12" s="253">
        <v>0.99604999999999999</v>
      </c>
      <c r="JK12" s="719">
        <f t="shared" si="130"/>
        <v>0.99619999999999997</v>
      </c>
      <c r="JL12" s="719">
        <f t="shared" si="57"/>
        <v>0.99634999999999996</v>
      </c>
      <c r="JM12" s="722">
        <f t="shared" si="58"/>
        <v>0.99649999999999994</v>
      </c>
      <c r="JN12" s="705">
        <v>0.99499000000000004</v>
      </c>
      <c r="JO12" s="253">
        <v>0.99524999999999997</v>
      </c>
      <c r="JP12" s="253">
        <v>0.99550000000000005</v>
      </c>
      <c r="JQ12" s="253">
        <v>0.99570999999999998</v>
      </c>
      <c r="JR12" s="253">
        <v>0.99590000000000001</v>
      </c>
      <c r="JS12" s="253">
        <v>0.99604999999999999</v>
      </c>
      <c r="JT12" s="719">
        <f t="shared" si="131"/>
        <v>0.99619999999999997</v>
      </c>
      <c r="JU12" s="719">
        <f t="shared" si="59"/>
        <v>0.99634999999999996</v>
      </c>
      <c r="JV12" s="722">
        <f t="shared" si="60"/>
        <v>0.99649999999999994</v>
      </c>
      <c r="JW12" s="253">
        <v>0.99499000000000004</v>
      </c>
      <c r="JX12" s="253">
        <v>0.99524999999999997</v>
      </c>
      <c r="JY12" s="253">
        <v>0.99550000000000005</v>
      </c>
      <c r="JZ12" s="253">
        <v>0.99570999999999998</v>
      </c>
      <c r="KA12" s="253">
        <v>0.99590000000000001</v>
      </c>
      <c r="KB12" s="253">
        <v>0.99604999999999999</v>
      </c>
      <c r="KC12" s="719">
        <f t="shared" si="132"/>
        <v>0.99619999999999997</v>
      </c>
      <c r="KD12" s="719">
        <f t="shared" si="61"/>
        <v>0.99634999999999996</v>
      </c>
      <c r="KE12" s="722">
        <f t="shared" si="62"/>
        <v>0.99649999999999994</v>
      </c>
      <c r="KF12" s="705">
        <v>0.99499000000000004</v>
      </c>
      <c r="KG12" s="253">
        <v>0.99524999999999997</v>
      </c>
      <c r="KH12" s="253">
        <v>0.99550000000000005</v>
      </c>
      <c r="KI12" s="253">
        <v>0.99570999999999998</v>
      </c>
      <c r="KJ12" s="253">
        <v>0.99590000000000001</v>
      </c>
      <c r="KK12" s="253">
        <v>0.99604999999999999</v>
      </c>
      <c r="KL12" s="719">
        <f t="shared" si="133"/>
        <v>0.99619999999999997</v>
      </c>
      <c r="KM12" s="719">
        <f t="shared" si="63"/>
        <v>0.99634999999999996</v>
      </c>
      <c r="KN12" s="722">
        <f t="shared" si="64"/>
        <v>0.99649999999999994</v>
      </c>
      <c r="KO12" s="253">
        <v>0.99499000000000004</v>
      </c>
      <c r="KP12" s="253">
        <v>0.99524999999999997</v>
      </c>
      <c r="KQ12" s="253">
        <v>0.99550000000000005</v>
      </c>
      <c r="KR12" s="253">
        <v>0.99570999999999998</v>
      </c>
      <c r="KS12" s="253">
        <v>0.99590000000000001</v>
      </c>
      <c r="KT12" s="253">
        <v>0.99604999999999999</v>
      </c>
      <c r="KU12" s="719">
        <f t="shared" si="134"/>
        <v>0.99619999999999997</v>
      </c>
      <c r="KV12" s="719">
        <f t="shared" si="65"/>
        <v>0.99634999999999996</v>
      </c>
      <c r="KW12" s="722">
        <f t="shared" si="66"/>
        <v>0.99649999999999994</v>
      </c>
      <c r="KX12" s="705">
        <v>0.99499000000000004</v>
      </c>
      <c r="KY12" s="253">
        <v>0.99524999999999997</v>
      </c>
      <c r="KZ12" s="253">
        <v>0.99550000000000005</v>
      </c>
      <c r="LA12" s="253">
        <v>0.99570999999999998</v>
      </c>
      <c r="LB12" s="253">
        <v>0.99590000000000001</v>
      </c>
      <c r="LC12" s="253">
        <v>0.99604999999999999</v>
      </c>
      <c r="LD12" s="719">
        <f t="shared" si="135"/>
        <v>0.99619999999999997</v>
      </c>
      <c r="LE12" s="719">
        <f t="shared" si="67"/>
        <v>0.99634999999999996</v>
      </c>
      <c r="LF12" s="722">
        <f t="shared" si="68"/>
        <v>0.99649999999999994</v>
      </c>
      <c r="LG12" s="253">
        <v>0.99499000000000004</v>
      </c>
      <c r="LH12" s="253">
        <v>0.99524999999999997</v>
      </c>
      <c r="LI12" s="253">
        <v>0.99550000000000005</v>
      </c>
      <c r="LJ12" s="253">
        <v>0.99570999999999998</v>
      </c>
      <c r="LK12" s="253">
        <v>0.99590000000000001</v>
      </c>
      <c r="LL12" s="253">
        <v>0.99604999999999999</v>
      </c>
      <c r="LM12" s="719">
        <f t="shared" si="136"/>
        <v>0.99619999999999997</v>
      </c>
      <c r="LN12" s="719">
        <f t="shared" si="69"/>
        <v>0.99634999999999996</v>
      </c>
      <c r="LO12" s="722">
        <f t="shared" si="70"/>
        <v>0.99649999999999994</v>
      </c>
      <c r="LP12" s="705">
        <v>0.99499000000000004</v>
      </c>
      <c r="LQ12" s="253">
        <v>0.99524999999999997</v>
      </c>
      <c r="LR12" s="253">
        <v>0.99550000000000005</v>
      </c>
      <c r="LS12" s="253">
        <v>0.99570999999999998</v>
      </c>
      <c r="LT12" s="253">
        <v>0.99590000000000001</v>
      </c>
      <c r="LU12" s="253">
        <v>0.99604999999999999</v>
      </c>
      <c r="LV12" s="719">
        <f t="shared" si="137"/>
        <v>0.99619999999999997</v>
      </c>
      <c r="LW12" s="719">
        <f t="shared" si="71"/>
        <v>0.99634999999999996</v>
      </c>
      <c r="LX12" s="722">
        <f t="shared" si="72"/>
        <v>0.99649999999999994</v>
      </c>
      <c r="LY12" s="253">
        <v>0.99499000000000004</v>
      </c>
      <c r="LZ12" s="253">
        <v>0.99524999999999997</v>
      </c>
      <c r="MA12" s="253">
        <v>0.99550000000000005</v>
      </c>
      <c r="MB12" s="253">
        <v>0.99570999999999998</v>
      </c>
      <c r="MC12" s="253">
        <v>0.99590000000000001</v>
      </c>
      <c r="MD12" s="253">
        <v>0.99604999999999999</v>
      </c>
      <c r="ME12" s="719">
        <f t="shared" si="138"/>
        <v>0.99619999999999997</v>
      </c>
      <c r="MF12" s="719">
        <f t="shared" si="73"/>
        <v>0.99634999999999996</v>
      </c>
      <c r="MG12" s="722">
        <f t="shared" si="74"/>
        <v>0.99649999999999994</v>
      </c>
      <c r="MH12" s="705">
        <v>0.99499000000000004</v>
      </c>
      <c r="MI12" s="253">
        <v>0.99524999999999997</v>
      </c>
      <c r="MJ12" s="253">
        <v>0.99550000000000005</v>
      </c>
      <c r="MK12" s="253">
        <v>0.99570999999999998</v>
      </c>
      <c r="ML12" s="253">
        <v>0.99590000000000001</v>
      </c>
      <c r="MM12" s="253">
        <v>0.99604999999999999</v>
      </c>
      <c r="MN12" s="719">
        <f t="shared" si="139"/>
        <v>0.99619999999999997</v>
      </c>
      <c r="MO12" s="719">
        <f t="shared" si="75"/>
        <v>0.99634999999999996</v>
      </c>
      <c r="MP12" s="722">
        <f t="shared" si="76"/>
        <v>0.99649999999999994</v>
      </c>
      <c r="MQ12" s="253">
        <v>0.99499000000000004</v>
      </c>
      <c r="MR12" s="253">
        <v>0.99524999999999997</v>
      </c>
      <c r="MS12" s="253">
        <v>0.99550000000000005</v>
      </c>
      <c r="MT12" s="253">
        <v>0.99570999999999998</v>
      </c>
      <c r="MU12" s="253">
        <v>0.99590000000000001</v>
      </c>
      <c r="MV12" s="253">
        <v>0.99604999999999999</v>
      </c>
      <c r="MW12" s="719">
        <f t="shared" si="140"/>
        <v>0.99619999999999997</v>
      </c>
      <c r="MX12" s="719">
        <f t="shared" si="77"/>
        <v>0.99634999999999996</v>
      </c>
      <c r="MY12" s="722">
        <f t="shared" si="78"/>
        <v>0.99649999999999994</v>
      </c>
      <c r="MZ12" s="705">
        <v>0.99499000000000004</v>
      </c>
      <c r="NA12" s="253">
        <v>0.99524999999999997</v>
      </c>
      <c r="NB12" s="253">
        <v>0.99550000000000005</v>
      </c>
      <c r="NC12" s="253">
        <v>0.99570999999999998</v>
      </c>
      <c r="ND12" s="253">
        <v>0.99590000000000001</v>
      </c>
      <c r="NE12" s="253">
        <v>0.99604999999999999</v>
      </c>
      <c r="NF12" s="719">
        <f t="shared" si="141"/>
        <v>0.99619999999999997</v>
      </c>
      <c r="NG12" s="719">
        <f t="shared" si="79"/>
        <v>0.99634999999999996</v>
      </c>
      <c r="NH12" s="722">
        <f t="shared" si="80"/>
        <v>0.99649999999999994</v>
      </c>
      <c r="NI12" s="253">
        <v>0.99499000000000004</v>
      </c>
      <c r="NJ12" s="253">
        <v>0.99524999999999997</v>
      </c>
      <c r="NK12" s="253">
        <v>0.99550000000000005</v>
      </c>
      <c r="NL12" s="253">
        <v>0.99570999999999998</v>
      </c>
      <c r="NM12" s="253">
        <v>0.99590000000000001</v>
      </c>
      <c r="NN12" s="253">
        <v>0.99604999999999999</v>
      </c>
      <c r="NO12" s="719">
        <f t="shared" si="142"/>
        <v>0.99619999999999997</v>
      </c>
      <c r="NP12" s="719">
        <f t="shared" si="81"/>
        <v>0.99634999999999996</v>
      </c>
      <c r="NQ12" s="722">
        <f t="shared" si="82"/>
        <v>0.99649999999999994</v>
      </c>
      <c r="NR12" s="705">
        <v>0.99499000000000004</v>
      </c>
      <c r="NS12" s="253">
        <v>0.99524999999999997</v>
      </c>
      <c r="NT12" s="253">
        <v>0.99550000000000005</v>
      </c>
      <c r="NU12" s="253">
        <v>0.99570999999999998</v>
      </c>
      <c r="NV12" s="253">
        <v>0.99590000000000001</v>
      </c>
      <c r="NW12" s="253">
        <v>0.99604999999999999</v>
      </c>
      <c r="NX12" s="719">
        <f t="shared" si="143"/>
        <v>0.99619999999999997</v>
      </c>
      <c r="NY12" s="719">
        <f t="shared" si="83"/>
        <v>0.99634999999999996</v>
      </c>
      <c r="NZ12" s="722">
        <f t="shared" si="84"/>
        <v>0.99649999999999994</v>
      </c>
      <c r="OA12" s="253">
        <v>0.99499000000000004</v>
      </c>
      <c r="OB12" s="253">
        <v>0.99524999999999997</v>
      </c>
      <c r="OC12" s="253">
        <v>0.99550000000000005</v>
      </c>
      <c r="OD12" s="253">
        <v>0.99570999999999998</v>
      </c>
      <c r="OE12" s="253">
        <v>0.99590000000000001</v>
      </c>
      <c r="OF12" s="253">
        <v>0.99604999999999999</v>
      </c>
      <c r="OG12" s="719">
        <f t="shared" si="144"/>
        <v>0.99619999999999997</v>
      </c>
      <c r="OH12" s="719">
        <f t="shared" si="85"/>
        <v>0.99634999999999996</v>
      </c>
      <c r="OI12" s="722">
        <f t="shared" si="86"/>
        <v>0.99649999999999994</v>
      </c>
      <c r="OJ12" s="705">
        <v>0.99499000000000004</v>
      </c>
      <c r="OK12" s="253">
        <v>0.99524999999999997</v>
      </c>
      <c r="OL12" s="253">
        <v>0.99550000000000005</v>
      </c>
      <c r="OM12" s="253">
        <v>0.99570999999999998</v>
      </c>
      <c r="ON12" s="253">
        <v>0.99590000000000001</v>
      </c>
      <c r="OO12" s="253">
        <v>0.99604999999999999</v>
      </c>
      <c r="OP12" s="719">
        <f t="shared" si="145"/>
        <v>0.99619999999999997</v>
      </c>
      <c r="OQ12" s="719">
        <f t="shared" si="87"/>
        <v>0.99634999999999996</v>
      </c>
      <c r="OR12" s="722">
        <f t="shared" si="88"/>
        <v>0.99649999999999994</v>
      </c>
      <c r="OS12" s="253">
        <v>0.99499000000000004</v>
      </c>
      <c r="OT12" s="253">
        <v>0.99524999999999997</v>
      </c>
      <c r="OU12" s="253">
        <v>0.99550000000000005</v>
      </c>
      <c r="OV12" s="253">
        <v>0.99570999999999998</v>
      </c>
      <c r="OW12" s="253">
        <v>0.99590000000000001</v>
      </c>
      <c r="OX12" s="253">
        <v>0.99604999999999999</v>
      </c>
      <c r="OY12" s="719">
        <f t="shared" si="146"/>
        <v>0.99619999999999997</v>
      </c>
      <c r="OZ12" s="719">
        <f t="shared" si="89"/>
        <v>0.99634999999999996</v>
      </c>
      <c r="PA12" s="722">
        <f t="shared" si="90"/>
        <v>0.99649999999999994</v>
      </c>
      <c r="PB12" s="705">
        <v>0.99499000000000004</v>
      </c>
      <c r="PC12" s="253">
        <v>0.99524999999999997</v>
      </c>
      <c r="PD12" s="253">
        <v>0.99550000000000005</v>
      </c>
      <c r="PE12" s="253">
        <v>0.99570999999999998</v>
      </c>
      <c r="PF12" s="253">
        <v>0.99590000000000001</v>
      </c>
      <c r="PG12" s="253">
        <v>0.99604999999999999</v>
      </c>
      <c r="PH12" s="719">
        <f t="shared" si="147"/>
        <v>0.99619999999999997</v>
      </c>
      <c r="PI12" s="719">
        <f t="shared" si="91"/>
        <v>0.99634999999999996</v>
      </c>
      <c r="PJ12" s="722">
        <f t="shared" si="92"/>
        <v>0.99649999999999994</v>
      </c>
      <c r="PK12" s="253">
        <v>0.99499000000000004</v>
      </c>
      <c r="PL12" s="253">
        <v>0.99524999999999997</v>
      </c>
      <c r="PM12" s="253">
        <v>0.99550000000000005</v>
      </c>
      <c r="PN12" s="253">
        <v>0.99570999999999998</v>
      </c>
      <c r="PO12" s="253">
        <v>0.99590000000000001</v>
      </c>
      <c r="PP12" s="253">
        <v>0.99604999999999999</v>
      </c>
      <c r="PQ12" s="719">
        <f t="shared" si="148"/>
        <v>0.99619999999999997</v>
      </c>
      <c r="PR12" s="719">
        <f t="shared" si="93"/>
        <v>0.99634999999999996</v>
      </c>
      <c r="PS12" s="722">
        <f t="shared" si="94"/>
        <v>0.99649999999999994</v>
      </c>
      <c r="PT12" s="705">
        <v>0.99499000000000004</v>
      </c>
      <c r="PU12" s="253">
        <v>0.99524999999999997</v>
      </c>
      <c r="PV12" s="253">
        <v>0.99550000000000005</v>
      </c>
      <c r="PW12" s="253">
        <v>0.99570999999999998</v>
      </c>
      <c r="PX12" s="253">
        <v>0.99590000000000001</v>
      </c>
      <c r="PY12" s="253">
        <v>0.99604999999999999</v>
      </c>
      <c r="PZ12" s="719">
        <f t="shared" si="149"/>
        <v>0.99619999999999997</v>
      </c>
      <c r="QA12" s="719">
        <f t="shared" si="95"/>
        <v>0.99634999999999996</v>
      </c>
      <c r="QB12" s="722">
        <f t="shared" si="96"/>
        <v>0.99649999999999994</v>
      </c>
      <c r="QC12" s="253">
        <v>0.99499000000000004</v>
      </c>
      <c r="QD12" s="253">
        <v>0.99524999999999997</v>
      </c>
      <c r="QE12" s="253">
        <v>0.99550000000000005</v>
      </c>
      <c r="QF12" s="253">
        <v>0.99570999999999998</v>
      </c>
      <c r="QG12" s="253">
        <v>0.99590000000000001</v>
      </c>
      <c r="QH12" s="253">
        <v>0.99604999999999999</v>
      </c>
      <c r="QI12" s="719">
        <f t="shared" si="150"/>
        <v>0.99619999999999997</v>
      </c>
      <c r="QJ12" s="719">
        <f t="shared" si="97"/>
        <v>0.99634999999999996</v>
      </c>
      <c r="QK12" s="722">
        <f t="shared" si="98"/>
        <v>0.99649999999999994</v>
      </c>
      <c r="QL12" s="705">
        <v>0.99499000000000004</v>
      </c>
      <c r="QM12" s="253">
        <v>0.99524999999999997</v>
      </c>
      <c r="QN12" s="253">
        <v>0.99550000000000005</v>
      </c>
      <c r="QO12" s="253">
        <v>0.99570999999999998</v>
      </c>
      <c r="QP12" s="253">
        <v>0.99590000000000001</v>
      </c>
      <c r="QQ12" s="253">
        <v>0.99604999999999999</v>
      </c>
      <c r="QR12" s="719">
        <f t="shared" si="151"/>
        <v>0.99619999999999997</v>
      </c>
      <c r="QS12" s="719">
        <f t="shared" si="99"/>
        <v>0.99634999999999996</v>
      </c>
      <c r="QT12" s="722">
        <f t="shared" si="100"/>
        <v>0.99649999999999994</v>
      </c>
    </row>
    <row r="13" spans="1:464">
      <c r="A13" s="16"/>
      <c r="B13" s="212" t="s">
        <v>451</v>
      </c>
      <c r="C13" s="212" t="s">
        <v>468</v>
      </c>
      <c r="D13" s="705">
        <v>0.99219999999999997</v>
      </c>
      <c r="E13" s="253">
        <v>0.99263000000000001</v>
      </c>
      <c r="F13" s="253">
        <v>0.99300999999999995</v>
      </c>
      <c r="G13" s="253">
        <v>0.99334</v>
      </c>
      <c r="H13" s="253">
        <v>0.99363000000000001</v>
      </c>
      <c r="I13" s="253">
        <v>0.99387999999999999</v>
      </c>
      <c r="J13" s="719">
        <f t="shared" si="101"/>
        <v>0.99412999999999996</v>
      </c>
      <c r="K13" s="719">
        <f t="shared" si="0"/>
        <v>0.99437999999999993</v>
      </c>
      <c r="L13" s="722">
        <f t="shared" si="0"/>
        <v>0.9946299999999999</v>
      </c>
      <c r="M13" s="253">
        <v>0.99219999999999997</v>
      </c>
      <c r="N13" s="253">
        <v>0.99263000000000001</v>
      </c>
      <c r="O13" s="253">
        <v>0.99300999999999995</v>
      </c>
      <c r="P13" s="253">
        <v>0.99334</v>
      </c>
      <c r="Q13" s="253">
        <v>0.99363000000000001</v>
      </c>
      <c r="R13" s="253">
        <v>0.99387999999999999</v>
      </c>
      <c r="S13" s="719">
        <f t="shared" si="102"/>
        <v>0.99412999999999996</v>
      </c>
      <c r="T13" s="719">
        <f t="shared" si="1"/>
        <v>0.99437999999999993</v>
      </c>
      <c r="U13" s="722">
        <f t="shared" si="2"/>
        <v>0.9946299999999999</v>
      </c>
      <c r="V13" s="705">
        <v>0.99219999999999997</v>
      </c>
      <c r="W13" s="253">
        <v>0.99263000000000001</v>
      </c>
      <c r="X13" s="253">
        <v>0.99300999999999995</v>
      </c>
      <c r="Y13" s="253">
        <v>0.99334</v>
      </c>
      <c r="Z13" s="253">
        <v>0.99363000000000001</v>
      </c>
      <c r="AA13" s="253">
        <v>0.99387999999999999</v>
      </c>
      <c r="AB13" s="719">
        <f t="shared" si="103"/>
        <v>0.99412999999999996</v>
      </c>
      <c r="AC13" s="719">
        <f t="shared" si="3"/>
        <v>0.99437999999999993</v>
      </c>
      <c r="AD13" s="722">
        <f t="shared" si="4"/>
        <v>0.9946299999999999</v>
      </c>
      <c r="AE13" s="253">
        <v>0.99219999999999997</v>
      </c>
      <c r="AF13" s="253">
        <v>0.99263000000000001</v>
      </c>
      <c r="AG13" s="253">
        <v>0.99300999999999995</v>
      </c>
      <c r="AH13" s="253">
        <v>0.99334</v>
      </c>
      <c r="AI13" s="253">
        <v>0.99363000000000001</v>
      </c>
      <c r="AJ13" s="253">
        <v>0.99387999999999999</v>
      </c>
      <c r="AK13" s="719">
        <f t="shared" si="104"/>
        <v>0.99412999999999996</v>
      </c>
      <c r="AL13" s="719">
        <f t="shared" si="5"/>
        <v>0.99437999999999993</v>
      </c>
      <c r="AM13" s="722">
        <f t="shared" si="6"/>
        <v>0.9946299999999999</v>
      </c>
      <c r="AN13" s="705">
        <v>0.99219999999999997</v>
      </c>
      <c r="AO13" s="253">
        <v>0.99263000000000001</v>
      </c>
      <c r="AP13" s="253">
        <v>0.99300999999999995</v>
      </c>
      <c r="AQ13" s="253">
        <v>0.99334</v>
      </c>
      <c r="AR13" s="253">
        <v>0.99363000000000001</v>
      </c>
      <c r="AS13" s="253">
        <v>0.99387999999999999</v>
      </c>
      <c r="AT13" s="719">
        <f t="shared" si="105"/>
        <v>0.99412999999999996</v>
      </c>
      <c r="AU13" s="719">
        <f t="shared" si="7"/>
        <v>0.99437999999999993</v>
      </c>
      <c r="AV13" s="722">
        <f t="shared" si="8"/>
        <v>0.9946299999999999</v>
      </c>
      <c r="AW13" s="253">
        <v>0.99219999999999997</v>
      </c>
      <c r="AX13" s="253">
        <v>0.99263000000000001</v>
      </c>
      <c r="AY13" s="253">
        <v>0.99300999999999995</v>
      </c>
      <c r="AZ13" s="253">
        <v>0.99334</v>
      </c>
      <c r="BA13" s="253">
        <v>0.99363000000000001</v>
      </c>
      <c r="BB13" s="253">
        <v>0.99387999999999999</v>
      </c>
      <c r="BC13" s="719">
        <f t="shared" si="106"/>
        <v>0.99412999999999996</v>
      </c>
      <c r="BD13" s="719">
        <f t="shared" si="9"/>
        <v>0.99437999999999993</v>
      </c>
      <c r="BE13" s="722">
        <f t="shared" si="10"/>
        <v>0.9946299999999999</v>
      </c>
      <c r="BF13" s="705">
        <v>0.99219999999999997</v>
      </c>
      <c r="BG13" s="253">
        <v>0.99263000000000001</v>
      </c>
      <c r="BH13" s="253">
        <v>0.99300999999999995</v>
      </c>
      <c r="BI13" s="253">
        <v>0.99334</v>
      </c>
      <c r="BJ13" s="253">
        <v>0.99363000000000001</v>
      </c>
      <c r="BK13" s="253">
        <v>0.99387999999999999</v>
      </c>
      <c r="BL13" s="719">
        <f t="shared" si="107"/>
        <v>0.99412999999999996</v>
      </c>
      <c r="BM13" s="719">
        <f t="shared" si="11"/>
        <v>0.99437999999999993</v>
      </c>
      <c r="BN13" s="722">
        <f t="shared" si="12"/>
        <v>0.9946299999999999</v>
      </c>
      <c r="BO13" s="253">
        <v>0.99219999999999997</v>
      </c>
      <c r="BP13" s="253">
        <v>0.99263000000000001</v>
      </c>
      <c r="BQ13" s="253">
        <v>0.99300999999999995</v>
      </c>
      <c r="BR13" s="253">
        <v>0.99334</v>
      </c>
      <c r="BS13" s="253">
        <v>0.99363000000000001</v>
      </c>
      <c r="BT13" s="253">
        <v>0.99387999999999999</v>
      </c>
      <c r="BU13" s="719">
        <f t="shared" si="108"/>
        <v>0.99412999999999996</v>
      </c>
      <c r="BV13" s="719">
        <f t="shared" si="13"/>
        <v>0.99437999999999993</v>
      </c>
      <c r="BW13" s="722">
        <f t="shared" si="14"/>
        <v>0.9946299999999999</v>
      </c>
      <c r="BX13" s="705">
        <v>0.99219999999999997</v>
      </c>
      <c r="BY13" s="253">
        <v>0.99263000000000001</v>
      </c>
      <c r="BZ13" s="253">
        <v>0.99300999999999995</v>
      </c>
      <c r="CA13" s="253">
        <v>0.99334</v>
      </c>
      <c r="CB13" s="253">
        <v>0.99363000000000001</v>
      </c>
      <c r="CC13" s="253">
        <v>0.99387999999999999</v>
      </c>
      <c r="CD13" s="719">
        <f t="shared" si="109"/>
        <v>0.99412999999999996</v>
      </c>
      <c r="CE13" s="719">
        <f t="shared" si="15"/>
        <v>0.99437999999999993</v>
      </c>
      <c r="CF13" s="722">
        <f t="shared" si="16"/>
        <v>0.9946299999999999</v>
      </c>
      <c r="CG13" s="253">
        <v>0.99219999999999997</v>
      </c>
      <c r="CH13" s="253">
        <v>0.99263000000000001</v>
      </c>
      <c r="CI13" s="253">
        <v>0.99300999999999995</v>
      </c>
      <c r="CJ13" s="253">
        <v>0.99334</v>
      </c>
      <c r="CK13" s="253">
        <v>0.99363000000000001</v>
      </c>
      <c r="CL13" s="253">
        <v>0.99387999999999999</v>
      </c>
      <c r="CM13" s="719">
        <f t="shared" si="110"/>
        <v>0.99412999999999996</v>
      </c>
      <c r="CN13" s="719">
        <f t="shared" si="17"/>
        <v>0.99437999999999993</v>
      </c>
      <c r="CO13" s="722">
        <f t="shared" si="18"/>
        <v>0.9946299999999999</v>
      </c>
      <c r="CP13" s="705">
        <v>0.99219999999999997</v>
      </c>
      <c r="CQ13" s="253">
        <v>0.99263000000000001</v>
      </c>
      <c r="CR13" s="253">
        <v>0.99300999999999995</v>
      </c>
      <c r="CS13" s="253">
        <v>0.99334</v>
      </c>
      <c r="CT13" s="253">
        <v>0.99363000000000001</v>
      </c>
      <c r="CU13" s="253">
        <v>0.99387999999999999</v>
      </c>
      <c r="CV13" s="719">
        <f t="shared" si="111"/>
        <v>0.99412999999999996</v>
      </c>
      <c r="CW13" s="719">
        <f t="shared" si="19"/>
        <v>0.99437999999999993</v>
      </c>
      <c r="CX13" s="722">
        <f t="shared" si="20"/>
        <v>0.9946299999999999</v>
      </c>
      <c r="CY13" s="253">
        <v>0.99219999999999997</v>
      </c>
      <c r="CZ13" s="253">
        <v>0.99263000000000001</v>
      </c>
      <c r="DA13" s="253">
        <v>0.99300999999999995</v>
      </c>
      <c r="DB13" s="253">
        <v>0.99334</v>
      </c>
      <c r="DC13" s="253">
        <v>0.99363000000000001</v>
      </c>
      <c r="DD13" s="253">
        <v>0.99387999999999999</v>
      </c>
      <c r="DE13" s="719">
        <f t="shared" si="112"/>
        <v>0.99412999999999996</v>
      </c>
      <c r="DF13" s="719">
        <f t="shared" si="21"/>
        <v>0.99437999999999993</v>
      </c>
      <c r="DG13" s="722">
        <f t="shared" si="22"/>
        <v>0.9946299999999999</v>
      </c>
      <c r="DH13" s="705">
        <v>0.99219999999999997</v>
      </c>
      <c r="DI13" s="253">
        <v>0.99263000000000001</v>
      </c>
      <c r="DJ13" s="253">
        <v>0.99300999999999995</v>
      </c>
      <c r="DK13" s="253">
        <v>0.99334</v>
      </c>
      <c r="DL13" s="253">
        <v>0.99363000000000001</v>
      </c>
      <c r="DM13" s="253">
        <v>0.99387999999999999</v>
      </c>
      <c r="DN13" s="719">
        <f t="shared" si="113"/>
        <v>0.99412999999999996</v>
      </c>
      <c r="DO13" s="719">
        <f t="shared" si="23"/>
        <v>0.99437999999999993</v>
      </c>
      <c r="DP13" s="722">
        <f t="shared" si="24"/>
        <v>0.9946299999999999</v>
      </c>
      <c r="DQ13" s="253">
        <v>0.99219999999999997</v>
      </c>
      <c r="DR13" s="253">
        <v>0.99263000000000001</v>
      </c>
      <c r="DS13" s="253">
        <v>0.99300999999999995</v>
      </c>
      <c r="DT13" s="253">
        <v>0.99334</v>
      </c>
      <c r="DU13" s="253">
        <v>0.99363000000000001</v>
      </c>
      <c r="DV13" s="253">
        <v>0.99387999999999999</v>
      </c>
      <c r="DW13" s="719">
        <f t="shared" si="114"/>
        <v>0.99412999999999996</v>
      </c>
      <c r="DX13" s="719">
        <f t="shared" si="25"/>
        <v>0.99437999999999993</v>
      </c>
      <c r="DY13" s="722">
        <f t="shared" si="26"/>
        <v>0.9946299999999999</v>
      </c>
      <c r="DZ13" s="705">
        <v>0.99219999999999997</v>
      </c>
      <c r="EA13" s="253">
        <v>0.99263000000000001</v>
      </c>
      <c r="EB13" s="253">
        <v>0.99300999999999995</v>
      </c>
      <c r="EC13" s="253">
        <v>0.99334</v>
      </c>
      <c r="ED13" s="253">
        <v>0.99363000000000001</v>
      </c>
      <c r="EE13" s="253">
        <v>0.99387999999999999</v>
      </c>
      <c r="EF13" s="719">
        <f t="shared" si="115"/>
        <v>0.99412999999999996</v>
      </c>
      <c r="EG13" s="719">
        <f t="shared" si="27"/>
        <v>0.99437999999999993</v>
      </c>
      <c r="EH13" s="722">
        <f t="shared" si="28"/>
        <v>0.9946299999999999</v>
      </c>
      <c r="EI13" s="253">
        <v>0.99219999999999997</v>
      </c>
      <c r="EJ13" s="253">
        <v>0.99263000000000001</v>
      </c>
      <c r="EK13" s="253">
        <v>0.99300999999999995</v>
      </c>
      <c r="EL13" s="253">
        <v>0.99334</v>
      </c>
      <c r="EM13" s="253">
        <v>0.99363000000000001</v>
      </c>
      <c r="EN13" s="253">
        <v>0.99387999999999999</v>
      </c>
      <c r="EO13" s="719">
        <f t="shared" si="116"/>
        <v>0.99412999999999996</v>
      </c>
      <c r="EP13" s="719">
        <f t="shared" si="29"/>
        <v>0.99437999999999993</v>
      </c>
      <c r="EQ13" s="722">
        <f t="shared" si="30"/>
        <v>0.9946299999999999</v>
      </c>
      <c r="ER13" s="705">
        <v>0.99219999999999997</v>
      </c>
      <c r="ES13" s="253">
        <v>0.99263000000000001</v>
      </c>
      <c r="ET13" s="253">
        <v>0.99300999999999995</v>
      </c>
      <c r="EU13" s="253">
        <v>0.99334</v>
      </c>
      <c r="EV13" s="253">
        <v>0.99363000000000001</v>
      </c>
      <c r="EW13" s="253">
        <v>0.99387999999999999</v>
      </c>
      <c r="EX13" s="719">
        <f t="shared" si="117"/>
        <v>0.99412999999999996</v>
      </c>
      <c r="EY13" s="719">
        <f t="shared" si="31"/>
        <v>0.99437999999999993</v>
      </c>
      <c r="EZ13" s="722">
        <f t="shared" si="32"/>
        <v>0.9946299999999999</v>
      </c>
      <c r="FA13" s="253">
        <v>0.99219999999999997</v>
      </c>
      <c r="FB13" s="253">
        <v>0.99263000000000001</v>
      </c>
      <c r="FC13" s="253">
        <v>0.99300999999999995</v>
      </c>
      <c r="FD13" s="253">
        <v>0.99334</v>
      </c>
      <c r="FE13" s="253">
        <v>0.99363000000000001</v>
      </c>
      <c r="FF13" s="253">
        <v>0.99387999999999999</v>
      </c>
      <c r="FG13" s="719">
        <f t="shared" si="118"/>
        <v>0.99412999999999996</v>
      </c>
      <c r="FH13" s="719">
        <f t="shared" si="33"/>
        <v>0.99437999999999993</v>
      </c>
      <c r="FI13" s="722">
        <f t="shared" si="34"/>
        <v>0.9946299999999999</v>
      </c>
      <c r="FJ13" s="705">
        <v>0.99219999999999997</v>
      </c>
      <c r="FK13" s="253">
        <v>0.99263000000000001</v>
      </c>
      <c r="FL13" s="253">
        <v>0.99300999999999995</v>
      </c>
      <c r="FM13" s="253">
        <v>0.99334</v>
      </c>
      <c r="FN13" s="253">
        <v>0.99363000000000001</v>
      </c>
      <c r="FO13" s="253">
        <v>0.99387999999999999</v>
      </c>
      <c r="FP13" s="719">
        <f t="shared" si="119"/>
        <v>0.99412999999999996</v>
      </c>
      <c r="FQ13" s="719">
        <f t="shared" si="35"/>
        <v>0.99437999999999993</v>
      </c>
      <c r="FR13" s="722">
        <f t="shared" si="36"/>
        <v>0.9946299999999999</v>
      </c>
      <c r="FS13" s="253">
        <v>0.99219999999999997</v>
      </c>
      <c r="FT13" s="253">
        <v>0.99263000000000001</v>
      </c>
      <c r="FU13" s="253">
        <v>0.99300999999999995</v>
      </c>
      <c r="FV13" s="253">
        <v>0.99334</v>
      </c>
      <c r="FW13" s="253">
        <v>0.99363000000000001</v>
      </c>
      <c r="FX13" s="253">
        <v>0.99387999999999999</v>
      </c>
      <c r="FY13" s="719">
        <f t="shared" si="120"/>
        <v>0.99412999999999996</v>
      </c>
      <c r="FZ13" s="719">
        <f t="shared" si="37"/>
        <v>0.99437999999999993</v>
      </c>
      <c r="GA13" s="722">
        <f t="shared" si="38"/>
        <v>0.9946299999999999</v>
      </c>
      <c r="GB13" s="705">
        <v>0.99219999999999997</v>
      </c>
      <c r="GC13" s="253">
        <v>0.99263000000000001</v>
      </c>
      <c r="GD13" s="253">
        <v>0.99300999999999995</v>
      </c>
      <c r="GE13" s="253">
        <v>0.99334</v>
      </c>
      <c r="GF13" s="253">
        <v>0.99363000000000001</v>
      </c>
      <c r="GG13" s="253">
        <v>0.99387999999999999</v>
      </c>
      <c r="GH13" s="719">
        <f t="shared" si="121"/>
        <v>0.99412999999999996</v>
      </c>
      <c r="GI13" s="719">
        <f t="shared" si="39"/>
        <v>0.99437999999999993</v>
      </c>
      <c r="GJ13" s="722">
        <f t="shared" si="40"/>
        <v>0.9946299999999999</v>
      </c>
      <c r="GK13" s="253">
        <v>0.99219999999999997</v>
      </c>
      <c r="GL13" s="253">
        <v>0.99263000000000001</v>
      </c>
      <c r="GM13" s="253">
        <v>0.99300999999999995</v>
      </c>
      <c r="GN13" s="253">
        <v>0.99334</v>
      </c>
      <c r="GO13" s="253">
        <v>0.99363000000000001</v>
      </c>
      <c r="GP13" s="253">
        <v>0.99387999999999999</v>
      </c>
      <c r="GQ13" s="719">
        <f t="shared" si="122"/>
        <v>0.99412999999999996</v>
      </c>
      <c r="GR13" s="719">
        <f t="shared" si="41"/>
        <v>0.99437999999999993</v>
      </c>
      <c r="GS13" s="722">
        <f t="shared" si="42"/>
        <v>0.9946299999999999</v>
      </c>
      <c r="GT13" s="705">
        <v>0.99219999999999997</v>
      </c>
      <c r="GU13" s="253">
        <v>0.99263000000000001</v>
      </c>
      <c r="GV13" s="253">
        <v>0.99300999999999995</v>
      </c>
      <c r="GW13" s="253">
        <v>0.99334</v>
      </c>
      <c r="GX13" s="253">
        <v>0.99363000000000001</v>
      </c>
      <c r="GY13" s="253">
        <v>0.99387999999999999</v>
      </c>
      <c r="GZ13" s="719">
        <f t="shared" si="123"/>
        <v>0.99412999999999996</v>
      </c>
      <c r="HA13" s="719">
        <f t="shared" si="43"/>
        <v>0.99437999999999993</v>
      </c>
      <c r="HB13" s="722">
        <f t="shared" si="44"/>
        <v>0.9946299999999999</v>
      </c>
      <c r="HC13" s="253">
        <v>0.99219999999999997</v>
      </c>
      <c r="HD13" s="253">
        <v>0.99263000000000001</v>
      </c>
      <c r="HE13" s="253">
        <v>0.99300999999999995</v>
      </c>
      <c r="HF13" s="253">
        <v>0.99334</v>
      </c>
      <c r="HG13" s="253">
        <v>0.99363000000000001</v>
      </c>
      <c r="HH13" s="253">
        <v>0.99387999999999999</v>
      </c>
      <c r="HI13" s="719">
        <f t="shared" si="124"/>
        <v>0.99412999999999996</v>
      </c>
      <c r="HJ13" s="719">
        <f t="shared" si="45"/>
        <v>0.99437999999999993</v>
      </c>
      <c r="HK13" s="722">
        <f t="shared" si="46"/>
        <v>0.9946299999999999</v>
      </c>
      <c r="HL13" s="705">
        <v>0.99219999999999997</v>
      </c>
      <c r="HM13" s="253">
        <v>0.99263000000000001</v>
      </c>
      <c r="HN13" s="253">
        <v>0.99300999999999995</v>
      </c>
      <c r="HO13" s="253">
        <v>0.99334</v>
      </c>
      <c r="HP13" s="253">
        <v>0.99363000000000001</v>
      </c>
      <c r="HQ13" s="253">
        <v>0.99387999999999999</v>
      </c>
      <c r="HR13" s="719">
        <f t="shared" si="125"/>
        <v>0.99412999999999996</v>
      </c>
      <c r="HS13" s="719">
        <f t="shared" si="47"/>
        <v>0.99437999999999993</v>
      </c>
      <c r="HT13" s="722">
        <f t="shared" si="48"/>
        <v>0.9946299999999999</v>
      </c>
      <c r="HU13" s="253">
        <v>0.99219999999999997</v>
      </c>
      <c r="HV13" s="253">
        <v>0.99263000000000001</v>
      </c>
      <c r="HW13" s="253">
        <v>0.99300999999999995</v>
      </c>
      <c r="HX13" s="253">
        <v>0.99334</v>
      </c>
      <c r="HY13" s="253">
        <v>0.99363000000000001</v>
      </c>
      <c r="HZ13" s="253">
        <v>0.99387999999999999</v>
      </c>
      <c r="IA13" s="719">
        <f t="shared" si="126"/>
        <v>0.99412999999999996</v>
      </c>
      <c r="IB13" s="719">
        <f t="shared" si="49"/>
        <v>0.99437999999999993</v>
      </c>
      <c r="IC13" s="722">
        <f t="shared" si="50"/>
        <v>0.9946299999999999</v>
      </c>
      <c r="ID13" s="705">
        <v>0.99219999999999997</v>
      </c>
      <c r="IE13" s="253">
        <v>0.99263000000000001</v>
      </c>
      <c r="IF13" s="253">
        <v>0.99300999999999995</v>
      </c>
      <c r="IG13" s="253">
        <v>0.99334</v>
      </c>
      <c r="IH13" s="253">
        <v>0.99363000000000001</v>
      </c>
      <c r="II13" s="253">
        <v>0.99387999999999999</v>
      </c>
      <c r="IJ13" s="719">
        <f t="shared" si="127"/>
        <v>0.99412999999999996</v>
      </c>
      <c r="IK13" s="719">
        <f t="shared" si="51"/>
        <v>0.99437999999999993</v>
      </c>
      <c r="IL13" s="722">
        <f t="shared" si="52"/>
        <v>0.9946299999999999</v>
      </c>
      <c r="IM13" s="253">
        <v>0.99219999999999997</v>
      </c>
      <c r="IN13" s="253">
        <v>0.99263000000000001</v>
      </c>
      <c r="IO13" s="253">
        <v>0.99300999999999995</v>
      </c>
      <c r="IP13" s="253">
        <v>0.99334</v>
      </c>
      <c r="IQ13" s="253">
        <v>0.99363000000000001</v>
      </c>
      <c r="IR13" s="253">
        <v>0.99387999999999999</v>
      </c>
      <c r="IS13" s="719">
        <f t="shared" si="128"/>
        <v>0.99412999999999996</v>
      </c>
      <c r="IT13" s="719">
        <f t="shared" si="53"/>
        <v>0.99437999999999993</v>
      </c>
      <c r="IU13" s="722">
        <f t="shared" si="54"/>
        <v>0.9946299999999999</v>
      </c>
      <c r="IV13" s="705">
        <v>0.99219999999999997</v>
      </c>
      <c r="IW13" s="253">
        <v>0.99263000000000001</v>
      </c>
      <c r="IX13" s="253">
        <v>0.99300999999999995</v>
      </c>
      <c r="IY13" s="253">
        <v>0.99334</v>
      </c>
      <c r="IZ13" s="253">
        <v>0.99363000000000001</v>
      </c>
      <c r="JA13" s="253">
        <v>0.99387999999999999</v>
      </c>
      <c r="JB13" s="719">
        <f t="shared" si="129"/>
        <v>0.99412999999999996</v>
      </c>
      <c r="JC13" s="719">
        <f t="shared" si="55"/>
        <v>0.99437999999999993</v>
      </c>
      <c r="JD13" s="722">
        <f t="shared" si="56"/>
        <v>0.9946299999999999</v>
      </c>
      <c r="JE13" s="253">
        <v>0.99219999999999997</v>
      </c>
      <c r="JF13" s="253">
        <v>0.99263000000000001</v>
      </c>
      <c r="JG13" s="253">
        <v>0.99300999999999995</v>
      </c>
      <c r="JH13" s="253">
        <v>0.99334</v>
      </c>
      <c r="JI13" s="253">
        <v>0.99363000000000001</v>
      </c>
      <c r="JJ13" s="253">
        <v>0.99387999999999999</v>
      </c>
      <c r="JK13" s="719">
        <f t="shared" si="130"/>
        <v>0.99412999999999996</v>
      </c>
      <c r="JL13" s="719">
        <f t="shared" si="57"/>
        <v>0.99437999999999993</v>
      </c>
      <c r="JM13" s="722">
        <f t="shared" si="58"/>
        <v>0.9946299999999999</v>
      </c>
      <c r="JN13" s="705">
        <v>0.99219999999999997</v>
      </c>
      <c r="JO13" s="253">
        <v>0.99263000000000001</v>
      </c>
      <c r="JP13" s="253">
        <v>0.99300999999999995</v>
      </c>
      <c r="JQ13" s="253">
        <v>0.99334</v>
      </c>
      <c r="JR13" s="253">
        <v>0.99363000000000001</v>
      </c>
      <c r="JS13" s="253">
        <v>0.99387999999999999</v>
      </c>
      <c r="JT13" s="719">
        <f t="shared" si="131"/>
        <v>0.99412999999999996</v>
      </c>
      <c r="JU13" s="719">
        <f t="shared" si="59"/>
        <v>0.99437999999999993</v>
      </c>
      <c r="JV13" s="722">
        <f t="shared" si="60"/>
        <v>0.9946299999999999</v>
      </c>
      <c r="JW13" s="253">
        <v>0.99219999999999997</v>
      </c>
      <c r="JX13" s="253">
        <v>0.99263000000000001</v>
      </c>
      <c r="JY13" s="253">
        <v>0.99300999999999995</v>
      </c>
      <c r="JZ13" s="253">
        <v>0.99334</v>
      </c>
      <c r="KA13" s="253">
        <v>0.99363000000000001</v>
      </c>
      <c r="KB13" s="253">
        <v>0.99387999999999999</v>
      </c>
      <c r="KC13" s="719">
        <f t="shared" si="132"/>
        <v>0.99412999999999996</v>
      </c>
      <c r="KD13" s="719">
        <f t="shared" si="61"/>
        <v>0.99437999999999993</v>
      </c>
      <c r="KE13" s="722">
        <f t="shared" si="62"/>
        <v>0.9946299999999999</v>
      </c>
      <c r="KF13" s="705">
        <v>0.99219999999999997</v>
      </c>
      <c r="KG13" s="253">
        <v>0.99263000000000001</v>
      </c>
      <c r="KH13" s="253">
        <v>0.99300999999999995</v>
      </c>
      <c r="KI13" s="253">
        <v>0.99334</v>
      </c>
      <c r="KJ13" s="253">
        <v>0.99363000000000001</v>
      </c>
      <c r="KK13" s="253">
        <v>0.99387999999999999</v>
      </c>
      <c r="KL13" s="719">
        <f t="shared" si="133"/>
        <v>0.99412999999999996</v>
      </c>
      <c r="KM13" s="719">
        <f t="shared" si="63"/>
        <v>0.99437999999999993</v>
      </c>
      <c r="KN13" s="722">
        <f t="shared" si="64"/>
        <v>0.9946299999999999</v>
      </c>
      <c r="KO13" s="253">
        <v>0.99219999999999997</v>
      </c>
      <c r="KP13" s="253">
        <v>0.99263000000000001</v>
      </c>
      <c r="KQ13" s="253">
        <v>0.99300999999999995</v>
      </c>
      <c r="KR13" s="253">
        <v>0.99334</v>
      </c>
      <c r="KS13" s="253">
        <v>0.99363000000000001</v>
      </c>
      <c r="KT13" s="253">
        <v>0.99387999999999999</v>
      </c>
      <c r="KU13" s="719">
        <f t="shared" si="134"/>
        <v>0.99412999999999996</v>
      </c>
      <c r="KV13" s="719">
        <f t="shared" si="65"/>
        <v>0.99437999999999993</v>
      </c>
      <c r="KW13" s="722">
        <f t="shared" si="66"/>
        <v>0.9946299999999999</v>
      </c>
      <c r="KX13" s="705">
        <v>0.99219999999999997</v>
      </c>
      <c r="KY13" s="253">
        <v>0.99263000000000001</v>
      </c>
      <c r="KZ13" s="253">
        <v>0.99300999999999995</v>
      </c>
      <c r="LA13" s="253">
        <v>0.99334</v>
      </c>
      <c r="LB13" s="253">
        <v>0.99363000000000001</v>
      </c>
      <c r="LC13" s="253">
        <v>0.99387999999999999</v>
      </c>
      <c r="LD13" s="719">
        <f t="shared" si="135"/>
        <v>0.99412999999999996</v>
      </c>
      <c r="LE13" s="719">
        <f t="shared" si="67"/>
        <v>0.99437999999999993</v>
      </c>
      <c r="LF13" s="722">
        <f t="shared" si="68"/>
        <v>0.9946299999999999</v>
      </c>
      <c r="LG13" s="253">
        <v>0.99219999999999997</v>
      </c>
      <c r="LH13" s="253">
        <v>0.99263000000000001</v>
      </c>
      <c r="LI13" s="253">
        <v>0.99300999999999995</v>
      </c>
      <c r="LJ13" s="253">
        <v>0.99334</v>
      </c>
      <c r="LK13" s="253">
        <v>0.99363000000000001</v>
      </c>
      <c r="LL13" s="253">
        <v>0.99387999999999999</v>
      </c>
      <c r="LM13" s="719">
        <f t="shared" si="136"/>
        <v>0.99412999999999996</v>
      </c>
      <c r="LN13" s="719">
        <f t="shared" si="69"/>
        <v>0.99437999999999993</v>
      </c>
      <c r="LO13" s="722">
        <f t="shared" si="70"/>
        <v>0.9946299999999999</v>
      </c>
      <c r="LP13" s="705">
        <v>0.99219999999999997</v>
      </c>
      <c r="LQ13" s="253">
        <v>0.99263000000000001</v>
      </c>
      <c r="LR13" s="253">
        <v>0.99300999999999995</v>
      </c>
      <c r="LS13" s="253">
        <v>0.99334</v>
      </c>
      <c r="LT13" s="253">
        <v>0.99363000000000001</v>
      </c>
      <c r="LU13" s="253">
        <v>0.99387999999999999</v>
      </c>
      <c r="LV13" s="719">
        <f t="shared" si="137"/>
        <v>0.99412999999999996</v>
      </c>
      <c r="LW13" s="719">
        <f t="shared" si="71"/>
        <v>0.99437999999999993</v>
      </c>
      <c r="LX13" s="722">
        <f t="shared" si="72"/>
        <v>0.9946299999999999</v>
      </c>
      <c r="LY13" s="253">
        <v>0.99219999999999997</v>
      </c>
      <c r="LZ13" s="253">
        <v>0.99263000000000001</v>
      </c>
      <c r="MA13" s="253">
        <v>0.99300999999999995</v>
      </c>
      <c r="MB13" s="253">
        <v>0.99334</v>
      </c>
      <c r="MC13" s="253">
        <v>0.99363000000000001</v>
      </c>
      <c r="MD13" s="253">
        <v>0.99387999999999999</v>
      </c>
      <c r="ME13" s="719">
        <f t="shared" si="138"/>
        <v>0.99412999999999996</v>
      </c>
      <c r="MF13" s="719">
        <f t="shared" si="73"/>
        <v>0.99437999999999993</v>
      </c>
      <c r="MG13" s="722">
        <f t="shared" si="74"/>
        <v>0.9946299999999999</v>
      </c>
      <c r="MH13" s="705">
        <v>0.99219999999999997</v>
      </c>
      <c r="MI13" s="253">
        <v>0.99263000000000001</v>
      </c>
      <c r="MJ13" s="253">
        <v>0.99300999999999995</v>
      </c>
      <c r="MK13" s="253">
        <v>0.99334</v>
      </c>
      <c r="ML13" s="253">
        <v>0.99363000000000001</v>
      </c>
      <c r="MM13" s="253">
        <v>0.99387999999999999</v>
      </c>
      <c r="MN13" s="719">
        <f t="shared" si="139"/>
        <v>0.99412999999999996</v>
      </c>
      <c r="MO13" s="719">
        <f t="shared" si="75"/>
        <v>0.99437999999999993</v>
      </c>
      <c r="MP13" s="722">
        <f t="shared" si="76"/>
        <v>0.9946299999999999</v>
      </c>
      <c r="MQ13" s="253">
        <v>0.99219999999999997</v>
      </c>
      <c r="MR13" s="253">
        <v>0.99263000000000001</v>
      </c>
      <c r="MS13" s="253">
        <v>0.99300999999999995</v>
      </c>
      <c r="MT13" s="253">
        <v>0.99334</v>
      </c>
      <c r="MU13" s="253">
        <v>0.99363000000000001</v>
      </c>
      <c r="MV13" s="253">
        <v>0.99387999999999999</v>
      </c>
      <c r="MW13" s="719">
        <f t="shared" si="140"/>
        <v>0.99412999999999996</v>
      </c>
      <c r="MX13" s="719">
        <f t="shared" si="77"/>
        <v>0.99437999999999993</v>
      </c>
      <c r="MY13" s="722">
        <f t="shared" si="78"/>
        <v>0.9946299999999999</v>
      </c>
      <c r="MZ13" s="705">
        <v>0.99219999999999997</v>
      </c>
      <c r="NA13" s="253">
        <v>0.99263000000000001</v>
      </c>
      <c r="NB13" s="253">
        <v>0.99300999999999995</v>
      </c>
      <c r="NC13" s="253">
        <v>0.99334</v>
      </c>
      <c r="ND13" s="253">
        <v>0.99363000000000001</v>
      </c>
      <c r="NE13" s="253">
        <v>0.99387999999999999</v>
      </c>
      <c r="NF13" s="719">
        <f t="shared" si="141"/>
        <v>0.99412999999999996</v>
      </c>
      <c r="NG13" s="719">
        <f t="shared" si="79"/>
        <v>0.99437999999999993</v>
      </c>
      <c r="NH13" s="722">
        <f t="shared" si="80"/>
        <v>0.9946299999999999</v>
      </c>
      <c r="NI13" s="253">
        <v>0.99219999999999997</v>
      </c>
      <c r="NJ13" s="253">
        <v>0.99263000000000001</v>
      </c>
      <c r="NK13" s="253">
        <v>0.99300999999999995</v>
      </c>
      <c r="NL13" s="253">
        <v>0.99334</v>
      </c>
      <c r="NM13" s="253">
        <v>0.99363000000000001</v>
      </c>
      <c r="NN13" s="253">
        <v>0.99387999999999999</v>
      </c>
      <c r="NO13" s="719">
        <f t="shared" si="142"/>
        <v>0.99412999999999996</v>
      </c>
      <c r="NP13" s="719">
        <f t="shared" si="81"/>
        <v>0.99437999999999993</v>
      </c>
      <c r="NQ13" s="722">
        <f t="shared" si="82"/>
        <v>0.9946299999999999</v>
      </c>
      <c r="NR13" s="705">
        <v>0.99219999999999997</v>
      </c>
      <c r="NS13" s="253">
        <v>0.99263000000000001</v>
      </c>
      <c r="NT13" s="253">
        <v>0.99300999999999995</v>
      </c>
      <c r="NU13" s="253">
        <v>0.99334</v>
      </c>
      <c r="NV13" s="253">
        <v>0.99363000000000001</v>
      </c>
      <c r="NW13" s="253">
        <v>0.99387999999999999</v>
      </c>
      <c r="NX13" s="719">
        <f t="shared" si="143"/>
        <v>0.99412999999999996</v>
      </c>
      <c r="NY13" s="719">
        <f t="shared" si="83"/>
        <v>0.99437999999999993</v>
      </c>
      <c r="NZ13" s="722">
        <f t="shared" si="84"/>
        <v>0.9946299999999999</v>
      </c>
      <c r="OA13" s="253">
        <v>0.99219999999999997</v>
      </c>
      <c r="OB13" s="253">
        <v>0.99263000000000001</v>
      </c>
      <c r="OC13" s="253">
        <v>0.99300999999999995</v>
      </c>
      <c r="OD13" s="253">
        <v>0.99334</v>
      </c>
      <c r="OE13" s="253">
        <v>0.99363000000000001</v>
      </c>
      <c r="OF13" s="253">
        <v>0.99387999999999999</v>
      </c>
      <c r="OG13" s="719">
        <f t="shared" si="144"/>
        <v>0.99412999999999996</v>
      </c>
      <c r="OH13" s="719">
        <f t="shared" si="85"/>
        <v>0.99437999999999993</v>
      </c>
      <c r="OI13" s="722">
        <f t="shared" si="86"/>
        <v>0.9946299999999999</v>
      </c>
      <c r="OJ13" s="705">
        <v>0.99219999999999997</v>
      </c>
      <c r="OK13" s="253">
        <v>0.99263000000000001</v>
      </c>
      <c r="OL13" s="253">
        <v>0.99300999999999995</v>
      </c>
      <c r="OM13" s="253">
        <v>0.99334</v>
      </c>
      <c r="ON13" s="253">
        <v>0.99363000000000001</v>
      </c>
      <c r="OO13" s="253">
        <v>0.99387999999999999</v>
      </c>
      <c r="OP13" s="719">
        <f t="shared" si="145"/>
        <v>0.99412999999999996</v>
      </c>
      <c r="OQ13" s="719">
        <f t="shared" si="87"/>
        <v>0.99437999999999993</v>
      </c>
      <c r="OR13" s="722">
        <f t="shared" si="88"/>
        <v>0.9946299999999999</v>
      </c>
      <c r="OS13" s="253">
        <v>0.99219999999999997</v>
      </c>
      <c r="OT13" s="253">
        <v>0.99263000000000001</v>
      </c>
      <c r="OU13" s="253">
        <v>0.99300999999999995</v>
      </c>
      <c r="OV13" s="253">
        <v>0.99334</v>
      </c>
      <c r="OW13" s="253">
        <v>0.99363000000000001</v>
      </c>
      <c r="OX13" s="253">
        <v>0.99387999999999999</v>
      </c>
      <c r="OY13" s="719">
        <f t="shared" si="146"/>
        <v>0.99412999999999996</v>
      </c>
      <c r="OZ13" s="719">
        <f t="shared" si="89"/>
        <v>0.99437999999999993</v>
      </c>
      <c r="PA13" s="722">
        <f t="shared" si="90"/>
        <v>0.9946299999999999</v>
      </c>
      <c r="PB13" s="705">
        <v>0.99219999999999997</v>
      </c>
      <c r="PC13" s="253">
        <v>0.99263000000000001</v>
      </c>
      <c r="PD13" s="253">
        <v>0.99300999999999995</v>
      </c>
      <c r="PE13" s="253">
        <v>0.99334</v>
      </c>
      <c r="PF13" s="253">
        <v>0.99363000000000001</v>
      </c>
      <c r="PG13" s="253">
        <v>0.99387999999999999</v>
      </c>
      <c r="PH13" s="719">
        <f t="shared" si="147"/>
        <v>0.99412999999999996</v>
      </c>
      <c r="PI13" s="719">
        <f t="shared" si="91"/>
        <v>0.99437999999999993</v>
      </c>
      <c r="PJ13" s="722">
        <f t="shared" si="92"/>
        <v>0.9946299999999999</v>
      </c>
      <c r="PK13" s="253">
        <v>0.99219999999999997</v>
      </c>
      <c r="PL13" s="253">
        <v>0.99263000000000001</v>
      </c>
      <c r="PM13" s="253">
        <v>0.99300999999999995</v>
      </c>
      <c r="PN13" s="253">
        <v>0.99334</v>
      </c>
      <c r="PO13" s="253">
        <v>0.99363000000000001</v>
      </c>
      <c r="PP13" s="253">
        <v>0.99387999999999999</v>
      </c>
      <c r="PQ13" s="719">
        <f t="shared" si="148"/>
        <v>0.99412999999999996</v>
      </c>
      <c r="PR13" s="719">
        <f t="shared" si="93"/>
        <v>0.99437999999999993</v>
      </c>
      <c r="PS13" s="722">
        <f t="shared" si="94"/>
        <v>0.9946299999999999</v>
      </c>
      <c r="PT13" s="705">
        <v>0.99219999999999997</v>
      </c>
      <c r="PU13" s="253">
        <v>0.99263000000000001</v>
      </c>
      <c r="PV13" s="253">
        <v>0.99300999999999995</v>
      </c>
      <c r="PW13" s="253">
        <v>0.99334</v>
      </c>
      <c r="PX13" s="253">
        <v>0.99363000000000001</v>
      </c>
      <c r="PY13" s="253">
        <v>0.99387999999999999</v>
      </c>
      <c r="PZ13" s="719">
        <f t="shared" si="149"/>
        <v>0.99412999999999996</v>
      </c>
      <c r="QA13" s="719">
        <f t="shared" si="95"/>
        <v>0.99437999999999993</v>
      </c>
      <c r="QB13" s="722">
        <f t="shared" si="96"/>
        <v>0.9946299999999999</v>
      </c>
      <c r="QC13" s="253">
        <v>0.99219999999999997</v>
      </c>
      <c r="QD13" s="253">
        <v>0.99263000000000001</v>
      </c>
      <c r="QE13" s="253">
        <v>0.99300999999999995</v>
      </c>
      <c r="QF13" s="253">
        <v>0.99334</v>
      </c>
      <c r="QG13" s="253">
        <v>0.99363000000000001</v>
      </c>
      <c r="QH13" s="253">
        <v>0.99387999999999999</v>
      </c>
      <c r="QI13" s="719">
        <f t="shared" si="150"/>
        <v>0.99412999999999996</v>
      </c>
      <c r="QJ13" s="719">
        <f t="shared" si="97"/>
        <v>0.99437999999999993</v>
      </c>
      <c r="QK13" s="722">
        <f t="shared" si="98"/>
        <v>0.9946299999999999</v>
      </c>
      <c r="QL13" s="705">
        <v>0.99219999999999997</v>
      </c>
      <c r="QM13" s="253">
        <v>0.99263000000000001</v>
      </c>
      <c r="QN13" s="253">
        <v>0.99300999999999995</v>
      </c>
      <c r="QO13" s="253">
        <v>0.99334</v>
      </c>
      <c r="QP13" s="253">
        <v>0.99363000000000001</v>
      </c>
      <c r="QQ13" s="253">
        <v>0.99387999999999999</v>
      </c>
      <c r="QR13" s="719">
        <f t="shared" si="151"/>
        <v>0.99412999999999996</v>
      </c>
      <c r="QS13" s="719">
        <f t="shared" si="99"/>
        <v>0.99437999999999993</v>
      </c>
      <c r="QT13" s="722">
        <f t="shared" si="100"/>
        <v>0.9946299999999999</v>
      </c>
    </row>
    <row r="14" spans="1:464">
      <c r="A14" s="16"/>
      <c r="B14" s="212" t="s">
        <v>452</v>
      </c>
      <c r="C14" s="212" t="s">
        <v>469</v>
      </c>
      <c r="D14" s="705">
        <v>0.98751</v>
      </c>
      <c r="E14" s="253">
        <v>0.98819000000000001</v>
      </c>
      <c r="F14" s="253">
        <v>0.98880000000000001</v>
      </c>
      <c r="G14" s="253">
        <v>0.98931999999999998</v>
      </c>
      <c r="H14" s="253">
        <v>0.98977999999999999</v>
      </c>
      <c r="I14" s="253">
        <v>0.99019000000000001</v>
      </c>
      <c r="J14" s="719">
        <f t="shared" si="101"/>
        <v>0.99060000000000004</v>
      </c>
      <c r="K14" s="719">
        <f t="shared" si="0"/>
        <v>0.99101000000000006</v>
      </c>
      <c r="L14" s="722">
        <f t="shared" si="0"/>
        <v>0.99142000000000008</v>
      </c>
      <c r="M14" s="253">
        <v>0.98751</v>
      </c>
      <c r="N14" s="253">
        <v>0.98819000000000001</v>
      </c>
      <c r="O14" s="253">
        <v>0.98880000000000001</v>
      </c>
      <c r="P14" s="253">
        <v>0.98931999999999998</v>
      </c>
      <c r="Q14" s="253">
        <v>0.98977999999999999</v>
      </c>
      <c r="R14" s="253">
        <v>0.99019000000000001</v>
      </c>
      <c r="S14" s="719">
        <f t="shared" si="102"/>
        <v>0.99060000000000004</v>
      </c>
      <c r="T14" s="719">
        <f t="shared" si="1"/>
        <v>0.99101000000000006</v>
      </c>
      <c r="U14" s="722">
        <f t="shared" si="2"/>
        <v>0.99142000000000008</v>
      </c>
      <c r="V14" s="705">
        <v>0.98751</v>
      </c>
      <c r="W14" s="253">
        <v>0.98819000000000001</v>
      </c>
      <c r="X14" s="253">
        <v>0.98880000000000001</v>
      </c>
      <c r="Y14" s="253">
        <v>0.98931999999999998</v>
      </c>
      <c r="Z14" s="253">
        <v>0.98977999999999999</v>
      </c>
      <c r="AA14" s="253">
        <v>0.99019000000000001</v>
      </c>
      <c r="AB14" s="719">
        <f t="shared" si="103"/>
        <v>0.99060000000000004</v>
      </c>
      <c r="AC14" s="719">
        <f t="shared" si="3"/>
        <v>0.99101000000000006</v>
      </c>
      <c r="AD14" s="722">
        <f t="shared" si="4"/>
        <v>0.99142000000000008</v>
      </c>
      <c r="AE14" s="253">
        <v>0.98751</v>
      </c>
      <c r="AF14" s="253">
        <v>0.98819000000000001</v>
      </c>
      <c r="AG14" s="253">
        <v>0.98880000000000001</v>
      </c>
      <c r="AH14" s="253">
        <v>0.98931999999999998</v>
      </c>
      <c r="AI14" s="253">
        <v>0.98977999999999999</v>
      </c>
      <c r="AJ14" s="253">
        <v>0.99019000000000001</v>
      </c>
      <c r="AK14" s="719">
        <f t="shared" si="104"/>
        <v>0.99060000000000004</v>
      </c>
      <c r="AL14" s="719">
        <f t="shared" si="5"/>
        <v>0.99101000000000006</v>
      </c>
      <c r="AM14" s="722">
        <f t="shared" si="6"/>
        <v>0.99142000000000008</v>
      </c>
      <c r="AN14" s="705">
        <v>0.98751</v>
      </c>
      <c r="AO14" s="253">
        <v>0.98819000000000001</v>
      </c>
      <c r="AP14" s="253">
        <v>0.98880000000000001</v>
      </c>
      <c r="AQ14" s="253">
        <v>0.98931999999999998</v>
      </c>
      <c r="AR14" s="253">
        <v>0.98977999999999999</v>
      </c>
      <c r="AS14" s="253">
        <v>0.99019000000000001</v>
      </c>
      <c r="AT14" s="719">
        <f t="shared" si="105"/>
        <v>0.99060000000000004</v>
      </c>
      <c r="AU14" s="719">
        <f t="shared" si="7"/>
        <v>0.99101000000000006</v>
      </c>
      <c r="AV14" s="722">
        <f t="shared" si="8"/>
        <v>0.99142000000000008</v>
      </c>
      <c r="AW14" s="253">
        <v>0.98751</v>
      </c>
      <c r="AX14" s="253">
        <v>0.98819000000000001</v>
      </c>
      <c r="AY14" s="253">
        <v>0.98880000000000001</v>
      </c>
      <c r="AZ14" s="253">
        <v>0.98931999999999998</v>
      </c>
      <c r="BA14" s="253">
        <v>0.98977999999999999</v>
      </c>
      <c r="BB14" s="253">
        <v>0.99019000000000001</v>
      </c>
      <c r="BC14" s="719">
        <f t="shared" si="106"/>
        <v>0.99060000000000004</v>
      </c>
      <c r="BD14" s="719">
        <f t="shared" si="9"/>
        <v>0.99101000000000006</v>
      </c>
      <c r="BE14" s="722">
        <f t="shared" si="10"/>
        <v>0.99142000000000008</v>
      </c>
      <c r="BF14" s="705">
        <v>0.98751</v>
      </c>
      <c r="BG14" s="253">
        <v>0.98819000000000001</v>
      </c>
      <c r="BH14" s="253">
        <v>0.98880000000000001</v>
      </c>
      <c r="BI14" s="253">
        <v>0.98931999999999998</v>
      </c>
      <c r="BJ14" s="253">
        <v>0.98977999999999999</v>
      </c>
      <c r="BK14" s="253">
        <v>0.99019000000000001</v>
      </c>
      <c r="BL14" s="719">
        <f t="shared" si="107"/>
        <v>0.99060000000000004</v>
      </c>
      <c r="BM14" s="719">
        <f t="shared" si="11"/>
        <v>0.99101000000000006</v>
      </c>
      <c r="BN14" s="722">
        <f t="shared" si="12"/>
        <v>0.99142000000000008</v>
      </c>
      <c r="BO14" s="253">
        <v>0.98751</v>
      </c>
      <c r="BP14" s="253">
        <v>0.98819000000000001</v>
      </c>
      <c r="BQ14" s="253">
        <v>0.98880000000000001</v>
      </c>
      <c r="BR14" s="253">
        <v>0.98931999999999998</v>
      </c>
      <c r="BS14" s="253">
        <v>0.98977999999999999</v>
      </c>
      <c r="BT14" s="253">
        <v>0.99019000000000001</v>
      </c>
      <c r="BU14" s="719">
        <f t="shared" si="108"/>
        <v>0.99060000000000004</v>
      </c>
      <c r="BV14" s="719">
        <f t="shared" si="13"/>
        <v>0.99101000000000006</v>
      </c>
      <c r="BW14" s="722">
        <f t="shared" si="14"/>
        <v>0.99142000000000008</v>
      </c>
      <c r="BX14" s="705">
        <v>0.98751</v>
      </c>
      <c r="BY14" s="253">
        <v>0.98819000000000001</v>
      </c>
      <c r="BZ14" s="253">
        <v>0.98880000000000001</v>
      </c>
      <c r="CA14" s="253">
        <v>0.98931999999999998</v>
      </c>
      <c r="CB14" s="253">
        <v>0.98977999999999999</v>
      </c>
      <c r="CC14" s="253">
        <v>0.99019000000000001</v>
      </c>
      <c r="CD14" s="719">
        <f t="shared" si="109"/>
        <v>0.99060000000000004</v>
      </c>
      <c r="CE14" s="719">
        <f t="shared" si="15"/>
        <v>0.99101000000000006</v>
      </c>
      <c r="CF14" s="722">
        <f t="shared" si="16"/>
        <v>0.99142000000000008</v>
      </c>
      <c r="CG14" s="253">
        <v>0.98751</v>
      </c>
      <c r="CH14" s="253">
        <v>0.98819000000000001</v>
      </c>
      <c r="CI14" s="253">
        <v>0.98880000000000001</v>
      </c>
      <c r="CJ14" s="253">
        <v>0.98931999999999998</v>
      </c>
      <c r="CK14" s="253">
        <v>0.98977999999999999</v>
      </c>
      <c r="CL14" s="253">
        <v>0.99019000000000001</v>
      </c>
      <c r="CM14" s="719">
        <f t="shared" si="110"/>
        <v>0.99060000000000004</v>
      </c>
      <c r="CN14" s="719">
        <f t="shared" si="17"/>
        <v>0.99101000000000006</v>
      </c>
      <c r="CO14" s="722">
        <f t="shared" si="18"/>
        <v>0.99142000000000008</v>
      </c>
      <c r="CP14" s="705">
        <v>0.98751</v>
      </c>
      <c r="CQ14" s="253">
        <v>0.98819000000000001</v>
      </c>
      <c r="CR14" s="253">
        <v>0.98880000000000001</v>
      </c>
      <c r="CS14" s="253">
        <v>0.98931999999999998</v>
      </c>
      <c r="CT14" s="253">
        <v>0.98977999999999999</v>
      </c>
      <c r="CU14" s="253">
        <v>0.99019000000000001</v>
      </c>
      <c r="CV14" s="719">
        <f t="shared" si="111"/>
        <v>0.99060000000000004</v>
      </c>
      <c r="CW14" s="719">
        <f t="shared" si="19"/>
        <v>0.99101000000000006</v>
      </c>
      <c r="CX14" s="722">
        <f t="shared" si="20"/>
        <v>0.99142000000000008</v>
      </c>
      <c r="CY14" s="253">
        <v>0.98751</v>
      </c>
      <c r="CZ14" s="253">
        <v>0.98819000000000001</v>
      </c>
      <c r="DA14" s="253">
        <v>0.98880000000000001</v>
      </c>
      <c r="DB14" s="253">
        <v>0.98931999999999998</v>
      </c>
      <c r="DC14" s="253">
        <v>0.98977999999999999</v>
      </c>
      <c r="DD14" s="253">
        <v>0.99019000000000001</v>
      </c>
      <c r="DE14" s="719">
        <f t="shared" si="112"/>
        <v>0.99060000000000004</v>
      </c>
      <c r="DF14" s="719">
        <f t="shared" si="21"/>
        <v>0.99101000000000006</v>
      </c>
      <c r="DG14" s="722">
        <f t="shared" si="22"/>
        <v>0.99142000000000008</v>
      </c>
      <c r="DH14" s="705">
        <v>0.98751</v>
      </c>
      <c r="DI14" s="253">
        <v>0.98819000000000001</v>
      </c>
      <c r="DJ14" s="253">
        <v>0.98880000000000001</v>
      </c>
      <c r="DK14" s="253">
        <v>0.98931999999999998</v>
      </c>
      <c r="DL14" s="253">
        <v>0.98977999999999999</v>
      </c>
      <c r="DM14" s="253">
        <v>0.99019000000000001</v>
      </c>
      <c r="DN14" s="719">
        <f t="shared" si="113"/>
        <v>0.99060000000000004</v>
      </c>
      <c r="DO14" s="719">
        <f t="shared" si="23"/>
        <v>0.99101000000000006</v>
      </c>
      <c r="DP14" s="722">
        <f t="shared" si="24"/>
        <v>0.99142000000000008</v>
      </c>
      <c r="DQ14" s="253">
        <v>0.98751</v>
      </c>
      <c r="DR14" s="253">
        <v>0.98819000000000001</v>
      </c>
      <c r="DS14" s="253">
        <v>0.98880000000000001</v>
      </c>
      <c r="DT14" s="253">
        <v>0.98931999999999998</v>
      </c>
      <c r="DU14" s="253">
        <v>0.98977999999999999</v>
      </c>
      <c r="DV14" s="253">
        <v>0.99019000000000001</v>
      </c>
      <c r="DW14" s="719">
        <f t="shared" si="114"/>
        <v>0.99060000000000004</v>
      </c>
      <c r="DX14" s="719">
        <f t="shared" si="25"/>
        <v>0.99101000000000006</v>
      </c>
      <c r="DY14" s="722">
        <f t="shared" si="26"/>
        <v>0.99142000000000008</v>
      </c>
      <c r="DZ14" s="705">
        <v>0.98751</v>
      </c>
      <c r="EA14" s="253">
        <v>0.98819000000000001</v>
      </c>
      <c r="EB14" s="253">
        <v>0.98880000000000001</v>
      </c>
      <c r="EC14" s="253">
        <v>0.98931999999999998</v>
      </c>
      <c r="ED14" s="253">
        <v>0.98977999999999999</v>
      </c>
      <c r="EE14" s="253">
        <v>0.99019000000000001</v>
      </c>
      <c r="EF14" s="719">
        <f t="shared" si="115"/>
        <v>0.99060000000000004</v>
      </c>
      <c r="EG14" s="719">
        <f t="shared" si="27"/>
        <v>0.99101000000000006</v>
      </c>
      <c r="EH14" s="722">
        <f t="shared" si="28"/>
        <v>0.99142000000000008</v>
      </c>
      <c r="EI14" s="253">
        <v>0.98751</v>
      </c>
      <c r="EJ14" s="253">
        <v>0.98819000000000001</v>
      </c>
      <c r="EK14" s="253">
        <v>0.98880000000000001</v>
      </c>
      <c r="EL14" s="253">
        <v>0.98931999999999998</v>
      </c>
      <c r="EM14" s="253">
        <v>0.98977999999999999</v>
      </c>
      <c r="EN14" s="253">
        <v>0.99019000000000001</v>
      </c>
      <c r="EO14" s="719">
        <f t="shared" si="116"/>
        <v>0.99060000000000004</v>
      </c>
      <c r="EP14" s="719">
        <f t="shared" si="29"/>
        <v>0.99101000000000006</v>
      </c>
      <c r="EQ14" s="722">
        <f t="shared" si="30"/>
        <v>0.99142000000000008</v>
      </c>
      <c r="ER14" s="705">
        <v>0.98751</v>
      </c>
      <c r="ES14" s="253">
        <v>0.98819000000000001</v>
      </c>
      <c r="ET14" s="253">
        <v>0.98880000000000001</v>
      </c>
      <c r="EU14" s="253">
        <v>0.98931999999999998</v>
      </c>
      <c r="EV14" s="253">
        <v>0.98977999999999999</v>
      </c>
      <c r="EW14" s="253">
        <v>0.99019000000000001</v>
      </c>
      <c r="EX14" s="719">
        <f t="shared" si="117"/>
        <v>0.99060000000000004</v>
      </c>
      <c r="EY14" s="719">
        <f t="shared" si="31"/>
        <v>0.99101000000000006</v>
      </c>
      <c r="EZ14" s="722">
        <f t="shared" si="32"/>
        <v>0.99142000000000008</v>
      </c>
      <c r="FA14" s="253">
        <v>0.98751</v>
      </c>
      <c r="FB14" s="253">
        <v>0.98819000000000001</v>
      </c>
      <c r="FC14" s="253">
        <v>0.98880000000000001</v>
      </c>
      <c r="FD14" s="253">
        <v>0.98931999999999998</v>
      </c>
      <c r="FE14" s="253">
        <v>0.98977999999999999</v>
      </c>
      <c r="FF14" s="253">
        <v>0.99019000000000001</v>
      </c>
      <c r="FG14" s="719">
        <f t="shared" si="118"/>
        <v>0.99060000000000004</v>
      </c>
      <c r="FH14" s="719">
        <f t="shared" si="33"/>
        <v>0.99101000000000006</v>
      </c>
      <c r="FI14" s="722">
        <f t="shared" si="34"/>
        <v>0.99142000000000008</v>
      </c>
      <c r="FJ14" s="705">
        <v>0.98751</v>
      </c>
      <c r="FK14" s="253">
        <v>0.98819000000000001</v>
      </c>
      <c r="FL14" s="253">
        <v>0.98880000000000001</v>
      </c>
      <c r="FM14" s="253">
        <v>0.98931999999999998</v>
      </c>
      <c r="FN14" s="253">
        <v>0.98977999999999999</v>
      </c>
      <c r="FO14" s="253">
        <v>0.99019000000000001</v>
      </c>
      <c r="FP14" s="719">
        <f t="shared" si="119"/>
        <v>0.99060000000000004</v>
      </c>
      <c r="FQ14" s="719">
        <f t="shared" si="35"/>
        <v>0.99101000000000006</v>
      </c>
      <c r="FR14" s="722">
        <f t="shared" si="36"/>
        <v>0.99142000000000008</v>
      </c>
      <c r="FS14" s="253">
        <v>0.98751</v>
      </c>
      <c r="FT14" s="253">
        <v>0.98819000000000001</v>
      </c>
      <c r="FU14" s="253">
        <v>0.98880000000000001</v>
      </c>
      <c r="FV14" s="253">
        <v>0.98931999999999998</v>
      </c>
      <c r="FW14" s="253">
        <v>0.98977999999999999</v>
      </c>
      <c r="FX14" s="253">
        <v>0.99019000000000001</v>
      </c>
      <c r="FY14" s="719">
        <f t="shared" si="120"/>
        <v>0.99060000000000004</v>
      </c>
      <c r="FZ14" s="719">
        <f t="shared" si="37"/>
        <v>0.99101000000000006</v>
      </c>
      <c r="GA14" s="722">
        <f t="shared" si="38"/>
        <v>0.99142000000000008</v>
      </c>
      <c r="GB14" s="705">
        <v>0.98751</v>
      </c>
      <c r="GC14" s="253">
        <v>0.98819000000000001</v>
      </c>
      <c r="GD14" s="253">
        <v>0.98880000000000001</v>
      </c>
      <c r="GE14" s="253">
        <v>0.98931999999999998</v>
      </c>
      <c r="GF14" s="253">
        <v>0.98977999999999999</v>
      </c>
      <c r="GG14" s="253">
        <v>0.99019000000000001</v>
      </c>
      <c r="GH14" s="719">
        <f t="shared" si="121"/>
        <v>0.99060000000000004</v>
      </c>
      <c r="GI14" s="719">
        <f t="shared" si="39"/>
        <v>0.99101000000000006</v>
      </c>
      <c r="GJ14" s="722">
        <f t="shared" si="40"/>
        <v>0.99142000000000008</v>
      </c>
      <c r="GK14" s="253">
        <v>0.98751</v>
      </c>
      <c r="GL14" s="253">
        <v>0.98819000000000001</v>
      </c>
      <c r="GM14" s="253">
        <v>0.98880000000000001</v>
      </c>
      <c r="GN14" s="253">
        <v>0.98931999999999998</v>
      </c>
      <c r="GO14" s="253">
        <v>0.98977999999999999</v>
      </c>
      <c r="GP14" s="253">
        <v>0.99019000000000001</v>
      </c>
      <c r="GQ14" s="719">
        <f t="shared" si="122"/>
        <v>0.99060000000000004</v>
      </c>
      <c r="GR14" s="719">
        <f t="shared" si="41"/>
        <v>0.99101000000000006</v>
      </c>
      <c r="GS14" s="722">
        <f t="shared" si="42"/>
        <v>0.99142000000000008</v>
      </c>
      <c r="GT14" s="705">
        <v>0.98751</v>
      </c>
      <c r="GU14" s="253">
        <v>0.98819000000000001</v>
      </c>
      <c r="GV14" s="253">
        <v>0.98880000000000001</v>
      </c>
      <c r="GW14" s="253">
        <v>0.98931999999999998</v>
      </c>
      <c r="GX14" s="253">
        <v>0.98977999999999999</v>
      </c>
      <c r="GY14" s="253">
        <v>0.99019000000000001</v>
      </c>
      <c r="GZ14" s="719">
        <f t="shared" si="123"/>
        <v>0.99060000000000004</v>
      </c>
      <c r="HA14" s="719">
        <f t="shared" si="43"/>
        <v>0.99101000000000006</v>
      </c>
      <c r="HB14" s="722">
        <f t="shared" si="44"/>
        <v>0.99142000000000008</v>
      </c>
      <c r="HC14" s="253">
        <v>0.98751</v>
      </c>
      <c r="HD14" s="253">
        <v>0.98819000000000001</v>
      </c>
      <c r="HE14" s="253">
        <v>0.98880000000000001</v>
      </c>
      <c r="HF14" s="253">
        <v>0.98931999999999998</v>
      </c>
      <c r="HG14" s="253">
        <v>0.98977999999999999</v>
      </c>
      <c r="HH14" s="253">
        <v>0.99019000000000001</v>
      </c>
      <c r="HI14" s="719">
        <f t="shared" si="124"/>
        <v>0.99060000000000004</v>
      </c>
      <c r="HJ14" s="719">
        <f t="shared" si="45"/>
        <v>0.99101000000000006</v>
      </c>
      <c r="HK14" s="722">
        <f t="shared" si="46"/>
        <v>0.99142000000000008</v>
      </c>
      <c r="HL14" s="705">
        <v>0.98751</v>
      </c>
      <c r="HM14" s="253">
        <v>0.98819000000000001</v>
      </c>
      <c r="HN14" s="253">
        <v>0.98880000000000001</v>
      </c>
      <c r="HO14" s="253">
        <v>0.98931999999999998</v>
      </c>
      <c r="HP14" s="253">
        <v>0.98977999999999999</v>
      </c>
      <c r="HQ14" s="253">
        <v>0.99019000000000001</v>
      </c>
      <c r="HR14" s="719">
        <f t="shared" si="125"/>
        <v>0.99060000000000004</v>
      </c>
      <c r="HS14" s="719">
        <f t="shared" si="47"/>
        <v>0.99101000000000006</v>
      </c>
      <c r="HT14" s="722">
        <f t="shared" si="48"/>
        <v>0.99142000000000008</v>
      </c>
      <c r="HU14" s="253">
        <v>0.98751</v>
      </c>
      <c r="HV14" s="253">
        <v>0.98819000000000001</v>
      </c>
      <c r="HW14" s="253">
        <v>0.98880000000000001</v>
      </c>
      <c r="HX14" s="253">
        <v>0.98931999999999998</v>
      </c>
      <c r="HY14" s="253">
        <v>0.98977999999999999</v>
      </c>
      <c r="HZ14" s="253">
        <v>0.99019000000000001</v>
      </c>
      <c r="IA14" s="719">
        <f t="shared" si="126"/>
        <v>0.99060000000000004</v>
      </c>
      <c r="IB14" s="719">
        <f t="shared" si="49"/>
        <v>0.99101000000000006</v>
      </c>
      <c r="IC14" s="722">
        <f t="shared" si="50"/>
        <v>0.99142000000000008</v>
      </c>
      <c r="ID14" s="705">
        <v>0.98751</v>
      </c>
      <c r="IE14" s="253">
        <v>0.98819000000000001</v>
      </c>
      <c r="IF14" s="253">
        <v>0.98880000000000001</v>
      </c>
      <c r="IG14" s="253">
        <v>0.98931999999999998</v>
      </c>
      <c r="IH14" s="253">
        <v>0.98977999999999999</v>
      </c>
      <c r="II14" s="253">
        <v>0.99019000000000001</v>
      </c>
      <c r="IJ14" s="719">
        <f t="shared" si="127"/>
        <v>0.99060000000000004</v>
      </c>
      <c r="IK14" s="719">
        <f t="shared" si="51"/>
        <v>0.99101000000000006</v>
      </c>
      <c r="IL14" s="722">
        <f t="shared" si="52"/>
        <v>0.99142000000000008</v>
      </c>
      <c r="IM14" s="253">
        <v>0.98751</v>
      </c>
      <c r="IN14" s="253">
        <v>0.98819000000000001</v>
      </c>
      <c r="IO14" s="253">
        <v>0.98880000000000001</v>
      </c>
      <c r="IP14" s="253">
        <v>0.98931999999999998</v>
      </c>
      <c r="IQ14" s="253">
        <v>0.98977999999999999</v>
      </c>
      <c r="IR14" s="253">
        <v>0.99019000000000001</v>
      </c>
      <c r="IS14" s="719">
        <f t="shared" si="128"/>
        <v>0.99060000000000004</v>
      </c>
      <c r="IT14" s="719">
        <f t="shared" si="53"/>
        <v>0.99101000000000006</v>
      </c>
      <c r="IU14" s="722">
        <f t="shared" si="54"/>
        <v>0.99142000000000008</v>
      </c>
      <c r="IV14" s="705">
        <v>0.98751</v>
      </c>
      <c r="IW14" s="253">
        <v>0.98819000000000001</v>
      </c>
      <c r="IX14" s="253">
        <v>0.98880000000000001</v>
      </c>
      <c r="IY14" s="253">
        <v>0.98931999999999998</v>
      </c>
      <c r="IZ14" s="253">
        <v>0.98977999999999999</v>
      </c>
      <c r="JA14" s="253">
        <v>0.99019000000000001</v>
      </c>
      <c r="JB14" s="719">
        <f t="shared" si="129"/>
        <v>0.99060000000000004</v>
      </c>
      <c r="JC14" s="719">
        <f t="shared" si="55"/>
        <v>0.99101000000000006</v>
      </c>
      <c r="JD14" s="722">
        <f t="shared" si="56"/>
        <v>0.99142000000000008</v>
      </c>
      <c r="JE14" s="253">
        <v>0.98751</v>
      </c>
      <c r="JF14" s="253">
        <v>0.98819000000000001</v>
      </c>
      <c r="JG14" s="253">
        <v>0.98880000000000001</v>
      </c>
      <c r="JH14" s="253">
        <v>0.98931999999999998</v>
      </c>
      <c r="JI14" s="253">
        <v>0.98977999999999999</v>
      </c>
      <c r="JJ14" s="253">
        <v>0.99019000000000001</v>
      </c>
      <c r="JK14" s="719">
        <f t="shared" si="130"/>
        <v>0.99060000000000004</v>
      </c>
      <c r="JL14" s="719">
        <f t="shared" si="57"/>
        <v>0.99101000000000006</v>
      </c>
      <c r="JM14" s="722">
        <f t="shared" si="58"/>
        <v>0.99142000000000008</v>
      </c>
      <c r="JN14" s="705">
        <v>0.98751</v>
      </c>
      <c r="JO14" s="253">
        <v>0.98819000000000001</v>
      </c>
      <c r="JP14" s="253">
        <v>0.98880000000000001</v>
      </c>
      <c r="JQ14" s="253">
        <v>0.98931999999999998</v>
      </c>
      <c r="JR14" s="253">
        <v>0.98977999999999999</v>
      </c>
      <c r="JS14" s="253">
        <v>0.99019000000000001</v>
      </c>
      <c r="JT14" s="719">
        <f t="shared" si="131"/>
        <v>0.99060000000000004</v>
      </c>
      <c r="JU14" s="719">
        <f t="shared" si="59"/>
        <v>0.99101000000000006</v>
      </c>
      <c r="JV14" s="722">
        <f t="shared" si="60"/>
        <v>0.99142000000000008</v>
      </c>
      <c r="JW14" s="253">
        <v>0.98751</v>
      </c>
      <c r="JX14" s="253">
        <v>0.98819000000000001</v>
      </c>
      <c r="JY14" s="253">
        <v>0.98880000000000001</v>
      </c>
      <c r="JZ14" s="253">
        <v>0.98931999999999998</v>
      </c>
      <c r="KA14" s="253">
        <v>0.98977999999999999</v>
      </c>
      <c r="KB14" s="253">
        <v>0.99019000000000001</v>
      </c>
      <c r="KC14" s="719">
        <f t="shared" si="132"/>
        <v>0.99060000000000004</v>
      </c>
      <c r="KD14" s="719">
        <f t="shared" si="61"/>
        <v>0.99101000000000006</v>
      </c>
      <c r="KE14" s="722">
        <f t="shared" si="62"/>
        <v>0.99142000000000008</v>
      </c>
      <c r="KF14" s="705">
        <v>0.98751</v>
      </c>
      <c r="KG14" s="253">
        <v>0.98819000000000001</v>
      </c>
      <c r="KH14" s="253">
        <v>0.98880000000000001</v>
      </c>
      <c r="KI14" s="253">
        <v>0.98931999999999998</v>
      </c>
      <c r="KJ14" s="253">
        <v>0.98977999999999999</v>
      </c>
      <c r="KK14" s="253">
        <v>0.99019000000000001</v>
      </c>
      <c r="KL14" s="719">
        <f t="shared" si="133"/>
        <v>0.99060000000000004</v>
      </c>
      <c r="KM14" s="719">
        <f t="shared" si="63"/>
        <v>0.99101000000000006</v>
      </c>
      <c r="KN14" s="722">
        <f t="shared" si="64"/>
        <v>0.99142000000000008</v>
      </c>
      <c r="KO14" s="253">
        <v>0.98751</v>
      </c>
      <c r="KP14" s="253">
        <v>0.98819000000000001</v>
      </c>
      <c r="KQ14" s="253">
        <v>0.98880000000000001</v>
      </c>
      <c r="KR14" s="253">
        <v>0.98931999999999998</v>
      </c>
      <c r="KS14" s="253">
        <v>0.98977999999999999</v>
      </c>
      <c r="KT14" s="253">
        <v>0.99019000000000001</v>
      </c>
      <c r="KU14" s="719">
        <f t="shared" si="134"/>
        <v>0.99060000000000004</v>
      </c>
      <c r="KV14" s="719">
        <f t="shared" si="65"/>
        <v>0.99101000000000006</v>
      </c>
      <c r="KW14" s="722">
        <f t="shared" si="66"/>
        <v>0.99142000000000008</v>
      </c>
      <c r="KX14" s="705">
        <v>0.98751</v>
      </c>
      <c r="KY14" s="253">
        <v>0.98819000000000001</v>
      </c>
      <c r="KZ14" s="253">
        <v>0.98880000000000001</v>
      </c>
      <c r="LA14" s="253">
        <v>0.98931999999999998</v>
      </c>
      <c r="LB14" s="253">
        <v>0.98977999999999999</v>
      </c>
      <c r="LC14" s="253">
        <v>0.99019000000000001</v>
      </c>
      <c r="LD14" s="719">
        <f t="shared" si="135"/>
        <v>0.99060000000000004</v>
      </c>
      <c r="LE14" s="719">
        <f t="shared" si="67"/>
        <v>0.99101000000000006</v>
      </c>
      <c r="LF14" s="722">
        <f t="shared" si="68"/>
        <v>0.99142000000000008</v>
      </c>
      <c r="LG14" s="253">
        <v>0.98751</v>
      </c>
      <c r="LH14" s="253">
        <v>0.98819000000000001</v>
      </c>
      <c r="LI14" s="253">
        <v>0.98880000000000001</v>
      </c>
      <c r="LJ14" s="253">
        <v>0.98931999999999998</v>
      </c>
      <c r="LK14" s="253">
        <v>0.98977999999999999</v>
      </c>
      <c r="LL14" s="253">
        <v>0.99019000000000001</v>
      </c>
      <c r="LM14" s="719">
        <f t="shared" si="136"/>
        <v>0.99060000000000004</v>
      </c>
      <c r="LN14" s="719">
        <f t="shared" si="69"/>
        <v>0.99101000000000006</v>
      </c>
      <c r="LO14" s="722">
        <f t="shared" si="70"/>
        <v>0.99142000000000008</v>
      </c>
      <c r="LP14" s="705">
        <v>0.98751</v>
      </c>
      <c r="LQ14" s="253">
        <v>0.98819000000000001</v>
      </c>
      <c r="LR14" s="253">
        <v>0.98880000000000001</v>
      </c>
      <c r="LS14" s="253">
        <v>0.98931999999999998</v>
      </c>
      <c r="LT14" s="253">
        <v>0.98977999999999999</v>
      </c>
      <c r="LU14" s="253">
        <v>0.99019000000000001</v>
      </c>
      <c r="LV14" s="719">
        <f t="shared" si="137"/>
        <v>0.99060000000000004</v>
      </c>
      <c r="LW14" s="719">
        <f t="shared" si="71"/>
        <v>0.99101000000000006</v>
      </c>
      <c r="LX14" s="722">
        <f t="shared" si="72"/>
        <v>0.99142000000000008</v>
      </c>
      <c r="LY14" s="253">
        <v>0.98751</v>
      </c>
      <c r="LZ14" s="253">
        <v>0.98819000000000001</v>
      </c>
      <c r="MA14" s="253">
        <v>0.98880000000000001</v>
      </c>
      <c r="MB14" s="253">
        <v>0.98931999999999998</v>
      </c>
      <c r="MC14" s="253">
        <v>0.98977999999999999</v>
      </c>
      <c r="MD14" s="253">
        <v>0.99019000000000001</v>
      </c>
      <c r="ME14" s="719">
        <f t="shared" si="138"/>
        <v>0.99060000000000004</v>
      </c>
      <c r="MF14" s="719">
        <f t="shared" si="73"/>
        <v>0.99101000000000006</v>
      </c>
      <c r="MG14" s="722">
        <f t="shared" si="74"/>
        <v>0.99142000000000008</v>
      </c>
      <c r="MH14" s="705">
        <v>0.98751</v>
      </c>
      <c r="MI14" s="253">
        <v>0.98819000000000001</v>
      </c>
      <c r="MJ14" s="253">
        <v>0.98880000000000001</v>
      </c>
      <c r="MK14" s="253">
        <v>0.98931999999999998</v>
      </c>
      <c r="ML14" s="253">
        <v>0.98977999999999999</v>
      </c>
      <c r="MM14" s="253">
        <v>0.99019000000000001</v>
      </c>
      <c r="MN14" s="719">
        <f t="shared" si="139"/>
        <v>0.99060000000000004</v>
      </c>
      <c r="MO14" s="719">
        <f t="shared" si="75"/>
        <v>0.99101000000000006</v>
      </c>
      <c r="MP14" s="722">
        <f t="shared" si="76"/>
        <v>0.99142000000000008</v>
      </c>
      <c r="MQ14" s="253">
        <v>0.98751</v>
      </c>
      <c r="MR14" s="253">
        <v>0.98819000000000001</v>
      </c>
      <c r="MS14" s="253">
        <v>0.98880000000000001</v>
      </c>
      <c r="MT14" s="253">
        <v>0.98931999999999998</v>
      </c>
      <c r="MU14" s="253">
        <v>0.98977999999999999</v>
      </c>
      <c r="MV14" s="253">
        <v>0.99019000000000001</v>
      </c>
      <c r="MW14" s="719">
        <f t="shared" si="140"/>
        <v>0.99060000000000004</v>
      </c>
      <c r="MX14" s="719">
        <f t="shared" si="77"/>
        <v>0.99101000000000006</v>
      </c>
      <c r="MY14" s="722">
        <f t="shared" si="78"/>
        <v>0.99142000000000008</v>
      </c>
      <c r="MZ14" s="705">
        <v>0.98751</v>
      </c>
      <c r="NA14" s="253">
        <v>0.98819000000000001</v>
      </c>
      <c r="NB14" s="253">
        <v>0.98880000000000001</v>
      </c>
      <c r="NC14" s="253">
        <v>0.98931999999999998</v>
      </c>
      <c r="ND14" s="253">
        <v>0.98977999999999999</v>
      </c>
      <c r="NE14" s="253">
        <v>0.99019000000000001</v>
      </c>
      <c r="NF14" s="719">
        <f t="shared" si="141"/>
        <v>0.99060000000000004</v>
      </c>
      <c r="NG14" s="719">
        <f t="shared" si="79"/>
        <v>0.99101000000000006</v>
      </c>
      <c r="NH14" s="722">
        <f t="shared" si="80"/>
        <v>0.99142000000000008</v>
      </c>
      <c r="NI14" s="253">
        <v>0.98751</v>
      </c>
      <c r="NJ14" s="253">
        <v>0.98819000000000001</v>
      </c>
      <c r="NK14" s="253">
        <v>0.98880000000000001</v>
      </c>
      <c r="NL14" s="253">
        <v>0.98931999999999998</v>
      </c>
      <c r="NM14" s="253">
        <v>0.98977999999999999</v>
      </c>
      <c r="NN14" s="253">
        <v>0.99019000000000001</v>
      </c>
      <c r="NO14" s="719">
        <f t="shared" si="142"/>
        <v>0.99060000000000004</v>
      </c>
      <c r="NP14" s="719">
        <f t="shared" si="81"/>
        <v>0.99101000000000006</v>
      </c>
      <c r="NQ14" s="722">
        <f t="shared" si="82"/>
        <v>0.99142000000000008</v>
      </c>
      <c r="NR14" s="705">
        <v>0.98751</v>
      </c>
      <c r="NS14" s="253">
        <v>0.98819000000000001</v>
      </c>
      <c r="NT14" s="253">
        <v>0.98880000000000001</v>
      </c>
      <c r="NU14" s="253">
        <v>0.98931999999999998</v>
      </c>
      <c r="NV14" s="253">
        <v>0.98977999999999999</v>
      </c>
      <c r="NW14" s="253">
        <v>0.99019000000000001</v>
      </c>
      <c r="NX14" s="719">
        <f t="shared" si="143"/>
        <v>0.99060000000000004</v>
      </c>
      <c r="NY14" s="719">
        <f t="shared" si="83"/>
        <v>0.99101000000000006</v>
      </c>
      <c r="NZ14" s="722">
        <f t="shared" si="84"/>
        <v>0.99142000000000008</v>
      </c>
      <c r="OA14" s="253">
        <v>0.98751</v>
      </c>
      <c r="OB14" s="253">
        <v>0.98819000000000001</v>
      </c>
      <c r="OC14" s="253">
        <v>0.98880000000000001</v>
      </c>
      <c r="OD14" s="253">
        <v>0.98931999999999998</v>
      </c>
      <c r="OE14" s="253">
        <v>0.98977999999999999</v>
      </c>
      <c r="OF14" s="253">
        <v>0.99019000000000001</v>
      </c>
      <c r="OG14" s="719">
        <f t="shared" si="144"/>
        <v>0.99060000000000004</v>
      </c>
      <c r="OH14" s="719">
        <f t="shared" si="85"/>
        <v>0.99101000000000006</v>
      </c>
      <c r="OI14" s="722">
        <f t="shared" si="86"/>
        <v>0.99142000000000008</v>
      </c>
      <c r="OJ14" s="705">
        <v>0.98751</v>
      </c>
      <c r="OK14" s="253">
        <v>0.98819000000000001</v>
      </c>
      <c r="OL14" s="253">
        <v>0.98880000000000001</v>
      </c>
      <c r="OM14" s="253">
        <v>0.98931999999999998</v>
      </c>
      <c r="ON14" s="253">
        <v>0.98977999999999999</v>
      </c>
      <c r="OO14" s="253">
        <v>0.99019000000000001</v>
      </c>
      <c r="OP14" s="719">
        <f t="shared" si="145"/>
        <v>0.99060000000000004</v>
      </c>
      <c r="OQ14" s="719">
        <f t="shared" si="87"/>
        <v>0.99101000000000006</v>
      </c>
      <c r="OR14" s="722">
        <f t="shared" si="88"/>
        <v>0.99142000000000008</v>
      </c>
      <c r="OS14" s="253">
        <v>0.98751</v>
      </c>
      <c r="OT14" s="253">
        <v>0.98819000000000001</v>
      </c>
      <c r="OU14" s="253">
        <v>0.98880000000000001</v>
      </c>
      <c r="OV14" s="253">
        <v>0.98931999999999998</v>
      </c>
      <c r="OW14" s="253">
        <v>0.98977999999999999</v>
      </c>
      <c r="OX14" s="253">
        <v>0.99019000000000001</v>
      </c>
      <c r="OY14" s="719">
        <f t="shared" si="146"/>
        <v>0.99060000000000004</v>
      </c>
      <c r="OZ14" s="719">
        <f t="shared" si="89"/>
        <v>0.99101000000000006</v>
      </c>
      <c r="PA14" s="722">
        <f t="shared" si="90"/>
        <v>0.99142000000000008</v>
      </c>
      <c r="PB14" s="705">
        <v>0.98751</v>
      </c>
      <c r="PC14" s="253">
        <v>0.98819000000000001</v>
      </c>
      <c r="PD14" s="253">
        <v>0.98880000000000001</v>
      </c>
      <c r="PE14" s="253">
        <v>0.98931999999999998</v>
      </c>
      <c r="PF14" s="253">
        <v>0.98977999999999999</v>
      </c>
      <c r="PG14" s="253">
        <v>0.99019000000000001</v>
      </c>
      <c r="PH14" s="719">
        <f t="shared" si="147"/>
        <v>0.99060000000000004</v>
      </c>
      <c r="PI14" s="719">
        <f t="shared" si="91"/>
        <v>0.99101000000000006</v>
      </c>
      <c r="PJ14" s="722">
        <f t="shared" si="92"/>
        <v>0.99142000000000008</v>
      </c>
      <c r="PK14" s="253">
        <v>0.98751</v>
      </c>
      <c r="PL14" s="253">
        <v>0.98819000000000001</v>
      </c>
      <c r="PM14" s="253">
        <v>0.98880000000000001</v>
      </c>
      <c r="PN14" s="253">
        <v>0.98931999999999998</v>
      </c>
      <c r="PO14" s="253">
        <v>0.98977999999999999</v>
      </c>
      <c r="PP14" s="253">
        <v>0.99019000000000001</v>
      </c>
      <c r="PQ14" s="719">
        <f t="shared" si="148"/>
        <v>0.99060000000000004</v>
      </c>
      <c r="PR14" s="719">
        <f t="shared" si="93"/>
        <v>0.99101000000000006</v>
      </c>
      <c r="PS14" s="722">
        <f t="shared" si="94"/>
        <v>0.99142000000000008</v>
      </c>
      <c r="PT14" s="705">
        <v>0.98751</v>
      </c>
      <c r="PU14" s="253">
        <v>0.98819000000000001</v>
      </c>
      <c r="PV14" s="253">
        <v>0.98880000000000001</v>
      </c>
      <c r="PW14" s="253">
        <v>0.98931999999999998</v>
      </c>
      <c r="PX14" s="253">
        <v>0.98977999999999999</v>
      </c>
      <c r="PY14" s="253">
        <v>0.99019000000000001</v>
      </c>
      <c r="PZ14" s="719">
        <f t="shared" si="149"/>
        <v>0.99060000000000004</v>
      </c>
      <c r="QA14" s="719">
        <f t="shared" si="95"/>
        <v>0.99101000000000006</v>
      </c>
      <c r="QB14" s="722">
        <f t="shared" si="96"/>
        <v>0.99142000000000008</v>
      </c>
      <c r="QC14" s="253">
        <v>0.98751</v>
      </c>
      <c r="QD14" s="253">
        <v>0.98819000000000001</v>
      </c>
      <c r="QE14" s="253">
        <v>0.98880000000000001</v>
      </c>
      <c r="QF14" s="253">
        <v>0.98931999999999998</v>
      </c>
      <c r="QG14" s="253">
        <v>0.98977999999999999</v>
      </c>
      <c r="QH14" s="253">
        <v>0.99019000000000001</v>
      </c>
      <c r="QI14" s="719">
        <f t="shared" si="150"/>
        <v>0.99060000000000004</v>
      </c>
      <c r="QJ14" s="719">
        <f t="shared" si="97"/>
        <v>0.99101000000000006</v>
      </c>
      <c r="QK14" s="722">
        <f t="shared" si="98"/>
        <v>0.99142000000000008</v>
      </c>
      <c r="QL14" s="705">
        <v>0.98751</v>
      </c>
      <c r="QM14" s="253">
        <v>0.98819000000000001</v>
      </c>
      <c r="QN14" s="253">
        <v>0.98880000000000001</v>
      </c>
      <c r="QO14" s="253">
        <v>0.98931999999999998</v>
      </c>
      <c r="QP14" s="253">
        <v>0.98977999999999999</v>
      </c>
      <c r="QQ14" s="253">
        <v>0.99019000000000001</v>
      </c>
      <c r="QR14" s="719">
        <f t="shared" si="151"/>
        <v>0.99060000000000004</v>
      </c>
      <c r="QS14" s="719">
        <f t="shared" si="99"/>
        <v>0.99101000000000006</v>
      </c>
      <c r="QT14" s="722">
        <f t="shared" si="100"/>
        <v>0.99142000000000008</v>
      </c>
    </row>
    <row r="15" spans="1:464">
      <c r="A15" s="16"/>
      <c r="B15" s="212" t="s">
        <v>453</v>
      </c>
      <c r="C15" s="212" t="s">
        <v>470</v>
      </c>
      <c r="D15" s="705">
        <v>0.98011999999999999</v>
      </c>
      <c r="E15" s="253">
        <v>0.98116999999999999</v>
      </c>
      <c r="F15" s="253">
        <v>0.98211000000000004</v>
      </c>
      <c r="G15" s="253">
        <v>0.98292999999999997</v>
      </c>
      <c r="H15" s="253">
        <v>0.98365000000000002</v>
      </c>
      <c r="I15" s="253">
        <v>0.98428000000000004</v>
      </c>
      <c r="J15" s="719">
        <f t="shared" si="101"/>
        <v>0.98491000000000006</v>
      </c>
      <c r="K15" s="719">
        <f t="shared" si="0"/>
        <v>0.98554000000000008</v>
      </c>
      <c r="L15" s="722">
        <f t="shared" si="0"/>
        <v>0.9861700000000001</v>
      </c>
      <c r="M15" s="253">
        <v>0.98011999999999999</v>
      </c>
      <c r="N15" s="253">
        <v>0.98116999999999999</v>
      </c>
      <c r="O15" s="253">
        <v>0.98211000000000004</v>
      </c>
      <c r="P15" s="253">
        <v>0.98292999999999997</v>
      </c>
      <c r="Q15" s="253">
        <v>0.98365000000000002</v>
      </c>
      <c r="R15" s="253">
        <v>0.98428000000000004</v>
      </c>
      <c r="S15" s="719">
        <f t="shared" si="102"/>
        <v>0.98491000000000006</v>
      </c>
      <c r="T15" s="719">
        <f t="shared" si="1"/>
        <v>0.98554000000000008</v>
      </c>
      <c r="U15" s="722">
        <f t="shared" si="2"/>
        <v>0.9861700000000001</v>
      </c>
      <c r="V15" s="705">
        <v>0.98011999999999999</v>
      </c>
      <c r="W15" s="253">
        <v>0.98116999999999999</v>
      </c>
      <c r="X15" s="253">
        <v>0.98211000000000004</v>
      </c>
      <c r="Y15" s="253">
        <v>0.98292999999999997</v>
      </c>
      <c r="Z15" s="253">
        <v>0.98365000000000002</v>
      </c>
      <c r="AA15" s="253">
        <v>0.98428000000000004</v>
      </c>
      <c r="AB15" s="719">
        <f t="shared" si="103"/>
        <v>0.98491000000000006</v>
      </c>
      <c r="AC15" s="719">
        <f t="shared" si="3"/>
        <v>0.98554000000000008</v>
      </c>
      <c r="AD15" s="722">
        <f t="shared" si="4"/>
        <v>0.9861700000000001</v>
      </c>
      <c r="AE15" s="253">
        <v>0.98011999999999999</v>
      </c>
      <c r="AF15" s="253">
        <v>0.98116999999999999</v>
      </c>
      <c r="AG15" s="253">
        <v>0.98211000000000004</v>
      </c>
      <c r="AH15" s="253">
        <v>0.98292999999999997</v>
      </c>
      <c r="AI15" s="253">
        <v>0.98365000000000002</v>
      </c>
      <c r="AJ15" s="253">
        <v>0.98428000000000004</v>
      </c>
      <c r="AK15" s="719">
        <f t="shared" si="104"/>
        <v>0.98491000000000006</v>
      </c>
      <c r="AL15" s="719">
        <f t="shared" si="5"/>
        <v>0.98554000000000008</v>
      </c>
      <c r="AM15" s="722">
        <f t="shared" si="6"/>
        <v>0.9861700000000001</v>
      </c>
      <c r="AN15" s="705">
        <v>0.98011999999999999</v>
      </c>
      <c r="AO15" s="253">
        <v>0.98116999999999999</v>
      </c>
      <c r="AP15" s="253">
        <v>0.98211000000000004</v>
      </c>
      <c r="AQ15" s="253">
        <v>0.98292999999999997</v>
      </c>
      <c r="AR15" s="253">
        <v>0.98365000000000002</v>
      </c>
      <c r="AS15" s="253">
        <v>0.98428000000000004</v>
      </c>
      <c r="AT15" s="719">
        <f t="shared" si="105"/>
        <v>0.98491000000000006</v>
      </c>
      <c r="AU15" s="719">
        <f t="shared" si="7"/>
        <v>0.98554000000000008</v>
      </c>
      <c r="AV15" s="722">
        <f t="shared" si="8"/>
        <v>0.9861700000000001</v>
      </c>
      <c r="AW15" s="253">
        <v>0.98011999999999999</v>
      </c>
      <c r="AX15" s="253">
        <v>0.98116999999999999</v>
      </c>
      <c r="AY15" s="253">
        <v>0.98211000000000004</v>
      </c>
      <c r="AZ15" s="253">
        <v>0.98292999999999997</v>
      </c>
      <c r="BA15" s="253">
        <v>0.98365000000000002</v>
      </c>
      <c r="BB15" s="253">
        <v>0.98428000000000004</v>
      </c>
      <c r="BC15" s="719">
        <f t="shared" si="106"/>
        <v>0.98491000000000006</v>
      </c>
      <c r="BD15" s="719">
        <f t="shared" si="9"/>
        <v>0.98554000000000008</v>
      </c>
      <c r="BE15" s="722">
        <f t="shared" si="10"/>
        <v>0.9861700000000001</v>
      </c>
      <c r="BF15" s="705">
        <v>0.98011999999999999</v>
      </c>
      <c r="BG15" s="253">
        <v>0.98116999999999999</v>
      </c>
      <c r="BH15" s="253">
        <v>0.98211000000000004</v>
      </c>
      <c r="BI15" s="253">
        <v>0.98292999999999997</v>
      </c>
      <c r="BJ15" s="253">
        <v>0.98365000000000002</v>
      </c>
      <c r="BK15" s="253">
        <v>0.98428000000000004</v>
      </c>
      <c r="BL15" s="719">
        <f t="shared" si="107"/>
        <v>0.98491000000000006</v>
      </c>
      <c r="BM15" s="719">
        <f t="shared" si="11"/>
        <v>0.98554000000000008</v>
      </c>
      <c r="BN15" s="722">
        <f t="shared" si="12"/>
        <v>0.9861700000000001</v>
      </c>
      <c r="BO15" s="253">
        <v>0.98011999999999999</v>
      </c>
      <c r="BP15" s="253">
        <v>0.98116999999999999</v>
      </c>
      <c r="BQ15" s="253">
        <v>0.98211000000000004</v>
      </c>
      <c r="BR15" s="253">
        <v>0.98292999999999997</v>
      </c>
      <c r="BS15" s="253">
        <v>0.98365000000000002</v>
      </c>
      <c r="BT15" s="253">
        <v>0.98428000000000004</v>
      </c>
      <c r="BU15" s="719">
        <f t="shared" si="108"/>
        <v>0.98491000000000006</v>
      </c>
      <c r="BV15" s="719">
        <f t="shared" si="13"/>
        <v>0.98554000000000008</v>
      </c>
      <c r="BW15" s="722">
        <f t="shared" si="14"/>
        <v>0.9861700000000001</v>
      </c>
      <c r="BX15" s="705">
        <v>0.98011999999999999</v>
      </c>
      <c r="BY15" s="253">
        <v>0.98116999999999999</v>
      </c>
      <c r="BZ15" s="253">
        <v>0.98211000000000004</v>
      </c>
      <c r="CA15" s="253">
        <v>0.98292999999999997</v>
      </c>
      <c r="CB15" s="253">
        <v>0.98365000000000002</v>
      </c>
      <c r="CC15" s="253">
        <v>0.98428000000000004</v>
      </c>
      <c r="CD15" s="719">
        <f t="shared" si="109"/>
        <v>0.98491000000000006</v>
      </c>
      <c r="CE15" s="719">
        <f t="shared" si="15"/>
        <v>0.98554000000000008</v>
      </c>
      <c r="CF15" s="722">
        <f t="shared" si="16"/>
        <v>0.9861700000000001</v>
      </c>
      <c r="CG15" s="253">
        <v>0.98011999999999999</v>
      </c>
      <c r="CH15" s="253">
        <v>0.98116999999999999</v>
      </c>
      <c r="CI15" s="253">
        <v>0.98211000000000004</v>
      </c>
      <c r="CJ15" s="253">
        <v>0.98292999999999997</v>
      </c>
      <c r="CK15" s="253">
        <v>0.98365000000000002</v>
      </c>
      <c r="CL15" s="253">
        <v>0.98428000000000004</v>
      </c>
      <c r="CM15" s="719">
        <f t="shared" si="110"/>
        <v>0.98491000000000006</v>
      </c>
      <c r="CN15" s="719">
        <f t="shared" si="17"/>
        <v>0.98554000000000008</v>
      </c>
      <c r="CO15" s="722">
        <f t="shared" si="18"/>
        <v>0.9861700000000001</v>
      </c>
      <c r="CP15" s="705">
        <v>0.98011999999999999</v>
      </c>
      <c r="CQ15" s="253">
        <v>0.98116999999999999</v>
      </c>
      <c r="CR15" s="253">
        <v>0.98211000000000004</v>
      </c>
      <c r="CS15" s="253">
        <v>0.98292999999999997</v>
      </c>
      <c r="CT15" s="253">
        <v>0.98365000000000002</v>
      </c>
      <c r="CU15" s="253">
        <v>0.98428000000000004</v>
      </c>
      <c r="CV15" s="719">
        <f t="shared" si="111"/>
        <v>0.98491000000000006</v>
      </c>
      <c r="CW15" s="719">
        <f t="shared" si="19"/>
        <v>0.98554000000000008</v>
      </c>
      <c r="CX15" s="722">
        <f t="shared" si="20"/>
        <v>0.9861700000000001</v>
      </c>
      <c r="CY15" s="253">
        <v>0.98011999999999999</v>
      </c>
      <c r="CZ15" s="253">
        <v>0.98116999999999999</v>
      </c>
      <c r="DA15" s="253">
        <v>0.98211000000000004</v>
      </c>
      <c r="DB15" s="253">
        <v>0.98292999999999997</v>
      </c>
      <c r="DC15" s="253">
        <v>0.98365000000000002</v>
      </c>
      <c r="DD15" s="253">
        <v>0.98428000000000004</v>
      </c>
      <c r="DE15" s="719">
        <f t="shared" si="112"/>
        <v>0.98491000000000006</v>
      </c>
      <c r="DF15" s="719">
        <f t="shared" si="21"/>
        <v>0.98554000000000008</v>
      </c>
      <c r="DG15" s="722">
        <f t="shared" si="22"/>
        <v>0.9861700000000001</v>
      </c>
      <c r="DH15" s="705">
        <v>0.98011999999999999</v>
      </c>
      <c r="DI15" s="253">
        <v>0.98116999999999999</v>
      </c>
      <c r="DJ15" s="253">
        <v>0.98211000000000004</v>
      </c>
      <c r="DK15" s="253">
        <v>0.98292999999999997</v>
      </c>
      <c r="DL15" s="253">
        <v>0.98365000000000002</v>
      </c>
      <c r="DM15" s="253">
        <v>0.98428000000000004</v>
      </c>
      <c r="DN15" s="719">
        <f t="shared" si="113"/>
        <v>0.98491000000000006</v>
      </c>
      <c r="DO15" s="719">
        <f t="shared" si="23"/>
        <v>0.98554000000000008</v>
      </c>
      <c r="DP15" s="722">
        <f t="shared" si="24"/>
        <v>0.9861700000000001</v>
      </c>
      <c r="DQ15" s="253">
        <v>0.98011999999999999</v>
      </c>
      <c r="DR15" s="253">
        <v>0.98116999999999999</v>
      </c>
      <c r="DS15" s="253">
        <v>0.98211000000000004</v>
      </c>
      <c r="DT15" s="253">
        <v>0.98292999999999997</v>
      </c>
      <c r="DU15" s="253">
        <v>0.98365000000000002</v>
      </c>
      <c r="DV15" s="253">
        <v>0.98428000000000004</v>
      </c>
      <c r="DW15" s="719">
        <f t="shared" si="114"/>
        <v>0.98491000000000006</v>
      </c>
      <c r="DX15" s="719">
        <f t="shared" si="25"/>
        <v>0.98554000000000008</v>
      </c>
      <c r="DY15" s="722">
        <f t="shared" si="26"/>
        <v>0.9861700000000001</v>
      </c>
      <c r="DZ15" s="705">
        <v>0.98011999999999999</v>
      </c>
      <c r="EA15" s="253">
        <v>0.98116999999999999</v>
      </c>
      <c r="EB15" s="253">
        <v>0.98211000000000004</v>
      </c>
      <c r="EC15" s="253">
        <v>0.98292999999999997</v>
      </c>
      <c r="ED15" s="253">
        <v>0.98365000000000002</v>
      </c>
      <c r="EE15" s="253">
        <v>0.98428000000000004</v>
      </c>
      <c r="EF15" s="719">
        <f t="shared" si="115"/>
        <v>0.98491000000000006</v>
      </c>
      <c r="EG15" s="719">
        <f t="shared" si="27"/>
        <v>0.98554000000000008</v>
      </c>
      <c r="EH15" s="722">
        <f t="shared" si="28"/>
        <v>0.9861700000000001</v>
      </c>
      <c r="EI15" s="253">
        <v>0.98011999999999999</v>
      </c>
      <c r="EJ15" s="253">
        <v>0.98116999999999999</v>
      </c>
      <c r="EK15" s="253">
        <v>0.98211000000000004</v>
      </c>
      <c r="EL15" s="253">
        <v>0.98292999999999997</v>
      </c>
      <c r="EM15" s="253">
        <v>0.98365000000000002</v>
      </c>
      <c r="EN15" s="253">
        <v>0.98428000000000004</v>
      </c>
      <c r="EO15" s="719">
        <f t="shared" si="116"/>
        <v>0.98491000000000006</v>
      </c>
      <c r="EP15" s="719">
        <f t="shared" si="29"/>
        <v>0.98554000000000008</v>
      </c>
      <c r="EQ15" s="722">
        <f t="shared" si="30"/>
        <v>0.9861700000000001</v>
      </c>
      <c r="ER15" s="705">
        <v>0.98011999999999999</v>
      </c>
      <c r="ES15" s="253">
        <v>0.98116999999999999</v>
      </c>
      <c r="ET15" s="253">
        <v>0.98211000000000004</v>
      </c>
      <c r="EU15" s="253">
        <v>0.98292999999999997</v>
      </c>
      <c r="EV15" s="253">
        <v>0.98365000000000002</v>
      </c>
      <c r="EW15" s="253">
        <v>0.98428000000000004</v>
      </c>
      <c r="EX15" s="719">
        <f t="shared" si="117"/>
        <v>0.98491000000000006</v>
      </c>
      <c r="EY15" s="719">
        <f t="shared" si="31"/>
        <v>0.98554000000000008</v>
      </c>
      <c r="EZ15" s="722">
        <f t="shared" si="32"/>
        <v>0.9861700000000001</v>
      </c>
      <c r="FA15" s="253">
        <v>0.98011999999999999</v>
      </c>
      <c r="FB15" s="253">
        <v>0.98116999999999999</v>
      </c>
      <c r="FC15" s="253">
        <v>0.98211000000000004</v>
      </c>
      <c r="FD15" s="253">
        <v>0.98292999999999997</v>
      </c>
      <c r="FE15" s="253">
        <v>0.98365000000000002</v>
      </c>
      <c r="FF15" s="253">
        <v>0.98428000000000004</v>
      </c>
      <c r="FG15" s="719">
        <f t="shared" si="118"/>
        <v>0.98491000000000006</v>
      </c>
      <c r="FH15" s="719">
        <f t="shared" si="33"/>
        <v>0.98554000000000008</v>
      </c>
      <c r="FI15" s="722">
        <f t="shared" si="34"/>
        <v>0.9861700000000001</v>
      </c>
      <c r="FJ15" s="705">
        <v>0.98011999999999999</v>
      </c>
      <c r="FK15" s="253">
        <v>0.98116999999999999</v>
      </c>
      <c r="FL15" s="253">
        <v>0.98211000000000004</v>
      </c>
      <c r="FM15" s="253">
        <v>0.98292999999999997</v>
      </c>
      <c r="FN15" s="253">
        <v>0.98365000000000002</v>
      </c>
      <c r="FO15" s="253">
        <v>0.98428000000000004</v>
      </c>
      <c r="FP15" s="719">
        <f t="shared" si="119"/>
        <v>0.98491000000000006</v>
      </c>
      <c r="FQ15" s="719">
        <f t="shared" si="35"/>
        <v>0.98554000000000008</v>
      </c>
      <c r="FR15" s="722">
        <f t="shared" si="36"/>
        <v>0.9861700000000001</v>
      </c>
      <c r="FS15" s="253">
        <v>0.98011999999999999</v>
      </c>
      <c r="FT15" s="253">
        <v>0.98116999999999999</v>
      </c>
      <c r="FU15" s="253">
        <v>0.98211000000000004</v>
      </c>
      <c r="FV15" s="253">
        <v>0.98292999999999997</v>
      </c>
      <c r="FW15" s="253">
        <v>0.98365000000000002</v>
      </c>
      <c r="FX15" s="253">
        <v>0.98428000000000004</v>
      </c>
      <c r="FY15" s="719">
        <f t="shared" si="120"/>
        <v>0.98491000000000006</v>
      </c>
      <c r="FZ15" s="719">
        <f t="shared" si="37"/>
        <v>0.98554000000000008</v>
      </c>
      <c r="GA15" s="722">
        <f t="shared" si="38"/>
        <v>0.9861700000000001</v>
      </c>
      <c r="GB15" s="705">
        <v>0.98011999999999999</v>
      </c>
      <c r="GC15" s="253">
        <v>0.98116999999999999</v>
      </c>
      <c r="GD15" s="253">
        <v>0.98211000000000004</v>
      </c>
      <c r="GE15" s="253">
        <v>0.98292999999999997</v>
      </c>
      <c r="GF15" s="253">
        <v>0.98365000000000002</v>
      </c>
      <c r="GG15" s="253">
        <v>0.98428000000000004</v>
      </c>
      <c r="GH15" s="719">
        <f t="shared" si="121"/>
        <v>0.98491000000000006</v>
      </c>
      <c r="GI15" s="719">
        <f t="shared" si="39"/>
        <v>0.98554000000000008</v>
      </c>
      <c r="GJ15" s="722">
        <f t="shared" si="40"/>
        <v>0.9861700000000001</v>
      </c>
      <c r="GK15" s="253">
        <v>0.98011999999999999</v>
      </c>
      <c r="GL15" s="253">
        <v>0.98116999999999999</v>
      </c>
      <c r="GM15" s="253">
        <v>0.98211000000000004</v>
      </c>
      <c r="GN15" s="253">
        <v>0.98292999999999997</v>
      </c>
      <c r="GO15" s="253">
        <v>0.98365000000000002</v>
      </c>
      <c r="GP15" s="253">
        <v>0.98428000000000004</v>
      </c>
      <c r="GQ15" s="719">
        <f t="shared" si="122"/>
        <v>0.98491000000000006</v>
      </c>
      <c r="GR15" s="719">
        <f t="shared" si="41"/>
        <v>0.98554000000000008</v>
      </c>
      <c r="GS15" s="722">
        <f t="shared" si="42"/>
        <v>0.9861700000000001</v>
      </c>
      <c r="GT15" s="705">
        <v>0.98011999999999999</v>
      </c>
      <c r="GU15" s="253">
        <v>0.98116999999999999</v>
      </c>
      <c r="GV15" s="253">
        <v>0.98211000000000004</v>
      </c>
      <c r="GW15" s="253">
        <v>0.98292999999999997</v>
      </c>
      <c r="GX15" s="253">
        <v>0.98365000000000002</v>
      </c>
      <c r="GY15" s="253">
        <v>0.98428000000000004</v>
      </c>
      <c r="GZ15" s="719">
        <f t="shared" si="123"/>
        <v>0.98491000000000006</v>
      </c>
      <c r="HA15" s="719">
        <f t="shared" si="43"/>
        <v>0.98554000000000008</v>
      </c>
      <c r="HB15" s="722">
        <f t="shared" si="44"/>
        <v>0.9861700000000001</v>
      </c>
      <c r="HC15" s="253">
        <v>0.98011999999999999</v>
      </c>
      <c r="HD15" s="253">
        <v>0.98116999999999999</v>
      </c>
      <c r="HE15" s="253">
        <v>0.98211000000000004</v>
      </c>
      <c r="HF15" s="253">
        <v>0.98292999999999997</v>
      </c>
      <c r="HG15" s="253">
        <v>0.98365000000000002</v>
      </c>
      <c r="HH15" s="253">
        <v>0.98428000000000004</v>
      </c>
      <c r="HI15" s="719">
        <f t="shared" si="124"/>
        <v>0.98491000000000006</v>
      </c>
      <c r="HJ15" s="719">
        <f t="shared" si="45"/>
        <v>0.98554000000000008</v>
      </c>
      <c r="HK15" s="722">
        <f t="shared" si="46"/>
        <v>0.9861700000000001</v>
      </c>
      <c r="HL15" s="705">
        <v>0.98011999999999999</v>
      </c>
      <c r="HM15" s="253">
        <v>0.98116999999999999</v>
      </c>
      <c r="HN15" s="253">
        <v>0.98211000000000004</v>
      </c>
      <c r="HO15" s="253">
        <v>0.98292999999999997</v>
      </c>
      <c r="HP15" s="253">
        <v>0.98365000000000002</v>
      </c>
      <c r="HQ15" s="253">
        <v>0.98428000000000004</v>
      </c>
      <c r="HR15" s="719">
        <f t="shared" si="125"/>
        <v>0.98491000000000006</v>
      </c>
      <c r="HS15" s="719">
        <f t="shared" si="47"/>
        <v>0.98554000000000008</v>
      </c>
      <c r="HT15" s="722">
        <f t="shared" si="48"/>
        <v>0.9861700000000001</v>
      </c>
      <c r="HU15" s="253">
        <v>0.98011999999999999</v>
      </c>
      <c r="HV15" s="253">
        <v>0.98116999999999999</v>
      </c>
      <c r="HW15" s="253">
        <v>0.98211000000000004</v>
      </c>
      <c r="HX15" s="253">
        <v>0.98292999999999997</v>
      </c>
      <c r="HY15" s="253">
        <v>0.98365000000000002</v>
      </c>
      <c r="HZ15" s="253">
        <v>0.98428000000000004</v>
      </c>
      <c r="IA15" s="719">
        <f t="shared" si="126"/>
        <v>0.98491000000000006</v>
      </c>
      <c r="IB15" s="719">
        <f t="shared" si="49"/>
        <v>0.98554000000000008</v>
      </c>
      <c r="IC15" s="722">
        <f t="shared" si="50"/>
        <v>0.9861700000000001</v>
      </c>
      <c r="ID15" s="705">
        <v>0.98011999999999999</v>
      </c>
      <c r="IE15" s="253">
        <v>0.98116999999999999</v>
      </c>
      <c r="IF15" s="253">
        <v>0.98211000000000004</v>
      </c>
      <c r="IG15" s="253">
        <v>0.98292999999999997</v>
      </c>
      <c r="IH15" s="253">
        <v>0.98365000000000002</v>
      </c>
      <c r="II15" s="253">
        <v>0.98428000000000004</v>
      </c>
      <c r="IJ15" s="719">
        <f t="shared" si="127"/>
        <v>0.98491000000000006</v>
      </c>
      <c r="IK15" s="719">
        <f t="shared" si="51"/>
        <v>0.98554000000000008</v>
      </c>
      <c r="IL15" s="722">
        <f t="shared" si="52"/>
        <v>0.9861700000000001</v>
      </c>
      <c r="IM15" s="253">
        <v>0.98011999999999999</v>
      </c>
      <c r="IN15" s="253">
        <v>0.98116999999999999</v>
      </c>
      <c r="IO15" s="253">
        <v>0.98211000000000004</v>
      </c>
      <c r="IP15" s="253">
        <v>0.98292999999999997</v>
      </c>
      <c r="IQ15" s="253">
        <v>0.98365000000000002</v>
      </c>
      <c r="IR15" s="253">
        <v>0.98428000000000004</v>
      </c>
      <c r="IS15" s="719">
        <f t="shared" si="128"/>
        <v>0.98491000000000006</v>
      </c>
      <c r="IT15" s="719">
        <f t="shared" si="53"/>
        <v>0.98554000000000008</v>
      </c>
      <c r="IU15" s="722">
        <f t="shared" si="54"/>
        <v>0.9861700000000001</v>
      </c>
      <c r="IV15" s="705">
        <v>0.98011999999999999</v>
      </c>
      <c r="IW15" s="253">
        <v>0.98116999999999999</v>
      </c>
      <c r="IX15" s="253">
        <v>0.98211000000000004</v>
      </c>
      <c r="IY15" s="253">
        <v>0.98292999999999997</v>
      </c>
      <c r="IZ15" s="253">
        <v>0.98365000000000002</v>
      </c>
      <c r="JA15" s="253">
        <v>0.98428000000000004</v>
      </c>
      <c r="JB15" s="719">
        <f t="shared" si="129"/>
        <v>0.98491000000000006</v>
      </c>
      <c r="JC15" s="719">
        <f t="shared" si="55"/>
        <v>0.98554000000000008</v>
      </c>
      <c r="JD15" s="722">
        <f t="shared" si="56"/>
        <v>0.9861700000000001</v>
      </c>
      <c r="JE15" s="253">
        <v>0.98011999999999999</v>
      </c>
      <c r="JF15" s="253">
        <v>0.98116999999999999</v>
      </c>
      <c r="JG15" s="253">
        <v>0.98211000000000004</v>
      </c>
      <c r="JH15" s="253">
        <v>0.98292999999999997</v>
      </c>
      <c r="JI15" s="253">
        <v>0.98365000000000002</v>
      </c>
      <c r="JJ15" s="253">
        <v>0.98428000000000004</v>
      </c>
      <c r="JK15" s="719">
        <f t="shared" si="130"/>
        <v>0.98491000000000006</v>
      </c>
      <c r="JL15" s="719">
        <f t="shared" si="57"/>
        <v>0.98554000000000008</v>
      </c>
      <c r="JM15" s="722">
        <f t="shared" si="58"/>
        <v>0.9861700000000001</v>
      </c>
      <c r="JN15" s="705">
        <v>0.98011999999999999</v>
      </c>
      <c r="JO15" s="253">
        <v>0.98116999999999999</v>
      </c>
      <c r="JP15" s="253">
        <v>0.98211000000000004</v>
      </c>
      <c r="JQ15" s="253">
        <v>0.98292999999999997</v>
      </c>
      <c r="JR15" s="253">
        <v>0.98365000000000002</v>
      </c>
      <c r="JS15" s="253">
        <v>0.98428000000000004</v>
      </c>
      <c r="JT15" s="719">
        <f t="shared" si="131"/>
        <v>0.98491000000000006</v>
      </c>
      <c r="JU15" s="719">
        <f t="shared" si="59"/>
        <v>0.98554000000000008</v>
      </c>
      <c r="JV15" s="722">
        <f t="shared" si="60"/>
        <v>0.9861700000000001</v>
      </c>
      <c r="JW15" s="253">
        <v>0.98011999999999999</v>
      </c>
      <c r="JX15" s="253">
        <v>0.98116999999999999</v>
      </c>
      <c r="JY15" s="253">
        <v>0.98211000000000004</v>
      </c>
      <c r="JZ15" s="253">
        <v>0.98292999999999997</v>
      </c>
      <c r="KA15" s="253">
        <v>0.98365000000000002</v>
      </c>
      <c r="KB15" s="253">
        <v>0.98428000000000004</v>
      </c>
      <c r="KC15" s="719">
        <f t="shared" si="132"/>
        <v>0.98491000000000006</v>
      </c>
      <c r="KD15" s="719">
        <f t="shared" si="61"/>
        <v>0.98554000000000008</v>
      </c>
      <c r="KE15" s="722">
        <f t="shared" si="62"/>
        <v>0.9861700000000001</v>
      </c>
      <c r="KF15" s="705">
        <v>0.98011999999999999</v>
      </c>
      <c r="KG15" s="253">
        <v>0.98116999999999999</v>
      </c>
      <c r="KH15" s="253">
        <v>0.98211000000000004</v>
      </c>
      <c r="KI15" s="253">
        <v>0.98292999999999997</v>
      </c>
      <c r="KJ15" s="253">
        <v>0.98365000000000002</v>
      </c>
      <c r="KK15" s="253">
        <v>0.98428000000000004</v>
      </c>
      <c r="KL15" s="719">
        <f t="shared" si="133"/>
        <v>0.98491000000000006</v>
      </c>
      <c r="KM15" s="719">
        <f t="shared" si="63"/>
        <v>0.98554000000000008</v>
      </c>
      <c r="KN15" s="722">
        <f t="shared" si="64"/>
        <v>0.9861700000000001</v>
      </c>
      <c r="KO15" s="253">
        <v>0.98011999999999999</v>
      </c>
      <c r="KP15" s="253">
        <v>0.98116999999999999</v>
      </c>
      <c r="KQ15" s="253">
        <v>0.98211000000000004</v>
      </c>
      <c r="KR15" s="253">
        <v>0.98292999999999997</v>
      </c>
      <c r="KS15" s="253">
        <v>0.98365000000000002</v>
      </c>
      <c r="KT15" s="253">
        <v>0.98428000000000004</v>
      </c>
      <c r="KU15" s="719">
        <f t="shared" si="134"/>
        <v>0.98491000000000006</v>
      </c>
      <c r="KV15" s="719">
        <f t="shared" si="65"/>
        <v>0.98554000000000008</v>
      </c>
      <c r="KW15" s="722">
        <f t="shared" si="66"/>
        <v>0.9861700000000001</v>
      </c>
      <c r="KX15" s="705">
        <v>0.98011999999999999</v>
      </c>
      <c r="KY15" s="253">
        <v>0.98116999999999999</v>
      </c>
      <c r="KZ15" s="253">
        <v>0.98211000000000004</v>
      </c>
      <c r="LA15" s="253">
        <v>0.98292999999999997</v>
      </c>
      <c r="LB15" s="253">
        <v>0.98365000000000002</v>
      </c>
      <c r="LC15" s="253">
        <v>0.98428000000000004</v>
      </c>
      <c r="LD15" s="719">
        <f t="shared" si="135"/>
        <v>0.98491000000000006</v>
      </c>
      <c r="LE15" s="719">
        <f t="shared" si="67"/>
        <v>0.98554000000000008</v>
      </c>
      <c r="LF15" s="722">
        <f t="shared" si="68"/>
        <v>0.9861700000000001</v>
      </c>
      <c r="LG15" s="253">
        <v>0.98011999999999999</v>
      </c>
      <c r="LH15" s="253">
        <v>0.98116999999999999</v>
      </c>
      <c r="LI15" s="253">
        <v>0.98211000000000004</v>
      </c>
      <c r="LJ15" s="253">
        <v>0.98292999999999997</v>
      </c>
      <c r="LK15" s="253">
        <v>0.98365000000000002</v>
      </c>
      <c r="LL15" s="253">
        <v>0.98428000000000004</v>
      </c>
      <c r="LM15" s="719">
        <f t="shared" si="136"/>
        <v>0.98491000000000006</v>
      </c>
      <c r="LN15" s="719">
        <f t="shared" si="69"/>
        <v>0.98554000000000008</v>
      </c>
      <c r="LO15" s="722">
        <f t="shared" si="70"/>
        <v>0.9861700000000001</v>
      </c>
      <c r="LP15" s="705">
        <v>0.98011999999999999</v>
      </c>
      <c r="LQ15" s="253">
        <v>0.98116999999999999</v>
      </c>
      <c r="LR15" s="253">
        <v>0.98211000000000004</v>
      </c>
      <c r="LS15" s="253">
        <v>0.98292999999999997</v>
      </c>
      <c r="LT15" s="253">
        <v>0.98365000000000002</v>
      </c>
      <c r="LU15" s="253">
        <v>0.98428000000000004</v>
      </c>
      <c r="LV15" s="719">
        <f t="shared" si="137"/>
        <v>0.98491000000000006</v>
      </c>
      <c r="LW15" s="719">
        <f t="shared" si="71"/>
        <v>0.98554000000000008</v>
      </c>
      <c r="LX15" s="722">
        <f t="shared" si="72"/>
        <v>0.9861700000000001</v>
      </c>
      <c r="LY15" s="253">
        <v>0.98011999999999999</v>
      </c>
      <c r="LZ15" s="253">
        <v>0.98116999999999999</v>
      </c>
      <c r="MA15" s="253">
        <v>0.98211000000000004</v>
      </c>
      <c r="MB15" s="253">
        <v>0.98292999999999997</v>
      </c>
      <c r="MC15" s="253">
        <v>0.98365000000000002</v>
      </c>
      <c r="MD15" s="253">
        <v>0.98428000000000004</v>
      </c>
      <c r="ME15" s="719">
        <f t="shared" si="138"/>
        <v>0.98491000000000006</v>
      </c>
      <c r="MF15" s="719">
        <f t="shared" si="73"/>
        <v>0.98554000000000008</v>
      </c>
      <c r="MG15" s="722">
        <f t="shared" si="74"/>
        <v>0.9861700000000001</v>
      </c>
      <c r="MH15" s="705">
        <v>0.98011999999999999</v>
      </c>
      <c r="MI15" s="253">
        <v>0.98116999999999999</v>
      </c>
      <c r="MJ15" s="253">
        <v>0.98211000000000004</v>
      </c>
      <c r="MK15" s="253">
        <v>0.98292999999999997</v>
      </c>
      <c r="ML15" s="253">
        <v>0.98365000000000002</v>
      </c>
      <c r="MM15" s="253">
        <v>0.98428000000000004</v>
      </c>
      <c r="MN15" s="719">
        <f t="shared" si="139"/>
        <v>0.98491000000000006</v>
      </c>
      <c r="MO15" s="719">
        <f t="shared" si="75"/>
        <v>0.98554000000000008</v>
      </c>
      <c r="MP15" s="722">
        <f t="shared" si="76"/>
        <v>0.9861700000000001</v>
      </c>
      <c r="MQ15" s="253">
        <v>0.98011999999999999</v>
      </c>
      <c r="MR15" s="253">
        <v>0.98116999999999999</v>
      </c>
      <c r="MS15" s="253">
        <v>0.98211000000000004</v>
      </c>
      <c r="MT15" s="253">
        <v>0.98292999999999997</v>
      </c>
      <c r="MU15" s="253">
        <v>0.98365000000000002</v>
      </c>
      <c r="MV15" s="253">
        <v>0.98428000000000004</v>
      </c>
      <c r="MW15" s="719">
        <f t="shared" si="140"/>
        <v>0.98491000000000006</v>
      </c>
      <c r="MX15" s="719">
        <f t="shared" si="77"/>
        <v>0.98554000000000008</v>
      </c>
      <c r="MY15" s="722">
        <f t="shared" si="78"/>
        <v>0.9861700000000001</v>
      </c>
      <c r="MZ15" s="705">
        <v>0.98011999999999999</v>
      </c>
      <c r="NA15" s="253">
        <v>0.98116999999999999</v>
      </c>
      <c r="NB15" s="253">
        <v>0.98211000000000004</v>
      </c>
      <c r="NC15" s="253">
        <v>0.98292999999999997</v>
      </c>
      <c r="ND15" s="253">
        <v>0.98365000000000002</v>
      </c>
      <c r="NE15" s="253">
        <v>0.98428000000000004</v>
      </c>
      <c r="NF15" s="719">
        <f t="shared" si="141"/>
        <v>0.98491000000000006</v>
      </c>
      <c r="NG15" s="719">
        <f t="shared" si="79"/>
        <v>0.98554000000000008</v>
      </c>
      <c r="NH15" s="722">
        <f t="shared" si="80"/>
        <v>0.9861700000000001</v>
      </c>
      <c r="NI15" s="253">
        <v>0.98011999999999999</v>
      </c>
      <c r="NJ15" s="253">
        <v>0.98116999999999999</v>
      </c>
      <c r="NK15" s="253">
        <v>0.98211000000000004</v>
      </c>
      <c r="NL15" s="253">
        <v>0.98292999999999997</v>
      </c>
      <c r="NM15" s="253">
        <v>0.98365000000000002</v>
      </c>
      <c r="NN15" s="253">
        <v>0.98428000000000004</v>
      </c>
      <c r="NO15" s="719">
        <f t="shared" si="142"/>
        <v>0.98491000000000006</v>
      </c>
      <c r="NP15" s="719">
        <f t="shared" si="81"/>
        <v>0.98554000000000008</v>
      </c>
      <c r="NQ15" s="722">
        <f t="shared" si="82"/>
        <v>0.9861700000000001</v>
      </c>
      <c r="NR15" s="705">
        <v>0.98011999999999999</v>
      </c>
      <c r="NS15" s="253">
        <v>0.98116999999999999</v>
      </c>
      <c r="NT15" s="253">
        <v>0.98211000000000004</v>
      </c>
      <c r="NU15" s="253">
        <v>0.98292999999999997</v>
      </c>
      <c r="NV15" s="253">
        <v>0.98365000000000002</v>
      </c>
      <c r="NW15" s="253">
        <v>0.98428000000000004</v>
      </c>
      <c r="NX15" s="719">
        <f t="shared" si="143"/>
        <v>0.98491000000000006</v>
      </c>
      <c r="NY15" s="719">
        <f t="shared" si="83"/>
        <v>0.98554000000000008</v>
      </c>
      <c r="NZ15" s="722">
        <f t="shared" si="84"/>
        <v>0.9861700000000001</v>
      </c>
      <c r="OA15" s="253">
        <v>0.98011999999999999</v>
      </c>
      <c r="OB15" s="253">
        <v>0.98116999999999999</v>
      </c>
      <c r="OC15" s="253">
        <v>0.98211000000000004</v>
      </c>
      <c r="OD15" s="253">
        <v>0.98292999999999997</v>
      </c>
      <c r="OE15" s="253">
        <v>0.98365000000000002</v>
      </c>
      <c r="OF15" s="253">
        <v>0.98428000000000004</v>
      </c>
      <c r="OG15" s="719">
        <f t="shared" si="144"/>
        <v>0.98491000000000006</v>
      </c>
      <c r="OH15" s="719">
        <f t="shared" si="85"/>
        <v>0.98554000000000008</v>
      </c>
      <c r="OI15" s="722">
        <f t="shared" si="86"/>
        <v>0.9861700000000001</v>
      </c>
      <c r="OJ15" s="705">
        <v>0.98011999999999999</v>
      </c>
      <c r="OK15" s="253">
        <v>0.98116999999999999</v>
      </c>
      <c r="OL15" s="253">
        <v>0.98211000000000004</v>
      </c>
      <c r="OM15" s="253">
        <v>0.98292999999999997</v>
      </c>
      <c r="ON15" s="253">
        <v>0.98365000000000002</v>
      </c>
      <c r="OO15" s="253">
        <v>0.98428000000000004</v>
      </c>
      <c r="OP15" s="719">
        <f t="shared" si="145"/>
        <v>0.98491000000000006</v>
      </c>
      <c r="OQ15" s="719">
        <f t="shared" si="87"/>
        <v>0.98554000000000008</v>
      </c>
      <c r="OR15" s="722">
        <f t="shared" si="88"/>
        <v>0.9861700000000001</v>
      </c>
      <c r="OS15" s="253">
        <v>0.98011999999999999</v>
      </c>
      <c r="OT15" s="253">
        <v>0.98116999999999999</v>
      </c>
      <c r="OU15" s="253">
        <v>0.98211000000000004</v>
      </c>
      <c r="OV15" s="253">
        <v>0.98292999999999997</v>
      </c>
      <c r="OW15" s="253">
        <v>0.98365000000000002</v>
      </c>
      <c r="OX15" s="253">
        <v>0.98428000000000004</v>
      </c>
      <c r="OY15" s="719">
        <f t="shared" si="146"/>
        <v>0.98491000000000006</v>
      </c>
      <c r="OZ15" s="719">
        <f t="shared" si="89"/>
        <v>0.98554000000000008</v>
      </c>
      <c r="PA15" s="722">
        <f t="shared" si="90"/>
        <v>0.9861700000000001</v>
      </c>
      <c r="PB15" s="705">
        <v>0.98011999999999999</v>
      </c>
      <c r="PC15" s="253">
        <v>0.98116999999999999</v>
      </c>
      <c r="PD15" s="253">
        <v>0.98211000000000004</v>
      </c>
      <c r="PE15" s="253">
        <v>0.98292999999999997</v>
      </c>
      <c r="PF15" s="253">
        <v>0.98365000000000002</v>
      </c>
      <c r="PG15" s="253">
        <v>0.98428000000000004</v>
      </c>
      <c r="PH15" s="719">
        <f t="shared" si="147"/>
        <v>0.98491000000000006</v>
      </c>
      <c r="PI15" s="719">
        <f t="shared" si="91"/>
        <v>0.98554000000000008</v>
      </c>
      <c r="PJ15" s="722">
        <f t="shared" si="92"/>
        <v>0.9861700000000001</v>
      </c>
      <c r="PK15" s="253">
        <v>0.98011999999999999</v>
      </c>
      <c r="PL15" s="253">
        <v>0.98116999999999999</v>
      </c>
      <c r="PM15" s="253">
        <v>0.98211000000000004</v>
      </c>
      <c r="PN15" s="253">
        <v>0.98292999999999997</v>
      </c>
      <c r="PO15" s="253">
        <v>0.98365000000000002</v>
      </c>
      <c r="PP15" s="253">
        <v>0.98428000000000004</v>
      </c>
      <c r="PQ15" s="719">
        <f t="shared" si="148"/>
        <v>0.98491000000000006</v>
      </c>
      <c r="PR15" s="719">
        <f t="shared" si="93"/>
        <v>0.98554000000000008</v>
      </c>
      <c r="PS15" s="722">
        <f t="shared" si="94"/>
        <v>0.9861700000000001</v>
      </c>
      <c r="PT15" s="705">
        <v>0.98011999999999999</v>
      </c>
      <c r="PU15" s="253">
        <v>0.98116999999999999</v>
      </c>
      <c r="PV15" s="253">
        <v>0.98211000000000004</v>
      </c>
      <c r="PW15" s="253">
        <v>0.98292999999999997</v>
      </c>
      <c r="PX15" s="253">
        <v>0.98365000000000002</v>
      </c>
      <c r="PY15" s="253">
        <v>0.98428000000000004</v>
      </c>
      <c r="PZ15" s="719">
        <f t="shared" si="149"/>
        <v>0.98491000000000006</v>
      </c>
      <c r="QA15" s="719">
        <f t="shared" si="95"/>
        <v>0.98554000000000008</v>
      </c>
      <c r="QB15" s="722">
        <f t="shared" si="96"/>
        <v>0.9861700000000001</v>
      </c>
      <c r="QC15" s="253">
        <v>0.98011999999999999</v>
      </c>
      <c r="QD15" s="253">
        <v>0.98116999999999999</v>
      </c>
      <c r="QE15" s="253">
        <v>0.98211000000000004</v>
      </c>
      <c r="QF15" s="253">
        <v>0.98292999999999997</v>
      </c>
      <c r="QG15" s="253">
        <v>0.98365000000000002</v>
      </c>
      <c r="QH15" s="253">
        <v>0.98428000000000004</v>
      </c>
      <c r="QI15" s="719">
        <f t="shared" si="150"/>
        <v>0.98491000000000006</v>
      </c>
      <c r="QJ15" s="719">
        <f t="shared" si="97"/>
        <v>0.98554000000000008</v>
      </c>
      <c r="QK15" s="722">
        <f t="shared" si="98"/>
        <v>0.9861700000000001</v>
      </c>
      <c r="QL15" s="705">
        <v>0.98011999999999999</v>
      </c>
      <c r="QM15" s="253">
        <v>0.98116999999999999</v>
      </c>
      <c r="QN15" s="253">
        <v>0.98211000000000004</v>
      </c>
      <c r="QO15" s="253">
        <v>0.98292999999999997</v>
      </c>
      <c r="QP15" s="253">
        <v>0.98365000000000002</v>
      </c>
      <c r="QQ15" s="253">
        <v>0.98428000000000004</v>
      </c>
      <c r="QR15" s="719">
        <f t="shared" si="151"/>
        <v>0.98491000000000006</v>
      </c>
      <c r="QS15" s="719">
        <f t="shared" si="99"/>
        <v>0.98554000000000008</v>
      </c>
      <c r="QT15" s="722">
        <f t="shared" si="100"/>
        <v>0.9861700000000001</v>
      </c>
    </row>
    <row r="16" spans="1:464">
      <c r="A16" s="16"/>
      <c r="B16" s="212" t="s">
        <v>454</v>
      </c>
      <c r="C16" s="212" t="s">
        <v>471</v>
      </c>
      <c r="D16" s="705">
        <v>0.96792999999999996</v>
      </c>
      <c r="E16" s="253">
        <v>0.96969000000000005</v>
      </c>
      <c r="F16" s="253">
        <v>0.97123999999999999</v>
      </c>
      <c r="G16" s="253">
        <v>0.97260000000000002</v>
      </c>
      <c r="H16" s="253">
        <v>0.97379000000000004</v>
      </c>
      <c r="I16" s="253">
        <v>0.97484000000000004</v>
      </c>
      <c r="J16" s="719">
        <f t="shared" si="101"/>
        <v>0.97589000000000004</v>
      </c>
      <c r="K16" s="719">
        <f t="shared" si="0"/>
        <v>0.97694000000000003</v>
      </c>
      <c r="L16" s="722">
        <f t="shared" si="0"/>
        <v>0.97799000000000003</v>
      </c>
      <c r="M16" s="253">
        <v>0.96792999999999996</v>
      </c>
      <c r="N16" s="253">
        <v>0.96969000000000005</v>
      </c>
      <c r="O16" s="253">
        <v>0.97123999999999999</v>
      </c>
      <c r="P16" s="253">
        <v>0.97260000000000002</v>
      </c>
      <c r="Q16" s="253">
        <v>0.97379000000000004</v>
      </c>
      <c r="R16" s="253">
        <v>0.97484000000000004</v>
      </c>
      <c r="S16" s="719">
        <f t="shared" si="102"/>
        <v>0.97589000000000004</v>
      </c>
      <c r="T16" s="719">
        <f t="shared" si="1"/>
        <v>0.97694000000000003</v>
      </c>
      <c r="U16" s="722">
        <f t="shared" si="2"/>
        <v>0.97799000000000003</v>
      </c>
      <c r="V16" s="705">
        <v>0.96792999999999996</v>
      </c>
      <c r="W16" s="253">
        <v>0.96969000000000005</v>
      </c>
      <c r="X16" s="253">
        <v>0.97123999999999999</v>
      </c>
      <c r="Y16" s="253">
        <v>0.97260000000000002</v>
      </c>
      <c r="Z16" s="253">
        <v>0.97379000000000004</v>
      </c>
      <c r="AA16" s="253">
        <v>0.97484000000000004</v>
      </c>
      <c r="AB16" s="719">
        <f t="shared" si="103"/>
        <v>0.97589000000000004</v>
      </c>
      <c r="AC16" s="719">
        <f t="shared" si="3"/>
        <v>0.97694000000000003</v>
      </c>
      <c r="AD16" s="722">
        <f t="shared" si="4"/>
        <v>0.97799000000000003</v>
      </c>
      <c r="AE16" s="253">
        <v>0.96792999999999996</v>
      </c>
      <c r="AF16" s="253">
        <v>0.96969000000000005</v>
      </c>
      <c r="AG16" s="253">
        <v>0.97123999999999999</v>
      </c>
      <c r="AH16" s="253">
        <v>0.97260000000000002</v>
      </c>
      <c r="AI16" s="253">
        <v>0.97379000000000004</v>
      </c>
      <c r="AJ16" s="253">
        <v>0.97484000000000004</v>
      </c>
      <c r="AK16" s="719">
        <f t="shared" si="104"/>
        <v>0.97589000000000004</v>
      </c>
      <c r="AL16" s="719">
        <f t="shared" si="5"/>
        <v>0.97694000000000003</v>
      </c>
      <c r="AM16" s="722">
        <f t="shared" si="6"/>
        <v>0.97799000000000003</v>
      </c>
      <c r="AN16" s="705">
        <v>0.96792999999999996</v>
      </c>
      <c r="AO16" s="253">
        <v>0.96969000000000005</v>
      </c>
      <c r="AP16" s="253">
        <v>0.97123999999999999</v>
      </c>
      <c r="AQ16" s="253">
        <v>0.97260000000000002</v>
      </c>
      <c r="AR16" s="253">
        <v>0.97379000000000004</v>
      </c>
      <c r="AS16" s="253">
        <v>0.97484000000000004</v>
      </c>
      <c r="AT16" s="719">
        <f t="shared" si="105"/>
        <v>0.97589000000000004</v>
      </c>
      <c r="AU16" s="719">
        <f t="shared" si="7"/>
        <v>0.97694000000000003</v>
      </c>
      <c r="AV16" s="722">
        <f t="shared" si="8"/>
        <v>0.97799000000000003</v>
      </c>
      <c r="AW16" s="253">
        <v>0.96792999999999996</v>
      </c>
      <c r="AX16" s="253">
        <v>0.96969000000000005</v>
      </c>
      <c r="AY16" s="253">
        <v>0.97123999999999999</v>
      </c>
      <c r="AZ16" s="253">
        <v>0.97260000000000002</v>
      </c>
      <c r="BA16" s="253">
        <v>0.97379000000000004</v>
      </c>
      <c r="BB16" s="253">
        <v>0.97484000000000004</v>
      </c>
      <c r="BC16" s="719">
        <f t="shared" si="106"/>
        <v>0.97589000000000004</v>
      </c>
      <c r="BD16" s="719">
        <f t="shared" si="9"/>
        <v>0.97694000000000003</v>
      </c>
      <c r="BE16" s="722">
        <f t="shared" si="10"/>
        <v>0.97799000000000003</v>
      </c>
      <c r="BF16" s="705">
        <v>0.96792999999999996</v>
      </c>
      <c r="BG16" s="253">
        <v>0.96969000000000005</v>
      </c>
      <c r="BH16" s="253">
        <v>0.97123999999999999</v>
      </c>
      <c r="BI16" s="253">
        <v>0.97260000000000002</v>
      </c>
      <c r="BJ16" s="253">
        <v>0.97379000000000004</v>
      </c>
      <c r="BK16" s="253">
        <v>0.97484000000000004</v>
      </c>
      <c r="BL16" s="719">
        <f t="shared" si="107"/>
        <v>0.97589000000000004</v>
      </c>
      <c r="BM16" s="719">
        <f t="shared" si="11"/>
        <v>0.97694000000000003</v>
      </c>
      <c r="BN16" s="722">
        <f t="shared" si="12"/>
        <v>0.97799000000000003</v>
      </c>
      <c r="BO16" s="253">
        <v>0.96792999999999996</v>
      </c>
      <c r="BP16" s="253">
        <v>0.96969000000000005</v>
      </c>
      <c r="BQ16" s="253">
        <v>0.97123999999999999</v>
      </c>
      <c r="BR16" s="253">
        <v>0.97260000000000002</v>
      </c>
      <c r="BS16" s="253">
        <v>0.97379000000000004</v>
      </c>
      <c r="BT16" s="253">
        <v>0.97484000000000004</v>
      </c>
      <c r="BU16" s="719">
        <f t="shared" si="108"/>
        <v>0.97589000000000004</v>
      </c>
      <c r="BV16" s="719">
        <f t="shared" si="13"/>
        <v>0.97694000000000003</v>
      </c>
      <c r="BW16" s="722">
        <f t="shared" si="14"/>
        <v>0.97799000000000003</v>
      </c>
      <c r="BX16" s="705">
        <v>0.96792999999999996</v>
      </c>
      <c r="BY16" s="253">
        <v>0.96969000000000005</v>
      </c>
      <c r="BZ16" s="253">
        <v>0.97123999999999999</v>
      </c>
      <c r="CA16" s="253">
        <v>0.97260000000000002</v>
      </c>
      <c r="CB16" s="253">
        <v>0.97379000000000004</v>
      </c>
      <c r="CC16" s="253">
        <v>0.97484000000000004</v>
      </c>
      <c r="CD16" s="719">
        <f t="shared" si="109"/>
        <v>0.97589000000000004</v>
      </c>
      <c r="CE16" s="719">
        <f t="shared" si="15"/>
        <v>0.97694000000000003</v>
      </c>
      <c r="CF16" s="722">
        <f t="shared" si="16"/>
        <v>0.97799000000000003</v>
      </c>
      <c r="CG16" s="253">
        <v>0.96792999999999996</v>
      </c>
      <c r="CH16" s="253">
        <v>0.96969000000000005</v>
      </c>
      <c r="CI16" s="253">
        <v>0.97123999999999999</v>
      </c>
      <c r="CJ16" s="253">
        <v>0.97260000000000002</v>
      </c>
      <c r="CK16" s="253">
        <v>0.97379000000000004</v>
      </c>
      <c r="CL16" s="253">
        <v>0.97484000000000004</v>
      </c>
      <c r="CM16" s="719">
        <f t="shared" si="110"/>
        <v>0.97589000000000004</v>
      </c>
      <c r="CN16" s="719">
        <f t="shared" si="17"/>
        <v>0.97694000000000003</v>
      </c>
      <c r="CO16" s="722">
        <f t="shared" si="18"/>
        <v>0.97799000000000003</v>
      </c>
      <c r="CP16" s="705">
        <v>0.96792999999999996</v>
      </c>
      <c r="CQ16" s="253">
        <v>0.96969000000000005</v>
      </c>
      <c r="CR16" s="253">
        <v>0.97123999999999999</v>
      </c>
      <c r="CS16" s="253">
        <v>0.97260000000000002</v>
      </c>
      <c r="CT16" s="253">
        <v>0.97379000000000004</v>
      </c>
      <c r="CU16" s="253">
        <v>0.97484000000000004</v>
      </c>
      <c r="CV16" s="719">
        <f t="shared" si="111"/>
        <v>0.97589000000000004</v>
      </c>
      <c r="CW16" s="719">
        <f t="shared" si="19"/>
        <v>0.97694000000000003</v>
      </c>
      <c r="CX16" s="722">
        <f t="shared" si="20"/>
        <v>0.97799000000000003</v>
      </c>
      <c r="CY16" s="253">
        <v>0.96792999999999996</v>
      </c>
      <c r="CZ16" s="253">
        <v>0.96969000000000005</v>
      </c>
      <c r="DA16" s="253">
        <v>0.97123999999999999</v>
      </c>
      <c r="DB16" s="253">
        <v>0.97260000000000002</v>
      </c>
      <c r="DC16" s="253">
        <v>0.97379000000000004</v>
      </c>
      <c r="DD16" s="253">
        <v>0.97484000000000004</v>
      </c>
      <c r="DE16" s="719">
        <f t="shared" si="112"/>
        <v>0.97589000000000004</v>
      </c>
      <c r="DF16" s="719">
        <f t="shared" si="21"/>
        <v>0.97694000000000003</v>
      </c>
      <c r="DG16" s="722">
        <f t="shared" si="22"/>
        <v>0.97799000000000003</v>
      </c>
      <c r="DH16" s="705">
        <v>0.96792999999999996</v>
      </c>
      <c r="DI16" s="253">
        <v>0.96969000000000005</v>
      </c>
      <c r="DJ16" s="253">
        <v>0.97123999999999999</v>
      </c>
      <c r="DK16" s="253">
        <v>0.97260000000000002</v>
      </c>
      <c r="DL16" s="253">
        <v>0.97379000000000004</v>
      </c>
      <c r="DM16" s="253">
        <v>0.97484000000000004</v>
      </c>
      <c r="DN16" s="719">
        <f t="shared" si="113"/>
        <v>0.97589000000000004</v>
      </c>
      <c r="DO16" s="719">
        <f t="shared" si="23"/>
        <v>0.97694000000000003</v>
      </c>
      <c r="DP16" s="722">
        <f t="shared" si="24"/>
        <v>0.97799000000000003</v>
      </c>
      <c r="DQ16" s="253">
        <v>0.96792999999999996</v>
      </c>
      <c r="DR16" s="253">
        <v>0.96969000000000005</v>
      </c>
      <c r="DS16" s="253">
        <v>0.97123999999999999</v>
      </c>
      <c r="DT16" s="253">
        <v>0.97260000000000002</v>
      </c>
      <c r="DU16" s="253">
        <v>0.97379000000000004</v>
      </c>
      <c r="DV16" s="253">
        <v>0.97484000000000004</v>
      </c>
      <c r="DW16" s="719">
        <f t="shared" si="114"/>
        <v>0.97589000000000004</v>
      </c>
      <c r="DX16" s="719">
        <f t="shared" si="25"/>
        <v>0.97694000000000003</v>
      </c>
      <c r="DY16" s="722">
        <f t="shared" si="26"/>
        <v>0.97799000000000003</v>
      </c>
      <c r="DZ16" s="705">
        <v>0.96792999999999996</v>
      </c>
      <c r="EA16" s="253">
        <v>0.96969000000000005</v>
      </c>
      <c r="EB16" s="253">
        <v>0.97123999999999999</v>
      </c>
      <c r="EC16" s="253">
        <v>0.97260000000000002</v>
      </c>
      <c r="ED16" s="253">
        <v>0.97379000000000004</v>
      </c>
      <c r="EE16" s="253">
        <v>0.97484000000000004</v>
      </c>
      <c r="EF16" s="719">
        <f t="shared" si="115"/>
        <v>0.97589000000000004</v>
      </c>
      <c r="EG16" s="719">
        <f t="shared" si="27"/>
        <v>0.97694000000000003</v>
      </c>
      <c r="EH16" s="722">
        <f t="shared" si="28"/>
        <v>0.97799000000000003</v>
      </c>
      <c r="EI16" s="253">
        <v>0.96792999999999996</v>
      </c>
      <c r="EJ16" s="253">
        <v>0.96969000000000005</v>
      </c>
      <c r="EK16" s="253">
        <v>0.97123999999999999</v>
      </c>
      <c r="EL16" s="253">
        <v>0.97260000000000002</v>
      </c>
      <c r="EM16" s="253">
        <v>0.97379000000000004</v>
      </c>
      <c r="EN16" s="253">
        <v>0.97484000000000004</v>
      </c>
      <c r="EO16" s="719">
        <f t="shared" si="116"/>
        <v>0.97589000000000004</v>
      </c>
      <c r="EP16" s="719">
        <f t="shared" si="29"/>
        <v>0.97694000000000003</v>
      </c>
      <c r="EQ16" s="722">
        <f t="shared" si="30"/>
        <v>0.97799000000000003</v>
      </c>
      <c r="ER16" s="705">
        <v>0.96792999999999996</v>
      </c>
      <c r="ES16" s="253">
        <v>0.96969000000000005</v>
      </c>
      <c r="ET16" s="253">
        <v>0.97123999999999999</v>
      </c>
      <c r="EU16" s="253">
        <v>0.97260000000000002</v>
      </c>
      <c r="EV16" s="253">
        <v>0.97379000000000004</v>
      </c>
      <c r="EW16" s="253">
        <v>0.97484000000000004</v>
      </c>
      <c r="EX16" s="719">
        <f t="shared" si="117"/>
        <v>0.97589000000000004</v>
      </c>
      <c r="EY16" s="719">
        <f t="shared" si="31"/>
        <v>0.97694000000000003</v>
      </c>
      <c r="EZ16" s="722">
        <f t="shared" si="32"/>
        <v>0.97799000000000003</v>
      </c>
      <c r="FA16" s="253">
        <v>0.96792999999999996</v>
      </c>
      <c r="FB16" s="253">
        <v>0.96969000000000005</v>
      </c>
      <c r="FC16" s="253">
        <v>0.97123999999999999</v>
      </c>
      <c r="FD16" s="253">
        <v>0.97260000000000002</v>
      </c>
      <c r="FE16" s="253">
        <v>0.97379000000000004</v>
      </c>
      <c r="FF16" s="253">
        <v>0.97484000000000004</v>
      </c>
      <c r="FG16" s="719">
        <f t="shared" si="118"/>
        <v>0.97589000000000004</v>
      </c>
      <c r="FH16" s="719">
        <f t="shared" si="33"/>
        <v>0.97694000000000003</v>
      </c>
      <c r="FI16" s="722">
        <f t="shared" si="34"/>
        <v>0.97799000000000003</v>
      </c>
      <c r="FJ16" s="705">
        <v>0.96792999999999996</v>
      </c>
      <c r="FK16" s="253">
        <v>0.96969000000000005</v>
      </c>
      <c r="FL16" s="253">
        <v>0.97123999999999999</v>
      </c>
      <c r="FM16" s="253">
        <v>0.97260000000000002</v>
      </c>
      <c r="FN16" s="253">
        <v>0.97379000000000004</v>
      </c>
      <c r="FO16" s="253">
        <v>0.97484000000000004</v>
      </c>
      <c r="FP16" s="719">
        <f t="shared" si="119"/>
        <v>0.97589000000000004</v>
      </c>
      <c r="FQ16" s="719">
        <f t="shared" si="35"/>
        <v>0.97694000000000003</v>
      </c>
      <c r="FR16" s="722">
        <f t="shared" si="36"/>
        <v>0.97799000000000003</v>
      </c>
      <c r="FS16" s="253">
        <v>0.96792999999999996</v>
      </c>
      <c r="FT16" s="253">
        <v>0.96969000000000005</v>
      </c>
      <c r="FU16" s="253">
        <v>0.97123999999999999</v>
      </c>
      <c r="FV16" s="253">
        <v>0.97260000000000002</v>
      </c>
      <c r="FW16" s="253">
        <v>0.97379000000000004</v>
      </c>
      <c r="FX16" s="253">
        <v>0.97484000000000004</v>
      </c>
      <c r="FY16" s="719">
        <f t="shared" si="120"/>
        <v>0.97589000000000004</v>
      </c>
      <c r="FZ16" s="719">
        <f t="shared" si="37"/>
        <v>0.97694000000000003</v>
      </c>
      <c r="GA16" s="722">
        <f t="shared" si="38"/>
        <v>0.97799000000000003</v>
      </c>
      <c r="GB16" s="705">
        <v>0.96792999999999996</v>
      </c>
      <c r="GC16" s="253">
        <v>0.96969000000000005</v>
      </c>
      <c r="GD16" s="253">
        <v>0.97123999999999999</v>
      </c>
      <c r="GE16" s="253">
        <v>0.97260000000000002</v>
      </c>
      <c r="GF16" s="253">
        <v>0.97379000000000004</v>
      </c>
      <c r="GG16" s="253">
        <v>0.97484000000000004</v>
      </c>
      <c r="GH16" s="719">
        <f t="shared" si="121"/>
        <v>0.97589000000000004</v>
      </c>
      <c r="GI16" s="719">
        <f t="shared" si="39"/>
        <v>0.97694000000000003</v>
      </c>
      <c r="GJ16" s="722">
        <f t="shared" si="40"/>
        <v>0.97799000000000003</v>
      </c>
      <c r="GK16" s="253">
        <v>0.96792999999999996</v>
      </c>
      <c r="GL16" s="253">
        <v>0.96969000000000005</v>
      </c>
      <c r="GM16" s="253">
        <v>0.97123999999999999</v>
      </c>
      <c r="GN16" s="253">
        <v>0.97260000000000002</v>
      </c>
      <c r="GO16" s="253">
        <v>0.97379000000000004</v>
      </c>
      <c r="GP16" s="253">
        <v>0.97484000000000004</v>
      </c>
      <c r="GQ16" s="719">
        <f t="shared" si="122"/>
        <v>0.97589000000000004</v>
      </c>
      <c r="GR16" s="719">
        <f t="shared" si="41"/>
        <v>0.97694000000000003</v>
      </c>
      <c r="GS16" s="722">
        <f t="shared" si="42"/>
        <v>0.97799000000000003</v>
      </c>
      <c r="GT16" s="705">
        <v>0.96792999999999996</v>
      </c>
      <c r="GU16" s="253">
        <v>0.96969000000000005</v>
      </c>
      <c r="GV16" s="253">
        <v>0.97123999999999999</v>
      </c>
      <c r="GW16" s="253">
        <v>0.97260000000000002</v>
      </c>
      <c r="GX16" s="253">
        <v>0.97379000000000004</v>
      </c>
      <c r="GY16" s="253">
        <v>0.97484000000000004</v>
      </c>
      <c r="GZ16" s="719">
        <f t="shared" si="123"/>
        <v>0.97589000000000004</v>
      </c>
      <c r="HA16" s="719">
        <f t="shared" si="43"/>
        <v>0.97694000000000003</v>
      </c>
      <c r="HB16" s="722">
        <f t="shared" si="44"/>
        <v>0.97799000000000003</v>
      </c>
      <c r="HC16" s="253">
        <v>0.96792999999999996</v>
      </c>
      <c r="HD16" s="253">
        <v>0.96969000000000005</v>
      </c>
      <c r="HE16" s="253">
        <v>0.97123999999999999</v>
      </c>
      <c r="HF16" s="253">
        <v>0.97260000000000002</v>
      </c>
      <c r="HG16" s="253">
        <v>0.97379000000000004</v>
      </c>
      <c r="HH16" s="253">
        <v>0.97484000000000004</v>
      </c>
      <c r="HI16" s="719">
        <f t="shared" si="124"/>
        <v>0.97589000000000004</v>
      </c>
      <c r="HJ16" s="719">
        <f t="shared" si="45"/>
        <v>0.97694000000000003</v>
      </c>
      <c r="HK16" s="722">
        <f t="shared" si="46"/>
        <v>0.97799000000000003</v>
      </c>
      <c r="HL16" s="705">
        <v>0.96792999999999996</v>
      </c>
      <c r="HM16" s="253">
        <v>0.96969000000000005</v>
      </c>
      <c r="HN16" s="253">
        <v>0.97123999999999999</v>
      </c>
      <c r="HO16" s="253">
        <v>0.97260000000000002</v>
      </c>
      <c r="HP16" s="253">
        <v>0.97379000000000004</v>
      </c>
      <c r="HQ16" s="253">
        <v>0.97484000000000004</v>
      </c>
      <c r="HR16" s="719">
        <f t="shared" si="125"/>
        <v>0.97589000000000004</v>
      </c>
      <c r="HS16" s="719">
        <f t="shared" si="47"/>
        <v>0.97694000000000003</v>
      </c>
      <c r="HT16" s="722">
        <f t="shared" si="48"/>
        <v>0.97799000000000003</v>
      </c>
      <c r="HU16" s="253">
        <v>0.96792999999999996</v>
      </c>
      <c r="HV16" s="253">
        <v>0.96969000000000005</v>
      </c>
      <c r="HW16" s="253">
        <v>0.97123999999999999</v>
      </c>
      <c r="HX16" s="253">
        <v>0.97260000000000002</v>
      </c>
      <c r="HY16" s="253">
        <v>0.97379000000000004</v>
      </c>
      <c r="HZ16" s="253">
        <v>0.97484000000000004</v>
      </c>
      <c r="IA16" s="719">
        <f t="shared" si="126"/>
        <v>0.97589000000000004</v>
      </c>
      <c r="IB16" s="719">
        <f t="shared" si="49"/>
        <v>0.97694000000000003</v>
      </c>
      <c r="IC16" s="722">
        <f t="shared" si="50"/>
        <v>0.97799000000000003</v>
      </c>
      <c r="ID16" s="705">
        <v>0.96792999999999996</v>
      </c>
      <c r="IE16" s="253">
        <v>0.96969000000000005</v>
      </c>
      <c r="IF16" s="253">
        <v>0.97123999999999999</v>
      </c>
      <c r="IG16" s="253">
        <v>0.97260000000000002</v>
      </c>
      <c r="IH16" s="253">
        <v>0.97379000000000004</v>
      </c>
      <c r="II16" s="253">
        <v>0.97484000000000004</v>
      </c>
      <c r="IJ16" s="719">
        <f t="shared" si="127"/>
        <v>0.97589000000000004</v>
      </c>
      <c r="IK16" s="719">
        <f t="shared" si="51"/>
        <v>0.97694000000000003</v>
      </c>
      <c r="IL16" s="722">
        <f t="shared" si="52"/>
        <v>0.97799000000000003</v>
      </c>
      <c r="IM16" s="253">
        <v>0.96792999999999996</v>
      </c>
      <c r="IN16" s="253">
        <v>0.96969000000000005</v>
      </c>
      <c r="IO16" s="253">
        <v>0.97123999999999999</v>
      </c>
      <c r="IP16" s="253">
        <v>0.97260000000000002</v>
      </c>
      <c r="IQ16" s="253">
        <v>0.97379000000000004</v>
      </c>
      <c r="IR16" s="253">
        <v>0.97484000000000004</v>
      </c>
      <c r="IS16" s="719">
        <f t="shared" si="128"/>
        <v>0.97589000000000004</v>
      </c>
      <c r="IT16" s="719">
        <f t="shared" si="53"/>
        <v>0.97694000000000003</v>
      </c>
      <c r="IU16" s="722">
        <f t="shared" si="54"/>
        <v>0.97799000000000003</v>
      </c>
      <c r="IV16" s="705">
        <v>0.96792999999999996</v>
      </c>
      <c r="IW16" s="253">
        <v>0.96969000000000005</v>
      </c>
      <c r="IX16" s="253">
        <v>0.97123999999999999</v>
      </c>
      <c r="IY16" s="253">
        <v>0.97260000000000002</v>
      </c>
      <c r="IZ16" s="253">
        <v>0.97379000000000004</v>
      </c>
      <c r="JA16" s="253">
        <v>0.97484000000000004</v>
      </c>
      <c r="JB16" s="719">
        <f t="shared" si="129"/>
        <v>0.97589000000000004</v>
      </c>
      <c r="JC16" s="719">
        <f t="shared" si="55"/>
        <v>0.97694000000000003</v>
      </c>
      <c r="JD16" s="722">
        <f t="shared" si="56"/>
        <v>0.97799000000000003</v>
      </c>
      <c r="JE16" s="253">
        <v>0.96792999999999996</v>
      </c>
      <c r="JF16" s="253">
        <v>0.96969000000000005</v>
      </c>
      <c r="JG16" s="253">
        <v>0.97123999999999999</v>
      </c>
      <c r="JH16" s="253">
        <v>0.97260000000000002</v>
      </c>
      <c r="JI16" s="253">
        <v>0.97379000000000004</v>
      </c>
      <c r="JJ16" s="253">
        <v>0.97484000000000004</v>
      </c>
      <c r="JK16" s="719">
        <f t="shared" si="130"/>
        <v>0.97589000000000004</v>
      </c>
      <c r="JL16" s="719">
        <f t="shared" si="57"/>
        <v>0.97694000000000003</v>
      </c>
      <c r="JM16" s="722">
        <f t="shared" si="58"/>
        <v>0.97799000000000003</v>
      </c>
      <c r="JN16" s="705">
        <v>0.96792999999999996</v>
      </c>
      <c r="JO16" s="253">
        <v>0.96969000000000005</v>
      </c>
      <c r="JP16" s="253">
        <v>0.97123999999999999</v>
      </c>
      <c r="JQ16" s="253">
        <v>0.97260000000000002</v>
      </c>
      <c r="JR16" s="253">
        <v>0.97379000000000004</v>
      </c>
      <c r="JS16" s="253">
        <v>0.97484000000000004</v>
      </c>
      <c r="JT16" s="719">
        <f t="shared" si="131"/>
        <v>0.97589000000000004</v>
      </c>
      <c r="JU16" s="719">
        <f t="shared" si="59"/>
        <v>0.97694000000000003</v>
      </c>
      <c r="JV16" s="722">
        <f t="shared" si="60"/>
        <v>0.97799000000000003</v>
      </c>
      <c r="JW16" s="253">
        <v>0.96792999999999996</v>
      </c>
      <c r="JX16" s="253">
        <v>0.96969000000000005</v>
      </c>
      <c r="JY16" s="253">
        <v>0.97123999999999999</v>
      </c>
      <c r="JZ16" s="253">
        <v>0.97260000000000002</v>
      </c>
      <c r="KA16" s="253">
        <v>0.97379000000000004</v>
      </c>
      <c r="KB16" s="253">
        <v>0.97484000000000004</v>
      </c>
      <c r="KC16" s="719">
        <f t="shared" si="132"/>
        <v>0.97589000000000004</v>
      </c>
      <c r="KD16" s="719">
        <f t="shared" si="61"/>
        <v>0.97694000000000003</v>
      </c>
      <c r="KE16" s="722">
        <f t="shared" si="62"/>
        <v>0.97799000000000003</v>
      </c>
      <c r="KF16" s="705">
        <v>0.96792999999999996</v>
      </c>
      <c r="KG16" s="253">
        <v>0.96969000000000005</v>
      </c>
      <c r="KH16" s="253">
        <v>0.97123999999999999</v>
      </c>
      <c r="KI16" s="253">
        <v>0.97260000000000002</v>
      </c>
      <c r="KJ16" s="253">
        <v>0.97379000000000004</v>
      </c>
      <c r="KK16" s="253">
        <v>0.97484000000000004</v>
      </c>
      <c r="KL16" s="719">
        <f t="shared" si="133"/>
        <v>0.97589000000000004</v>
      </c>
      <c r="KM16" s="719">
        <f t="shared" si="63"/>
        <v>0.97694000000000003</v>
      </c>
      <c r="KN16" s="722">
        <f t="shared" si="64"/>
        <v>0.97799000000000003</v>
      </c>
      <c r="KO16" s="253">
        <v>0.96792999999999996</v>
      </c>
      <c r="KP16" s="253">
        <v>0.96969000000000005</v>
      </c>
      <c r="KQ16" s="253">
        <v>0.97123999999999999</v>
      </c>
      <c r="KR16" s="253">
        <v>0.97260000000000002</v>
      </c>
      <c r="KS16" s="253">
        <v>0.97379000000000004</v>
      </c>
      <c r="KT16" s="253">
        <v>0.97484000000000004</v>
      </c>
      <c r="KU16" s="719">
        <f t="shared" si="134"/>
        <v>0.97589000000000004</v>
      </c>
      <c r="KV16" s="719">
        <f t="shared" si="65"/>
        <v>0.97694000000000003</v>
      </c>
      <c r="KW16" s="722">
        <f t="shared" si="66"/>
        <v>0.97799000000000003</v>
      </c>
      <c r="KX16" s="705">
        <v>0.96792999999999996</v>
      </c>
      <c r="KY16" s="253">
        <v>0.96969000000000005</v>
      </c>
      <c r="KZ16" s="253">
        <v>0.97123999999999999</v>
      </c>
      <c r="LA16" s="253">
        <v>0.97260000000000002</v>
      </c>
      <c r="LB16" s="253">
        <v>0.97379000000000004</v>
      </c>
      <c r="LC16" s="253">
        <v>0.97484000000000004</v>
      </c>
      <c r="LD16" s="719">
        <f t="shared" si="135"/>
        <v>0.97589000000000004</v>
      </c>
      <c r="LE16" s="719">
        <f t="shared" si="67"/>
        <v>0.97694000000000003</v>
      </c>
      <c r="LF16" s="722">
        <f t="shared" si="68"/>
        <v>0.97799000000000003</v>
      </c>
      <c r="LG16" s="253">
        <v>0.96792999999999996</v>
      </c>
      <c r="LH16" s="253">
        <v>0.96969000000000005</v>
      </c>
      <c r="LI16" s="253">
        <v>0.97123999999999999</v>
      </c>
      <c r="LJ16" s="253">
        <v>0.97260000000000002</v>
      </c>
      <c r="LK16" s="253">
        <v>0.97379000000000004</v>
      </c>
      <c r="LL16" s="253">
        <v>0.97484000000000004</v>
      </c>
      <c r="LM16" s="719">
        <f t="shared" si="136"/>
        <v>0.97589000000000004</v>
      </c>
      <c r="LN16" s="719">
        <f t="shared" si="69"/>
        <v>0.97694000000000003</v>
      </c>
      <c r="LO16" s="722">
        <f t="shared" si="70"/>
        <v>0.97799000000000003</v>
      </c>
      <c r="LP16" s="705">
        <v>0.96792999999999996</v>
      </c>
      <c r="LQ16" s="253">
        <v>0.96969000000000005</v>
      </c>
      <c r="LR16" s="253">
        <v>0.97123999999999999</v>
      </c>
      <c r="LS16" s="253">
        <v>0.97260000000000002</v>
      </c>
      <c r="LT16" s="253">
        <v>0.97379000000000004</v>
      </c>
      <c r="LU16" s="253">
        <v>0.97484000000000004</v>
      </c>
      <c r="LV16" s="719">
        <f t="shared" si="137"/>
        <v>0.97589000000000004</v>
      </c>
      <c r="LW16" s="719">
        <f t="shared" si="71"/>
        <v>0.97694000000000003</v>
      </c>
      <c r="LX16" s="722">
        <f t="shared" si="72"/>
        <v>0.97799000000000003</v>
      </c>
      <c r="LY16" s="253">
        <v>0.96792999999999996</v>
      </c>
      <c r="LZ16" s="253">
        <v>0.96969000000000005</v>
      </c>
      <c r="MA16" s="253">
        <v>0.97123999999999999</v>
      </c>
      <c r="MB16" s="253">
        <v>0.97260000000000002</v>
      </c>
      <c r="MC16" s="253">
        <v>0.97379000000000004</v>
      </c>
      <c r="MD16" s="253">
        <v>0.97484000000000004</v>
      </c>
      <c r="ME16" s="719">
        <f t="shared" si="138"/>
        <v>0.97589000000000004</v>
      </c>
      <c r="MF16" s="719">
        <f t="shared" si="73"/>
        <v>0.97694000000000003</v>
      </c>
      <c r="MG16" s="722">
        <f t="shared" si="74"/>
        <v>0.97799000000000003</v>
      </c>
      <c r="MH16" s="705">
        <v>0.96792999999999996</v>
      </c>
      <c r="MI16" s="253">
        <v>0.96969000000000005</v>
      </c>
      <c r="MJ16" s="253">
        <v>0.97123999999999999</v>
      </c>
      <c r="MK16" s="253">
        <v>0.97260000000000002</v>
      </c>
      <c r="ML16" s="253">
        <v>0.97379000000000004</v>
      </c>
      <c r="MM16" s="253">
        <v>0.97484000000000004</v>
      </c>
      <c r="MN16" s="719">
        <f t="shared" si="139"/>
        <v>0.97589000000000004</v>
      </c>
      <c r="MO16" s="719">
        <f t="shared" si="75"/>
        <v>0.97694000000000003</v>
      </c>
      <c r="MP16" s="722">
        <f t="shared" si="76"/>
        <v>0.97799000000000003</v>
      </c>
      <c r="MQ16" s="253">
        <v>0.96792999999999996</v>
      </c>
      <c r="MR16" s="253">
        <v>0.96969000000000005</v>
      </c>
      <c r="MS16" s="253">
        <v>0.97123999999999999</v>
      </c>
      <c r="MT16" s="253">
        <v>0.97260000000000002</v>
      </c>
      <c r="MU16" s="253">
        <v>0.97379000000000004</v>
      </c>
      <c r="MV16" s="253">
        <v>0.97484000000000004</v>
      </c>
      <c r="MW16" s="719">
        <f t="shared" si="140"/>
        <v>0.97589000000000004</v>
      </c>
      <c r="MX16" s="719">
        <f t="shared" si="77"/>
        <v>0.97694000000000003</v>
      </c>
      <c r="MY16" s="722">
        <f t="shared" si="78"/>
        <v>0.97799000000000003</v>
      </c>
      <c r="MZ16" s="705">
        <v>0.96792999999999996</v>
      </c>
      <c r="NA16" s="253">
        <v>0.96969000000000005</v>
      </c>
      <c r="NB16" s="253">
        <v>0.97123999999999999</v>
      </c>
      <c r="NC16" s="253">
        <v>0.97260000000000002</v>
      </c>
      <c r="ND16" s="253">
        <v>0.97379000000000004</v>
      </c>
      <c r="NE16" s="253">
        <v>0.97484000000000004</v>
      </c>
      <c r="NF16" s="719">
        <f t="shared" si="141"/>
        <v>0.97589000000000004</v>
      </c>
      <c r="NG16" s="719">
        <f t="shared" si="79"/>
        <v>0.97694000000000003</v>
      </c>
      <c r="NH16" s="722">
        <f t="shared" si="80"/>
        <v>0.97799000000000003</v>
      </c>
      <c r="NI16" s="253">
        <v>0.96792999999999996</v>
      </c>
      <c r="NJ16" s="253">
        <v>0.96969000000000005</v>
      </c>
      <c r="NK16" s="253">
        <v>0.97123999999999999</v>
      </c>
      <c r="NL16" s="253">
        <v>0.97260000000000002</v>
      </c>
      <c r="NM16" s="253">
        <v>0.97379000000000004</v>
      </c>
      <c r="NN16" s="253">
        <v>0.97484000000000004</v>
      </c>
      <c r="NO16" s="719">
        <f t="shared" si="142"/>
        <v>0.97589000000000004</v>
      </c>
      <c r="NP16" s="719">
        <f t="shared" si="81"/>
        <v>0.97694000000000003</v>
      </c>
      <c r="NQ16" s="722">
        <f t="shared" si="82"/>
        <v>0.97799000000000003</v>
      </c>
      <c r="NR16" s="705">
        <v>0.96792999999999996</v>
      </c>
      <c r="NS16" s="253">
        <v>0.96969000000000005</v>
      </c>
      <c r="NT16" s="253">
        <v>0.97123999999999999</v>
      </c>
      <c r="NU16" s="253">
        <v>0.97260000000000002</v>
      </c>
      <c r="NV16" s="253">
        <v>0.97379000000000004</v>
      </c>
      <c r="NW16" s="253">
        <v>0.97484000000000004</v>
      </c>
      <c r="NX16" s="719">
        <f t="shared" si="143"/>
        <v>0.97589000000000004</v>
      </c>
      <c r="NY16" s="719">
        <f t="shared" si="83"/>
        <v>0.97694000000000003</v>
      </c>
      <c r="NZ16" s="722">
        <f t="shared" si="84"/>
        <v>0.97799000000000003</v>
      </c>
      <c r="OA16" s="253">
        <v>0.96792999999999996</v>
      </c>
      <c r="OB16" s="253">
        <v>0.96969000000000005</v>
      </c>
      <c r="OC16" s="253">
        <v>0.97123999999999999</v>
      </c>
      <c r="OD16" s="253">
        <v>0.97260000000000002</v>
      </c>
      <c r="OE16" s="253">
        <v>0.97379000000000004</v>
      </c>
      <c r="OF16" s="253">
        <v>0.97484000000000004</v>
      </c>
      <c r="OG16" s="719">
        <f t="shared" si="144"/>
        <v>0.97589000000000004</v>
      </c>
      <c r="OH16" s="719">
        <f t="shared" si="85"/>
        <v>0.97694000000000003</v>
      </c>
      <c r="OI16" s="722">
        <f t="shared" si="86"/>
        <v>0.97799000000000003</v>
      </c>
      <c r="OJ16" s="705">
        <v>0.96792999999999996</v>
      </c>
      <c r="OK16" s="253">
        <v>0.96969000000000005</v>
      </c>
      <c r="OL16" s="253">
        <v>0.97123999999999999</v>
      </c>
      <c r="OM16" s="253">
        <v>0.97260000000000002</v>
      </c>
      <c r="ON16" s="253">
        <v>0.97379000000000004</v>
      </c>
      <c r="OO16" s="253">
        <v>0.97484000000000004</v>
      </c>
      <c r="OP16" s="719">
        <f t="shared" si="145"/>
        <v>0.97589000000000004</v>
      </c>
      <c r="OQ16" s="719">
        <f t="shared" si="87"/>
        <v>0.97694000000000003</v>
      </c>
      <c r="OR16" s="722">
        <f t="shared" si="88"/>
        <v>0.97799000000000003</v>
      </c>
      <c r="OS16" s="253">
        <v>0.96792999999999996</v>
      </c>
      <c r="OT16" s="253">
        <v>0.96969000000000005</v>
      </c>
      <c r="OU16" s="253">
        <v>0.97123999999999999</v>
      </c>
      <c r="OV16" s="253">
        <v>0.97260000000000002</v>
      </c>
      <c r="OW16" s="253">
        <v>0.97379000000000004</v>
      </c>
      <c r="OX16" s="253">
        <v>0.97484000000000004</v>
      </c>
      <c r="OY16" s="719">
        <f t="shared" si="146"/>
        <v>0.97589000000000004</v>
      </c>
      <c r="OZ16" s="719">
        <f t="shared" si="89"/>
        <v>0.97694000000000003</v>
      </c>
      <c r="PA16" s="722">
        <f t="shared" si="90"/>
        <v>0.97799000000000003</v>
      </c>
      <c r="PB16" s="705">
        <v>0.96792999999999996</v>
      </c>
      <c r="PC16" s="253">
        <v>0.96969000000000005</v>
      </c>
      <c r="PD16" s="253">
        <v>0.97123999999999999</v>
      </c>
      <c r="PE16" s="253">
        <v>0.97260000000000002</v>
      </c>
      <c r="PF16" s="253">
        <v>0.97379000000000004</v>
      </c>
      <c r="PG16" s="253">
        <v>0.97484000000000004</v>
      </c>
      <c r="PH16" s="719">
        <f t="shared" si="147"/>
        <v>0.97589000000000004</v>
      </c>
      <c r="PI16" s="719">
        <f t="shared" si="91"/>
        <v>0.97694000000000003</v>
      </c>
      <c r="PJ16" s="722">
        <f t="shared" si="92"/>
        <v>0.97799000000000003</v>
      </c>
      <c r="PK16" s="253">
        <v>0.96792999999999996</v>
      </c>
      <c r="PL16" s="253">
        <v>0.96969000000000005</v>
      </c>
      <c r="PM16" s="253">
        <v>0.97123999999999999</v>
      </c>
      <c r="PN16" s="253">
        <v>0.97260000000000002</v>
      </c>
      <c r="PO16" s="253">
        <v>0.97379000000000004</v>
      </c>
      <c r="PP16" s="253">
        <v>0.97484000000000004</v>
      </c>
      <c r="PQ16" s="719">
        <f t="shared" si="148"/>
        <v>0.97589000000000004</v>
      </c>
      <c r="PR16" s="719">
        <f t="shared" si="93"/>
        <v>0.97694000000000003</v>
      </c>
      <c r="PS16" s="722">
        <f t="shared" si="94"/>
        <v>0.97799000000000003</v>
      </c>
      <c r="PT16" s="705">
        <v>0.96792999999999996</v>
      </c>
      <c r="PU16" s="253">
        <v>0.96969000000000005</v>
      </c>
      <c r="PV16" s="253">
        <v>0.97123999999999999</v>
      </c>
      <c r="PW16" s="253">
        <v>0.97260000000000002</v>
      </c>
      <c r="PX16" s="253">
        <v>0.97379000000000004</v>
      </c>
      <c r="PY16" s="253">
        <v>0.97484000000000004</v>
      </c>
      <c r="PZ16" s="719">
        <f t="shared" si="149"/>
        <v>0.97589000000000004</v>
      </c>
      <c r="QA16" s="719">
        <f t="shared" si="95"/>
        <v>0.97694000000000003</v>
      </c>
      <c r="QB16" s="722">
        <f t="shared" si="96"/>
        <v>0.97799000000000003</v>
      </c>
      <c r="QC16" s="253">
        <v>0.96792999999999996</v>
      </c>
      <c r="QD16" s="253">
        <v>0.96969000000000005</v>
      </c>
      <c r="QE16" s="253">
        <v>0.97123999999999999</v>
      </c>
      <c r="QF16" s="253">
        <v>0.97260000000000002</v>
      </c>
      <c r="QG16" s="253">
        <v>0.97379000000000004</v>
      </c>
      <c r="QH16" s="253">
        <v>0.97484000000000004</v>
      </c>
      <c r="QI16" s="719">
        <f t="shared" si="150"/>
        <v>0.97589000000000004</v>
      </c>
      <c r="QJ16" s="719">
        <f t="shared" si="97"/>
        <v>0.97694000000000003</v>
      </c>
      <c r="QK16" s="722">
        <f t="shared" si="98"/>
        <v>0.97799000000000003</v>
      </c>
      <c r="QL16" s="705">
        <v>0.96792999999999996</v>
      </c>
      <c r="QM16" s="253">
        <v>0.96969000000000005</v>
      </c>
      <c r="QN16" s="253">
        <v>0.97123999999999999</v>
      </c>
      <c r="QO16" s="253">
        <v>0.97260000000000002</v>
      </c>
      <c r="QP16" s="253">
        <v>0.97379000000000004</v>
      </c>
      <c r="QQ16" s="253">
        <v>0.97484000000000004</v>
      </c>
      <c r="QR16" s="719">
        <f t="shared" si="151"/>
        <v>0.97589000000000004</v>
      </c>
      <c r="QS16" s="719">
        <f t="shared" si="99"/>
        <v>0.97694000000000003</v>
      </c>
      <c r="QT16" s="722">
        <f t="shared" si="100"/>
        <v>0.97799000000000003</v>
      </c>
    </row>
    <row r="17" spans="1:463">
      <c r="A17" s="16"/>
      <c r="B17" s="212" t="s">
        <v>455</v>
      </c>
      <c r="C17" s="212" t="s">
        <v>472</v>
      </c>
      <c r="D17" s="705">
        <v>0.94989999999999997</v>
      </c>
      <c r="E17" s="253">
        <v>0.95242000000000004</v>
      </c>
      <c r="F17" s="253">
        <v>0.95465999999999995</v>
      </c>
      <c r="G17" s="253">
        <v>0.95664000000000005</v>
      </c>
      <c r="H17" s="253">
        <v>0.95838999999999996</v>
      </c>
      <c r="I17" s="253">
        <v>0.95994999999999997</v>
      </c>
      <c r="J17" s="719">
        <f t="shared" si="101"/>
        <v>0.96150999999999998</v>
      </c>
      <c r="K17" s="719">
        <f t="shared" si="0"/>
        <v>0.96306999999999998</v>
      </c>
      <c r="L17" s="722">
        <f t="shared" si="0"/>
        <v>0.96462999999999999</v>
      </c>
      <c r="M17" s="253">
        <v>0.94784000000000002</v>
      </c>
      <c r="N17" s="253">
        <v>0.95035999999999998</v>
      </c>
      <c r="O17" s="253">
        <v>0.95259000000000005</v>
      </c>
      <c r="P17" s="253">
        <v>0.95457000000000003</v>
      </c>
      <c r="Q17" s="253">
        <v>0.95631999999999995</v>
      </c>
      <c r="R17" s="253">
        <v>0.95787</v>
      </c>
      <c r="S17" s="719">
        <f t="shared" si="102"/>
        <v>0.95942000000000005</v>
      </c>
      <c r="T17" s="719">
        <f t="shared" si="1"/>
        <v>0.9609700000000001</v>
      </c>
      <c r="U17" s="722">
        <f t="shared" si="2"/>
        <v>0.96252000000000015</v>
      </c>
      <c r="V17" s="705">
        <v>0.95904999999999996</v>
      </c>
      <c r="W17" s="253">
        <v>0.96158999999999994</v>
      </c>
      <c r="X17" s="253">
        <v>0.96386000000000005</v>
      </c>
      <c r="Y17" s="253">
        <v>0.96586000000000005</v>
      </c>
      <c r="Z17" s="253">
        <v>0.96762999999999999</v>
      </c>
      <c r="AA17" s="253">
        <v>0.96919999999999995</v>
      </c>
      <c r="AB17" s="719">
        <f t="shared" si="103"/>
        <v>0.97076999999999991</v>
      </c>
      <c r="AC17" s="719">
        <f t="shared" si="3"/>
        <v>0.97233999999999987</v>
      </c>
      <c r="AD17" s="722">
        <f t="shared" si="4"/>
        <v>0.97390999999999983</v>
      </c>
      <c r="AE17" s="253">
        <v>0.94477999999999995</v>
      </c>
      <c r="AF17" s="253">
        <v>0.94728000000000001</v>
      </c>
      <c r="AG17" s="253">
        <v>0.94952000000000003</v>
      </c>
      <c r="AH17" s="253">
        <v>0.95147999999999999</v>
      </c>
      <c r="AI17" s="253">
        <v>0.95323000000000002</v>
      </c>
      <c r="AJ17" s="253">
        <v>0.95477999999999996</v>
      </c>
      <c r="AK17" s="719">
        <f t="shared" si="104"/>
        <v>0.9563299999999999</v>
      </c>
      <c r="AL17" s="719">
        <f t="shared" si="5"/>
        <v>0.95787999999999984</v>
      </c>
      <c r="AM17" s="722">
        <f t="shared" si="6"/>
        <v>0.95942999999999978</v>
      </c>
      <c r="AN17" s="705">
        <v>0.93020999999999998</v>
      </c>
      <c r="AO17" s="253">
        <v>0.93267999999999995</v>
      </c>
      <c r="AP17" s="253">
        <v>0.93488000000000004</v>
      </c>
      <c r="AQ17" s="253">
        <v>0.93681999999999999</v>
      </c>
      <c r="AR17" s="253">
        <v>0.93852999999999998</v>
      </c>
      <c r="AS17" s="253">
        <v>0.94006000000000001</v>
      </c>
      <c r="AT17" s="719">
        <f t="shared" si="105"/>
        <v>0.94159000000000004</v>
      </c>
      <c r="AU17" s="719">
        <f t="shared" si="7"/>
        <v>0.94312000000000007</v>
      </c>
      <c r="AV17" s="722">
        <f t="shared" si="8"/>
        <v>0.9446500000000001</v>
      </c>
      <c r="AW17" s="253">
        <v>0.92645999999999995</v>
      </c>
      <c r="AX17" s="253">
        <v>0.92891999999999997</v>
      </c>
      <c r="AY17" s="253">
        <v>0.93110999999999999</v>
      </c>
      <c r="AZ17" s="253">
        <v>0.93303999999999998</v>
      </c>
      <c r="BA17" s="253">
        <v>0.93474999999999997</v>
      </c>
      <c r="BB17" s="253">
        <v>0.93627000000000005</v>
      </c>
      <c r="BC17" s="719">
        <f t="shared" si="106"/>
        <v>0.93779000000000012</v>
      </c>
      <c r="BD17" s="719">
        <f t="shared" si="9"/>
        <v>0.9393100000000002</v>
      </c>
      <c r="BE17" s="722">
        <f t="shared" si="10"/>
        <v>0.94083000000000028</v>
      </c>
      <c r="BF17" s="705">
        <v>0.9526</v>
      </c>
      <c r="BG17" s="253">
        <v>0.95513000000000003</v>
      </c>
      <c r="BH17" s="253">
        <v>0.95737000000000005</v>
      </c>
      <c r="BI17" s="253">
        <v>0.95935999999999999</v>
      </c>
      <c r="BJ17" s="253">
        <v>0.96111999999999997</v>
      </c>
      <c r="BK17" s="253">
        <v>0.96267999999999998</v>
      </c>
      <c r="BL17" s="719">
        <f t="shared" si="107"/>
        <v>0.96423999999999999</v>
      </c>
      <c r="BM17" s="719">
        <f t="shared" si="11"/>
        <v>0.96579999999999999</v>
      </c>
      <c r="BN17" s="722">
        <f t="shared" si="12"/>
        <v>0.96736</v>
      </c>
      <c r="BO17" s="253">
        <v>0.95340999999999998</v>
      </c>
      <c r="BP17" s="253">
        <v>0.95594000000000001</v>
      </c>
      <c r="BQ17" s="253">
        <v>0.95818999999999999</v>
      </c>
      <c r="BR17" s="253">
        <v>0.96018000000000003</v>
      </c>
      <c r="BS17" s="253">
        <v>0.96194000000000002</v>
      </c>
      <c r="BT17" s="253">
        <v>0.96350000000000002</v>
      </c>
      <c r="BU17" s="719">
        <f t="shared" si="108"/>
        <v>0.96506000000000003</v>
      </c>
      <c r="BV17" s="719">
        <f t="shared" si="13"/>
        <v>0.96662000000000003</v>
      </c>
      <c r="BW17" s="722">
        <f t="shared" si="14"/>
        <v>0.96818000000000004</v>
      </c>
      <c r="BX17" s="705">
        <v>0.95269000000000004</v>
      </c>
      <c r="BY17" s="253">
        <v>0.95521</v>
      </c>
      <c r="BZ17" s="253">
        <v>0.95745999999999998</v>
      </c>
      <c r="CA17" s="253">
        <v>0.95945000000000003</v>
      </c>
      <c r="CB17" s="253">
        <v>0.96121000000000001</v>
      </c>
      <c r="CC17" s="253">
        <v>0.96277000000000001</v>
      </c>
      <c r="CD17" s="719">
        <f t="shared" si="109"/>
        <v>0.96433000000000002</v>
      </c>
      <c r="CE17" s="719">
        <f t="shared" si="15"/>
        <v>0.96589000000000003</v>
      </c>
      <c r="CF17" s="722">
        <f t="shared" si="16"/>
        <v>0.96745000000000003</v>
      </c>
      <c r="CG17" s="253">
        <v>0.93328999999999995</v>
      </c>
      <c r="CH17" s="253">
        <v>0.93576999999999999</v>
      </c>
      <c r="CI17" s="253">
        <v>0.93796999999999997</v>
      </c>
      <c r="CJ17" s="253">
        <v>0.93991999999999998</v>
      </c>
      <c r="CK17" s="253">
        <v>0.94164000000000003</v>
      </c>
      <c r="CL17" s="253">
        <v>0.94316999999999995</v>
      </c>
      <c r="CM17" s="719">
        <f t="shared" si="110"/>
        <v>0.94469999999999987</v>
      </c>
      <c r="CN17" s="719">
        <f t="shared" si="17"/>
        <v>0.94622999999999979</v>
      </c>
      <c r="CO17" s="722">
        <f t="shared" si="18"/>
        <v>0.94775999999999971</v>
      </c>
      <c r="CP17" s="705">
        <v>0.95682</v>
      </c>
      <c r="CQ17" s="253">
        <v>0.95935999999999999</v>
      </c>
      <c r="CR17" s="253">
        <v>0.96162000000000003</v>
      </c>
      <c r="CS17" s="253">
        <v>0.96360999999999997</v>
      </c>
      <c r="CT17" s="253">
        <v>0.96538000000000002</v>
      </c>
      <c r="CU17" s="253">
        <v>0.96694999999999998</v>
      </c>
      <c r="CV17" s="719">
        <f t="shared" si="111"/>
        <v>0.96851999999999994</v>
      </c>
      <c r="CW17" s="719">
        <f t="shared" si="19"/>
        <v>0.9700899999999999</v>
      </c>
      <c r="CX17" s="722">
        <f t="shared" si="20"/>
        <v>0.97165999999999986</v>
      </c>
      <c r="CY17" s="253">
        <v>0.9446</v>
      </c>
      <c r="CZ17" s="253">
        <v>0.94711000000000001</v>
      </c>
      <c r="DA17" s="253">
        <v>0.94933999999999996</v>
      </c>
      <c r="DB17" s="253">
        <v>0.95130999999999999</v>
      </c>
      <c r="DC17" s="253">
        <v>0.95304999999999995</v>
      </c>
      <c r="DD17" s="253">
        <v>0.9546</v>
      </c>
      <c r="DE17" s="719">
        <f t="shared" si="112"/>
        <v>0.95615000000000006</v>
      </c>
      <c r="DF17" s="719">
        <f t="shared" si="21"/>
        <v>0.95770000000000011</v>
      </c>
      <c r="DG17" s="722">
        <f t="shared" si="22"/>
        <v>0.95925000000000016</v>
      </c>
      <c r="DH17" s="705">
        <v>0.93781999999999999</v>
      </c>
      <c r="DI17" s="253">
        <v>0.94030999999999998</v>
      </c>
      <c r="DJ17" s="253">
        <v>0.94252000000000002</v>
      </c>
      <c r="DK17" s="253">
        <v>0.94447999999999999</v>
      </c>
      <c r="DL17" s="253">
        <v>0.94621</v>
      </c>
      <c r="DM17" s="253">
        <v>0.94774999999999998</v>
      </c>
      <c r="DN17" s="719">
        <f t="shared" si="113"/>
        <v>0.94928999999999997</v>
      </c>
      <c r="DO17" s="719">
        <f t="shared" si="23"/>
        <v>0.95082999999999995</v>
      </c>
      <c r="DP17" s="722">
        <f t="shared" si="24"/>
        <v>0.95236999999999994</v>
      </c>
      <c r="DQ17" s="253">
        <v>0.95196000000000003</v>
      </c>
      <c r="DR17" s="253">
        <v>0.95448999999999995</v>
      </c>
      <c r="DS17" s="253">
        <v>0.95674000000000003</v>
      </c>
      <c r="DT17" s="253">
        <v>0.95872000000000002</v>
      </c>
      <c r="DU17" s="253">
        <v>0.96048</v>
      </c>
      <c r="DV17" s="253">
        <v>0.96204000000000001</v>
      </c>
      <c r="DW17" s="719">
        <f t="shared" si="114"/>
        <v>0.96360000000000001</v>
      </c>
      <c r="DX17" s="719">
        <f t="shared" si="25"/>
        <v>0.96516000000000002</v>
      </c>
      <c r="DY17" s="722">
        <f t="shared" si="26"/>
        <v>0.96672000000000002</v>
      </c>
      <c r="DZ17" s="705">
        <v>0.95096000000000003</v>
      </c>
      <c r="EA17" s="253">
        <v>0.95347999999999999</v>
      </c>
      <c r="EB17" s="253">
        <v>0.95572999999999997</v>
      </c>
      <c r="EC17" s="253">
        <v>0.95770999999999995</v>
      </c>
      <c r="ED17" s="253">
        <v>0.95945999999999998</v>
      </c>
      <c r="EE17" s="253">
        <v>0.96103000000000005</v>
      </c>
      <c r="EF17" s="719">
        <f t="shared" si="115"/>
        <v>0.96260000000000012</v>
      </c>
      <c r="EG17" s="719">
        <f t="shared" si="27"/>
        <v>0.96417000000000019</v>
      </c>
      <c r="EH17" s="722">
        <f t="shared" si="28"/>
        <v>0.96574000000000026</v>
      </c>
      <c r="EI17" s="253">
        <v>0.94904999999999995</v>
      </c>
      <c r="EJ17" s="253">
        <v>0.95157000000000003</v>
      </c>
      <c r="EK17" s="253">
        <v>0.95381000000000005</v>
      </c>
      <c r="EL17" s="253">
        <v>0.95579000000000003</v>
      </c>
      <c r="EM17" s="253">
        <v>0.95753999999999995</v>
      </c>
      <c r="EN17" s="253">
        <v>0.95909999999999995</v>
      </c>
      <c r="EO17" s="719">
        <f t="shared" si="116"/>
        <v>0.96065999999999996</v>
      </c>
      <c r="EP17" s="719">
        <f t="shared" si="29"/>
        <v>0.96221999999999996</v>
      </c>
      <c r="EQ17" s="722">
        <f t="shared" si="30"/>
        <v>0.96377999999999997</v>
      </c>
      <c r="ER17" s="705">
        <v>0.95386000000000004</v>
      </c>
      <c r="ES17" s="253">
        <v>0.95640000000000003</v>
      </c>
      <c r="ET17" s="253">
        <v>0.95865</v>
      </c>
      <c r="EU17" s="253">
        <v>0.96064000000000005</v>
      </c>
      <c r="EV17" s="253">
        <v>0.96240000000000003</v>
      </c>
      <c r="EW17" s="253">
        <v>0.96396000000000004</v>
      </c>
      <c r="EX17" s="719">
        <f t="shared" si="117"/>
        <v>0.96552000000000004</v>
      </c>
      <c r="EY17" s="719">
        <f t="shared" si="31"/>
        <v>0.96708000000000005</v>
      </c>
      <c r="EZ17" s="722">
        <f t="shared" si="32"/>
        <v>0.96864000000000006</v>
      </c>
      <c r="FA17" s="253">
        <v>0.95128000000000001</v>
      </c>
      <c r="FB17" s="253">
        <v>0.95379999999999998</v>
      </c>
      <c r="FC17" s="253">
        <v>0.95604999999999996</v>
      </c>
      <c r="FD17" s="253">
        <v>0.95803000000000005</v>
      </c>
      <c r="FE17" s="253">
        <v>0.95977999999999997</v>
      </c>
      <c r="FF17" s="253">
        <v>0.96135000000000004</v>
      </c>
      <c r="FG17" s="719">
        <f t="shared" si="118"/>
        <v>0.96292000000000011</v>
      </c>
      <c r="FH17" s="719">
        <f t="shared" si="33"/>
        <v>0.96449000000000018</v>
      </c>
      <c r="FI17" s="722">
        <f t="shared" si="34"/>
        <v>0.96606000000000025</v>
      </c>
      <c r="FJ17" s="705">
        <v>0.94415000000000004</v>
      </c>
      <c r="FK17" s="253">
        <v>0.94665999999999995</v>
      </c>
      <c r="FL17" s="253">
        <v>0.94889000000000001</v>
      </c>
      <c r="FM17" s="253">
        <v>0.95086000000000004</v>
      </c>
      <c r="FN17" s="253">
        <v>0.9526</v>
      </c>
      <c r="FO17" s="253">
        <v>0.95415000000000005</v>
      </c>
      <c r="FP17" s="719">
        <f t="shared" si="119"/>
        <v>0.9557000000000001</v>
      </c>
      <c r="FQ17" s="719">
        <f t="shared" si="35"/>
        <v>0.95725000000000016</v>
      </c>
      <c r="FR17" s="722">
        <f t="shared" si="36"/>
        <v>0.95880000000000021</v>
      </c>
      <c r="FS17" s="253">
        <v>0.95274000000000003</v>
      </c>
      <c r="FT17" s="253">
        <v>0.95526999999999995</v>
      </c>
      <c r="FU17" s="253">
        <v>0.95752000000000004</v>
      </c>
      <c r="FV17" s="253">
        <v>0.95950999999999997</v>
      </c>
      <c r="FW17" s="253">
        <v>0.96126</v>
      </c>
      <c r="FX17" s="253">
        <v>0.96282999999999996</v>
      </c>
      <c r="FY17" s="719">
        <f t="shared" si="120"/>
        <v>0.96439999999999992</v>
      </c>
      <c r="FZ17" s="719">
        <f t="shared" si="37"/>
        <v>0.96596999999999988</v>
      </c>
      <c r="GA17" s="722">
        <f t="shared" si="38"/>
        <v>0.96753999999999984</v>
      </c>
      <c r="GB17" s="705">
        <v>0.95203000000000004</v>
      </c>
      <c r="GC17" s="253">
        <v>0.95455999999999996</v>
      </c>
      <c r="GD17" s="253">
        <v>0.95681000000000005</v>
      </c>
      <c r="GE17" s="253">
        <v>0.95879000000000003</v>
      </c>
      <c r="GF17" s="253">
        <v>0.96055000000000001</v>
      </c>
      <c r="GG17" s="253">
        <v>0.96211000000000002</v>
      </c>
      <c r="GH17" s="719">
        <f t="shared" si="121"/>
        <v>0.96367000000000003</v>
      </c>
      <c r="GI17" s="719">
        <f t="shared" si="39"/>
        <v>0.96523000000000003</v>
      </c>
      <c r="GJ17" s="722">
        <f t="shared" si="40"/>
        <v>0.96679000000000004</v>
      </c>
      <c r="GK17" s="253">
        <v>0.95172000000000001</v>
      </c>
      <c r="GL17" s="253">
        <v>0.95425000000000004</v>
      </c>
      <c r="GM17" s="253">
        <v>0.95650000000000002</v>
      </c>
      <c r="GN17" s="253">
        <v>0.95848</v>
      </c>
      <c r="GO17" s="253">
        <v>0.96023999999999998</v>
      </c>
      <c r="GP17" s="253">
        <v>0.96179999999999999</v>
      </c>
      <c r="GQ17" s="719">
        <f t="shared" si="122"/>
        <v>0.96335999999999999</v>
      </c>
      <c r="GR17" s="719">
        <f t="shared" si="41"/>
        <v>0.96492</v>
      </c>
      <c r="GS17" s="722">
        <f t="shared" si="42"/>
        <v>0.96648000000000001</v>
      </c>
      <c r="GT17" s="705">
        <v>0.95143</v>
      </c>
      <c r="GU17" s="253">
        <v>0.95394999999999996</v>
      </c>
      <c r="GV17" s="253">
        <v>0.95620000000000005</v>
      </c>
      <c r="GW17" s="253">
        <v>0.95818000000000003</v>
      </c>
      <c r="GX17" s="253">
        <v>0.95994000000000002</v>
      </c>
      <c r="GY17" s="253">
        <v>0.96150000000000002</v>
      </c>
      <c r="GZ17" s="719">
        <f t="shared" si="123"/>
        <v>0.96306000000000003</v>
      </c>
      <c r="HA17" s="719">
        <f t="shared" si="43"/>
        <v>0.96462000000000003</v>
      </c>
      <c r="HB17" s="722">
        <f t="shared" si="44"/>
        <v>0.96618000000000004</v>
      </c>
      <c r="HC17" s="253">
        <v>0.96172000000000002</v>
      </c>
      <c r="HD17" s="253">
        <v>0.96426999999999996</v>
      </c>
      <c r="HE17" s="253">
        <v>0.96653999999999995</v>
      </c>
      <c r="HF17" s="253">
        <v>0.96853999999999996</v>
      </c>
      <c r="HG17" s="253">
        <v>0.97031999999999996</v>
      </c>
      <c r="HH17" s="253">
        <v>0.97189999999999999</v>
      </c>
      <c r="HI17" s="719">
        <f t="shared" si="124"/>
        <v>0.97348000000000001</v>
      </c>
      <c r="HJ17" s="719">
        <f t="shared" si="45"/>
        <v>0.97506000000000004</v>
      </c>
      <c r="HK17" s="722">
        <f t="shared" si="46"/>
        <v>0.97664000000000006</v>
      </c>
      <c r="HL17" s="705">
        <v>0.96265999999999996</v>
      </c>
      <c r="HM17" s="253">
        <v>0.96521999999999997</v>
      </c>
      <c r="HN17" s="253">
        <v>0.96748999999999996</v>
      </c>
      <c r="HO17" s="253">
        <v>0.96948999999999996</v>
      </c>
      <c r="HP17" s="253">
        <v>0.97126999999999997</v>
      </c>
      <c r="HQ17" s="253">
        <v>0.97284999999999999</v>
      </c>
      <c r="HR17" s="719">
        <f t="shared" si="125"/>
        <v>0.97443000000000002</v>
      </c>
      <c r="HS17" s="719">
        <f t="shared" si="47"/>
        <v>0.97601000000000004</v>
      </c>
      <c r="HT17" s="722">
        <f t="shared" si="48"/>
        <v>0.97759000000000007</v>
      </c>
      <c r="HU17" s="253">
        <v>0.95152000000000003</v>
      </c>
      <c r="HV17" s="253">
        <v>0.95404999999999995</v>
      </c>
      <c r="HW17" s="253">
        <v>0.95628999999999997</v>
      </c>
      <c r="HX17" s="253">
        <v>0.95826999999999996</v>
      </c>
      <c r="HY17" s="253">
        <v>0.96003000000000005</v>
      </c>
      <c r="HZ17" s="253">
        <v>0.96158999999999994</v>
      </c>
      <c r="IA17" s="719">
        <f t="shared" si="126"/>
        <v>0.96314999999999984</v>
      </c>
      <c r="IB17" s="719">
        <f t="shared" si="49"/>
        <v>0.96470999999999973</v>
      </c>
      <c r="IC17" s="722">
        <f t="shared" si="50"/>
        <v>0.96626999999999963</v>
      </c>
      <c r="ID17" s="705">
        <v>0.96208000000000005</v>
      </c>
      <c r="IE17" s="253">
        <v>0.96462999999999999</v>
      </c>
      <c r="IF17" s="253">
        <v>0.96689999999999998</v>
      </c>
      <c r="IG17" s="253">
        <v>0.96891000000000005</v>
      </c>
      <c r="IH17" s="253">
        <v>0.97067999999999999</v>
      </c>
      <c r="II17" s="253">
        <v>0.97226000000000001</v>
      </c>
      <c r="IJ17" s="719">
        <f t="shared" si="127"/>
        <v>0.97384000000000004</v>
      </c>
      <c r="IK17" s="719">
        <f t="shared" si="51"/>
        <v>0.97542000000000006</v>
      </c>
      <c r="IL17" s="722">
        <f t="shared" si="52"/>
        <v>0.97700000000000009</v>
      </c>
      <c r="IM17" s="253">
        <v>0.95301999999999998</v>
      </c>
      <c r="IN17" s="253">
        <v>0.95555000000000001</v>
      </c>
      <c r="IO17" s="253">
        <v>0.95779999999999998</v>
      </c>
      <c r="IP17" s="253">
        <v>0.95977999999999997</v>
      </c>
      <c r="IQ17" s="253">
        <v>0.96153999999999995</v>
      </c>
      <c r="IR17" s="253">
        <v>0.96311000000000002</v>
      </c>
      <c r="IS17" s="719">
        <f t="shared" si="128"/>
        <v>0.96468000000000009</v>
      </c>
      <c r="IT17" s="719">
        <f t="shared" si="53"/>
        <v>0.96625000000000016</v>
      </c>
      <c r="IU17" s="722">
        <f t="shared" si="54"/>
        <v>0.96782000000000024</v>
      </c>
      <c r="IV17" s="705">
        <v>0.95838999999999996</v>
      </c>
      <c r="IW17" s="253">
        <v>0.96092999999999995</v>
      </c>
      <c r="IX17" s="253">
        <v>0.96319999999999995</v>
      </c>
      <c r="IY17" s="253">
        <v>0.96518999999999999</v>
      </c>
      <c r="IZ17" s="253">
        <v>0.96696000000000004</v>
      </c>
      <c r="JA17" s="253">
        <v>0.96853999999999996</v>
      </c>
      <c r="JB17" s="719">
        <f t="shared" si="129"/>
        <v>0.97011999999999987</v>
      </c>
      <c r="JC17" s="719">
        <f t="shared" si="55"/>
        <v>0.97169999999999979</v>
      </c>
      <c r="JD17" s="722">
        <f t="shared" si="56"/>
        <v>0.9732799999999997</v>
      </c>
      <c r="JE17" s="253">
        <v>0.95499000000000001</v>
      </c>
      <c r="JF17" s="253">
        <v>0.95752000000000004</v>
      </c>
      <c r="JG17" s="253">
        <v>0.95977999999999997</v>
      </c>
      <c r="JH17" s="253">
        <v>0.96177000000000001</v>
      </c>
      <c r="JI17" s="253">
        <v>0.96353</v>
      </c>
      <c r="JJ17" s="253">
        <v>0.96509999999999996</v>
      </c>
      <c r="JK17" s="719">
        <f t="shared" si="130"/>
        <v>0.96666999999999992</v>
      </c>
      <c r="JL17" s="719">
        <f t="shared" si="57"/>
        <v>0.96823999999999988</v>
      </c>
      <c r="JM17" s="722">
        <f t="shared" si="58"/>
        <v>0.96980999999999984</v>
      </c>
      <c r="JN17" s="705">
        <v>0.95455999999999996</v>
      </c>
      <c r="JO17" s="253">
        <v>0.95709999999999995</v>
      </c>
      <c r="JP17" s="253">
        <v>0.95935000000000004</v>
      </c>
      <c r="JQ17" s="253">
        <v>0.96133999999999997</v>
      </c>
      <c r="JR17" s="253">
        <v>0.96309999999999996</v>
      </c>
      <c r="JS17" s="253">
        <v>0.96467000000000003</v>
      </c>
      <c r="JT17" s="719">
        <f t="shared" si="131"/>
        <v>0.9662400000000001</v>
      </c>
      <c r="JU17" s="719">
        <f t="shared" si="59"/>
        <v>0.96781000000000017</v>
      </c>
      <c r="JV17" s="722">
        <f t="shared" si="60"/>
        <v>0.96938000000000024</v>
      </c>
      <c r="JW17" s="253">
        <v>0.95789999999999997</v>
      </c>
      <c r="JX17" s="253">
        <v>0.96043999999999996</v>
      </c>
      <c r="JY17" s="253">
        <v>0.96270999999999995</v>
      </c>
      <c r="JZ17" s="253">
        <v>0.9647</v>
      </c>
      <c r="KA17" s="253">
        <v>0.96647000000000005</v>
      </c>
      <c r="KB17" s="253">
        <v>0.96804000000000001</v>
      </c>
      <c r="KC17" s="719">
        <f t="shared" si="132"/>
        <v>0.96960999999999997</v>
      </c>
      <c r="KD17" s="719">
        <f t="shared" si="61"/>
        <v>0.97117999999999993</v>
      </c>
      <c r="KE17" s="722">
        <f t="shared" si="62"/>
        <v>0.97274999999999989</v>
      </c>
      <c r="KF17" s="705">
        <v>0.95350999999999997</v>
      </c>
      <c r="KG17" s="253">
        <v>0.95604</v>
      </c>
      <c r="KH17" s="253">
        <v>0.95830000000000004</v>
      </c>
      <c r="KI17" s="253">
        <v>0.96028000000000002</v>
      </c>
      <c r="KJ17" s="253">
        <v>0.96204000000000001</v>
      </c>
      <c r="KK17" s="253">
        <v>0.96360999999999997</v>
      </c>
      <c r="KL17" s="719">
        <f t="shared" si="133"/>
        <v>0.96517999999999993</v>
      </c>
      <c r="KM17" s="719">
        <f t="shared" si="63"/>
        <v>0.96674999999999989</v>
      </c>
      <c r="KN17" s="722">
        <f t="shared" si="64"/>
        <v>0.96831999999999985</v>
      </c>
      <c r="KO17" s="253">
        <v>0.94893000000000005</v>
      </c>
      <c r="KP17" s="253">
        <v>0.95145000000000002</v>
      </c>
      <c r="KQ17" s="253">
        <v>0.95369000000000004</v>
      </c>
      <c r="KR17" s="253">
        <v>0.95565999999999995</v>
      </c>
      <c r="KS17" s="253">
        <v>0.95742000000000005</v>
      </c>
      <c r="KT17" s="253">
        <v>0.95896999999999999</v>
      </c>
      <c r="KU17" s="719">
        <f t="shared" si="134"/>
        <v>0.96051999999999993</v>
      </c>
      <c r="KV17" s="719">
        <f t="shared" si="65"/>
        <v>0.96206999999999987</v>
      </c>
      <c r="KW17" s="722">
        <f t="shared" si="66"/>
        <v>0.96361999999999981</v>
      </c>
      <c r="KX17" s="705">
        <v>0.95443999999999996</v>
      </c>
      <c r="KY17" s="253">
        <v>0.95696999999999999</v>
      </c>
      <c r="KZ17" s="253">
        <v>0.95921999999999996</v>
      </c>
      <c r="LA17" s="253">
        <v>0.96121000000000001</v>
      </c>
      <c r="LB17" s="253">
        <v>0.96296999999999999</v>
      </c>
      <c r="LC17" s="253">
        <v>0.96453999999999995</v>
      </c>
      <c r="LD17" s="719">
        <f t="shared" si="135"/>
        <v>0.96610999999999991</v>
      </c>
      <c r="LE17" s="719">
        <f t="shared" si="67"/>
        <v>0.96767999999999987</v>
      </c>
      <c r="LF17" s="722">
        <f t="shared" si="68"/>
        <v>0.96924999999999983</v>
      </c>
      <c r="LG17" s="253">
        <v>0.94872000000000001</v>
      </c>
      <c r="LH17" s="253">
        <v>0.95123999999999997</v>
      </c>
      <c r="LI17" s="253">
        <v>0.95347999999999999</v>
      </c>
      <c r="LJ17" s="253">
        <v>0.95545000000000002</v>
      </c>
      <c r="LK17" s="253">
        <v>0.95721000000000001</v>
      </c>
      <c r="LL17" s="253">
        <v>0.95875999999999995</v>
      </c>
      <c r="LM17" s="719">
        <f t="shared" si="136"/>
        <v>0.96030999999999989</v>
      </c>
      <c r="LN17" s="719">
        <f t="shared" si="69"/>
        <v>0.96185999999999983</v>
      </c>
      <c r="LO17" s="722">
        <f t="shared" si="70"/>
        <v>0.96340999999999977</v>
      </c>
      <c r="LP17" s="705">
        <v>0.94850000000000001</v>
      </c>
      <c r="LQ17" s="253">
        <v>0.95101999999999998</v>
      </c>
      <c r="LR17" s="253">
        <v>0.95326</v>
      </c>
      <c r="LS17" s="253">
        <v>0.95523000000000002</v>
      </c>
      <c r="LT17" s="253">
        <v>0.95699000000000001</v>
      </c>
      <c r="LU17" s="253">
        <v>0.95853999999999995</v>
      </c>
      <c r="LV17" s="719">
        <f t="shared" si="137"/>
        <v>0.96008999999999989</v>
      </c>
      <c r="LW17" s="719">
        <f t="shared" si="71"/>
        <v>0.96163999999999983</v>
      </c>
      <c r="LX17" s="722">
        <f t="shared" si="72"/>
        <v>0.96318999999999977</v>
      </c>
      <c r="LY17" s="253">
        <v>0.94660999999999995</v>
      </c>
      <c r="LZ17" s="253">
        <v>0.94913000000000003</v>
      </c>
      <c r="MA17" s="253">
        <v>0.95135999999999998</v>
      </c>
      <c r="MB17" s="253">
        <v>0.95333000000000001</v>
      </c>
      <c r="MC17" s="253">
        <v>0.95508000000000004</v>
      </c>
      <c r="MD17" s="253">
        <v>0.95664000000000005</v>
      </c>
      <c r="ME17" s="719">
        <f t="shared" si="138"/>
        <v>0.95820000000000005</v>
      </c>
      <c r="MF17" s="719">
        <f t="shared" si="73"/>
        <v>0.95976000000000006</v>
      </c>
      <c r="MG17" s="722">
        <f t="shared" si="74"/>
        <v>0.96132000000000006</v>
      </c>
      <c r="MH17" s="705">
        <v>0.94852999999999998</v>
      </c>
      <c r="MI17" s="253">
        <v>0.95104</v>
      </c>
      <c r="MJ17" s="253">
        <v>0.95328000000000002</v>
      </c>
      <c r="MK17" s="253">
        <v>0.95526</v>
      </c>
      <c r="ML17" s="253">
        <v>0.95701000000000003</v>
      </c>
      <c r="MM17" s="253">
        <v>0.95857000000000003</v>
      </c>
      <c r="MN17" s="719">
        <f t="shared" si="139"/>
        <v>0.96013000000000004</v>
      </c>
      <c r="MO17" s="719">
        <f t="shared" si="75"/>
        <v>0.96169000000000004</v>
      </c>
      <c r="MP17" s="722">
        <f t="shared" si="76"/>
        <v>0.96325000000000005</v>
      </c>
      <c r="MQ17" s="253">
        <v>0.96094999999999997</v>
      </c>
      <c r="MR17" s="253">
        <v>0.96350000000000002</v>
      </c>
      <c r="MS17" s="253">
        <v>0.96577000000000002</v>
      </c>
      <c r="MT17" s="253">
        <v>0.96777000000000002</v>
      </c>
      <c r="MU17" s="253">
        <v>0.96953999999999996</v>
      </c>
      <c r="MV17" s="253">
        <v>0.97111999999999998</v>
      </c>
      <c r="MW17" s="719">
        <f t="shared" si="140"/>
        <v>0.97270000000000001</v>
      </c>
      <c r="MX17" s="719">
        <f t="shared" si="77"/>
        <v>0.97428000000000003</v>
      </c>
      <c r="MY17" s="722">
        <f t="shared" si="78"/>
        <v>0.97586000000000006</v>
      </c>
      <c r="MZ17" s="705">
        <v>0.95545000000000002</v>
      </c>
      <c r="NA17" s="253">
        <v>0.95798000000000005</v>
      </c>
      <c r="NB17" s="253">
        <v>0.96023999999999998</v>
      </c>
      <c r="NC17" s="253">
        <v>0.96223000000000003</v>
      </c>
      <c r="ND17" s="253">
        <v>0.96399000000000001</v>
      </c>
      <c r="NE17" s="253">
        <v>0.96555999999999997</v>
      </c>
      <c r="NF17" s="719">
        <f t="shared" si="141"/>
        <v>0.96712999999999993</v>
      </c>
      <c r="NG17" s="719">
        <f t="shared" si="79"/>
        <v>0.96869999999999989</v>
      </c>
      <c r="NH17" s="722">
        <f t="shared" si="80"/>
        <v>0.97026999999999985</v>
      </c>
      <c r="NI17" s="253">
        <v>0.95159000000000005</v>
      </c>
      <c r="NJ17" s="253">
        <v>0.95411000000000001</v>
      </c>
      <c r="NK17" s="253">
        <v>0.95635999999999999</v>
      </c>
      <c r="NL17" s="253">
        <v>0.95833999999999997</v>
      </c>
      <c r="NM17" s="253">
        <v>0.96009999999999995</v>
      </c>
      <c r="NN17" s="253">
        <v>0.96165999999999996</v>
      </c>
      <c r="NO17" s="719">
        <f t="shared" si="142"/>
        <v>0.96321999999999997</v>
      </c>
      <c r="NP17" s="719">
        <f t="shared" si="81"/>
        <v>0.96477999999999997</v>
      </c>
      <c r="NQ17" s="722">
        <f t="shared" si="82"/>
        <v>0.96633999999999998</v>
      </c>
      <c r="NR17" s="705">
        <v>0.95254000000000005</v>
      </c>
      <c r="NS17" s="253">
        <v>0.95506000000000002</v>
      </c>
      <c r="NT17" s="253">
        <v>0.95730999999999999</v>
      </c>
      <c r="NU17" s="253">
        <v>0.95930000000000004</v>
      </c>
      <c r="NV17" s="253">
        <v>0.96106000000000003</v>
      </c>
      <c r="NW17" s="253">
        <v>0.96262000000000003</v>
      </c>
      <c r="NX17" s="719">
        <f t="shared" si="143"/>
        <v>0.96418000000000004</v>
      </c>
      <c r="NY17" s="719">
        <f t="shared" si="83"/>
        <v>0.96574000000000004</v>
      </c>
      <c r="NZ17" s="722">
        <f t="shared" si="84"/>
        <v>0.96730000000000005</v>
      </c>
      <c r="OA17" s="253">
        <v>0.94937000000000005</v>
      </c>
      <c r="OB17" s="253">
        <v>0.95189000000000001</v>
      </c>
      <c r="OC17" s="253">
        <v>0.95413999999999999</v>
      </c>
      <c r="OD17" s="253">
        <v>0.95611000000000002</v>
      </c>
      <c r="OE17" s="253">
        <v>0.95787</v>
      </c>
      <c r="OF17" s="253">
        <v>0.95942000000000005</v>
      </c>
      <c r="OG17" s="719">
        <f t="shared" si="144"/>
        <v>0.9609700000000001</v>
      </c>
      <c r="OH17" s="719">
        <f t="shared" si="85"/>
        <v>0.96252000000000015</v>
      </c>
      <c r="OI17" s="722">
        <f t="shared" si="86"/>
        <v>0.9640700000000002</v>
      </c>
      <c r="OJ17" s="705">
        <v>0.94996999999999998</v>
      </c>
      <c r="OK17" s="253">
        <v>0.95248999999999995</v>
      </c>
      <c r="OL17" s="253">
        <v>0.95472999999999997</v>
      </c>
      <c r="OM17" s="253">
        <v>0.95670999999999995</v>
      </c>
      <c r="ON17" s="253">
        <v>0.95845999999999998</v>
      </c>
      <c r="OO17" s="253">
        <v>0.96001999999999998</v>
      </c>
      <c r="OP17" s="719">
        <f t="shared" si="145"/>
        <v>0.96157999999999999</v>
      </c>
      <c r="OQ17" s="719">
        <f t="shared" si="87"/>
        <v>0.96314</v>
      </c>
      <c r="OR17" s="722">
        <f t="shared" si="88"/>
        <v>0.9647</v>
      </c>
      <c r="OS17" s="253">
        <v>0.94686000000000003</v>
      </c>
      <c r="OT17" s="253">
        <v>0.94937000000000005</v>
      </c>
      <c r="OU17" s="253">
        <v>0.95160999999999996</v>
      </c>
      <c r="OV17" s="253">
        <v>0.95357999999999998</v>
      </c>
      <c r="OW17" s="253">
        <v>0.95533000000000001</v>
      </c>
      <c r="OX17" s="253">
        <v>0.95689000000000002</v>
      </c>
      <c r="OY17" s="719">
        <f t="shared" si="146"/>
        <v>0.95845000000000002</v>
      </c>
      <c r="OZ17" s="719">
        <f t="shared" si="89"/>
        <v>0.96001000000000003</v>
      </c>
      <c r="PA17" s="722">
        <f t="shared" si="90"/>
        <v>0.96157000000000004</v>
      </c>
      <c r="PB17" s="705">
        <v>0.95365</v>
      </c>
      <c r="PC17" s="253">
        <v>0.95618000000000003</v>
      </c>
      <c r="PD17" s="253">
        <v>0.95843999999999996</v>
      </c>
      <c r="PE17" s="253">
        <v>0.96042000000000005</v>
      </c>
      <c r="PF17" s="253">
        <v>0.96218000000000004</v>
      </c>
      <c r="PG17" s="253">
        <v>0.96375</v>
      </c>
      <c r="PH17" s="719">
        <f t="shared" si="147"/>
        <v>0.96531999999999996</v>
      </c>
      <c r="PI17" s="719">
        <f t="shared" si="91"/>
        <v>0.96688999999999992</v>
      </c>
      <c r="PJ17" s="722">
        <f t="shared" si="92"/>
        <v>0.96845999999999988</v>
      </c>
      <c r="PK17" s="253">
        <v>0.95147000000000004</v>
      </c>
      <c r="PL17" s="253">
        <v>0.95399999999999996</v>
      </c>
      <c r="PM17" s="253">
        <v>0.95623999999999998</v>
      </c>
      <c r="PN17" s="253">
        <v>0.95821999999999996</v>
      </c>
      <c r="PO17" s="253">
        <v>0.95998000000000006</v>
      </c>
      <c r="PP17" s="253">
        <v>0.96153999999999995</v>
      </c>
      <c r="PQ17" s="719">
        <f t="shared" si="148"/>
        <v>0.96309999999999985</v>
      </c>
      <c r="PR17" s="719">
        <f t="shared" si="93"/>
        <v>0.96465999999999974</v>
      </c>
      <c r="PS17" s="722">
        <f t="shared" si="94"/>
        <v>0.96621999999999963</v>
      </c>
      <c r="PT17" s="705">
        <v>0.95423999999999998</v>
      </c>
      <c r="PU17" s="253">
        <v>0.95677000000000001</v>
      </c>
      <c r="PV17" s="253">
        <v>0.95903000000000005</v>
      </c>
      <c r="PW17" s="253">
        <v>0.96101000000000003</v>
      </c>
      <c r="PX17" s="253">
        <v>0.96277000000000001</v>
      </c>
      <c r="PY17" s="253">
        <v>0.96433999999999997</v>
      </c>
      <c r="PZ17" s="719">
        <f t="shared" si="149"/>
        <v>0.96590999999999994</v>
      </c>
      <c r="QA17" s="719">
        <f t="shared" si="95"/>
        <v>0.9674799999999999</v>
      </c>
      <c r="QB17" s="722">
        <f t="shared" si="96"/>
        <v>0.96904999999999986</v>
      </c>
      <c r="QC17" s="253">
        <v>0.94755999999999996</v>
      </c>
      <c r="QD17" s="253">
        <v>0.95006999999999997</v>
      </c>
      <c r="QE17" s="253">
        <v>0.95230999999999999</v>
      </c>
      <c r="QF17" s="253">
        <v>0.95428000000000002</v>
      </c>
      <c r="QG17" s="253">
        <v>0.95603000000000005</v>
      </c>
      <c r="QH17" s="253">
        <v>0.95759000000000005</v>
      </c>
      <c r="QI17" s="719">
        <f t="shared" si="150"/>
        <v>0.95915000000000006</v>
      </c>
      <c r="QJ17" s="719">
        <f t="shared" si="97"/>
        <v>0.96071000000000006</v>
      </c>
      <c r="QK17" s="722">
        <f t="shared" si="98"/>
        <v>0.96227000000000007</v>
      </c>
      <c r="QL17" s="705">
        <v>0.95399999999999996</v>
      </c>
      <c r="QM17" s="253">
        <v>0.95652999999999999</v>
      </c>
      <c r="QN17" s="253">
        <v>0.95879000000000003</v>
      </c>
      <c r="QO17" s="253">
        <v>0.96077000000000001</v>
      </c>
      <c r="QP17" s="253">
        <v>0.96253</v>
      </c>
      <c r="QQ17" s="253">
        <v>0.96409999999999996</v>
      </c>
      <c r="QR17" s="719">
        <f t="shared" si="151"/>
        <v>0.96566999999999992</v>
      </c>
      <c r="QS17" s="719">
        <f t="shared" si="99"/>
        <v>0.96723999999999988</v>
      </c>
      <c r="QT17" s="722">
        <f t="shared" si="100"/>
        <v>0.96880999999999984</v>
      </c>
    </row>
    <row r="18" spans="1:463">
      <c r="A18" s="16"/>
      <c r="B18" s="212" t="s">
        <v>456</v>
      </c>
      <c r="C18" s="212" t="s">
        <v>473</v>
      </c>
      <c r="D18" s="705">
        <v>0.92312000000000005</v>
      </c>
      <c r="E18" s="253">
        <v>0.92673000000000005</v>
      </c>
      <c r="F18" s="253">
        <v>0.92989999999999995</v>
      </c>
      <c r="G18" s="253">
        <v>0.93271000000000004</v>
      </c>
      <c r="H18" s="253">
        <v>0.93522000000000005</v>
      </c>
      <c r="I18" s="253">
        <v>0.93747000000000003</v>
      </c>
      <c r="J18" s="719">
        <f t="shared" si="101"/>
        <v>0.93972</v>
      </c>
      <c r="K18" s="719">
        <f t="shared" si="0"/>
        <v>0.94196999999999997</v>
      </c>
      <c r="L18" s="722">
        <f t="shared" si="0"/>
        <v>0.94421999999999995</v>
      </c>
      <c r="M18" s="253">
        <v>0.92047999999999996</v>
      </c>
      <c r="N18" s="253">
        <v>0.92408999999999997</v>
      </c>
      <c r="O18" s="253">
        <v>0.92723999999999995</v>
      </c>
      <c r="P18" s="253">
        <v>0.93005000000000004</v>
      </c>
      <c r="Q18" s="253">
        <v>0.93254999999999999</v>
      </c>
      <c r="R18" s="253">
        <v>0.93479000000000001</v>
      </c>
      <c r="S18" s="719">
        <f t="shared" si="102"/>
        <v>0.93703000000000003</v>
      </c>
      <c r="T18" s="719">
        <f t="shared" si="1"/>
        <v>0.93927000000000005</v>
      </c>
      <c r="U18" s="722">
        <f t="shared" si="2"/>
        <v>0.94151000000000007</v>
      </c>
      <c r="V18" s="705">
        <v>0.93032000000000004</v>
      </c>
      <c r="W18" s="253">
        <v>0.93396000000000001</v>
      </c>
      <c r="X18" s="253">
        <v>0.93715000000000004</v>
      </c>
      <c r="Y18" s="253">
        <v>0.93998999999999999</v>
      </c>
      <c r="Z18" s="253">
        <v>0.94252000000000002</v>
      </c>
      <c r="AA18" s="253">
        <v>0.94477999999999995</v>
      </c>
      <c r="AB18" s="719">
        <f t="shared" si="103"/>
        <v>0.94703999999999988</v>
      </c>
      <c r="AC18" s="719">
        <f t="shared" si="3"/>
        <v>0.94929999999999981</v>
      </c>
      <c r="AD18" s="722">
        <f t="shared" si="4"/>
        <v>0.95155999999999974</v>
      </c>
      <c r="AE18" s="253">
        <v>0.92012000000000005</v>
      </c>
      <c r="AF18" s="253">
        <v>0.92373000000000005</v>
      </c>
      <c r="AG18" s="253">
        <v>0.92688000000000004</v>
      </c>
      <c r="AH18" s="253">
        <v>0.92969000000000002</v>
      </c>
      <c r="AI18" s="253">
        <v>0.93218999999999996</v>
      </c>
      <c r="AJ18" s="253">
        <v>0.93442999999999998</v>
      </c>
      <c r="AK18" s="719">
        <f t="shared" si="104"/>
        <v>0.93667</v>
      </c>
      <c r="AL18" s="719">
        <f t="shared" si="5"/>
        <v>0.93891000000000002</v>
      </c>
      <c r="AM18" s="722">
        <f t="shared" si="6"/>
        <v>0.94115000000000004</v>
      </c>
      <c r="AN18" s="705">
        <v>0.90641000000000005</v>
      </c>
      <c r="AO18" s="253">
        <v>0.90995999999999999</v>
      </c>
      <c r="AP18" s="253">
        <v>0.91307000000000005</v>
      </c>
      <c r="AQ18" s="253">
        <v>0.91583000000000003</v>
      </c>
      <c r="AR18" s="253">
        <v>0.91829000000000005</v>
      </c>
      <c r="AS18" s="253">
        <v>0.92049999999999998</v>
      </c>
      <c r="AT18" s="719">
        <f t="shared" si="105"/>
        <v>0.92270999999999992</v>
      </c>
      <c r="AU18" s="719">
        <f t="shared" si="7"/>
        <v>0.92491999999999985</v>
      </c>
      <c r="AV18" s="722">
        <f t="shared" si="8"/>
        <v>0.92712999999999979</v>
      </c>
      <c r="AW18" s="253">
        <v>0.90258000000000005</v>
      </c>
      <c r="AX18" s="253">
        <v>0.90610999999999997</v>
      </c>
      <c r="AY18" s="253">
        <v>0.90920999999999996</v>
      </c>
      <c r="AZ18" s="253">
        <v>0.91195999999999999</v>
      </c>
      <c r="BA18" s="253">
        <v>0.91440999999999995</v>
      </c>
      <c r="BB18" s="253">
        <v>0.91661000000000004</v>
      </c>
      <c r="BC18" s="719">
        <f t="shared" si="106"/>
        <v>0.91881000000000013</v>
      </c>
      <c r="BD18" s="719">
        <f t="shared" si="9"/>
        <v>0.92101000000000022</v>
      </c>
      <c r="BE18" s="722">
        <f t="shared" si="10"/>
        <v>0.92321000000000031</v>
      </c>
      <c r="BF18" s="705">
        <v>0.92608000000000001</v>
      </c>
      <c r="BG18" s="253">
        <v>0.92971000000000004</v>
      </c>
      <c r="BH18" s="253">
        <v>0.93288000000000004</v>
      </c>
      <c r="BI18" s="253">
        <v>0.93569999999999998</v>
      </c>
      <c r="BJ18" s="253">
        <v>0.93822000000000005</v>
      </c>
      <c r="BK18" s="253">
        <v>0.94047999999999998</v>
      </c>
      <c r="BL18" s="719">
        <f t="shared" si="107"/>
        <v>0.94273999999999991</v>
      </c>
      <c r="BM18" s="719">
        <f t="shared" si="11"/>
        <v>0.94499999999999984</v>
      </c>
      <c r="BN18" s="722">
        <f t="shared" si="12"/>
        <v>0.94725999999999977</v>
      </c>
      <c r="BO18" s="253">
        <v>0.92608000000000001</v>
      </c>
      <c r="BP18" s="253">
        <v>0.92971000000000004</v>
      </c>
      <c r="BQ18" s="253">
        <v>0.93288000000000004</v>
      </c>
      <c r="BR18" s="253">
        <v>0.93569999999999998</v>
      </c>
      <c r="BS18" s="253">
        <v>0.93822000000000005</v>
      </c>
      <c r="BT18" s="253">
        <v>0.94047999999999998</v>
      </c>
      <c r="BU18" s="719">
        <f t="shared" si="108"/>
        <v>0.94273999999999991</v>
      </c>
      <c r="BV18" s="719">
        <f t="shared" si="13"/>
        <v>0.94499999999999984</v>
      </c>
      <c r="BW18" s="722">
        <f t="shared" si="14"/>
        <v>0.94725999999999977</v>
      </c>
      <c r="BX18" s="705">
        <v>0.92639000000000005</v>
      </c>
      <c r="BY18" s="253">
        <v>0.93001999999999996</v>
      </c>
      <c r="BZ18" s="253">
        <v>0.93320000000000003</v>
      </c>
      <c r="CA18" s="253">
        <v>0.93601999999999996</v>
      </c>
      <c r="CB18" s="253">
        <v>0.93854000000000004</v>
      </c>
      <c r="CC18" s="253">
        <v>0.94079000000000002</v>
      </c>
      <c r="CD18" s="719">
        <f t="shared" si="109"/>
        <v>0.94303999999999999</v>
      </c>
      <c r="CE18" s="719">
        <f t="shared" si="15"/>
        <v>0.94528999999999996</v>
      </c>
      <c r="CF18" s="722">
        <f t="shared" si="16"/>
        <v>0.94753999999999994</v>
      </c>
      <c r="CG18" s="253">
        <v>0.90422999999999998</v>
      </c>
      <c r="CH18" s="253">
        <v>0.90776999999999997</v>
      </c>
      <c r="CI18" s="253">
        <v>0.91086999999999996</v>
      </c>
      <c r="CJ18" s="253">
        <v>0.91363000000000005</v>
      </c>
      <c r="CK18" s="253">
        <v>0.91608999999999996</v>
      </c>
      <c r="CL18" s="253">
        <v>0.91829000000000005</v>
      </c>
      <c r="CM18" s="719">
        <f t="shared" si="110"/>
        <v>0.92049000000000014</v>
      </c>
      <c r="CN18" s="719">
        <f t="shared" si="17"/>
        <v>0.92269000000000023</v>
      </c>
      <c r="CO18" s="722">
        <f t="shared" si="18"/>
        <v>0.92489000000000032</v>
      </c>
      <c r="CP18" s="705">
        <v>0.92547999999999997</v>
      </c>
      <c r="CQ18" s="253">
        <v>0.92910999999999999</v>
      </c>
      <c r="CR18" s="253">
        <v>0.93228</v>
      </c>
      <c r="CS18" s="253">
        <v>0.93510000000000004</v>
      </c>
      <c r="CT18" s="253">
        <v>0.93761000000000005</v>
      </c>
      <c r="CU18" s="253">
        <v>0.93986999999999998</v>
      </c>
      <c r="CV18" s="719">
        <f t="shared" si="111"/>
        <v>0.94212999999999991</v>
      </c>
      <c r="CW18" s="719">
        <f t="shared" si="19"/>
        <v>0.94438999999999984</v>
      </c>
      <c r="CX18" s="722">
        <f t="shared" si="20"/>
        <v>0.94664999999999977</v>
      </c>
      <c r="CY18" s="253">
        <v>0.91668000000000005</v>
      </c>
      <c r="CZ18" s="253">
        <v>0.92027000000000003</v>
      </c>
      <c r="DA18" s="253">
        <v>0.92342000000000002</v>
      </c>
      <c r="DB18" s="253">
        <v>0.92620999999999998</v>
      </c>
      <c r="DC18" s="253">
        <v>0.92869999999999997</v>
      </c>
      <c r="DD18" s="253">
        <v>0.93093000000000004</v>
      </c>
      <c r="DE18" s="719">
        <f t="shared" si="112"/>
        <v>0.9331600000000001</v>
      </c>
      <c r="DF18" s="719">
        <f t="shared" si="21"/>
        <v>0.93539000000000017</v>
      </c>
      <c r="DG18" s="722">
        <f t="shared" si="22"/>
        <v>0.93762000000000023</v>
      </c>
      <c r="DH18" s="705">
        <v>0.90734999999999999</v>
      </c>
      <c r="DI18" s="253">
        <v>0.91091</v>
      </c>
      <c r="DJ18" s="253">
        <v>0.91402000000000005</v>
      </c>
      <c r="DK18" s="253">
        <v>0.91678999999999999</v>
      </c>
      <c r="DL18" s="253">
        <v>0.91925000000000001</v>
      </c>
      <c r="DM18" s="253">
        <v>0.92145999999999995</v>
      </c>
      <c r="DN18" s="719">
        <f t="shared" si="113"/>
        <v>0.92366999999999988</v>
      </c>
      <c r="DO18" s="719">
        <f t="shared" si="23"/>
        <v>0.92587999999999981</v>
      </c>
      <c r="DP18" s="722">
        <f t="shared" si="24"/>
        <v>0.92808999999999975</v>
      </c>
      <c r="DQ18" s="253">
        <v>0.92074</v>
      </c>
      <c r="DR18" s="253">
        <v>0.92435</v>
      </c>
      <c r="DS18" s="253">
        <v>0.92749999999999999</v>
      </c>
      <c r="DT18" s="253">
        <v>0.93030999999999997</v>
      </c>
      <c r="DU18" s="253">
        <v>0.93281000000000003</v>
      </c>
      <c r="DV18" s="253">
        <v>0.93505000000000005</v>
      </c>
      <c r="DW18" s="719">
        <f t="shared" si="114"/>
        <v>0.93729000000000007</v>
      </c>
      <c r="DX18" s="719">
        <f t="shared" si="25"/>
        <v>0.93953000000000009</v>
      </c>
      <c r="DY18" s="722">
        <f t="shared" si="26"/>
        <v>0.94177000000000011</v>
      </c>
      <c r="DZ18" s="705">
        <v>0.92679999999999996</v>
      </c>
      <c r="EA18" s="253">
        <v>0.93042999999999998</v>
      </c>
      <c r="EB18" s="253">
        <v>0.93361000000000005</v>
      </c>
      <c r="EC18" s="253">
        <v>0.93642999999999998</v>
      </c>
      <c r="ED18" s="253">
        <v>0.93894999999999995</v>
      </c>
      <c r="EE18" s="253">
        <v>0.94120999999999999</v>
      </c>
      <c r="EF18" s="719">
        <f t="shared" si="115"/>
        <v>0.94347000000000003</v>
      </c>
      <c r="EG18" s="719">
        <f t="shared" si="27"/>
        <v>0.94573000000000007</v>
      </c>
      <c r="EH18" s="722">
        <f t="shared" si="28"/>
        <v>0.94799000000000011</v>
      </c>
      <c r="EI18" s="253">
        <v>0.92135999999999996</v>
      </c>
      <c r="EJ18" s="253">
        <v>0.92496999999999996</v>
      </c>
      <c r="EK18" s="253">
        <v>0.92813000000000001</v>
      </c>
      <c r="EL18" s="253">
        <v>0.93093000000000004</v>
      </c>
      <c r="EM18" s="253">
        <v>0.93344000000000005</v>
      </c>
      <c r="EN18" s="253">
        <v>0.93569000000000002</v>
      </c>
      <c r="EO18" s="719">
        <f t="shared" si="116"/>
        <v>0.93794</v>
      </c>
      <c r="EP18" s="719">
        <f t="shared" si="29"/>
        <v>0.94018999999999997</v>
      </c>
      <c r="EQ18" s="722">
        <f t="shared" si="30"/>
        <v>0.94243999999999994</v>
      </c>
      <c r="ER18" s="705">
        <v>0.93398000000000003</v>
      </c>
      <c r="ES18" s="253">
        <v>0.93764000000000003</v>
      </c>
      <c r="ET18" s="253">
        <v>0.94084000000000001</v>
      </c>
      <c r="EU18" s="253">
        <v>0.94369000000000003</v>
      </c>
      <c r="EV18" s="253">
        <v>0.94623000000000002</v>
      </c>
      <c r="EW18" s="253">
        <v>0.94850999999999996</v>
      </c>
      <c r="EX18" s="719">
        <f t="shared" si="117"/>
        <v>0.95078999999999991</v>
      </c>
      <c r="EY18" s="719">
        <f t="shared" si="31"/>
        <v>0.95306999999999986</v>
      </c>
      <c r="EZ18" s="722">
        <f t="shared" si="32"/>
        <v>0.95534999999999981</v>
      </c>
      <c r="FA18" s="253">
        <v>0.92623</v>
      </c>
      <c r="FB18" s="253">
        <v>0.92986999999999997</v>
      </c>
      <c r="FC18" s="253">
        <v>0.93303999999999998</v>
      </c>
      <c r="FD18" s="253">
        <v>0.93586000000000003</v>
      </c>
      <c r="FE18" s="253">
        <v>0.93837999999999999</v>
      </c>
      <c r="FF18" s="253">
        <v>0.94064000000000003</v>
      </c>
      <c r="FG18" s="719">
        <f t="shared" si="118"/>
        <v>0.94290000000000007</v>
      </c>
      <c r="FH18" s="719">
        <f t="shared" si="33"/>
        <v>0.94516000000000011</v>
      </c>
      <c r="FI18" s="722">
        <f t="shared" si="34"/>
        <v>0.94742000000000015</v>
      </c>
      <c r="FJ18" s="705">
        <v>0.92347999999999997</v>
      </c>
      <c r="FK18" s="253">
        <v>0.92710000000000004</v>
      </c>
      <c r="FL18" s="253">
        <v>0.93027000000000004</v>
      </c>
      <c r="FM18" s="253">
        <v>0.93308000000000002</v>
      </c>
      <c r="FN18" s="253">
        <v>0.93559000000000003</v>
      </c>
      <c r="FO18" s="253">
        <v>0.93784000000000001</v>
      </c>
      <c r="FP18" s="719">
        <f t="shared" si="119"/>
        <v>0.94008999999999998</v>
      </c>
      <c r="FQ18" s="719">
        <f t="shared" si="35"/>
        <v>0.94233999999999996</v>
      </c>
      <c r="FR18" s="722">
        <f t="shared" si="36"/>
        <v>0.94458999999999993</v>
      </c>
      <c r="FS18" s="253">
        <v>0.92732999999999999</v>
      </c>
      <c r="FT18" s="253">
        <v>0.93096000000000001</v>
      </c>
      <c r="FU18" s="253">
        <v>0.93413999999999997</v>
      </c>
      <c r="FV18" s="253">
        <v>0.93696999999999997</v>
      </c>
      <c r="FW18" s="253">
        <v>0.93949000000000005</v>
      </c>
      <c r="FX18" s="253">
        <v>0.94174999999999998</v>
      </c>
      <c r="FY18" s="719">
        <f t="shared" si="120"/>
        <v>0.9440099999999999</v>
      </c>
      <c r="FZ18" s="719">
        <f t="shared" si="37"/>
        <v>0.94626999999999983</v>
      </c>
      <c r="GA18" s="722">
        <f t="shared" si="38"/>
        <v>0.94852999999999976</v>
      </c>
      <c r="GB18" s="705">
        <v>0.92254999999999998</v>
      </c>
      <c r="GC18" s="253">
        <v>0.92617000000000005</v>
      </c>
      <c r="GD18" s="253">
        <v>0.92932999999999999</v>
      </c>
      <c r="GE18" s="253">
        <v>0.93213999999999997</v>
      </c>
      <c r="GF18" s="253">
        <v>0.93464999999999998</v>
      </c>
      <c r="GG18" s="253">
        <v>0.93689</v>
      </c>
      <c r="GH18" s="719">
        <f t="shared" si="121"/>
        <v>0.93913000000000002</v>
      </c>
      <c r="GI18" s="719">
        <f t="shared" si="39"/>
        <v>0.94137000000000004</v>
      </c>
      <c r="GJ18" s="722">
        <f t="shared" si="40"/>
        <v>0.94361000000000006</v>
      </c>
      <c r="GK18" s="253">
        <v>0.92461000000000004</v>
      </c>
      <c r="GL18" s="253">
        <v>0.92823</v>
      </c>
      <c r="GM18" s="253">
        <v>0.93140000000000001</v>
      </c>
      <c r="GN18" s="253">
        <v>0.93422000000000005</v>
      </c>
      <c r="GO18" s="253">
        <v>0.93672999999999995</v>
      </c>
      <c r="GP18" s="253">
        <v>0.93898999999999999</v>
      </c>
      <c r="GQ18" s="719">
        <f t="shared" si="122"/>
        <v>0.94125000000000003</v>
      </c>
      <c r="GR18" s="719">
        <f t="shared" si="41"/>
        <v>0.94351000000000007</v>
      </c>
      <c r="GS18" s="722">
        <f t="shared" si="42"/>
        <v>0.94577000000000011</v>
      </c>
      <c r="GT18" s="705">
        <v>0.92906999999999995</v>
      </c>
      <c r="GU18" s="253">
        <v>0.93271000000000004</v>
      </c>
      <c r="GV18" s="253">
        <v>0.93589999999999995</v>
      </c>
      <c r="GW18" s="253">
        <v>0.93872999999999995</v>
      </c>
      <c r="GX18" s="253">
        <v>0.94125000000000003</v>
      </c>
      <c r="GY18" s="253">
        <v>0.94352000000000003</v>
      </c>
      <c r="GZ18" s="719">
        <f t="shared" si="123"/>
        <v>0.94579000000000002</v>
      </c>
      <c r="HA18" s="719">
        <f t="shared" si="43"/>
        <v>0.94806000000000001</v>
      </c>
      <c r="HB18" s="722">
        <f t="shared" si="44"/>
        <v>0.95033000000000001</v>
      </c>
      <c r="HC18" s="253">
        <v>0.93935999999999997</v>
      </c>
      <c r="HD18" s="253">
        <v>0.94303999999999999</v>
      </c>
      <c r="HE18" s="253">
        <v>0.94625999999999999</v>
      </c>
      <c r="HF18" s="253">
        <v>0.94911999999999996</v>
      </c>
      <c r="HG18" s="253">
        <v>0.95167999999999997</v>
      </c>
      <c r="HH18" s="253">
        <v>0.95396999999999998</v>
      </c>
      <c r="HI18" s="719">
        <f t="shared" si="124"/>
        <v>0.95626</v>
      </c>
      <c r="HJ18" s="719">
        <f t="shared" si="45"/>
        <v>0.95855000000000001</v>
      </c>
      <c r="HK18" s="722">
        <f t="shared" si="46"/>
        <v>0.96084000000000003</v>
      </c>
      <c r="HL18" s="705">
        <v>0.93666000000000005</v>
      </c>
      <c r="HM18" s="253">
        <v>0.94033999999999995</v>
      </c>
      <c r="HN18" s="253">
        <v>0.94355</v>
      </c>
      <c r="HO18" s="253">
        <v>0.94640000000000002</v>
      </c>
      <c r="HP18" s="253">
        <v>0.94894999999999996</v>
      </c>
      <c r="HQ18" s="253">
        <v>0.95123000000000002</v>
      </c>
      <c r="HR18" s="719">
        <f t="shared" si="125"/>
        <v>0.95351000000000008</v>
      </c>
      <c r="HS18" s="719">
        <f t="shared" si="47"/>
        <v>0.95579000000000014</v>
      </c>
      <c r="HT18" s="722">
        <f t="shared" si="48"/>
        <v>0.9580700000000002</v>
      </c>
      <c r="HU18" s="253">
        <v>0.92056000000000004</v>
      </c>
      <c r="HV18" s="253">
        <v>0.92417000000000005</v>
      </c>
      <c r="HW18" s="253">
        <v>0.92732000000000003</v>
      </c>
      <c r="HX18" s="253">
        <v>0.93013000000000001</v>
      </c>
      <c r="HY18" s="253">
        <v>0.93262999999999996</v>
      </c>
      <c r="HZ18" s="253">
        <v>0.93486999999999998</v>
      </c>
      <c r="IA18" s="719">
        <f t="shared" si="126"/>
        <v>0.93711</v>
      </c>
      <c r="IB18" s="719">
        <f t="shared" si="49"/>
        <v>0.93935000000000002</v>
      </c>
      <c r="IC18" s="722">
        <f t="shared" si="50"/>
        <v>0.94159000000000004</v>
      </c>
      <c r="ID18" s="705">
        <v>0.94142000000000003</v>
      </c>
      <c r="IE18" s="253">
        <v>0.94511000000000001</v>
      </c>
      <c r="IF18" s="253">
        <v>0.94833999999999996</v>
      </c>
      <c r="IG18" s="253">
        <v>0.95121</v>
      </c>
      <c r="IH18" s="253">
        <v>0.95377000000000001</v>
      </c>
      <c r="II18" s="253">
        <v>0.95606000000000002</v>
      </c>
      <c r="IJ18" s="719">
        <f t="shared" si="127"/>
        <v>0.95835000000000004</v>
      </c>
      <c r="IK18" s="719">
        <f t="shared" si="51"/>
        <v>0.96064000000000005</v>
      </c>
      <c r="IL18" s="722">
        <f t="shared" si="52"/>
        <v>0.96293000000000006</v>
      </c>
      <c r="IM18" s="253">
        <v>0.92286999999999997</v>
      </c>
      <c r="IN18" s="253">
        <v>0.92649000000000004</v>
      </c>
      <c r="IO18" s="253">
        <v>0.92964999999999998</v>
      </c>
      <c r="IP18" s="253">
        <v>0.93247000000000002</v>
      </c>
      <c r="IQ18" s="253">
        <v>0.93498000000000003</v>
      </c>
      <c r="IR18" s="253">
        <v>0.93722000000000005</v>
      </c>
      <c r="IS18" s="719">
        <f t="shared" si="128"/>
        <v>0.93946000000000007</v>
      </c>
      <c r="IT18" s="719">
        <f t="shared" si="53"/>
        <v>0.94170000000000009</v>
      </c>
      <c r="IU18" s="722">
        <f t="shared" si="54"/>
        <v>0.94394000000000011</v>
      </c>
      <c r="IV18" s="705">
        <v>0.93125999999999998</v>
      </c>
      <c r="IW18" s="253">
        <v>0.93491000000000002</v>
      </c>
      <c r="IX18" s="253">
        <v>0.93810000000000004</v>
      </c>
      <c r="IY18" s="253">
        <v>0.94094</v>
      </c>
      <c r="IZ18" s="253">
        <v>0.94347000000000003</v>
      </c>
      <c r="JA18" s="253">
        <v>0.94574000000000003</v>
      </c>
      <c r="JB18" s="719">
        <f t="shared" si="129"/>
        <v>0.94801000000000002</v>
      </c>
      <c r="JC18" s="719">
        <f t="shared" si="55"/>
        <v>0.95028000000000001</v>
      </c>
      <c r="JD18" s="722">
        <f t="shared" si="56"/>
        <v>0.95255000000000001</v>
      </c>
      <c r="JE18" s="253">
        <v>0.92484</v>
      </c>
      <c r="JF18" s="253">
        <v>0.92847000000000002</v>
      </c>
      <c r="JG18" s="253">
        <v>0.93164000000000002</v>
      </c>
      <c r="JH18" s="253">
        <v>0.93445999999999996</v>
      </c>
      <c r="JI18" s="253">
        <v>0.93696999999999997</v>
      </c>
      <c r="JJ18" s="253">
        <v>0.93923000000000001</v>
      </c>
      <c r="JK18" s="719">
        <f t="shared" si="130"/>
        <v>0.94149000000000005</v>
      </c>
      <c r="JL18" s="719">
        <f t="shared" si="57"/>
        <v>0.94375000000000009</v>
      </c>
      <c r="JM18" s="722">
        <f t="shared" si="58"/>
        <v>0.94601000000000013</v>
      </c>
      <c r="JN18" s="705">
        <v>0.92693000000000003</v>
      </c>
      <c r="JO18" s="253">
        <v>0.93056000000000005</v>
      </c>
      <c r="JP18" s="253">
        <v>0.93374000000000001</v>
      </c>
      <c r="JQ18" s="253">
        <v>0.93655999999999995</v>
      </c>
      <c r="JR18" s="253">
        <v>0.93908000000000003</v>
      </c>
      <c r="JS18" s="253">
        <v>0.94133999999999995</v>
      </c>
      <c r="JT18" s="719">
        <f t="shared" si="131"/>
        <v>0.94359999999999988</v>
      </c>
      <c r="JU18" s="719">
        <f t="shared" si="59"/>
        <v>0.94585999999999981</v>
      </c>
      <c r="JV18" s="722">
        <f t="shared" si="60"/>
        <v>0.94811999999999974</v>
      </c>
      <c r="JW18" s="253">
        <v>0.93203000000000003</v>
      </c>
      <c r="JX18" s="253">
        <v>0.93567999999999996</v>
      </c>
      <c r="JY18" s="253">
        <v>0.93888000000000005</v>
      </c>
      <c r="JZ18" s="253">
        <v>0.94172</v>
      </c>
      <c r="KA18" s="253">
        <v>0.94425000000000003</v>
      </c>
      <c r="KB18" s="253">
        <v>0.94652000000000003</v>
      </c>
      <c r="KC18" s="719">
        <f t="shared" si="132"/>
        <v>0.94879000000000002</v>
      </c>
      <c r="KD18" s="719">
        <f t="shared" si="61"/>
        <v>0.95106000000000002</v>
      </c>
      <c r="KE18" s="722">
        <f t="shared" si="62"/>
        <v>0.95333000000000001</v>
      </c>
      <c r="KF18" s="705">
        <v>0.92684</v>
      </c>
      <c r="KG18" s="253">
        <v>0.93047999999999997</v>
      </c>
      <c r="KH18" s="253">
        <v>0.93364999999999998</v>
      </c>
      <c r="KI18" s="253">
        <v>0.93647999999999998</v>
      </c>
      <c r="KJ18" s="253">
        <v>0.93899999999999995</v>
      </c>
      <c r="KK18" s="253">
        <v>0.94125999999999999</v>
      </c>
      <c r="KL18" s="719">
        <f t="shared" si="133"/>
        <v>0.94352000000000003</v>
      </c>
      <c r="KM18" s="719">
        <f t="shared" si="63"/>
        <v>0.94578000000000007</v>
      </c>
      <c r="KN18" s="722">
        <f t="shared" si="64"/>
        <v>0.9480400000000001</v>
      </c>
      <c r="KO18" s="253">
        <v>0.92113999999999996</v>
      </c>
      <c r="KP18" s="253">
        <v>0.92474999999999996</v>
      </c>
      <c r="KQ18" s="253">
        <v>0.92791000000000001</v>
      </c>
      <c r="KR18" s="253">
        <v>0.93071999999999999</v>
      </c>
      <c r="KS18" s="253">
        <v>0.93322000000000005</v>
      </c>
      <c r="KT18" s="253">
        <v>0.93547000000000002</v>
      </c>
      <c r="KU18" s="719">
        <f t="shared" si="134"/>
        <v>0.93772</v>
      </c>
      <c r="KV18" s="719">
        <f t="shared" si="65"/>
        <v>0.93996999999999997</v>
      </c>
      <c r="KW18" s="722">
        <f t="shared" si="66"/>
        <v>0.94221999999999995</v>
      </c>
      <c r="KX18" s="705">
        <v>0.93069999999999997</v>
      </c>
      <c r="KY18" s="253">
        <v>0.93435000000000001</v>
      </c>
      <c r="KZ18" s="253">
        <v>0.93754000000000004</v>
      </c>
      <c r="LA18" s="253">
        <v>0.94037000000000004</v>
      </c>
      <c r="LB18" s="253">
        <v>0.94289999999999996</v>
      </c>
      <c r="LC18" s="253">
        <v>0.94516999999999995</v>
      </c>
      <c r="LD18" s="719">
        <f t="shared" si="135"/>
        <v>0.94743999999999995</v>
      </c>
      <c r="LE18" s="719">
        <f t="shared" si="67"/>
        <v>0.94970999999999994</v>
      </c>
      <c r="LF18" s="722">
        <f t="shared" si="68"/>
        <v>0.95197999999999994</v>
      </c>
      <c r="LG18" s="253">
        <v>0.92262</v>
      </c>
      <c r="LH18" s="253">
        <v>0.92623999999999995</v>
      </c>
      <c r="LI18" s="253">
        <v>0.9294</v>
      </c>
      <c r="LJ18" s="253">
        <v>0.93220999999999998</v>
      </c>
      <c r="LK18" s="253">
        <v>0.93472</v>
      </c>
      <c r="LL18" s="253">
        <v>0.93696999999999997</v>
      </c>
      <c r="LM18" s="719">
        <f t="shared" si="136"/>
        <v>0.93921999999999994</v>
      </c>
      <c r="LN18" s="719">
        <f t="shared" si="69"/>
        <v>0.94146999999999992</v>
      </c>
      <c r="LO18" s="722">
        <f t="shared" si="70"/>
        <v>0.94371999999999989</v>
      </c>
      <c r="LP18" s="705">
        <v>0.91893999999999998</v>
      </c>
      <c r="LQ18" s="253">
        <v>0.92254999999999998</v>
      </c>
      <c r="LR18" s="253">
        <v>0.92569999999999997</v>
      </c>
      <c r="LS18" s="253">
        <v>0.92849999999999999</v>
      </c>
      <c r="LT18" s="253">
        <v>0.93100000000000005</v>
      </c>
      <c r="LU18" s="253">
        <v>0.93323</v>
      </c>
      <c r="LV18" s="719">
        <f t="shared" si="137"/>
        <v>0.93545999999999996</v>
      </c>
      <c r="LW18" s="719">
        <f t="shared" si="71"/>
        <v>0.93768999999999991</v>
      </c>
      <c r="LX18" s="722">
        <f t="shared" si="72"/>
        <v>0.93991999999999987</v>
      </c>
      <c r="LY18" s="253">
        <v>0.92161000000000004</v>
      </c>
      <c r="LZ18" s="253">
        <v>0.92522000000000004</v>
      </c>
      <c r="MA18" s="253">
        <v>0.92837999999999998</v>
      </c>
      <c r="MB18" s="253">
        <v>0.93118999999999996</v>
      </c>
      <c r="MC18" s="253">
        <v>0.93369999999999997</v>
      </c>
      <c r="MD18" s="253">
        <v>0.93593999999999999</v>
      </c>
      <c r="ME18" s="719">
        <f t="shared" si="138"/>
        <v>0.93818000000000001</v>
      </c>
      <c r="MF18" s="719">
        <f t="shared" si="73"/>
        <v>0.94042000000000003</v>
      </c>
      <c r="MG18" s="722">
        <f t="shared" si="74"/>
        <v>0.94266000000000005</v>
      </c>
      <c r="MH18" s="705">
        <v>0.92071999999999998</v>
      </c>
      <c r="MI18" s="253">
        <v>0.92432999999999998</v>
      </c>
      <c r="MJ18" s="253">
        <v>0.92747999999999997</v>
      </c>
      <c r="MK18" s="253">
        <v>0.93028999999999995</v>
      </c>
      <c r="ML18" s="253">
        <v>0.93279000000000001</v>
      </c>
      <c r="MM18" s="253">
        <v>0.93503999999999998</v>
      </c>
      <c r="MN18" s="719">
        <f t="shared" si="139"/>
        <v>0.93728999999999996</v>
      </c>
      <c r="MO18" s="719">
        <f t="shared" si="75"/>
        <v>0.93953999999999993</v>
      </c>
      <c r="MP18" s="722">
        <f t="shared" si="76"/>
        <v>0.94178999999999991</v>
      </c>
      <c r="MQ18" s="253">
        <v>0.93589</v>
      </c>
      <c r="MR18" s="253">
        <v>0.93955999999999995</v>
      </c>
      <c r="MS18" s="253">
        <v>0.94277</v>
      </c>
      <c r="MT18" s="253">
        <v>0.94562000000000002</v>
      </c>
      <c r="MU18" s="253">
        <v>0.94816999999999996</v>
      </c>
      <c r="MV18" s="253">
        <v>0.95045000000000002</v>
      </c>
      <c r="MW18" s="719">
        <f t="shared" si="140"/>
        <v>0.95273000000000008</v>
      </c>
      <c r="MX18" s="719">
        <f t="shared" si="77"/>
        <v>0.95501000000000014</v>
      </c>
      <c r="MY18" s="722">
        <f t="shared" si="78"/>
        <v>0.9572900000000002</v>
      </c>
      <c r="MZ18" s="705">
        <v>0.93115999999999999</v>
      </c>
      <c r="NA18" s="253">
        <v>0.93481000000000003</v>
      </c>
      <c r="NB18" s="253">
        <v>0.93799999999999994</v>
      </c>
      <c r="NC18" s="253">
        <v>0.94084000000000001</v>
      </c>
      <c r="ND18" s="253">
        <v>0.94337000000000004</v>
      </c>
      <c r="NE18" s="253">
        <v>0.94564000000000004</v>
      </c>
      <c r="NF18" s="719">
        <f t="shared" si="141"/>
        <v>0.94791000000000003</v>
      </c>
      <c r="NG18" s="719">
        <f t="shared" si="79"/>
        <v>0.95018000000000002</v>
      </c>
      <c r="NH18" s="722">
        <f t="shared" si="80"/>
        <v>0.95245000000000002</v>
      </c>
      <c r="NI18" s="253">
        <v>0.92188999999999999</v>
      </c>
      <c r="NJ18" s="253">
        <v>0.92549999999999999</v>
      </c>
      <c r="NK18" s="253">
        <v>0.92866000000000004</v>
      </c>
      <c r="NL18" s="253">
        <v>0.93147000000000002</v>
      </c>
      <c r="NM18" s="253">
        <v>0.93398000000000003</v>
      </c>
      <c r="NN18" s="253">
        <v>0.93622000000000005</v>
      </c>
      <c r="NO18" s="719">
        <f t="shared" si="142"/>
        <v>0.93846000000000007</v>
      </c>
      <c r="NP18" s="719">
        <f t="shared" si="81"/>
        <v>0.94070000000000009</v>
      </c>
      <c r="NQ18" s="722">
        <f t="shared" si="82"/>
        <v>0.94294000000000011</v>
      </c>
      <c r="NR18" s="705">
        <v>0.92101</v>
      </c>
      <c r="NS18" s="253">
        <v>0.92462</v>
      </c>
      <c r="NT18" s="253">
        <v>0.92778000000000005</v>
      </c>
      <c r="NU18" s="253">
        <v>0.93059000000000003</v>
      </c>
      <c r="NV18" s="253">
        <v>0.93308999999999997</v>
      </c>
      <c r="NW18" s="253">
        <v>0.93533999999999995</v>
      </c>
      <c r="NX18" s="719">
        <f t="shared" si="143"/>
        <v>0.93758999999999992</v>
      </c>
      <c r="NY18" s="719">
        <f t="shared" si="83"/>
        <v>0.9398399999999999</v>
      </c>
      <c r="NZ18" s="722">
        <f t="shared" si="84"/>
        <v>0.94208999999999987</v>
      </c>
      <c r="OA18" s="253">
        <v>0.92435999999999996</v>
      </c>
      <c r="OB18" s="253">
        <v>0.92798000000000003</v>
      </c>
      <c r="OC18" s="253">
        <v>0.93115000000000003</v>
      </c>
      <c r="OD18" s="253">
        <v>0.93396999999999997</v>
      </c>
      <c r="OE18" s="253">
        <v>0.93647999999999998</v>
      </c>
      <c r="OF18" s="253">
        <v>0.93872999999999995</v>
      </c>
      <c r="OG18" s="719">
        <f t="shared" si="144"/>
        <v>0.94097999999999993</v>
      </c>
      <c r="OH18" s="719">
        <f t="shared" si="85"/>
        <v>0.9432299999999999</v>
      </c>
      <c r="OI18" s="722">
        <f t="shared" si="86"/>
        <v>0.94547999999999988</v>
      </c>
      <c r="OJ18" s="705">
        <v>0.92176000000000002</v>
      </c>
      <c r="OK18" s="253">
        <v>0.92537999999999998</v>
      </c>
      <c r="OL18" s="253">
        <v>0.92854000000000003</v>
      </c>
      <c r="OM18" s="253">
        <v>0.93133999999999995</v>
      </c>
      <c r="ON18" s="253">
        <v>0.93384999999999996</v>
      </c>
      <c r="OO18" s="253">
        <v>0.93610000000000004</v>
      </c>
      <c r="OP18" s="719">
        <f t="shared" si="145"/>
        <v>0.93835000000000013</v>
      </c>
      <c r="OQ18" s="719">
        <f t="shared" si="87"/>
        <v>0.94060000000000021</v>
      </c>
      <c r="OR18" s="722">
        <f t="shared" si="88"/>
        <v>0.9428500000000003</v>
      </c>
      <c r="OS18" s="253">
        <v>0.91888000000000003</v>
      </c>
      <c r="OT18" s="253">
        <v>0.92247999999999997</v>
      </c>
      <c r="OU18" s="253">
        <v>0.92562999999999995</v>
      </c>
      <c r="OV18" s="253">
        <v>0.92842999999999998</v>
      </c>
      <c r="OW18" s="253">
        <v>0.93093000000000004</v>
      </c>
      <c r="OX18" s="253">
        <v>0.93315999999999999</v>
      </c>
      <c r="OY18" s="719">
        <f t="shared" si="146"/>
        <v>0.93538999999999994</v>
      </c>
      <c r="OZ18" s="719">
        <f t="shared" si="89"/>
        <v>0.9376199999999999</v>
      </c>
      <c r="PA18" s="722">
        <f t="shared" si="90"/>
        <v>0.93984999999999985</v>
      </c>
      <c r="PB18" s="705">
        <v>0.92435999999999996</v>
      </c>
      <c r="PC18" s="253">
        <v>0.92798000000000003</v>
      </c>
      <c r="PD18" s="253">
        <v>0.93115000000000003</v>
      </c>
      <c r="PE18" s="253">
        <v>0.93396999999999997</v>
      </c>
      <c r="PF18" s="253">
        <v>0.93647999999999998</v>
      </c>
      <c r="PG18" s="253">
        <v>0.93872999999999995</v>
      </c>
      <c r="PH18" s="719">
        <f t="shared" si="147"/>
        <v>0.94097999999999993</v>
      </c>
      <c r="PI18" s="719">
        <f t="shared" si="91"/>
        <v>0.9432299999999999</v>
      </c>
      <c r="PJ18" s="722">
        <f t="shared" si="92"/>
        <v>0.94547999999999988</v>
      </c>
      <c r="PK18" s="253">
        <v>0.92057999999999995</v>
      </c>
      <c r="PL18" s="253">
        <v>0.92418999999999996</v>
      </c>
      <c r="PM18" s="253">
        <v>0.92735000000000001</v>
      </c>
      <c r="PN18" s="253">
        <v>0.93015000000000003</v>
      </c>
      <c r="PO18" s="253">
        <v>0.93264999999999998</v>
      </c>
      <c r="PP18" s="253">
        <v>0.93489999999999995</v>
      </c>
      <c r="PQ18" s="719">
        <f t="shared" si="148"/>
        <v>0.93714999999999993</v>
      </c>
      <c r="PR18" s="719">
        <f t="shared" si="93"/>
        <v>0.9393999999999999</v>
      </c>
      <c r="PS18" s="722">
        <f t="shared" si="94"/>
        <v>0.94164999999999988</v>
      </c>
      <c r="PT18" s="705">
        <v>0.92596000000000001</v>
      </c>
      <c r="PU18" s="253">
        <v>0.92959000000000003</v>
      </c>
      <c r="PV18" s="253">
        <v>0.93276999999999999</v>
      </c>
      <c r="PW18" s="253">
        <v>0.93559000000000003</v>
      </c>
      <c r="PX18" s="253">
        <v>0.93810000000000004</v>
      </c>
      <c r="PY18" s="253">
        <v>0.94035999999999997</v>
      </c>
      <c r="PZ18" s="719">
        <f t="shared" si="149"/>
        <v>0.9426199999999999</v>
      </c>
      <c r="QA18" s="719">
        <f t="shared" si="95"/>
        <v>0.94487999999999983</v>
      </c>
      <c r="QB18" s="722">
        <f t="shared" si="96"/>
        <v>0.94713999999999976</v>
      </c>
      <c r="QC18" s="253">
        <v>0.92766000000000004</v>
      </c>
      <c r="QD18" s="253">
        <v>0.93128999999999995</v>
      </c>
      <c r="QE18" s="253">
        <v>0.93447000000000002</v>
      </c>
      <c r="QF18" s="253">
        <v>0.93730000000000002</v>
      </c>
      <c r="QG18" s="253">
        <v>0.93981999999999999</v>
      </c>
      <c r="QH18" s="253">
        <v>0.94208000000000003</v>
      </c>
      <c r="QI18" s="719">
        <f t="shared" si="150"/>
        <v>0.94434000000000007</v>
      </c>
      <c r="QJ18" s="719">
        <f t="shared" si="97"/>
        <v>0.94660000000000011</v>
      </c>
      <c r="QK18" s="722">
        <f t="shared" si="98"/>
        <v>0.94886000000000015</v>
      </c>
      <c r="QL18" s="705">
        <v>0.92683000000000004</v>
      </c>
      <c r="QM18" s="253">
        <v>0.93047000000000002</v>
      </c>
      <c r="QN18" s="253">
        <v>0.93364000000000003</v>
      </c>
      <c r="QO18" s="253">
        <v>0.93647000000000002</v>
      </c>
      <c r="QP18" s="253">
        <v>0.93898999999999999</v>
      </c>
      <c r="QQ18" s="253">
        <v>0.94125000000000003</v>
      </c>
      <c r="QR18" s="719">
        <f t="shared" si="151"/>
        <v>0.94351000000000007</v>
      </c>
      <c r="QS18" s="719">
        <f t="shared" si="99"/>
        <v>0.94577000000000011</v>
      </c>
      <c r="QT18" s="722">
        <f t="shared" si="100"/>
        <v>0.94803000000000015</v>
      </c>
    </row>
    <row r="19" spans="1:463">
      <c r="A19" s="16"/>
      <c r="B19" s="212" t="s">
        <v>457</v>
      </c>
      <c r="C19" s="212" t="s">
        <v>474</v>
      </c>
      <c r="D19" s="705">
        <v>0.87909999999999999</v>
      </c>
      <c r="E19" s="253">
        <v>0.88529000000000002</v>
      </c>
      <c r="F19" s="253">
        <v>0.89049</v>
      </c>
      <c r="G19" s="253">
        <v>0.89502000000000004</v>
      </c>
      <c r="H19" s="253">
        <v>0.89900000000000002</v>
      </c>
      <c r="I19" s="253">
        <v>0.90254000000000001</v>
      </c>
      <c r="J19" s="719">
        <f t="shared" si="101"/>
        <v>0.90608</v>
      </c>
      <c r="K19" s="719">
        <f t="shared" si="0"/>
        <v>0.90961999999999998</v>
      </c>
      <c r="L19" s="722">
        <f t="shared" si="0"/>
        <v>0.91315999999999997</v>
      </c>
      <c r="M19" s="253">
        <v>0.87977000000000005</v>
      </c>
      <c r="N19" s="253">
        <v>0.88595999999999997</v>
      </c>
      <c r="O19" s="253">
        <v>0.89117000000000002</v>
      </c>
      <c r="P19" s="253">
        <v>0.89571000000000001</v>
      </c>
      <c r="Q19" s="253">
        <v>0.89968999999999999</v>
      </c>
      <c r="R19" s="253">
        <v>0.90322999999999998</v>
      </c>
      <c r="S19" s="719">
        <f t="shared" si="102"/>
        <v>0.90676999999999996</v>
      </c>
      <c r="T19" s="719">
        <f t="shared" si="1"/>
        <v>0.91030999999999995</v>
      </c>
      <c r="U19" s="722">
        <f t="shared" si="2"/>
        <v>0.91384999999999994</v>
      </c>
      <c r="V19" s="705">
        <v>0.88963000000000003</v>
      </c>
      <c r="W19" s="253">
        <v>0.89588999999999996</v>
      </c>
      <c r="X19" s="253">
        <v>0.90115999999999996</v>
      </c>
      <c r="Y19" s="253">
        <v>0.90575000000000006</v>
      </c>
      <c r="Z19" s="253">
        <v>0.90976999999999997</v>
      </c>
      <c r="AA19" s="253">
        <v>0.91335</v>
      </c>
      <c r="AB19" s="719">
        <f t="shared" si="103"/>
        <v>0.91693000000000002</v>
      </c>
      <c r="AC19" s="719">
        <f t="shared" si="3"/>
        <v>0.92051000000000005</v>
      </c>
      <c r="AD19" s="722">
        <f t="shared" si="4"/>
        <v>0.92409000000000008</v>
      </c>
      <c r="AE19" s="253">
        <v>0.88531000000000004</v>
      </c>
      <c r="AF19" s="253">
        <v>0.89154</v>
      </c>
      <c r="AG19" s="253">
        <v>0.89678999999999998</v>
      </c>
      <c r="AH19" s="253">
        <v>0.90134999999999998</v>
      </c>
      <c r="AI19" s="253">
        <v>0.90536000000000005</v>
      </c>
      <c r="AJ19" s="253">
        <v>0.90891999999999995</v>
      </c>
      <c r="AK19" s="719">
        <f t="shared" si="104"/>
        <v>0.91247999999999985</v>
      </c>
      <c r="AL19" s="719">
        <f t="shared" si="5"/>
        <v>0.91603999999999974</v>
      </c>
      <c r="AM19" s="722">
        <f t="shared" si="6"/>
        <v>0.91959999999999964</v>
      </c>
      <c r="AN19" s="705">
        <v>0.86861999999999995</v>
      </c>
      <c r="AO19" s="253">
        <v>0.87473999999999996</v>
      </c>
      <c r="AP19" s="253">
        <v>0.87988999999999995</v>
      </c>
      <c r="AQ19" s="253">
        <v>0.88436000000000003</v>
      </c>
      <c r="AR19" s="253">
        <v>0.88829999999999998</v>
      </c>
      <c r="AS19" s="253">
        <v>0.89178999999999997</v>
      </c>
      <c r="AT19" s="719">
        <f t="shared" si="105"/>
        <v>0.89527999999999996</v>
      </c>
      <c r="AU19" s="719">
        <f t="shared" si="7"/>
        <v>0.89876999999999996</v>
      </c>
      <c r="AV19" s="722">
        <f t="shared" si="8"/>
        <v>0.90225999999999995</v>
      </c>
      <c r="AW19" s="253">
        <v>0.87067000000000005</v>
      </c>
      <c r="AX19" s="253">
        <v>0.87680999999999998</v>
      </c>
      <c r="AY19" s="253">
        <v>0.88195999999999997</v>
      </c>
      <c r="AZ19" s="253">
        <v>0.88644999999999996</v>
      </c>
      <c r="BA19" s="253">
        <v>0.89039000000000001</v>
      </c>
      <c r="BB19" s="253">
        <v>0.89388999999999996</v>
      </c>
      <c r="BC19" s="719">
        <f t="shared" si="106"/>
        <v>0.89738999999999991</v>
      </c>
      <c r="BD19" s="719">
        <f t="shared" si="9"/>
        <v>0.90088999999999986</v>
      </c>
      <c r="BE19" s="722">
        <f t="shared" si="10"/>
        <v>0.90438999999999981</v>
      </c>
      <c r="BF19" s="705">
        <v>0.88131000000000004</v>
      </c>
      <c r="BG19" s="253">
        <v>0.88751999999999998</v>
      </c>
      <c r="BH19" s="253">
        <v>0.89273999999999998</v>
      </c>
      <c r="BI19" s="253">
        <v>0.89727999999999997</v>
      </c>
      <c r="BJ19" s="253">
        <v>0.90127000000000002</v>
      </c>
      <c r="BK19" s="253">
        <v>0.90481</v>
      </c>
      <c r="BL19" s="719">
        <f t="shared" si="107"/>
        <v>0.90834999999999999</v>
      </c>
      <c r="BM19" s="719">
        <f t="shared" si="11"/>
        <v>0.91188999999999998</v>
      </c>
      <c r="BN19" s="722">
        <f t="shared" si="12"/>
        <v>0.91542999999999997</v>
      </c>
      <c r="BO19" s="253">
        <v>0.88097000000000003</v>
      </c>
      <c r="BP19" s="253">
        <v>0.88717000000000001</v>
      </c>
      <c r="BQ19" s="253">
        <v>0.89239000000000002</v>
      </c>
      <c r="BR19" s="253">
        <v>0.89693000000000001</v>
      </c>
      <c r="BS19" s="253">
        <v>0.90092000000000005</v>
      </c>
      <c r="BT19" s="253">
        <v>0.90446000000000004</v>
      </c>
      <c r="BU19" s="719">
        <f t="shared" si="108"/>
        <v>0.90800000000000003</v>
      </c>
      <c r="BV19" s="719">
        <f t="shared" si="13"/>
        <v>0.91154000000000002</v>
      </c>
      <c r="BW19" s="722">
        <f t="shared" si="14"/>
        <v>0.91508</v>
      </c>
      <c r="BX19" s="705">
        <v>0.88599000000000006</v>
      </c>
      <c r="BY19" s="253">
        <v>0.89222999999999997</v>
      </c>
      <c r="BZ19" s="253">
        <v>0.89748000000000006</v>
      </c>
      <c r="CA19" s="253">
        <v>0.90205000000000002</v>
      </c>
      <c r="CB19" s="253">
        <v>0.90605999999999998</v>
      </c>
      <c r="CC19" s="253">
        <v>0.90961999999999998</v>
      </c>
      <c r="CD19" s="719">
        <f t="shared" si="109"/>
        <v>0.91317999999999999</v>
      </c>
      <c r="CE19" s="719">
        <f t="shared" si="15"/>
        <v>0.91674</v>
      </c>
      <c r="CF19" s="722">
        <f t="shared" si="16"/>
        <v>0.92030000000000001</v>
      </c>
      <c r="CG19" s="253">
        <v>0.86817</v>
      </c>
      <c r="CH19" s="253">
        <v>0.87429000000000001</v>
      </c>
      <c r="CI19" s="253">
        <v>0.87943000000000005</v>
      </c>
      <c r="CJ19" s="253">
        <v>0.88390000000000002</v>
      </c>
      <c r="CK19" s="253">
        <v>0.88783000000000001</v>
      </c>
      <c r="CL19" s="253">
        <v>0.89132</v>
      </c>
      <c r="CM19" s="719">
        <f t="shared" si="110"/>
        <v>0.89480999999999999</v>
      </c>
      <c r="CN19" s="719">
        <f t="shared" si="17"/>
        <v>0.89829999999999999</v>
      </c>
      <c r="CO19" s="722">
        <f t="shared" si="18"/>
        <v>0.90178999999999998</v>
      </c>
      <c r="CP19" s="705">
        <v>0.88090999999999997</v>
      </c>
      <c r="CQ19" s="253">
        <v>0.88710999999999995</v>
      </c>
      <c r="CR19" s="253">
        <v>0.89232999999999996</v>
      </c>
      <c r="CS19" s="253">
        <v>0.89686999999999995</v>
      </c>
      <c r="CT19" s="253">
        <v>0.90085999999999999</v>
      </c>
      <c r="CU19" s="253">
        <v>0.90439999999999998</v>
      </c>
      <c r="CV19" s="719">
        <f t="shared" si="111"/>
        <v>0.90793999999999997</v>
      </c>
      <c r="CW19" s="719">
        <f t="shared" si="19"/>
        <v>0.91147999999999996</v>
      </c>
      <c r="CX19" s="722">
        <f t="shared" si="20"/>
        <v>0.91501999999999994</v>
      </c>
      <c r="CY19" s="253">
        <v>0.86702000000000001</v>
      </c>
      <c r="CZ19" s="253">
        <v>0.87312000000000001</v>
      </c>
      <c r="DA19" s="253">
        <v>0.87826000000000004</v>
      </c>
      <c r="DB19" s="253">
        <v>0.88271999999999995</v>
      </c>
      <c r="DC19" s="253">
        <v>0.88665000000000005</v>
      </c>
      <c r="DD19" s="253">
        <v>0.89012999999999998</v>
      </c>
      <c r="DE19" s="719">
        <f t="shared" si="112"/>
        <v>0.8936099999999999</v>
      </c>
      <c r="DF19" s="719">
        <f t="shared" si="21"/>
        <v>0.89708999999999983</v>
      </c>
      <c r="DG19" s="722">
        <f t="shared" si="22"/>
        <v>0.90056999999999976</v>
      </c>
      <c r="DH19" s="705">
        <v>0.86380999999999997</v>
      </c>
      <c r="DI19" s="253">
        <v>0.86989000000000005</v>
      </c>
      <c r="DJ19" s="253">
        <v>0.87500999999999995</v>
      </c>
      <c r="DK19" s="253">
        <v>0.87946000000000002</v>
      </c>
      <c r="DL19" s="253">
        <v>0.88336999999999999</v>
      </c>
      <c r="DM19" s="253">
        <v>0.88683999999999996</v>
      </c>
      <c r="DN19" s="719">
        <f t="shared" si="113"/>
        <v>0.89030999999999993</v>
      </c>
      <c r="DO19" s="719">
        <f t="shared" si="23"/>
        <v>0.89377999999999991</v>
      </c>
      <c r="DP19" s="722">
        <f t="shared" si="24"/>
        <v>0.89724999999999988</v>
      </c>
      <c r="DQ19" s="253">
        <v>0.87273999999999996</v>
      </c>
      <c r="DR19" s="253">
        <v>0.87887999999999999</v>
      </c>
      <c r="DS19" s="253">
        <v>0.88405</v>
      </c>
      <c r="DT19" s="253">
        <v>0.88854999999999995</v>
      </c>
      <c r="DU19" s="253">
        <v>0.89249999999999996</v>
      </c>
      <c r="DV19" s="253">
        <v>0.89600999999999997</v>
      </c>
      <c r="DW19" s="719">
        <f t="shared" si="114"/>
        <v>0.89951999999999999</v>
      </c>
      <c r="DX19" s="719">
        <f t="shared" si="25"/>
        <v>0.90303</v>
      </c>
      <c r="DY19" s="722">
        <f t="shared" si="26"/>
        <v>0.90654000000000001</v>
      </c>
      <c r="DZ19" s="705">
        <v>0.88373000000000002</v>
      </c>
      <c r="EA19" s="253">
        <v>0.88995999999999997</v>
      </c>
      <c r="EB19" s="253">
        <v>0.89519000000000004</v>
      </c>
      <c r="EC19" s="253">
        <v>0.89975000000000005</v>
      </c>
      <c r="ED19" s="253">
        <v>0.90375000000000005</v>
      </c>
      <c r="EE19" s="253">
        <v>0.9073</v>
      </c>
      <c r="EF19" s="719">
        <f t="shared" si="115"/>
        <v>0.91084999999999994</v>
      </c>
      <c r="EG19" s="719">
        <f t="shared" si="27"/>
        <v>0.91439999999999988</v>
      </c>
      <c r="EH19" s="722">
        <f t="shared" si="28"/>
        <v>0.91794999999999982</v>
      </c>
      <c r="EI19" s="253">
        <v>0.87780999999999998</v>
      </c>
      <c r="EJ19" s="253">
        <v>0.88399000000000005</v>
      </c>
      <c r="EK19" s="253">
        <v>0.88919000000000004</v>
      </c>
      <c r="EL19" s="253">
        <v>0.89371999999999996</v>
      </c>
      <c r="EM19" s="253">
        <v>0.89768999999999999</v>
      </c>
      <c r="EN19" s="253">
        <v>0.90122000000000002</v>
      </c>
      <c r="EO19" s="719">
        <f t="shared" si="116"/>
        <v>0.90475000000000005</v>
      </c>
      <c r="EP19" s="719">
        <f t="shared" si="29"/>
        <v>0.90828000000000009</v>
      </c>
      <c r="EQ19" s="722">
        <f t="shared" si="30"/>
        <v>0.91181000000000012</v>
      </c>
      <c r="ER19" s="705">
        <v>0.89256000000000002</v>
      </c>
      <c r="ES19" s="253">
        <v>0.89883999999999997</v>
      </c>
      <c r="ET19" s="253">
        <v>0.90412999999999999</v>
      </c>
      <c r="EU19" s="253">
        <v>0.90873000000000004</v>
      </c>
      <c r="EV19" s="253">
        <v>0.91276999999999997</v>
      </c>
      <c r="EW19" s="253">
        <v>0.91635999999999995</v>
      </c>
      <c r="EX19" s="719">
        <f t="shared" si="117"/>
        <v>0.91994999999999993</v>
      </c>
      <c r="EY19" s="719">
        <f t="shared" si="31"/>
        <v>0.92353999999999992</v>
      </c>
      <c r="EZ19" s="722">
        <f t="shared" si="32"/>
        <v>0.9271299999999999</v>
      </c>
      <c r="FA19" s="253">
        <v>0.88661000000000001</v>
      </c>
      <c r="FB19" s="253">
        <v>0.89285000000000003</v>
      </c>
      <c r="FC19" s="253">
        <v>0.89810000000000001</v>
      </c>
      <c r="FD19" s="253">
        <v>0.90266999999999997</v>
      </c>
      <c r="FE19" s="253">
        <v>0.90669</v>
      </c>
      <c r="FF19" s="253">
        <v>0.91025</v>
      </c>
      <c r="FG19" s="719">
        <f t="shared" si="118"/>
        <v>0.91381000000000001</v>
      </c>
      <c r="FH19" s="719">
        <f t="shared" si="33"/>
        <v>0.91737000000000002</v>
      </c>
      <c r="FI19" s="722">
        <f t="shared" si="34"/>
        <v>0.92093000000000003</v>
      </c>
      <c r="FJ19" s="705">
        <v>0.87329000000000001</v>
      </c>
      <c r="FK19" s="253">
        <v>0.87944</v>
      </c>
      <c r="FL19" s="253">
        <v>0.88461000000000001</v>
      </c>
      <c r="FM19" s="253">
        <v>0.88910999999999996</v>
      </c>
      <c r="FN19" s="253">
        <v>0.89307000000000003</v>
      </c>
      <c r="FO19" s="253">
        <v>0.89656999999999998</v>
      </c>
      <c r="FP19" s="719">
        <f t="shared" si="119"/>
        <v>0.90006999999999993</v>
      </c>
      <c r="FQ19" s="719">
        <f t="shared" si="35"/>
        <v>0.90356999999999987</v>
      </c>
      <c r="FR19" s="722">
        <f t="shared" si="36"/>
        <v>0.90706999999999982</v>
      </c>
      <c r="FS19" s="253">
        <v>0.88736999999999999</v>
      </c>
      <c r="FT19" s="253">
        <v>0.89361999999999997</v>
      </c>
      <c r="FU19" s="253">
        <v>0.89888000000000001</v>
      </c>
      <c r="FV19" s="253">
        <v>0.90344999999999998</v>
      </c>
      <c r="FW19" s="253">
        <v>0.90747</v>
      </c>
      <c r="FX19" s="253">
        <v>0.91103000000000001</v>
      </c>
      <c r="FY19" s="719">
        <f t="shared" si="120"/>
        <v>0.91459000000000001</v>
      </c>
      <c r="FZ19" s="719">
        <f t="shared" si="37"/>
        <v>0.91815000000000002</v>
      </c>
      <c r="GA19" s="722">
        <f t="shared" si="38"/>
        <v>0.92171000000000003</v>
      </c>
      <c r="GB19" s="705">
        <v>0.87558000000000002</v>
      </c>
      <c r="GC19" s="253">
        <v>0.88175000000000003</v>
      </c>
      <c r="GD19" s="253">
        <v>0.88693</v>
      </c>
      <c r="GE19" s="253">
        <v>0.89144999999999996</v>
      </c>
      <c r="GF19" s="253">
        <v>0.89541000000000004</v>
      </c>
      <c r="GG19" s="253">
        <v>0.89893000000000001</v>
      </c>
      <c r="GH19" s="719">
        <f t="shared" si="121"/>
        <v>0.90244999999999997</v>
      </c>
      <c r="GI19" s="719">
        <f t="shared" si="39"/>
        <v>0.90596999999999994</v>
      </c>
      <c r="GJ19" s="722">
        <f t="shared" si="40"/>
        <v>0.90948999999999991</v>
      </c>
      <c r="GK19" s="253">
        <v>0.88254999999999995</v>
      </c>
      <c r="GL19" s="253">
        <v>0.88875999999999999</v>
      </c>
      <c r="GM19" s="253">
        <v>0.89398999999999995</v>
      </c>
      <c r="GN19" s="253">
        <v>0.89854000000000001</v>
      </c>
      <c r="GO19" s="253">
        <v>0.90253000000000005</v>
      </c>
      <c r="GP19" s="253">
        <v>0.90608</v>
      </c>
      <c r="GQ19" s="719">
        <f t="shared" si="122"/>
        <v>0.90962999999999994</v>
      </c>
      <c r="GR19" s="719">
        <f t="shared" si="41"/>
        <v>0.91317999999999988</v>
      </c>
      <c r="GS19" s="722">
        <f t="shared" si="42"/>
        <v>0.91672999999999982</v>
      </c>
      <c r="GT19" s="705">
        <v>0.88543000000000005</v>
      </c>
      <c r="GU19" s="253">
        <v>0.89166999999999996</v>
      </c>
      <c r="GV19" s="253">
        <v>0.89690999999999999</v>
      </c>
      <c r="GW19" s="253">
        <v>0.90146999999999999</v>
      </c>
      <c r="GX19" s="253">
        <v>0.90547999999999995</v>
      </c>
      <c r="GY19" s="253">
        <v>0.90903999999999996</v>
      </c>
      <c r="GZ19" s="719">
        <f t="shared" si="123"/>
        <v>0.91259999999999997</v>
      </c>
      <c r="HA19" s="719">
        <f t="shared" si="43"/>
        <v>0.91615999999999997</v>
      </c>
      <c r="HB19" s="722">
        <f t="shared" si="44"/>
        <v>0.91971999999999998</v>
      </c>
      <c r="HC19" s="253">
        <v>0.89581999999999995</v>
      </c>
      <c r="HD19" s="253">
        <v>0.90212999999999999</v>
      </c>
      <c r="HE19" s="253">
        <v>0.90744000000000002</v>
      </c>
      <c r="HF19" s="253">
        <v>0.91205000000000003</v>
      </c>
      <c r="HG19" s="253">
        <v>0.91610999999999998</v>
      </c>
      <c r="HH19" s="253">
        <v>0.91971000000000003</v>
      </c>
      <c r="HI19" s="719">
        <f t="shared" si="124"/>
        <v>0.92331000000000008</v>
      </c>
      <c r="HJ19" s="719">
        <f t="shared" si="45"/>
        <v>0.92691000000000012</v>
      </c>
      <c r="HK19" s="722">
        <f t="shared" si="46"/>
        <v>0.93051000000000017</v>
      </c>
      <c r="HL19" s="705">
        <v>0.89022000000000001</v>
      </c>
      <c r="HM19" s="253">
        <v>0.89649000000000001</v>
      </c>
      <c r="HN19" s="253">
        <v>0.90176000000000001</v>
      </c>
      <c r="HO19" s="253">
        <v>0.90634999999999999</v>
      </c>
      <c r="HP19" s="253">
        <v>0.91037999999999997</v>
      </c>
      <c r="HQ19" s="253">
        <v>0.91395999999999999</v>
      </c>
      <c r="HR19" s="719">
        <f t="shared" si="125"/>
        <v>0.91754000000000002</v>
      </c>
      <c r="HS19" s="719">
        <f t="shared" si="47"/>
        <v>0.92112000000000005</v>
      </c>
      <c r="HT19" s="722">
        <f t="shared" si="48"/>
        <v>0.92470000000000008</v>
      </c>
      <c r="HU19" s="253">
        <v>0.87122999999999995</v>
      </c>
      <c r="HV19" s="253">
        <v>0.87736000000000003</v>
      </c>
      <c r="HW19" s="253">
        <v>0.88251999999999997</v>
      </c>
      <c r="HX19" s="253">
        <v>0.88700999999999997</v>
      </c>
      <c r="HY19" s="253">
        <v>0.89095999999999997</v>
      </c>
      <c r="HZ19" s="253">
        <v>0.89446000000000003</v>
      </c>
      <c r="IA19" s="719">
        <f t="shared" si="126"/>
        <v>0.89796000000000009</v>
      </c>
      <c r="IB19" s="719">
        <f t="shared" si="49"/>
        <v>0.90146000000000015</v>
      </c>
      <c r="IC19" s="722">
        <f t="shared" si="50"/>
        <v>0.90496000000000021</v>
      </c>
      <c r="ID19" s="705">
        <v>0.89471000000000001</v>
      </c>
      <c r="IE19" s="253">
        <v>0.90100999999999998</v>
      </c>
      <c r="IF19" s="253">
        <v>0.90630999999999995</v>
      </c>
      <c r="IG19" s="253">
        <v>0.91091999999999995</v>
      </c>
      <c r="IH19" s="253">
        <v>0.91498000000000002</v>
      </c>
      <c r="II19" s="253">
        <v>0.91857</v>
      </c>
      <c r="IJ19" s="719">
        <f t="shared" si="127"/>
        <v>0.92215999999999998</v>
      </c>
      <c r="IK19" s="719">
        <f t="shared" si="51"/>
        <v>0.92574999999999996</v>
      </c>
      <c r="IL19" s="722">
        <f t="shared" si="52"/>
        <v>0.92933999999999994</v>
      </c>
      <c r="IM19" s="253">
        <v>0.87380000000000002</v>
      </c>
      <c r="IN19" s="253">
        <v>0.87995999999999996</v>
      </c>
      <c r="IO19" s="253">
        <v>0.88512999999999997</v>
      </c>
      <c r="IP19" s="253">
        <v>0.88963999999999999</v>
      </c>
      <c r="IQ19" s="253">
        <v>0.89359</v>
      </c>
      <c r="IR19" s="253">
        <v>0.89710000000000001</v>
      </c>
      <c r="IS19" s="719">
        <f t="shared" si="128"/>
        <v>0.90061000000000002</v>
      </c>
      <c r="IT19" s="719">
        <f t="shared" si="53"/>
        <v>0.90412000000000003</v>
      </c>
      <c r="IU19" s="722">
        <f t="shared" si="54"/>
        <v>0.90763000000000005</v>
      </c>
      <c r="IV19" s="705">
        <v>0.88368999999999998</v>
      </c>
      <c r="IW19" s="253">
        <v>0.88990999999999998</v>
      </c>
      <c r="IX19" s="253">
        <v>0.89515</v>
      </c>
      <c r="IY19" s="253">
        <v>0.89970000000000006</v>
      </c>
      <c r="IZ19" s="253">
        <v>0.90369999999999995</v>
      </c>
      <c r="JA19" s="253">
        <v>0.90725</v>
      </c>
      <c r="JB19" s="719">
        <f t="shared" si="129"/>
        <v>0.91080000000000005</v>
      </c>
      <c r="JC19" s="719">
        <f t="shared" si="55"/>
        <v>0.91435000000000011</v>
      </c>
      <c r="JD19" s="722">
        <f t="shared" si="56"/>
        <v>0.91790000000000016</v>
      </c>
      <c r="JE19" s="253">
        <v>0.88090999999999997</v>
      </c>
      <c r="JF19" s="253">
        <v>0.88710999999999995</v>
      </c>
      <c r="JG19" s="253">
        <v>0.89232999999999996</v>
      </c>
      <c r="JH19" s="253">
        <v>0.89686999999999995</v>
      </c>
      <c r="JI19" s="253">
        <v>0.90085999999999999</v>
      </c>
      <c r="JJ19" s="253">
        <v>0.90439000000000003</v>
      </c>
      <c r="JK19" s="719">
        <f t="shared" si="130"/>
        <v>0.90792000000000006</v>
      </c>
      <c r="JL19" s="719">
        <f t="shared" si="57"/>
        <v>0.91145000000000009</v>
      </c>
      <c r="JM19" s="722">
        <f t="shared" si="58"/>
        <v>0.91498000000000013</v>
      </c>
      <c r="JN19" s="705">
        <v>0.88099000000000005</v>
      </c>
      <c r="JO19" s="253">
        <v>0.88719999999999999</v>
      </c>
      <c r="JP19" s="253">
        <v>0.89241000000000004</v>
      </c>
      <c r="JQ19" s="253">
        <v>0.89695000000000003</v>
      </c>
      <c r="JR19" s="253">
        <v>0.90093999999999996</v>
      </c>
      <c r="JS19" s="253">
        <v>0.90447999999999995</v>
      </c>
      <c r="JT19" s="719">
        <f t="shared" si="131"/>
        <v>0.90801999999999994</v>
      </c>
      <c r="JU19" s="719">
        <f t="shared" si="59"/>
        <v>0.91155999999999993</v>
      </c>
      <c r="JV19" s="722">
        <f t="shared" si="60"/>
        <v>0.91509999999999991</v>
      </c>
      <c r="JW19" s="253">
        <v>0.88168999999999997</v>
      </c>
      <c r="JX19" s="253">
        <v>0.88790000000000002</v>
      </c>
      <c r="JY19" s="253">
        <v>0.89312000000000002</v>
      </c>
      <c r="JZ19" s="253">
        <v>0.89766000000000001</v>
      </c>
      <c r="KA19" s="253">
        <v>0.90166000000000002</v>
      </c>
      <c r="KB19" s="253">
        <v>0.9052</v>
      </c>
      <c r="KC19" s="719">
        <f t="shared" si="132"/>
        <v>0.90873999999999999</v>
      </c>
      <c r="KD19" s="719">
        <f t="shared" si="61"/>
        <v>0.91227999999999998</v>
      </c>
      <c r="KE19" s="722">
        <f t="shared" si="62"/>
        <v>0.91581999999999997</v>
      </c>
      <c r="KF19" s="705">
        <v>0.87926000000000004</v>
      </c>
      <c r="KG19" s="253">
        <v>0.88546000000000002</v>
      </c>
      <c r="KH19" s="253">
        <v>0.89066000000000001</v>
      </c>
      <c r="KI19" s="253">
        <v>0.89519000000000004</v>
      </c>
      <c r="KJ19" s="253">
        <v>0.89917999999999998</v>
      </c>
      <c r="KK19" s="253">
        <v>0.90271000000000001</v>
      </c>
      <c r="KL19" s="719">
        <f t="shared" si="133"/>
        <v>0.90624000000000005</v>
      </c>
      <c r="KM19" s="719">
        <f t="shared" si="63"/>
        <v>0.90977000000000008</v>
      </c>
      <c r="KN19" s="722">
        <f t="shared" si="64"/>
        <v>0.91330000000000011</v>
      </c>
      <c r="KO19" s="253">
        <v>0.88068999999999997</v>
      </c>
      <c r="KP19" s="253">
        <v>0.88688999999999996</v>
      </c>
      <c r="KQ19" s="253">
        <v>0.89210999999999996</v>
      </c>
      <c r="KR19" s="253">
        <v>0.89663999999999999</v>
      </c>
      <c r="KS19" s="253">
        <v>0.90063000000000004</v>
      </c>
      <c r="KT19" s="253">
        <v>0.90417000000000003</v>
      </c>
      <c r="KU19" s="719">
        <f t="shared" si="134"/>
        <v>0.90771000000000002</v>
      </c>
      <c r="KV19" s="719">
        <f t="shared" si="65"/>
        <v>0.91125</v>
      </c>
      <c r="KW19" s="722">
        <f t="shared" si="66"/>
        <v>0.91478999999999999</v>
      </c>
      <c r="KX19" s="705">
        <v>0.89295999999999998</v>
      </c>
      <c r="KY19" s="253">
        <v>0.89924000000000004</v>
      </c>
      <c r="KZ19" s="253">
        <v>0.90452999999999995</v>
      </c>
      <c r="LA19" s="253">
        <v>0.90912999999999999</v>
      </c>
      <c r="LB19" s="253">
        <v>0.91317999999999999</v>
      </c>
      <c r="LC19" s="253">
        <v>0.91676999999999997</v>
      </c>
      <c r="LD19" s="719">
        <f t="shared" si="135"/>
        <v>0.92035999999999996</v>
      </c>
      <c r="LE19" s="719">
        <f t="shared" si="67"/>
        <v>0.92394999999999994</v>
      </c>
      <c r="LF19" s="722">
        <f t="shared" si="68"/>
        <v>0.92753999999999992</v>
      </c>
      <c r="LG19" s="253">
        <v>0.87831999999999999</v>
      </c>
      <c r="LH19" s="253">
        <v>0.88451000000000002</v>
      </c>
      <c r="LI19" s="253">
        <v>0.88971</v>
      </c>
      <c r="LJ19" s="253">
        <v>0.89422999999999997</v>
      </c>
      <c r="LK19" s="253">
        <v>0.89820999999999995</v>
      </c>
      <c r="LL19" s="253">
        <v>0.90173999999999999</v>
      </c>
      <c r="LM19" s="719">
        <f t="shared" si="136"/>
        <v>0.90527000000000002</v>
      </c>
      <c r="LN19" s="719">
        <f t="shared" si="69"/>
        <v>0.90880000000000005</v>
      </c>
      <c r="LO19" s="722">
        <f t="shared" si="70"/>
        <v>0.91233000000000009</v>
      </c>
      <c r="LP19" s="705">
        <v>0.87005999999999994</v>
      </c>
      <c r="LQ19" s="253">
        <v>0.87617999999999996</v>
      </c>
      <c r="LR19" s="253">
        <v>0.88134000000000001</v>
      </c>
      <c r="LS19" s="253">
        <v>0.88582000000000005</v>
      </c>
      <c r="LT19" s="253">
        <v>0.88976</v>
      </c>
      <c r="LU19" s="253">
        <v>0.89326000000000005</v>
      </c>
      <c r="LV19" s="719">
        <f t="shared" si="137"/>
        <v>0.89676000000000011</v>
      </c>
      <c r="LW19" s="719">
        <f t="shared" si="71"/>
        <v>0.90026000000000017</v>
      </c>
      <c r="LX19" s="722">
        <f t="shared" si="72"/>
        <v>0.90376000000000023</v>
      </c>
      <c r="LY19" s="253">
        <v>0.88729000000000002</v>
      </c>
      <c r="LZ19" s="253">
        <v>0.89353000000000005</v>
      </c>
      <c r="MA19" s="253">
        <v>0.89878999999999998</v>
      </c>
      <c r="MB19" s="253">
        <v>0.90336000000000005</v>
      </c>
      <c r="MC19" s="253">
        <v>0.90737999999999996</v>
      </c>
      <c r="MD19" s="253">
        <v>0.91093999999999997</v>
      </c>
      <c r="ME19" s="719">
        <f t="shared" si="138"/>
        <v>0.91449999999999998</v>
      </c>
      <c r="MF19" s="719">
        <f t="shared" si="73"/>
        <v>0.91805999999999999</v>
      </c>
      <c r="MG19" s="722">
        <f t="shared" si="74"/>
        <v>0.92161999999999999</v>
      </c>
      <c r="MH19" s="705">
        <v>0.87187999999999999</v>
      </c>
      <c r="MI19" s="253">
        <v>0.87802000000000002</v>
      </c>
      <c r="MJ19" s="253">
        <v>0.88319000000000003</v>
      </c>
      <c r="MK19" s="253">
        <v>0.88768000000000002</v>
      </c>
      <c r="ML19" s="253">
        <v>0.89163000000000003</v>
      </c>
      <c r="MM19" s="253">
        <v>0.89512999999999998</v>
      </c>
      <c r="MN19" s="719">
        <f t="shared" si="139"/>
        <v>0.89862999999999993</v>
      </c>
      <c r="MO19" s="719">
        <f t="shared" si="75"/>
        <v>0.90212999999999988</v>
      </c>
      <c r="MP19" s="722">
        <f t="shared" si="76"/>
        <v>0.90562999999999982</v>
      </c>
      <c r="MQ19" s="253">
        <v>0.89131000000000005</v>
      </c>
      <c r="MR19" s="253">
        <v>0.89759</v>
      </c>
      <c r="MS19" s="253">
        <v>0.90286999999999995</v>
      </c>
      <c r="MT19" s="253">
        <v>0.90746000000000004</v>
      </c>
      <c r="MU19" s="253">
        <v>0.91149999999999998</v>
      </c>
      <c r="MV19" s="253">
        <v>0.91508</v>
      </c>
      <c r="MW19" s="719">
        <f t="shared" si="140"/>
        <v>0.91866000000000003</v>
      </c>
      <c r="MX19" s="719">
        <f t="shared" si="77"/>
        <v>0.92224000000000006</v>
      </c>
      <c r="MY19" s="722">
        <f t="shared" si="78"/>
        <v>0.92582000000000009</v>
      </c>
      <c r="MZ19" s="705">
        <v>0.88732</v>
      </c>
      <c r="NA19" s="253">
        <v>0.89356999999999998</v>
      </c>
      <c r="NB19" s="253">
        <v>0.89883000000000002</v>
      </c>
      <c r="NC19" s="253">
        <v>0.90339999999999998</v>
      </c>
      <c r="ND19" s="253">
        <v>0.90742</v>
      </c>
      <c r="NE19" s="253">
        <v>0.91098000000000001</v>
      </c>
      <c r="NF19" s="719">
        <f t="shared" si="141"/>
        <v>0.91454000000000002</v>
      </c>
      <c r="NG19" s="719">
        <f t="shared" si="79"/>
        <v>0.91810000000000003</v>
      </c>
      <c r="NH19" s="722">
        <f t="shared" si="80"/>
        <v>0.92166000000000003</v>
      </c>
      <c r="NI19" s="253">
        <v>0.87943000000000005</v>
      </c>
      <c r="NJ19" s="253">
        <v>0.88563000000000003</v>
      </c>
      <c r="NK19" s="253">
        <v>0.89083000000000001</v>
      </c>
      <c r="NL19" s="253">
        <v>0.89537</v>
      </c>
      <c r="NM19" s="253">
        <v>0.89934999999999998</v>
      </c>
      <c r="NN19" s="253">
        <v>0.90288000000000002</v>
      </c>
      <c r="NO19" s="719">
        <f t="shared" si="142"/>
        <v>0.90641000000000005</v>
      </c>
      <c r="NP19" s="719">
        <f t="shared" si="81"/>
        <v>0.90994000000000008</v>
      </c>
      <c r="NQ19" s="722">
        <f t="shared" si="82"/>
        <v>0.91347000000000012</v>
      </c>
      <c r="NR19" s="705">
        <v>0.87114000000000003</v>
      </c>
      <c r="NS19" s="253">
        <v>0.87727999999999995</v>
      </c>
      <c r="NT19" s="253">
        <v>0.88244</v>
      </c>
      <c r="NU19" s="253">
        <v>0.88692000000000004</v>
      </c>
      <c r="NV19" s="253">
        <v>0.89087000000000005</v>
      </c>
      <c r="NW19" s="253">
        <v>0.89437</v>
      </c>
      <c r="NX19" s="719">
        <f t="shared" si="143"/>
        <v>0.89786999999999995</v>
      </c>
      <c r="NY19" s="719">
        <f t="shared" si="83"/>
        <v>0.90136999999999989</v>
      </c>
      <c r="NZ19" s="722">
        <f t="shared" si="84"/>
        <v>0.90486999999999984</v>
      </c>
      <c r="OA19" s="253">
        <v>0.87788999999999995</v>
      </c>
      <c r="OB19" s="253">
        <v>0.88407000000000002</v>
      </c>
      <c r="OC19" s="253">
        <v>0.88927</v>
      </c>
      <c r="OD19" s="253">
        <v>0.89378999999999997</v>
      </c>
      <c r="OE19" s="253">
        <v>0.89776999999999996</v>
      </c>
      <c r="OF19" s="253">
        <v>0.90129000000000004</v>
      </c>
      <c r="OG19" s="719">
        <f t="shared" si="144"/>
        <v>0.90481000000000011</v>
      </c>
      <c r="OH19" s="719">
        <f t="shared" si="85"/>
        <v>0.90833000000000019</v>
      </c>
      <c r="OI19" s="722">
        <f t="shared" si="86"/>
        <v>0.91185000000000027</v>
      </c>
      <c r="OJ19" s="705">
        <v>0.88144999999999996</v>
      </c>
      <c r="OK19" s="253">
        <v>0.88766</v>
      </c>
      <c r="OL19" s="253">
        <v>0.89288000000000001</v>
      </c>
      <c r="OM19" s="253">
        <v>0.89742</v>
      </c>
      <c r="ON19" s="253">
        <v>0.90142</v>
      </c>
      <c r="OO19" s="253">
        <v>0.90495999999999999</v>
      </c>
      <c r="OP19" s="719">
        <f t="shared" si="145"/>
        <v>0.90849999999999997</v>
      </c>
      <c r="OQ19" s="719">
        <f t="shared" si="87"/>
        <v>0.91203999999999996</v>
      </c>
      <c r="OR19" s="722">
        <f t="shared" si="88"/>
        <v>0.91557999999999995</v>
      </c>
      <c r="OS19" s="253">
        <v>0.87348000000000003</v>
      </c>
      <c r="OT19" s="253">
        <v>0.87963000000000002</v>
      </c>
      <c r="OU19" s="253">
        <v>0.88480000000000003</v>
      </c>
      <c r="OV19" s="253">
        <v>0.88929999999999998</v>
      </c>
      <c r="OW19" s="253">
        <v>0.89326000000000005</v>
      </c>
      <c r="OX19" s="253">
        <v>0.89676999999999996</v>
      </c>
      <c r="OY19" s="719">
        <f t="shared" si="146"/>
        <v>0.90027999999999986</v>
      </c>
      <c r="OZ19" s="719">
        <f t="shared" si="89"/>
        <v>0.90378999999999976</v>
      </c>
      <c r="PA19" s="722">
        <f t="shared" si="90"/>
        <v>0.90729999999999966</v>
      </c>
      <c r="PB19" s="705">
        <v>0.87375999999999998</v>
      </c>
      <c r="PC19" s="253">
        <v>0.87992000000000004</v>
      </c>
      <c r="PD19" s="253">
        <v>0.88509000000000004</v>
      </c>
      <c r="PE19" s="253">
        <v>0.88958999999999999</v>
      </c>
      <c r="PF19" s="253">
        <v>0.89354999999999996</v>
      </c>
      <c r="PG19" s="253">
        <v>0.89705999999999997</v>
      </c>
      <c r="PH19" s="719">
        <f t="shared" si="147"/>
        <v>0.90056999999999998</v>
      </c>
      <c r="PI19" s="719">
        <f t="shared" si="91"/>
        <v>0.90407999999999999</v>
      </c>
      <c r="PJ19" s="722">
        <f t="shared" si="92"/>
        <v>0.90759000000000001</v>
      </c>
      <c r="PK19" s="253">
        <v>0.87309000000000003</v>
      </c>
      <c r="PL19" s="253">
        <v>0.87924000000000002</v>
      </c>
      <c r="PM19" s="253">
        <v>0.88441000000000003</v>
      </c>
      <c r="PN19" s="253">
        <v>0.88890999999999998</v>
      </c>
      <c r="PO19" s="253">
        <v>0.89287000000000005</v>
      </c>
      <c r="PP19" s="253">
        <v>0.89637</v>
      </c>
      <c r="PQ19" s="719">
        <f t="shared" si="148"/>
        <v>0.89986999999999995</v>
      </c>
      <c r="PR19" s="719">
        <f t="shared" si="93"/>
        <v>0.9033699999999999</v>
      </c>
      <c r="PS19" s="722">
        <f t="shared" si="94"/>
        <v>0.90686999999999984</v>
      </c>
      <c r="PT19" s="705">
        <v>0.88243000000000005</v>
      </c>
      <c r="PU19" s="253">
        <v>0.88865000000000005</v>
      </c>
      <c r="PV19" s="253">
        <v>0.89387000000000005</v>
      </c>
      <c r="PW19" s="253">
        <v>0.89842</v>
      </c>
      <c r="PX19" s="253">
        <v>0.90242</v>
      </c>
      <c r="PY19" s="253">
        <v>0.90595999999999999</v>
      </c>
      <c r="PZ19" s="719">
        <f t="shared" si="149"/>
        <v>0.90949999999999998</v>
      </c>
      <c r="QA19" s="719">
        <f t="shared" si="95"/>
        <v>0.91303999999999996</v>
      </c>
      <c r="QB19" s="722">
        <f t="shared" si="96"/>
        <v>0.91657999999999995</v>
      </c>
      <c r="QC19" s="253">
        <v>0.87634000000000001</v>
      </c>
      <c r="QD19" s="253">
        <v>0.88251000000000002</v>
      </c>
      <c r="QE19" s="253">
        <v>0.88770000000000004</v>
      </c>
      <c r="QF19" s="253">
        <v>0.89220999999999995</v>
      </c>
      <c r="QG19" s="253">
        <v>0.89617999999999998</v>
      </c>
      <c r="QH19" s="253">
        <v>0.89970000000000006</v>
      </c>
      <c r="QI19" s="719">
        <f t="shared" si="150"/>
        <v>0.90322000000000013</v>
      </c>
      <c r="QJ19" s="719">
        <f t="shared" si="97"/>
        <v>0.90674000000000021</v>
      </c>
      <c r="QK19" s="722">
        <f t="shared" si="98"/>
        <v>0.91026000000000029</v>
      </c>
      <c r="QL19" s="705">
        <v>0.88517999999999997</v>
      </c>
      <c r="QM19" s="253">
        <v>0.89141999999999999</v>
      </c>
      <c r="QN19" s="253">
        <v>0.89666000000000001</v>
      </c>
      <c r="QO19" s="253">
        <v>0.90122000000000002</v>
      </c>
      <c r="QP19" s="253">
        <v>0.90522999999999998</v>
      </c>
      <c r="QQ19" s="253">
        <v>0.90878999999999999</v>
      </c>
      <c r="QR19" s="719">
        <f t="shared" si="151"/>
        <v>0.91234999999999999</v>
      </c>
      <c r="QS19" s="719">
        <f t="shared" si="99"/>
        <v>0.91591</v>
      </c>
      <c r="QT19" s="722">
        <f t="shared" si="100"/>
        <v>0.91947000000000001</v>
      </c>
    </row>
    <row r="20" spans="1:463">
      <c r="A20" s="16"/>
      <c r="B20" s="212" t="s">
        <v>458</v>
      </c>
      <c r="C20" s="212" t="s">
        <v>475</v>
      </c>
      <c r="D20" s="705">
        <v>0.79246000000000005</v>
      </c>
      <c r="E20" s="253">
        <v>0.80369999999999997</v>
      </c>
      <c r="F20" s="253">
        <v>0.81355</v>
      </c>
      <c r="G20" s="253">
        <v>0.82221999999999995</v>
      </c>
      <c r="H20" s="253">
        <v>0.82989000000000002</v>
      </c>
      <c r="I20" s="253">
        <v>0.83669000000000004</v>
      </c>
      <c r="J20" s="719">
        <f t="shared" si="101"/>
        <v>0.84349000000000007</v>
      </c>
      <c r="K20" s="719">
        <f t="shared" si="0"/>
        <v>0.8502900000000001</v>
      </c>
      <c r="L20" s="722">
        <f t="shared" si="0"/>
        <v>0.85709000000000013</v>
      </c>
      <c r="M20" s="253">
        <v>0.79649000000000003</v>
      </c>
      <c r="N20" s="253">
        <v>0.80778000000000005</v>
      </c>
      <c r="O20" s="253">
        <v>0.81767999999999996</v>
      </c>
      <c r="P20" s="253">
        <v>0.82640000000000002</v>
      </c>
      <c r="Q20" s="253">
        <v>0.83409999999999995</v>
      </c>
      <c r="R20" s="253">
        <v>0.84094000000000002</v>
      </c>
      <c r="S20" s="719">
        <f t="shared" si="102"/>
        <v>0.84778000000000009</v>
      </c>
      <c r="T20" s="719">
        <f t="shared" si="1"/>
        <v>0.85462000000000016</v>
      </c>
      <c r="U20" s="722">
        <f t="shared" si="2"/>
        <v>0.86146000000000023</v>
      </c>
      <c r="V20" s="705">
        <v>0.80879999999999996</v>
      </c>
      <c r="W20" s="253">
        <v>0.82027000000000005</v>
      </c>
      <c r="X20" s="253">
        <v>0.83033000000000001</v>
      </c>
      <c r="Y20" s="253">
        <v>0.83918000000000004</v>
      </c>
      <c r="Z20" s="253">
        <v>0.84699999999999998</v>
      </c>
      <c r="AA20" s="253">
        <v>0.85394000000000003</v>
      </c>
      <c r="AB20" s="719">
        <f t="shared" si="103"/>
        <v>0.86088000000000009</v>
      </c>
      <c r="AC20" s="719">
        <f t="shared" si="3"/>
        <v>0.86782000000000015</v>
      </c>
      <c r="AD20" s="722">
        <f t="shared" si="4"/>
        <v>0.8747600000000002</v>
      </c>
      <c r="AE20" s="253">
        <v>0.80718000000000001</v>
      </c>
      <c r="AF20" s="253">
        <v>0.81862000000000001</v>
      </c>
      <c r="AG20" s="253">
        <v>0.82865999999999995</v>
      </c>
      <c r="AH20" s="253">
        <v>0.83748999999999996</v>
      </c>
      <c r="AI20" s="253">
        <v>0.84530000000000005</v>
      </c>
      <c r="AJ20" s="253">
        <v>0.85223000000000004</v>
      </c>
      <c r="AK20" s="719">
        <f t="shared" si="104"/>
        <v>0.85916000000000003</v>
      </c>
      <c r="AL20" s="719">
        <f t="shared" si="5"/>
        <v>0.86609000000000003</v>
      </c>
      <c r="AM20" s="722">
        <f t="shared" si="6"/>
        <v>0.87302000000000002</v>
      </c>
      <c r="AN20" s="705">
        <v>0.78834000000000004</v>
      </c>
      <c r="AO20" s="253">
        <v>0.79952000000000001</v>
      </c>
      <c r="AP20" s="253">
        <v>0.80932000000000004</v>
      </c>
      <c r="AQ20" s="253">
        <v>0.81794</v>
      </c>
      <c r="AR20" s="253">
        <v>0.82557000000000003</v>
      </c>
      <c r="AS20" s="253">
        <v>0.83233999999999997</v>
      </c>
      <c r="AT20" s="719">
        <f t="shared" si="105"/>
        <v>0.83910999999999991</v>
      </c>
      <c r="AU20" s="719">
        <f t="shared" si="7"/>
        <v>0.84587999999999985</v>
      </c>
      <c r="AV20" s="722">
        <f t="shared" si="8"/>
        <v>0.8526499999999998</v>
      </c>
      <c r="AW20" s="253">
        <v>0.78707000000000005</v>
      </c>
      <c r="AX20" s="253">
        <v>0.79823</v>
      </c>
      <c r="AY20" s="253">
        <v>0.80801999999999996</v>
      </c>
      <c r="AZ20" s="253">
        <v>0.81662999999999997</v>
      </c>
      <c r="BA20" s="253">
        <v>0.82423999999999997</v>
      </c>
      <c r="BB20" s="253">
        <v>0.83099000000000001</v>
      </c>
      <c r="BC20" s="719">
        <f t="shared" si="106"/>
        <v>0.83774000000000004</v>
      </c>
      <c r="BD20" s="719">
        <f t="shared" si="9"/>
        <v>0.84449000000000007</v>
      </c>
      <c r="BE20" s="722">
        <f t="shared" si="10"/>
        <v>0.85124000000000011</v>
      </c>
      <c r="BF20" s="705">
        <v>0.79037000000000002</v>
      </c>
      <c r="BG20" s="253">
        <v>0.80157999999999996</v>
      </c>
      <c r="BH20" s="253">
        <v>0.81140999999999996</v>
      </c>
      <c r="BI20" s="253">
        <v>0.82004999999999995</v>
      </c>
      <c r="BJ20" s="253">
        <v>0.82769999999999999</v>
      </c>
      <c r="BK20" s="253">
        <v>0.83448</v>
      </c>
      <c r="BL20" s="719">
        <f t="shared" si="107"/>
        <v>0.84126000000000001</v>
      </c>
      <c r="BM20" s="719">
        <f t="shared" si="11"/>
        <v>0.84804000000000002</v>
      </c>
      <c r="BN20" s="722">
        <f t="shared" si="12"/>
        <v>0.85482000000000002</v>
      </c>
      <c r="BO20" s="253">
        <v>0.79730000000000001</v>
      </c>
      <c r="BP20" s="253">
        <v>0.80861000000000005</v>
      </c>
      <c r="BQ20" s="253">
        <v>0.81852000000000003</v>
      </c>
      <c r="BR20" s="253">
        <v>0.82725000000000004</v>
      </c>
      <c r="BS20" s="253">
        <v>0.83496000000000004</v>
      </c>
      <c r="BT20" s="253">
        <v>0.84179999999999999</v>
      </c>
      <c r="BU20" s="719">
        <f t="shared" si="108"/>
        <v>0.84863999999999995</v>
      </c>
      <c r="BV20" s="719">
        <f t="shared" si="13"/>
        <v>0.85547999999999991</v>
      </c>
      <c r="BW20" s="722">
        <f t="shared" si="14"/>
        <v>0.86231999999999986</v>
      </c>
      <c r="BX20" s="705">
        <v>0.79532999999999998</v>
      </c>
      <c r="BY20" s="253">
        <v>0.80661000000000005</v>
      </c>
      <c r="BZ20" s="253">
        <v>0.8165</v>
      </c>
      <c r="CA20" s="253">
        <v>0.82520000000000004</v>
      </c>
      <c r="CB20" s="253">
        <v>0.83289999999999997</v>
      </c>
      <c r="CC20" s="253">
        <v>0.83972000000000002</v>
      </c>
      <c r="CD20" s="719">
        <f t="shared" si="109"/>
        <v>0.84654000000000007</v>
      </c>
      <c r="CE20" s="719">
        <f t="shared" si="15"/>
        <v>0.85336000000000012</v>
      </c>
      <c r="CF20" s="722">
        <f t="shared" si="16"/>
        <v>0.86018000000000017</v>
      </c>
      <c r="CG20" s="253">
        <v>0.79215000000000002</v>
      </c>
      <c r="CH20" s="253">
        <v>0.80337999999999998</v>
      </c>
      <c r="CI20" s="253">
        <v>0.81323000000000001</v>
      </c>
      <c r="CJ20" s="253">
        <v>0.82189999999999996</v>
      </c>
      <c r="CK20" s="253">
        <v>0.82955999999999996</v>
      </c>
      <c r="CL20" s="253">
        <v>0.83635999999999999</v>
      </c>
      <c r="CM20" s="719">
        <f t="shared" si="110"/>
        <v>0.84316000000000002</v>
      </c>
      <c r="CN20" s="719">
        <f t="shared" si="17"/>
        <v>0.84996000000000005</v>
      </c>
      <c r="CO20" s="722">
        <f t="shared" si="18"/>
        <v>0.85676000000000008</v>
      </c>
      <c r="CP20" s="705">
        <v>0.79978000000000005</v>
      </c>
      <c r="CQ20" s="253">
        <v>0.81111999999999995</v>
      </c>
      <c r="CR20" s="253">
        <v>0.82106999999999997</v>
      </c>
      <c r="CS20" s="253">
        <v>0.82982</v>
      </c>
      <c r="CT20" s="253">
        <v>0.83755000000000002</v>
      </c>
      <c r="CU20" s="253">
        <v>0.84441999999999995</v>
      </c>
      <c r="CV20" s="719">
        <f t="shared" si="111"/>
        <v>0.85128999999999988</v>
      </c>
      <c r="CW20" s="719">
        <f t="shared" si="19"/>
        <v>0.85815999999999981</v>
      </c>
      <c r="CX20" s="722">
        <f t="shared" si="20"/>
        <v>0.86502999999999974</v>
      </c>
      <c r="CY20" s="253">
        <v>0.77593999999999996</v>
      </c>
      <c r="CZ20" s="253">
        <v>0.78693999999999997</v>
      </c>
      <c r="DA20" s="253">
        <v>0.79659000000000002</v>
      </c>
      <c r="DB20" s="253">
        <v>0.80508000000000002</v>
      </c>
      <c r="DC20" s="253">
        <v>0.81259000000000003</v>
      </c>
      <c r="DD20" s="253">
        <v>0.81925000000000003</v>
      </c>
      <c r="DE20" s="719">
        <f t="shared" si="112"/>
        <v>0.82591000000000003</v>
      </c>
      <c r="DF20" s="719">
        <f t="shared" si="21"/>
        <v>0.83257000000000003</v>
      </c>
      <c r="DG20" s="722">
        <f t="shared" si="22"/>
        <v>0.83923000000000003</v>
      </c>
      <c r="DH20" s="705">
        <v>0.77995000000000003</v>
      </c>
      <c r="DI20" s="253">
        <v>0.79100000000000004</v>
      </c>
      <c r="DJ20" s="253">
        <v>0.80069999999999997</v>
      </c>
      <c r="DK20" s="253">
        <v>0.80923999999999996</v>
      </c>
      <c r="DL20" s="253">
        <v>0.81677999999999995</v>
      </c>
      <c r="DM20" s="253">
        <v>0.82347000000000004</v>
      </c>
      <c r="DN20" s="719">
        <f t="shared" si="113"/>
        <v>0.83016000000000012</v>
      </c>
      <c r="DO20" s="719">
        <f t="shared" si="23"/>
        <v>0.8368500000000002</v>
      </c>
      <c r="DP20" s="722">
        <f t="shared" si="24"/>
        <v>0.84354000000000029</v>
      </c>
      <c r="DQ20" s="253">
        <v>0.79017000000000004</v>
      </c>
      <c r="DR20" s="253">
        <v>0.80137000000000003</v>
      </c>
      <c r="DS20" s="253">
        <v>0.81120000000000003</v>
      </c>
      <c r="DT20" s="253">
        <v>0.81984000000000001</v>
      </c>
      <c r="DU20" s="253">
        <v>0.82748999999999995</v>
      </c>
      <c r="DV20" s="253">
        <v>0.83426999999999996</v>
      </c>
      <c r="DW20" s="719">
        <f t="shared" si="114"/>
        <v>0.84104999999999996</v>
      </c>
      <c r="DX20" s="719">
        <f t="shared" si="25"/>
        <v>0.84782999999999997</v>
      </c>
      <c r="DY20" s="722">
        <f t="shared" si="26"/>
        <v>0.85460999999999998</v>
      </c>
      <c r="DZ20" s="705">
        <v>0.79346000000000005</v>
      </c>
      <c r="EA20" s="253">
        <v>0.80471000000000004</v>
      </c>
      <c r="EB20" s="253">
        <v>0.81457999999999997</v>
      </c>
      <c r="EC20" s="253">
        <v>0.82325999999999999</v>
      </c>
      <c r="ED20" s="253">
        <v>0.83092999999999995</v>
      </c>
      <c r="EE20" s="253">
        <v>0.83774000000000004</v>
      </c>
      <c r="EF20" s="719">
        <f t="shared" si="115"/>
        <v>0.84455000000000013</v>
      </c>
      <c r="EG20" s="719">
        <f t="shared" si="27"/>
        <v>0.85136000000000023</v>
      </c>
      <c r="EH20" s="722">
        <f t="shared" si="28"/>
        <v>0.85817000000000032</v>
      </c>
      <c r="EI20" s="253">
        <v>0.79752000000000001</v>
      </c>
      <c r="EJ20" s="253">
        <v>0.80883000000000005</v>
      </c>
      <c r="EK20" s="253">
        <v>0.81874999999999998</v>
      </c>
      <c r="EL20" s="253">
        <v>0.82747000000000004</v>
      </c>
      <c r="EM20" s="253">
        <v>0.83518999999999999</v>
      </c>
      <c r="EN20" s="253">
        <v>0.84202999999999995</v>
      </c>
      <c r="EO20" s="719">
        <f t="shared" si="116"/>
        <v>0.8488699999999999</v>
      </c>
      <c r="EP20" s="719">
        <f t="shared" si="29"/>
        <v>0.85570999999999986</v>
      </c>
      <c r="EQ20" s="722">
        <f t="shared" si="30"/>
        <v>0.86254999999999982</v>
      </c>
      <c r="ER20" s="705">
        <v>0.80091999999999997</v>
      </c>
      <c r="ES20" s="253">
        <v>0.81228</v>
      </c>
      <c r="ET20" s="253">
        <v>0.82223999999999997</v>
      </c>
      <c r="EU20" s="253">
        <v>0.83099999999999996</v>
      </c>
      <c r="EV20" s="253">
        <v>0.83875</v>
      </c>
      <c r="EW20" s="253">
        <v>0.84562000000000004</v>
      </c>
      <c r="EX20" s="719">
        <f t="shared" si="117"/>
        <v>0.85249000000000008</v>
      </c>
      <c r="EY20" s="719">
        <f t="shared" si="31"/>
        <v>0.85936000000000012</v>
      </c>
      <c r="EZ20" s="722">
        <f t="shared" si="32"/>
        <v>0.86623000000000017</v>
      </c>
      <c r="FA20" s="253">
        <v>0.79910000000000003</v>
      </c>
      <c r="FB20" s="253">
        <v>0.81042999999999998</v>
      </c>
      <c r="FC20" s="253">
        <v>0.82037000000000004</v>
      </c>
      <c r="FD20" s="253">
        <v>0.82911000000000001</v>
      </c>
      <c r="FE20" s="253">
        <v>0.83684000000000003</v>
      </c>
      <c r="FF20" s="253">
        <v>0.84370000000000001</v>
      </c>
      <c r="FG20" s="719">
        <f t="shared" si="118"/>
        <v>0.85055999999999998</v>
      </c>
      <c r="FH20" s="719">
        <f t="shared" si="33"/>
        <v>0.85741999999999996</v>
      </c>
      <c r="FI20" s="722">
        <f t="shared" si="34"/>
        <v>0.86427999999999994</v>
      </c>
      <c r="FJ20" s="705">
        <v>0.78637000000000001</v>
      </c>
      <c r="FK20" s="253">
        <v>0.79752000000000001</v>
      </c>
      <c r="FL20" s="253">
        <v>0.80730000000000002</v>
      </c>
      <c r="FM20" s="253">
        <v>0.81589999999999996</v>
      </c>
      <c r="FN20" s="253">
        <v>0.82350999999999996</v>
      </c>
      <c r="FO20" s="253">
        <v>0.83026</v>
      </c>
      <c r="FP20" s="719">
        <f t="shared" si="119"/>
        <v>0.83701000000000003</v>
      </c>
      <c r="FQ20" s="719">
        <f t="shared" si="35"/>
        <v>0.84376000000000007</v>
      </c>
      <c r="FR20" s="722">
        <f t="shared" si="36"/>
        <v>0.8505100000000001</v>
      </c>
      <c r="FS20" s="253">
        <v>0.79998000000000002</v>
      </c>
      <c r="FT20" s="253">
        <v>0.81132000000000004</v>
      </c>
      <c r="FU20" s="253">
        <v>0.82126999999999994</v>
      </c>
      <c r="FV20" s="253">
        <v>0.83003000000000005</v>
      </c>
      <c r="FW20" s="253">
        <v>0.83775999999999995</v>
      </c>
      <c r="FX20" s="253">
        <v>0.84462999999999999</v>
      </c>
      <c r="FY20" s="719">
        <f t="shared" si="120"/>
        <v>0.85150000000000003</v>
      </c>
      <c r="FZ20" s="719">
        <f t="shared" si="37"/>
        <v>0.85837000000000008</v>
      </c>
      <c r="GA20" s="722">
        <f t="shared" si="38"/>
        <v>0.86524000000000012</v>
      </c>
      <c r="GB20" s="705">
        <v>0.78996999999999995</v>
      </c>
      <c r="GC20" s="253">
        <v>0.80117000000000005</v>
      </c>
      <c r="GD20" s="253">
        <v>0.81100000000000005</v>
      </c>
      <c r="GE20" s="253">
        <v>0.81964000000000004</v>
      </c>
      <c r="GF20" s="253">
        <v>0.82728000000000002</v>
      </c>
      <c r="GG20" s="253">
        <v>0.83406000000000002</v>
      </c>
      <c r="GH20" s="719">
        <f t="shared" si="121"/>
        <v>0.84084000000000003</v>
      </c>
      <c r="GI20" s="719">
        <f t="shared" si="39"/>
        <v>0.84762000000000004</v>
      </c>
      <c r="GJ20" s="722">
        <f t="shared" si="40"/>
        <v>0.85440000000000005</v>
      </c>
      <c r="GK20" s="253">
        <v>0.78996999999999995</v>
      </c>
      <c r="GL20" s="253">
        <v>0.80117000000000005</v>
      </c>
      <c r="GM20" s="253">
        <v>0.81100000000000005</v>
      </c>
      <c r="GN20" s="253">
        <v>0.81964000000000004</v>
      </c>
      <c r="GO20" s="253">
        <v>0.82728000000000002</v>
      </c>
      <c r="GP20" s="253">
        <v>0.83406000000000002</v>
      </c>
      <c r="GQ20" s="719">
        <f t="shared" si="122"/>
        <v>0.84084000000000003</v>
      </c>
      <c r="GR20" s="719">
        <f t="shared" si="41"/>
        <v>0.84762000000000004</v>
      </c>
      <c r="GS20" s="722">
        <f t="shared" si="42"/>
        <v>0.85440000000000005</v>
      </c>
      <c r="GT20" s="705">
        <v>0.79071999999999998</v>
      </c>
      <c r="GU20" s="253">
        <v>0.80193000000000003</v>
      </c>
      <c r="GV20" s="253">
        <v>0.81176999999999999</v>
      </c>
      <c r="GW20" s="253">
        <v>0.82042000000000004</v>
      </c>
      <c r="GX20" s="253">
        <v>0.82806999999999997</v>
      </c>
      <c r="GY20" s="253">
        <v>0.83484999999999998</v>
      </c>
      <c r="GZ20" s="719">
        <f t="shared" si="123"/>
        <v>0.84162999999999999</v>
      </c>
      <c r="HA20" s="719">
        <f t="shared" si="43"/>
        <v>0.84841</v>
      </c>
      <c r="HB20" s="722">
        <f t="shared" si="44"/>
        <v>0.85519000000000001</v>
      </c>
      <c r="HC20" s="253">
        <v>0.80830999999999997</v>
      </c>
      <c r="HD20" s="253">
        <v>0.81977</v>
      </c>
      <c r="HE20" s="253">
        <v>0.82982</v>
      </c>
      <c r="HF20" s="253">
        <v>0.83867000000000003</v>
      </c>
      <c r="HG20" s="253">
        <v>0.84648000000000001</v>
      </c>
      <c r="HH20" s="253">
        <v>0.85341999999999996</v>
      </c>
      <c r="HI20" s="719">
        <f t="shared" si="124"/>
        <v>0.8603599999999999</v>
      </c>
      <c r="HJ20" s="719">
        <f t="shared" si="45"/>
        <v>0.86729999999999985</v>
      </c>
      <c r="HK20" s="722">
        <f t="shared" si="46"/>
        <v>0.8742399999999998</v>
      </c>
      <c r="HL20" s="705">
        <v>0.79540999999999995</v>
      </c>
      <c r="HM20" s="253">
        <v>0.80669000000000002</v>
      </c>
      <c r="HN20" s="253">
        <v>0.81659000000000004</v>
      </c>
      <c r="HO20" s="253">
        <v>0.82528999999999997</v>
      </c>
      <c r="HP20" s="253">
        <v>0.83298000000000005</v>
      </c>
      <c r="HQ20" s="253">
        <v>0.83980999999999995</v>
      </c>
      <c r="HR20" s="719">
        <f t="shared" si="125"/>
        <v>0.84663999999999984</v>
      </c>
      <c r="HS20" s="719">
        <f t="shared" si="47"/>
        <v>0.85346999999999973</v>
      </c>
      <c r="HT20" s="722">
        <f t="shared" si="48"/>
        <v>0.86029999999999962</v>
      </c>
      <c r="HU20" s="253">
        <v>0.77468999999999999</v>
      </c>
      <c r="HV20" s="253">
        <v>0.78566999999999998</v>
      </c>
      <c r="HW20" s="253">
        <v>0.79530999999999996</v>
      </c>
      <c r="HX20" s="253">
        <v>0.80378000000000005</v>
      </c>
      <c r="HY20" s="253">
        <v>0.81128</v>
      </c>
      <c r="HZ20" s="253">
        <v>0.81791999999999998</v>
      </c>
      <c r="IA20" s="719">
        <f t="shared" si="126"/>
        <v>0.82455999999999996</v>
      </c>
      <c r="IB20" s="719">
        <f t="shared" si="49"/>
        <v>0.83119999999999994</v>
      </c>
      <c r="IC20" s="722">
        <f t="shared" si="50"/>
        <v>0.83783999999999992</v>
      </c>
      <c r="ID20" s="705">
        <v>0.81079000000000001</v>
      </c>
      <c r="IE20" s="253">
        <v>0.82228999999999997</v>
      </c>
      <c r="IF20" s="253">
        <v>0.83237000000000005</v>
      </c>
      <c r="IG20" s="253">
        <v>0.84123999999999999</v>
      </c>
      <c r="IH20" s="253">
        <v>0.84909000000000001</v>
      </c>
      <c r="II20" s="253">
        <v>0.85604000000000002</v>
      </c>
      <c r="IJ20" s="719">
        <f t="shared" si="127"/>
        <v>0.86299000000000003</v>
      </c>
      <c r="IK20" s="719">
        <f t="shared" si="51"/>
        <v>0.86994000000000005</v>
      </c>
      <c r="IL20" s="722">
        <f t="shared" si="52"/>
        <v>0.87689000000000006</v>
      </c>
      <c r="IM20" s="253">
        <v>0.78963000000000005</v>
      </c>
      <c r="IN20" s="253">
        <v>0.80083000000000004</v>
      </c>
      <c r="IO20" s="253">
        <v>0.81064999999999998</v>
      </c>
      <c r="IP20" s="253">
        <v>0.81928999999999996</v>
      </c>
      <c r="IQ20" s="253">
        <v>0.82693000000000005</v>
      </c>
      <c r="IR20" s="253">
        <v>0.8337</v>
      </c>
      <c r="IS20" s="719">
        <f t="shared" si="128"/>
        <v>0.84046999999999994</v>
      </c>
      <c r="IT20" s="719">
        <f t="shared" si="53"/>
        <v>0.84723999999999988</v>
      </c>
      <c r="IU20" s="722">
        <f t="shared" si="54"/>
        <v>0.85400999999999982</v>
      </c>
      <c r="IV20" s="705">
        <v>0.79944999999999999</v>
      </c>
      <c r="IW20" s="253">
        <v>0.81077999999999995</v>
      </c>
      <c r="IX20" s="253">
        <v>0.82072000000000001</v>
      </c>
      <c r="IY20" s="253">
        <v>0.82947000000000004</v>
      </c>
      <c r="IZ20" s="253">
        <v>0.83720000000000006</v>
      </c>
      <c r="JA20" s="253">
        <v>0.84406000000000003</v>
      </c>
      <c r="JB20" s="719">
        <f t="shared" si="129"/>
        <v>0.85092000000000001</v>
      </c>
      <c r="JC20" s="719">
        <f t="shared" si="55"/>
        <v>0.85777999999999999</v>
      </c>
      <c r="JD20" s="722">
        <f t="shared" si="56"/>
        <v>0.86463999999999996</v>
      </c>
      <c r="JE20" s="253">
        <v>0.79225999999999996</v>
      </c>
      <c r="JF20" s="253">
        <v>0.80349999999999999</v>
      </c>
      <c r="JG20" s="253">
        <v>0.81335000000000002</v>
      </c>
      <c r="JH20" s="253">
        <v>0.82201999999999997</v>
      </c>
      <c r="JI20" s="253">
        <v>0.82967999999999997</v>
      </c>
      <c r="JJ20" s="253">
        <v>0.83648</v>
      </c>
      <c r="JK20" s="719">
        <f t="shared" si="130"/>
        <v>0.84328000000000003</v>
      </c>
      <c r="JL20" s="719">
        <f t="shared" si="57"/>
        <v>0.85008000000000006</v>
      </c>
      <c r="JM20" s="722">
        <f t="shared" si="58"/>
        <v>0.85688000000000009</v>
      </c>
      <c r="JN20" s="705">
        <v>0.78644000000000003</v>
      </c>
      <c r="JO20" s="253">
        <v>0.79759999999999998</v>
      </c>
      <c r="JP20" s="253">
        <v>0.80737999999999999</v>
      </c>
      <c r="JQ20" s="253">
        <v>0.81598000000000004</v>
      </c>
      <c r="JR20" s="253">
        <v>0.82359000000000004</v>
      </c>
      <c r="JS20" s="253">
        <v>0.83033999999999997</v>
      </c>
      <c r="JT20" s="719">
        <f t="shared" si="131"/>
        <v>0.83708999999999989</v>
      </c>
      <c r="JU20" s="719">
        <f t="shared" si="59"/>
        <v>0.84383999999999981</v>
      </c>
      <c r="JV20" s="722">
        <f t="shared" si="60"/>
        <v>0.85058999999999974</v>
      </c>
      <c r="JW20" s="253">
        <v>0.80357999999999996</v>
      </c>
      <c r="JX20" s="253">
        <v>0.81496999999999997</v>
      </c>
      <c r="JY20" s="253">
        <v>0.82496000000000003</v>
      </c>
      <c r="JZ20" s="253">
        <v>0.83375999999999995</v>
      </c>
      <c r="KA20" s="253">
        <v>0.84153</v>
      </c>
      <c r="KB20" s="253">
        <v>0.84841999999999995</v>
      </c>
      <c r="KC20" s="719">
        <f t="shared" si="132"/>
        <v>0.8553099999999999</v>
      </c>
      <c r="KD20" s="719">
        <f t="shared" si="61"/>
        <v>0.86219999999999986</v>
      </c>
      <c r="KE20" s="722">
        <f t="shared" si="62"/>
        <v>0.86908999999999981</v>
      </c>
      <c r="KF20" s="705">
        <v>0.79088999999999998</v>
      </c>
      <c r="KG20" s="253">
        <v>0.80210000000000004</v>
      </c>
      <c r="KH20" s="253">
        <v>0.81194</v>
      </c>
      <c r="KI20" s="253">
        <v>0.82059000000000004</v>
      </c>
      <c r="KJ20" s="253">
        <v>0.82823999999999998</v>
      </c>
      <c r="KK20" s="253">
        <v>0.83503000000000005</v>
      </c>
      <c r="KL20" s="719">
        <f t="shared" si="133"/>
        <v>0.84182000000000012</v>
      </c>
      <c r="KM20" s="719">
        <f t="shared" si="63"/>
        <v>0.8486100000000002</v>
      </c>
      <c r="KN20" s="722">
        <f t="shared" si="64"/>
        <v>0.85540000000000027</v>
      </c>
      <c r="KO20" s="253">
        <v>0.79813999999999996</v>
      </c>
      <c r="KP20" s="253">
        <v>0.80945</v>
      </c>
      <c r="KQ20" s="253">
        <v>0.81938</v>
      </c>
      <c r="KR20" s="253">
        <v>0.82811000000000001</v>
      </c>
      <c r="KS20" s="253">
        <v>0.83582999999999996</v>
      </c>
      <c r="KT20" s="253">
        <v>0.84267999999999998</v>
      </c>
      <c r="KU20" s="719">
        <f t="shared" si="134"/>
        <v>0.84953000000000001</v>
      </c>
      <c r="KV20" s="719">
        <f t="shared" si="65"/>
        <v>0.85638000000000003</v>
      </c>
      <c r="KW20" s="722">
        <f t="shared" si="66"/>
        <v>0.86323000000000005</v>
      </c>
      <c r="KX20" s="705">
        <v>0.81149000000000004</v>
      </c>
      <c r="KY20" s="253">
        <v>0.82299999999999995</v>
      </c>
      <c r="KZ20" s="253">
        <v>0.83309</v>
      </c>
      <c r="LA20" s="253">
        <v>0.84197</v>
      </c>
      <c r="LB20" s="253">
        <v>0.84982000000000002</v>
      </c>
      <c r="LC20" s="253">
        <v>0.85677999999999999</v>
      </c>
      <c r="LD20" s="719">
        <f t="shared" si="135"/>
        <v>0.86373999999999995</v>
      </c>
      <c r="LE20" s="719">
        <f t="shared" si="67"/>
        <v>0.87069999999999992</v>
      </c>
      <c r="LF20" s="722">
        <f t="shared" si="68"/>
        <v>0.87765999999999988</v>
      </c>
      <c r="LG20" s="253">
        <v>0.79120999999999997</v>
      </c>
      <c r="LH20" s="253">
        <v>0.80242000000000002</v>
      </c>
      <c r="LI20" s="253">
        <v>0.81225999999999998</v>
      </c>
      <c r="LJ20" s="253">
        <v>0.82091999999999998</v>
      </c>
      <c r="LK20" s="253">
        <v>0.82857000000000003</v>
      </c>
      <c r="LL20" s="253">
        <v>0.83535999999999999</v>
      </c>
      <c r="LM20" s="719">
        <f t="shared" si="136"/>
        <v>0.84214999999999995</v>
      </c>
      <c r="LN20" s="719">
        <f t="shared" si="69"/>
        <v>0.84893999999999992</v>
      </c>
      <c r="LO20" s="722">
        <f t="shared" si="70"/>
        <v>0.85572999999999988</v>
      </c>
      <c r="LP20" s="705">
        <v>0.77256999999999998</v>
      </c>
      <c r="LQ20" s="253">
        <v>0.78351999999999999</v>
      </c>
      <c r="LR20" s="253">
        <v>0.79313</v>
      </c>
      <c r="LS20" s="253">
        <v>0.80157999999999996</v>
      </c>
      <c r="LT20" s="253">
        <v>0.80906</v>
      </c>
      <c r="LU20" s="253">
        <v>0.81569000000000003</v>
      </c>
      <c r="LV20" s="719">
        <f t="shared" si="137"/>
        <v>0.82232000000000005</v>
      </c>
      <c r="LW20" s="719">
        <f t="shared" si="71"/>
        <v>0.82895000000000008</v>
      </c>
      <c r="LX20" s="722">
        <f t="shared" si="72"/>
        <v>0.8355800000000001</v>
      </c>
      <c r="LY20" s="253">
        <v>0.80674999999999997</v>
      </c>
      <c r="LZ20" s="253">
        <v>0.81818999999999997</v>
      </c>
      <c r="MA20" s="253">
        <v>0.82823000000000002</v>
      </c>
      <c r="MB20" s="253">
        <v>0.83704999999999996</v>
      </c>
      <c r="MC20" s="253">
        <v>0.84486000000000006</v>
      </c>
      <c r="MD20" s="253">
        <v>0.85177999999999998</v>
      </c>
      <c r="ME20" s="719">
        <f t="shared" si="138"/>
        <v>0.85869999999999991</v>
      </c>
      <c r="MF20" s="719">
        <f t="shared" si="73"/>
        <v>0.86561999999999983</v>
      </c>
      <c r="MG20" s="722">
        <f t="shared" si="74"/>
        <v>0.87253999999999976</v>
      </c>
      <c r="MH20" s="705">
        <v>0.76970000000000005</v>
      </c>
      <c r="MI20" s="253">
        <v>0.78061000000000003</v>
      </c>
      <c r="MJ20" s="253">
        <v>0.79017999999999999</v>
      </c>
      <c r="MK20" s="253">
        <v>0.79859999999999998</v>
      </c>
      <c r="ML20" s="253">
        <v>0.80605000000000004</v>
      </c>
      <c r="MM20" s="253">
        <v>0.81264999999999998</v>
      </c>
      <c r="MN20" s="719">
        <f t="shared" si="139"/>
        <v>0.81924999999999992</v>
      </c>
      <c r="MO20" s="719">
        <f t="shared" si="75"/>
        <v>0.82584999999999986</v>
      </c>
      <c r="MP20" s="722">
        <f t="shared" si="76"/>
        <v>0.8324499999999998</v>
      </c>
      <c r="MQ20" s="253">
        <v>0.81062000000000001</v>
      </c>
      <c r="MR20" s="253">
        <v>0.82211999999999996</v>
      </c>
      <c r="MS20" s="253">
        <v>0.83220000000000005</v>
      </c>
      <c r="MT20" s="253">
        <v>0.84106999999999998</v>
      </c>
      <c r="MU20" s="253">
        <v>0.84891000000000005</v>
      </c>
      <c r="MV20" s="253">
        <v>0.85585999999999995</v>
      </c>
      <c r="MW20" s="719">
        <f t="shared" si="140"/>
        <v>0.86280999999999985</v>
      </c>
      <c r="MX20" s="719">
        <f t="shared" si="77"/>
        <v>0.86975999999999976</v>
      </c>
      <c r="MY20" s="722">
        <f t="shared" si="78"/>
        <v>0.87670999999999966</v>
      </c>
      <c r="MZ20" s="705">
        <v>0.79829000000000006</v>
      </c>
      <c r="NA20" s="253">
        <v>0.80961000000000005</v>
      </c>
      <c r="NB20" s="253">
        <v>0.81954000000000005</v>
      </c>
      <c r="NC20" s="253">
        <v>0.82826999999999995</v>
      </c>
      <c r="ND20" s="253">
        <v>0.83599000000000001</v>
      </c>
      <c r="NE20" s="253">
        <v>0.84284000000000003</v>
      </c>
      <c r="NF20" s="719">
        <f t="shared" si="141"/>
        <v>0.84969000000000006</v>
      </c>
      <c r="NG20" s="719">
        <f t="shared" si="79"/>
        <v>0.85654000000000008</v>
      </c>
      <c r="NH20" s="722">
        <f t="shared" si="80"/>
        <v>0.8633900000000001</v>
      </c>
      <c r="NI20" s="253">
        <v>0.78425</v>
      </c>
      <c r="NJ20" s="253">
        <v>0.79537000000000002</v>
      </c>
      <c r="NK20" s="253">
        <v>0.80511999999999995</v>
      </c>
      <c r="NL20" s="253">
        <v>0.81369999999999998</v>
      </c>
      <c r="NM20" s="253">
        <v>0.82128999999999996</v>
      </c>
      <c r="NN20" s="253">
        <v>0.82801999999999998</v>
      </c>
      <c r="NO20" s="719">
        <f t="shared" si="142"/>
        <v>0.83474999999999999</v>
      </c>
      <c r="NP20" s="719">
        <f t="shared" si="81"/>
        <v>0.84148000000000001</v>
      </c>
      <c r="NQ20" s="722">
        <f t="shared" si="82"/>
        <v>0.84821000000000002</v>
      </c>
      <c r="NR20" s="705">
        <v>0.77668999999999999</v>
      </c>
      <c r="NS20" s="253">
        <v>0.78769999999999996</v>
      </c>
      <c r="NT20" s="253">
        <v>0.79735999999999996</v>
      </c>
      <c r="NU20" s="253">
        <v>0.80586000000000002</v>
      </c>
      <c r="NV20" s="253">
        <v>0.81337000000000004</v>
      </c>
      <c r="NW20" s="253">
        <v>0.82003999999999999</v>
      </c>
      <c r="NX20" s="719">
        <f t="shared" si="143"/>
        <v>0.82670999999999994</v>
      </c>
      <c r="NY20" s="719">
        <f t="shared" si="83"/>
        <v>0.8333799999999999</v>
      </c>
      <c r="NZ20" s="722">
        <f t="shared" si="84"/>
        <v>0.84004999999999985</v>
      </c>
      <c r="OA20" s="253">
        <v>0.79144000000000003</v>
      </c>
      <c r="OB20" s="253">
        <v>0.80266000000000004</v>
      </c>
      <c r="OC20" s="253">
        <v>0.8125</v>
      </c>
      <c r="OD20" s="253">
        <v>0.82116</v>
      </c>
      <c r="OE20" s="253">
        <v>0.82882</v>
      </c>
      <c r="OF20" s="253">
        <v>0.83560999999999996</v>
      </c>
      <c r="OG20" s="719">
        <f t="shared" si="144"/>
        <v>0.84239999999999993</v>
      </c>
      <c r="OH20" s="719">
        <f t="shared" si="85"/>
        <v>0.84918999999999989</v>
      </c>
      <c r="OI20" s="722">
        <f t="shared" si="86"/>
        <v>0.85597999999999985</v>
      </c>
      <c r="OJ20" s="705">
        <v>0.79647999999999997</v>
      </c>
      <c r="OK20" s="253">
        <v>0.80776999999999999</v>
      </c>
      <c r="OL20" s="253">
        <v>0.81767999999999996</v>
      </c>
      <c r="OM20" s="253">
        <v>0.82638999999999996</v>
      </c>
      <c r="ON20" s="253">
        <v>0.83409999999999995</v>
      </c>
      <c r="OO20" s="253">
        <v>0.84092999999999996</v>
      </c>
      <c r="OP20" s="719">
        <f t="shared" si="145"/>
        <v>0.84775999999999996</v>
      </c>
      <c r="OQ20" s="719">
        <f t="shared" si="87"/>
        <v>0.85458999999999996</v>
      </c>
      <c r="OR20" s="722">
        <f t="shared" si="88"/>
        <v>0.86141999999999996</v>
      </c>
      <c r="OS20" s="253">
        <v>0.78586</v>
      </c>
      <c r="OT20" s="253">
        <v>0.79700000000000004</v>
      </c>
      <c r="OU20" s="253">
        <v>0.80678000000000005</v>
      </c>
      <c r="OV20" s="253">
        <v>0.81537999999999999</v>
      </c>
      <c r="OW20" s="253">
        <v>0.82298000000000004</v>
      </c>
      <c r="OX20" s="253">
        <v>0.82972000000000001</v>
      </c>
      <c r="OY20" s="719">
        <f t="shared" si="146"/>
        <v>0.83645999999999998</v>
      </c>
      <c r="OZ20" s="719">
        <f t="shared" si="89"/>
        <v>0.84319999999999995</v>
      </c>
      <c r="PA20" s="722">
        <f t="shared" si="90"/>
        <v>0.84993999999999992</v>
      </c>
      <c r="PB20" s="705">
        <v>0.77481999999999995</v>
      </c>
      <c r="PC20" s="253">
        <v>0.78581000000000001</v>
      </c>
      <c r="PD20" s="253">
        <v>0.79544999999999999</v>
      </c>
      <c r="PE20" s="253">
        <v>0.80391999999999997</v>
      </c>
      <c r="PF20" s="253">
        <v>0.81142000000000003</v>
      </c>
      <c r="PG20" s="253">
        <v>0.81806999999999996</v>
      </c>
      <c r="PH20" s="719">
        <f t="shared" si="147"/>
        <v>0.8247199999999999</v>
      </c>
      <c r="PI20" s="719">
        <f t="shared" si="91"/>
        <v>0.83136999999999983</v>
      </c>
      <c r="PJ20" s="722">
        <f t="shared" si="92"/>
        <v>0.83801999999999977</v>
      </c>
      <c r="PK20" s="253">
        <v>0.77968000000000004</v>
      </c>
      <c r="PL20" s="253">
        <v>0.79074</v>
      </c>
      <c r="PM20" s="253">
        <v>0.80042999999999997</v>
      </c>
      <c r="PN20" s="253">
        <v>0.80896000000000001</v>
      </c>
      <c r="PO20" s="253">
        <v>0.81650999999999996</v>
      </c>
      <c r="PP20" s="253">
        <v>0.82320000000000004</v>
      </c>
      <c r="PQ20" s="719">
        <f t="shared" si="148"/>
        <v>0.82989000000000013</v>
      </c>
      <c r="PR20" s="719">
        <f t="shared" si="93"/>
        <v>0.83658000000000021</v>
      </c>
      <c r="PS20" s="722">
        <f t="shared" si="94"/>
        <v>0.8432700000000003</v>
      </c>
      <c r="PT20" s="705">
        <v>0.79010999999999998</v>
      </c>
      <c r="PU20" s="253">
        <v>0.80130999999999997</v>
      </c>
      <c r="PV20" s="253">
        <v>0.81113999999999997</v>
      </c>
      <c r="PW20" s="253">
        <v>0.81977999999999995</v>
      </c>
      <c r="PX20" s="253">
        <v>0.82742000000000004</v>
      </c>
      <c r="PY20" s="253">
        <v>0.83420000000000005</v>
      </c>
      <c r="PZ20" s="719">
        <f t="shared" si="149"/>
        <v>0.84098000000000006</v>
      </c>
      <c r="QA20" s="719">
        <f t="shared" si="95"/>
        <v>0.84776000000000007</v>
      </c>
      <c r="QB20" s="722">
        <f t="shared" si="96"/>
        <v>0.85454000000000008</v>
      </c>
      <c r="QC20" s="253">
        <v>0.78722999999999999</v>
      </c>
      <c r="QD20" s="253">
        <v>0.79839000000000004</v>
      </c>
      <c r="QE20" s="253">
        <v>0.80818000000000001</v>
      </c>
      <c r="QF20" s="253">
        <v>0.81679999999999997</v>
      </c>
      <c r="QG20" s="253">
        <v>0.82440999999999998</v>
      </c>
      <c r="QH20" s="253">
        <v>0.83116999999999996</v>
      </c>
      <c r="QI20" s="719">
        <f t="shared" si="150"/>
        <v>0.83792999999999995</v>
      </c>
      <c r="QJ20" s="719">
        <f t="shared" si="97"/>
        <v>0.84468999999999994</v>
      </c>
      <c r="QK20" s="722">
        <f t="shared" si="98"/>
        <v>0.85144999999999993</v>
      </c>
      <c r="QL20" s="705">
        <v>0.79617000000000004</v>
      </c>
      <c r="QM20" s="253">
        <v>0.80745999999999996</v>
      </c>
      <c r="QN20" s="253">
        <v>0.81735999999999998</v>
      </c>
      <c r="QO20" s="253">
        <v>0.82606999999999997</v>
      </c>
      <c r="QP20" s="253">
        <v>0.83377000000000001</v>
      </c>
      <c r="QQ20" s="253">
        <v>0.84060000000000001</v>
      </c>
      <c r="QR20" s="719">
        <f t="shared" si="151"/>
        <v>0.84743000000000002</v>
      </c>
      <c r="QS20" s="719">
        <f t="shared" si="99"/>
        <v>0.85426000000000002</v>
      </c>
      <c r="QT20" s="722">
        <f t="shared" si="100"/>
        <v>0.86109000000000002</v>
      </c>
    </row>
    <row r="21" spans="1:463">
      <c r="A21" s="16"/>
      <c r="B21" s="212" t="s">
        <v>459</v>
      </c>
      <c r="C21" s="212" t="s">
        <v>476</v>
      </c>
      <c r="D21" s="705">
        <v>0.65556000000000003</v>
      </c>
      <c r="E21" s="253">
        <v>0.67112000000000005</v>
      </c>
      <c r="F21" s="253">
        <v>0.68510000000000004</v>
      </c>
      <c r="G21" s="253">
        <v>0.69772000000000001</v>
      </c>
      <c r="H21" s="253">
        <v>0.70913999999999999</v>
      </c>
      <c r="I21" s="253">
        <v>0.71950000000000003</v>
      </c>
      <c r="J21" s="719">
        <f t="shared" si="101"/>
        <v>0.72986000000000006</v>
      </c>
      <c r="K21" s="719">
        <f t="shared" ref="K21:K22" si="152">J21+(J21-I21)</f>
        <v>0.7402200000000001</v>
      </c>
      <c r="L21" s="722">
        <f t="shared" ref="L21:L22" si="153">K21+(K21-J21)</f>
        <v>0.75058000000000014</v>
      </c>
      <c r="M21" s="253">
        <v>0.66817000000000004</v>
      </c>
      <c r="N21" s="253">
        <v>0.68403000000000003</v>
      </c>
      <c r="O21" s="253">
        <v>0.69826999999999995</v>
      </c>
      <c r="P21" s="253">
        <v>0.71113000000000004</v>
      </c>
      <c r="Q21" s="253">
        <v>0.72277000000000002</v>
      </c>
      <c r="R21" s="253">
        <v>0.73333000000000004</v>
      </c>
      <c r="S21" s="719">
        <f t="shared" si="102"/>
        <v>0.74389000000000005</v>
      </c>
      <c r="T21" s="719">
        <f t="shared" si="1"/>
        <v>0.75445000000000007</v>
      </c>
      <c r="U21" s="722">
        <f t="shared" si="2"/>
        <v>0.76501000000000008</v>
      </c>
      <c r="V21" s="705">
        <v>0.67703000000000002</v>
      </c>
      <c r="W21" s="253">
        <v>0.69310000000000005</v>
      </c>
      <c r="X21" s="253">
        <v>0.70752999999999999</v>
      </c>
      <c r="Y21" s="253">
        <v>0.72057000000000004</v>
      </c>
      <c r="Z21" s="253">
        <v>0.73236000000000001</v>
      </c>
      <c r="AA21" s="253">
        <v>0.74306000000000005</v>
      </c>
      <c r="AB21" s="719">
        <f t="shared" si="103"/>
        <v>0.7537600000000001</v>
      </c>
      <c r="AC21" s="719">
        <f t="shared" si="3"/>
        <v>0.76446000000000014</v>
      </c>
      <c r="AD21" s="722">
        <f t="shared" si="4"/>
        <v>0.77516000000000018</v>
      </c>
      <c r="AE21" s="253">
        <v>0.68152000000000001</v>
      </c>
      <c r="AF21" s="253">
        <v>0.69769000000000003</v>
      </c>
      <c r="AG21" s="253">
        <v>0.71221999999999996</v>
      </c>
      <c r="AH21" s="253">
        <v>0.72533999999999998</v>
      </c>
      <c r="AI21" s="253">
        <v>0.73721000000000003</v>
      </c>
      <c r="AJ21" s="253">
        <v>0.74799000000000004</v>
      </c>
      <c r="AK21" s="719">
        <f t="shared" si="104"/>
        <v>0.75877000000000006</v>
      </c>
      <c r="AL21" s="719">
        <f t="shared" si="5"/>
        <v>0.76955000000000007</v>
      </c>
      <c r="AM21" s="722">
        <f t="shared" si="6"/>
        <v>0.78033000000000008</v>
      </c>
      <c r="AN21" s="705">
        <v>0.65564</v>
      </c>
      <c r="AO21" s="253">
        <v>0.67120000000000002</v>
      </c>
      <c r="AP21" s="253">
        <v>0.68518000000000001</v>
      </c>
      <c r="AQ21" s="253">
        <v>0.69779999999999998</v>
      </c>
      <c r="AR21" s="253">
        <v>0.70921999999999996</v>
      </c>
      <c r="AS21" s="253">
        <v>0.71958</v>
      </c>
      <c r="AT21" s="719">
        <f t="shared" si="105"/>
        <v>0.72994000000000003</v>
      </c>
      <c r="AU21" s="719">
        <f t="shared" si="7"/>
        <v>0.74030000000000007</v>
      </c>
      <c r="AV21" s="722">
        <f t="shared" si="8"/>
        <v>0.7506600000000001</v>
      </c>
      <c r="AW21" s="253">
        <v>0.65908</v>
      </c>
      <c r="AX21" s="253">
        <v>0.67471999999999999</v>
      </c>
      <c r="AY21" s="253">
        <v>0.68876999999999999</v>
      </c>
      <c r="AZ21" s="253">
        <v>0.70145999999999997</v>
      </c>
      <c r="BA21" s="253">
        <v>0.71294000000000002</v>
      </c>
      <c r="BB21" s="253">
        <v>0.72336</v>
      </c>
      <c r="BC21" s="719">
        <f t="shared" si="106"/>
        <v>0.73377999999999999</v>
      </c>
      <c r="BD21" s="719">
        <f t="shared" si="9"/>
        <v>0.74419999999999997</v>
      </c>
      <c r="BE21" s="722">
        <f t="shared" si="10"/>
        <v>0.75461999999999996</v>
      </c>
      <c r="BF21" s="705">
        <v>0.65902000000000005</v>
      </c>
      <c r="BG21" s="253">
        <v>0.67466999999999999</v>
      </c>
      <c r="BH21" s="253">
        <v>0.68872</v>
      </c>
      <c r="BI21" s="253">
        <v>0.70140000000000002</v>
      </c>
      <c r="BJ21" s="253">
        <v>0.71287999999999996</v>
      </c>
      <c r="BK21" s="253">
        <v>0.72330000000000005</v>
      </c>
      <c r="BL21" s="719">
        <f t="shared" si="107"/>
        <v>0.73372000000000015</v>
      </c>
      <c r="BM21" s="719">
        <f t="shared" si="11"/>
        <v>0.74414000000000025</v>
      </c>
      <c r="BN21" s="722">
        <f t="shared" si="12"/>
        <v>0.75456000000000034</v>
      </c>
      <c r="BO21" s="253">
        <v>0.66944000000000004</v>
      </c>
      <c r="BP21" s="253">
        <v>0.68532999999999999</v>
      </c>
      <c r="BQ21" s="253">
        <v>0.6996</v>
      </c>
      <c r="BR21" s="253">
        <v>0.71248999999999996</v>
      </c>
      <c r="BS21" s="253">
        <v>0.72414999999999996</v>
      </c>
      <c r="BT21" s="253">
        <v>0.73472999999999999</v>
      </c>
      <c r="BU21" s="719">
        <f t="shared" si="108"/>
        <v>0.74531000000000003</v>
      </c>
      <c r="BV21" s="719">
        <f t="shared" si="13"/>
        <v>0.75589000000000006</v>
      </c>
      <c r="BW21" s="722">
        <f t="shared" si="14"/>
        <v>0.7664700000000001</v>
      </c>
      <c r="BX21" s="705">
        <v>0.67157999999999995</v>
      </c>
      <c r="BY21" s="253">
        <v>0.68752999999999997</v>
      </c>
      <c r="BZ21" s="253">
        <v>0.70184000000000002</v>
      </c>
      <c r="CA21" s="253">
        <v>0.71477000000000002</v>
      </c>
      <c r="CB21" s="253">
        <v>0.72646999999999995</v>
      </c>
      <c r="CC21" s="253">
        <v>0.73709000000000002</v>
      </c>
      <c r="CD21" s="719">
        <f t="shared" si="109"/>
        <v>0.7477100000000001</v>
      </c>
      <c r="CE21" s="719">
        <f t="shared" si="15"/>
        <v>0.75833000000000017</v>
      </c>
      <c r="CF21" s="722">
        <f t="shared" si="16"/>
        <v>0.76895000000000024</v>
      </c>
      <c r="CG21" s="253">
        <v>0.66849999999999998</v>
      </c>
      <c r="CH21" s="253">
        <v>0.68435999999999997</v>
      </c>
      <c r="CI21" s="253">
        <v>0.69862000000000002</v>
      </c>
      <c r="CJ21" s="253">
        <v>0.71148999999999996</v>
      </c>
      <c r="CK21" s="253">
        <v>0.72313000000000005</v>
      </c>
      <c r="CL21" s="253">
        <v>0.73370000000000002</v>
      </c>
      <c r="CM21" s="719">
        <f t="shared" si="110"/>
        <v>0.74426999999999999</v>
      </c>
      <c r="CN21" s="719">
        <f t="shared" si="17"/>
        <v>0.75483999999999996</v>
      </c>
      <c r="CO21" s="722">
        <f t="shared" si="18"/>
        <v>0.76540999999999992</v>
      </c>
      <c r="CP21" s="705">
        <v>0.67018999999999995</v>
      </c>
      <c r="CQ21" s="253">
        <v>0.68610000000000004</v>
      </c>
      <c r="CR21" s="253">
        <v>0.70038999999999996</v>
      </c>
      <c r="CS21" s="253">
        <v>0.71328999999999998</v>
      </c>
      <c r="CT21" s="253">
        <v>0.72496000000000005</v>
      </c>
      <c r="CU21" s="253">
        <v>0.73555000000000004</v>
      </c>
      <c r="CV21" s="719">
        <f t="shared" si="111"/>
        <v>0.74614000000000003</v>
      </c>
      <c r="CW21" s="719">
        <f t="shared" si="19"/>
        <v>0.75673000000000001</v>
      </c>
      <c r="CX21" s="722">
        <f t="shared" si="20"/>
        <v>0.76732</v>
      </c>
      <c r="CY21" s="253">
        <v>0.63146999999999998</v>
      </c>
      <c r="CZ21" s="253">
        <v>0.64646000000000003</v>
      </c>
      <c r="DA21" s="253">
        <v>0.65991999999999995</v>
      </c>
      <c r="DB21" s="253">
        <v>0.67208000000000001</v>
      </c>
      <c r="DC21" s="253">
        <v>0.68308000000000002</v>
      </c>
      <c r="DD21" s="253">
        <v>0.69306000000000001</v>
      </c>
      <c r="DE21" s="719">
        <f t="shared" si="112"/>
        <v>0.70304</v>
      </c>
      <c r="DF21" s="719">
        <f t="shared" si="21"/>
        <v>0.71301999999999999</v>
      </c>
      <c r="DG21" s="722">
        <f t="shared" si="22"/>
        <v>0.72299999999999998</v>
      </c>
      <c r="DH21" s="705">
        <v>0.64614000000000005</v>
      </c>
      <c r="DI21" s="253">
        <v>0.66147999999999996</v>
      </c>
      <c r="DJ21" s="253">
        <v>0.67525000000000002</v>
      </c>
      <c r="DK21" s="253">
        <v>0.68769000000000002</v>
      </c>
      <c r="DL21" s="253">
        <v>0.69894999999999996</v>
      </c>
      <c r="DM21" s="253">
        <v>0.70916000000000001</v>
      </c>
      <c r="DN21" s="719">
        <f t="shared" si="113"/>
        <v>0.71937000000000006</v>
      </c>
      <c r="DO21" s="719">
        <f t="shared" si="23"/>
        <v>0.72958000000000012</v>
      </c>
      <c r="DP21" s="722">
        <f t="shared" si="24"/>
        <v>0.73979000000000017</v>
      </c>
      <c r="DQ21" s="253">
        <v>0.64285999999999999</v>
      </c>
      <c r="DR21" s="253">
        <v>0.65812000000000004</v>
      </c>
      <c r="DS21" s="253">
        <v>0.67181999999999997</v>
      </c>
      <c r="DT21" s="253">
        <v>0.68420000000000003</v>
      </c>
      <c r="DU21" s="253">
        <v>0.69540000000000002</v>
      </c>
      <c r="DV21" s="253">
        <v>0.70555999999999996</v>
      </c>
      <c r="DW21" s="719">
        <f t="shared" si="114"/>
        <v>0.71571999999999991</v>
      </c>
      <c r="DX21" s="719">
        <f t="shared" si="25"/>
        <v>0.72587999999999986</v>
      </c>
      <c r="DY21" s="722">
        <f t="shared" si="26"/>
        <v>0.73603999999999981</v>
      </c>
      <c r="DZ21" s="705">
        <v>0.66200999999999999</v>
      </c>
      <c r="EA21" s="253">
        <v>0.67773000000000005</v>
      </c>
      <c r="EB21" s="253">
        <v>0.69184000000000001</v>
      </c>
      <c r="EC21" s="253">
        <v>0.70457999999999998</v>
      </c>
      <c r="ED21" s="253">
        <v>0.71611999999999998</v>
      </c>
      <c r="EE21" s="253">
        <v>0.72658</v>
      </c>
      <c r="EF21" s="719">
        <f t="shared" si="115"/>
        <v>0.73704000000000003</v>
      </c>
      <c r="EG21" s="719">
        <f t="shared" si="27"/>
        <v>0.74750000000000005</v>
      </c>
      <c r="EH21" s="722">
        <f t="shared" si="28"/>
        <v>0.75796000000000008</v>
      </c>
      <c r="EI21" s="253">
        <v>0.65910999999999997</v>
      </c>
      <c r="EJ21" s="253">
        <v>0.67474999999999996</v>
      </c>
      <c r="EK21" s="253">
        <v>0.68881000000000003</v>
      </c>
      <c r="EL21" s="253">
        <v>0.70150000000000001</v>
      </c>
      <c r="EM21" s="253">
        <v>0.71297999999999995</v>
      </c>
      <c r="EN21" s="253">
        <v>0.72340000000000004</v>
      </c>
      <c r="EO21" s="719">
        <f t="shared" si="116"/>
        <v>0.73382000000000014</v>
      </c>
      <c r="EP21" s="719">
        <f t="shared" si="29"/>
        <v>0.74424000000000023</v>
      </c>
      <c r="EQ21" s="722">
        <f t="shared" si="30"/>
        <v>0.75466000000000033</v>
      </c>
      <c r="ER21" s="705">
        <v>0.66532999999999998</v>
      </c>
      <c r="ES21" s="253">
        <v>0.68113000000000001</v>
      </c>
      <c r="ET21" s="253">
        <v>0.69530999999999998</v>
      </c>
      <c r="EU21" s="253">
        <v>0.70811999999999997</v>
      </c>
      <c r="EV21" s="253">
        <v>0.71970999999999996</v>
      </c>
      <c r="EW21" s="253">
        <v>0.73023000000000005</v>
      </c>
      <c r="EX21" s="719">
        <f t="shared" si="117"/>
        <v>0.74075000000000013</v>
      </c>
      <c r="EY21" s="719">
        <f t="shared" si="31"/>
        <v>0.75127000000000022</v>
      </c>
      <c r="EZ21" s="722">
        <f t="shared" si="32"/>
        <v>0.7617900000000003</v>
      </c>
      <c r="FA21" s="253">
        <v>0.65825999999999996</v>
      </c>
      <c r="FB21" s="253">
        <v>0.67388999999999999</v>
      </c>
      <c r="FC21" s="253">
        <v>0.68791999999999998</v>
      </c>
      <c r="FD21" s="253">
        <v>0.70059000000000005</v>
      </c>
      <c r="FE21" s="253">
        <v>0.71206000000000003</v>
      </c>
      <c r="FF21" s="253">
        <v>0.72245999999999999</v>
      </c>
      <c r="FG21" s="719">
        <f t="shared" si="118"/>
        <v>0.73285999999999996</v>
      </c>
      <c r="FH21" s="719">
        <f t="shared" si="33"/>
        <v>0.74325999999999992</v>
      </c>
      <c r="FI21" s="722">
        <f t="shared" si="34"/>
        <v>0.75365999999999989</v>
      </c>
      <c r="FJ21" s="705">
        <v>0.66435999999999995</v>
      </c>
      <c r="FK21" s="253">
        <v>0.68013000000000001</v>
      </c>
      <c r="FL21" s="253">
        <v>0.69430000000000003</v>
      </c>
      <c r="FM21" s="253">
        <v>0.70708000000000004</v>
      </c>
      <c r="FN21" s="253">
        <v>0.71865999999999997</v>
      </c>
      <c r="FO21" s="253">
        <v>0.72916000000000003</v>
      </c>
      <c r="FP21" s="719">
        <f t="shared" si="119"/>
        <v>0.7396600000000001</v>
      </c>
      <c r="FQ21" s="719">
        <f t="shared" si="35"/>
        <v>0.75016000000000016</v>
      </c>
      <c r="FR21" s="722">
        <f t="shared" si="36"/>
        <v>0.76066000000000022</v>
      </c>
      <c r="FS21" s="253">
        <v>0.66279999999999994</v>
      </c>
      <c r="FT21" s="253">
        <v>0.67854000000000003</v>
      </c>
      <c r="FU21" s="253">
        <v>0.69267000000000001</v>
      </c>
      <c r="FV21" s="253">
        <v>0.70543</v>
      </c>
      <c r="FW21" s="253">
        <v>0.71697</v>
      </c>
      <c r="FX21" s="253">
        <v>0.72745000000000004</v>
      </c>
      <c r="FY21" s="719">
        <f t="shared" si="120"/>
        <v>0.73793000000000009</v>
      </c>
      <c r="FZ21" s="719">
        <f t="shared" si="37"/>
        <v>0.74841000000000013</v>
      </c>
      <c r="GA21" s="722">
        <f t="shared" si="38"/>
        <v>0.75889000000000018</v>
      </c>
      <c r="GB21" s="705">
        <v>0.65017999999999998</v>
      </c>
      <c r="GC21" s="253">
        <v>0.66561999999999999</v>
      </c>
      <c r="GD21" s="253">
        <v>0.67947999999999997</v>
      </c>
      <c r="GE21" s="253">
        <v>0.69199999999999995</v>
      </c>
      <c r="GF21" s="253">
        <v>0.70331999999999995</v>
      </c>
      <c r="GG21" s="253">
        <v>0.71360000000000001</v>
      </c>
      <c r="GH21" s="719">
        <f t="shared" si="121"/>
        <v>0.72388000000000008</v>
      </c>
      <c r="GI21" s="719">
        <f t="shared" si="39"/>
        <v>0.73416000000000015</v>
      </c>
      <c r="GJ21" s="722">
        <f t="shared" si="40"/>
        <v>0.74444000000000021</v>
      </c>
      <c r="GK21" s="253">
        <v>0.64146999999999998</v>
      </c>
      <c r="GL21" s="253">
        <v>0.65669</v>
      </c>
      <c r="GM21" s="253">
        <v>0.67037000000000002</v>
      </c>
      <c r="GN21" s="253">
        <v>0.68271999999999999</v>
      </c>
      <c r="GO21" s="253">
        <v>0.69389000000000001</v>
      </c>
      <c r="GP21" s="253">
        <v>0.70403000000000004</v>
      </c>
      <c r="GQ21" s="719">
        <f t="shared" si="122"/>
        <v>0.71417000000000008</v>
      </c>
      <c r="GR21" s="719">
        <f t="shared" si="41"/>
        <v>0.72431000000000012</v>
      </c>
      <c r="GS21" s="722">
        <f t="shared" si="42"/>
        <v>0.73445000000000016</v>
      </c>
      <c r="GT21" s="705">
        <v>0.64158000000000004</v>
      </c>
      <c r="GU21" s="253">
        <v>0.65681</v>
      </c>
      <c r="GV21" s="253">
        <v>0.67047999999999996</v>
      </c>
      <c r="GW21" s="253">
        <v>0.68283000000000005</v>
      </c>
      <c r="GX21" s="253">
        <v>0.69401000000000002</v>
      </c>
      <c r="GY21" s="253">
        <v>0.70415000000000005</v>
      </c>
      <c r="GZ21" s="719">
        <f t="shared" si="123"/>
        <v>0.71429000000000009</v>
      </c>
      <c r="HA21" s="719">
        <f t="shared" si="43"/>
        <v>0.72443000000000013</v>
      </c>
      <c r="HB21" s="722">
        <f t="shared" si="44"/>
        <v>0.73457000000000017</v>
      </c>
      <c r="HC21" s="253">
        <v>0.67374999999999996</v>
      </c>
      <c r="HD21" s="253">
        <v>0.68974000000000002</v>
      </c>
      <c r="HE21" s="253">
        <v>0.70409999999999995</v>
      </c>
      <c r="HF21" s="253">
        <v>0.71706999999999999</v>
      </c>
      <c r="HG21" s="253">
        <v>0.72880999999999996</v>
      </c>
      <c r="HH21" s="253">
        <v>0.73946000000000001</v>
      </c>
      <c r="HI21" s="719">
        <f t="shared" si="124"/>
        <v>0.75011000000000005</v>
      </c>
      <c r="HJ21" s="719">
        <f t="shared" si="45"/>
        <v>0.7607600000000001</v>
      </c>
      <c r="HK21" s="722">
        <f t="shared" si="46"/>
        <v>0.77141000000000015</v>
      </c>
      <c r="HL21" s="705">
        <v>0.65803999999999996</v>
      </c>
      <c r="HM21" s="253">
        <v>0.67366000000000004</v>
      </c>
      <c r="HN21" s="253">
        <v>0.68769000000000002</v>
      </c>
      <c r="HO21" s="253">
        <v>0.70035000000000003</v>
      </c>
      <c r="HP21" s="253">
        <v>0.71181000000000005</v>
      </c>
      <c r="HQ21" s="253">
        <v>0.72221999999999997</v>
      </c>
      <c r="HR21" s="719">
        <f t="shared" si="125"/>
        <v>0.73262999999999989</v>
      </c>
      <c r="HS21" s="719">
        <f t="shared" si="47"/>
        <v>0.74303999999999981</v>
      </c>
      <c r="HT21" s="722">
        <f t="shared" si="48"/>
        <v>0.75344999999999973</v>
      </c>
      <c r="HU21" s="253">
        <v>0.61965000000000003</v>
      </c>
      <c r="HV21" s="253">
        <v>0.63436000000000003</v>
      </c>
      <c r="HW21" s="253">
        <v>0.64756999999999998</v>
      </c>
      <c r="HX21" s="253">
        <v>0.65949999999999998</v>
      </c>
      <c r="HY21" s="253">
        <v>0.67029000000000005</v>
      </c>
      <c r="HZ21" s="253">
        <v>0.68008999999999997</v>
      </c>
      <c r="IA21" s="719">
        <f t="shared" si="126"/>
        <v>0.68988999999999989</v>
      </c>
      <c r="IB21" s="719">
        <f t="shared" si="49"/>
        <v>0.69968999999999981</v>
      </c>
      <c r="IC21" s="722">
        <f t="shared" si="50"/>
        <v>0.70948999999999973</v>
      </c>
      <c r="ID21" s="705">
        <v>0.67888000000000004</v>
      </c>
      <c r="IE21" s="253">
        <v>0.69499999999999995</v>
      </c>
      <c r="IF21" s="253">
        <v>0.70947000000000005</v>
      </c>
      <c r="IG21" s="253">
        <v>0.72253999999999996</v>
      </c>
      <c r="IH21" s="253">
        <v>0.73436000000000001</v>
      </c>
      <c r="II21" s="253">
        <v>0.74509999999999998</v>
      </c>
      <c r="IJ21" s="719">
        <f t="shared" si="127"/>
        <v>0.75583999999999996</v>
      </c>
      <c r="IK21" s="719">
        <f t="shared" si="51"/>
        <v>0.76657999999999993</v>
      </c>
      <c r="IL21" s="722">
        <f t="shared" si="52"/>
        <v>0.7773199999999999</v>
      </c>
      <c r="IM21" s="253">
        <v>0.66412000000000004</v>
      </c>
      <c r="IN21" s="253">
        <v>0.67988999999999999</v>
      </c>
      <c r="IO21" s="253">
        <v>0.69404999999999994</v>
      </c>
      <c r="IP21" s="253">
        <v>0.70682999999999996</v>
      </c>
      <c r="IQ21" s="253">
        <v>0.71840000000000004</v>
      </c>
      <c r="IR21" s="253">
        <v>0.72889999999999999</v>
      </c>
      <c r="IS21" s="719">
        <f t="shared" si="128"/>
        <v>0.73939999999999995</v>
      </c>
      <c r="IT21" s="719">
        <f t="shared" si="53"/>
        <v>0.7498999999999999</v>
      </c>
      <c r="IU21" s="722">
        <f t="shared" si="54"/>
        <v>0.76039999999999985</v>
      </c>
      <c r="IV21" s="705">
        <v>0.66698999999999997</v>
      </c>
      <c r="IW21" s="253">
        <v>0.68283000000000005</v>
      </c>
      <c r="IX21" s="253">
        <v>0.69704999999999995</v>
      </c>
      <c r="IY21" s="253">
        <v>0.70989000000000002</v>
      </c>
      <c r="IZ21" s="253">
        <v>0.72150000000000003</v>
      </c>
      <c r="JA21" s="253">
        <v>0.73204999999999998</v>
      </c>
      <c r="JB21" s="719">
        <f t="shared" si="129"/>
        <v>0.74259999999999993</v>
      </c>
      <c r="JC21" s="719">
        <f t="shared" si="55"/>
        <v>0.75314999999999988</v>
      </c>
      <c r="JD21" s="722">
        <f t="shared" si="56"/>
        <v>0.76369999999999982</v>
      </c>
      <c r="JE21" s="253">
        <v>0.65547</v>
      </c>
      <c r="JF21" s="253">
        <v>0.67101999999999995</v>
      </c>
      <c r="JG21" s="253">
        <v>0.68500000000000005</v>
      </c>
      <c r="JH21" s="253">
        <v>0.69762000000000002</v>
      </c>
      <c r="JI21" s="253">
        <v>0.70903000000000005</v>
      </c>
      <c r="JJ21" s="253">
        <v>0.71940000000000004</v>
      </c>
      <c r="JK21" s="719">
        <f t="shared" si="130"/>
        <v>0.72977000000000003</v>
      </c>
      <c r="JL21" s="719">
        <f t="shared" si="57"/>
        <v>0.74014000000000002</v>
      </c>
      <c r="JM21" s="722">
        <f t="shared" si="58"/>
        <v>0.75051000000000001</v>
      </c>
      <c r="JN21" s="705">
        <v>0.64</v>
      </c>
      <c r="JO21" s="253">
        <v>0.65519000000000005</v>
      </c>
      <c r="JP21" s="253">
        <v>0.66883999999999999</v>
      </c>
      <c r="JQ21" s="253">
        <v>0.68115999999999999</v>
      </c>
      <c r="JR21" s="253">
        <v>0.69230999999999998</v>
      </c>
      <c r="JS21" s="253">
        <v>0.70242000000000004</v>
      </c>
      <c r="JT21" s="719">
        <f t="shared" si="131"/>
        <v>0.71253000000000011</v>
      </c>
      <c r="JU21" s="719">
        <f t="shared" si="59"/>
        <v>0.72264000000000017</v>
      </c>
      <c r="JV21" s="722">
        <f t="shared" si="60"/>
        <v>0.73275000000000023</v>
      </c>
      <c r="JW21" s="253">
        <v>0.67245999999999995</v>
      </c>
      <c r="JX21" s="253">
        <v>0.68842000000000003</v>
      </c>
      <c r="JY21" s="253">
        <v>0.70276000000000005</v>
      </c>
      <c r="JZ21" s="253">
        <v>0.7157</v>
      </c>
      <c r="KA21" s="253">
        <v>0.72741</v>
      </c>
      <c r="KB21" s="253">
        <v>0.73804000000000003</v>
      </c>
      <c r="KC21" s="719">
        <f t="shared" si="132"/>
        <v>0.74867000000000006</v>
      </c>
      <c r="KD21" s="719">
        <f t="shared" si="61"/>
        <v>0.75930000000000009</v>
      </c>
      <c r="KE21" s="722">
        <f t="shared" si="62"/>
        <v>0.76993000000000011</v>
      </c>
      <c r="KF21" s="705">
        <v>0.65078000000000003</v>
      </c>
      <c r="KG21" s="253">
        <v>0.66622999999999999</v>
      </c>
      <c r="KH21" s="253">
        <v>0.68010000000000004</v>
      </c>
      <c r="KI21" s="253">
        <v>0.69262999999999997</v>
      </c>
      <c r="KJ21" s="253">
        <v>0.70396999999999998</v>
      </c>
      <c r="KK21" s="253">
        <v>0.71425000000000005</v>
      </c>
      <c r="KL21" s="719">
        <f t="shared" si="133"/>
        <v>0.72453000000000012</v>
      </c>
      <c r="KM21" s="719">
        <f t="shared" si="63"/>
        <v>0.73481000000000019</v>
      </c>
      <c r="KN21" s="722">
        <f t="shared" si="64"/>
        <v>0.74509000000000025</v>
      </c>
      <c r="KO21" s="253">
        <v>0.65463000000000005</v>
      </c>
      <c r="KP21" s="253">
        <v>0.67017000000000004</v>
      </c>
      <c r="KQ21" s="253">
        <v>0.68413000000000002</v>
      </c>
      <c r="KR21" s="253">
        <v>0.69672999999999996</v>
      </c>
      <c r="KS21" s="253">
        <v>0.70813000000000004</v>
      </c>
      <c r="KT21" s="253">
        <v>0.71848000000000001</v>
      </c>
      <c r="KU21" s="719">
        <f t="shared" si="134"/>
        <v>0.72882999999999998</v>
      </c>
      <c r="KV21" s="719">
        <f t="shared" si="65"/>
        <v>0.73917999999999995</v>
      </c>
      <c r="KW21" s="722">
        <f t="shared" si="66"/>
        <v>0.74952999999999992</v>
      </c>
      <c r="KX21" s="705">
        <v>0.67061999999999999</v>
      </c>
      <c r="KY21" s="253">
        <v>0.68654000000000004</v>
      </c>
      <c r="KZ21" s="253">
        <v>0.70084000000000002</v>
      </c>
      <c r="LA21" s="253">
        <v>0.71375</v>
      </c>
      <c r="LB21" s="253">
        <v>0.72543000000000002</v>
      </c>
      <c r="LC21" s="253">
        <v>0.73602999999999996</v>
      </c>
      <c r="LD21" s="719">
        <f t="shared" si="135"/>
        <v>0.7466299999999999</v>
      </c>
      <c r="LE21" s="719">
        <f t="shared" si="67"/>
        <v>0.75722999999999985</v>
      </c>
      <c r="LF21" s="722">
        <f t="shared" si="68"/>
        <v>0.76782999999999979</v>
      </c>
      <c r="LG21" s="253">
        <v>0.64503999999999995</v>
      </c>
      <c r="LH21" s="253">
        <v>0.66034999999999999</v>
      </c>
      <c r="LI21" s="253">
        <v>0.67410000000000003</v>
      </c>
      <c r="LJ21" s="253">
        <v>0.68652000000000002</v>
      </c>
      <c r="LK21" s="253">
        <v>0.69774999999999998</v>
      </c>
      <c r="LL21" s="253">
        <v>0.70794999999999997</v>
      </c>
      <c r="LM21" s="719">
        <f t="shared" si="136"/>
        <v>0.71814999999999996</v>
      </c>
      <c r="LN21" s="719">
        <f t="shared" si="69"/>
        <v>0.72834999999999994</v>
      </c>
      <c r="LO21" s="722">
        <f t="shared" si="70"/>
        <v>0.73854999999999993</v>
      </c>
      <c r="LP21" s="705">
        <v>0.61612</v>
      </c>
      <c r="LQ21" s="253">
        <v>0.63075000000000003</v>
      </c>
      <c r="LR21" s="253">
        <v>0.64388000000000001</v>
      </c>
      <c r="LS21" s="253">
        <v>0.65573999999999999</v>
      </c>
      <c r="LT21" s="253">
        <v>0.66647999999999996</v>
      </c>
      <c r="LU21" s="253">
        <v>0.67622000000000004</v>
      </c>
      <c r="LV21" s="719">
        <f t="shared" si="137"/>
        <v>0.68596000000000013</v>
      </c>
      <c r="LW21" s="719">
        <f t="shared" si="71"/>
        <v>0.69570000000000021</v>
      </c>
      <c r="LX21" s="722">
        <f t="shared" si="72"/>
        <v>0.70544000000000029</v>
      </c>
      <c r="LY21" s="253">
        <v>0.64893999999999996</v>
      </c>
      <c r="LZ21" s="253">
        <v>0.66435</v>
      </c>
      <c r="MA21" s="253">
        <v>0.67818000000000001</v>
      </c>
      <c r="MB21" s="253">
        <v>0.69067999999999996</v>
      </c>
      <c r="MC21" s="253">
        <v>0.70198000000000005</v>
      </c>
      <c r="MD21" s="253">
        <v>0.71223999999999998</v>
      </c>
      <c r="ME21" s="719">
        <f t="shared" si="138"/>
        <v>0.72249999999999992</v>
      </c>
      <c r="MF21" s="719">
        <f t="shared" si="73"/>
        <v>0.73275999999999986</v>
      </c>
      <c r="MG21" s="722">
        <f t="shared" si="74"/>
        <v>0.74301999999999979</v>
      </c>
      <c r="MH21" s="705">
        <v>0.62592999999999999</v>
      </c>
      <c r="MI21" s="253">
        <v>0.64078999999999997</v>
      </c>
      <c r="MJ21" s="253">
        <v>0.65412999999999999</v>
      </c>
      <c r="MK21" s="253">
        <v>0.66617999999999999</v>
      </c>
      <c r="ML21" s="253">
        <v>0.67708000000000002</v>
      </c>
      <c r="MM21" s="253">
        <v>0.68698000000000004</v>
      </c>
      <c r="MN21" s="719">
        <f t="shared" si="139"/>
        <v>0.69688000000000005</v>
      </c>
      <c r="MO21" s="719">
        <f t="shared" si="75"/>
        <v>0.70678000000000007</v>
      </c>
      <c r="MP21" s="722">
        <f t="shared" si="76"/>
        <v>0.71668000000000009</v>
      </c>
      <c r="MQ21" s="253">
        <v>0.67596000000000001</v>
      </c>
      <c r="MR21" s="253">
        <v>0.69199999999999995</v>
      </c>
      <c r="MS21" s="253">
        <v>0.70640999999999998</v>
      </c>
      <c r="MT21" s="253">
        <v>0.71943000000000001</v>
      </c>
      <c r="MU21" s="253">
        <v>0.73119999999999996</v>
      </c>
      <c r="MV21" s="253">
        <v>0.74187999999999998</v>
      </c>
      <c r="MW21" s="719">
        <f t="shared" si="140"/>
        <v>0.75256000000000001</v>
      </c>
      <c r="MX21" s="719">
        <f t="shared" si="77"/>
        <v>0.76324000000000003</v>
      </c>
      <c r="MY21" s="722">
        <f t="shared" si="78"/>
        <v>0.77392000000000005</v>
      </c>
      <c r="MZ21" s="705">
        <v>0.66022999999999998</v>
      </c>
      <c r="NA21" s="253">
        <v>0.67589999999999995</v>
      </c>
      <c r="NB21" s="253">
        <v>0.68998000000000004</v>
      </c>
      <c r="NC21" s="253">
        <v>0.70269000000000004</v>
      </c>
      <c r="ND21" s="253">
        <v>0.71418999999999999</v>
      </c>
      <c r="NE21" s="253">
        <v>0.72462000000000004</v>
      </c>
      <c r="NF21" s="719">
        <f t="shared" si="141"/>
        <v>0.73505000000000009</v>
      </c>
      <c r="NG21" s="719">
        <f t="shared" si="79"/>
        <v>0.74548000000000014</v>
      </c>
      <c r="NH21" s="722">
        <f t="shared" si="80"/>
        <v>0.75591000000000019</v>
      </c>
      <c r="NI21" s="253">
        <v>0.63951999999999998</v>
      </c>
      <c r="NJ21" s="253">
        <v>0.65469999999999995</v>
      </c>
      <c r="NK21" s="253">
        <v>0.66832999999999998</v>
      </c>
      <c r="NL21" s="253">
        <v>0.68064000000000002</v>
      </c>
      <c r="NM21" s="253">
        <v>0.69177999999999995</v>
      </c>
      <c r="NN21" s="253">
        <v>0.70189000000000001</v>
      </c>
      <c r="NO21" s="719">
        <f t="shared" si="142"/>
        <v>0.71200000000000008</v>
      </c>
      <c r="NP21" s="719">
        <f t="shared" si="81"/>
        <v>0.72211000000000014</v>
      </c>
      <c r="NQ21" s="722">
        <f t="shared" si="82"/>
        <v>0.7322200000000002</v>
      </c>
      <c r="NR21" s="705">
        <v>0.63256000000000001</v>
      </c>
      <c r="NS21" s="253">
        <v>0.64756999999999998</v>
      </c>
      <c r="NT21" s="253">
        <v>0.66105999999999998</v>
      </c>
      <c r="NU21" s="253">
        <v>0.67323999999999995</v>
      </c>
      <c r="NV21" s="253">
        <v>0.68425000000000002</v>
      </c>
      <c r="NW21" s="253">
        <v>0.69425000000000003</v>
      </c>
      <c r="NX21" s="719">
        <f t="shared" si="143"/>
        <v>0.70425000000000004</v>
      </c>
      <c r="NY21" s="719">
        <f t="shared" si="83"/>
        <v>0.71425000000000005</v>
      </c>
      <c r="NZ21" s="722">
        <f t="shared" si="84"/>
        <v>0.72425000000000006</v>
      </c>
      <c r="OA21" s="253">
        <v>0.63783999999999996</v>
      </c>
      <c r="OB21" s="253">
        <v>0.65298</v>
      </c>
      <c r="OC21" s="253">
        <v>0.66657999999999995</v>
      </c>
      <c r="OD21" s="253">
        <v>0.67884999999999995</v>
      </c>
      <c r="OE21" s="253">
        <v>0.68996000000000002</v>
      </c>
      <c r="OF21" s="253">
        <v>0.70004999999999995</v>
      </c>
      <c r="OG21" s="719">
        <f t="shared" si="144"/>
        <v>0.71013999999999988</v>
      </c>
      <c r="OH21" s="719">
        <f t="shared" si="85"/>
        <v>0.72022999999999981</v>
      </c>
      <c r="OI21" s="722">
        <f t="shared" si="86"/>
        <v>0.73031999999999975</v>
      </c>
      <c r="OJ21" s="705">
        <v>0.64766999999999997</v>
      </c>
      <c r="OK21" s="253">
        <v>0.66303999999999996</v>
      </c>
      <c r="OL21" s="253">
        <v>0.67684999999999995</v>
      </c>
      <c r="OM21" s="253">
        <v>0.68932000000000004</v>
      </c>
      <c r="ON21" s="253">
        <v>0.7006</v>
      </c>
      <c r="OO21" s="253">
        <v>0.71084000000000003</v>
      </c>
      <c r="OP21" s="719">
        <f t="shared" si="145"/>
        <v>0.72108000000000005</v>
      </c>
      <c r="OQ21" s="719">
        <f t="shared" si="87"/>
        <v>0.73132000000000008</v>
      </c>
      <c r="OR21" s="722">
        <f t="shared" si="88"/>
        <v>0.74156000000000011</v>
      </c>
      <c r="OS21" s="253">
        <v>0.64261000000000001</v>
      </c>
      <c r="OT21" s="253">
        <v>0.65786</v>
      </c>
      <c r="OU21" s="253">
        <v>0.67156000000000005</v>
      </c>
      <c r="OV21" s="253">
        <v>0.68393000000000004</v>
      </c>
      <c r="OW21" s="253">
        <v>0.69513000000000003</v>
      </c>
      <c r="OX21" s="253">
        <v>0.70528000000000002</v>
      </c>
      <c r="OY21" s="719">
        <f t="shared" si="146"/>
        <v>0.71543000000000001</v>
      </c>
      <c r="OZ21" s="719">
        <f t="shared" si="89"/>
        <v>0.72558</v>
      </c>
      <c r="PA21" s="722">
        <f t="shared" si="90"/>
        <v>0.73573</v>
      </c>
      <c r="PB21" s="705">
        <v>0.64402000000000004</v>
      </c>
      <c r="PC21" s="253">
        <v>0.6593</v>
      </c>
      <c r="PD21" s="253">
        <v>0.67303000000000002</v>
      </c>
      <c r="PE21" s="253">
        <v>0.68542999999999998</v>
      </c>
      <c r="PF21" s="253">
        <v>0.69664999999999999</v>
      </c>
      <c r="PG21" s="253">
        <v>0.70682999999999996</v>
      </c>
      <c r="PH21" s="719">
        <f t="shared" si="147"/>
        <v>0.71700999999999993</v>
      </c>
      <c r="PI21" s="719">
        <f t="shared" si="91"/>
        <v>0.72718999999999989</v>
      </c>
      <c r="PJ21" s="722">
        <f t="shared" si="92"/>
        <v>0.73736999999999986</v>
      </c>
      <c r="PK21" s="253">
        <v>0.63334999999999997</v>
      </c>
      <c r="PL21" s="253">
        <v>0.64837999999999996</v>
      </c>
      <c r="PM21" s="253">
        <v>0.66188999999999998</v>
      </c>
      <c r="PN21" s="253">
        <v>0.67408000000000001</v>
      </c>
      <c r="PO21" s="253">
        <v>0.68511</v>
      </c>
      <c r="PP21" s="253">
        <v>0.69511999999999996</v>
      </c>
      <c r="PQ21" s="719">
        <f t="shared" si="148"/>
        <v>0.70512999999999992</v>
      </c>
      <c r="PR21" s="719">
        <f t="shared" si="93"/>
        <v>0.71513999999999989</v>
      </c>
      <c r="PS21" s="722">
        <f t="shared" si="94"/>
        <v>0.72514999999999985</v>
      </c>
      <c r="PT21" s="705">
        <v>0.64622000000000002</v>
      </c>
      <c r="PU21" s="253">
        <v>0.66156000000000004</v>
      </c>
      <c r="PV21" s="253">
        <v>0.67534000000000005</v>
      </c>
      <c r="PW21" s="253">
        <v>0.68777999999999995</v>
      </c>
      <c r="PX21" s="253">
        <v>0.69903000000000004</v>
      </c>
      <c r="PY21" s="253">
        <v>0.70925000000000005</v>
      </c>
      <c r="PZ21" s="719">
        <f t="shared" si="149"/>
        <v>0.71947000000000005</v>
      </c>
      <c r="QA21" s="719">
        <f t="shared" si="95"/>
        <v>0.72969000000000006</v>
      </c>
      <c r="QB21" s="722">
        <f t="shared" si="96"/>
        <v>0.73991000000000007</v>
      </c>
      <c r="QC21" s="253">
        <v>0.65561999999999998</v>
      </c>
      <c r="QD21" s="253">
        <v>0.67118</v>
      </c>
      <c r="QE21" s="253">
        <v>0.68515999999999999</v>
      </c>
      <c r="QF21" s="253">
        <v>0.69777999999999996</v>
      </c>
      <c r="QG21" s="253">
        <v>0.70920000000000005</v>
      </c>
      <c r="QH21" s="253">
        <v>0.71955999999999998</v>
      </c>
      <c r="QI21" s="719">
        <f t="shared" si="150"/>
        <v>0.7299199999999999</v>
      </c>
      <c r="QJ21" s="719">
        <f t="shared" si="97"/>
        <v>0.74027999999999983</v>
      </c>
      <c r="QK21" s="722">
        <f t="shared" si="98"/>
        <v>0.75063999999999975</v>
      </c>
      <c r="QL21" s="705">
        <v>0.66466000000000003</v>
      </c>
      <c r="QM21" s="253">
        <v>0.68044000000000004</v>
      </c>
      <c r="QN21" s="253">
        <v>0.69460999999999995</v>
      </c>
      <c r="QO21" s="253">
        <v>0.70740999999999998</v>
      </c>
      <c r="QP21" s="253">
        <v>0.71899000000000002</v>
      </c>
      <c r="QQ21" s="253">
        <v>0.72948999999999997</v>
      </c>
      <c r="QR21" s="719">
        <f t="shared" si="151"/>
        <v>0.73998999999999993</v>
      </c>
      <c r="QS21" s="719">
        <f t="shared" si="99"/>
        <v>0.75048999999999988</v>
      </c>
      <c r="QT21" s="722">
        <f t="shared" si="100"/>
        <v>0.76098999999999983</v>
      </c>
    </row>
    <row r="22" spans="1:463">
      <c r="A22" s="17"/>
      <c r="B22" s="211" t="s">
        <v>460</v>
      </c>
      <c r="C22" s="211" t="s">
        <v>477</v>
      </c>
      <c r="D22" s="706">
        <v>0.38727</v>
      </c>
      <c r="E22" s="254">
        <v>0.39978000000000002</v>
      </c>
      <c r="F22" s="254">
        <v>0.41105000000000003</v>
      </c>
      <c r="G22" s="254">
        <v>0.42141000000000001</v>
      </c>
      <c r="H22" s="254">
        <v>0.43096000000000001</v>
      </c>
      <c r="I22" s="254">
        <v>0.43978</v>
      </c>
      <c r="J22" s="720">
        <f t="shared" si="101"/>
        <v>0.4486</v>
      </c>
      <c r="K22" s="720">
        <f t="shared" si="152"/>
        <v>0.45741999999999999</v>
      </c>
      <c r="L22" s="723">
        <f t="shared" si="153"/>
        <v>0.46623999999999999</v>
      </c>
      <c r="M22" s="254">
        <v>0.39287</v>
      </c>
      <c r="N22" s="254">
        <v>0.40556999999999999</v>
      </c>
      <c r="O22" s="254">
        <v>0.41699999999999998</v>
      </c>
      <c r="P22" s="254">
        <v>0.42751</v>
      </c>
      <c r="Q22" s="254">
        <v>0.43719999999999998</v>
      </c>
      <c r="R22" s="254">
        <v>0.44613999999999998</v>
      </c>
      <c r="S22" s="720">
        <f t="shared" si="102"/>
        <v>0.45507999999999998</v>
      </c>
      <c r="T22" s="720">
        <f t="shared" si="1"/>
        <v>0.46401999999999999</v>
      </c>
      <c r="U22" s="723">
        <f t="shared" si="2"/>
        <v>0.47295999999999999</v>
      </c>
      <c r="V22" s="706">
        <v>0.39044000000000001</v>
      </c>
      <c r="W22" s="254">
        <v>0.40305000000000002</v>
      </c>
      <c r="X22" s="254">
        <v>0.41442000000000001</v>
      </c>
      <c r="Y22" s="254">
        <v>0.42486000000000002</v>
      </c>
      <c r="Z22" s="254">
        <v>0.43448999999999999</v>
      </c>
      <c r="AA22" s="254">
        <v>0.44338</v>
      </c>
      <c r="AB22" s="720">
        <f t="shared" si="103"/>
        <v>0.45227000000000001</v>
      </c>
      <c r="AC22" s="720">
        <f t="shared" si="3"/>
        <v>0.46116000000000001</v>
      </c>
      <c r="AD22" s="723">
        <f t="shared" si="4"/>
        <v>0.47005000000000002</v>
      </c>
      <c r="AE22" s="254">
        <v>0.39472000000000002</v>
      </c>
      <c r="AF22" s="254">
        <v>0.40747</v>
      </c>
      <c r="AG22" s="254">
        <v>0.41896</v>
      </c>
      <c r="AH22" s="254">
        <v>0.42952000000000001</v>
      </c>
      <c r="AI22" s="254">
        <v>0.43924999999999997</v>
      </c>
      <c r="AJ22" s="254">
        <v>0.44824000000000003</v>
      </c>
      <c r="AK22" s="720">
        <f t="shared" si="104"/>
        <v>0.45723000000000008</v>
      </c>
      <c r="AL22" s="720">
        <f t="shared" si="5"/>
        <v>0.46622000000000013</v>
      </c>
      <c r="AM22" s="723">
        <f t="shared" si="6"/>
        <v>0.47521000000000019</v>
      </c>
      <c r="AN22" s="706">
        <v>0.37489</v>
      </c>
      <c r="AO22" s="254">
        <v>0.38700000000000001</v>
      </c>
      <c r="AP22" s="254">
        <v>0.39790999999999999</v>
      </c>
      <c r="AQ22" s="254">
        <v>0.40794000000000002</v>
      </c>
      <c r="AR22" s="254">
        <v>0.41719000000000001</v>
      </c>
      <c r="AS22" s="254">
        <v>0.42571999999999999</v>
      </c>
      <c r="AT22" s="720">
        <f t="shared" si="105"/>
        <v>0.43424999999999997</v>
      </c>
      <c r="AU22" s="720">
        <f t="shared" si="7"/>
        <v>0.44277999999999995</v>
      </c>
      <c r="AV22" s="723">
        <f t="shared" si="8"/>
        <v>0.45130999999999993</v>
      </c>
      <c r="AW22" s="254">
        <v>0.39782000000000001</v>
      </c>
      <c r="AX22" s="254">
        <v>0.41067999999999999</v>
      </c>
      <c r="AY22" s="254">
        <v>0.42226000000000002</v>
      </c>
      <c r="AZ22" s="254">
        <v>0.43290000000000001</v>
      </c>
      <c r="BA22" s="254">
        <v>0.44270999999999999</v>
      </c>
      <c r="BB22" s="254">
        <v>0.45177</v>
      </c>
      <c r="BC22" s="720">
        <f t="shared" si="106"/>
        <v>0.46083000000000002</v>
      </c>
      <c r="BD22" s="720">
        <f t="shared" si="9"/>
        <v>0.46989000000000003</v>
      </c>
      <c r="BE22" s="723">
        <f t="shared" si="10"/>
        <v>0.47895000000000004</v>
      </c>
      <c r="BF22" s="706">
        <v>0.38385999999999998</v>
      </c>
      <c r="BG22" s="254">
        <v>0.39626</v>
      </c>
      <c r="BH22" s="254">
        <v>0.40743000000000001</v>
      </c>
      <c r="BI22" s="254">
        <v>0.41770000000000002</v>
      </c>
      <c r="BJ22" s="254">
        <v>0.42716999999999999</v>
      </c>
      <c r="BK22" s="254">
        <v>0.43591000000000002</v>
      </c>
      <c r="BL22" s="720">
        <f t="shared" si="107"/>
        <v>0.44465000000000005</v>
      </c>
      <c r="BM22" s="720">
        <f t="shared" si="11"/>
        <v>0.45339000000000007</v>
      </c>
      <c r="BN22" s="723">
        <f t="shared" si="12"/>
        <v>0.4621300000000001</v>
      </c>
      <c r="BO22" s="254">
        <v>0.38858999999999999</v>
      </c>
      <c r="BP22" s="254">
        <v>0.40115000000000001</v>
      </c>
      <c r="BQ22" s="254">
        <v>0.41244999999999998</v>
      </c>
      <c r="BR22" s="254">
        <v>0.42285</v>
      </c>
      <c r="BS22" s="254">
        <v>0.43242999999999998</v>
      </c>
      <c r="BT22" s="254">
        <v>0.44128000000000001</v>
      </c>
      <c r="BU22" s="720">
        <f t="shared" si="108"/>
        <v>0.45013000000000003</v>
      </c>
      <c r="BV22" s="720">
        <f t="shared" si="13"/>
        <v>0.45898000000000005</v>
      </c>
      <c r="BW22" s="723">
        <f t="shared" si="14"/>
        <v>0.46783000000000008</v>
      </c>
      <c r="BX22" s="706">
        <v>0.40855000000000002</v>
      </c>
      <c r="BY22" s="254">
        <v>0.42175000000000001</v>
      </c>
      <c r="BZ22" s="254">
        <v>0.43364000000000003</v>
      </c>
      <c r="CA22" s="254">
        <v>0.44457000000000002</v>
      </c>
      <c r="CB22" s="254">
        <v>0.45463999999999999</v>
      </c>
      <c r="CC22" s="254">
        <v>0.46394999999999997</v>
      </c>
      <c r="CD22" s="720">
        <f t="shared" si="109"/>
        <v>0.47325999999999996</v>
      </c>
      <c r="CE22" s="720">
        <f t="shared" si="15"/>
        <v>0.48256999999999994</v>
      </c>
      <c r="CF22" s="723">
        <f t="shared" si="16"/>
        <v>0.49187999999999993</v>
      </c>
      <c r="CG22" s="254">
        <v>0.39545000000000002</v>
      </c>
      <c r="CH22" s="254">
        <v>0.40822000000000003</v>
      </c>
      <c r="CI22" s="254">
        <v>0.41972999999999999</v>
      </c>
      <c r="CJ22" s="254">
        <v>0.43031000000000003</v>
      </c>
      <c r="CK22" s="254">
        <v>0.44006000000000001</v>
      </c>
      <c r="CL22" s="254">
        <v>0.44907000000000002</v>
      </c>
      <c r="CM22" s="720">
        <f t="shared" si="110"/>
        <v>0.45808000000000004</v>
      </c>
      <c r="CN22" s="720">
        <f t="shared" si="17"/>
        <v>0.46709000000000006</v>
      </c>
      <c r="CO22" s="723">
        <f t="shared" si="18"/>
        <v>0.47610000000000008</v>
      </c>
      <c r="CP22" s="706">
        <v>0.39917999999999998</v>
      </c>
      <c r="CQ22" s="254">
        <v>0.41208</v>
      </c>
      <c r="CR22" s="254">
        <v>0.42370000000000002</v>
      </c>
      <c r="CS22" s="254">
        <v>0.43437999999999999</v>
      </c>
      <c r="CT22" s="254">
        <v>0.44422</v>
      </c>
      <c r="CU22" s="254">
        <v>0.45330999999999999</v>
      </c>
      <c r="CV22" s="720">
        <f t="shared" si="111"/>
        <v>0.46239999999999998</v>
      </c>
      <c r="CW22" s="720">
        <f t="shared" si="19"/>
        <v>0.47148999999999996</v>
      </c>
      <c r="CX22" s="723">
        <f t="shared" si="20"/>
        <v>0.48057999999999995</v>
      </c>
      <c r="CY22" s="254">
        <v>0.36618000000000001</v>
      </c>
      <c r="CZ22" s="254">
        <v>0.37801000000000001</v>
      </c>
      <c r="DA22" s="254">
        <v>0.38867000000000002</v>
      </c>
      <c r="DB22" s="254">
        <v>0.39846999999999999</v>
      </c>
      <c r="DC22" s="254">
        <v>0.40749999999999997</v>
      </c>
      <c r="DD22" s="254">
        <v>0.41582999999999998</v>
      </c>
      <c r="DE22" s="720">
        <f t="shared" si="112"/>
        <v>0.42415999999999998</v>
      </c>
      <c r="DF22" s="720">
        <f t="shared" si="21"/>
        <v>0.43248999999999999</v>
      </c>
      <c r="DG22" s="723">
        <f t="shared" si="22"/>
        <v>0.44081999999999999</v>
      </c>
      <c r="DH22" s="706">
        <v>0.37885000000000002</v>
      </c>
      <c r="DI22" s="254">
        <v>0.3911</v>
      </c>
      <c r="DJ22" s="254">
        <v>0.40211999999999998</v>
      </c>
      <c r="DK22" s="254">
        <v>0.41226000000000002</v>
      </c>
      <c r="DL22" s="254">
        <v>0.42159999999999997</v>
      </c>
      <c r="DM22" s="254">
        <v>0.43023</v>
      </c>
      <c r="DN22" s="720">
        <f t="shared" si="113"/>
        <v>0.43886000000000003</v>
      </c>
      <c r="DO22" s="720">
        <f t="shared" si="23"/>
        <v>0.44749000000000005</v>
      </c>
      <c r="DP22" s="723">
        <f t="shared" si="24"/>
        <v>0.45612000000000008</v>
      </c>
      <c r="DQ22" s="254">
        <v>0.36569000000000002</v>
      </c>
      <c r="DR22" s="254">
        <v>0.3775</v>
      </c>
      <c r="DS22" s="254">
        <v>0.38813999999999999</v>
      </c>
      <c r="DT22" s="254">
        <v>0.39793000000000001</v>
      </c>
      <c r="DU22" s="254">
        <v>0.40694999999999998</v>
      </c>
      <c r="DV22" s="254">
        <v>0.41527999999999998</v>
      </c>
      <c r="DW22" s="720">
        <f t="shared" si="114"/>
        <v>0.42360999999999999</v>
      </c>
      <c r="DX22" s="720">
        <f t="shared" si="25"/>
        <v>0.43193999999999999</v>
      </c>
      <c r="DY22" s="723">
        <f t="shared" si="26"/>
        <v>0.44026999999999999</v>
      </c>
      <c r="DZ22" s="706">
        <v>0.40410000000000001</v>
      </c>
      <c r="EA22" s="254">
        <v>0.41715999999999998</v>
      </c>
      <c r="EB22" s="254">
        <v>0.42892000000000002</v>
      </c>
      <c r="EC22" s="254">
        <v>0.43973000000000001</v>
      </c>
      <c r="ED22" s="254">
        <v>0.44969999999999999</v>
      </c>
      <c r="EE22" s="254">
        <v>0.45889999999999997</v>
      </c>
      <c r="EF22" s="720">
        <f t="shared" si="115"/>
        <v>0.46809999999999996</v>
      </c>
      <c r="EG22" s="720">
        <f t="shared" si="27"/>
        <v>0.47729999999999995</v>
      </c>
      <c r="EH22" s="723">
        <f t="shared" si="28"/>
        <v>0.48649999999999993</v>
      </c>
      <c r="EI22" s="254">
        <v>0.37944</v>
      </c>
      <c r="EJ22" s="254">
        <v>0.39169999999999999</v>
      </c>
      <c r="EK22" s="254">
        <v>0.40273999999999999</v>
      </c>
      <c r="EL22" s="254">
        <v>0.41289999999999999</v>
      </c>
      <c r="EM22" s="254">
        <v>0.42225000000000001</v>
      </c>
      <c r="EN22" s="254">
        <v>0.43089</v>
      </c>
      <c r="EO22" s="720">
        <f t="shared" si="116"/>
        <v>0.43952999999999998</v>
      </c>
      <c r="EP22" s="720">
        <f t="shared" si="29"/>
        <v>0.44816999999999996</v>
      </c>
      <c r="EQ22" s="723">
        <f t="shared" si="30"/>
        <v>0.45680999999999994</v>
      </c>
      <c r="ER22" s="706">
        <v>0.38088</v>
      </c>
      <c r="ES22" s="254">
        <v>0.39318999999999998</v>
      </c>
      <c r="ET22" s="254">
        <v>0.40427999999999997</v>
      </c>
      <c r="EU22" s="254">
        <v>0.41447000000000001</v>
      </c>
      <c r="EV22" s="254">
        <v>0.42386000000000001</v>
      </c>
      <c r="EW22" s="254">
        <v>0.43253000000000003</v>
      </c>
      <c r="EX22" s="720">
        <f t="shared" si="117"/>
        <v>0.44120000000000004</v>
      </c>
      <c r="EY22" s="720">
        <f t="shared" si="31"/>
        <v>0.44987000000000005</v>
      </c>
      <c r="EZ22" s="723">
        <f t="shared" si="32"/>
        <v>0.45854000000000006</v>
      </c>
      <c r="FA22" s="254">
        <v>0.39659</v>
      </c>
      <c r="FB22" s="254">
        <v>0.40939999999999999</v>
      </c>
      <c r="FC22" s="254">
        <v>0.42093999999999998</v>
      </c>
      <c r="FD22" s="254">
        <v>0.43156</v>
      </c>
      <c r="FE22" s="254">
        <v>0.44134000000000001</v>
      </c>
      <c r="FF22" s="254">
        <v>0.45036999999999999</v>
      </c>
      <c r="FG22" s="720">
        <f t="shared" si="118"/>
        <v>0.45939999999999998</v>
      </c>
      <c r="FH22" s="720">
        <f t="shared" si="33"/>
        <v>0.46842999999999996</v>
      </c>
      <c r="FI22" s="723">
        <f t="shared" si="34"/>
        <v>0.47745999999999994</v>
      </c>
      <c r="FJ22" s="706">
        <v>0.38261000000000001</v>
      </c>
      <c r="FK22" s="254">
        <v>0.39498</v>
      </c>
      <c r="FL22" s="254">
        <v>0.40611000000000003</v>
      </c>
      <c r="FM22" s="254">
        <v>0.41635</v>
      </c>
      <c r="FN22" s="254">
        <v>0.42577999999999999</v>
      </c>
      <c r="FO22" s="254">
        <v>0.4345</v>
      </c>
      <c r="FP22" s="720">
        <f t="shared" si="119"/>
        <v>0.44322</v>
      </c>
      <c r="FQ22" s="720">
        <f t="shared" si="35"/>
        <v>0.45194000000000001</v>
      </c>
      <c r="FR22" s="723">
        <f t="shared" si="36"/>
        <v>0.46066000000000001</v>
      </c>
      <c r="FS22" s="254">
        <v>0.38074999999999998</v>
      </c>
      <c r="FT22" s="254">
        <v>0.39306000000000002</v>
      </c>
      <c r="FU22" s="254">
        <v>0.40412999999999999</v>
      </c>
      <c r="FV22" s="254">
        <v>0.41432000000000002</v>
      </c>
      <c r="FW22" s="254">
        <v>0.42370999999999998</v>
      </c>
      <c r="FX22" s="254">
        <v>0.43237999999999999</v>
      </c>
      <c r="FY22" s="720">
        <f t="shared" si="120"/>
        <v>0.44105</v>
      </c>
      <c r="FZ22" s="720">
        <f t="shared" si="37"/>
        <v>0.44972000000000001</v>
      </c>
      <c r="GA22" s="723">
        <f t="shared" si="38"/>
        <v>0.45839000000000002</v>
      </c>
      <c r="GB22" s="706">
        <v>0.38873999999999997</v>
      </c>
      <c r="GC22" s="254">
        <v>0.40129999999999999</v>
      </c>
      <c r="GD22" s="254">
        <v>0.41260999999999998</v>
      </c>
      <c r="GE22" s="254">
        <v>0.42301</v>
      </c>
      <c r="GF22" s="254">
        <v>0.43259999999999998</v>
      </c>
      <c r="GG22" s="254">
        <v>0.44145000000000001</v>
      </c>
      <c r="GH22" s="720">
        <f t="shared" si="121"/>
        <v>0.45030000000000003</v>
      </c>
      <c r="GI22" s="720">
        <f t="shared" si="39"/>
        <v>0.45915000000000006</v>
      </c>
      <c r="GJ22" s="723">
        <f t="shared" si="40"/>
        <v>0.46800000000000008</v>
      </c>
      <c r="GK22" s="254">
        <v>0.36896000000000001</v>
      </c>
      <c r="GL22" s="254">
        <v>0.38088</v>
      </c>
      <c r="GM22" s="254">
        <v>0.39162000000000002</v>
      </c>
      <c r="GN22" s="254">
        <v>0.40149000000000001</v>
      </c>
      <c r="GO22" s="254">
        <v>0.41059000000000001</v>
      </c>
      <c r="GP22" s="254">
        <v>0.41898999999999997</v>
      </c>
      <c r="GQ22" s="720">
        <f t="shared" si="122"/>
        <v>0.42738999999999994</v>
      </c>
      <c r="GR22" s="720">
        <f t="shared" si="41"/>
        <v>0.4357899999999999</v>
      </c>
      <c r="GS22" s="723">
        <f t="shared" si="42"/>
        <v>0.44418999999999986</v>
      </c>
      <c r="GT22" s="706">
        <v>0.38701000000000002</v>
      </c>
      <c r="GU22" s="254">
        <v>0.39950999999999998</v>
      </c>
      <c r="GV22" s="254">
        <v>0.41077999999999998</v>
      </c>
      <c r="GW22" s="254">
        <v>0.42113</v>
      </c>
      <c r="GX22" s="254">
        <v>0.43068000000000001</v>
      </c>
      <c r="GY22" s="254">
        <v>0.43948999999999999</v>
      </c>
      <c r="GZ22" s="720">
        <f t="shared" si="123"/>
        <v>0.44829999999999998</v>
      </c>
      <c r="HA22" s="720">
        <f t="shared" si="43"/>
        <v>0.45710999999999996</v>
      </c>
      <c r="HB22" s="723">
        <f t="shared" si="44"/>
        <v>0.46591999999999995</v>
      </c>
      <c r="HC22" s="254">
        <v>0.41339999999999999</v>
      </c>
      <c r="HD22" s="254">
        <v>0.42675999999999997</v>
      </c>
      <c r="HE22" s="254">
        <v>0.43879000000000001</v>
      </c>
      <c r="HF22" s="254">
        <v>0.44985000000000003</v>
      </c>
      <c r="HG22" s="254">
        <v>0.46005000000000001</v>
      </c>
      <c r="HH22" s="254">
        <v>0.46945999999999999</v>
      </c>
      <c r="HI22" s="720">
        <f t="shared" si="124"/>
        <v>0.47886999999999996</v>
      </c>
      <c r="HJ22" s="720">
        <f t="shared" si="45"/>
        <v>0.48827999999999994</v>
      </c>
      <c r="HK22" s="723">
        <f t="shared" si="46"/>
        <v>0.49768999999999991</v>
      </c>
      <c r="HL22" s="706">
        <v>0.40583000000000002</v>
      </c>
      <c r="HM22" s="254">
        <v>0.41893999999999998</v>
      </c>
      <c r="HN22" s="254">
        <v>0.43075000000000002</v>
      </c>
      <c r="HO22" s="254">
        <v>0.44161</v>
      </c>
      <c r="HP22" s="254">
        <v>0.45162000000000002</v>
      </c>
      <c r="HQ22" s="254">
        <v>0.46085999999999999</v>
      </c>
      <c r="HR22" s="720">
        <f t="shared" si="125"/>
        <v>0.47009999999999996</v>
      </c>
      <c r="HS22" s="720">
        <f t="shared" si="47"/>
        <v>0.47933999999999993</v>
      </c>
      <c r="HT22" s="723">
        <f t="shared" si="48"/>
        <v>0.4885799999999999</v>
      </c>
      <c r="HU22" s="254">
        <v>0.34704000000000002</v>
      </c>
      <c r="HV22" s="254">
        <v>0.35825000000000001</v>
      </c>
      <c r="HW22" s="254">
        <v>0.36835000000000001</v>
      </c>
      <c r="HX22" s="254">
        <v>0.37763999999999998</v>
      </c>
      <c r="HY22" s="254">
        <v>0.38618999999999998</v>
      </c>
      <c r="HZ22" s="254">
        <v>0.39410000000000001</v>
      </c>
      <c r="IA22" s="720">
        <f t="shared" si="126"/>
        <v>0.40201000000000003</v>
      </c>
      <c r="IB22" s="720">
        <f t="shared" si="49"/>
        <v>0.40992000000000006</v>
      </c>
      <c r="IC22" s="723">
        <f t="shared" si="50"/>
        <v>0.41783000000000009</v>
      </c>
      <c r="ID22" s="706">
        <v>0.39600999999999997</v>
      </c>
      <c r="IE22" s="254">
        <v>0.40881000000000001</v>
      </c>
      <c r="IF22" s="254">
        <v>0.42032999999999998</v>
      </c>
      <c r="IG22" s="254">
        <v>0.43092999999999998</v>
      </c>
      <c r="IH22" s="254">
        <v>0.44069000000000003</v>
      </c>
      <c r="II22" s="254">
        <v>0.44971</v>
      </c>
      <c r="IJ22" s="720">
        <f t="shared" si="127"/>
        <v>0.45872999999999997</v>
      </c>
      <c r="IK22" s="720">
        <f t="shared" si="51"/>
        <v>0.46774999999999994</v>
      </c>
      <c r="IL22" s="723">
        <f t="shared" si="52"/>
        <v>0.47676999999999992</v>
      </c>
      <c r="IM22" s="254">
        <v>0.40549000000000002</v>
      </c>
      <c r="IN22" s="254">
        <v>0.41859000000000002</v>
      </c>
      <c r="IO22" s="254">
        <v>0.43038999999999999</v>
      </c>
      <c r="IP22" s="254">
        <v>0.44124000000000002</v>
      </c>
      <c r="IQ22" s="254">
        <v>0.45123999999999997</v>
      </c>
      <c r="IR22" s="254">
        <v>0.46046999999999999</v>
      </c>
      <c r="IS22" s="720">
        <f t="shared" si="128"/>
        <v>0.46970000000000001</v>
      </c>
      <c r="IT22" s="720">
        <f t="shared" si="53"/>
        <v>0.47893000000000002</v>
      </c>
      <c r="IU22" s="723">
        <f t="shared" si="54"/>
        <v>0.48816000000000004</v>
      </c>
      <c r="IV22" s="706">
        <v>0.41038000000000002</v>
      </c>
      <c r="IW22" s="254">
        <v>0.42364000000000002</v>
      </c>
      <c r="IX22" s="254">
        <v>0.43558999999999998</v>
      </c>
      <c r="IY22" s="254">
        <v>0.44657000000000002</v>
      </c>
      <c r="IZ22" s="254">
        <v>0.45668999999999998</v>
      </c>
      <c r="JA22" s="254">
        <v>0.46603</v>
      </c>
      <c r="JB22" s="720">
        <f t="shared" si="129"/>
        <v>0.47537000000000001</v>
      </c>
      <c r="JC22" s="720">
        <f t="shared" si="55"/>
        <v>0.48471000000000003</v>
      </c>
      <c r="JD22" s="723">
        <f t="shared" si="56"/>
        <v>0.49405000000000004</v>
      </c>
      <c r="JE22" s="254">
        <v>0.38292999999999999</v>
      </c>
      <c r="JF22" s="254">
        <v>0.39530999999999999</v>
      </c>
      <c r="JG22" s="254">
        <v>0.40644999999999998</v>
      </c>
      <c r="JH22" s="254">
        <v>0.41669</v>
      </c>
      <c r="JI22" s="254">
        <v>0.42614000000000002</v>
      </c>
      <c r="JJ22" s="254">
        <v>0.43486000000000002</v>
      </c>
      <c r="JK22" s="720">
        <f t="shared" si="130"/>
        <v>0.44358000000000003</v>
      </c>
      <c r="JL22" s="720">
        <f t="shared" si="57"/>
        <v>0.45230000000000004</v>
      </c>
      <c r="JM22" s="723">
        <f t="shared" si="58"/>
        <v>0.46102000000000004</v>
      </c>
      <c r="JN22" s="706">
        <v>0.36482999999999999</v>
      </c>
      <c r="JO22" s="254">
        <v>0.37662000000000001</v>
      </c>
      <c r="JP22" s="254">
        <v>0.38723000000000002</v>
      </c>
      <c r="JQ22" s="254">
        <v>0.39699000000000001</v>
      </c>
      <c r="JR22" s="254">
        <v>0.40599000000000002</v>
      </c>
      <c r="JS22" s="254">
        <v>0.4143</v>
      </c>
      <c r="JT22" s="720">
        <f t="shared" si="131"/>
        <v>0.42260999999999999</v>
      </c>
      <c r="JU22" s="720">
        <f t="shared" si="59"/>
        <v>0.43091999999999997</v>
      </c>
      <c r="JV22" s="723">
        <f t="shared" si="60"/>
        <v>0.43922999999999995</v>
      </c>
      <c r="JW22" s="254">
        <v>0.39338000000000001</v>
      </c>
      <c r="JX22" s="254">
        <v>0.40609000000000001</v>
      </c>
      <c r="JY22" s="254">
        <v>0.41754000000000002</v>
      </c>
      <c r="JZ22" s="254">
        <v>0.42807000000000001</v>
      </c>
      <c r="KA22" s="254">
        <v>0.43776999999999999</v>
      </c>
      <c r="KB22" s="254">
        <v>0.44673000000000002</v>
      </c>
      <c r="KC22" s="720">
        <f t="shared" si="132"/>
        <v>0.45569000000000004</v>
      </c>
      <c r="KD22" s="720">
        <f t="shared" si="61"/>
        <v>0.46465000000000006</v>
      </c>
      <c r="KE22" s="723">
        <f t="shared" si="62"/>
        <v>0.47361000000000009</v>
      </c>
      <c r="KF22" s="706">
        <v>0.38164999999999999</v>
      </c>
      <c r="KG22" s="254">
        <v>0.39399000000000001</v>
      </c>
      <c r="KH22" s="254">
        <v>0.40509000000000001</v>
      </c>
      <c r="KI22" s="254">
        <v>0.41531000000000001</v>
      </c>
      <c r="KJ22" s="254">
        <v>0.42471999999999999</v>
      </c>
      <c r="KK22" s="254">
        <v>0.43341000000000002</v>
      </c>
      <c r="KL22" s="720">
        <f t="shared" si="133"/>
        <v>0.44210000000000005</v>
      </c>
      <c r="KM22" s="720">
        <f t="shared" si="63"/>
        <v>0.45079000000000008</v>
      </c>
      <c r="KN22" s="723">
        <f t="shared" si="64"/>
        <v>0.45948000000000011</v>
      </c>
      <c r="KO22" s="254">
        <v>0.39335999999999999</v>
      </c>
      <c r="KP22" s="254">
        <v>0.40606999999999999</v>
      </c>
      <c r="KQ22" s="254">
        <v>0.41752</v>
      </c>
      <c r="KR22" s="254">
        <v>0.42803999999999998</v>
      </c>
      <c r="KS22" s="254">
        <v>0.43774000000000002</v>
      </c>
      <c r="KT22" s="254">
        <v>0.44669999999999999</v>
      </c>
      <c r="KU22" s="720">
        <f t="shared" si="134"/>
        <v>0.45565999999999995</v>
      </c>
      <c r="KV22" s="720">
        <f t="shared" si="65"/>
        <v>0.46461999999999992</v>
      </c>
      <c r="KW22" s="723">
        <f t="shared" si="66"/>
        <v>0.47357999999999989</v>
      </c>
      <c r="KX22" s="706">
        <v>0.39528999999999997</v>
      </c>
      <c r="KY22" s="254">
        <v>0.40806999999999999</v>
      </c>
      <c r="KZ22" s="254">
        <v>0.41957</v>
      </c>
      <c r="LA22" s="254">
        <v>0.43014999999999998</v>
      </c>
      <c r="LB22" s="254">
        <v>0.43989</v>
      </c>
      <c r="LC22" s="254">
        <v>0.44889000000000001</v>
      </c>
      <c r="LD22" s="720">
        <f t="shared" si="135"/>
        <v>0.45789000000000002</v>
      </c>
      <c r="LE22" s="720">
        <f t="shared" si="67"/>
        <v>0.46689000000000003</v>
      </c>
      <c r="LF22" s="723">
        <f t="shared" si="68"/>
        <v>0.47589000000000004</v>
      </c>
      <c r="LG22" s="254">
        <v>0.36042000000000002</v>
      </c>
      <c r="LH22" s="254">
        <v>0.37206</v>
      </c>
      <c r="LI22" s="254">
        <v>0.38255</v>
      </c>
      <c r="LJ22" s="254">
        <v>0.39218999999999998</v>
      </c>
      <c r="LK22" s="254">
        <v>0.40107999999999999</v>
      </c>
      <c r="LL22" s="254">
        <v>0.40928999999999999</v>
      </c>
      <c r="LM22" s="720">
        <f t="shared" si="136"/>
        <v>0.41749999999999998</v>
      </c>
      <c r="LN22" s="720">
        <f t="shared" si="69"/>
        <v>0.42570999999999998</v>
      </c>
      <c r="LO22" s="723">
        <f t="shared" si="70"/>
        <v>0.43391999999999997</v>
      </c>
      <c r="LP22" s="706">
        <v>0.34920000000000001</v>
      </c>
      <c r="LQ22" s="254">
        <v>0.36048000000000002</v>
      </c>
      <c r="LR22" s="254">
        <v>0.37064000000000002</v>
      </c>
      <c r="LS22" s="254">
        <v>0.37998999999999999</v>
      </c>
      <c r="LT22" s="254">
        <v>0.3886</v>
      </c>
      <c r="LU22" s="254">
        <v>0.39655000000000001</v>
      </c>
      <c r="LV22" s="720">
        <f t="shared" si="137"/>
        <v>0.40450000000000003</v>
      </c>
      <c r="LW22" s="720">
        <f t="shared" si="71"/>
        <v>0.41245000000000004</v>
      </c>
      <c r="LX22" s="723">
        <f t="shared" si="72"/>
        <v>0.42040000000000005</v>
      </c>
      <c r="LY22" s="254">
        <v>0.37234</v>
      </c>
      <c r="LZ22" s="254">
        <v>0.38436999999999999</v>
      </c>
      <c r="MA22" s="254">
        <v>0.39521000000000001</v>
      </c>
      <c r="MB22" s="254">
        <v>0.40516999999999997</v>
      </c>
      <c r="MC22" s="254">
        <v>0.41435</v>
      </c>
      <c r="MD22" s="254">
        <v>0.42282999999999998</v>
      </c>
      <c r="ME22" s="720">
        <f t="shared" si="138"/>
        <v>0.43130999999999997</v>
      </c>
      <c r="MF22" s="720">
        <f t="shared" si="73"/>
        <v>0.43978999999999996</v>
      </c>
      <c r="MG22" s="723">
        <f t="shared" si="74"/>
        <v>0.44826999999999995</v>
      </c>
      <c r="MH22" s="706">
        <v>0.36177999999999999</v>
      </c>
      <c r="MI22" s="254">
        <v>0.37347000000000002</v>
      </c>
      <c r="MJ22" s="254">
        <v>0.38400000000000001</v>
      </c>
      <c r="MK22" s="254">
        <v>0.39367999999999997</v>
      </c>
      <c r="ML22" s="254">
        <v>0.40260000000000001</v>
      </c>
      <c r="MM22" s="254">
        <v>0.41083999999999998</v>
      </c>
      <c r="MN22" s="720">
        <f t="shared" si="139"/>
        <v>0.41907999999999995</v>
      </c>
      <c r="MO22" s="720">
        <f t="shared" si="75"/>
        <v>0.42731999999999992</v>
      </c>
      <c r="MP22" s="723">
        <f t="shared" si="76"/>
        <v>0.43555999999999989</v>
      </c>
      <c r="MQ22" s="254">
        <v>0.44457999999999998</v>
      </c>
      <c r="MR22" s="254">
        <v>0.45895000000000002</v>
      </c>
      <c r="MS22" s="254">
        <v>0.47188999999999998</v>
      </c>
      <c r="MT22" s="254">
        <v>0.48377999999999999</v>
      </c>
      <c r="MU22" s="254">
        <v>0.49475000000000002</v>
      </c>
      <c r="MV22" s="254">
        <v>0.50487000000000004</v>
      </c>
      <c r="MW22" s="720">
        <f t="shared" si="140"/>
        <v>0.51499000000000006</v>
      </c>
      <c r="MX22" s="720">
        <f t="shared" si="77"/>
        <v>0.52511000000000008</v>
      </c>
      <c r="MY22" s="723">
        <f t="shared" si="78"/>
        <v>0.53523000000000009</v>
      </c>
      <c r="MZ22" s="706">
        <v>0.37846000000000002</v>
      </c>
      <c r="NA22" s="254">
        <v>0.39068999999999998</v>
      </c>
      <c r="NB22" s="254">
        <v>0.4017</v>
      </c>
      <c r="NC22" s="254">
        <v>0.41182999999999997</v>
      </c>
      <c r="ND22" s="254">
        <v>0.42115999999999998</v>
      </c>
      <c r="NE22" s="254">
        <v>0.42978</v>
      </c>
      <c r="NF22" s="720">
        <f t="shared" si="141"/>
        <v>0.43840000000000001</v>
      </c>
      <c r="NG22" s="720">
        <f t="shared" si="79"/>
        <v>0.44702000000000003</v>
      </c>
      <c r="NH22" s="723">
        <f t="shared" si="80"/>
        <v>0.45564000000000004</v>
      </c>
      <c r="NI22" s="254">
        <v>0.36849999999999999</v>
      </c>
      <c r="NJ22" s="254">
        <v>0.38041000000000003</v>
      </c>
      <c r="NK22" s="254">
        <v>0.39112999999999998</v>
      </c>
      <c r="NL22" s="254">
        <v>0.40099000000000001</v>
      </c>
      <c r="NM22" s="254">
        <v>0.41008</v>
      </c>
      <c r="NN22" s="254">
        <v>0.41847000000000001</v>
      </c>
      <c r="NO22" s="720">
        <f t="shared" si="142"/>
        <v>0.42686000000000002</v>
      </c>
      <c r="NP22" s="720">
        <f t="shared" si="81"/>
        <v>0.43525000000000003</v>
      </c>
      <c r="NQ22" s="723">
        <f t="shared" si="82"/>
        <v>0.44364000000000003</v>
      </c>
      <c r="NR22" s="706">
        <v>0.36515999999999998</v>
      </c>
      <c r="NS22" s="254">
        <v>0.37696000000000002</v>
      </c>
      <c r="NT22" s="254">
        <v>0.38757999999999998</v>
      </c>
      <c r="NU22" s="254">
        <v>0.39734999999999998</v>
      </c>
      <c r="NV22" s="254">
        <v>0.40636</v>
      </c>
      <c r="NW22" s="254">
        <v>0.41466999999999998</v>
      </c>
      <c r="NX22" s="720">
        <f t="shared" si="143"/>
        <v>0.42297999999999997</v>
      </c>
      <c r="NY22" s="720">
        <f t="shared" si="83"/>
        <v>0.43128999999999995</v>
      </c>
      <c r="NZ22" s="723">
        <f t="shared" si="84"/>
        <v>0.43959999999999994</v>
      </c>
      <c r="OA22" s="254">
        <v>0.34894999999999998</v>
      </c>
      <c r="OB22" s="254">
        <v>0.36021999999999998</v>
      </c>
      <c r="OC22" s="254">
        <v>0.37037999999999999</v>
      </c>
      <c r="OD22" s="254">
        <v>0.37970999999999999</v>
      </c>
      <c r="OE22" s="254">
        <v>0.38832</v>
      </c>
      <c r="OF22" s="254">
        <v>0.39627000000000001</v>
      </c>
      <c r="OG22" s="720">
        <f t="shared" si="144"/>
        <v>0.40422000000000002</v>
      </c>
      <c r="OH22" s="720">
        <f t="shared" si="85"/>
        <v>0.41217000000000004</v>
      </c>
      <c r="OI22" s="723">
        <f t="shared" si="86"/>
        <v>0.42012000000000005</v>
      </c>
      <c r="OJ22" s="706">
        <v>0.37502999999999997</v>
      </c>
      <c r="OK22" s="254">
        <v>0.38714999999999999</v>
      </c>
      <c r="OL22" s="254">
        <v>0.39806000000000002</v>
      </c>
      <c r="OM22" s="254">
        <v>0.40810000000000002</v>
      </c>
      <c r="ON22" s="254">
        <v>0.41735</v>
      </c>
      <c r="OO22" s="254">
        <v>0.42588999999999999</v>
      </c>
      <c r="OP22" s="720">
        <f t="shared" si="145"/>
        <v>0.43442999999999998</v>
      </c>
      <c r="OQ22" s="720">
        <f t="shared" si="87"/>
        <v>0.44296999999999997</v>
      </c>
      <c r="OR22" s="723">
        <f t="shared" si="88"/>
        <v>0.45150999999999997</v>
      </c>
      <c r="OS22" s="254">
        <v>0.36545</v>
      </c>
      <c r="OT22" s="254">
        <v>0.37725999999999998</v>
      </c>
      <c r="OU22" s="254">
        <v>0.38790000000000002</v>
      </c>
      <c r="OV22" s="254">
        <v>0.39767000000000002</v>
      </c>
      <c r="OW22" s="254">
        <v>0.40669</v>
      </c>
      <c r="OX22" s="254">
        <v>0.41500999999999999</v>
      </c>
      <c r="OY22" s="720">
        <f t="shared" si="146"/>
        <v>0.42332999999999998</v>
      </c>
      <c r="OZ22" s="720">
        <f t="shared" si="89"/>
        <v>0.43164999999999998</v>
      </c>
      <c r="PA22" s="723">
        <f t="shared" si="90"/>
        <v>0.43996999999999997</v>
      </c>
      <c r="PB22" s="706">
        <v>0.37819000000000003</v>
      </c>
      <c r="PC22" s="254">
        <v>0.39040999999999998</v>
      </c>
      <c r="PD22" s="254">
        <v>0.40142</v>
      </c>
      <c r="PE22" s="254">
        <v>0.41154000000000002</v>
      </c>
      <c r="PF22" s="254">
        <v>0.42086000000000001</v>
      </c>
      <c r="PG22" s="254">
        <v>0.42947000000000002</v>
      </c>
      <c r="PH22" s="720">
        <f t="shared" si="147"/>
        <v>0.43808000000000002</v>
      </c>
      <c r="PI22" s="720">
        <f t="shared" si="91"/>
        <v>0.44669000000000003</v>
      </c>
      <c r="PJ22" s="723">
        <f t="shared" si="92"/>
        <v>0.45530000000000004</v>
      </c>
      <c r="PK22" s="254">
        <v>0.36346000000000001</v>
      </c>
      <c r="PL22" s="254">
        <v>0.37520999999999999</v>
      </c>
      <c r="PM22" s="254">
        <v>0.38578000000000001</v>
      </c>
      <c r="PN22" s="254">
        <v>0.39550999999999997</v>
      </c>
      <c r="PO22" s="254">
        <v>0.40447</v>
      </c>
      <c r="PP22" s="254">
        <v>0.41275000000000001</v>
      </c>
      <c r="PQ22" s="720">
        <f t="shared" si="148"/>
        <v>0.42103000000000002</v>
      </c>
      <c r="PR22" s="720">
        <f t="shared" si="93"/>
        <v>0.42931000000000002</v>
      </c>
      <c r="PS22" s="723">
        <f t="shared" si="94"/>
        <v>0.43759000000000003</v>
      </c>
      <c r="PT22" s="706">
        <v>0.37956000000000001</v>
      </c>
      <c r="PU22" s="254">
        <v>0.39183000000000001</v>
      </c>
      <c r="PV22" s="254">
        <v>0.40287000000000001</v>
      </c>
      <c r="PW22" s="254">
        <v>0.41303000000000001</v>
      </c>
      <c r="PX22" s="254">
        <v>0.42238999999999999</v>
      </c>
      <c r="PY22" s="254">
        <v>0.43103000000000002</v>
      </c>
      <c r="PZ22" s="720">
        <f t="shared" si="149"/>
        <v>0.43967000000000006</v>
      </c>
      <c r="QA22" s="720">
        <f t="shared" si="95"/>
        <v>0.4483100000000001</v>
      </c>
      <c r="QB22" s="723">
        <f t="shared" si="96"/>
        <v>0.45695000000000013</v>
      </c>
      <c r="QC22" s="254">
        <v>0.35830000000000001</v>
      </c>
      <c r="QD22" s="254">
        <v>0.36986999999999998</v>
      </c>
      <c r="QE22" s="254">
        <v>0.38030000000000003</v>
      </c>
      <c r="QF22" s="254">
        <v>0.38989000000000001</v>
      </c>
      <c r="QG22" s="254">
        <v>0.39872000000000002</v>
      </c>
      <c r="QH22" s="254">
        <v>0.40688000000000002</v>
      </c>
      <c r="QI22" s="720">
        <f t="shared" si="150"/>
        <v>0.41504000000000002</v>
      </c>
      <c r="QJ22" s="720">
        <f t="shared" si="97"/>
        <v>0.42320000000000002</v>
      </c>
      <c r="QK22" s="723">
        <f t="shared" si="98"/>
        <v>0.43136000000000002</v>
      </c>
      <c r="QL22" s="706">
        <v>0.38647999999999999</v>
      </c>
      <c r="QM22" s="254">
        <v>0.39896999999999999</v>
      </c>
      <c r="QN22" s="254">
        <v>0.41021000000000002</v>
      </c>
      <c r="QO22" s="254">
        <v>0.42054999999999998</v>
      </c>
      <c r="QP22" s="254">
        <v>0.43008000000000002</v>
      </c>
      <c r="QQ22" s="254">
        <v>0.43887999999999999</v>
      </c>
      <c r="QR22" s="720">
        <f t="shared" si="151"/>
        <v>0.44767999999999997</v>
      </c>
      <c r="QS22" s="720">
        <f t="shared" si="99"/>
        <v>0.45647999999999994</v>
      </c>
      <c r="QT22" s="723">
        <f t="shared" si="100"/>
        <v>0.46527999999999992</v>
      </c>
    </row>
    <row r="23" spans="1:463">
      <c r="A23" s="1"/>
      <c r="B23" s="1"/>
      <c r="C23" s="1"/>
      <c r="D23" s="248"/>
      <c r="E23" s="248"/>
      <c r="F23" s="248"/>
      <c r="G23" s="248"/>
      <c r="H23" s="248"/>
      <c r="I23" s="248"/>
      <c r="J23" s="667" t="s">
        <v>738</v>
      </c>
      <c r="K23" s="667" t="s">
        <v>739</v>
      </c>
      <c r="L23" s="667" t="s">
        <v>740</v>
      </c>
      <c r="M23" s="248"/>
      <c r="N23" s="248"/>
      <c r="O23" s="248"/>
      <c r="P23" s="248"/>
      <c r="Q23" s="248"/>
      <c r="R23" s="248"/>
      <c r="S23" s="667" t="s">
        <v>738</v>
      </c>
      <c r="T23" s="667" t="s">
        <v>739</v>
      </c>
      <c r="U23" s="667" t="s">
        <v>740</v>
      </c>
      <c r="V23" s="248"/>
      <c r="W23" s="248"/>
      <c r="X23" s="248"/>
      <c r="Y23" s="248"/>
      <c r="Z23" s="248"/>
      <c r="AA23" s="248"/>
      <c r="AB23" s="667" t="s">
        <v>738</v>
      </c>
      <c r="AC23" s="667" t="s">
        <v>739</v>
      </c>
      <c r="AD23" s="667" t="s">
        <v>740</v>
      </c>
      <c r="AE23" s="248"/>
      <c r="AF23" s="248"/>
      <c r="AG23" s="248"/>
      <c r="AH23" s="248"/>
      <c r="AI23" s="248"/>
      <c r="AJ23" s="248"/>
      <c r="AK23" s="667" t="s">
        <v>738</v>
      </c>
      <c r="AL23" s="667" t="s">
        <v>739</v>
      </c>
      <c r="AM23" s="667" t="s">
        <v>740</v>
      </c>
      <c r="AN23" s="248"/>
      <c r="AO23" s="248"/>
      <c r="AP23" s="248"/>
      <c r="AQ23" s="248"/>
      <c r="AR23" s="248"/>
      <c r="AS23" s="248"/>
      <c r="AT23" s="667" t="s">
        <v>738</v>
      </c>
      <c r="AU23" s="667" t="s">
        <v>739</v>
      </c>
      <c r="AV23" s="667" t="s">
        <v>740</v>
      </c>
      <c r="AW23" s="248"/>
      <c r="AX23" s="248"/>
      <c r="AY23" s="248"/>
      <c r="AZ23" s="248"/>
      <c r="BA23" s="248"/>
      <c r="BB23" s="248"/>
      <c r="BC23" s="667" t="s">
        <v>738</v>
      </c>
      <c r="BD23" s="667" t="s">
        <v>739</v>
      </c>
      <c r="BE23" s="667" t="s">
        <v>740</v>
      </c>
      <c r="BF23" s="248"/>
      <c r="BG23" s="248"/>
      <c r="BH23" s="248"/>
      <c r="BI23" s="248"/>
      <c r="BJ23" s="248"/>
      <c r="BK23" s="248"/>
      <c r="BL23" s="667" t="s">
        <v>738</v>
      </c>
      <c r="BM23" s="667" t="s">
        <v>739</v>
      </c>
      <c r="BN23" s="667" t="s">
        <v>740</v>
      </c>
      <c r="BO23" s="248"/>
      <c r="BP23" s="248"/>
      <c r="BQ23" s="248"/>
      <c r="BR23" s="248"/>
      <c r="BS23" s="248"/>
      <c r="BT23" s="248"/>
      <c r="BU23" s="667" t="s">
        <v>738</v>
      </c>
      <c r="BV23" s="667" t="s">
        <v>739</v>
      </c>
      <c r="BW23" s="667" t="s">
        <v>740</v>
      </c>
      <c r="BX23" s="248"/>
      <c r="BY23" s="248"/>
      <c r="BZ23" s="248"/>
      <c r="CA23" s="248"/>
      <c r="CB23" s="248"/>
      <c r="CC23" s="248"/>
      <c r="CD23" s="667" t="s">
        <v>738</v>
      </c>
      <c r="CE23" s="667" t="s">
        <v>739</v>
      </c>
      <c r="CF23" s="667" t="s">
        <v>740</v>
      </c>
      <c r="CG23" s="248"/>
      <c r="CH23" s="248"/>
      <c r="CI23" s="248"/>
      <c r="CJ23" s="248"/>
      <c r="CK23" s="248"/>
      <c r="CL23" s="248"/>
      <c r="CM23" s="667" t="s">
        <v>738</v>
      </c>
      <c r="CN23" s="667" t="s">
        <v>739</v>
      </c>
      <c r="CO23" s="667" t="s">
        <v>740</v>
      </c>
      <c r="CP23" s="248"/>
      <c r="CQ23" s="248"/>
      <c r="CR23" s="248"/>
      <c r="CS23" s="248"/>
      <c r="CT23" s="248"/>
      <c r="CU23" s="248"/>
      <c r="CV23" s="667" t="s">
        <v>738</v>
      </c>
      <c r="CW23" s="667" t="s">
        <v>739</v>
      </c>
      <c r="CX23" s="667" t="s">
        <v>740</v>
      </c>
      <c r="CY23" s="248"/>
      <c r="CZ23" s="248"/>
      <c r="DA23" s="248"/>
      <c r="DB23" s="248"/>
      <c r="DC23" s="248"/>
      <c r="DD23" s="248"/>
      <c r="DE23" s="667" t="s">
        <v>738</v>
      </c>
      <c r="DF23" s="667" t="s">
        <v>739</v>
      </c>
      <c r="DG23" s="667" t="s">
        <v>740</v>
      </c>
      <c r="DH23" s="248"/>
      <c r="DI23" s="248"/>
      <c r="DJ23" s="248"/>
      <c r="DK23" s="248"/>
      <c r="DL23" s="248"/>
      <c r="DM23" s="248"/>
      <c r="DN23" s="667" t="s">
        <v>738</v>
      </c>
      <c r="DO23" s="667" t="s">
        <v>739</v>
      </c>
      <c r="DP23" s="667" t="s">
        <v>740</v>
      </c>
      <c r="DQ23" s="248"/>
      <c r="DR23" s="248"/>
      <c r="DS23" s="248"/>
      <c r="DT23" s="248"/>
      <c r="DU23" s="248"/>
      <c r="DV23" s="248"/>
      <c r="DW23" s="667" t="s">
        <v>738</v>
      </c>
      <c r="DX23" s="667" t="s">
        <v>739</v>
      </c>
      <c r="DY23" s="667" t="s">
        <v>740</v>
      </c>
      <c r="DZ23" s="248"/>
      <c r="EA23" s="248"/>
      <c r="EB23" s="248"/>
      <c r="EC23" s="248"/>
      <c r="ED23" s="248"/>
      <c r="EE23" s="248"/>
      <c r="EF23" s="667" t="s">
        <v>738</v>
      </c>
      <c r="EG23" s="667" t="s">
        <v>739</v>
      </c>
      <c r="EH23" s="667" t="s">
        <v>740</v>
      </c>
      <c r="EI23" s="248"/>
      <c r="EJ23" s="248"/>
      <c r="EK23" s="248"/>
      <c r="EL23" s="248"/>
      <c r="EM23" s="248"/>
      <c r="EN23" s="248"/>
      <c r="EO23" s="667" t="s">
        <v>738</v>
      </c>
      <c r="EP23" s="667" t="s">
        <v>739</v>
      </c>
      <c r="EQ23" s="667" t="s">
        <v>740</v>
      </c>
      <c r="ER23" s="248"/>
      <c r="ES23" s="248"/>
      <c r="ET23" s="248"/>
      <c r="EU23" s="248"/>
      <c r="EV23" s="248"/>
      <c r="EW23" s="248"/>
      <c r="EX23" s="667" t="s">
        <v>738</v>
      </c>
      <c r="EY23" s="667" t="s">
        <v>739</v>
      </c>
      <c r="EZ23" s="667" t="s">
        <v>740</v>
      </c>
      <c r="FA23" s="248"/>
      <c r="FB23" s="248"/>
      <c r="FC23" s="248"/>
      <c r="FD23" s="248"/>
      <c r="FE23" s="248"/>
      <c r="FF23" s="248"/>
      <c r="FG23" s="667" t="s">
        <v>738</v>
      </c>
      <c r="FH23" s="667" t="s">
        <v>739</v>
      </c>
      <c r="FI23" s="667" t="s">
        <v>740</v>
      </c>
      <c r="FJ23" s="248"/>
      <c r="FK23" s="248"/>
      <c r="FL23" s="248"/>
      <c r="FM23" s="248"/>
      <c r="FN23" s="248"/>
      <c r="FO23" s="248"/>
      <c r="FP23" s="667" t="s">
        <v>738</v>
      </c>
      <c r="FQ23" s="667" t="s">
        <v>739</v>
      </c>
      <c r="FR23" s="667" t="s">
        <v>740</v>
      </c>
      <c r="FS23" s="248"/>
      <c r="FT23" s="248"/>
      <c r="FU23" s="248"/>
      <c r="FV23" s="248"/>
      <c r="FW23" s="248"/>
      <c r="FX23" s="248"/>
      <c r="FY23" s="667" t="s">
        <v>738</v>
      </c>
      <c r="FZ23" s="667" t="s">
        <v>739</v>
      </c>
      <c r="GA23" s="667" t="s">
        <v>740</v>
      </c>
      <c r="GB23" s="248"/>
      <c r="GC23" s="248"/>
      <c r="GD23" s="248"/>
      <c r="GE23" s="248"/>
      <c r="GF23" s="248"/>
      <c r="GG23" s="248"/>
      <c r="GH23" s="667" t="s">
        <v>738</v>
      </c>
      <c r="GI23" s="667" t="s">
        <v>739</v>
      </c>
      <c r="GJ23" s="667" t="s">
        <v>740</v>
      </c>
      <c r="GK23" s="248"/>
      <c r="GL23" s="248"/>
      <c r="GM23" s="248"/>
      <c r="GN23" s="248"/>
      <c r="GO23" s="248"/>
      <c r="GP23" s="248"/>
      <c r="GQ23" s="667" t="s">
        <v>738</v>
      </c>
      <c r="GR23" s="667" t="s">
        <v>739</v>
      </c>
      <c r="GS23" s="667" t="s">
        <v>740</v>
      </c>
      <c r="GT23" s="248"/>
      <c r="GU23" s="248"/>
      <c r="GV23" s="248"/>
      <c r="GW23" s="248"/>
      <c r="GX23" s="248"/>
      <c r="GY23" s="248"/>
      <c r="GZ23" s="667" t="s">
        <v>738</v>
      </c>
      <c r="HA23" s="667" t="s">
        <v>739</v>
      </c>
      <c r="HB23" s="667" t="s">
        <v>740</v>
      </c>
      <c r="HC23" s="248"/>
      <c r="HD23" s="248"/>
      <c r="HE23" s="248"/>
      <c r="HF23" s="248"/>
      <c r="HG23" s="248"/>
      <c r="HH23" s="248"/>
      <c r="HI23" s="667" t="s">
        <v>738</v>
      </c>
      <c r="HJ23" s="667" t="s">
        <v>739</v>
      </c>
      <c r="HK23" s="667" t="s">
        <v>740</v>
      </c>
      <c r="HL23" s="248"/>
      <c r="HM23" s="248"/>
      <c r="HN23" s="248"/>
      <c r="HO23" s="248"/>
      <c r="HP23" s="248"/>
      <c r="HQ23" s="248"/>
      <c r="HR23" s="667" t="s">
        <v>738</v>
      </c>
      <c r="HS23" s="667" t="s">
        <v>739</v>
      </c>
      <c r="HT23" s="667" t="s">
        <v>740</v>
      </c>
      <c r="HU23" s="248"/>
      <c r="HV23" s="248"/>
      <c r="HW23" s="248"/>
      <c r="HX23" s="248"/>
      <c r="HY23" s="248"/>
      <c r="HZ23" s="248"/>
      <c r="IA23" s="667" t="s">
        <v>738</v>
      </c>
      <c r="IB23" s="667" t="s">
        <v>739</v>
      </c>
      <c r="IC23" s="667" t="s">
        <v>740</v>
      </c>
      <c r="ID23" s="248"/>
      <c r="IE23" s="248"/>
      <c r="IF23" s="248"/>
      <c r="IG23" s="248"/>
      <c r="IH23" s="248"/>
      <c r="II23" s="248"/>
      <c r="IJ23" s="667" t="s">
        <v>738</v>
      </c>
      <c r="IK23" s="667" t="s">
        <v>739</v>
      </c>
      <c r="IL23" s="667" t="s">
        <v>740</v>
      </c>
      <c r="IM23" s="248"/>
      <c r="IN23" s="248"/>
      <c r="IO23" s="248"/>
      <c r="IP23" s="248"/>
      <c r="IQ23" s="248"/>
      <c r="IR23" s="248"/>
      <c r="IS23" s="667" t="s">
        <v>738</v>
      </c>
      <c r="IT23" s="667" t="s">
        <v>739</v>
      </c>
      <c r="IU23" s="667" t="s">
        <v>740</v>
      </c>
      <c r="IV23" s="248"/>
      <c r="IW23" s="248"/>
      <c r="IX23" s="248"/>
      <c r="IY23" s="248"/>
      <c r="IZ23" s="248"/>
      <c r="JA23" s="248"/>
      <c r="JB23" s="667" t="s">
        <v>738</v>
      </c>
      <c r="JC23" s="667" t="s">
        <v>739</v>
      </c>
      <c r="JD23" s="667" t="s">
        <v>740</v>
      </c>
      <c r="JE23" s="248"/>
      <c r="JF23" s="248"/>
      <c r="JG23" s="248"/>
      <c r="JH23" s="248"/>
      <c r="JI23" s="248"/>
      <c r="JJ23" s="248"/>
      <c r="JK23" s="667" t="s">
        <v>738</v>
      </c>
      <c r="JL23" s="667" t="s">
        <v>739</v>
      </c>
      <c r="JM23" s="667" t="s">
        <v>740</v>
      </c>
      <c r="JN23" s="248"/>
      <c r="JO23" s="248"/>
      <c r="JP23" s="248"/>
      <c r="JQ23" s="248"/>
      <c r="JR23" s="248"/>
      <c r="JS23" s="248"/>
      <c r="JT23" s="667" t="s">
        <v>738</v>
      </c>
      <c r="JU23" s="667" t="s">
        <v>739</v>
      </c>
      <c r="JV23" s="667" t="s">
        <v>740</v>
      </c>
      <c r="JW23" s="248"/>
      <c r="JX23" s="248"/>
      <c r="JY23" s="248"/>
      <c r="JZ23" s="248"/>
      <c r="KA23" s="248"/>
      <c r="KB23" s="248"/>
      <c r="KC23" s="667" t="s">
        <v>738</v>
      </c>
      <c r="KD23" s="667" t="s">
        <v>739</v>
      </c>
      <c r="KE23" s="667" t="s">
        <v>740</v>
      </c>
      <c r="KF23" s="248"/>
      <c r="KG23" s="248"/>
      <c r="KH23" s="248"/>
      <c r="KI23" s="248"/>
      <c r="KJ23" s="248"/>
      <c r="KK23" s="248"/>
      <c r="KL23" s="667" t="s">
        <v>738</v>
      </c>
      <c r="KM23" s="667" t="s">
        <v>739</v>
      </c>
      <c r="KN23" s="667" t="s">
        <v>740</v>
      </c>
      <c r="KO23" s="248"/>
      <c r="KP23" s="248"/>
      <c r="KQ23" s="248"/>
      <c r="KR23" s="248"/>
      <c r="KS23" s="248"/>
      <c r="KT23" s="248"/>
      <c r="KU23" s="667" t="s">
        <v>738</v>
      </c>
      <c r="KV23" s="667" t="s">
        <v>739</v>
      </c>
      <c r="KW23" s="667" t="s">
        <v>740</v>
      </c>
      <c r="KX23" s="248"/>
      <c r="KY23" s="248"/>
      <c r="KZ23" s="248"/>
      <c r="LA23" s="248"/>
      <c r="LB23" s="248"/>
      <c r="LC23" s="248"/>
      <c r="LD23" s="667" t="s">
        <v>738</v>
      </c>
      <c r="LE23" s="667" t="s">
        <v>739</v>
      </c>
      <c r="LF23" s="667" t="s">
        <v>740</v>
      </c>
      <c r="LG23" s="248"/>
      <c r="LH23" s="248"/>
      <c r="LI23" s="248"/>
      <c r="LJ23" s="248"/>
      <c r="LK23" s="248"/>
      <c r="LL23" s="248"/>
      <c r="LM23" s="667" t="s">
        <v>738</v>
      </c>
      <c r="LN23" s="667" t="s">
        <v>739</v>
      </c>
      <c r="LO23" s="667" t="s">
        <v>740</v>
      </c>
      <c r="LP23" s="248"/>
      <c r="LQ23" s="248"/>
      <c r="LR23" s="248"/>
      <c r="LS23" s="248"/>
      <c r="LT23" s="248"/>
      <c r="LU23" s="248"/>
      <c r="LV23" s="667" t="s">
        <v>738</v>
      </c>
      <c r="LW23" s="667" t="s">
        <v>739</v>
      </c>
      <c r="LX23" s="667" t="s">
        <v>740</v>
      </c>
      <c r="LY23" s="248"/>
      <c r="LZ23" s="248"/>
      <c r="MA23" s="248"/>
      <c r="MB23" s="248"/>
      <c r="MC23" s="248"/>
      <c r="MD23" s="248"/>
      <c r="ME23" s="667" t="s">
        <v>738</v>
      </c>
      <c r="MF23" s="667" t="s">
        <v>739</v>
      </c>
      <c r="MG23" s="667" t="s">
        <v>740</v>
      </c>
      <c r="MH23" s="248"/>
      <c r="MI23" s="248"/>
      <c r="MJ23" s="248"/>
      <c r="MK23" s="248"/>
      <c r="ML23" s="248"/>
      <c r="MM23" s="248"/>
      <c r="MN23" s="667" t="s">
        <v>738</v>
      </c>
      <c r="MO23" s="667" t="s">
        <v>739</v>
      </c>
      <c r="MP23" s="667" t="s">
        <v>740</v>
      </c>
      <c r="MQ23" s="248"/>
      <c r="MR23" s="248"/>
      <c r="MS23" s="248"/>
      <c r="MT23" s="248"/>
      <c r="MU23" s="248"/>
      <c r="MV23" s="248"/>
      <c r="MW23" s="667" t="s">
        <v>738</v>
      </c>
      <c r="MX23" s="667" t="s">
        <v>739</v>
      </c>
      <c r="MY23" s="667" t="s">
        <v>740</v>
      </c>
      <c r="MZ23" s="248"/>
      <c r="NA23" s="248"/>
      <c r="NB23" s="248"/>
      <c r="NC23" s="248"/>
      <c r="ND23" s="248"/>
      <c r="NE23" s="248"/>
      <c r="NF23" s="667" t="s">
        <v>738</v>
      </c>
      <c r="NG23" s="667" t="s">
        <v>739</v>
      </c>
      <c r="NH23" s="667" t="s">
        <v>740</v>
      </c>
      <c r="NI23" s="248"/>
      <c r="NJ23" s="248"/>
      <c r="NK23" s="248"/>
      <c r="NL23" s="248"/>
      <c r="NM23" s="248"/>
      <c r="NN23" s="248"/>
      <c r="NO23" s="667" t="s">
        <v>738</v>
      </c>
      <c r="NP23" s="667" t="s">
        <v>739</v>
      </c>
      <c r="NQ23" s="667" t="s">
        <v>740</v>
      </c>
      <c r="NR23" s="248"/>
      <c r="NS23" s="248"/>
      <c r="NT23" s="248"/>
      <c r="NU23" s="248"/>
      <c r="NV23" s="248"/>
      <c r="NW23" s="248"/>
      <c r="NX23" s="667" t="s">
        <v>738</v>
      </c>
      <c r="NY23" s="667" t="s">
        <v>739</v>
      </c>
      <c r="NZ23" s="667" t="s">
        <v>740</v>
      </c>
      <c r="OA23" s="248"/>
      <c r="OB23" s="248"/>
      <c r="OC23" s="248"/>
      <c r="OD23" s="248"/>
      <c r="OE23" s="248"/>
      <c r="OF23" s="248"/>
      <c r="OG23" s="667" t="s">
        <v>738</v>
      </c>
      <c r="OH23" s="667" t="s">
        <v>739</v>
      </c>
      <c r="OI23" s="667" t="s">
        <v>740</v>
      </c>
      <c r="OJ23" s="248"/>
      <c r="OK23" s="248"/>
      <c r="OL23" s="248"/>
      <c r="OM23" s="248"/>
      <c r="ON23" s="248"/>
      <c r="OO23" s="248"/>
      <c r="OP23" s="667" t="s">
        <v>738</v>
      </c>
      <c r="OQ23" s="667" t="s">
        <v>739</v>
      </c>
      <c r="OR23" s="667" t="s">
        <v>740</v>
      </c>
      <c r="OS23" s="248"/>
      <c r="OT23" s="248"/>
      <c r="OU23" s="248"/>
      <c r="OV23" s="248"/>
      <c r="OW23" s="248"/>
      <c r="OX23" s="248"/>
      <c r="OY23" s="667" t="s">
        <v>738</v>
      </c>
      <c r="OZ23" s="667" t="s">
        <v>739</v>
      </c>
      <c r="PA23" s="667" t="s">
        <v>740</v>
      </c>
      <c r="PB23" s="248"/>
      <c r="PC23" s="248"/>
      <c r="PD23" s="248"/>
      <c r="PE23" s="248"/>
      <c r="PF23" s="248"/>
      <c r="PG23" s="248"/>
      <c r="PH23" s="667" t="s">
        <v>738</v>
      </c>
      <c r="PI23" s="667" t="s">
        <v>739</v>
      </c>
      <c r="PJ23" s="667" t="s">
        <v>740</v>
      </c>
      <c r="PK23" s="248"/>
      <c r="PL23" s="248"/>
      <c r="PM23" s="248"/>
      <c r="PN23" s="248"/>
      <c r="PO23" s="248"/>
      <c r="PP23" s="248"/>
      <c r="PQ23" s="667" t="s">
        <v>738</v>
      </c>
      <c r="PR23" s="667" t="s">
        <v>739</v>
      </c>
      <c r="PS23" s="667" t="s">
        <v>740</v>
      </c>
      <c r="PT23" s="248"/>
      <c r="PU23" s="248"/>
      <c r="PV23" s="248"/>
      <c r="PW23" s="248"/>
      <c r="PX23" s="248"/>
      <c r="PY23" s="248"/>
      <c r="PZ23" s="667" t="s">
        <v>738</v>
      </c>
      <c r="QA23" s="667" t="s">
        <v>739</v>
      </c>
      <c r="QB23" s="667" t="s">
        <v>740</v>
      </c>
      <c r="QC23" s="248"/>
      <c r="QD23" s="248"/>
      <c r="QE23" s="248"/>
      <c r="QF23" s="248"/>
      <c r="QG23" s="248"/>
      <c r="QH23" s="248"/>
      <c r="QI23" s="667" t="s">
        <v>738</v>
      </c>
      <c r="QJ23" s="667" t="s">
        <v>739</v>
      </c>
      <c r="QK23" s="667" t="s">
        <v>740</v>
      </c>
      <c r="QL23" s="248"/>
      <c r="QM23" s="248"/>
      <c r="QN23" s="248"/>
      <c r="QO23" s="248"/>
      <c r="QP23" s="248"/>
      <c r="QQ23" s="248"/>
      <c r="QR23" s="667" t="s">
        <v>738</v>
      </c>
      <c r="QS23" s="667" t="s">
        <v>739</v>
      </c>
      <c r="QT23" s="667" t="s">
        <v>740</v>
      </c>
    </row>
    <row r="24" spans="1:463">
      <c r="A24" s="15" t="s">
        <v>34</v>
      </c>
      <c r="B24" s="210" t="s">
        <v>442</v>
      </c>
      <c r="C24" s="210" t="s">
        <v>443</v>
      </c>
      <c r="D24" s="704">
        <v>0.99931999999999999</v>
      </c>
      <c r="E24" s="252">
        <v>0.99938000000000005</v>
      </c>
      <c r="F24" s="252">
        <v>0.99944</v>
      </c>
      <c r="G24" s="252">
        <v>0.99948999999999999</v>
      </c>
      <c r="H24" s="252">
        <v>0.99953000000000003</v>
      </c>
      <c r="I24" s="252">
        <v>0.99956999999999996</v>
      </c>
      <c r="J24" s="718">
        <f>I24+(I24-H24)</f>
        <v>0.99960999999999989</v>
      </c>
      <c r="K24" s="718">
        <f t="shared" ref="K24:K41" si="154">J24+(J24-I24)</f>
        <v>0.99964999999999982</v>
      </c>
      <c r="L24" s="721">
        <f t="shared" ref="L24:L41" si="155">K24+(K24-J24)</f>
        <v>0.99968999999999975</v>
      </c>
      <c r="M24" s="252">
        <v>0.99931999999999999</v>
      </c>
      <c r="N24" s="252">
        <v>0.99938000000000005</v>
      </c>
      <c r="O24" s="252">
        <v>0.99944</v>
      </c>
      <c r="P24" s="252">
        <v>0.99948999999999999</v>
      </c>
      <c r="Q24" s="252">
        <v>0.99953000000000003</v>
      </c>
      <c r="R24" s="252">
        <v>0.99956999999999996</v>
      </c>
      <c r="S24" s="718">
        <f>R24+(R24-Q24)</f>
        <v>0.99960999999999989</v>
      </c>
      <c r="T24" s="718">
        <f t="shared" ref="T24:T41" si="156">S24+(S24-R24)</f>
        <v>0.99964999999999982</v>
      </c>
      <c r="U24" s="721">
        <f t="shared" ref="U24:U41" si="157">T24+(T24-S24)</f>
        <v>0.99968999999999975</v>
      </c>
      <c r="V24" s="704">
        <v>0.99931999999999999</v>
      </c>
      <c r="W24" s="252">
        <v>0.99938000000000005</v>
      </c>
      <c r="X24" s="252">
        <v>0.99944</v>
      </c>
      <c r="Y24" s="252">
        <v>0.99948999999999999</v>
      </c>
      <c r="Z24" s="252">
        <v>0.99953000000000003</v>
      </c>
      <c r="AA24" s="252">
        <v>0.99956999999999996</v>
      </c>
      <c r="AB24" s="718">
        <f>AA24+(AA24-Z24)</f>
        <v>0.99960999999999989</v>
      </c>
      <c r="AC24" s="718">
        <f t="shared" ref="AC24:AC41" si="158">AB24+(AB24-AA24)</f>
        <v>0.99964999999999982</v>
      </c>
      <c r="AD24" s="721">
        <f t="shared" ref="AD24:AD41" si="159">AC24+(AC24-AB24)</f>
        <v>0.99968999999999975</v>
      </c>
      <c r="AE24" s="252">
        <v>0.99931999999999999</v>
      </c>
      <c r="AF24" s="252">
        <v>0.99938000000000005</v>
      </c>
      <c r="AG24" s="252">
        <v>0.99944</v>
      </c>
      <c r="AH24" s="252">
        <v>0.99948999999999999</v>
      </c>
      <c r="AI24" s="252">
        <v>0.99953000000000003</v>
      </c>
      <c r="AJ24" s="252">
        <v>0.99956999999999996</v>
      </c>
      <c r="AK24" s="718">
        <f>AJ24+(AJ24-AI24)</f>
        <v>0.99960999999999989</v>
      </c>
      <c r="AL24" s="718">
        <f t="shared" ref="AL24:AL41" si="160">AK24+(AK24-AJ24)</f>
        <v>0.99964999999999982</v>
      </c>
      <c r="AM24" s="721">
        <f t="shared" ref="AM24:AM41" si="161">AL24+(AL24-AK24)</f>
        <v>0.99968999999999975</v>
      </c>
      <c r="AN24" s="704">
        <v>0.99931999999999999</v>
      </c>
      <c r="AO24" s="252">
        <v>0.99938000000000005</v>
      </c>
      <c r="AP24" s="252">
        <v>0.99944</v>
      </c>
      <c r="AQ24" s="252">
        <v>0.99948999999999999</v>
      </c>
      <c r="AR24" s="252">
        <v>0.99953000000000003</v>
      </c>
      <c r="AS24" s="252">
        <v>0.99956999999999996</v>
      </c>
      <c r="AT24" s="718">
        <f>AS24+(AS24-AR24)</f>
        <v>0.99960999999999989</v>
      </c>
      <c r="AU24" s="718">
        <f t="shared" ref="AU24:AU41" si="162">AT24+(AT24-AS24)</f>
        <v>0.99964999999999982</v>
      </c>
      <c r="AV24" s="721">
        <f t="shared" ref="AV24:AV41" si="163">AU24+(AU24-AT24)</f>
        <v>0.99968999999999975</v>
      </c>
      <c r="AW24" s="252">
        <v>0.99931999999999999</v>
      </c>
      <c r="AX24" s="252">
        <v>0.99938000000000005</v>
      </c>
      <c r="AY24" s="252">
        <v>0.99944</v>
      </c>
      <c r="AZ24" s="252">
        <v>0.99948999999999999</v>
      </c>
      <c r="BA24" s="252">
        <v>0.99953000000000003</v>
      </c>
      <c r="BB24" s="252">
        <v>0.99956999999999996</v>
      </c>
      <c r="BC24" s="718">
        <f>BB24+(BB24-BA24)</f>
        <v>0.99960999999999989</v>
      </c>
      <c r="BD24" s="718">
        <f t="shared" ref="BD24:BD41" si="164">BC24+(BC24-BB24)</f>
        <v>0.99964999999999982</v>
      </c>
      <c r="BE24" s="721">
        <f t="shared" ref="BE24:BE41" si="165">BD24+(BD24-BC24)</f>
        <v>0.99968999999999975</v>
      </c>
      <c r="BF24" s="704">
        <v>0.99931999999999999</v>
      </c>
      <c r="BG24" s="252">
        <v>0.99938000000000005</v>
      </c>
      <c r="BH24" s="252">
        <v>0.99944</v>
      </c>
      <c r="BI24" s="252">
        <v>0.99948999999999999</v>
      </c>
      <c r="BJ24" s="252">
        <v>0.99953000000000003</v>
      </c>
      <c r="BK24" s="252">
        <v>0.99956999999999996</v>
      </c>
      <c r="BL24" s="718">
        <f>BK24+(BK24-BJ24)</f>
        <v>0.99960999999999989</v>
      </c>
      <c r="BM24" s="718">
        <f t="shared" ref="BM24:BM41" si="166">BL24+(BL24-BK24)</f>
        <v>0.99964999999999982</v>
      </c>
      <c r="BN24" s="721">
        <f t="shared" ref="BN24:BN41" si="167">BM24+(BM24-BL24)</f>
        <v>0.99968999999999975</v>
      </c>
      <c r="BO24" s="252">
        <v>0.99931999999999999</v>
      </c>
      <c r="BP24" s="252">
        <v>0.99938000000000005</v>
      </c>
      <c r="BQ24" s="252">
        <v>0.99944</v>
      </c>
      <c r="BR24" s="252">
        <v>0.99948999999999999</v>
      </c>
      <c r="BS24" s="252">
        <v>0.99953000000000003</v>
      </c>
      <c r="BT24" s="252">
        <v>0.99956999999999996</v>
      </c>
      <c r="BU24" s="718">
        <f>BT24+(BT24-BS24)</f>
        <v>0.99960999999999989</v>
      </c>
      <c r="BV24" s="718">
        <f t="shared" ref="BV24:BV41" si="168">BU24+(BU24-BT24)</f>
        <v>0.99964999999999982</v>
      </c>
      <c r="BW24" s="721">
        <f t="shared" ref="BW24:BW41" si="169">BV24+(BV24-BU24)</f>
        <v>0.99968999999999975</v>
      </c>
      <c r="BX24" s="704">
        <v>0.99931999999999999</v>
      </c>
      <c r="BY24" s="252">
        <v>0.99938000000000005</v>
      </c>
      <c r="BZ24" s="252">
        <v>0.99944</v>
      </c>
      <c r="CA24" s="252">
        <v>0.99948999999999999</v>
      </c>
      <c r="CB24" s="252">
        <v>0.99953000000000003</v>
      </c>
      <c r="CC24" s="252">
        <v>0.99956999999999996</v>
      </c>
      <c r="CD24" s="718">
        <f>CC24+(CC24-CB24)</f>
        <v>0.99960999999999989</v>
      </c>
      <c r="CE24" s="718">
        <f t="shared" ref="CE24:CE41" si="170">CD24+(CD24-CC24)</f>
        <v>0.99964999999999982</v>
      </c>
      <c r="CF24" s="721">
        <f t="shared" ref="CF24:CF41" si="171">CE24+(CE24-CD24)</f>
        <v>0.99968999999999975</v>
      </c>
      <c r="CG24" s="252">
        <v>0.99931999999999999</v>
      </c>
      <c r="CH24" s="252">
        <v>0.99938000000000005</v>
      </c>
      <c r="CI24" s="252">
        <v>0.99944</v>
      </c>
      <c r="CJ24" s="252">
        <v>0.99948999999999999</v>
      </c>
      <c r="CK24" s="252">
        <v>0.99953000000000003</v>
      </c>
      <c r="CL24" s="252">
        <v>0.99956999999999996</v>
      </c>
      <c r="CM24" s="718">
        <f>CL24+(CL24-CK24)</f>
        <v>0.99960999999999989</v>
      </c>
      <c r="CN24" s="718">
        <f t="shared" ref="CN24:CN41" si="172">CM24+(CM24-CL24)</f>
        <v>0.99964999999999982</v>
      </c>
      <c r="CO24" s="721">
        <f t="shared" ref="CO24:CO41" si="173">CN24+(CN24-CM24)</f>
        <v>0.99968999999999975</v>
      </c>
      <c r="CP24" s="704">
        <v>0.99931999999999999</v>
      </c>
      <c r="CQ24" s="252">
        <v>0.99938000000000005</v>
      </c>
      <c r="CR24" s="252">
        <v>0.99944</v>
      </c>
      <c r="CS24" s="252">
        <v>0.99948999999999999</v>
      </c>
      <c r="CT24" s="252">
        <v>0.99953000000000003</v>
      </c>
      <c r="CU24" s="252">
        <v>0.99956999999999996</v>
      </c>
      <c r="CV24" s="718">
        <f>CU24+(CU24-CT24)</f>
        <v>0.99960999999999989</v>
      </c>
      <c r="CW24" s="718">
        <f t="shared" ref="CW24:CW41" si="174">CV24+(CV24-CU24)</f>
        <v>0.99964999999999982</v>
      </c>
      <c r="CX24" s="721">
        <f t="shared" ref="CX24:CX41" si="175">CW24+(CW24-CV24)</f>
        <v>0.99968999999999975</v>
      </c>
      <c r="CY24" s="252">
        <v>0.99931999999999999</v>
      </c>
      <c r="CZ24" s="252">
        <v>0.99938000000000005</v>
      </c>
      <c r="DA24" s="252">
        <v>0.99944</v>
      </c>
      <c r="DB24" s="252">
        <v>0.99948999999999999</v>
      </c>
      <c r="DC24" s="252">
        <v>0.99953000000000003</v>
      </c>
      <c r="DD24" s="252">
        <v>0.99956999999999996</v>
      </c>
      <c r="DE24" s="718">
        <f>DD24+(DD24-DC24)</f>
        <v>0.99960999999999989</v>
      </c>
      <c r="DF24" s="718">
        <f t="shared" ref="DF24:DF41" si="176">DE24+(DE24-DD24)</f>
        <v>0.99964999999999982</v>
      </c>
      <c r="DG24" s="721">
        <f t="shared" ref="DG24:DG41" si="177">DF24+(DF24-DE24)</f>
        <v>0.99968999999999975</v>
      </c>
      <c r="DH24" s="704">
        <v>0.99931999999999999</v>
      </c>
      <c r="DI24" s="252">
        <v>0.99938000000000005</v>
      </c>
      <c r="DJ24" s="252">
        <v>0.99944</v>
      </c>
      <c r="DK24" s="252">
        <v>0.99948999999999999</v>
      </c>
      <c r="DL24" s="252">
        <v>0.99953000000000003</v>
      </c>
      <c r="DM24" s="252">
        <v>0.99956999999999996</v>
      </c>
      <c r="DN24" s="718">
        <f>DM24+(DM24-DL24)</f>
        <v>0.99960999999999989</v>
      </c>
      <c r="DO24" s="718">
        <f t="shared" ref="DO24:DO41" si="178">DN24+(DN24-DM24)</f>
        <v>0.99964999999999982</v>
      </c>
      <c r="DP24" s="721">
        <f t="shared" ref="DP24:DP41" si="179">DO24+(DO24-DN24)</f>
        <v>0.99968999999999975</v>
      </c>
      <c r="DQ24" s="252">
        <v>0.99931999999999999</v>
      </c>
      <c r="DR24" s="252">
        <v>0.99938000000000005</v>
      </c>
      <c r="DS24" s="252">
        <v>0.99944</v>
      </c>
      <c r="DT24" s="252">
        <v>0.99948999999999999</v>
      </c>
      <c r="DU24" s="252">
        <v>0.99953000000000003</v>
      </c>
      <c r="DV24" s="252">
        <v>0.99956999999999996</v>
      </c>
      <c r="DW24" s="718">
        <f>DV24+(DV24-DU24)</f>
        <v>0.99960999999999989</v>
      </c>
      <c r="DX24" s="718">
        <f t="shared" ref="DX24:DX41" si="180">DW24+(DW24-DV24)</f>
        <v>0.99964999999999982</v>
      </c>
      <c r="DY24" s="721">
        <f t="shared" ref="DY24:DY41" si="181">DX24+(DX24-DW24)</f>
        <v>0.99968999999999975</v>
      </c>
      <c r="DZ24" s="704">
        <v>0.99931999999999999</v>
      </c>
      <c r="EA24" s="252">
        <v>0.99938000000000005</v>
      </c>
      <c r="EB24" s="252">
        <v>0.99944</v>
      </c>
      <c r="EC24" s="252">
        <v>0.99948999999999999</v>
      </c>
      <c r="ED24" s="252">
        <v>0.99953000000000003</v>
      </c>
      <c r="EE24" s="252">
        <v>0.99956999999999996</v>
      </c>
      <c r="EF24" s="718">
        <f>EE24+(EE24-ED24)</f>
        <v>0.99960999999999989</v>
      </c>
      <c r="EG24" s="718">
        <f t="shared" ref="EG24:EG41" si="182">EF24+(EF24-EE24)</f>
        <v>0.99964999999999982</v>
      </c>
      <c r="EH24" s="721">
        <f t="shared" ref="EH24:EH41" si="183">EG24+(EG24-EF24)</f>
        <v>0.99968999999999975</v>
      </c>
      <c r="EI24" s="252">
        <v>0.99931999999999999</v>
      </c>
      <c r="EJ24" s="252">
        <v>0.99938000000000005</v>
      </c>
      <c r="EK24" s="252">
        <v>0.99944</v>
      </c>
      <c r="EL24" s="252">
        <v>0.99948999999999999</v>
      </c>
      <c r="EM24" s="252">
        <v>0.99953000000000003</v>
      </c>
      <c r="EN24" s="252">
        <v>0.99956999999999996</v>
      </c>
      <c r="EO24" s="718">
        <f>EN24+(EN24-EM24)</f>
        <v>0.99960999999999989</v>
      </c>
      <c r="EP24" s="718">
        <f t="shared" ref="EP24:EP41" si="184">EO24+(EO24-EN24)</f>
        <v>0.99964999999999982</v>
      </c>
      <c r="EQ24" s="721">
        <f t="shared" ref="EQ24:EQ41" si="185">EP24+(EP24-EO24)</f>
        <v>0.99968999999999975</v>
      </c>
      <c r="ER24" s="704">
        <v>0.99931999999999999</v>
      </c>
      <c r="ES24" s="252">
        <v>0.99938000000000005</v>
      </c>
      <c r="ET24" s="252">
        <v>0.99944</v>
      </c>
      <c r="EU24" s="252">
        <v>0.99948999999999999</v>
      </c>
      <c r="EV24" s="252">
        <v>0.99953000000000003</v>
      </c>
      <c r="EW24" s="252">
        <v>0.99956999999999996</v>
      </c>
      <c r="EX24" s="718">
        <f>EW24+(EW24-EV24)</f>
        <v>0.99960999999999989</v>
      </c>
      <c r="EY24" s="718">
        <f t="shared" ref="EY24:EY41" si="186">EX24+(EX24-EW24)</f>
        <v>0.99964999999999982</v>
      </c>
      <c r="EZ24" s="721">
        <f t="shared" ref="EZ24:EZ41" si="187">EY24+(EY24-EX24)</f>
        <v>0.99968999999999975</v>
      </c>
      <c r="FA24" s="252">
        <v>0.99931999999999999</v>
      </c>
      <c r="FB24" s="252">
        <v>0.99938000000000005</v>
      </c>
      <c r="FC24" s="252">
        <v>0.99944</v>
      </c>
      <c r="FD24" s="252">
        <v>0.99948999999999999</v>
      </c>
      <c r="FE24" s="252">
        <v>0.99953000000000003</v>
      </c>
      <c r="FF24" s="252">
        <v>0.99956999999999996</v>
      </c>
      <c r="FG24" s="718">
        <f>FF24+(FF24-FE24)</f>
        <v>0.99960999999999989</v>
      </c>
      <c r="FH24" s="718">
        <f t="shared" ref="FH24:FH41" si="188">FG24+(FG24-FF24)</f>
        <v>0.99964999999999982</v>
      </c>
      <c r="FI24" s="721">
        <f t="shared" ref="FI24:FI41" si="189">FH24+(FH24-FG24)</f>
        <v>0.99968999999999975</v>
      </c>
      <c r="FJ24" s="704">
        <v>0.99931999999999999</v>
      </c>
      <c r="FK24" s="252">
        <v>0.99938000000000005</v>
      </c>
      <c r="FL24" s="252">
        <v>0.99944</v>
      </c>
      <c r="FM24" s="252">
        <v>0.99948999999999999</v>
      </c>
      <c r="FN24" s="252">
        <v>0.99953000000000003</v>
      </c>
      <c r="FO24" s="252">
        <v>0.99956999999999996</v>
      </c>
      <c r="FP24" s="718">
        <f>FO24+(FO24-FN24)</f>
        <v>0.99960999999999989</v>
      </c>
      <c r="FQ24" s="718">
        <f t="shared" ref="FQ24:FQ41" si="190">FP24+(FP24-FO24)</f>
        <v>0.99964999999999982</v>
      </c>
      <c r="FR24" s="721">
        <f t="shared" ref="FR24:FR41" si="191">FQ24+(FQ24-FP24)</f>
        <v>0.99968999999999975</v>
      </c>
      <c r="FS24" s="252">
        <v>0.99931999999999999</v>
      </c>
      <c r="FT24" s="252">
        <v>0.99938000000000005</v>
      </c>
      <c r="FU24" s="252">
        <v>0.99944</v>
      </c>
      <c r="FV24" s="252">
        <v>0.99948999999999999</v>
      </c>
      <c r="FW24" s="252">
        <v>0.99953000000000003</v>
      </c>
      <c r="FX24" s="252">
        <v>0.99956999999999996</v>
      </c>
      <c r="FY24" s="718">
        <f>FX24+(FX24-FW24)</f>
        <v>0.99960999999999989</v>
      </c>
      <c r="FZ24" s="718">
        <f t="shared" ref="FZ24:FZ41" si="192">FY24+(FY24-FX24)</f>
        <v>0.99964999999999982</v>
      </c>
      <c r="GA24" s="721">
        <f t="shared" ref="GA24:GA41" si="193">FZ24+(FZ24-FY24)</f>
        <v>0.99968999999999975</v>
      </c>
      <c r="GB24" s="704">
        <v>0.99931999999999999</v>
      </c>
      <c r="GC24" s="252">
        <v>0.99938000000000005</v>
      </c>
      <c r="GD24" s="252">
        <v>0.99944</v>
      </c>
      <c r="GE24" s="252">
        <v>0.99948999999999999</v>
      </c>
      <c r="GF24" s="252">
        <v>0.99953000000000003</v>
      </c>
      <c r="GG24" s="252">
        <v>0.99956999999999996</v>
      </c>
      <c r="GH24" s="718">
        <f>GG24+(GG24-GF24)</f>
        <v>0.99960999999999989</v>
      </c>
      <c r="GI24" s="718">
        <f t="shared" ref="GI24:GI41" si="194">GH24+(GH24-GG24)</f>
        <v>0.99964999999999982</v>
      </c>
      <c r="GJ24" s="721">
        <f t="shared" ref="GJ24:GJ41" si="195">GI24+(GI24-GH24)</f>
        <v>0.99968999999999975</v>
      </c>
      <c r="GK24" s="252">
        <v>0.99931999999999999</v>
      </c>
      <c r="GL24" s="252">
        <v>0.99938000000000005</v>
      </c>
      <c r="GM24" s="252">
        <v>0.99944</v>
      </c>
      <c r="GN24" s="252">
        <v>0.99948999999999999</v>
      </c>
      <c r="GO24" s="252">
        <v>0.99953000000000003</v>
      </c>
      <c r="GP24" s="252">
        <v>0.99956999999999996</v>
      </c>
      <c r="GQ24" s="718">
        <f>GP24+(GP24-GO24)</f>
        <v>0.99960999999999989</v>
      </c>
      <c r="GR24" s="718">
        <f t="shared" ref="GR24:GR41" si="196">GQ24+(GQ24-GP24)</f>
        <v>0.99964999999999982</v>
      </c>
      <c r="GS24" s="721">
        <f t="shared" ref="GS24:GS41" si="197">GR24+(GR24-GQ24)</f>
        <v>0.99968999999999975</v>
      </c>
      <c r="GT24" s="704">
        <v>0.99931999999999999</v>
      </c>
      <c r="GU24" s="252">
        <v>0.99938000000000005</v>
      </c>
      <c r="GV24" s="252">
        <v>0.99944</v>
      </c>
      <c r="GW24" s="252">
        <v>0.99948999999999999</v>
      </c>
      <c r="GX24" s="252">
        <v>0.99953000000000003</v>
      </c>
      <c r="GY24" s="252">
        <v>0.99956999999999996</v>
      </c>
      <c r="GZ24" s="718">
        <f>GY24+(GY24-GX24)</f>
        <v>0.99960999999999989</v>
      </c>
      <c r="HA24" s="718">
        <f t="shared" ref="HA24:HA41" si="198">GZ24+(GZ24-GY24)</f>
        <v>0.99964999999999982</v>
      </c>
      <c r="HB24" s="721">
        <f t="shared" ref="HB24:HB41" si="199">HA24+(HA24-GZ24)</f>
        <v>0.99968999999999975</v>
      </c>
      <c r="HC24" s="252">
        <v>0.99931999999999999</v>
      </c>
      <c r="HD24" s="252">
        <v>0.99938000000000005</v>
      </c>
      <c r="HE24" s="252">
        <v>0.99944</v>
      </c>
      <c r="HF24" s="252">
        <v>0.99948999999999999</v>
      </c>
      <c r="HG24" s="252">
        <v>0.99953000000000003</v>
      </c>
      <c r="HH24" s="252">
        <v>0.99956999999999996</v>
      </c>
      <c r="HI24" s="718">
        <f>HH24+(HH24-HG24)</f>
        <v>0.99960999999999989</v>
      </c>
      <c r="HJ24" s="718">
        <f t="shared" ref="HJ24:HJ41" si="200">HI24+(HI24-HH24)</f>
        <v>0.99964999999999982</v>
      </c>
      <c r="HK24" s="721">
        <f t="shared" ref="HK24:HK41" si="201">HJ24+(HJ24-HI24)</f>
        <v>0.99968999999999975</v>
      </c>
      <c r="HL24" s="704">
        <v>0.99931999999999999</v>
      </c>
      <c r="HM24" s="252">
        <v>0.99938000000000005</v>
      </c>
      <c r="HN24" s="252">
        <v>0.99944</v>
      </c>
      <c r="HO24" s="252">
        <v>0.99948999999999999</v>
      </c>
      <c r="HP24" s="252">
        <v>0.99953000000000003</v>
      </c>
      <c r="HQ24" s="252">
        <v>0.99956999999999996</v>
      </c>
      <c r="HR24" s="718">
        <f>HQ24+(HQ24-HP24)</f>
        <v>0.99960999999999989</v>
      </c>
      <c r="HS24" s="718">
        <f t="shared" ref="HS24:HS41" si="202">HR24+(HR24-HQ24)</f>
        <v>0.99964999999999982</v>
      </c>
      <c r="HT24" s="721">
        <f t="shared" ref="HT24:HT41" si="203">HS24+(HS24-HR24)</f>
        <v>0.99968999999999975</v>
      </c>
      <c r="HU24" s="252">
        <v>0.99931999999999999</v>
      </c>
      <c r="HV24" s="252">
        <v>0.99938000000000005</v>
      </c>
      <c r="HW24" s="252">
        <v>0.99944</v>
      </c>
      <c r="HX24" s="252">
        <v>0.99948999999999999</v>
      </c>
      <c r="HY24" s="252">
        <v>0.99953000000000003</v>
      </c>
      <c r="HZ24" s="252">
        <v>0.99956999999999996</v>
      </c>
      <c r="IA24" s="718">
        <f>HZ24+(HZ24-HY24)</f>
        <v>0.99960999999999989</v>
      </c>
      <c r="IB24" s="718">
        <f t="shared" ref="IB24:IB41" si="204">IA24+(IA24-HZ24)</f>
        <v>0.99964999999999982</v>
      </c>
      <c r="IC24" s="721">
        <f t="shared" ref="IC24:IC41" si="205">IB24+(IB24-IA24)</f>
        <v>0.99968999999999975</v>
      </c>
      <c r="ID24" s="704">
        <v>0.99931999999999999</v>
      </c>
      <c r="IE24" s="252">
        <v>0.99938000000000005</v>
      </c>
      <c r="IF24" s="252">
        <v>0.99944</v>
      </c>
      <c r="IG24" s="252">
        <v>0.99948999999999999</v>
      </c>
      <c r="IH24" s="252">
        <v>0.99953000000000003</v>
      </c>
      <c r="II24" s="252">
        <v>0.99956999999999996</v>
      </c>
      <c r="IJ24" s="718">
        <f>II24+(II24-IH24)</f>
        <v>0.99960999999999989</v>
      </c>
      <c r="IK24" s="718">
        <f t="shared" ref="IK24:IK41" si="206">IJ24+(IJ24-II24)</f>
        <v>0.99964999999999982</v>
      </c>
      <c r="IL24" s="721">
        <f t="shared" ref="IL24:IL41" si="207">IK24+(IK24-IJ24)</f>
        <v>0.99968999999999975</v>
      </c>
      <c r="IM24" s="252">
        <v>0.99931999999999999</v>
      </c>
      <c r="IN24" s="252">
        <v>0.99938000000000005</v>
      </c>
      <c r="IO24" s="252">
        <v>0.99944</v>
      </c>
      <c r="IP24" s="252">
        <v>0.99948999999999999</v>
      </c>
      <c r="IQ24" s="252">
        <v>0.99953000000000003</v>
      </c>
      <c r="IR24" s="252">
        <v>0.99956999999999996</v>
      </c>
      <c r="IS24" s="718">
        <f>IR24+(IR24-IQ24)</f>
        <v>0.99960999999999989</v>
      </c>
      <c r="IT24" s="718">
        <f t="shared" ref="IT24:IT41" si="208">IS24+(IS24-IR24)</f>
        <v>0.99964999999999982</v>
      </c>
      <c r="IU24" s="721">
        <f t="shared" ref="IU24:IU41" si="209">IT24+(IT24-IS24)</f>
        <v>0.99968999999999975</v>
      </c>
      <c r="IV24" s="704">
        <v>0.99931999999999999</v>
      </c>
      <c r="IW24" s="252">
        <v>0.99938000000000005</v>
      </c>
      <c r="IX24" s="252">
        <v>0.99944</v>
      </c>
      <c r="IY24" s="252">
        <v>0.99948999999999999</v>
      </c>
      <c r="IZ24" s="252">
        <v>0.99953000000000003</v>
      </c>
      <c r="JA24" s="252">
        <v>0.99956999999999996</v>
      </c>
      <c r="JB24" s="718">
        <f>JA24+(JA24-IZ24)</f>
        <v>0.99960999999999989</v>
      </c>
      <c r="JC24" s="718">
        <f t="shared" ref="JC24:JC41" si="210">JB24+(JB24-JA24)</f>
        <v>0.99964999999999982</v>
      </c>
      <c r="JD24" s="721">
        <f t="shared" ref="JD24:JD41" si="211">JC24+(JC24-JB24)</f>
        <v>0.99968999999999975</v>
      </c>
      <c r="JE24" s="252">
        <v>0.99931999999999999</v>
      </c>
      <c r="JF24" s="252">
        <v>0.99938000000000005</v>
      </c>
      <c r="JG24" s="252">
        <v>0.99944</v>
      </c>
      <c r="JH24" s="252">
        <v>0.99948999999999999</v>
      </c>
      <c r="JI24" s="252">
        <v>0.99953000000000003</v>
      </c>
      <c r="JJ24" s="252">
        <v>0.99956999999999996</v>
      </c>
      <c r="JK24" s="718">
        <f>JJ24+(JJ24-JI24)</f>
        <v>0.99960999999999989</v>
      </c>
      <c r="JL24" s="718">
        <f t="shared" ref="JL24:JL41" si="212">JK24+(JK24-JJ24)</f>
        <v>0.99964999999999982</v>
      </c>
      <c r="JM24" s="721">
        <f t="shared" ref="JM24:JM41" si="213">JL24+(JL24-JK24)</f>
        <v>0.99968999999999975</v>
      </c>
      <c r="JN24" s="704">
        <v>0.99931999999999999</v>
      </c>
      <c r="JO24" s="252">
        <v>0.99938000000000005</v>
      </c>
      <c r="JP24" s="252">
        <v>0.99944</v>
      </c>
      <c r="JQ24" s="252">
        <v>0.99948999999999999</v>
      </c>
      <c r="JR24" s="252">
        <v>0.99953000000000003</v>
      </c>
      <c r="JS24" s="252">
        <v>0.99956999999999996</v>
      </c>
      <c r="JT24" s="718">
        <f>JS24+(JS24-JR24)</f>
        <v>0.99960999999999989</v>
      </c>
      <c r="JU24" s="718">
        <f t="shared" ref="JU24:JU41" si="214">JT24+(JT24-JS24)</f>
        <v>0.99964999999999982</v>
      </c>
      <c r="JV24" s="721">
        <f t="shared" ref="JV24:JV41" si="215">JU24+(JU24-JT24)</f>
        <v>0.99968999999999975</v>
      </c>
      <c r="JW24" s="252">
        <v>0.99931999999999999</v>
      </c>
      <c r="JX24" s="252">
        <v>0.99938000000000005</v>
      </c>
      <c r="JY24" s="252">
        <v>0.99944</v>
      </c>
      <c r="JZ24" s="252">
        <v>0.99948999999999999</v>
      </c>
      <c r="KA24" s="252">
        <v>0.99953000000000003</v>
      </c>
      <c r="KB24" s="252">
        <v>0.99956999999999996</v>
      </c>
      <c r="KC24" s="718">
        <f>KB24+(KB24-KA24)</f>
        <v>0.99960999999999989</v>
      </c>
      <c r="KD24" s="718">
        <f t="shared" ref="KD24:KD41" si="216">KC24+(KC24-KB24)</f>
        <v>0.99964999999999982</v>
      </c>
      <c r="KE24" s="721">
        <f t="shared" ref="KE24:KE41" si="217">KD24+(KD24-KC24)</f>
        <v>0.99968999999999975</v>
      </c>
      <c r="KF24" s="704">
        <v>0.99931999999999999</v>
      </c>
      <c r="KG24" s="252">
        <v>0.99938000000000005</v>
      </c>
      <c r="KH24" s="252">
        <v>0.99944</v>
      </c>
      <c r="KI24" s="252">
        <v>0.99948999999999999</v>
      </c>
      <c r="KJ24" s="252">
        <v>0.99953000000000003</v>
      </c>
      <c r="KK24" s="252">
        <v>0.99956999999999996</v>
      </c>
      <c r="KL24" s="718">
        <f>KK24+(KK24-KJ24)</f>
        <v>0.99960999999999989</v>
      </c>
      <c r="KM24" s="718">
        <f t="shared" ref="KM24:KM41" si="218">KL24+(KL24-KK24)</f>
        <v>0.99964999999999982</v>
      </c>
      <c r="KN24" s="721">
        <f t="shared" ref="KN24:KN41" si="219">KM24+(KM24-KL24)</f>
        <v>0.99968999999999975</v>
      </c>
      <c r="KO24" s="252">
        <v>0.99931999999999999</v>
      </c>
      <c r="KP24" s="252">
        <v>0.99938000000000005</v>
      </c>
      <c r="KQ24" s="252">
        <v>0.99944</v>
      </c>
      <c r="KR24" s="252">
        <v>0.99948999999999999</v>
      </c>
      <c r="KS24" s="252">
        <v>0.99953000000000003</v>
      </c>
      <c r="KT24" s="252">
        <v>0.99956999999999996</v>
      </c>
      <c r="KU24" s="718">
        <f>KT24+(KT24-KS24)</f>
        <v>0.99960999999999989</v>
      </c>
      <c r="KV24" s="718">
        <f t="shared" ref="KV24:KV41" si="220">KU24+(KU24-KT24)</f>
        <v>0.99964999999999982</v>
      </c>
      <c r="KW24" s="721">
        <f t="shared" ref="KW24:KW41" si="221">KV24+(KV24-KU24)</f>
        <v>0.99968999999999975</v>
      </c>
      <c r="KX24" s="704">
        <v>0.99931999999999999</v>
      </c>
      <c r="KY24" s="252">
        <v>0.99938000000000005</v>
      </c>
      <c r="KZ24" s="252">
        <v>0.99944</v>
      </c>
      <c r="LA24" s="252">
        <v>0.99948999999999999</v>
      </c>
      <c r="LB24" s="252">
        <v>0.99953000000000003</v>
      </c>
      <c r="LC24" s="252">
        <v>0.99956999999999996</v>
      </c>
      <c r="LD24" s="718">
        <f>LC24+(LC24-LB24)</f>
        <v>0.99960999999999989</v>
      </c>
      <c r="LE24" s="718">
        <f t="shared" ref="LE24:LE41" si="222">LD24+(LD24-LC24)</f>
        <v>0.99964999999999982</v>
      </c>
      <c r="LF24" s="721">
        <f t="shared" ref="LF24:LF41" si="223">LE24+(LE24-LD24)</f>
        <v>0.99968999999999975</v>
      </c>
      <c r="LG24" s="252">
        <v>0.99931999999999999</v>
      </c>
      <c r="LH24" s="252">
        <v>0.99938000000000005</v>
      </c>
      <c r="LI24" s="252">
        <v>0.99944</v>
      </c>
      <c r="LJ24" s="252">
        <v>0.99948999999999999</v>
      </c>
      <c r="LK24" s="252">
        <v>0.99953000000000003</v>
      </c>
      <c r="LL24" s="252">
        <v>0.99956999999999996</v>
      </c>
      <c r="LM24" s="718">
        <f>LL24+(LL24-LK24)</f>
        <v>0.99960999999999989</v>
      </c>
      <c r="LN24" s="718">
        <f t="shared" ref="LN24:LN41" si="224">LM24+(LM24-LL24)</f>
        <v>0.99964999999999982</v>
      </c>
      <c r="LO24" s="721">
        <f t="shared" ref="LO24:LO41" si="225">LN24+(LN24-LM24)</f>
        <v>0.99968999999999975</v>
      </c>
      <c r="LP24" s="704">
        <v>0.99931999999999999</v>
      </c>
      <c r="LQ24" s="252">
        <v>0.99938000000000005</v>
      </c>
      <c r="LR24" s="252">
        <v>0.99944</v>
      </c>
      <c r="LS24" s="252">
        <v>0.99948999999999999</v>
      </c>
      <c r="LT24" s="252">
        <v>0.99953000000000003</v>
      </c>
      <c r="LU24" s="252">
        <v>0.99956999999999996</v>
      </c>
      <c r="LV24" s="718">
        <f>LU24+(LU24-LT24)</f>
        <v>0.99960999999999989</v>
      </c>
      <c r="LW24" s="718">
        <f t="shared" ref="LW24:LW41" si="226">LV24+(LV24-LU24)</f>
        <v>0.99964999999999982</v>
      </c>
      <c r="LX24" s="721">
        <f t="shared" ref="LX24:LX41" si="227">LW24+(LW24-LV24)</f>
        <v>0.99968999999999975</v>
      </c>
      <c r="LY24" s="252">
        <v>0.99931999999999999</v>
      </c>
      <c r="LZ24" s="252">
        <v>0.99938000000000005</v>
      </c>
      <c r="MA24" s="252">
        <v>0.99944</v>
      </c>
      <c r="MB24" s="252">
        <v>0.99948999999999999</v>
      </c>
      <c r="MC24" s="252">
        <v>0.99953000000000003</v>
      </c>
      <c r="MD24" s="252">
        <v>0.99956999999999996</v>
      </c>
      <c r="ME24" s="718">
        <f>MD24+(MD24-MC24)</f>
        <v>0.99960999999999989</v>
      </c>
      <c r="MF24" s="718">
        <f t="shared" ref="MF24:MF41" si="228">ME24+(ME24-MD24)</f>
        <v>0.99964999999999982</v>
      </c>
      <c r="MG24" s="721">
        <f t="shared" ref="MG24:MG41" si="229">MF24+(MF24-ME24)</f>
        <v>0.99968999999999975</v>
      </c>
      <c r="MH24" s="704">
        <v>0.99931999999999999</v>
      </c>
      <c r="MI24" s="252">
        <v>0.99938000000000005</v>
      </c>
      <c r="MJ24" s="252">
        <v>0.99944</v>
      </c>
      <c r="MK24" s="252">
        <v>0.99948999999999999</v>
      </c>
      <c r="ML24" s="252">
        <v>0.99953000000000003</v>
      </c>
      <c r="MM24" s="252">
        <v>0.99956999999999996</v>
      </c>
      <c r="MN24" s="718">
        <f>MM24+(MM24-ML24)</f>
        <v>0.99960999999999989</v>
      </c>
      <c r="MO24" s="718">
        <f t="shared" ref="MO24:MO41" si="230">MN24+(MN24-MM24)</f>
        <v>0.99964999999999982</v>
      </c>
      <c r="MP24" s="721">
        <f t="shared" ref="MP24:MP41" si="231">MO24+(MO24-MN24)</f>
        <v>0.99968999999999975</v>
      </c>
      <c r="MQ24" s="252">
        <v>0.99931999999999999</v>
      </c>
      <c r="MR24" s="252">
        <v>0.99938000000000005</v>
      </c>
      <c r="MS24" s="252">
        <v>0.99944</v>
      </c>
      <c r="MT24" s="252">
        <v>0.99948999999999999</v>
      </c>
      <c r="MU24" s="252">
        <v>0.99953000000000003</v>
      </c>
      <c r="MV24" s="252">
        <v>0.99956999999999996</v>
      </c>
      <c r="MW24" s="718">
        <f>MV24+(MV24-MU24)</f>
        <v>0.99960999999999989</v>
      </c>
      <c r="MX24" s="718">
        <f t="shared" ref="MX24:MX41" si="232">MW24+(MW24-MV24)</f>
        <v>0.99964999999999982</v>
      </c>
      <c r="MY24" s="721">
        <f t="shared" ref="MY24:MY41" si="233">MX24+(MX24-MW24)</f>
        <v>0.99968999999999975</v>
      </c>
      <c r="MZ24" s="704">
        <v>0.99931999999999999</v>
      </c>
      <c r="NA24" s="252">
        <v>0.99938000000000005</v>
      </c>
      <c r="NB24" s="252">
        <v>0.99944</v>
      </c>
      <c r="NC24" s="252">
        <v>0.99948999999999999</v>
      </c>
      <c r="ND24" s="252">
        <v>0.99953000000000003</v>
      </c>
      <c r="NE24" s="252">
        <v>0.99956999999999996</v>
      </c>
      <c r="NF24" s="718">
        <f>NE24+(NE24-ND24)</f>
        <v>0.99960999999999989</v>
      </c>
      <c r="NG24" s="718">
        <f t="shared" ref="NG24:NG41" si="234">NF24+(NF24-NE24)</f>
        <v>0.99964999999999982</v>
      </c>
      <c r="NH24" s="721">
        <f t="shared" ref="NH24:NH41" si="235">NG24+(NG24-NF24)</f>
        <v>0.99968999999999975</v>
      </c>
      <c r="NI24" s="252">
        <v>0.99931999999999999</v>
      </c>
      <c r="NJ24" s="252">
        <v>0.99938000000000005</v>
      </c>
      <c r="NK24" s="252">
        <v>0.99944</v>
      </c>
      <c r="NL24" s="252">
        <v>0.99948999999999999</v>
      </c>
      <c r="NM24" s="252">
        <v>0.99953000000000003</v>
      </c>
      <c r="NN24" s="252">
        <v>0.99956999999999996</v>
      </c>
      <c r="NO24" s="718">
        <f>NN24+(NN24-NM24)</f>
        <v>0.99960999999999989</v>
      </c>
      <c r="NP24" s="718">
        <f t="shared" ref="NP24:NP41" si="236">NO24+(NO24-NN24)</f>
        <v>0.99964999999999982</v>
      </c>
      <c r="NQ24" s="721">
        <f t="shared" ref="NQ24:NQ41" si="237">NP24+(NP24-NO24)</f>
        <v>0.99968999999999975</v>
      </c>
      <c r="NR24" s="704">
        <v>0.99931999999999999</v>
      </c>
      <c r="NS24" s="252">
        <v>0.99938000000000005</v>
      </c>
      <c r="NT24" s="252">
        <v>0.99944</v>
      </c>
      <c r="NU24" s="252">
        <v>0.99948999999999999</v>
      </c>
      <c r="NV24" s="252">
        <v>0.99953000000000003</v>
      </c>
      <c r="NW24" s="252">
        <v>0.99956999999999996</v>
      </c>
      <c r="NX24" s="718">
        <f>NW24+(NW24-NV24)</f>
        <v>0.99960999999999989</v>
      </c>
      <c r="NY24" s="718">
        <f t="shared" ref="NY24:NY41" si="238">NX24+(NX24-NW24)</f>
        <v>0.99964999999999982</v>
      </c>
      <c r="NZ24" s="721">
        <f t="shared" ref="NZ24:NZ41" si="239">NY24+(NY24-NX24)</f>
        <v>0.99968999999999975</v>
      </c>
      <c r="OA24" s="252">
        <v>0.99931999999999999</v>
      </c>
      <c r="OB24" s="252">
        <v>0.99938000000000005</v>
      </c>
      <c r="OC24" s="252">
        <v>0.99944</v>
      </c>
      <c r="OD24" s="252">
        <v>0.99948999999999999</v>
      </c>
      <c r="OE24" s="252">
        <v>0.99953000000000003</v>
      </c>
      <c r="OF24" s="252">
        <v>0.99956999999999996</v>
      </c>
      <c r="OG24" s="718">
        <f>OF24+(OF24-OE24)</f>
        <v>0.99960999999999989</v>
      </c>
      <c r="OH24" s="718">
        <f t="shared" ref="OH24:OH41" si="240">OG24+(OG24-OF24)</f>
        <v>0.99964999999999982</v>
      </c>
      <c r="OI24" s="721">
        <f t="shared" ref="OI24:OI41" si="241">OH24+(OH24-OG24)</f>
        <v>0.99968999999999975</v>
      </c>
      <c r="OJ24" s="704">
        <v>0.99931999999999999</v>
      </c>
      <c r="OK24" s="252">
        <v>0.99938000000000005</v>
      </c>
      <c r="OL24" s="252">
        <v>0.99944</v>
      </c>
      <c r="OM24" s="252">
        <v>0.99948999999999999</v>
      </c>
      <c r="ON24" s="252">
        <v>0.99953000000000003</v>
      </c>
      <c r="OO24" s="252">
        <v>0.99956999999999996</v>
      </c>
      <c r="OP24" s="718">
        <f>OO24+(OO24-ON24)</f>
        <v>0.99960999999999989</v>
      </c>
      <c r="OQ24" s="718">
        <f t="shared" ref="OQ24:OQ41" si="242">OP24+(OP24-OO24)</f>
        <v>0.99964999999999982</v>
      </c>
      <c r="OR24" s="721">
        <f t="shared" ref="OR24:OR41" si="243">OQ24+(OQ24-OP24)</f>
        <v>0.99968999999999975</v>
      </c>
      <c r="OS24" s="252">
        <v>0.99931999999999999</v>
      </c>
      <c r="OT24" s="252">
        <v>0.99938000000000005</v>
      </c>
      <c r="OU24" s="252">
        <v>0.99944</v>
      </c>
      <c r="OV24" s="252">
        <v>0.99948999999999999</v>
      </c>
      <c r="OW24" s="252">
        <v>0.99953000000000003</v>
      </c>
      <c r="OX24" s="252">
        <v>0.99956999999999996</v>
      </c>
      <c r="OY24" s="718">
        <f>OX24+(OX24-OW24)</f>
        <v>0.99960999999999989</v>
      </c>
      <c r="OZ24" s="718">
        <f t="shared" ref="OZ24:OZ41" si="244">OY24+(OY24-OX24)</f>
        <v>0.99964999999999982</v>
      </c>
      <c r="PA24" s="721">
        <f t="shared" ref="PA24:PA41" si="245">OZ24+(OZ24-OY24)</f>
        <v>0.99968999999999975</v>
      </c>
      <c r="PB24" s="704">
        <v>0.99931999999999999</v>
      </c>
      <c r="PC24" s="252">
        <v>0.99938000000000005</v>
      </c>
      <c r="PD24" s="252">
        <v>0.99944</v>
      </c>
      <c r="PE24" s="252">
        <v>0.99948999999999999</v>
      </c>
      <c r="PF24" s="252">
        <v>0.99953000000000003</v>
      </c>
      <c r="PG24" s="252">
        <v>0.99956999999999996</v>
      </c>
      <c r="PH24" s="718">
        <f>PG24+(PG24-PF24)</f>
        <v>0.99960999999999989</v>
      </c>
      <c r="PI24" s="718">
        <f t="shared" ref="PI24:PI41" si="246">PH24+(PH24-PG24)</f>
        <v>0.99964999999999982</v>
      </c>
      <c r="PJ24" s="721">
        <f t="shared" ref="PJ24:PJ41" si="247">PI24+(PI24-PH24)</f>
        <v>0.99968999999999975</v>
      </c>
      <c r="PK24" s="252">
        <v>0.99931999999999999</v>
      </c>
      <c r="PL24" s="252">
        <v>0.99938000000000005</v>
      </c>
      <c r="PM24" s="252">
        <v>0.99944</v>
      </c>
      <c r="PN24" s="252">
        <v>0.99948999999999999</v>
      </c>
      <c r="PO24" s="252">
        <v>0.99953000000000003</v>
      </c>
      <c r="PP24" s="252">
        <v>0.99956999999999996</v>
      </c>
      <c r="PQ24" s="718">
        <f>PP24+(PP24-PO24)</f>
        <v>0.99960999999999989</v>
      </c>
      <c r="PR24" s="718">
        <f t="shared" ref="PR24:PR41" si="248">PQ24+(PQ24-PP24)</f>
        <v>0.99964999999999982</v>
      </c>
      <c r="PS24" s="721">
        <f t="shared" ref="PS24:PS41" si="249">PR24+(PR24-PQ24)</f>
        <v>0.99968999999999975</v>
      </c>
      <c r="PT24" s="704">
        <v>0.99931999999999999</v>
      </c>
      <c r="PU24" s="252">
        <v>0.99938000000000005</v>
      </c>
      <c r="PV24" s="252">
        <v>0.99944</v>
      </c>
      <c r="PW24" s="252">
        <v>0.99948999999999999</v>
      </c>
      <c r="PX24" s="252">
        <v>0.99953000000000003</v>
      </c>
      <c r="PY24" s="252">
        <v>0.99956999999999996</v>
      </c>
      <c r="PZ24" s="718">
        <f>PY24+(PY24-PX24)</f>
        <v>0.99960999999999989</v>
      </c>
      <c r="QA24" s="718">
        <f t="shared" ref="QA24:QA41" si="250">PZ24+(PZ24-PY24)</f>
        <v>0.99964999999999982</v>
      </c>
      <c r="QB24" s="721">
        <f t="shared" ref="QB24:QB41" si="251">QA24+(QA24-PZ24)</f>
        <v>0.99968999999999975</v>
      </c>
      <c r="QC24" s="252">
        <v>0.99931999999999999</v>
      </c>
      <c r="QD24" s="252">
        <v>0.99938000000000005</v>
      </c>
      <c r="QE24" s="252">
        <v>0.99944</v>
      </c>
      <c r="QF24" s="252">
        <v>0.99948999999999999</v>
      </c>
      <c r="QG24" s="252">
        <v>0.99953000000000003</v>
      </c>
      <c r="QH24" s="252">
        <v>0.99956999999999996</v>
      </c>
      <c r="QI24" s="718">
        <f>QH24+(QH24-QG24)</f>
        <v>0.99960999999999989</v>
      </c>
      <c r="QJ24" s="718">
        <f t="shared" ref="QJ24:QJ41" si="252">QI24+(QI24-QH24)</f>
        <v>0.99964999999999982</v>
      </c>
      <c r="QK24" s="721">
        <f t="shared" ref="QK24:QK41" si="253">QJ24+(QJ24-QI24)</f>
        <v>0.99968999999999975</v>
      </c>
      <c r="QL24" s="704">
        <v>0.99931999999999999</v>
      </c>
      <c r="QM24" s="252">
        <v>0.99938000000000005</v>
      </c>
      <c r="QN24" s="252">
        <v>0.99944</v>
      </c>
      <c r="QO24" s="252">
        <v>0.99948999999999999</v>
      </c>
      <c r="QP24" s="252">
        <v>0.99953000000000003</v>
      </c>
      <c r="QQ24" s="252">
        <v>0.99956999999999996</v>
      </c>
      <c r="QR24" s="718">
        <f>QQ24+(QQ24-QP24)</f>
        <v>0.99960999999999989</v>
      </c>
      <c r="QS24" s="718">
        <f t="shared" ref="QS24:QS41" si="254">QR24+(QR24-QQ24)</f>
        <v>0.99964999999999982</v>
      </c>
      <c r="QT24" s="721">
        <f t="shared" ref="QT24:QT41" si="255">QS24+(QS24-QR24)</f>
        <v>0.99968999999999975</v>
      </c>
    </row>
    <row r="25" spans="1:463">
      <c r="A25" s="16"/>
      <c r="B25" s="212" t="s">
        <v>444</v>
      </c>
      <c r="C25" s="212" t="s">
        <v>461</v>
      </c>
      <c r="D25" s="705">
        <v>0.99966999999999995</v>
      </c>
      <c r="E25" s="253">
        <v>0.99970000000000003</v>
      </c>
      <c r="F25" s="253">
        <v>0.99972000000000005</v>
      </c>
      <c r="G25" s="253">
        <v>0.99975000000000003</v>
      </c>
      <c r="H25" s="253">
        <v>0.99975999999999998</v>
      </c>
      <c r="I25" s="253">
        <v>0.99978</v>
      </c>
      <c r="J25" s="719">
        <f t="shared" ref="J25:J41" si="256">I25+(I25-H25)</f>
        <v>0.99980000000000002</v>
      </c>
      <c r="K25" s="719">
        <f t="shared" si="154"/>
        <v>0.99982000000000004</v>
      </c>
      <c r="L25" s="722">
        <f t="shared" si="155"/>
        <v>0.99984000000000006</v>
      </c>
      <c r="M25" s="253">
        <v>0.99966999999999995</v>
      </c>
      <c r="N25" s="253">
        <v>0.99970000000000003</v>
      </c>
      <c r="O25" s="253">
        <v>0.99972000000000005</v>
      </c>
      <c r="P25" s="253">
        <v>0.99975000000000003</v>
      </c>
      <c r="Q25" s="253">
        <v>0.99975999999999998</v>
      </c>
      <c r="R25" s="253">
        <v>0.99978</v>
      </c>
      <c r="S25" s="719">
        <f t="shared" ref="S25:S41" si="257">R25+(R25-Q25)</f>
        <v>0.99980000000000002</v>
      </c>
      <c r="T25" s="719">
        <f t="shared" si="156"/>
        <v>0.99982000000000004</v>
      </c>
      <c r="U25" s="722">
        <f t="shared" si="157"/>
        <v>0.99984000000000006</v>
      </c>
      <c r="V25" s="705">
        <v>0.99966999999999995</v>
      </c>
      <c r="W25" s="253">
        <v>0.99970000000000003</v>
      </c>
      <c r="X25" s="253">
        <v>0.99972000000000005</v>
      </c>
      <c r="Y25" s="253">
        <v>0.99975000000000003</v>
      </c>
      <c r="Z25" s="253">
        <v>0.99975999999999998</v>
      </c>
      <c r="AA25" s="253">
        <v>0.99978</v>
      </c>
      <c r="AB25" s="719">
        <f t="shared" ref="AB25:AB41" si="258">AA25+(AA25-Z25)</f>
        <v>0.99980000000000002</v>
      </c>
      <c r="AC25" s="719">
        <f t="shared" si="158"/>
        <v>0.99982000000000004</v>
      </c>
      <c r="AD25" s="722">
        <f t="shared" si="159"/>
        <v>0.99984000000000006</v>
      </c>
      <c r="AE25" s="253">
        <v>0.99966999999999995</v>
      </c>
      <c r="AF25" s="253">
        <v>0.99970000000000003</v>
      </c>
      <c r="AG25" s="253">
        <v>0.99972000000000005</v>
      </c>
      <c r="AH25" s="253">
        <v>0.99975000000000003</v>
      </c>
      <c r="AI25" s="253">
        <v>0.99975999999999998</v>
      </c>
      <c r="AJ25" s="253">
        <v>0.99978</v>
      </c>
      <c r="AK25" s="719">
        <f t="shared" ref="AK25:AK41" si="259">AJ25+(AJ25-AI25)</f>
        <v>0.99980000000000002</v>
      </c>
      <c r="AL25" s="719">
        <f t="shared" si="160"/>
        <v>0.99982000000000004</v>
      </c>
      <c r="AM25" s="722">
        <f t="shared" si="161"/>
        <v>0.99984000000000006</v>
      </c>
      <c r="AN25" s="705">
        <v>0.99966999999999995</v>
      </c>
      <c r="AO25" s="253">
        <v>0.99970000000000003</v>
      </c>
      <c r="AP25" s="253">
        <v>0.99972000000000005</v>
      </c>
      <c r="AQ25" s="253">
        <v>0.99975000000000003</v>
      </c>
      <c r="AR25" s="253">
        <v>0.99975999999999998</v>
      </c>
      <c r="AS25" s="253">
        <v>0.99978</v>
      </c>
      <c r="AT25" s="719">
        <f t="shared" ref="AT25:AT41" si="260">AS25+(AS25-AR25)</f>
        <v>0.99980000000000002</v>
      </c>
      <c r="AU25" s="719">
        <f t="shared" si="162"/>
        <v>0.99982000000000004</v>
      </c>
      <c r="AV25" s="722">
        <f t="shared" si="163"/>
        <v>0.99984000000000006</v>
      </c>
      <c r="AW25" s="253">
        <v>0.99966999999999995</v>
      </c>
      <c r="AX25" s="253">
        <v>0.99970000000000003</v>
      </c>
      <c r="AY25" s="253">
        <v>0.99972000000000005</v>
      </c>
      <c r="AZ25" s="253">
        <v>0.99975000000000003</v>
      </c>
      <c r="BA25" s="253">
        <v>0.99975999999999998</v>
      </c>
      <c r="BB25" s="253">
        <v>0.99978</v>
      </c>
      <c r="BC25" s="719">
        <f t="shared" ref="BC25:BC41" si="261">BB25+(BB25-BA25)</f>
        <v>0.99980000000000002</v>
      </c>
      <c r="BD25" s="719">
        <f t="shared" si="164"/>
        <v>0.99982000000000004</v>
      </c>
      <c r="BE25" s="722">
        <f t="shared" si="165"/>
        <v>0.99984000000000006</v>
      </c>
      <c r="BF25" s="705">
        <v>0.99966999999999995</v>
      </c>
      <c r="BG25" s="253">
        <v>0.99970000000000003</v>
      </c>
      <c r="BH25" s="253">
        <v>0.99972000000000005</v>
      </c>
      <c r="BI25" s="253">
        <v>0.99975000000000003</v>
      </c>
      <c r="BJ25" s="253">
        <v>0.99975999999999998</v>
      </c>
      <c r="BK25" s="253">
        <v>0.99978</v>
      </c>
      <c r="BL25" s="719">
        <f t="shared" ref="BL25:BL41" si="262">BK25+(BK25-BJ25)</f>
        <v>0.99980000000000002</v>
      </c>
      <c r="BM25" s="719">
        <f t="shared" si="166"/>
        <v>0.99982000000000004</v>
      </c>
      <c r="BN25" s="722">
        <f t="shared" si="167"/>
        <v>0.99984000000000006</v>
      </c>
      <c r="BO25" s="253">
        <v>0.99966999999999995</v>
      </c>
      <c r="BP25" s="253">
        <v>0.99970000000000003</v>
      </c>
      <c r="BQ25" s="253">
        <v>0.99972000000000005</v>
      </c>
      <c r="BR25" s="253">
        <v>0.99975000000000003</v>
      </c>
      <c r="BS25" s="253">
        <v>0.99975999999999998</v>
      </c>
      <c r="BT25" s="253">
        <v>0.99978</v>
      </c>
      <c r="BU25" s="719">
        <f t="shared" ref="BU25:BU41" si="263">BT25+(BT25-BS25)</f>
        <v>0.99980000000000002</v>
      </c>
      <c r="BV25" s="719">
        <f t="shared" si="168"/>
        <v>0.99982000000000004</v>
      </c>
      <c r="BW25" s="722">
        <f t="shared" si="169"/>
        <v>0.99984000000000006</v>
      </c>
      <c r="BX25" s="705">
        <v>0.99966999999999995</v>
      </c>
      <c r="BY25" s="253">
        <v>0.99970000000000003</v>
      </c>
      <c r="BZ25" s="253">
        <v>0.99972000000000005</v>
      </c>
      <c r="CA25" s="253">
        <v>0.99975000000000003</v>
      </c>
      <c r="CB25" s="253">
        <v>0.99975999999999998</v>
      </c>
      <c r="CC25" s="253">
        <v>0.99978</v>
      </c>
      <c r="CD25" s="719">
        <f t="shared" ref="CD25:CD41" si="264">CC25+(CC25-CB25)</f>
        <v>0.99980000000000002</v>
      </c>
      <c r="CE25" s="719">
        <f t="shared" si="170"/>
        <v>0.99982000000000004</v>
      </c>
      <c r="CF25" s="722">
        <f t="shared" si="171"/>
        <v>0.99984000000000006</v>
      </c>
      <c r="CG25" s="253">
        <v>0.99966999999999995</v>
      </c>
      <c r="CH25" s="253">
        <v>0.99970000000000003</v>
      </c>
      <c r="CI25" s="253">
        <v>0.99972000000000005</v>
      </c>
      <c r="CJ25" s="253">
        <v>0.99975000000000003</v>
      </c>
      <c r="CK25" s="253">
        <v>0.99975999999999998</v>
      </c>
      <c r="CL25" s="253">
        <v>0.99978</v>
      </c>
      <c r="CM25" s="719">
        <f t="shared" ref="CM25:CM41" si="265">CL25+(CL25-CK25)</f>
        <v>0.99980000000000002</v>
      </c>
      <c r="CN25" s="719">
        <f t="shared" si="172"/>
        <v>0.99982000000000004</v>
      </c>
      <c r="CO25" s="722">
        <f t="shared" si="173"/>
        <v>0.99984000000000006</v>
      </c>
      <c r="CP25" s="705">
        <v>0.99966999999999995</v>
      </c>
      <c r="CQ25" s="253">
        <v>0.99970000000000003</v>
      </c>
      <c r="CR25" s="253">
        <v>0.99972000000000005</v>
      </c>
      <c r="CS25" s="253">
        <v>0.99975000000000003</v>
      </c>
      <c r="CT25" s="253">
        <v>0.99975999999999998</v>
      </c>
      <c r="CU25" s="253">
        <v>0.99978</v>
      </c>
      <c r="CV25" s="719">
        <f t="shared" ref="CV25:CV41" si="266">CU25+(CU25-CT25)</f>
        <v>0.99980000000000002</v>
      </c>
      <c r="CW25" s="719">
        <f t="shared" si="174"/>
        <v>0.99982000000000004</v>
      </c>
      <c r="CX25" s="722">
        <f t="shared" si="175"/>
        <v>0.99984000000000006</v>
      </c>
      <c r="CY25" s="253">
        <v>0.99966999999999995</v>
      </c>
      <c r="CZ25" s="253">
        <v>0.99970000000000003</v>
      </c>
      <c r="DA25" s="253">
        <v>0.99972000000000005</v>
      </c>
      <c r="DB25" s="253">
        <v>0.99975000000000003</v>
      </c>
      <c r="DC25" s="253">
        <v>0.99975999999999998</v>
      </c>
      <c r="DD25" s="253">
        <v>0.99978</v>
      </c>
      <c r="DE25" s="719">
        <f t="shared" ref="DE25:DE41" si="267">DD25+(DD25-DC25)</f>
        <v>0.99980000000000002</v>
      </c>
      <c r="DF25" s="719">
        <f t="shared" si="176"/>
        <v>0.99982000000000004</v>
      </c>
      <c r="DG25" s="722">
        <f t="shared" si="177"/>
        <v>0.99984000000000006</v>
      </c>
      <c r="DH25" s="705">
        <v>0.99966999999999995</v>
      </c>
      <c r="DI25" s="253">
        <v>0.99970000000000003</v>
      </c>
      <c r="DJ25" s="253">
        <v>0.99972000000000005</v>
      </c>
      <c r="DK25" s="253">
        <v>0.99975000000000003</v>
      </c>
      <c r="DL25" s="253">
        <v>0.99975999999999998</v>
      </c>
      <c r="DM25" s="253">
        <v>0.99978</v>
      </c>
      <c r="DN25" s="719">
        <f t="shared" ref="DN25:DN41" si="268">DM25+(DM25-DL25)</f>
        <v>0.99980000000000002</v>
      </c>
      <c r="DO25" s="719">
        <f t="shared" si="178"/>
        <v>0.99982000000000004</v>
      </c>
      <c r="DP25" s="722">
        <f t="shared" si="179"/>
        <v>0.99984000000000006</v>
      </c>
      <c r="DQ25" s="253">
        <v>0.99966999999999995</v>
      </c>
      <c r="DR25" s="253">
        <v>0.99970000000000003</v>
      </c>
      <c r="DS25" s="253">
        <v>0.99972000000000005</v>
      </c>
      <c r="DT25" s="253">
        <v>0.99975000000000003</v>
      </c>
      <c r="DU25" s="253">
        <v>0.99975999999999998</v>
      </c>
      <c r="DV25" s="253">
        <v>0.99978</v>
      </c>
      <c r="DW25" s="719">
        <f t="shared" ref="DW25:DW41" si="269">DV25+(DV25-DU25)</f>
        <v>0.99980000000000002</v>
      </c>
      <c r="DX25" s="719">
        <f t="shared" si="180"/>
        <v>0.99982000000000004</v>
      </c>
      <c r="DY25" s="722">
        <f t="shared" si="181"/>
        <v>0.99984000000000006</v>
      </c>
      <c r="DZ25" s="705">
        <v>0.99966999999999995</v>
      </c>
      <c r="EA25" s="253">
        <v>0.99970000000000003</v>
      </c>
      <c r="EB25" s="253">
        <v>0.99972000000000005</v>
      </c>
      <c r="EC25" s="253">
        <v>0.99975000000000003</v>
      </c>
      <c r="ED25" s="253">
        <v>0.99975999999999998</v>
      </c>
      <c r="EE25" s="253">
        <v>0.99978</v>
      </c>
      <c r="EF25" s="719">
        <f t="shared" ref="EF25:EF41" si="270">EE25+(EE25-ED25)</f>
        <v>0.99980000000000002</v>
      </c>
      <c r="EG25" s="719">
        <f t="shared" si="182"/>
        <v>0.99982000000000004</v>
      </c>
      <c r="EH25" s="722">
        <f t="shared" si="183"/>
        <v>0.99984000000000006</v>
      </c>
      <c r="EI25" s="253">
        <v>0.99966999999999995</v>
      </c>
      <c r="EJ25" s="253">
        <v>0.99970000000000003</v>
      </c>
      <c r="EK25" s="253">
        <v>0.99972000000000005</v>
      </c>
      <c r="EL25" s="253">
        <v>0.99975000000000003</v>
      </c>
      <c r="EM25" s="253">
        <v>0.99975999999999998</v>
      </c>
      <c r="EN25" s="253">
        <v>0.99978</v>
      </c>
      <c r="EO25" s="719">
        <f t="shared" ref="EO25:EO41" si="271">EN25+(EN25-EM25)</f>
        <v>0.99980000000000002</v>
      </c>
      <c r="EP25" s="719">
        <f t="shared" si="184"/>
        <v>0.99982000000000004</v>
      </c>
      <c r="EQ25" s="722">
        <f t="shared" si="185"/>
        <v>0.99984000000000006</v>
      </c>
      <c r="ER25" s="705">
        <v>0.99966999999999995</v>
      </c>
      <c r="ES25" s="253">
        <v>0.99970000000000003</v>
      </c>
      <c r="ET25" s="253">
        <v>0.99972000000000005</v>
      </c>
      <c r="EU25" s="253">
        <v>0.99975000000000003</v>
      </c>
      <c r="EV25" s="253">
        <v>0.99975999999999998</v>
      </c>
      <c r="EW25" s="253">
        <v>0.99978</v>
      </c>
      <c r="EX25" s="719">
        <f t="shared" ref="EX25:EX41" si="272">EW25+(EW25-EV25)</f>
        <v>0.99980000000000002</v>
      </c>
      <c r="EY25" s="719">
        <f t="shared" si="186"/>
        <v>0.99982000000000004</v>
      </c>
      <c r="EZ25" s="722">
        <f t="shared" si="187"/>
        <v>0.99984000000000006</v>
      </c>
      <c r="FA25" s="253">
        <v>0.99966999999999995</v>
      </c>
      <c r="FB25" s="253">
        <v>0.99970000000000003</v>
      </c>
      <c r="FC25" s="253">
        <v>0.99972000000000005</v>
      </c>
      <c r="FD25" s="253">
        <v>0.99975000000000003</v>
      </c>
      <c r="FE25" s="253">
        <v>0.99975999999999998</v>
      </c>
      <c r="FF25" s="253">
        <v>0.99978</v>
      </c>
      <c r="FG25" s="719">
        <f t="shared" ref="FG25:FG41" si="273">FF25+(FF25-FE25)</f>
        <v>0.99980000000000002</v>
      </c>
      <c r="FH25" s="719">
        <f t="shared" si="188"/>
        <v>0.99982000000000004</v>
      </c>
      <c r="FI25" s="722">
        <f t="shared" si="189"/>
        <v>0.99984000000000006</v>
      </c>
      <c r="FJ25" s="705">
        <v>0.99966999999999995</v>
      </c>
      <c r="FK25" s="253">
        <v>0.99970000000000003</v>
      </c>
      <c r="FL25" s="253">
        <v>0.99972000000000005</v>
      </c>
      <c r="FM25" s="253">
        <v>0.99975000000000003</v>
      </c>
      <c r="FN25" s="253">
        <v>0.99975999999999998</v>
      </c>
      <c r="FO25" s="253">
        <v>0.99978</v>
      </c>
      <c r="FP25" s="719">
        <f t="shared" ref="FP25:FP41" si="274">FO25+(FO25-FN25)</f>
        <v>0.99980000000000002</v>
      </c>
      <c r="FQ25" s="719">
        <f t="shared" si="190"/>
        <v>0.99982000000000004</v>
      </c>
      <c r="FR25" s="722">
        <f t="shared" si="191"/>
        <v>0.99984000000000006</v>
      </c>
      <c r="FS25" s="253">
        <v>0.99966999999999995</v>
      </c>
      <c r="FT25" s="253">
        <v>0.99970000000000003</v>
      </c>
      <c r="FU25" s="253">
        <v>0.99972000000000005</v>
      </c>
      <c r="FV25" s="253">
        <v>0.99975000000000003</v>
      </c>
      <c r="FW25" s="253">
        <v>0.99975999999999998</v>
      </c>
      <c r="FX25" s="253">
        <v>0.99978</v>
      </c>
      <c r="FY25" s="719">
        <f t="shared" ref="FY25:FY41" si="275">FX25+(FX25-FW25)</f>
        <v>0.99980000000000002</v>
      </c>
      <c r="FZ25" s="719">
        <f t="shared" si="192"/>
        <v>0.99982000000000004</v>
      </c>
      <c r="GA25" s="722">
        <f t="shared" si="193"/>
        <v>0.99984000000000006</v>
      </c>
      <c r="GB25" s="705">
        <v>0.99966999999999995</v>
      </c>
      <c r="GC25" s="253">
        <v>0.99970000000000003</v>
      </c>
      <c r="GD25" s="253">
        <v>0.99972000000000005</v>
      </c>
      <c r="GE25" s="253">
        <v>0.99975000000000003</v>
      </c>
      <c r="GF25" s="253">
        <v>0.99975999999999998</v>
      </c>
      <c r="GG25" s="253">
        <v>0.99978</v>
      </c>
      <c r="GH25" s="719">
        <f t="shared" ref="GH25:GH41" si="276">GG25+(GG25-GF25)</f>
        <v>0.99980000000000002</v>
      </c>
      <c r="GI25" s="719">
        <f t="shared" si="194"/>
        <v>0.99982000000000004</v>
      </c>
      <c r="GJ25" s="722">
        <f t="shared" si="195"/>
        <v>0.99984000000000006</v>
      </c>
      <c r="GK25" s="253">
        <v>0.99966999999999995</v>
      </c>
      <c r="GL25" s="253">
        <v>0.99970000000000003</v>
      </c>
      <c r="GM25" s="253">
        <v>0.99972000000000005</v>
      </c>
      <c r="GN25" s="253">
        <v>0.99975000000000003</v>
      </c>
      <c r="GO25" s="253">
        <v>0.99975999999999998</v>
      </c>
      <c r="GP25" s="253">
        <v>0.99978</v>
      </c>
      <c r="GQ25" s="719">
        <f t="shared" ref="GQ25:GQ41" si="277">GP25+(GP25-GO25)</f>
        <v>0.99980000000000002</v>
      </c>
      <c r="GR25" s="719">
        <f t="shared" si="196"/>
        <v>0.99982000000000004</v>
      </c>
      <c r="GS25" s="722">
        <f t="shared" si="197"/>
        <v>0.99984000000000006</v>
      </c>
      <c r="GT25" s="705">
        <v>0.99966999999999995</v>
      </c>
      <c r="GU25" s="253">
        <v>0.99970000000000003</v>
      </c>
      <c r="GV25" s="253">
        <v>0.99972000000000005</v>
      </c>
      <c r="GW25" s="253">
        <v>0.99975000000000003</v>
      </c>
      <c r="GX25" s="253">
        <v>0.99975999999999998</v>
      </c>
      <c r="GY25" s="253">
        <v>0.99978</v>
      </c>
      <c r="GZ25" s="719">
        <f t="shared" ref="GZ25:GZ41" si="278">GY25+(GY25-GX25)</f>
        <v>0.99980000000000002</v>
      </c>
      <c r="HA25" s="719">
        <f t="shared" si="198"/>
        <v>0.99982000000000004</v>
      </c>
      <c r="HB25" s="722">
        <f t="shared" si="199"/>
        <v>0.99984000000000006</v>
      </c>
      <c r="HC25" s="253">
        <v>0.99966999999999995</v>
      </c>
      <c r="HD25" s="253">
        <v>0.99970000000000003</v>
      </c>
      <c r="HE25" s="253">
        <v>0.99972000000000005</v>
      </c>
      <c r="HF25" s="253">
        <v>0.99975000000000003</v>
      </c>
      <c r="HG25" s="253">
        <v>0.99975999999999998</v>
      </c>
      <c r="HH25" s="253">
        <v>0.99978</v>
      </c>
      <c r="HI25" s="719">
        <f t="shared" ref="HI25:HI41" si="279">HH25+(HH25-HG25)</f>
        <v>0.99980000000000002</v>
      </c>
      <c r="HJ25" s="719">
        <f t="shared" si="200"/>
        <v>0.99982000000000004</v>
      </c>
      <c r="HK25" s="722">
        <f t="shared" si="201"/>
        <v>0.99984000000000006</v>
      </c>
      <c r="HL25" s="705">
        <v>0.99966999999999995</v>
      </c>
      <c r="HM25" s="253">
        <v>0.99970000000000003</v>
      </c>
      <c r="HN25" s="253">
        <v>0.99972000000000005</v>
      </c>
      <c r="HO25" s="253">
        <v>0.99975000000000003</v>
      </c>
      <c r="HP25" s="253">
        <v>0.99975999999999998</v>
      </c>
      <c r="HQ25" s="253">
        <v>0.99978</v>
      </c>
      <c r="HR25" s="719">
        <f t="shared" ref="HR25:HR41" si="280">HQ25+(HQ25-HP25)</f>
        <v>0.99980000000000002</v>
      </c>
      <c r="HS25" s="719">
        <f t="shared" si="202"/>
        <v>0.99982000000000004</v>
      </c>
      <c r="HT25" s="722">
        <f t="shared" si="203"/>
        <v>0.99984000000000006</v>
      </c>
      <c r="HU25" s="253">
        <v>0.99966999999999995</v>
      </c>
      <c r="HV25" s="253">
        <v>0.99970000000000003</v>
      </c>
      <c r="HW25" s="253">
        <v>0.99972000000000005</v>
      </c>
      <c r="HX25" s="253">
        <v>0.99975000000000003</v>
      </c>
      <c r="HY25" s="253">
        <v>0.99975999999999998</v>
      </c>
      <c r="HZ25" s="253">
        <v>0.99978</v>
      </c>
      <c r="IA25" s="719">
        <f t="shared" ref="IA25:IA41" si="281">HZ25+(HZ25-HY25)</f>
        <v>0.99980000000000002</v>
      </c>
      <c r="IB25" s="719">
        <f t="shared" si="204"/>
        <v>0.99982000000000004</v>
      </c>
      <c r="IC25" s="722">
        <f t="shared" si="205"/>
        <v>0.99984000000000006</v>
      </c>
      <c r="ID25" s="705">
        <v>0.99966999999999995</v>
      </c>
      <c r="IE25" s="253">
        <v>0.99970000000000003</v>
      </c>
      <c r="IF25" s="253">
        <v>0.99972000000000005</v>
      </c>
      <c r="IG25" s="253">
        <v>0.99975000000000003</v>
      </c>
      <c r="IH25" s="253">
        <v>0.99975999999999998</v>
      </c>
      <c r="II25" s="253">
        <v>0.99978</v>
      </c>
      <c r="IJ25" s="719">
        <f t="shared" ref="IJ25:IJ41" si="282">II25+(II25-IH25)</f>
        <v>0.99980000000000002</v>
      </c>
      <c r="IK25" s="719">
        <f t="shared" si="206"/>
        <v>0.99982000000000004</v>
      </c>
      <c r="IL25" s="722">
        <f t="shared" si="207"/>
        <v>0.99984000000000006</v>
      </c>
      <c r="IM25" s="253">
        <v>0.99966999999999995</v>
      </c>
      <c r="IN25" s="253">
        <v>0.99970000000000003</v>
      </c>
      <c r="IO25" s="253">
        <v>0.99972000000000005</v>
      </c>
      <c r="IP25" s="253">
        <v>0.99975000000000003</v>
      </c>
      <c r="IQ25" s="253">
        <v>0.99975999999999998</v>
      </c>
      <c r="IR25" s="253">
        <v>0.99978</v>
      </c>
      <c r="IS25" s="719">
        <f t="shared" ref="IS25:IS41" si="283">IR25+(IR25-IQ25)</f>
        <v>0.99980000000000002</v>
      </c>
      <c r="IT25" s="719">
        <f t="shared" si="208"/>
        <v>0.99982000000000004</v>
      </c>
      <c r="IU25" s="722">
        <f t="shared" si="209"/>
        <v>0.99984000000000006</v>
      </c>
      <c r="IV25" s="705">
        <v>0.99966999999999995</v>
      </c>
      <c r="IW25" s="253">
        <v>0.99970000000000003</v>
      </c>
      <c r="IX25" s="253">
        <v>0.99972000000000005</v>
      </c>
      <c r="IY25" s="253">
        <v>0.99975000000000003</v>
      </c>
      <c r="IZ25" s="253">
        <v>0.99975999999999998</v>
      </c>
      <c r="JA25" s="253">
        <v>0.99978</v>
      </c>
      <c r="JB25" s="719">
        <f t="shared" ref="JB25:JB41" si="284">JA25+(JA25-IZ25)</f>
        <v>0.99980000000000002</v>
      </c>
      <c r="JC25" s="719">
        <f t="shared" si="210"/>
        <v>0.99982000000000004</v>
      </c>
      <c r="JD25" s="722">
        <f t="shared" si="211"/>
        <v>0.99984000000000006</v>
      </c>
      <c r="JE25" s="253">
        <v>0.99966999999999995</v>
      </c>
      <c r="JF25" s="253">
        <v>0.99970000000000003</v>
      </c>
      <c r="JG25" s="253">
        <v>0.99972000000000005</v>
      </c>
      <c r="JH25" s="253">
        <v>0.99975000000000003</v>
      </c>
      <c r="JI25" s="253">
        <v>0.99975999999999998</v>
      </c>
      <c r="JJ25" s="253">
        <v>0.99978</v>
      </c>
      <c r="JK25" s="719">
        <f t="shared" ref="JK25:JK41" si="285">JJ25+(JJ25-JI25)</f>
        <v>0.99980000000000002</v>
      </c>
      <c r="JL25" s="719">
        <f t="shared" si="212"/>
        <v>0.99982000000000004</v>
      </c>
      <c r="JM25" s="722">
        <f t="shared" si="213"/>
        <v>0.99984000000000006</v>
      </c>
      <c r="JN25" s="705">
        <v>0.99966999999999995</v>
      </c>
      <c r="JO25" s="253">
        <v>0.99970000000000003</v>
      </c>
      <c r="JP25" s="253">
        <v>0.99972000000000005</v>
      </c>
      <c r="JQ25" s="253">
        <v>0.99975000000000003</v>
      </c>
      <c r="JR25" s="253">
        <v>0.99975999999999998</v>
      </c>
      <c r="JS25" s="253">
        <v>0.99978</v>
      </c>
      <c r="JT25" s="719">
        <f t="shared" ref="JT25:JT41" si="286">JS25+(JS25-JR25)</f>
        <v>0.99980000000000002</v>
      </c>
      <c r="JU25" s="719">
        <f t="shared" si="214"/>
        <v>0.99982000000000004</v>
      </c>
      <c r="JV25" s="722">
        <f t="shared" si="215"/>
        <v>0.99984000000000006</v>
      </c>
      <c r="JW25" s="253">
        <v>0.99966999999999995</v>
      </c>
      <c r="JX25" s="253">
        <v>0.99970000000000003</v>
      </c>
      <c r="JY25" s="253">
        <v>0.99972000000000005</v>
      </c>
      <c r="JZ25" s="253">
        <v>0.99975000000000003</v>
      </c>
      <c r="KA25" s="253">
        <v>0.99975999999999998</v>
      </c>
      <c r="KB25" s="253">
        <v>0.99978</v>
      </c>
      <c r="KC25" s="719">
        <f t="shared" ref="KC25:KC41" si="287">KB25+(KB25-KA25)</f>
        <v>0.99980000000000002</v>
      </c>
      <c r="KD25" s="719">
        <f t="shared" si="216"/>
        <v>0.99982000000000004</v>
      </c>
      <c r="KE25" s="722">
        <f t="shared" si="217"/>
        <v>0.99984000000000006</v>
      </c>
      <c r="KF25" s="705">
        <v>0.99966999999999995</v>
      </c>
      <c r="KG25" s="253">
        <v>0.99970000000000003</v>
      </c>
      <c r="KH25" s="253">
        <v>0.99972000000000005</v>
      </c>
      <c r="KI25" s="253">
        <v>0.99975000000000003</v>
      </c>
      <c r="KJ25" s="253">
        <v>0.99975999999999998</v>
      </c>
      <c r="KK25" s="253">
        <v>0.99978</v>
      </c>
      <c r="KL25" s="719">
        <f t="shared" ref="KL25:KL41" si="288">KK25+(KK25-KJ25)</f>
        <v>0.99980000000000002</v>
      </c>
      <c r="KM25" s="719">
        <f t="shared" si="218"/>
        <v>0.99982000000000004</v>
      </c>
      <c r="KN25" s="722">
        <f t="shared" si="219"/>
        <v>0.99984000000000006</v>
      </c>
      <c r="KO25" s="253">
        <v>0.99966999999999995</v>
      </c>
      <c r="KP25" s="253">
        <v>0.99970000000000003</v>
      </c>
      <c r="KQ25" s="253">
        <v>0.99972000000000005</v>
      </c>
      <c r="KR25" s="253">
        <v>0.99975000000000003</v>
      </c>
      <c r="KS25" s="253">
        <v>0.99975999999999998</v>
      </c>
      <c r="KT25" s="253">
        <v>0.99978</v>
      </c>
      <c r="KU25" s="719">
        <f t="shared" ref="KU25:KU41" si="289">KT25+(KT25-KS25)</f>
        <v>0.99980000000000002</v>
      </c>
      <c r="KV25" s="719">
        <f t="shared" si="220"/>
        <v>0.99982000000000004</v>
      </c>
      <c r="KW25" s="722">
        <f t="shared" si="221"/>
        <v>0.99984000000000006</v>
      </c>
      <c r="KX25" s="705">
        <v>0.99966999999999995</v>
      </c>
      <c r="KY25" s="253">
        <v>0.99970000000000003</v>
      </c>
      <c r="KZ25" s="253">
        <v>0.99972000000000005</v>
      </c>
      <c r="LA25" s="253">
        <v>0.99975000000000003</v>
      </c>
      <c r="LB25" s="253">
        <v>0.99975999999999998</v>
      </c>
      <c r="LC25" s="253">
        <v>0.99978</v>
      </c>
      <c r="LD25" s="719">
        <f t="shared" ref="LD25:LD41" si="290">LC25+(LC25-LB25)</f>
        <v>0.99980000000000002</v>
      </c>
      <c r="LE25" s="719">
        <f t="shared" si="222"/>
        <v>0.99982000000000004</v>
      </c>
      <c r="LF25" s="722">
        <f t="shared" si="223"/>
        <v>0.99984000000000006</v>
      </c>
      <c r="LG25" s="253">
        <v>0.99966999999999995</v>
      </c>
      <c r="LH25" s="253">
        <v>0.99970000000000003</v>
      </c>
      <c r="LI25" s="253">
        <v>0.99972000000000005</v>
      </c>
      <c r="LJ25" s="253">
        <v>0.99975000000000003</v>
      </c>
      <c r="LK25" s="253">
        <v>0.99975999999999998</v>
      </c>
      <c r="LL25" s="253">
        <v>0.99978</v>
      </c>
      <c r="LM25" s="719">
        <f t="shared" ref="LM25:LM41" si="291">LL25+(LL25-LK25)</f>
        <v>0.99980000000000002</v>
      </c>
      <c r="LN25" s="719">
        <f t="shared" si="224"/>
        <v>0.99982000000000004</v>
      </c>
      <c r="LO25" s="722">
        <f t="shared" si="225"/>
        <v>0.99984000000000006</v>
      </c>
      <c r="LP25" s="705">
        <v>0.99966999999999995</v>
      </c>
      <c r="LQ25" s="253">
        <v>0.99970000000000003</v>
      </c>
      <c r="LR25" s="253">
        <v>0.99972000000000005</v>
      </c>
      <c r="LS25" s="253">
        <v>0.99975000000000003</v>
      </c>
      <c r="LT25" s="253">
        <v>0.99975999999999998</v>
      </c>
      <c r="LU25" s="253">
        <v>0.99978</v>
      </c>
      <c r="LV25" s="719">
        <f t="shared" ref="LV25:LV41" si="292">LU25+(LU25-LT25)</f>
        <v>0.99980000000000002</v>
      </c>
      <c r="LW25" s="719">
        <f t="shared" si="226"/>
        <v>0.99982000000000004</v>
      </c>
      <c r="LX25" s="722">
        <f t="shared" si="227"/>
        <v>0.99984000000000006</v>
      </c>
      <c r="LY25" s="253">
        <v>0.99966999999999995</v>
      </c>
      <c r="LZ25" s="253">
        <v>0.99970000000000003</v>
      </c>
      <c r="MA25" s="253">
        <v>0.99972000000000005</v>
      </c>
      <c r="MB25" s="253">
        <v>0.99975000000000003</v>
      </c>
      <c r="MC25" s="253">
        <v>0.99975999999999998</v>
      </c>
      <c r="MD25" s="253">
        <v>0.99978</v>
      </c>
      <c r="ME25" s="719">
        <f t="shared" ref="ME25:ME41" si="293">MD25+(MD25-MC25)</f>
        <v>0.99980000000000002</v>
      </c>
      <c r="MF25" s="719">
        <f t="shared" si="228"/>
        <v>0.99982000000000004</v>
      </c>
      <c r="MG25" s="722">
        <f t="shared" si="229"/>
        <v>0.99984000000000006</v>
      </c>
      <c r="MH25" s="705">
        <v>0.99966999999999995</v>
      </c>
      <c r="MI25" s="253">
        <v>0.99970000000000003</v>
      </c>
      <c r="MJ25" s="253">
        <v>0.99972000000000005</v>
      </c>
      <c r="MK25" s="253">
        <v>0.99975000000000003</v>
      </c>
      <c r="ML25" s="253">
        <v>0.99975999999999998</v>
      </c>
      <c r="MM25" s="253">
        <v>0.99978</v>
      </c>
      <c r="MN25" s="719">
        <f t="shared" ref="MN25:MN41" si="294">MM25+(MM25-ML25)</f>
        <v>0.99980000000000002</v>
      </c>
      <c r="MO25" s="719">
        <f t="shared" si="230"/>
        <v>0.99982000000000004</v>
      </c>
      <c r="MP25" s="722">
        <f t="shared" si="231"/>
        <v>0.99984000000000006</v>
      </c>
      <c r="MQ25" s="253">
        <v>0.99966999999999995</v>
      </c>
      <c r="MR25" s="253">
        <v>0.99970000000000003</v>
      </c>
      <c r="MS25" s="253">
        <v>0.99972000000000005</v>
      </c>
      <c r="MT25" s="253">
        <v>0.99975000000000003</v>
      </c>
      <c r="MU25" s="253">
        <v>0.99975999999999998</v>
      </c>
      <c r="MV25" s="253">
        <v>0.99978</v>
      </c>
      <c r="MW25" s="719">
        <f t="shared" ref="MW25:MW41" si="295">MV25+(MV25-MU25)</f>
        <v>0.99980000000000002</v>
      </c>
      <c r="MX25" s="719">
        <f t="shared" si="232"/>
        <v>0.99982000000000004</v>
      </c>
      <c r="MY25" s="722">
        <f t="shared" si="233"/>
        <v>0.99984000000000006</v>
      </c>
      <c r="MZ25" s="705">
        <v>0.99966999999999995</v>
      </c>
      <c r="NA25" s="253">
        <v>0.99970000000000003</v>
      </c>
      <c r="NB25" s="253">
        <v>0.99972000000000005</v>
      </c>
      <c r="NC25" s="253">
        <v>0.99975000000000003</v>
      </c>
      <c r="ND25" s="253">
        <v>0.99975999999999998</v>
      </c>
      <c r="NE25" s="253">
        <v>0.99978</v>
      </c>
      <c r="NF25" s="719">
        <f t="shared" ref="NF25:NF41" si="296">NE25+(NE25-ND25)</f>
        <v>0.99980000000000002</v>
      </c>
      <c r="NG25" s="719">
        <f t="shared" si="234"/>
        <v>0.99982000000000004</v>
      </c>
      <c r="NH25" s="722">
        <f t="shared" si="235"/>
        <v>0.99984000000000006</v>
      </c>
      <c r="NI25" s="253">
        <v>0.99966999999999995</v>
      </c>
      <c r="NJ25" s="253">
        <v>0.99970000000000003</v>
      </c>
      <c r="NK25" s="253">
        <v>0.99972000000000005</v>
      </c>
      <c r="NL25" s="253">
        <v>0.99975000000000003</v>
      </c>
      <c r="NM25" s="253">
        <v>0.99975999999999998</v>
      </c>
      <c r="NN25" s="253">
        <v>0.99978</v>
      </c>
      <c r="NO25" s="719">
        <f t="shared" ref="NO25:NO41" si="297">NN25+(NN25-NM25)</f>
        <v>0.99980000000000002</v>
      </c>
      <c r="NP25" s="719">
        <f t="shared" si="236"/>
        <v>0.99982000000000004</v>
      </c>
      <c r="NQ25" s="722">
        <f t="shared" si="237"/>
        <v>0.99984000000000006</v>
      </c>
      <c r="NR25" s="705">
        <v>0.99966999999999995</v>
      </c>
      <c r="NS25" s="253">
        <v>0.99970000000000003</v>
      </c>
      <c r="NT25" s="253">
        <v>0.99972000000000005</v>
      </c>
      <c r="NU25" s="253">
        <v>0.99975000000000003</v>
      </c>
      <c r="NV25" s="253">
        <v>0.99975999999999998</v>
      </c>
      <c r="NW25" s="253">
        <v>0.99978</v>
      </c>
      <c r="NX25" s="719">
        <f t="shared" ref="NX25:NX41" si="298">NW25+(NW25-NV25)</f>
        <v>0.99980000000000002</v>
      </c>
      <c r="NY25" s="719">
        <f t="shared" si="238"/>
        <v>0.99982000000000004</v>
      </c>
      <c r="NZ25" s="722">
        <f t="shared" si="239"/>
        <v>0.99984000000000006</v>
      </c>
      <c r="OA25" s="253">
        <v>0.99966999999999995</v>
      </c>
      <c r="OB25" s="253">
        <v>0.99970000000000003</v>
      </c>
      <c r="OC25" s="253">
        <v>0.99972000000000005</v>
      </c>
      <c r="OD25" s="253">
        <v>0.99975000000000003</v>
      </c>
      <c r="OE25" s="253">
        <v>0.99975999999999998</v>
      </c>
      <c r="OF25" s="253">
        <v>0.99978</v>
      </c>
      <c r="OG25" s="719">
        <f t="shared" ref="OG25:OG41" si="299">OF25+(OF25-OE25)</f>
        <v>0.99980000000000002</v>
      </c>
      <c r="OH25" s="719">
        <f t="shared" si="240"/>
        <v>0.99982000000000004</v>
      </c>
      <c r="OI25" s="722">
        <f t="shared" si="241"/>
        <v>0.99984000000000006</v>
      </c>
      <c r="OJ25" s="705">
        <v>0.99966999999999995</v>
      </c>
      <c r="OK25" s="253">
        <v>0.99970000000000003</v>
      </c>
      <c r="OL25" s="253">
        <v>0.99972000000000005</v>
      </c>
      <c r="OM25" s="253">
        <v>0.99975000000000003</v>
      </c>
      <c r="ON25" s="253">
        <v>0.99975999999999998</v>
      </c>
      <c r="OO25" s="253">
        <v>0.99978</v>
      </c>
      <c r="OP25" s="719">
        <f t="shared" ref="OP25:OP41" si="300">OO25+(OO25-ON25)</f>
        <v>0.99980000000000002</v>
      </c>
      <c r="OQ25" s="719">
        <f t="shared" si="242"/>
        <v>0.99982000000000004</v>
      </c>
      <c r="OR25" s="722">
        <f t="shared" si="243"/>
        <v>0.99984000000000006</v>
      </c>
      <c r="OS25" s="253">
        <v>0.99966999999999995</v>
      </c>
      <c r="OT25" s="253">
        <v>0.99970000000000003</v>
      </c>
      <c r="OU25" s="253">
        <v>0.99972000000000005</v>
      </c>
      <c r="OV25" s="253">
        <v>0.99975000000000003</v>
      </c>
      <c r="OW25" s="253">
        <v>0.99975999999999998</v>
      </c>
      <c r="OX25" s="253">
        <v>0.99978</v>
      </c>
      <c r="OY25" s="719">
        <f t="shared" ref="OY25:OY41" si="301">OX25+(OX25-OW25)</f>
        <v>0.99980000000000002</v>
      </c>
      <c r="OZ25" s="719">
        <f t="shared" si="244"/>
        <v>0.99982000000000004</v>
      </c>
      <c r="PA25" s="722">
        <f t="shared" si="245"/>
        <v>0.99984000000000006</v>
      </c>
      <c r="PB25" s="705">
        <v>0.99966999999999995</v>
      </c>
      <c r="PC25" s="253">
        <v>0.99970000000000003</v>
      </c>
      <c r="PD25" s="253">
        <v>0.99972000000000005</v>
      </c>
      <c r="PE25" s="253">
        <v>0.99975000000000003</v>
      </c>
      <c r="PF25" s="253">
        <v>0.99975999999999998</v>
      </c>
      <c r="PG25" s="253">
        <v>0.99978</v>
      </c>
      <c r="PH25" s="719">
        <f t="shared" ref="PH25:PH41" si="302">PG25+(PG25-PF25)</f>
        <v>0.99980000000000002</v>
      </c>
      <c r="PI25" s="719">
        <f t="shared" si="246"/>
        <v>0.99982000000000004</v>
      </c>
      <c r="PJ25" s="722">
        <f t="shared" si="247"/>
        <v>0.99984000000000006</v>
      </c>
      <c r="PK25" s="253">
        <v>0.99966999999999995</v>
      </c>
      <c r="PL25" s="253">
        <v>0.99970000000000003</v>
      </c>
      <c r="PM25" s="253">
        <v>0.99972000000000005</v>
      </c>
      <c r="PN25" s="253">
        <v>0.99975000000000003</v>
      </c>
      <c r="PO25" s="253">
        <v>0.99975999999999998</v>
      </c>
      <c r="PP25" s="253">
        <v>0.99978</v>
      </c>
      <c r="PQ25" s="719">
        <f t="shared" ref="PQ25:PQ41" si="303">PP25+(PP25-PO25)</f>
        <v>0.99980000000000002</v>
      </c>
      <c r="PR25" s="719">
        <f t="shared" si="248"/>
        <v>0.99982000000000004</v>
      </c>
      <c r="PS25" s="722">
        <f t="shared" si="249"/>
        <v>0.99984000000000006</v>
      </c>
      <c r="PT25" s="705">
        <v>0.99966999999999995</v>
      </c>
      <c r="PU25" s="253">
        <v>0.99970000000000003</v>
      </c>
      <c r="PV25" s="253">
        <v>0.99972000000000005</v>
      </c>
      <c r="PW25" s="253">
        <v>0.99975000000000003</v>
      </c>
      <c r="PX25" s="253">
        <v>0.99975999999999998</v>
      </c>
      <c r="PY25" s="253">
        <v>0.99978</v>
      </c>
      <c r="PZ25" s="719">
        <f t="shared" ref="PZ25:PZ41" si="304">PY25+(PY25-PX25)</f>
        <v>0.99980000000000002</v>
      </c>
      <c r="QA25" s="719">
        <f t="shared" si="250"/>
        <v>0.99982000000000004</v>
      </c>
      <c r="QB25" s="722">
        <f t="shared" si="251"/>
        <v>0.99984000000000006</v>
      </c>
      <c r="QC25" s="253">
        <v>0.99966999999999995</v>
      </c>
      <c r="QD25" s="253">
        <v>0.99970000000000003</v>
      </c>
      <c r="QE25" s="253">
        <v>0.99972000000000005</v>
      </c>
      <c r="QF25" s="253">
        <v>0.99975000000000003</v>
      </c>
      <c r="QG25" s="253">
        <v>0.99975999999999998</v>
      </c>
      <c r="QH25" s="253">
        <v>0.99978</v>
      </c>
      <c r="QI25" s="719">
        <f t="shared" ref="QI25:QI41" si="305">QH25+(QH25-QG25)</f>
        <v>0.99980000000000002</v>
      </c>
      <c r="QJ25" s="719">
        <f t="shared" si="252"/>
        <v>0.99982000000000004</v>
      </c>
      <c r="QK25" s="722">
        <f t="shared" si="253"/>
        <v>0.99984000000000006</v>
      </c>
      <c r="QL25" s="705">
        <v>0.99966999999999995</v>
      </c>
      <c r="QM25" s="253">
        <v>0.99970000000000003</v>
      </c>
      <c r="QN25" s="253">
        <v>0.99972000000000005</v>
      </c>
      <c r="QO25" s="253">
        <v>0.99975000000000003</v>
      </c>
      <c r="QP25" s="253">
        <v>0.99975999999999998</v>
      </c>
      <c r="QQ25" s="253">
        <v>0.99978</v>
      </c>
      <c r="QR25" s="719">
        <f t="shared" ref="QR25:QR41" si="306">QQ25+(QQ25-QP25)</f>
        <v>0.99980000000000002</v>
      </c>
      <c r="QS25" s="719">
        <f t="shared" si="254"/>
        <v>0.99982000000000004</v>
      </c>
      <c r="QT25" s="722">
        <f t="shared" si="255"/>
        <v>0.99984000000000006</v>
      </c>
    </row>
    <row r="26" spans="1:463">
      <c r="A26" s="16"/>
      <c r="B26" s="212" t="s">
        <v>445</v>
      </c>
      <c r="C26" s="212" t="s">
        <v>462</v>
      </c>
      <c r="D26" s="705">
        <v>0.99961</v>
      </c>
      <c r="E26" s="253">
        <v>0.99963999999999997</v>
      </c>
      <c r="F26" s="253">
        <v>0.99965999999999999</v>
      </c>
      <c r="G26" s="253">
        <v>0.99968000000000001</v>
      </c>
      <c r="H26" s="253">
        <v>0.99968999999999997</v>
      </c>
      <c r="I26" s="253">
        <v>0.99970000000000003</v>
      </c>
      <c r="J26" s="719">
        <f t="shared" si="256"/>
        <v>0.9997100000000001</v>
      </c>
      <c r="K26" s="719">
        <f t="shared" si="154"/>
        <v>0.99972000000000016</v>
      </c>
      <c r="L26" s="722">
        <f t="shared" si="155"/>
        <v>0.99973000000000023</v>
      </c>
      <c r="M26" s="253">
        <v>0.99961</v>
      </c>
      <c r="N26" s="253">
        <v>0.99963999999999997</v>
      </c>
      <c r="O26" s="253">
        <v>0.99965999999999999</v>
      </c>
      <c r="P26" s="253">
        <v>0.99968000000000001</v>
      </c>
      <c r="Q26" s="253">
        <v>0.99968999999999997</v>
      </c>
      <c r="R26" s="253">
        <v>0.99970000000000003</v>
      </c>
      <c r="S26" s="719">
        <f t="shared" si="257"/>
        <v>0.9997100000000001</v>
      </c>
      <c r="T26" s="719">
        <f t="shared" si="156"/>
        <v>0.99972000000000016</v>
      </c>
      <c r="U26" s="722">
        <f t="shared" si="157"/>
        <v>0.99973000000000023</v>
      </c>
      <c r="V26" s="705">
        <v>0.99961</v>
      </c>
      <c r="W26" s="253">
        <v>0.99963999999999997</v>
      </c>
      <c r="X26" s="253">
        <v>0.99965999999999999</v>
      </c>
      <c r="Y26" s="253">
        <v>0.99968000000000001</v>
      </c>
      <c r="Z26" s="253">
        <v>0.99968999999999997</v>
      </c>
      <c r="AA26" s="253">
        <v>0.99970000000000003</v>
      </c>
      <c r="AB26" s="719">
        <f t="shared" si="258"/>
        <v>0.9997100000000001</v>
      </c>
      <c r="AC26" s="719">
        <f t="shared" si="158"/>
        <v>0.99972000000000016</v>
      </c>
      <c r="AD26" s="722">
        <f t="shared" si="159"/>
        <v>0.99973000000000023</v>
      </c>
      <c r="AE26" s="253">
        <v>0.99961</v>
      </c>
      <c r="AF26" s="253">
        <v>0.99963999999999997</v>
      </c>
      <c r="AG26" s="253">
        <v>0.99965999999999999</v>
      </c>
      <c r="AH26" s="253">
        <v>0.99968000000000001</v>
      </c>
      <c r="AI26" s="253">
        <v>0.99968999999999997</v>
      </c>
      <c r="AJ26" s="253">
        <v>0.99970000000000003</v>
      </c>
      <c r="AK26" s="719">
        <f t="shared" si="259"/>
        <v>0.9997100000000001</v>
      </c>
      <c r="AL26" s="719">
        <f t="shared" si="160"/>
        <v>0.99972000000000016</v>
      </c>
      <c r="AM26" s="722">
        <f t="shared" si="161"/>
        <v>0.99973000000000023</v>
      </c>
      <c r="AN26" s="705">
        <v>0.99961</v>
      </c>
      <c r="AO26" s="253">
        <v>0.99963999999999997</v>
      </c>
      <c r="AP26" s="253">
        <v>0.99965999999999999</v>
      </c>
      <c r="AQ26" s="253">
        <v>0.99968000000000001</v>
      </c>
      <c r="AR26" s="253">
        <v>0.99968999999999997</v>
      </c>
      <c r="AS26" s="253">
        <v>0.99970000000000003</v>
      </c>
      <c r="AT26" s="719">
        <f t="shared" si="260"/>
        <v>0.9997100000000001</v>
      </c>
      <c r="AU26" s="719">
        <f t="shared" si="162"/>
        <v>0.99972000000000016</v>
      </c>
      <c r="AV26" s="722">
        <f t="shared" si="163"/>
        <v>0.99973000000000023</v>
      </c>
      <c r="AW26" s="253">
        <v>0.99961</v>
      </c>
      <c r="AX26" s="253">
        <v>0.99963999999999997</v>
      </c>
      <c r="AY26" s="253">
        <v>0.99965999999999999</v>
      </c>
      <c r="AZ26" s="253">
        <v>0.99968000000000001</v>
      </c>
      <c r="BA26" s="253">
        <v>0.99968999999999997</v>
      </c>
      <c r="BB26" s="253">
        <v>0.99970000000000003</v>
      </c>
      <c r="BC26" s="719">
        <f t="shared" si="261"/>
        <v>0.9997100000000001</v>
      </c>
      <c r="BD26" s="719">
        <f t="shared" si="164"/>
        <v>0.99972000000000016</v>
      </c>
      <c r="BE26" s="722">
        <f t="shared" si="165"/>
        <v>0.99973000000000023</v>
      </c>
      <c r="BF26" s="705">
        <v>0.99961</v>
      </c>
      <c r="BG26" s="253">
        <v>0.99963999999999997</v>
      </c>
      <c r="BH26" s="253">
        <v>0.99965999999999999</v>
      </c>
      <c r="BI26" s="253">
        <v>0.99968000000000001</v>
      </c>
      <c r="BJ26" s="253">
        <v>0.99968999999999997</v>
      </c>
      <c r="BK26" s="253">
        <v>0.99970000000000003</v>
      </c>
      <c r="BL26" s="719">
        <f t="shared" si="262"/>
        <v>0.9997100000000001</v>
      </c>
      <c r="BM26" s="719">
        <f t="shared" si="166"/>
        <v>0.99972000000000016</v>
      </c>
      <c r="BN26" s="722">
        <f t="shared" si="167"/>
        <v>0.99973000000000023</v>
      </c>
      <c r="BO26" s="253">
        <v>0.99961</v>
      </c>
      <c r="BP26" s="253">
        <v>0.99963999999999997</v>
      </c>
      <c r="BQ26" s="253">
        <v>0.99965999999999999</v>
      </c>
      <c r="BR26" s="253">
        <v>0.99968000000000001</v>
      </c>
      <c r="BS26" s="253">
        <v>0.99968999999999997</v>
      </c>
      <c r="BT26" s="253">
        <v>0.99970000000000003</v>
      </c>
      <c r="BU26" s="719">
        <f t="shared" si="263"/>
        <v>0.9997100000000001</v>
      </c>
      <c r="BV26" s="719">
        <f t="shared" si="168"/>
        <v>0.99972000000000016</v>
      </c>
      <c r="BW26" s="722">
        <f t="shared" si="169"/>
        <v>0.99973000000000023</v>
      </c>
      <c r="BX26" s="705">
        <v>0.99961</v>
      </c>
      <c r="BY26" s="253">
        <v>0.99963999999999997</v>
      </c>
      <c r="BZ26" s="253">
        <v>0.99965999999999999</v>
      </c>
      <c r="CA26" s="253">
        <v>0.99968000000000001</v>
      </c>
      <c r="CB26" s="253">
        <v>0.99968999999999997</v>
      </c>
      <c r="CC26" s="253">
        <v>0.99970000000000003</v>
      </c>
      <c r="CD26" s="719">
        <f t="shared" si="264"/>
        <v>0.9997100000000001</v>
      </c>
      <c r="CE26" s="719">
        <f t="shared" si="170"/>
        <v>0.99972000000000016</v>
      </c>
      <c r="CF26" s="722">
        <f t="shared" si="171"/>
        <v>0.99973000000000023</v>
      </c>
      <c r="CG26" s="253">
        <v>0.99961</v>
      </c>
      <c r="CH26" s="253">
        <v>0.99963999999999997</v>
      </c>
      <c r="CI26" s="253">
        <v>0.99965999999999999</v>
      </c>
      <c r="CJ26" s="253">
        <v>0.99968000000000001</v>
      </c>
      <c r="CK26" s="253">
        <v>0.99968999999999997</v>
      </c>
      <c r="CL26" s="253">
        <v>0.99970000000000003</v>
      </c>
      <c r="CM26" s="719">
        <f t="shared" si="265"/>
        <v>0.9997100000000001</v>
      </c>
      <c r="CN26" s="719">
        <f t="shared" si="172"/>
        <v>0.99972000000000016</v>
      </c>
      <c r="CO26" s="722">
        <f t="shared" si="173"/>
        <v>0.99973000000000023</v>
      </c>
      <c r="CP26" s="705">
        <v>0.99961</v>
      </c>
      <c r="CQ26" s="253">
        <v>0.99963999999999997</v>
      </c>
      <c r="CR26" s="253">
        <v>0.99965999999999999</v>
      </c>
      <c r="CS26" s="253">
        <v>0.99968000000000001</v>
      </c>
      <c r="CT26" s="253">
        <v>0.99968999999999997</v>
      </c>
      <c r="CU26" s="253">
        <v>0.99970000000000003</v>
      </c>
      <c r="CV26" s="719">
        <f t="shared" si="266"/>
        <v>0.9997100000000001</v>
      </c>
      <c r="CW26" s="719">
        <f t="shared" si="174"/>
        <v>0.99972000000000016</v>
      </c>
      <c r="CX26" s="722">
        <f t="shared" si="175"/>
        <v>0.99973000000000023</v>
      </c>
      <c r="CY26" s="253">
        <v>0.99961</v>
      </c>
      <c r="CZ26" s="253">
        <v>0.99963999999999997</v>
      </c>
      <c r="DA26" s="253">
        <v>0.99965999999999999</v>
      </c>
      <c r="DB26" s="253">
        <v>0.99968000000000001</v>
      </c>
      <c r="DC26" s="253">
        <v>0.99968999999999997</v>
      </c>
      <c r="DD26" s="253">
        <v>0.99970000000000003</v>
      </c>
      <c r="DE26" s="719">
        <f t="shared" si="267"/>
        <v>0.9997100000000001</v>
      </c>
      <c r="DF26" s="719">
        <f t="shared" si="176"/>
        <v>0.99972000000000016</v>
      </c>
      <c r="DG26" s="722">
        <f t="shared" si="177"/>
        <v>0.99973000000000023</v>
      </c>
      <c r="DH26" s="705">
        <v>0.99961</v>
      </c>
      <c r="DI26" s="253">
        <v>0.99963999999999997</v>
      </c>
      <c r="DJ26" s="253">
        <v>0.99965999999999999</v>
      </c>
      <c r="DK26" s="253">
        <v>0.99968000000000001</v>
      </c>
      <c r="DL26" s="253">
        <v>0.99968999999999997</v>
      </c>
      <c r="DM26" s="253">
        <v>0.99970000000000003</v>
      </c>
      <c r="DN26" s="719">
        <f t="shared" si="268"/>
        <v>0.9997100000000001</v>
      </c>
      <c r="DO26" s="719">
        <f t="shared" si="178"/>
        <v>0.99972000000000016</v>
      </c>
      <c r="DP26" s="722">
        <f t="shared" si="179"/>
        <v>0.99973000000000023</v>
      </c>
      <c r="DQ26" s="253">
        <v>0.99961</v>
      </c>
      <c r="DR26" s="253">
        <v>0.99963999999999997</v>
      </c>
      <c r="DS26" s="253">
        <v>0.99965999999999999</v>
      </c>
      <c r="DT26" s="253">
        <v>0.99968000000000001</v>
      </c>
      <c r="DU26" s="253">
        <v>0.99968999999999997</v>
      </c>
      <c r="DV26" s="253">
        <v>0.99970000000000003</v>
      </c>
      <c r="DW26" s="719">
        <f t="shared" si="269"/>
        <v>0.9997100000000001</v>
      </c>
      <c r="DX26" s="719">
        <f t="shared" si="180"/>
        <v>0.99972000000000016</v>
      </c>
      <c r="DY26" s="722">
        <f t="shared" si="181"/>
        <v>0.99973000000000023</v>
      </c>
      <c r="DZ26" s="705">
        <v>0.99961</v>
      </c>
      <c r="EA26" s="253">
        <v>0.99963999999999997</v>
      </c>
      <c r="EB26" s="253">
        <v>0.99965999999999999</v>
      </c>
      <c r="EC26" s="253">
        <v>0.99968000000000001</v>
      </c>
      <c r="ED26" s="253">
        <v>0.99968999999999997</v>
      </c>
      <c r="EE26" s="253">
        <v>0.99970000000000003</v>
      </c>
      <c r="EF26" s="719">
        <f t="shared" si="270"/>
        <v>0.9997100000000001</v>
      </c>
      <c r="EG26" s="719">
        <f t="shared" si="182"/>
        <v>0.99972000000000016</v>
      </c>
      <c r="EH26" s="722">
        <f t="shared" si="183"/>
        <v>0.99973000000000023</v>
      </c>
      <c r="EI26" s="253">
        <v>0.99961</v>
      </c>
      <c r="EJ26" s="253">
        <v>0.99963999999999997</v>
      </c>
      <c r="EK26" s="253">
        <v>0.99965999999999999</v>
      </c>
      <c r="EL26" s="253">
        <v>0.99968000000000001</v>
      </c>
      <c r="EM26" s="253">
        <v>0.99968999999999997</v>
      </c>
      <c r="EN26" s="253">
        <v>0.99970000000000003</v>
      </c>
      <c r="EO26" s="719">
        <f t="shared" si="271"/>
        <v>0.9997100000000001</v>
      </c>
      <c r="EP26" s="719">
        <f t="shared" si="184"/>
        <v>0.99972000000000016</v>
      </c>
      <c r="EQ26" s="722">
        <f t="shared" si="185"/>
        <v>0.99973000000000023</v>
      </c>
      <c r="ER26" s="705">
        <v>0.99961</v>
      </c>
      <c r="ES26" s="253">
        <v>0.99963999999999997</v>
      </c>
      <c r="ET26" s="253">
        <v>0.99965999999999999</v>
      </c>
      <c r="EU26" s="253">
        <v>0.99968000000000001</v>
      </c>
      <c r="EV26" s="253">
        <v>0.99968999999999997</v>
      </c>
      <c r="EW26" s="253">
        <v>0.99970000000000003</v>
      </c>
      <c r="EX26" s="719">
        <f t="shared" si="272"/>
        <v>0.9997100000000001</v>
      </c>
      <c r="EY26" s="719">
        <f t="shared" si="186"/>
        <v>0.99972000000000016</v>
      </c>
      <c r="EZ26" s="722">
        <f t="shared" si="187"/>
        <v>0.99973000000000023</v>
      </c>
      <c r="FA26" s="253">
        <v>0.99961</v>
      </c>
      <c r="FB26" s="253">
        <v>0.99963999999999997</v>
      </c>
      <c r="FC26" s="253">
        <v>0.99965999999999999</v>
      </c>
      <c r="FD26" s="253">
        <v>0.99968000000000001</v>
      </c>
      <c r="FE26" s="253">
        <v>0.99968999999999997</v>
      </c>
      <c r="FF26" s="253">
        <v>0.99970000000000003</v>
      </c>
      <c r="FG26" s="719">
        <f t="shared" si="273"/>
        <v>0.9997100000000001</v>
      </c>
      <c r="FH26" s="719">
        <f t="shared" si="188"/>
        <v>0.99972000000000016</v>
      </c>
      <c r="FI26" s="722">
        <f t="shared" si="189"/>
        <v>0.99973000000000023</v>
      </c>
      <c r="FJ26" s="705">
        <v>0.99961</v>
      </c>
      <c r="FK26" s="253">
        <v>0.99963999999999997</v>
      </c>
      <c r="FL26" s="253">
        <v>0.99965999999999999</v>
      </c>
      <c r="FM26" s="253">
        <v>0.99968000000000001</v>
      </c>
      <c r="FN26" s="253">
        <v>0.99968999999999997</v>
      </c>
      <c r="FO26" s="253">
        <v>0.99970000000000003</v>
      </c>
      <c r="FP26" s="719">
        <f t="shared" si="274"/>
        <v>0.9997100000000001</v>
      </c>
      <c r="FQ26" s="719">
        <f t="shared" si="190"/>
        <v>0.99972000000000016</v>
      </c>
      <c r="FR26" s="722">
        <f t="shared" si="191"/>
        <v>0.99973000000000023</v>
      </c>
      <c r="FS26" s="253">
        <v>0.99961</v>
      </c>
      <c r="FT26" s="253">
        <v>0.99963999999999997</v>
      </c>
      <c r="FU26" s="253">
        <v>0.99965999999999999</v>
      </c>
      <c r="FV26" s="253">
        <v>0.99968000000000001</v>
      </c>
      <c r="FW26" s="253">
        <v>0.99968999999999997</v>
      </c>
      <c r="FX26" s="253">
        <v>0.99970000000000003</v>
      </c>
      <c r="FY26" s="719">
        <f t="shared" si="275"/>
        <v>0.9997100000000001</v>
      </c>
      <c r="FZ26" s="719">
        <f t="shared" si="192"/>
        <v>0.99972000000000016</v>
      </c>
      <c r="GA26" s="722">
        <f t="shared" si="193"/>
        <v>0.99973000000000023</v>
      </c>
      <c r="GB26" s="705">
        <v>0.99961</v>
      </c>
      <c r="GC26" s="253">
        <v>0.99963999999999997</v>
      </c>
      <c r="GD26" s="253">
        <v>0.99965999999999999</v>
      </c>
      <c r="GE26" s="253">
        <v>0.99968000000000001</v>
      </c>
      <c r="GF26" s="253">
        <v>0.99968999999999997</v>
      </c>
      <c r="GG26" s="253">
        <v>0.99970000000000003</v>
      </c>
      <c r="GH26" s="719">
        <f t="shared" si="276"/>
        <v>0.9997100000000001</v>
      </c>
      <c r="GI26" s="719">
        <f t="shared" si="194"/>
        <v>0.99972000000000016</v>
      </c>
      <c r="GJ26" s="722">
        <f t="shared" si="195"/>
        <v>0.99973000000000023</v>
      </c>
      <c r="GK26" s="253">
        <v>0.99961</v>
      </c>
      <c r="GL26" s="253">
        <v>0.99963999999999997</v>
      </c>
      <c r="GM26" s="253">
        <v>0.99965999999999999</v>
      </c>
      <c r="GN26" s="253">
        <v>0.99968000000000001</v>
      </c>
      <c r="GO26" s="253">
        <v>0.99968999999999997</v>
      </c>
      <c r="GP26" s="253">
        <v>0.99970000000000003</v>
      </c>
      <c r="GQ26" s="719">
        <f t="shared" si="277"/>
        <v>0.9997100000000001</v>
      </c>
      <c r="GR26" s="719">
        <f t="shared" si="196"/>
        <v>0.99972000000000016</v>
      </c>
      <c r="GS26" s="722">
        <f t="shared" si="197"/>
        <v>0.99973000000000023</v>
      </c>
      <c r="GT26" s="705">
        <v>0.99961</v>
      </c>
      <c r="GU26" s="253">
        <v>0.99963999999999997</v>
      </c>
      <c r="GV26" s="253">
        <v>0.99965999999999999</v>
      </c>
      <c r="GW26" s="253">
        <v>0.99968000000000001</v>
      </c>
      <c r="GX26" s="253">
        <v>0.99968999999999997</v>
      </c>
      <c r="GY26" s="253">
        <v>0.99970000000000003</v>
      </c>
      <c r="GZ26" s="719">
        <f t="shared" si="278"/>
        <v>0.9997100000000001</v>
      </c>
      <c r="HA26" s="719">
        <f t="shared" si="198"/>
        <v>0.99972000000000016</v>
      </c>
      <c r="HB26" s="722">
        <f t="shared" si="199"/>
        <v>0.99973000000000023</v>
      </c>
      <c r="HC26" s="253">
        <v>0.99961</v>
      </c>
      <c r="HD26" s="253">
        <v>0.99963999999999997</v>
      </c>
      <c r="HE26" s="253">
        <v>0.99965999999999999</v>
      </c>
      <c r="HF26" s="253">
        <v>0.99968000000000001</v>
      </c>
      <c r="HG26" s="253">
        <v>0.99968999999999997</v>
      </c>
      <c r="HH26" s="253">
        <v>0.99970000000000003</v>
      </c>
      <c r="HI26" s="719">
        <f t="shared" si="279"/>
        <v>0.9997100000000001</v>
      </c>
      <c r="HJ26" s="719">
        <f t="shared" si="200"/>
        <v>0.99972000000000016</v>
      </c>
      <c r="HK26" s="722">
        <f t="shared" si="201"/>
        <v>0.99973000000000023</v>
      </c>
      <c r="HL26" s="705">
        <v>0.99961</v>
      </c>
      <c r="HM26" s="253">
        <v>0.99963999999999997</v>
      </c>
      <c r="HN26" s="253">
        <v>0.99965999999999999</v>
      </c>
      <c r="HO26" s="253">
        <v>0.99968000000000001</v>
      </c>
      <c r="HP26" s="253">
        <v>0.99968999999999997</v>
      </c>
      <c r="HQ26" s="253">
        <v>0.99970000000000003</v>
      </c>
      <c r="HR26" s="719">
        <f t="shared" si="280"/>
        <v>0.9997100000000001</v>
      </c>
      <c r="HS26" s="719">
        <f t="shared" si="202"/>
        <v>0.99972000000000016</v>
      </c>
      <c r="HT26" s="722">
        <f t="shared" si="203"/>
        <v>0.99973000000000023</v>
      </c>
      <c r="HU26" s="253">
        <v>0.99961</v>
      </c>
      <c r="HV26" s="253">
        <v>0.99963999999999997</v>
      </c>
      <c r="HW26" s="253">
        <v>0.99965999999999999</v>
      </c>
      <c r="HX26" s="253">
        <v>0.99968000000000001</v>
      </c>
      <c r="HY26" s="253">
        <v>0.99968999999999997</v>
      </c>
      <c r="HZ26" s="253">
        <v>0.99970000000000003</v>
      </c>
      <c r="IA26" s="719">
        <f t="shared" si="281"/>
        <v>0.9997100000000001</v>
      </c>
      <c r="IB26" s="719">
        <f t="shared" si="204"/>
        <v>0.99972000000000016</v>
      </c>
      <c r="IC26" s="722">
        <f t="shared" si="205"/>
        <v>0.99973000000000023</v>
      </c>
      <c r="ID26" s="705">
        <v>0.99961</v>
      </c>
      <c r="IE26" s="253">
        <v>0.99963999999999997</v>
      </c>
      <c r="IF26" s="253">
        <v>0.99965999999999999</v>
      </c>
      <c r="IG26" s="253">
        <v>0.99968000000000001</v>
      </c>
      <c r="IH26" s="253">
        <v>0.99968999999999997</v>
      </c>
      <c r="II26" s="253">
        <v>0.99970000000000003</v>
      </c>
      <c r="IJ26" s="719">
        <f t="shared" si="282"/>
        <v>0.9997100000000001</v>
      </c>
      <c r="IK26" s="719">
        <f t="shared" si="206"/>
        <v>0.99972000000000016</v>
      </c>
      <c r="IL26" s="722">
        <f t="shared" si="207"/>
        <v>0.99973000000000023</v>
      </c>
      <c r="IM26" s="253">
        <v>0.99961</v>
      </c>
      <c r="IN26" s="253">
        <v>0.99963999999999997</v>
      </c>
      <c r="IO26" s="253">
        <v>0.99965999999999999</v>
      </c>
      <c r="IP26" s="253">
        <v>0.99968000000000001</v>
      </c>
      <c r="IQ26" s="253">
        <v>0.99968999999999997</v>
      </c>
      <c r="IR26" s="253">
        <v>0.99970000000000003</v>
      </c>
      <c r="IS26" s="719">
        <f t="shared" si="283"/>
        <v>0.9997100000000001</v>
      </c>
      <c r="IT26" s="719">
        <f t="shared" si="208"/>
        <v>0.99972000000000016</v>
      </c>
      <c r="IU26" s="722">
        <f t="shared" si="209"/>
        <v>0.99973000000000023</v>
      </c>
      <c r="IV26" s="705">
        <v>0.99961</v>
      </c>
      <c r="IW26" s="253">
        <v>0.99963999999999997</v>
      </c>
      <c r="IX26" s="253">
        <v>0.99965999999999999</v>
      </c>
      <c r="IY26" s="253">
        <v>0.99968000000000001</v>
      </c>
      <c r="IZ26" s="253">
        <v>0.99968999999999997</v>
      </c>
      <c r="JA26" s="253">
        <v>0.99970000000000003</v>
      </c>
      <c r="JB26" s="719">
        <f t="shared" si="284"/>
        <v>0.9997100000000001</v>
      </c>
      <c r="JC26" s="719">
        <f t="shared" si="210"/>
        <v>0.99972000000000016</v>
      </c>
      <c r="JD26" s="722">
        <f t="shared" si="211"/>
        <v>0.99973000000000023</v>
      </c>
      <c r="JE26" s="253">
        <v>0.99961</v>
      </c>
      <c r="JF26" s="253">
        <v>0.99963999999999997</v>
      </c>
      <c r="JG26" s="253">
        <v>0.99965999999999999</v>
      </c>
      <c r="JH26" s="253">
        <v>0.99968000000000001</v>
      </c>
      <c r="JI26" s="253">
        <v>0.99968999999999997</v>
      </c>
      <c r="JJ26" s="253">
        <v>0.99970000000000003</v>
      </c>
      <c r="JK26" s="719">
        <f t="shared" si="285"/>
        <v>0.9997100000000001</v>
      </c>
      <c r="JL26" s="719">
        <f t="shared" si="212"/>
        <v>0.99972000000000016</v>
      </c>
      <c r="JM26" s="722">
        <f t="shared" si="213"/>
        <v>0.99973000000000023</v>
      </c>
      <c r="JN26" s="705">
        <v>0.99961</v>
      </c>
      <c r="JO26" s="253">
        <v>0.99963999999999997</v>
      </c>
      <c r="JP26" s="253">
        <v>0.99965999999999999</v>
      </c>
      <c r="JQ26" s="253">
        <v>0.99968000000000001</v>
      </c>
      <c r="JR26" s="253">
        <v>0.99968999999999997</v>
      </c>
      <c r="JS26" s="253">
        <v>0.99970000000000003</v>
      </c>
      <c r="JT26" s="719">
        <f t="shared" si="286"/>
        <v>0.9997100000000001</v>
      </c>
      <c r="JU26" s="719">
        <f t="shared" si="214"/>
        <v>0.99972000000000016</v>
      </c>
      <c r="JV26" s="722">
        <f t="shared" si="215"/>
        <v>0.99973000000000023</v>
      </c>
      <c r="JW26" s="253">
        <v>0.99961</v>
      </c>
      <c r="JX26" s="253">
        <v>0.99963999999999997</v>
      </c>
      <c r="JY26" s="253">
        <v>0.99965999999999999</v>
      </c>
      <c r="JZ26" s="253">
        <v>0.99968000000000001</v>
      </c>
      <c r="KA26" s="253">
        <v>0.99968999999999997</v>
      </c>
      <c r="KB26" s="253">
        <v>0.99970000000000003</v>
      </c>
      <c r="KC26" s="719">
        <f t="shared" si="287"/>
        <v>0.9997100000000001</v>
      </c>
      <c r="KD26" s="719">
        <f t="shared" si="216"/>
        <v>0.99972000000000016</v>
      </c>
      <c r="KE26" s="722">
        <f t="shared" si="217"/>
        <v>0.99973000000000023</v>
      </c>
      <c r="KF26" s="705">
        <v>0.99961</v>
      </c>
      <c r="KG26" s="253">
        <v>0.99963999999999997</v>
      </c>
      <c r="KH26" s="253">
        <v>0.99965999999999999</v>
      </c>
      <c r="KI26" s="253">
        <v>0.99968000000000001</v>
      </c>
      <c r="KJ26" s="253">
        <v>0.99968999999999997</v>
      </c>
      <c r="KK26" s="253">
        <v>0.99970000000000003</v>
      </c>
      <c r="KL26" s="719">
        <f t="shared" si="288"/>
        <v>0.9997100000000001</v>
      </c>
      <c r="KM26" s="719">
        <f t="shared" si="218"/>
        <v>0.99972000000000016</v>
      </c>
      <c r="KN26" s="722">
        <f t="shared" si="219"/>
        <v>0.99973000000000023</v>
      </c>
      <c r="KO26" s="253">
        <v>0.99961</v>
      </c>
      <c r="KP26" s="253">
        <v>0.99963999999999997</v>
      </c>
      <c r="KQ26" s="253">
        <v>0.99965999999999999</v>
      </c>
      <c r="KR26" s="253">
        <v>0.99968000000000001</v>
      </c>
      <c r="KS26" s="253">
        <v>0.99968999999999997</v>
      </c>
      <c r="KT26" s="253">
        <v>0.99970000000000003</v>
      </c>
      <c r="KU26" s="719">
        <f t="shared" si="289"/>
        <v>0.9997100000000001</v>
      </c>
      <c r="KV26" s="719">
        <f t="shared" si="220"/>
        <v>0.99972000000000016</v>
      </c>
      <c r="KW26" s="722">
        <f t="shared" si="221"/>
        <v>0.99973000000000023</v>
      </c>
      <c r="KX26" s="705">
        <v>0.99961</v>
      </c>
      <c r="KY26" s="253">
        <v>0.99963999999999997</v>
      </c>
      <c r="KZ26" s="253">
        <v>0.99965999999999999</v>
      </c>
      <c r="LA26" s="253">
        <v>0.99968000000000001</v>
      </c>
      <c r="LB26" s="253">
        <v>0.99968999999999997</v>
      </c>
      <c r="LC26" s="253">
        <v>0.99970000000000003</v>
      </c>
      <c r="LD26" s="719">
        <f t="shared" si="290"/>
        <v>0.9997100000000001</v>
      </c>
      <c r="LE26" s="719">
        <f t="shared" si="222"/>
        <v>0.99972000000000016</v>
      </c>
      <c r="LF26" s="722">
        <f t="shared" si="223"/>
        <v>0.99973000000000023</v>
      </c>
      <c r="LG26" s="253">
        <v>0.99961</v>
      </c>
      <c r="LH26" s="253">
        <v>0.99963999999999997</v>
      </c>
      <c r="LI26" s="253">
        <v>0.99965999999999999</v>
      </c>
      <c r="LJ26" s="253">
        <v>0.99968000000000001</v>
      </c>
      <c r="LK26" s="253">
        <v>0.99968999999999997</v>
      </c>
      <c r="LL26" s="253">
        <v>0.99970000000000003</v>
      </c>
      <c r="LM26" s="719">
        <f t="shared" si="291"/>
        <v>0.9997100000000001</v>
      </c>
      <c r="LN26" s="719">
        <f t="shared" si="224"/>
        <v>0.99972000000000016</v>
      </c>
      <c r="LO26" s="722">
        <f t="shared" si="225"/>
        <v>0.99973000000000023</v>
      </c>
      <c r="LP26" s="705">
        <v>0.99961</v>
      </c>
      <c r="LQ26" s="253">
        <v>0.99963999999999997</v>
      </c>
      <c r="LR26" s="253">
        <v>0.99965999999999999</v>
      </c>
      <c r="LS26" s="253">
        <v>0.99968000000000001</v>
      </c>
      <c r="LT26" s="253">
        <v>0.99968999999999997</v>
      </c>
      <c r="LU26" s="253">
        <v>0.99970000000000003</v>
      </c>
      <c r="LV26" s="719">
        <f t="shared" si="292"/>
        <v>0.9997100000000001</v>
      </c>
      <c r="LW26" s="719">
        <f t="shared" si="226"/>
        <v>0.99972000000000016</v>
      </c>
      <c r="LX26" s="722">
        <f t="shared" si="227"/>
        <v>0.99973000000000023</v>
      </c>
      <c r="LY26" s="253">
        <v>0.99961</v>
      </c>
      <c r="LZ26" s="253">
        <v>0.99963999999999997</v>
      </c>
      <c r="MA26" s="253">
        <v>0.99965999999999999</v>
      </c>
      <c r="MB26" s="253">
        <v>0.99968000000000001</v>
      </c>
      <c r="MC26" s="253">
        <v>0.99968999999999997</v>
      </c>
      <c r="MD26" s="253">
        <v>0.99970000000000003</v>
      </c>
      <c r="ME26" s="719">
        <f t="shared" si="293"/>
        <v>0.9997100000000001</v>
      </c>
      <c r="MF26" s="719">
        <f t="shared" si="228"/>
        <v>0.99972000000000016</v>
      </c>
      <c r="MG26" s="722">
        <f t="shared" si="229"/>
        <v>0.99973000000000023</v>
      </c>
      <c r="MH26" s="705">
        <v>0.99961</v>
      </c>
      <c r="MI26" s="253">
        <v>0.99963999999999997</v>
      </c>
      <c r="MJ26" s="253">
        <v>0.99965999999999999</v>
      </c>
      <c r="MK26" s="253">
        <v>0.99968000000000001</v>
      </c>
      <c r="ML26" s="253">
        <v>0.99968999999999997</v>
      </c>
      <c r="MM26" s="253">
        <v>0.99970000000000003</v>
      </c>
      <c r="MN26" s="719">
        <f t="shared" si="294"/>
        <v>0.9997100000000001</v>
      </c>
      <c r="MO26" s="719">
        <f t="shared" si="230"/>
        <v>0.99972000000000016</v>
      </c>
      <c r="MP26" s="722">
        <f t="shared" si="231"/>
        <v>0.99973000000000023</v>
      </c>
      <c r="MQ26" s="253">
        <v>0.99961</v>
      </c>
      <c r="MR26" s="253">
        <v>0.99963999999999997</v>
      </c>
      <c r="MS26" s="253">
        <v>0.99965999999999999</v>
      </c>
      <c r="MT26" s="253">
        <v>0.99968000000000001</v>
      </c>
      <c r="MU26" s="253">
        <v>0.99968999999999997</v>
      </c>
      <c r="MV26" s="253">
        <v>0.99970000000000003</v>
      </c>
      <c r="MW26" s="719">
        <f t="shared" si="295"/>
        <v>0.9997100000000001</v>
      </c>
      <c r="MX26" s="719">
        <f t="shared" si="232"/>
        <v>0.99972000000000016</v>
      </c>
      <c r="MY26" s="722">
        <f t="shared" si="233"/>
        <v>0.99973000000000023</v>
      </c>
      <c r="MZ26" s="705">
        <v>0.99961</v>
      </c>
      <c r="NA26" s="253">
        <v>0.99963999999999997</v>
      </c>
      <c r="NB26" s="253">
        <v>0.99965999999999999</v>
      </c>
      <c r="NC26" s="253">
        <v>0.99968000000000001</v>
      </c>
      <c r="ND26" s="253">
        <v>0.99968999999999997</v>
      </c>
      <c r="NE26" s="253">
        <v>0.99970000000000003</v>
      </c>
      <c r="NF26" s="719">
        <f t="shared" si="296"/>
        <v>0.9997100000000001</v>
      </c>
      <c r="NG26" s="719">
        <f t="shared" si="234"/>
        <v>0.99972000000000016</v>
      </c>
      <c r="NH26" s="722">
        <f t="shared" si="235"/>
        <v>0.99973000000000023</v>
      </c>
      <c r="NI26" s="253">
        <v>0.99961</v>
      </c>
      <c r="NJ26" s="253">
        <v>0.99963999999999997</v>
      </c>
      <c r="NK26" s="253">
        <v>0.99965999999999999</v>
      </c>
      <c r="NL26" s="253">
        <v>0.99968000000000001</v>
      </c>
      <c r="NM26" s="253">
        <v>0.99968999999999997</v>
      </c>
      <c r="NN26" s="253">
        <v>0.99970000000000003</v>
      </c>
      <c r="NO26" s="719">
        <f t="shared" si="297"/>
        <v>0.9997100000000001</v>
      </c>
      <c r="NP26" s="719">
        <f t="shared" si="236"/>
        <v>0.99972000000000016</v>
      </c>
      <c r="NQ26" s="722">
        <f t="shared" si="237"/>
        <v>0.99973000000000023</v>
      </c>
      <c r="NR26" s="705">
        <v>0.99961</v>
      </c>
      <c r="NS26" s="253">
        <v>0.99963999999999997</v>
      </c>
      <c r="NT26" s="253">
        <v>0.99965999999999999</v>
      </c>
      <c r="NU26" s="253">
        <v>0.99968000000000001</v>
      </c>
      <c r="NV26" s="253">
        <v>0.99968999999999997</v>
      </c>
      <c r="NW26" s="253">
        <v>0.99970000000000003</v>
      </c>
      <c r="NX26" s="719">
        <f t="shared" si="298"/>
        <v>0.9997100000000001</v>
      </c>
      <c r="NY26" s="719">
        <f t="shared" si="238"/>
        <v>0.99972000000000016</v>
      </c>
      <c r="NZ26" s="722">
        <f t="shared" si="239"/>
        <v>0.99973000000000023</v>
      </c>
      <c r="OA26" s="253">
        <v>0.99961</v>
      </c>
      <c r="OB26" s="253">
        <v>0.99963999999999997</v>
      </c>
      <c r="OC26" s="253">
        <v>0.99965999999999999</v>
      </c>
      <c r="OD26" s="253">
        <v>0.99968000000000001</v>
      </c>
      <c r="OE26" s="253">
        <v>0.99968999999999997</v>
      </c>
      <c r="OF26" s="253">
        <v>0.99970000000000003</v>
      </c>
      <c r="OG26" s="719">
        <f t="shared" si="299"/>
        <v>0.9997100000000001</v>
      </c>
      <c r="OH26" s="719">
        <f t="shared" si="240"/>
        <v>0.99972000000000016</v>
      </c>
      <c r="OI26" s="722">
        <f t="shared" si="241"/>
        <v>0.99973000000000023</v>
      </c>
      <c r="OJ26" s="705">
        <v>0.99961</v>
      </c>
      <c r="OK26" s="253">
        <v>0.99963999999999997</v>
      </c>
      <c r="OL26" s="253">
        <v>0.99965999999999999</v>
      </c>
      <c r="OM26" s="253">
        <v>0.99968000000000001</v>
      </c>
      <c r="ON26" s="253">
        <v>0.99968999999999997</v>
      </c>
      <c r="OO26" s="253">
        <v>0.99970000000000003</v>
      </c>
      <c r="OP26" s="719">
        <f t="shared" si="300"/>
        <v>0.9997100000000001</v>
      </c>
      <c r="OQ26" s="719">
        <f t="shared" si="242"/>
        <v>0.99972000000000016</v>
      </c>
      <c r="OR26" s="722">
        <f t="shared" si="243"/>
        <v>0.99973000000000023</v>
      </c>
      <c r="OS26" s="253">
        <v>0.99961</v>
      </c>
      <c r="OT26" s="253">
        <v>0.99963999999999997</v>
      </c>
      <c r="OU26" s="253">
        <v>0.99965999999999999</v>
      </c>
      <c r="OV26" s="253">
        <v>0.99968000000000001</v>
      </c>
      <c r="OW26" s="253">
        <v>0.99968999999999997</v>
      </c>
      <c r="OX26" s="253">
        <v>0.99970000000000003</v>
      </c>
      <c r="OY26" s="719">
        <f t="shared" si="301"/>
        <v>0.9997100000000001</v>
      </c>
      <c r="OZ26" s="719">
        <f t="shared" si="244"/>
        <v>0.99972000000000016</v>
      </c>
      <c r="PA26" s="722">
        <f t="shared" si="245"/>
        <v>0.99973000000000023</v>
      </c>
      <c r="PB26" s="705">
        <v>0.99961</v>
      </c>
      <c r="PC26" s="253">
        <v>0.99963999999999997</v>
      </c>
      <c r="PD26" s="253">
        <v>0.99965999999999999</v>
      </c>
      <c r="PE26" s="253">
        <v>0.99968000000000001</v>
      </c>
      <c r="PF26" s="253">
        <v>0.99968999999999997</v>
      </c>
      <c r="PG26" s="253">
        <v>0.99970000000000003</v>
      </c>
      <c r="PH26" s="719">
        <f t="shared" si="302"/>
        <v>0.9997100000000001</v>
      </c>
      <c r="PI26" s="719">
        <f t="shared" si="246"/>
        <v>0.99972000000000016</v>
      </c>
      <c r="PJ26" s="722">
        <f t="shared" si="247"/>
        <v>0.99973000000000023</v>
      </c>
      <c r="PK26" s="253">
        <v>0.99961</v>
      </c>
      <c r="PL26" s="253">
        <v>0.99963999999999997</v>
      </c>
      <c r="PM26" s="253">
        <v>0.99965999999999999</v>
      </c>
      <c r="PN26" s="253">
        <v>0.99968000000000001</v>
      </c>
      <c r="PO26" s="253">
        <v>0.99968999999999997</v>
      </c>
      <c r="PP26" s="253">
        <v>0.99970000000000003</v>
      </c>
      <c r="PQ26" s="719">
        <f t="shared" si="303"/>
        <v>0.9997100000000001</v>
      </c>
      <c r="PR26" s="719">
        <f t="shared" si="248"/>
        <v>0.99972000000000016</v>
      </c>
      <c r="PS26" s="722">
        <f t="shared" si="249"/>
        <v>0.99973000000000023</v>
      </c>
      <c r="PT26" s="705">
        <v>0.99961</v>
      </c>
      <c r="PU26" s="253">
        <v>0.99963999999999997</v>
      </c>
      <c r="PV26" s="253">
        <v>0.99965999999999999</v>
      </c>
      <c r="PW26" s="253">
        <v>0.99968000000000001</v>
      </c>
      <c r="PX26" s="253">
        <v>0.99968999999999997</v>
      </c>
      <c r="PY26" s="253">
        <v>0.99970000000000003</v>
      </c>
      <c r="PZ26" s="719">
        <f t="shared" si="304"/>
        <v>0.9997100000000001</v>
      </c>
      <c r="QA26" s="719">
        <f t="shared" si="250"/>
        <v>0.99972000000000016</v>
      </c>
      <c r="QB26" s="722">
        <f t="shared" si="251"/>
        <v>0.99973000000000023</v>
      </c>
      <c r="QC26" s="253">
        <v>0.99961</v>
      </c>
      <c r="QD26" s="253">
        <v>0.99963999999999997</v>
      </c>
      <c r="QE26" s="253">
        <v>0.99965999999999999</v>
      </c>
      <c r="QF26" s="253">
        <v>0.99968000000000001</v>
      </c>
      <c r="QG26" s="253">
        <v>0.99968999999999997</v>
      </c>
      <c r="QH26" s="253">
        <v>0.99970000000000003</v>
      </c>
      <c r="QI26" s="719">
        <f t="shared" si="305"/>
        <v>0.9997100000000001</v>
      </c>
      <c r="QJ26" s="719">
        <f t="shared" si="252"/>
        <v>0.99972000000000016</v>
      </c>
      <c r="QK26" s="722">
        <f t="shared" si="253"/>
        <v>0.99973000000000023</v>
      </c>
      <c r="QL26" s="705">
        <v>0.99961</v>
      </c>
      <c r="QM26" s="253">
        <v>0.99963999999999997</v>
      </c>
      <c r="QN26" s="253">
        <v>0.99965999999999999</v>
      </c>
      <c r="QO26" s="253">
        <v>0.99968000000000001</v>
      </c>
      <c r="QP26" s="253">
        <v>0.99968999999999997</v>
      </c>
      <c r="QQ26" s="253">
        <v>0.99970000000000003</v>
      </c>
      <c r="QR26" s="719">
        <f t="shared" si="306"/>
        <v>0.9997100000000001</v>
      </c>
      <c r="QS26" s="719">
        <f t="shared" si="254"/>
        <v>0.99972000000000016</v>
      </c>
      <c r="QT26" s="722">
        <f t="shared" si="255"/>
        <v>0.99973000000000023</v>
      </c>
    </row>
    <row r="27" spans="1:463">
      <c r="A27" s="16"/>
      <c r="B27" s="212" t="s">
        <v>446</v>
      </c>
      <c r="C27" s="212" t="s">
        <v>463</v>
      </c>
      <c r="D27" s="705">
        <v>0.99897000000000002</v>
      </c>
      <c r="E27" s="253">
        <v>0.99902999999999997</v>
      </c>
      <c r="F27" s="253">
        <v>0.99909000000000003</v>
      </c>
      <c r="G27" s="253">
        <v>0.99914000000000003</v>
      </c>
      <c r="H27" s="253">
        <v>0.99917999999999996</v>
      </c>
      <c r="I27" s="253">
        <v>0.99922999999999995</v>
      </c>
      <c r="J27" s="719">
        <f t="shared" si="256"/>
        <v>0.99927999999999995</v>
      </c>
      <c r="K27" s="719">
        <f t="shared" si="154"/>
        <v>0.99932999999999994</v>
      </c>
      <c r="L27" s="722">
        <f t="shared" si="155"/>
        <v>0.99937999999999994</v>
      </c>
      <c r="M27" s="253">
        <v>0.99897000000000002</v>
      </c>
      <c r="N27" s="253">
        <v>0.99902999999999997</v>
      </c>
      <c r="O27" s="253">
        <v>0.99909000000000003</v>
      </c>
      <c r="P27" s="253">
        <v>0.99914000000000003</v>
      </c>
      <c r="Q27" s="253">
        <v>0.99917999999999996</v>
      </c>
      <c r="R27" s="253">
        <v>0.99922999999999995</v>
      </c>
      <c r="S27" s="719">
        <f t="shared" si="257"/>
        <v>0.99927999999999995</v>
      </c>
      <c r="T27" s="719">
        <f t="shared" si="156"/>
        <v>0.99932999999999994</v>
      </c>
      <c r="U27" s="722">
        <f t="shared" si="157"/>
        <v>0.99937999999999994</v>
      </c>
      <c r="V27" s="705">
        <v>0.99897000000000002</v>
      </c>
      <c r="W27" s="253">
        <v>0.99902999999999997</v>
      </c>
      <c r="X27" s="253">
        <v>0.99909000000000003</v>
      </c>
      <c r="Y27" s="253">
        <v>0.99914000000000003</v>
      </c>
      <c r="Z27" s="253">
        <v>0.99917999999999996</v>
      </c>
      <c r="AA27" s="253">
        <v>0.99922999999999995</v>
      </c>
      <c r="AB27" s="719">
        <f t="shared" si="258"/>
        <v>0.99927999999999995</v>
      </c>
      <c r="AC27" s="719">
        <f t="shared" si="158"/>
        <v>0.99932999999999994</v>
      </c>
      <c r="AD27" s="722">
        <f t="shared" si="159"/>
        <v>0.99937999999999994</v>
      </c>
      <c r="AE27" s="253">
        <v>0.99897000000000002</v>
      </c>
      <c r="AF27" s="253">
        <v>0.99902999999999997</v>
      </c>
      <c r="AG27" s="253">
        <v>0.99909000000000003</v>
      </c>
      <c r="AH27" s="253">
        <v>0.99914000000000003</v>
      </c>
      <c r="AI27" s="253">
        <v>0.99917999999999996</v>
      </c>
      <c r="AJ27" s="253">
        <v>0.99922999999999995</v>
      </c>
      <c r="AK27" s="719">
        <f t="shared" si="259"/>
        <v>0.99927999999999995</v>
      </c>
      <c r="AL27" s="719">
        <f t="shared" si="160"/>
        <v>0.99932999999999994</v>
      </c>
      <c r="AM27" s="722">
        <f t="shared" si="161"/>
        <v>0.99937999999999994</v>
      </c>
      <c r="AN27" s="705">
        <v>0.99897000000000002</v>
      </c>
      <c r="AO27" s="253">
        <v>0.99902999999999997</v>
      </c>
      <c r="AP27" s="253">
        <v>0.99909000000000003</v>
      </c>
      <c r="AQ27" s="253">
        <v>0.99914000000000003</v>
      </c>
      <c r="AR27" s="253">
        <v>0.99917999999999996</v>
      </c>
      <c r="AS27" s="253">
        <v>0.99922999999999995</v>
      </c>
      <c r="AT27" s="719">
        <f t="shared" si="260"/>
        <v>0.99927999999999995</v>
      </c>
      <c r="AU27" s="719">
        <f t="shared" si="162"/>
        <v>0.99932999999999994</v>
      </c>
      <c r="AV27" s="722">
        <f t="shared" si="163"/>
        <v>0.99937999999999994</v>
      </c>
      <c r="AW27" s="253">
        <v>0.99897000000000002</v>
      </c>
      <c r="AX27" s="253">
        <v>0.99902999999999997</v>
      </c>
      <c r="AY27" s="253">
        <v>0.99909000000000003</v>
      </c>
      <c r="AZ27" s="253">
        <v>0.99914000000000003</v>
      </c>
      <c r="BA27" s="253">
        <v>0.99917999999999996</v>
      </c>
      <c r="BB27" s="253">
        <v>0.99922999999999995</v>
      </c>
      <c r="BC27" s="719">
        <f t="shared" si="261"/>
        <v>0.99927999999999995</v>
      </c>
      <c r="BD27" s="719">
        <f t="shared" si="164"/>
        <v>0.99932999999999994</v>
      </c>
      <c r="BE27" s="722">
        <f t="shared" si="165"/>
        <v>0.99937999999999994</v>
      </c>
      <c r="BF27" s="705">
        <v>0.99897000000000002</v>
      </c>
      <c r="BG27" s="253">
        <v>0.99902999999999997</v>
      </c>
      <c r="BH27" s="253">
        <v>0.99909000000000003</v>
      </c>
      <c r="BI27" s="253">
        <v>0.99914000000000003</v>
      </c>
      <c r="BJ27" s="253">
        <v>0.99917999999999996</v>
      </c>
      <c r="BK27" s="253">
        <v>0.99922999999999995</v>
      </c>
      <c r="BL27" s="719">
        <f t="shared" si="262"/>
        <v>0.99927999999999995</v>
      </c>
      <c r="BM27" s="719">
        <f t="shared" si="166"/>
        <v>0.99932999999999994</v>
      </c>
      <c r="BN27" s="722">
        <f t="shared" si="167"/>
        <v>0.99937999999999994</v>
      </c>
      <c r="BO27" s="253">
        <v>0.99897000000000002</v>
      </c>
      <c r="BP27" s="253">
        <v>0.99902999999999997</v>
      </c>
      <c r="BQ27" s="253">
        <v>0.99909000000000003</v>
      </c>
      <c r="BR27" s="253">
        <v>0.99914000000000003</v>
      </c>
      <c r="BS27" s="253">
        <v>0.99917999999999996</v>
      </c>
      <c r="BT27" s="253">
        <v>0.99922999999999995</v>
      </c>
      <c r="BU27" s="719">
        <f t="shared" si="263"/>
        <v>0.99927999999999995</v>
      </c>
      <c r="BV27" s="719">
        <f t="shared" si="168"/>
        <v>0.99932999999999994</v>
      </c>
      <c r="BW27" s="722">
        <f t="shared" si="169"/>
        <v>0.99937999999999994</v>
      </c>
      <c r="BX27" s="705">
        <v>0.99897000000000002</v>
      </c>
      <c r="BY27" s="253">
        <v>0.99902999999999997</v>
      </c>
      <c r="BZ27" s="253">
        <v>0.99909000000000003</v>
      </c>
      <c r="CA27" s="253">
        <v>0.99914000000000003</v>
      </c>
      <c r="CB27" s="253">
        <v>0.99917999999999996</v>
      </c>
      <c r="CC27" s="253">
        <v>0.99922999999999995</v>
      </c>
      <c r="CD27" s="719">
        <f t="shared" si="264"/>
        <v>0.99927999999999995</v>
      </c>
      <c r="CE27" s="719">
        <f t="shared" si="170"/>
        <v>0.99932999999999994</v>
      </c>
      <c r="CF27" s="722">
        <f t="shared" si="171"/>
        <v>0.99937999999999994</v>
      </c>
      <c r="CG27" s="253">
        <v>0.99897000000000002</v>
      </c>
      <c r="CH27" s="253">
        <v>0.99902999999999997</v>
      </c>
      <c r="CI27" s="253">
        <v>0.99909000000000003</v>
      </c>
      <c r="CJ27" s="253">
        <v>0.99914000000000003</v>
      </c>
      <c r="CK27" s="253">
        <v>0.99917999999999996</v>
      </c>
      <c r="CL27" s="253">
        <v>0.99922999999999995</v>
      </c>
      <c r="CM27" s="719">
        <f t="shared" si="265"/>
        <v>0.99927999999999995</v>
      </c>
      <c r="CN27" s="719">
        <f t="shared" si="172"/>
        <v>0.99932999999999994</v>
      </c>
      <c r="CO27" s="722">
        <f t="shared" si="173"/>
        <v>0.99937999999999994</v>
      </c>
      <c r="CP27" s="705">
        <v>0.99897000000000002</v>
      </c>
      <c r="CQ27" s="253">
        <v>0.99902999999999997</v>
      </c>
      <c r="CR27" s="253">
        <v>0.99909000000000003</v>
      </c>
      <c r="CS27" s="253">
        <v>0.99914000000000003</v>
      </c>
      <c r="CT27" s="253">
        <v>0.99917999999999996</v>
      </c>
      <c r="CU27" s="253">
        <v>0.99922999999999995</v>
      </c>
      <c r="CV27" s="719">
        <f t="shared" si="266"/>
        <v>0.99927999999999995</v>
      </c>
      <c r="CW27" s="719">
        <f t="shared" si="174"/>
        <v>0.99932999999999994</v>
      </c>
      <c r="CX27" s="722">
        <f t="shared" si="175"/>
        <v>0.99937999999999994</v>
      </c>
      <c r="CY27" s="253">
        <v>0.99897000000000002</v>
      </c>
      <c r="CZ27" s="253">
        <v>0.99902999999999997</v>
      </c>
      <c r="DA27" s="253">
        <v>0.99909000000000003</v>
      </c>
      <c r="DB27" s="253">
        <v>0.99914000000000003</v>
      </c>
      <c r="DC27" s="253">
        <v>0.99917999999999996</v>
      </c>
      <c r="DD27" s="253">
        <v>0.99922999999999995</v>
      </c>
      <c r="DE27" s="719">
        <f t="shared" si="267"/>
        <v>0.99927999999999995</v>
      </c>
      <c r="DF27" s="719">
        <f t="shared" si="176"/>
        <v>0.99932999999999994</v>
      </c>
      <c r="DG27" s="722">
        <f t="shared" si="177"/>
        <v>0.99937999999999994</v>
      </c>
      <c r="DH27" s="705">
        <v>0.99897000000000002</v>
      </c>
      <c r="DI27" s="253">
        <v>0.99902999999999997</v>
      </c>
      <c r="DJ27" s="253">
        <v>0.99909000000000003</v>
      </c>
      <c r="DK27" s="253">
        <v>0.99914000000000003</v>
      </c>
      <c r="DL27" s="253">
        <v>0.99917999999999996</v>
      </c>
      <c r="DM27" s="253">
        <v>0.99922999999999995</v>
      </c>
      <c r="DN27" s="719">
        <f t="shared" si="268"/>
        <v>0.99927999999999995</v>
      </c>
      <c r="DO27" s="719">
        <f t="shared" si="178"/>
        <v>0.99932999999999994</v>
      </c>
      <c r="DP27" s="722">
        <f t="shared" si="179"/>
        <v>0.99937999999999994</v>
      </c>
      <c r="DQ27" s="253">
        <v>0.99897000000000002</v>
      </c>
      <c r="DR27" s="253">
        <v>0.99902999999999997</v>
      </c>
      <c r="DS27" s="253">
        <v>0.99909000000000003</v>
      </c>
      <c r="DT27" s="253">
        <v>0.99914000000000003</v>
      </c>
      <c r="DU27" s="253">
        <v>0.99917999999999996</v>
      </c>
      <c r="DV27" s="253">
        <v>0.99922999999999995</v>
      </c>
      <c r="DW27" s="719">
        <f t="shared" si="269"/>
        <v>0.99927999999999995</v>
      </c>
      <c r="DX27" s="719">
        <f t="shared" si="180"/>
        <v>0.99932999999999994</v>
      </c>
      <c r="DY27" s="722">
        <f t="shared" si="181"/>
        <v>0.99937999999999994</v>
      </c>
      <c r="DZ27" s="705">
        <v>0.99897000000000002</v>
      </c>
      <c r="EA27" s="253">
        <v>0.99902999999999997</v>
      </c>
      <c r="EB27" s="253">
        <v>0.99909000000000003</v>
      </c>
      <c r="EC27" s="253">
        <v>0.99914000000000003</v>
      </c>
      <c r="ED27" s="253">
        <v>0.99917999999999996</v>
      </c>
      <c r="EE27" s="253">
        <v>0.99922999999999995</v>
      </c>
      <c r="EF27" s="719">
        <f t="shared" si="270"/>
        <v>0.99927999999999995</v>
      </c>
      <c r="EG27" s="719">
        <f t="shared" si="182"/>
        <v>0.99932999999999994</v>
      </c>
      <c r="EH27" s="722">
        <f t="shared" si="183"/>
        <v>0.99937999999999994</v>
      </c>
      <c r="EI27" s="253">
        <v>0.99897000000000002</v>
      </c>
      <c r="EJ27" s="253">
        <v>0.99902999999999997</v>
      </c>
      <c r="EK27" s="253">
        <v>0.99909000000000003</v>
      </c>
      <c r="EL27" s="253">
        <v>0.99914000000000003</v>
      </c>
      <c r="EM27" s="253">
        <v>0.99917999999999996</v>
      </c>
      <c r="EN27" s="253">
        <v>0.99922999999999995</v>
      </c>
      <c r="EO27" s="719">
        <f t="shared" si="271"/>
        <v>0.99927999999999995</v>
      </c>
      <c r="EP27" s="719">
        <f t="shared" si="184"/>
        <v>0.99932999999999994</v>
      </c>
      <c r="EQ27" s="722">
        <f t="shared" si="185"/>
        <v>0.99937999999999994</v>
      </c>
      <c r="ER27" s="705">
        <v>0.99897000000000002</v>
      </c>
      <c r="ES27" s="253">
        <v>0.99902999999999997</v>
      </c>
      <c r="ET27" s="253">
        <v>0.99909000000000003</v>
      </c>
      <c r="EU27" s="253">
        <v>0.99914000000000003</v>
      </c>
      <c r="EV27" s="253">
        <v>0.99917999999999996</v>
      </c>
      <c r="EW27" s="253">
        <v>0.99922999999999995</v>
      </c>
      <c r="EX27" s="719">
        <f t="shared" si="272"/>
        <v>0.99927999999999995</v>
      </c>
      <c r="EY27" s="719">
        <f t="shared" si="186"/>
        <v>0.99932999999999994</v>
      </c>
      <c r="EZ27" s="722">
        <f t="shared" si="187"/>
        <v>0.99937999999999994</v>
      </c>
      <c r="FA27" s="253">
        <v>0.99897000000000002</v>
      </c>
      <c r="FB27" s="253">
        <v>0.99902999999999997</v>
      </c>
      <c r="FC27" s="253">
        <v>0.99909000000000003</v>
      </c>
      <c r="FD27" s="253">
        <v>0.99914000000000003</v>
      </c>
      <c r="FE27" s="253">
        <v>0.99917999999999996</v>
      </c>
      <c r="FF27" s="253">
        <v>0.99922999999999995</v>
      </c>
      <c r="FG27" s="719">
        <f t="shared" si="273"/>
        <v>0.99927999999999995</v>
      </c>
      <c r="FH27" s="719">
        <f t="shared" si="188"/>
        <v>0.99932999999999994</v>
      </c>
      <c r="FI27" s="722">
        <f t="shared" si="189"/>
        <v>0.99937999999999994</v>
      </c>
      <c r="FJ27" s="705">
        <v>0.99897000000000002</v>
      </c>
      <c r="FK27" s="253">
        <v>0.99902999999999997</v>
      </c>
      <c r="FL27" s="253">
        <v>0.99909000000000003</v>
      </c>
      <c r="FM27" s="253">
        <v>0.99914000000000003</v>
      </c>
      <c r="FN27" s="253">
        <v>0.99917999999999996</v>
      </c>
      <c r="FO27" s="253">
        <v>0.99922999999999995</v>
      </c>
      <c r="FP27" s="719">
        <f t="shared" si="274"/>
        <v>0.99927999999999995</v>
      </c>
      <c r="FQ27" s="719">
        <f t="shared" si="190"/>
        <v>0.99932999999999994</v>
      </c>
      <c r="FR27" s="722">
        <f t="shared" si="191"/>
        <v>0.99937999999999994</v>
      </c>
      <c r="FS27" s="253">
        <v>0.99897000000000002</v>
      </c>
      <c r="FT27" s="253">
        <v>0.99902999999999997</v>
      </c>
      <c r="FU27" s="253">
        <v>0.99909000000000003</v>
      </c>
      <c r="FV27" s="253">
        <v>0.99914000000000003</v>
      </c>
      <c r="FW27" s="253">
        <v>0.99917999999999996</v>
      </c>
      <c r="FX27" s="253">
        <v>0.99922999999999995</v>
      </c>
      <c r="FY27" s="719">
        <f t="shared" si="275"/>
        <v>0.99927999999999995</v>
      </c>
      <c r="FZ27" s="719">
        <f t="shared" si="192"/>
        <v>0.99932999999999994</v>
      </c>
      <c r="GA27" s="722">
        <f t="shared" si="193"/>
        <v>0.99937999999999994</v>
      </c>
      <c r="GB27" s="705">
        <v>0.99897000000000002</v>
      </c>
      <c r="GC27" s="253">
        <v>0.99902999999999997</v>
      </c>
      <c r="GD27" s="253">
        <v>0.99909000000000003</v>
      </c>
      <c r="GE27" s="253">
        <v>0.99914000000000003</v>
      </c>
      <c r="GF27" s="253">
        <v>0.99917999999999996</v>
      </c>
      <c r="GG27" s="253">
        <v>0.99922999999999995</v>
      </c>
      <c r="GH27" s="719">
        <f t="shared" si="276"/>
        <v>0.99927999999999995</v>
      </c>
      <c r="GI27" s="719">
        <f t="shared" si="194"/>
        <v>0.99932999999999994</v>
      </c>
      <c r="GJ27" s="722">
        <f t="shared" si="195"/>
        <v>0.99937999999999994</v>
      </c>
      <c r="GK27" s="253">
        <v>0.99897000000000002</v>
      </c>
      <c r="GL27" s="253">
        <v>0.99902999999999997</v>
      </c>
      <c r="GM27" s="253">
        <v>0.99909000000000003</v>
      </c>
      <c r="GN27" s="253">
        <v>0.99914000000000003</v>
      </c>
      <c r="GO27" s="253">
        <v>0.99917999999999996</v>
      </c>
      <c r="GP27" s="253">
        <v>0.99922999999999995</v>
      </c>
      <c r="GQ27" s="719">
        <f t="shared" si="277"/>
        <v>0.99927999999999995</v>
      </c>
      <c r="GR27" s="719">
        <f t="shared" si="196"/>
        <v>0.99932999999999994</v>
      </c>
      <c r="GS27" s="722">
        <f t="shared" si="197"/>
        <v>0.99937999999999994</v>
      </c>
      <c r="GT27" s="705">
        <v>0.99897000000000002</v>
      </c>
      <c r="GU27" s="253">
        <v>0.99902999999999997</v>
      </c>
      <c r="GV27" s="253">
        <v>0.99909000000000003</v>
      </c>
      <c r="GW27" s="253">
        <v>0.99914000000000003</v>
      </c>
      <c r="GX27" s="253">
        <v>0.99917999999999996</v>
      </c>
      <c r="GY27" s="253">
        <v>0.99922999999999995</v>
      </c>
      <c r="GZ27" s="719">
        <f t="shared" si="278"/>
        <v>0.99927999999999995</v>
      </c>
      <c r="HA27" s="719">
        <f t="shared" si="198"/>
        <v>0.99932999999999994</v>
      </c>
      <c r="HB27" s="722">
        <f t="shared" si="199"/>
        <v>0.99937999999999994</v>
      </c>
      <c r="HC27" s="253">
        <v>0.99897000000000002</v>
      </c>
      <c r="HD27" s="253">
        <v>0.99902999999999997</v>
      </c>
      <c r="HE27" s="253">
        <v>0.99909000000000003</v>
      </c>
      <c r="HF27" s="253">
        <v>0.99914000000000003</v>
      </c>
      <c r="HG27" s="253">
        <v>0.99917999999999996</v>
      </c>
      <c r="HH27" s="253">
        <v>0.99922999999999995</v>
      </c>
      <c r="HI27" s="719">
        <f t="shared" si="279"/>
        <v>0.99927999999999995</v>
      </c>
      <c r="HJ27" s="719">
        <f t="shared" si="200"/>
        <v>0.99932999999999994</v>
      </c>
      <c r="HK27" s="722">
        <f t="shared" si="201"/>
        <v>0.99937999999999994</v>
      </c>
      <c r="HL27" s="705">
        <v>0.99897000000000002</v>
      </c>
      <c r="HM27" s="253">
        <v>0.99902999999999997</v>
      </c>
      <c r="HN27" s="253">
        <v>0.99909000000000003</v>
      </c>
      <c r="HO27" s="253">
        <v>0.99914000000000003</v>
      </c>
      <c r="HP27" s="253">
        <v>0.99917999999999996</v>
      </c>
      <c r="HQ27" s="253">
        <v>0.99922999999999995</v>
      </c>
      <c r="HR27" s="719">
        <f t="shared" si="280"/>
        <v>0.99927999999999995</v>
      </c>
      <c r="HS27" s="719">
        <f t="shared" si="202"/>
        <v>0.99932999999999994</v>
      </c>
      <c r="HT27" s="722">
        <f t="shared" si="203"/>
        <v>0.99937999999999994</v>
      </c>
      <c r="HU27" s="253">
        <v>0.99897000000000002</v>
      </c>
      <c r="HV27" s="253">
        <v>0.99902999999999997</v>
      </c>
      <c r="HW27" s="253">
        <v>0.99909000000000003</v>
      </c>
      <c r="HX27" s="253">
        <v>0.99914000000000003</v>
      </c>
      <c r="HY27" s="253">
        <v>0.99917999999999996</v>
      </c>
      <c r="HZ27" s="253">
        <v>0.99922999999999995</v>
      </c>
      <c r="IA27" s="719">
        <f t="shared" si="281"/>
        <v>0.99927999999999995</v>
      </c>
      <c r="IB27" s="719">
        <f t="shared" si="204"/>
        <v>0.99932999999999994</v>
      </c>
      <c r="IC27" s="722">
        <f t="shared" si="205"/>
        <v>0.99937999999999994</v>
      </c>
      <c r="ID27" s="705">
        <v>0.99897000000000002</v>
      </c>
      <c r="IE27" s="253">
        <v>0.99902999999999997</v>
      </c>
      <c r="IF27" s="253">
        <v>0.99909000000000003</v>
      </c>
      <c r="IG27" s="253">
        <v>0.99914000000000003</v>
      </c>
      <c r="IH27" s="253">
        <v>0.99917999999999996</v>
      </c>
      <c r="II27" s="253">
        <v>0.99922999999999995</v>
      </c>
      <c r="IJ27" s="719">
        <f t="shared" si="282"/>
        <v>0.99927999999999995</v>
      </c>
      <c r="IK27" s="719">
        <f t="shared" si="206"/>
        <v>0.99932999999999994</v>
      </c>
      <c r="IL27" s="722">
        <f t="shared" si="207"/>
        <v>0.99937999999999994</v>
      </c>
      <c r="IM27" s="253">
        <v>0.99897000000000002</v>
      </c>
      <c r="IN27" s="253">
        <v>0.99902999999999997</v>
      </c>
      <c r="IO27" s="253">
        <v>0.99909000000000003</v>
      </c>
      <c r="IP27" s="253">
        <v>0.99914000000000003</v>
      </c>
      <c r="IQ27" s="253">
        <v>0.99917999999999996</v>
      </c>
      <c r="IR27" s="253">
        <v>0.99922999999999995</v>
      </c>
      <c r="IS27" s="719">
        <f t="shared" si="283"/>
        <v>0.99927999999999995</v>
      </c>
      <c r="IT27" s="719">
        <f t="shared" si="208"/>
        <v>0.99932999999999994</v>
      </c>
      <c r="IU27" s="722">
        <f t="shared" si="209"/>
        <v>0.99937999999999994</v>
      </c>
      <c r="IV27" s="705">
        <v>0.99897000000000002</v>
      </c>
      <c r="IW27" s="253">
        <v>0.99902999999999997</v>
      </c>
      <c r="IX27" s="253">
        <v>0.99909000000000003</v>
      </c>
      <c r="IY27" s="253">
        <v>0.99914000000000003</v>
      </c>
      <c r="IZ27" s="253">
        <v>0.99917999999999996</v>
      </c>
      <c r="JA27" s="253">
        <v>0.99922999999999995</v>
      </c>
      <c r="JB27" s="719">
        <f t="shared" si="284"/>
        <v>0.99927999999999995</v>
      </c>
      <c r="JC27" s="719">
        <f t="shared" si="210"/>
        <v>0.99932999999999994</v>
      </c>
      <c r="JD27" s="722">
        <f t="shared" si="211"/>
        <v>0.99937999999999994</v>
      </c>
      <c r="JE27" s="253">
        <v>0.99897000000000002</v>
      </c>
      <c r="JF27" s="253">
        <v>0.99902999999999997</v>
      </c>
      <c r="JG27" s="253">
        <v>0.99909000000000003</v>
      </c>
      <c r="JH27" s="253">
        <v>0.99914000000000003</v>
      </c>
      <c r="JI27" s="253">
        <v>0.99917999999999996</v>
      </c>
      <c r="JJ27" s="253">
        <v>0.99922999999999995</v>
      </c>
      <c r="JK27" s="719">
        <f t="shared" si="285"/>
        <v>0.99927999999999995</v>
      </c>
      <c r="JL27" s="719">
        <f t="shared" si="212"/>
        <v>0.99932999999999994</v>
      </c>
      <c r="JM27" s="722">
        <f t="shared" si="213"/>
        <v>0.99937999999999994</v>
      </c>
      <c r="JN27" s="705">
        <v>0.99897000000000002</v>
      </c>
      <c r="JO27" s="253">
        <v>0.99902999999999997</v>
      </c>
      <c r="JP27" s="253">
        <v>0.99909000000000003</v>
      </c>
      <c r="JQ27" s="253">
        <v>0.99914000000000003</v>
      </c>
      <c r="JR27" s="253">
        <v>0.99917999999999996</v>
      </c>
      <c r="JS27" s="253">
        <v>0.99922999999999995</v>
      </c>
      <c r="JT27" s="719">
        <f t="shared" si="286"/>
        <v>0.99927999999999995</v>
      </c>
      <c r="JU27" s="719">
        <f t="shared" si="214"/>
        <v>0.99932999999999994</v>
      </c>
      <c r="JV27" s="722">
        <f t="shared" si="215"/>
        <v>0.99937999999999994</v>
      </c>
      <c r="JW27" s="253">
        <v>0.99897000000000002</v>
      </c>
      <c r="JX27" s="253">
        <v>0.99902999999999997</v>
      </c>
      <c r="JY27" s="253">
        <v>0.99909000000000003</v>
      </c>
      <c r="JZ27" s="253">
        <v>0.99914000000000003</v>
      </c>
      <c r="KA27" s="253">
        <v>0.99917999999999996</v>
      </c>
      <c r="KB27" s="253">
        <v>0.99922999999999995</v>
      </c>
      <c r="KC27" s="719">
        <f t="shared" si="287"/>
        <v>0.99927999999999995</v>
      </c>
      <c r="KD27" s="719">
        <f t="shared" si="216"/>
        <v>0.99932999999999994</v>
      </c>
      <c r="KE27" s="722">
        <f t="shared" si="217"/>
        <v>0.99937999999999994</v>
      </c>
      <c r="KF27" s="705">
        <v>0.99897000000000002</v>
      </c>
      <c r="KG27" s="253">
        <v>0.99902999999999997</v>
      </c>
      <c r="KH27" s="253">
        <v>0.99909000000000003</v>
      </c>
      <c r="KI27" s="253">
        <v>0.99914000000000003</v>
      </c>
      <c r="KJ27" s="253">
        <v>0.99917999999999996</v>
      </c>
      <c r="KK27" s="253">
        <v>0.99922999999999995</v>
      </c>
      <c r="KL27" s="719">
        <f t="shared" si="288"/>
        <v>0.99927999999999995</v>
      </c>
      <c r="KM27" s="719">
        <f t="shared" si="218"/>
        <v>0.99932999999999994</v>
      </c>
      <c r="KN27" s="722">
        <f t="shared" si="219"/>
        <v>0.99937999999999994</v>
      </c>
      <c r="KO27" s="253">
        <v>0.99897000000000002</v>
      </c>
      <c r="KP27" s="253">
        <v>0.99902999999999997</v>
      </c>
      <c r="KQ27" s="253">
        <v>0.99909000000000003</v>
      </c>
      <c r="KR27" s="253">
        <v>0.99914000000000003</v>
      </c>
      <c r="KS27" s="253">
        <v>0.99917999999999996</v>
      </c>
      <c r="KT27" s="253">
        <v>0.99922999999999995</v>
      </c>
      <c r="KU27" s="719">
        <f t="shared" si="289"/>
        <v>0.99927999999999995</v>
      </c>
      <c r="KV27" s="719">
        <f t="shared" si="220"/>
        <v>0.99932999999999994</v>
      </c>
      <c r="KW27" s="722">
        <f t="shared" si="221"/>
        <v>0.99937999999999994</v>
      </c>
      <c r="KX27" s="705">
        <v>0.99897000000000002</v>
      </c>
      <c r="KY27" s="253">
        <v>0.99902999999999997</v>
      </c>
      <c r="KZ27" s="253">
        <v>0.99909000000000003</v>
      </c>
      <c r="LA27" s="253">
        <v>0.99914000000000003</v>
      </c>
      <c r="LB27" s="253">
        <v>0.99917999999999996</v>
      </c>
      <c r="LC27" s="253">
        <v>0.99922999999999995</v>
      </c>
      <c r="LD27" s="719">
        <f t="shared" si="290"/>
        <v>0.99927999999999995</v>
      </c>
      <c r="LE27" s="719">
        <f t="shared" si="222"/>
        <v>0.99932999999999994</v>
      </c>
      <c r="LF27" s="722">
        <f t="shared" si="223"/>
        <v>0.99937999999999994</v>
      </c>
      <c r="LG27" s="253">
        <v>0.99897000000000002</v>
      </c>
      <c r="LH27" s="253">
        <v>0.99902999999999997</v>
      </c>
      <c r="LI27" s="253">
        <v>0.99909000000000003</v>
      </c>
      <c r="LJ27" s="253">
        <v>0.99914000000000003</v>
      </c>
      <c r="LK27" s="253">
        <v>0.99917999999999996</v>
      </c>
      <c r="LL27" s="253">
        <v>0.99922999999999995</v>
      </c>
      <c r="LM27" s="719">
        <f t="shared" si="291"/>
        <v>0.99927999999999995</v>
      </c>
      <c r="LN27" s="719">
        <f t="shared" si="224"/>
        <v>0.99932999999999994</v>
      </c>
      <c r="LO27" s="722">
        <f t="shared" si="225"/>
        <v>0.99937999999999994</v>
      </c>
      <c r="LP27" s="705">
        <v>0.99897000000000002</v>
      </c>
      <c r="LQ27" s="253">
        <v>0.99902999999999997</v>
      </c>
      <c r="LR27" s="253">
        <v>0.99909000000000003</v>
      </c>
      <c r="LS27" s="253">
        <v>0.99914000000000003</v>
      </c>
      <c r="LT27" s="253">
        <v>0.99917999999999996</v>
      </c>
      <c r="LU27" s="253">
        <v>0.99922999999999995</v>
      </c>
      <c r="LV27" s="719">
        <f t="shared" si="292"/>
        <v>0.99927999999999995</v>
      </c>
      <c r="LW27" s="719">
        <f t="shared" si="226"/>
        <v>0.99932999999999994</v>
      </c>
      <c r="LX27" s="722">
        <f t="shared" si="227"/>
        <v>0.99937999999999994</v>
      </c>
      <c r="LY27" s="253">
        <v>0.99897000000000002</v>
      </c>
      <c r="LZ27" s="253">
        <v>0.99902999999999997</v>
      </c>
      <c r="MA27" s="253">
        <v>0.99909000000000003</v>
      </c>
      <c r="MB27" s="253">
        <v>0.99914000000000003</v>
      </c>
      <c r="MC27" s="253">
        <v>0.99917999999999996</v>
      </c>
      <c r="MD27" s="253">
        <v>0.99922999999999995</v>
      </c>
      <c r="ME27" s="719">
        <f t="shared" si="293"/>
        <v>0.99927999999999995</v>
      </c>
      <c r="MF27" s="719">
        <f t="shared" si="228"/>
        <v>0.99932999999999994</v>
      </c>
      <c r="MG27" s="722">
        <f t="shared" si="229"/>
        <v>0.99937999999999994</v>
      </c>
      <c r="MH27" s="705">
        <v>0.99897000000000002</v>
      </c>
      <c r="MI27" s="253">
        <v>0.99902999999999997</v>
      </c>
      <c r="MJ27" s="253">
        <v>0.99909000000000003</v>
      </c>
      <c r="MK27" s="253">
        <v>0.99914000000000003</v>
      </c>
      <c r="ML27" s="253">
        <v>0.99917999999999996</v>
      </c>
      <c r="MM27" s="253">
        <v>0.99922999999999995</v>
      </c>
      <c r="MN27" s="719">
        <f t="shared" si="294"/>
        <v>0.99927999999999995</v>
      </c>
      <c r="MO27" s="719">
        <f t="shared" si="230"/>
        <v>0.99932999999999994</v>
      </c>
      <c r="MP27" s="722">
        <f t="shared" si="231"/>
        <v>0.99937999999999994</v>
      </c>
      <c r="MQ27" s="253">
        <v>0.99897000000000002</v>
      </c>
      <c r="MR27" s="253">
        <v>0.99902999999999997</v>
      </c>
      <c r="MS27" s="253">
        <v>0.99909000000000003</v>
      </c>
      <c r="MT27" s="253">
        <v>0.99914000000000003</v>
      </c>
      <c r="MU27" s="253">
        <v>0.99917999999999996</v>
      </c>
      <c r="MV27" s="253">
        <v>0.99922999999999995</v>
      </c>
      <c r="MW27" s="719">
        <f t="shared" si="295"/>
        <v>0.99927999999999995</v>
      </c>
      <c r="MX27" s="719">
        <f t="shared" si="232"/>
        <v>0.99932999999999994</v>
      </c>
      <c r="MY27" s="722">
        <f t="shared" si="233"/>
        <v>0.99937999999999994</v>
      </c>
      <c r="MZ27" s="705">
        <v>0.99897000000000002</v>
      </c>
      <c r="NA27" s="253">
        <v>0.99902999999999997</v>
      </c>
      <c r="NB27" s="253">
        <v>0.99909000000000003</v>
      </c>
      <c r="NC27" s="253">
        <v>0.99914000000000003</v>
      </c>
      <c r="ND27" s="253">
        <v>0.99917999999999996</v>
      </c>
      <c r="NE27" s="253">
        <v>0.99922999999999995</v>
      </c>
      <c r="NF27" s="719">
        <f t="shared" si="296"/>
        <v>0.99927999999999995</v>
      </c>
      <c r="NG27" s="719">
        <f t="shared" si="234"/>
        <v>0.99932999999999994</v>
      </c>
      <c r="NH27" s="722">
        <f t="shared" si="235"/>
        <v>0.99937999999999994</v>
      </c>
      <c r="NI27" s="253">
        <v>0.99897000000000002</v>
      </c>
      <c r="NJ27" s="253">
        <v>0.99902999999999997</v>
      </c>
      <c r="NK27" s="253">
        <v>0.99909000000000003</v>
      </c>
      <c r="NL27" s="253">
        <v>0.99914000000000003</v>
      </c>
      <c r="NM27" s="253">
        <v>0.99917999999999996</v>
      </c>
      <c r="NN27" s="253">
        <v>0.99922999999999995</v>
      </c>
      <c r="NO27" s="719">
        <f t="shared" si="297"/>
        <v>0.99927999999999995</v>
      </c>
      <c r="NP27" s="719">
        <f t="shared" si="236"/>
        <v>0.99932999999999994</v>
      </c>
      <c r="NQ27" s="722">
        <f t="shared" si="237"/>
        <v>0.99937999999999994</v>
      </c>
      <c r="NR27" s="705">
        <v>0.99897000000000002</v>
      </c>
      <c r="NS27" s="253">
        <v>0.99902999999999997</v>
      </c>
      <c r="NT27" s="253">
        <v>0.99909000000000003</v>
      </c>
      <c r="NU27" s="253">
        <v>0.99914000000000003</v>
      </c>
      <c r="NV27" s="253">
        <v>0.99917999999999996</v>
      </c>
      <c r="NW27" s="253">
        <v>0.99922999999999995</v>
      </c>
      <c r="NX27" s="719">
        <f t="shared" si="298"/>
        <v>0.99927999999999995</v>
      </c>
      <c r="NY27" s="719">
        <f t="shared" si="238"/>
        <v>0.99932999999999994</v>
      </c>
      <c r="NZ27" s="722">
        <f t="shared" si="239"/>
        <v>0.99937999999999994</v>
      </c>
      <c r="OA27" s="253">
        <v>0.99897000000000002</v>
      </c>
      <c r="OB27" s="253">
        <v>0.99902999999999997</v>
      </c>
      <c r="OC27" s="253">
        <v>0.99909000000000003</v>
      </c>
      <c r="OD27" s="253">
        <v>0.99914000000000003</v>
      </c>
      <c r="OE27" s="253">
        <v>0.99917999999999996</v>
      </c>
      <c r="OF27" s="253">
        <v>0.99922999999999995</v>
      </c>
      <c r="OG27" s="719">
        <f t="shared" si="299"/>
        <v>0.99927999999999995</v>
      </c>
      <c r="OH27" s="719">
        <f t="shared" si="240"/>
        <v>0.99932999999999994</v>
      </c>
      <c r="OI27" s="722">
        <f t="shared" si="241"/>
        <v>0.99937999999999994</v>
      </c>
      <c r="OJ27" s="705">
        <v>0.99897000000000002</v>
      </c>
      <c r="OK27" s="253">
        <v>0.99902999999999997</v>
      </c>
      <c r="OL27" s="253">
        <v>0.99909000000000003</v>
      </c>
      <c r="OM27" s="253">
        <v>0.99914000000000003</v>
      </c>
      <c r="ON27" s="253">
        <v>0.99917999999999996</v>
      </c>
      <c r="OO27" s="253">
        <v>0.99922999999999995</v>
      </c>
      <c r="OP27" s="719">
        <f t="shared" si="300"/>
        <v>0.99927999999999995</v>
      </c>
      <c r="OQ27" s="719">
        <f t="shared" si="242"/>
        <v>0.99932999999999994</v>
      </c>
      <c r="OR27" s="722">
        <f t="shared" si="243"/>
        <v>0.99937999999999994</v>
      </c>
      <c r="OS27" s="253">
        <v>0.99897000000000002</v>
      </c>
      <c r="OT27" s="253">
        <v>0.99902999999999997</v>
      </c>
      <c r="OU27" s="253">
        <v>0.99909000000000003</v>
      </c>
      <c r="OV27" s="253">
        <v>0.99914000000000003</v>
      </c>
      <c r="OW27" s="253">
        <v>0.99917999999999996</v>
      </c>
      <c r="OX27" s="253">
        <v>0.99922999999999995</v>
      </c>
      <c r="OY27" s="719">
        <f t="shared" si="301"/>
        <v>0.99927999999999995</v>
      </c>
      <c r="OZ27" s="719">
        <f t="shared" si="244"/>
        <v>0.99932999999999994</v>
      </c>
      <c r="PA27" s="722">
        <f t="shared" si="245"/>
        <v>0.99937999999999994</v>
      </c>
      <c r="PB27" s="705">
        <v>0.99897000000000002</v>
      </c>
      <c r="PC27" s="253">
        <v>0.99902999999999997</v>
      </c>
      <c r="PD27" s="253">
        <v>0.99909000000000003</v>
      </c>
      <c r="PE27" s="253">
        <v>0.99914000000000003</v>
      </c>
      <c r="PF27" s="253">
        <v>0.99917999999999996</v>
      </c>
      <c r="PG27" s="253">
        <v>0.99922999999999995</v>
      </c>
      <c r="PH27" s="719">
        <f t="shared" si="302"/>
        <v>0.99927999999999995</v>
      </c>
      <c r="PI27" s="719">
        <f t="shared" si="246"/>
        <v>0.99932999999999994</v>
      </c>
      <c r="PJ27" s="722">
        <f t="shared" si="247"/>
        <v>0.99937999999999994</v>
      </c>
      <c r="PK27" s="253">
        <v>0.99897000000000002</v>
      </c>
      <c r="PL27" s="253">
        <v>0.99902999999999997</v>
      </c>
      <c r="PM27" s="253">
        <v>0.99909000000000003</v>
      </c>
      <c r="PN27" s="253">
        <v>0.99914000000000003</v>
      </c>
      <c r="PO27" s="253">
        <v>0.99917999999999996</v>
      </c>
      <c r="PP27" s="253">
        <v>0.99922999999999995</v>
      </c>
      <c r="PQ27" s="719">
        <f t="shared" si="303"/>
        <v>0.99927999999999995</v>
      </c>
      <c r="PR27" s="719">
        <f t="shared" si="248"/>
        <v>0.99932999999999994</v>
      </c>
      <c r="PS27" s="722">
        <f t="shared" si="249"/>
        <v>0.99937999999999994</v>
      </c>
      <c r="PT27" s="705">
        <v>0.99897000000000002</v>
      </c>
      <c r="PU27" s="253">
        <v>0.99902999999999997</v>
      </c>
      <c r="PV27" s="253">
        <v>0.99909000000000003</v>
      </c>
      <c r="PW27" s="253">
        <v>0.99914000000000003</v>
      </c>
      <c r="PX27" s="253">
        <v>0.99917999999999996</v>
      </c>
      <c r="PY27" s="253">
        <v>0.99922999999999995</v>
      </c>
      <c r="PZ27" s="719">
        <f t="shared" si="304"/>
        <v>0.99927999999999995</v>
      </c>
      <c r="QA27" s="719">
        <f t="shared" si="250"/>
        <v>0.99932999999999994</v>
      </c>
      <c r="QB27" s="722">
        <f t="shared" si="251"/>
        <v>0.99937999999999994</v>
      </c>
      <c r="QC27" s="253">
        <v>0.99897000000000002</v>
      </c>
      <c r="QD27" s="253">
        <v>0.99902999999999997</v>
      </c>
      <c r="QE27" s="253">
        <v>0.99909000000000003</v>
      </c>
      <c r="QF27" s="253">
        <v>0.99914000000000003</v>
      </c>
      <c r="QG27" s="253">
        <v>0.99917999999999996</v>
      </c>
      <c r="QH27" s="253">
        <v>0.99922999999999995</v>
      </c>
      <c r="QI27" s="719">
        <f t="shared" si="305"/>
        <v>0.99927999999999995</v>
      </c>
      <c r="QJ27" s="719">
        <f t="shared" si="252"/>
        <v>0.99932999999999994</v>
      </c>
      <c r="QK27" s="722">
        <f t="shared" si="253"/>
        <v>0.99937999999999994</v>
      </c>
      <c r="QL27" s="705">
        <v>0.99897000000000002</v>
      </c>
      <c r="QM27" s="253">
        <v>0.99902999999999997</v>
      </c>
      <c r="QN27" s="253">
        <v>0.99909000000000003</v>
      </c>
      <c r="QO27" s="253">
        <v>0.99914000000000003</v>
      </c>
      <c r="QP27" s="253">
        <v>0.99917999999999996</v>
      </c>
      <c r="QQ27" s="253">
        <v>0.99922999999999995</v>
      </c>
      <c r="QR27" s="719">
        <f t="shared" si="306"/>
        <v>0.99927999999999995</v>
      </c>
      <c r="QS27" s="719">
        <f t="shared" si="254"/>
        <v>0.99932999999999994</v>
      </c>
      <c r="QT27" s="722">
        <f t="shared" si="255"/>
        <v>0.99937999999999994</v>
      </c>
    </row>
    <row r="28" spans="1:463">
      <c r="A28" s="16"/>
      <c r="B28" s="212" t="s">
        <v>447</v>
      </c>
      <c r="C28" s="212" t="s">
        <v>464</v>
      </c>
      <c r="D28" s="705">
        <v>0.99856999999999996</v>
      </c>
      <c r="E28" s="253">
        <v>0.99865000000000004</v>
      </c>
      <c r="F28" s="253">
        <v>0.99872000000000005</v>
      </c>
      <c r="G28" s="253">
        <v>0.99878999999999996</v>
      </c>
      <c r="H28" s="253">
        <v>0.99885999999999997</v>
      </c>
      <c r="I28" s="253">
        <v>0.99892000000000003</v>
      </c>
      <c r="J28" s="719">
        <f t="shared" si="256"/>
        <v>0.99898000000000009</v>
      </c>
      <c r="K28" s="719">
        <f t="shared" si="154"/>
        <v>0.99904000000000015</v>
      </c>
      <c r="L28" s="722">
        <f t="shared" si="155"/>
        <v>0.99910000000000021</v>
      </c>
      <c r="M28" s="253">
        <v>0.99856999999999996</v>
      </c>
      <c r="N28" s="253">
        <v>0.99865000000000004</v>
      </c>
      <c r="O28" s="253">
        <v>0.99872000000000005</v>
      </c>
      <c r="P28" s="253">
        <v>0.99878999999999996</v>
      </c>
      <c r="Q28" s="253">
        <v>0.99885999999999997</v>
      </c>
      <c r="R28" s="253">
        <v>0.99892000000000003</v>
      </c>
      <c r="S28" s="719">
        <f t="shared" si="257"/>
        <v>0.99898000000000009</v>
      </c>
      <c r="T28" s="719">
        <f t="shared" si="156"/>
        <v>0.99904000000000015</v>
      </c>
      <c r="U28" s="722">
        <f t="shared" si="157"/>
        <v>0.99910000000000021</v>
      </c>
      <c r="V28" s="705">
        <v>0.99856999999999996</v>
      </c>
      <c r="W28" s="253">
        <v>0.99865000000000004</v>
      </c>
      <c r="X28" s="253">
        <v>0.99872000000000005</v>
      </c>
      <c r="Y28" s="253">
        <v>0.99878999999999996</v>
      </c>
      <c r="Z28" s="253">
        <v>0.99885999999999997</v>
      </c>
      <c r="AA28" s="253">
        <v>0.99892000000000003</v>
      </c>
      <c r="AB28" s="719">
        <f t="shared" si="258"/>
        <v>0.99898000000000009</v>
      </c>
      <c r="AC28" s="719">
        <f t="shared" si="158"/>
        <v>0.99904000000000015</v>
      </c>
      <c r="AD28" s="722">
        <f t="shared" si="159"/>
        <v>0.99910000000000021</v>
      </c>
      <c r="AE28" s="253">
        <v>0.99856999999999996</v>
      </c>
      <c r="AF28" s="253">
        <v>0.99865000000000004</v>
      </c>
      <c r="AG28" s="253">
        <v>0.99872000000000005</v>
      </c>
      <c r="AH28" s="253">
        <v>0.99878999999999996</v>
      </c>
      <c r="AI28" s="253">
        <v>0.99885999999999997</v>
      </c>
      <c r="AJ28" s="253">
        <v>0.99892000000000003</v>
      </c>
      <c r="AK28" s="719">
        <f t="shared" si="259"/>
        <v>0.99898000000000009</v>
      </c>
      <c r="AL28" s="719">
        <f t="shared" si="160"/>
        <v>0.99904000000000015</v>
      </c>
      <c r="AM28" s="722">
        <f t="shared" si="161"/>
        <v>0.99910000000000021</v>
      </c>
      <c r="AN28" s="705">
        <v>0.99856999999999996</v>
      </c>
      <c r="AO28" s="253">
        <v>0.99865000000000004</v>
      </c>
      <c r="AP28" s="253">
        <v>0.99872000000000005</v>
      </c>
      <c r="AQ28" s="253">
        <v>0.99878999999999996</v>
      </c>
      <c r="AR28" s="253">
        <v>0.99885999999999997</v>
      </c>
      <c r="AS28" s="253">
        <v>0.99892000000000003</v>
      </c>
      <c r="AT28" s="719">
        <f t="shared" si="260"/>
        <v>0.99898000000000009</v>
      </c>
      <c r="AU28" s="719">
        <f t="shared" si="162"/>
        <v>0.99904000000000015</v>
      </c>
      <c r="AV28" s="722">
        <f t="shared" si="163"/>
        <v>0.99910000000000021</v>
      </c>
      <c r="AW28" s="253">
        <v>0.99856999999999996</v>
      </c>
      <c r="AX28" s="253">
        <v>0.99865000000000004</v>
      </c>
      <c r="AY28" s="253">
        <v>0.99872000000000005</v>
      </c>
      <c r="AZ28" s="253">
        <v>0.99878999999999996</v>
      </c>
      <c r="BA28" s="253">
        <v>0.99885999999999997</v>
      </c>
      <c r="BB28" s="253">
        <v>0.99892000000000003</v>
      </c>
      <c r="BC28" s="719">
        <f t="shared" si="261"/>
        <v>0.99898000000000009</v>
      </c>
      <c r="BD28" s="719">
        <f t="shared" si="164"/>
        <v>0.99904000000000015</v>
      </c>
      <c r="BE28" s="722">
        <f t="shared" si="165"/>
        <v>0.99910000000000021</v>
      </c>
      <c r="BF28" s="705">
        <v>0.99856999999999996</v>
      </c>
      <c r="BG28" s="253">
        <v>0.99865000000000004</v>
      </c>
      <c r="BH28" s="253">
        <v>0.99872000000000005</v>
      </c>
      <c r="BI28" s="253">
        <v>0.99878999999999996</v>
      </c>
      <c r="BJ28" s="253">
        <v>0.99885999999999997</v>
      </c>
      <c r="BK28" s="253">
        <v>0.99892000000000003</v>
      </c>
      <c r="BL28" s="719">
        <f t="shared" si="262"/>
        <v>0.99898000000000009</v>
      </c>
      <c r="BM28" s="719">
        <f t="shared" si="166"/>
        <v>0.99904000000000015</v>
      </c>
      <c r="BN28" s="722">
        <f t="shared" si="167"/>
        <v>0.99910000000000021</v>
      </c>
      <c r="BO28" s="253">
        <v>0.99856999999999996</v>
      </c>
      <c r="BP28" s="253">
        <v>0.99865000000000004</v>
      </c>
      <c r="BQ28" s="253">
        <v>0.99872000000000005</v>
      </c>
      <c r="BR28" s="253">
        <v>0.99878999999999996</v>
      </c>
      <c r="BS28" s="253">
        <v>0.99885999999999997</v>
      </c>
      <c r="BT28" s="253">
        <v>0.99892000000000003</v>
      </c>
      <c r="BU28" s="719">
        <f t="shared" si="263"/>
        <v>0.99898000000000009</v>
      </c>
      <c r="BV28" s="719">
        <f t="shared" si="168"/>
        <v>0.99904000000000015</v>
      </c>
      <c r="BW28" s="722">
        <f t="shared" si="169"/>
        <v>0.99910000000000021</v>
      </c>
      <c r="BX28" s="705">
        <v>0.99856999999999996</v>
      </c>
      <c r="BY28" s="253">
        <v>0.99865000000000004</v>
      </c>
      <c r="BZ28" s="253">
        <v>0.99872000000000005</v>
      </c>
      <c r="CA28" s="253">
        <v>0.99878999999999996</v>
      </c>
      <c r="CB28" s="253">
        <v>0.99885999999999997</v>
      </c>
      <c r="CC28" s="253">
        <v>0.99892000000000003</v>
      </c>
      <c r="CD28" s="719">
        <f t="shared" si="264"/>
        <v>0.99898000000000009</v>
      </c>
      <c r="CE28" s="719">
        <f t="shared" si="170"/>
        <v>0.99904000000000015</v>
      </c>
      <c r="CF28" s="722">
        <f t="shared" si="171"/>
        <v>0.99910000000000021</v>
      </c>
      <c r="CG28" s="253">
        <v>0.99856999999999996</v>
      </c>
      <c r="CH28" s="253">
        <v>0.99865000000000004</v>
      </c>
      <c r="CI28" s="253">
        <v>0.99872000000000005</v>
      </c>
      <c r="CJ28" s="253">
        <v>0.99878999999999996</v>
      </c>
      <c r="CK28" s="253">
        <v>0.99885999999999997</v>
      </c>
      <c r="CL28" s="253">
        <v>0.99892000000000003</v>
      </c>
      <c r="CM28" s="719">
        <f t="shared" si="265"/>
        <v>0.99898000000000009</v>
      </c>
      <c r="CN28" s="719">
        <f t="shared" si="172"/>
        <v>0.99904000000000015</v>
      </c>
      <c r="CO28" s="722">
        <f t="shared" si="173"/>
        <v>0.99910000000000021</v>
      </c>
      <c r="CP28" s="705">
        <v>0.99856999999999996</v>
      </c>
      <c r="CQ28" s="253">
        <v>0.99865000000000004</v>
      </c>
      <c r="CR28" s="253">
        <v>0.99872000000000005</v>
      </c>
      <c r="CS28" s="253">
        <v>0.99878999999999996</v>
      </c>
      <c r="CT28" s="253">
        <v>0.99885999999999997</v>
      </c>
      <c r="CU28" s="253">
        <v>0.99892000000000003</v>
      </c>
      <c r="CV28" s="719">
        <f t="shared" si="266"/>
        <v>0.99898000000000009</v>
      </c>
      <c r="CW28" s="719">
        <f t="shared" si="174"/>
        <v>0.99904000000000015</v>
      </c>
      <c r="CX28" s="722">
        <f t="shared" si="175"/>
        <v>0.99910000000000021</v>
      </c>
      <c r="CY28" s="253">
        <v>0.99856999999999996</v>
      </c>
      <c r="CZ28" s="253">
        <v>0.99865000000000004</v>
      </c>
      <c r="DA28" s="253">
        <v>0.99872000000000005</v>
      </c>
      <c r="DB28" s="253">
        <v>0.99878999999999996</v>
      </c>
      <c r="DC28" s="253">
        <v>0.99885999999999997</v>
      </c>
      <c r="DD28" s="253">
        <v>0.99892000000000003</v>
      </c>
      <c r="DE28" s="719">
        <f t="shared" si="267"/>
        <v>0.99898000000000009</v>
      </c>
      <c r="DF28" s="719">
        <f t="shared" si="176"/>
        <v>0.99904000000000015</v>
      </c>
      <c r="DG28" s="722">
        <f t="shared" si="177"/>
        <v>0.99910000000000021</v>
      </c>
      <c r="DH28" s="705">
        <v>0.99856999999999996</v>
      </c>
      <c r="DI28" s="253">
        <v>0.99865000000000004</v>
      </c>
      <c r="DJ28" s="253">
        <v>0.99872000000000005</v>
      </c>
      <c r="DK28" s="253">
        <v>0.99878999999999996</v>
      </c>
      <c r="DL28" s="253">
        <v>0.99885999999999997</v>
      </c>
      <c r="DM28" s="253">
        <v>0.99892000000000003</v>
      </c>
      <c r="DN28" s="719">
        <f t="shared" si="268"/>
        <v>0.99898000000000009</v>
      </c>
      <c r="DO28" s="719">
        <f t="shared" si="178"/>
        <v>0.99904000000000015</v>
      </c>
      <c r="DP28" s="722">
        <f t="shared" si="179"/>
        <v>0.99910000000000021</v>
      </c>
      <c r="DQ28" s="253">
        <v>0.99856999999999996</v>
      </c>
      <c r="DR28" s="253">
        <v>0.99865000000000004</v>
      </c>
      <c r="DS28" s="253">
        <v>0.99872000000000005</v>
      </c>
      <c r="DT28" s="253">
        <v>0.99878999999999996</v>
      </c>
      <c r="DU28" s="253">
        <v>0.99885999999999997</v>
      </c>
      <c r="DV28" s="253">
        <v>0.99892000000000003</v>
      </c>
      <c r="DW28" s="719">
        <f t="shared" si="269"/>
        <v>0.99898000000000009</v>
      </c>
      <c r="DX28" s="719">
        <f t="shared" si="180"/>
        <v>0.99904000000000015</v>
      </c>
      <c r="DY28" s="722">
        <f t="shared" si="181"/>
        <v>0.99910000000000021</v>
      </c>
      <c r="DZ28" s="705">
        <v>0.99856999999999996</v>
      </c>
      <c r="EA28" s="253">
        <v>0.99865000000000004</v>
      </c>
      <c r="EB28" s="253">
        <v>0.99872000000000005</v>
      </c>
      <c r="EC28" s="253">
        <v>0.99878999999999996</v>
      </c>
      <c r="ED28" s="253">
        <v>0.99885999999999997</v>
      </c>
      <c r="EE28" s="253">
        <v>0.99892000000000003</v>
      </c>
      <c r="EF28" s="719">
        <f t="shared" si="270"/>
        <v>0.99898000000000009</v>
      </c>
      <c r="EG28" s="719">
        <f t="shared" si="182"/>
        <v>0.99904000000000015</v>
      </c>
      <c r="EH28" s="722">
        <f t="shared" si="183"/>
        <v>0.99910000000000021</v>
      </c>
      <c r="EI28" s="253">
        <v>0.99856999999999996</v>
      </c>
      <c r="EJ28" s="253">
        <v>0.99865000000000004</v>
      </c>
      <c r="EK28" s="253">
        <v>0.99872000000000005</v>
      </c>
      <c r="EL28" s="253">
        <v>0.99878999999999996</v>
      </c>
      <c r="EM28" s="253">
        <v>0.99885999999999997</v>
      </c>
      <c r="EN28" s="253">
        <v>0.99892000000000003</v>
      </c>
      <c r="EO28" s="719">
        <f t="shared" si="271"/>
        <v>0.99898000000000009</v>
      </c>
      <c r="EP28" s="719">
        <f t="shared" si="184"/>
        <v>0.99904000000000015</v>
      </c>
      <c r="EQ28" s="722">
        <f t="shared" si="185"/>
        <v>0.99910000000000021</v>
      </c>
      <c r="ER28" s="705">
        <v>0.99856999999999996</v>
      </c>
      <c r="ES28" s="253">
        <v>0.99865000000000004</v>
      </c>
      <c r="ET28" s="253">
        <v>0.99872000000000005</v>
      </c>
      <c r="EU28" s="253">
        <v>0.99878999999999996</v>
      </c>
      <c r="EV28" s="253">
        <v>0.99885999999999997</v>
      </c>
      <c r="EW28" s="253">
        <v>0.99892000000000003</v>
      </c>
      <c r="EX28" s="719">
        <f t="shared" si="272"/>
        <v>0.99898000000000009</v>
      </c>
      <c r="EY28" s="719">
        <f t="shared" si="186"/>
        <v>0.99904000000000015</v>
      </c>
      <c r="EZ28" s="722">
        <f t="shared" si="187"/>
        <v>0.99910000000000021</v>
      </c>
      <c r="FA28" s="253">
        <v>0.99856999999999996</v>
      </c>
      <c r="FB28" s="253">
        <v>0.99865000000000004</v>
      </c>
      <c r="FC28" s="253">
        <v>0.99872000000000005</v>
      </c>
      <c r="FD28" s="253">
        <v>0.99878999999999996</v>
      </c>
      <c r="FE28" s="253">
        <v>0.99885999999999997</v>
      </c>
      <c r="FF28" s="253">
        <v>0.99892000000000003</v>
      </c>
      <c r="FG28" s="719">
        <f t="shared" si="273"/>
        <v>0.99898000000000009</v>
      </c>
      <c r="FH28" s="719">
        <f t="shared" si="188"/>
        <v>0.99904000000000015</v>
      </c>
      <c r="FI28" s="722">
        <f t="shared" si="189"/>
        <v>0.99910000000000021</v>
      </c>
      <c r="FJ28" s="705">
        <v>0.99856999999999996</v>
      </c>
      <c r="FK28" s="253">
        <v>0.99865000000000004</v>
      </c>
      <c r="FL28" s="253">
        <v>0.99872000000000005</v>
      </c>
      <c r="FM28" s="253">
        <v>0.99878999999999996</v>
      </c>
      <c r="FN28" s="253">
        <v>0.99885999999999997</v>
      </c>
      <c r="FO28" s="253">
        <v>0.99892000000000003</v>
      </c>
      <c r="FP28" s="719">
        <f t="shared" si="274"/>
        <v>0.99898000000000009</v>
      </c>
      <c r="FQ28" s="719">
        <f t="shared" si="190"/>
        <v>0.99904000000000015</v>
      </c>
      <c r="FR28" s="722">
        <f t="shared" si="191"/>
        <v>0.99910000000000021</v>
      </c>
      <c r="FS28" s="253">
        <v>0.99856999999999996</v>
      </c>
      <c r="FT28" s="253">
        <v>0.99865000000000004</v>
      </c>
      <c r="FU28" s="253">
        <v>0.99872000000000005</v>
      </c>
      <c r="FV28" s="253">
        <v>0.99878999999999996</v>
      </c>
      <c r="FW28" s="253">
        <v>0.99885999999999997</v>
      </c>
      <c r="FX28" s="253">
        <v>0.99892000000000003</v>
      </c>
      <c r="FY28" s="719">
        <f t="shared" si="275"/>
        <v>0.99898000000000009</v>
      </c>
      <c r="FZ28" s="719">
        <f t="shared" si="192"/>
        <v>0.99904000000000015</v>
      </c>
      <c r="GA28" s="722">
        <f t="shared" si="193"/>
        <v>0.99910000000000021</v>
      </c>
      <c r="GB28" s="705">
        <v>0.99856999999999996</v>
      </c>
      <c r="GC28" s="253">
        <v>0.99865000000000004</v>
      </c>
      <c r="GD28" s="253">
        <v>0.99872000000000005</v>
      </c>
      <c r="GE28" s="253">
        <v>0.99878999999999996</v>
      </c>
      <c r="GF28" s="253">
        <v>0.99885999999999997</v>
      </c>
      <c r="GG28" s="253">
        <v>0.99892000000000003</v>
      </c>
      <c r="GH28" s="719">
        <f t="shared" si="276"/>
        <v>0.99898000000000009</v>
      </c>
      <c r="GI28" s="719">
        <f t="shared" si="194"/>
        <v>0.99904000000000015</v>
      </c>
      <c r="GJ28" s="722">
        <f t="shared" si="195"/>
        <v>0.99910000000000021</v>
      </c>
      <c r="GK28" s="253">
        <v>0.99856999999999996</v>
      </c>
      <c r="GL28" s="253">
        <v>0.99865000000000004</v>
      </c>
      <c r="GM28" s="253">
        <v>0.99872000000000005</v>
      </c>
      <c r="GN28" s="253">
        <v>0.99878999999999996</v>
      </c>
      <c r="GO28" s="253">
        <v>0.99885999999999997</v>
      </c>
      <c r="GP28" s="253">
        <v>0.99892000000000003</v>
      </c>
      <c r="GQ28" s="719">
        <f t="shared" si="277"/>
        <v>0.99898000000000009</v>
      </c>
      <c r="GR28" s="719">
        <f t="shared" si="196"/>
        <v>0.99904000000000015</v>
      </c>
      <c r="GS28" s="722">
        <f t="shared" si="197"/>
        <v>0.99910000000000021</v>
      </c>
      <c r="GT28" s="705">
        <v>0.99856999999999996</v>
      </c>
      <c r="GU28" s="253">
        <v>0.99865000000000004</v>
      </c>
      <c r="GV28" s="253">
        <v>0.99872000000000005</v>
      </c>
      <c r="GW28" s="253">
        <v>0.99878999999999996</v>
      </c>
      <c r="GX28" s="253">
        <v>0.99885999999999997</v>
      </c>
      <c r="GY28" s="253">
        <v>0.99892000000000003</v>
      </c>
      <c r="GZ28" s="719">
        <f t="shared" si="278"/>
        <v>0.99898000000000009</v>
      </c>
      <c r="HA28" s="719">
        <f t="shared" si="198"/>
        <v>0.99904000000000015</v>
      </c>
      <c r="HB28" s="722">
        <f t="shared" si="199"/>
        <v>0.99910000000000021</v>
      </c>
      <c r="HC28" s="253">
        <v>0.99856999999999996</v>
      </c>
      <c r="HD28" s="253">
        <v>0.99865000000000004</v>
      </c>
      <c r="HE28" s="253">
        <v>0.99872000000000005</v>
      </c>
      <c r="HF28" s="253">
        <v>0.99878999999999996</v>
      </c>
      <c r="HG28" s="253">
        <v>0.99885999999999997</v>
      </c>
      <c r="HH28" s="253">
        <v>0.99892000000000003</v>
      </c>
      <c r="HI28" s="719">
        <f t="shared" si="279"/>
        <v>0.99898000000000009</v>
      </c>
      <c r="HJ28" s="719">
        <f t="shared" si="200"/>
        <v>0.99904000000000015</v>
      </c>
      <c r="HK28" s="722">
        <f t="shared" si="201"/>
        <v>0.99910000000000021</v>
      </c>
      <c r="HL28" s="705">
        <v>0.99856999999999996</v>
      </c>
      <c r="HM28" s="253">
        <v>0.99865000000000004</v>
      </c>
      <c r="HN28" s="253">
        <v>0.99872000000000005</v>
      </c>
      <c r="HO28" s="253">
        <v>0.99878999999999996</v>
      </c>
      <c r="HP28" s="253">
        <v>0.99885999999999997</v>
      </c>
      <c r="HQ28" s="253">
        <v>0.99892000000000003</v>
      </c>
      <c r="HR28" s="719">
        <f t="shared" si="280"/>
        <v>0.99898000000000009</v>
      </c>
      <c r="HS28" s="719">
        <f t="shared" si="202"/>
        <v>0.99904000000000015</v>
      </c>
      <c r="HT28" s="722">
        <f t="shared" si="203"/>
        <v>0.99910000000000021</v>
      </c>
      <c r="HU28" s="253">
        <v>0.99856999999999996</v>
      </c>
      <c r="HV28" s="253">
        <v>0.99865000000000004</v>
      </c>
      <c r="HW28" s="253">
        <v>0.99872000000000005</v>
      </c>
      <c r="HX28" s="253">
        <v>0.99878999999999996</v>
      </c>
      <c r="HY28" s="253">
        <v>0.99885999999999997</v>
      </c>
      <c r="HZ28" s="253">
        <v>0.99892000000000003</v>
      </c>
      <c r="IA28" s="719">
        <f t="shared" si="281"/>
        <v>0.99898000000000009</v>
      </c>
      <c r="IB28" s="719">
        <f t="shared" si="204"/>
        <v>0.99904000000000015</v>
      </c>
      <c r="IC28" s="722">
        <f t="shared" si="205"/>
        <v>0.99910000000000021</v>
      </c>
      <c r="ID28" s="705">
        <v>0.99856999999999996</v>
      </c>
      <c r="IE28" s="253">
        <v>0.99865000000000004</v>
      </c>
      <c r="IF28" s="253">
        <v>0.99872000000000005</v>
      </c>
      <c r="IG28" s="253">
        <v>0.99878999999999996</v>
      </c>
      <c r="IH28" s="253">
        <v>0.99885999999999997</v>
      </c>
      <c r="II28" s="253">
        <v>0.99892000000000003</v>
      </c>
      <c r="IJ28" s="719">
        <f t="shared" si="282"/>
        <v>0.99898000000000009</v>
      </c>
      <c r="IK28" s="719">
        <f t="shared" si="206"/>
        <v>0.99904000000000015</v>
      </c>
      <c r="IL28" s="722">
        <f t="shared" si="207"/>
        <v>0.99910000000000021</v>
      </c>
      <c r="IM28" s="253">
        <v>0.99856999999999996</v>
      </c>
      <c r="IN28" s="253">
        <v>0.99865000000000004</v>
      </c>
      <c r="IO28" s="253">
        <v>0.99872000000000005</v>
      </c>
      <c r="IP28" s="253">
        <v>0.99878999999999996</v>
      </c>
      <c r="IQ28" s="253">
        <v>0.99885999999999997</v>
      </c>
      <c r="IR28" s="253">
        <v>0.99892000000000003</v>
      </c>
      <c r="IS28" s="719">
        <f t="shared" si="283"/>
        <v>0.99898000000000009</v>
      </c>
      <c r="IT28" s="719">
        <f t="shared" si="208"/>
        <v>0.99904000000000015</v>
      </c>
      <c r="IU28" s="722">
        <f t="shared" si="209"/>
        <v>0.99910000000000021</v>
      </c>
      <c r="IV28" s="705">
        <v>0.99856999999999996</v>
      </c>
      <c r="IW28" s="253">
        <v>0.99865000000000004</v>
      </c>
      <c r="IX28" s="253">
        <v>0.99872000000000005</v>
      </c>
      <c r="IY28" s="253">
        <v>0.99878999999999996</v>
      </c>
      <c r="IZ28" s="253">
        <v>0.99885999999999997</v>
      </c>
      <c r="JA28" s="253">
        <v>0.99892000000000003</v>
      </c>
      <c r="JB28" s="719">
        <f t="shared" si="284"/>
        <v>0.99898000000000009</v>
      </c>
      <c r="JC28" s="719">
        <f t="shared" si="210"/>
        <v>0.99904000000000015</v>
      </c>
      <c r="JD28" s="722">
        <f t="shared" si="211"/>
        <v>0.99910000000000021</v>
      </c>
      <c r="JE28" s="253">
        <v>0.99856999999999996</v>
      </c>
      <c r="JF28" s="253">
        <v>0.99865000000000004</v>
      </c>
      <c r="JG28" s="253">
        <v>0.99872000000000005</v>
      </c>
      <c r="JH28" s="253">
        <v>0.99878999999999996</v>
      </c>
      <c r="JI28" s="253">
        <v>0.99885999999999997</v>
      </c>
      <c r="JJ28" s="253">
        <v>0.99892000000000003</v>
      </c>
      <c r="JK28" s="719">
        <f t="shared" si="285"/>
        <v>0.99898000000000009</v>
      </c>
      <c r="JL28" s="719">
        <f t="shared" si="212"/>
        <v>0.99904000000000015</v>
      </c>
      <c r="JM28" s="722">
        <f t="shared" si="213"/>
        <v>0.99910000000000021</v>
      </c>
      <c r="JN28" s="705">
        <v>0.99856999999999996</v>
      </c>
      <c r="JO28" s="253">
        <v>0.99865000000000004</v>
      </c>
      <c r="JP28" s="253">
        <v>0.99872000000000005</v>
      </c>
      <c r="JQ28" s="253">
        <v>0.99878999999999996</v>
      </c>
      <c r="JR28" s="253">
        <v>0.99885999999999997</v>
      </c>
      <c r="JS28" s="253">
        <v>0.99892000000000003</v>
      </c>
      <c r="JT28" s="719">
        <f t="shared" si="286"/>
        <v>0.99898000000000009</v>
      </c>
      <c r="JU28" s="719">
        <f t="shared" si="214"/>
        <v>0.99904000000000015</v>
      </c>
      <c r="JV28" s="722">
        <f t="shared" si="215"/>
        <v>0.99910000000000021</v>
      </c>
      <c r="JW28" s="253">
        <v>0.99856999999999996</v>
      </c>
      <c r="JX28" s="253">
        <v>0.99865000000000004</v>
      </c>
      <c r="JY28" s="253">
        <v>0.99872000000000005</v>
      </c>
      <c r="JZ28" s="253">
        <v>0.99878999999999996</v>
      </c>
      <c r="KA28" s="253">
        <v>0.99885999999999997</v>
      </c>
      <c r="KB28" s="253">
        <v>0.99892000000000003</v>
      </c>
      <c r="KC28" s="719">
        <f t="shared" si="287"/>
        <v>0.99898000000000009</v>
      </c>
      <c r="KD28" s="719">
        <f t="shared" si="216"/>
        <v>0.99904000000000015</v>
      </c>
      <c r="KE28" s="722">
        <f t="shared" si="217"/>
        <v>0.99910000000000021</v>
      </c>
      <c r="KF28" s="705">
        <v>0.99856999999999996</v>
      </c>
      <c r="KG28" s="253">
        <v>0.99865000000000004</v>
      </c>
      <c r="KH28" s="253">
        <v>0.99872000000000005</v>
      </c>
      <c r="KI28" s="253">
        <v>0.99878999999999996</v>
      </c>
      <c r="KJ28" s="253">
        <v>0.99885999999999997</v>
      </c>
      <c r="KK28" s="253">
        <v>0.99892000000000003</v>
      </c>
      <c r="KL28" s="719">
        <f t="shared" si="288"/>
        <v>0.99898000000000009</v>
      </c>
      <c r="KM28" s="719">
        <f t="shared" si="218"/>
        <v>0.99904000000000015</v>
      </c>
      <c r="KN28" s="722">
        <f t="shared" si="219"/>
        <v>0.99910000000000021</v>
      </c>
      <c r="KO28" s="253">
        <v>0.99856999999999996</v>
      </c>
      <c r="KP28" s="253">
        <v>0.99865000000000004</v>
      </c>
      <c r="KQ28" s="253">
        <v>0.99872000000000005</v>
      </c>
      <c r="KR28" s="253">
        <v>0.99878999999999996</v>
      </c>
      <c r="KS28" s="253">
        <v>0.99885999999999997</v>
      </c>
      <c r="KT28" s="253">
        <v>0.99892000000000003</v>
      </c>
      <c r="KU28" s="719">
        <f t="shared" si="289"/>
        <v>0.99898000000000009</v>
      </c>
      <c r="KV28" s="719">
        <f t="shared" si="220"/>
        <v>0.99904000000000015</v>
      </c>
      <c r="KW28" s="722">
        <f t="shared" si="221"/>
        <v>0.99910000000000021</v>
      </c>
      <c r="KX28" s="705">
        <v>0.99856999999999996</v>
      </c>
      <c r="KY28" s="253">
        <v>0.99865000000000004</v>
      </c>
      <c r="KZ28" s="253">
        <v>0.99872000000000005</v>
      </c>
      <c r="LA28" s="253">
        <v>0.99878999999999996</v>
      </c>
      <c r="LB28" s="253">
        <v>0.99885999999999997</v>
      </c>
      <c r="LC28" s="253">
        <v>0.99892000000000003</v>
      </c>
      <c r="LD28" s="719">
        <f t="shared" si="290"/>
        <v>0.99898000000000009</v>
      </c>
      <c r="LE28" s="719">
        <f t="shared" si="222"/>
        <v>0.99904000000000015</v>
      </c>
      <c r="LF28" s="722">
        <f t="shared" si="223"/>
        <v>0.99910000000000021</v>
      </c>
      <c r="LG28" s="253">
        <v>0.99856999999999996</v>
      </c>
      <c r="LH28" s="253">
        <v>0.99865000000000004</v>
      </c>
      <c r="LI28" s="253">
        <v>0.99872000000000005</v>
      </c>
      <c r="LJ28" s="253">
        <v>0.99878999999999996</v>
      </c>
      <c r="LK28" s="253">
        <v>0.99885999999999997</v>
      </c>
      <c r="LL28" s="253">
        <v>0.99892000000000003</v>
      </c>
      <c r="LM28" s="719">
        <f t="shared" si="291"/>
        <v>0.99898000000000009</v>
      </c>
      <c r="LN28" s="719">
        <f t="shared" si="224"/>
        <v>0.99904000000000015</v>
      </c>
      <c r="LO28" s="722">
        <f t="shared" si="225"/>
        <v>0.99910000000000021</v>
      </c>
      <c r="LP28" s="705">
        <v>0.99856999999999996</v>
      </c>
      <c r="LQ28" s="253">
        <v>0.99865000000000004</v>
      </c>
      <c r="LR28" s="253">
        <v>0.99872000000000005</v>
      </c>
      <c r="LS28" s="253">
        <v>0.99878999999999996</v>
      </c>
      <c r="LT28" s="253">
        <v>0.99885999999999997</v>
      </c>
      <c r="LU28" s="253">
        <v>0.99892000000000003</v>
      </c>
      <c r="LV28" s="719">
        <f t="shared" si="292"/>
        <v>0.99898000000000009</v>
      </c>
      <c r="LW28" s="719">
        <f t="shared" si="226"/>
        <v>0.99904000000000015</v>
      </c>
      <c r="LX28" s="722">
        <f t="shared" si="227"/>
        <v>0.99910000000000021</v>
      </c>
      <c r="LY28" s="253">
        <v>0.99856999999999996</v>
      </c>
      <c r="LZ28" s="253">
        <v>0.99865000000000004</v>
      </c>
      <c r="MA28" s="253">
        <v>0.99872000000000005</v>
      </c>
      <c r="MB28" s="253">
        <v>0.99878999999999996</v>
      </c>
      <c r="MC28" s="253">
        <v>0.99885999999999997</v>
      </c>
      <c r="MD28" s="253">
        <v>0.99892000000000003</v>
      </c>
      <c r="ME28" s="719">
        <f t="shared" si="293"/>
        <v>0.99898000000000009</v>
      </c>
      <c r="MF28" s="719">
        <f t="shared" si="228"/>
        <v>0.99904000000000015</v>
      </c>
      <c r="MG28" s="722">
        <f t="shared" si="229"/>
        <v>0.99910000000000021</v>
      </c>
      <c r="MH28" s="705">
        <v>0.99856999999999996</v>
      </c>
      <c r="MI28" s="253">
        <v>0.99865000000000004</v>
      </c>
      <c r="MJ28" s="253">
        <v>0.99872000000000005</v>
      </c>
      <c r="MK28" s="253">
        <v>0.99878999999999996</v>
      </c>
      <c r="ML28" s="253">
        <v>0.99885999999999997</v>
      </c>
      <c r="MM28" s="253">
        <v>0.99892000000000003</v>
      </c>
      <c r="MN28" s="719">
        <f t="shared" si="294"/>
        <v>0.99898000000000009</v>
      </c>
      <c r="MO28" s="719">
        <f t="shared" si="230"/>
        <v>0.99904000000000015</v>
      </c>
      <c r="MP28" s="722">
        <f t="shared" si="231"/>
        <v>0.99910000000000021</v>
      </c>
      <c r="MQ28" s="253">
        <v>0.99856999999999996</v>
      </c>
      <c r="MR28" s="253">
        <v>0.99865000000000004</v>
      </c>
      <c r="MS28" s="253">
        <v>0.99872000000000005</v>
      </c>
      <c r="MT28" s="253">
        <v>0.99878999999999996</v>
      </c>
      <c r="MU28" s="253">
        <v>0.99885999999999997</v>
      </c>
      <c r="MV28" s="253">
        <v>0.99892000000000003</v>
      </c>
      <c r="MW28" s="719">
        <f t="shared" si="295"/>
        <v>0.99898000000000009</v>
      </c>
      <c r="MX28" s="719">
        <f t="shared" si="232"/>
        <v>0.99904000000000015</v>
      </c>
      <c r="MY28" s="722">
        <f t="shared" si="233"/>
        <v>0.99910000000000021</v>
      </c>
      <c r="MZ28" s="705">
        <v>0.99856999999999996</v>
      </c>
      <c r="NA28" s="253">
        <v>0.99865000000000004</v>
      </c>
      <c r="NB28" s="253">
        <v>0.99872000000000005</v>
      </c>
      <c r="NC28" s="253">
        <v>0.99878999999999996</v>
      </c>
      <c r="ND28" s="253">
        <v>0.99885999999999997</v>
      </c>
      <c r="NE28" s="253">
        <v>0.99892000000000003</v>
      </c>
      <c r="NF28" s="719">
        <f t="shared" si="296"/>
        <v>0.99898000000000009</v>
      </c>
      <c r="NG28" s="719">
        <f t="shared" si="234"/>
        <v>0.99904000000000015</v>
      </c>
      <c r="NH28" s="722">
        <f t="shared" si="235"/>
        <v>0.99910000000000021</v>
      </c>
      <c r="NI28" s="253">
        <v>0.99856999999999996</v>
      </c>
      <c r="NJ28" s="253">
        <v>0.99865000000000004</v>
      </c>
      <c r="NK28" s="253">
        <v>0.99872000000000005</v>
      </c>
      <c r="NL28" s="253">
        <v>0.99878999999999996</v>
      </c>
      <c r="NM28" s="253">
        <v>0.99885999999999997</v>
      </c>
      <c r="NN28" s="253">
        <v>0.99892000000000003</v>
      </c>
      <c r="NO28" s="719">
        <f t="shared" si="297"/>
        <v>0.99898000000000009</v>
      </c>
      <c r="NP28" s="719">
        <f t="shared" si="236"/>
        <v>0.99904000000000015</v>
      </c>
      <c r="NQ28" s="722">
        <f t="shared" si="237"/>
        <v>0.99910000000000021</v>
      </c>
      <c r="NR28" s="705">
        <v>0.99856999999999996</v>
      </c>
      <c r="NS28" s="253">
        <v>0.99865000000000004</v>
      </c>
      <c r="NT28" s="253">
        <v>0.99872000000000005</v>
      </c>
      <c r="NU28" s="253">
        <v>0.99878999999999996</v>
      </c>
      <c r="NV28" s="253">
        <v>0.99885999999999997</v>
      </c>
      <c r="NW28" s="253">
        <v>0.99892000000000003</v>
      </c>
      <c r="NX28" s="719">
        <f t="shared" si="298"/>
        <v>0.99898000000000009</v>
      </c>
      <c r="NY28" s="719">
        <f t="shared" si="238"/>
        <v>0.99904000000000015</v>
      </c>
      <c r="NZ28" s="722">
        <f t="shared" si="239"/>
        <v>0.99910000000000021</v>
      </c>
      <c r="OA28" s="253">
        <v>0.99856999999999996</v>
      </c>
      <c r="OB28" s="253">
        <v>0.99865000000000004</v>
      </c>
      <c r="OC28" s="253">
        <v>0.99872000000000005</v>
      </c>
      <c r="OD28" s="253">
        <v>0.99878999999999996</v>
      </c>
      <c r="OE28" s="253">
        <v>0.99885999999999997</v>
      </c>
      <c r="OF28" s="253">
        <v>0.99892000000000003</v>
      </c>
      <c r="OG28" s="719">
        <f t="shared" si="299"/>
        <v>0.99898000000000009</v>
      </c>
      <c r="OH28" s="719">
        <f t="shared" si="240"/>
        <v>0.99904000000000015</v>
      </c>
      <c r="OI28" s="722">
        <f t="shared" si="241"/>
        <v>0.99910000000000021</v>
      </c>
      <c r="OJ28" s="705">
        <v>0.99856999999999996</v>
      </c>
      <c r="OK28" s="253">
        <v>0.99865000000000004</v>
      </c>
      <c r="OL28" s="253">
        <v>0.99872000000000005</v>
      </c>
      <c r="OM28" s="253">
        <v>0.99878999999999996</v>
      </c>
      <c r="ON28" s="253">
        <v>0.99885999999999997</v>
      </c>
      <c r="OO28" s="253">
        <v>0.99892000000000003</v>
      </c>
      <c r="OP28" s="719">
        <f t="shared" si="300"/>
        <v>0.99898000000000009</v>
      </c>
      <c r="OQ28" s="719">
        <f t="shared" si="242"/>
        <v>0.99904000000000015</v>
      </c>
      <c r="OR28" s="722">
        <f t="shared" si="243"/>
        <v>0.99910000000000021</v>
      </c>
      <c r="OS28" s="253">
        <v>0.99856999999999996</v>
      </c>
      <c r="OT28" s="253">
        <v>0.99865000000000004</v>
      </c>
      <c r="OU28" s="253">
        <v>0.99872000000000005</v>
      </c>
      <c r="OV28" s="253">
        <v>0.99878999999999996</v>
      </c>
      <c r="OW28" s="253">
        <v>0.99885999999999997</v>
      </c>
      <c r="OX28" s="253">
        <v>0.99892000000000003</v>
      </c>
      <c r="OY28" s="719">
        <f t="shared" si="301"/>
        <v>0.99898000000000009</v>
      </c>
      <c r="OZ28" s="719">
        <f t="shared" si="244"/>
        <v>0.99904000000000015</v>
      </c>
      <c r="PA28" s="722">
        <f t="shared" si="245"/>
        <v>0.99910000000000021</v>
      </c>
      <c r="PB28" s="705">
        <v>0.99856999999999996</v>
      </c>
      <c r="PC28" s="253">
        <v>0.99865000000000004</v>
      </c>
      <c r="PD28" s="253">
        <v>0.99872000000000005</v>
      </c>
      <c r="PE28" s="253">
        <v>0.99878999999999996</v>
      </c>
      <c r="PF28" s="253">
        <v>0.99885999999999997</v>
      </c>
      <c r="PG28" s="253">
        <v>0.99892000000000003</v>
      </c>
      <c r="PH28" s="719">
        <f t="shared" si="302"/>
        <v>0.99898000000000009</v>
      </c>
      <c r="PI28" s="719">
        <f t="shared" si="246"/>
        <v>0.99904000000000015</v>
      </c>
      <c r="PJ28" s="722">
        <f t="shared" si="247"/>
        <v>0.99910000000000021</v>
      </c>
      <c r="PK28" s="253">
        <v>0.99856999999999996</v>
      </c>
      <c r="PL28" s="253">
        <v>0.99865000000000004</v>
      </c>
      <c r="PM28" s="253">
        <v>0.99872000000000005</v>
      </c>
      <c r="PN28" s="253">
        <v>0.99878999999999996</v>
      </c>
      <c r="PO28" s="253">
        <v>0.99885999999999997</v>
      </c>
      <c r="PP28" s="253">
        <v>0.99892000000000003</v>
      </c>
      <c r="PQ28" s="719">
        <f t="shared" si="303"/>
        <v>0.99898000000000009</v>
      </c>
      <c r="PR28" s="719">
        <f t="shared" si="248"/>
        <v>0.99904000000000015</v>
      </c>
      <c r="PS28" s="722">
        <f t="shared" si="249"/>
        <v>0.99910000000000021</v>
      </c>
      <c r="PT28" s="705">
        <v>0.99856999999999996</v>
      </c>
      <c r="PU28" s="253">
        <v>0.99865000000000004</v>
      </c>
      <c r="PV28" s="253">
        <v>0.99872000000000005</v>
      </c>
      <c r="PW28" s="253">
        <v>0.99878999999999996</v>
      </c>
      <c r="PX28" s="253">
        <v>0.99885999999999997</v>
      </c>
      <c r="PY28" s="253">
        <v>0.99892000000000003</v>
      </c>
      <c r="PZ28" s="719">
        <f t="shared" si="304"/>
        <v>0.99898000000000009</v>
      </c>
      <c r="QA28" s="719">
        <f t="shared" si="250"/>
        <v>0.99904000000000015</v>
      </c>
      <c r="QB28" s="722">
        <f t="shared" si="251"/>
        <v>0.99910000000000021</v>
      </c>
      <c r="QC28" s="253">
        <v>0.99856999999999996</v>
      </c>
      <c r="QD28" s="253">
        <v>0.99865000000000004</v>
      </c>
      <c r="QE28" s="253">
        <v>0.99872000000000005</v>
      </c>
      <c r="QF28" s="253">
        <v>0.99878999999999996</v>
      </c>
      <c r="QG28" s="253">
        <v>0.99885999999999997</v>
      </c>
      <c r="QH28" s="253">
        <v>0.99892000000000003</v>
      </c>
      <c r="QI28" s="719">
        <f t="shared" si="305"/>
        <v>0.99898000000000009</v>
      </c>
      <c r="QJ28" s="719">
        <f t="shared" si="252"/>
        <v>0.99904000000000015</v>
      </c>
      <c r="QK28" s="722">
        <f t="shared" si="253"/>
        <v>0.99910000000000021</v>
      </c>
      <c r="QL28" s="705">
        <v>0.99856999999999996</v>
      </c>
      <c r="QM28" s="253">
        <v>0.99865000000000004</v>
      </c>
      <c r="QN28" s="253">
        <v>0.99872000000000005</v>
      </c>
      <c r="QO28" s="253">
        <v>0.99878999999999996</v>
      </c>
      <c r="QP28" s="253">
        <v>0.99885999999999997</v>
      </c>
      <c r="QQ28" s="253">
        <v>0.99892000000000003</v>
      </c>
      <c r="QR28" s="719">
        <f t="shared" si="306"/>
        <v>0.99898000000000009</v>
      </c>
      <c r="QS28" s="719">
        <f t="shared" si="254"/>
        <v>0.99904000000000015</v>
      </c>
      <c r="QT28" s="722">
        <f t="shared" si="255"/>
        <v>0.99910000000000021</v>
      </c>
    </row>
    <row r="29" spans="1:463">
      <c r="A29" s="16"/>
      <c r="B29" s="212" t="s">
        <v>448</v>
      </c>
      <c r="C29" s="212" t="s">
        <v>465</v>
      </c>
      <c r="D29" s="705">
        <v>0.99843000000000004</v>
      </c>
      <c r="E29" s="253">
        <v>0.99851000000000001</v>
      </c>
      <c r="F29" s="253">
        <v>0.99858999999999998</v>
      </c>
      <c r="G29" s="253">
        <v>0.99865000000000004</v>
      </c>
      <c r="H29" s="253">
        <v>0.99870999999999999</v>
      </c>
      <c r="I29" s="253">
        <v>0.99875999999999998</v>
      </c>
      <c r="J29" s="719">
        <f t="shared" si="256"/>
        <v>0.99880999999999998</v>
      </c>
      <c r="K29" s="719">
        <f t="shared" si="154"/>
        <v>0.99885999999999997</v>
      </c>
      <c r="L29" s="722">
        <f t="shared" si="155"/>
        <v>0.99890999999999996</v>
      </c>
      <c r="M29" s="253">
        <v>0.99843000000000004</v>
      </c>
      <c r="N29" s="253">
        <v>0.99851000000000001</v>
      </c>
      <c r="O29" s="253">
        <v>0.99858999999999998</v>
      </c>
      <c r="P29" s="253">
        <v>0.99865000000000004</v>
      </c>
      <c r="Q29" s="253">
        <v>0.99870999999999999</v>
      </c>
      <c r="R29" s="253">
        <v>0.99875999999999998</v>
      </c>
      <c r="S29" s="719">
        <f t="shared" si="257"/>
        <v>0.99880999999999998</v>
      </c>
      <c r="T29" s="719">
        <f t="shared" si="156"/>
        <v>0.99885999999999997</v>
      </c>
      <c r="U29" s="722">
        <f t="shared" si="157"/>
        <v>0.99890999999999996</v>
      </c>
      <c r="V29" s="705">
        <v>0.99843000000000004</v>
      </c>
      <c r="W29" s="253">
        <v>0.99851000000000001</v>
      </c>
      <c r="X29" s="253">
        <v>0.99858999999999998</v>
      </c>
      <c r="Y29" s="253">
        <v>0.99865000000000004</v>
      </c>
      <c r="Z29" s="253">
        <v>0.99870999999999999</v>
      </c>
      <c r="AA29" s="253">
        <v>0.99875999999999998</v>
      </c>
      <c r="AB29" s="719">
        <f t="shared" si="258"/>
        <v>0.99880999999999998</v>
      </c>
      <c r="AC29" s="719">
        <f t="shared" si="158"/>
        <v>0.99885999999999997</v>
      </c>
      <c r="AD29" s="722">
        <f t="shared" si="159"/>
        <v>0.99890999999999996</v>
      </c>
      <c r="AE29" s="253">
        <v>0.99843000000000004</v>
      </c>
      <c r="AF29" s="253">
        <v>0.99851000000000001</v>
      </c>
      <c r="AG29" s="253">
        <v>0.99858999999999998</v>
      </c>
      <c r="AH29" s="253">
        <v>0.99865000000000004</v>
      </c>
      <c r="AI29" s="253">
        <v>0.99870999999999999</v>
      </c>
      <c r="AJ29" s="253">
        <v>0.99875999999999998</v>
      </c>
      <c r="AK29" s="719">
        <f t="shared" si="259"/>
        <v>0.99880999999999998</v>
      </c>
      <c r="AL29" s="719">
        <f t="shared" si="160"/>
        <v>0.99885999999999997</v>
      </c>
      <c r="AM29" s="722">
        <f t="shared" si="161"/>
        <v>0.99890999999999996</v>
      </c>
      <c r="AN29" s="705">
        <v>0.99843000000000004</v>
      </c>
      <c r="AO29" s="253">
        <v>0.99851000000000001</v>
      </c>
      <c r="AP29" s="253">
        <v>0.99858999999999998</v>
      </c>
      <c r="AQ29" s="253">
        <v>0.99865000000000004</v>
      </c>
      <c r="AR29" s="253">
        <v>0.99870999999999999</v>
      </c>
      <c r="AS29" s="253">
        <v>0.99875999999999998</v>
      </c>
      <c r="AT29" s="719">
        <f t="shared" si="260"/>
        <v>0.99880999999999998</v>
      </c>
      <c r="AU29" s="719">
        <f t="shared" si="162"/>
        <v>0.99885999999999997</v>
      </c>
      <c r="AV29" s="722">
        <f t="shared" si="163"/>
        <v>0.99890999999999996</v>
      </c>
      <c r="AW29" s="253">
        <v>0.99843000000000004</v>
      </c>
      <c r="AX29" s="253">
        <v>0.99851000000000001</v>
      </c>
      <c r="AY29" s="253">
        <v>0.99858999999999998</v>
      </c>
      <c r="AZ29" s="253">
        <v>0.99865000000000004</v>
      </c>
      <c r="BA29" s="253">
        <v>0.99870999999999999</v>
      </c>
      <c r="BB29" s="253">
        <v>0.99875999999999998</v>
      </c>
      <c r="BC29" s="719">
        <f t="shared" si="261"/>
        <v>0.99880999999999998</v>
      </c>
      <c r="BD29" s="719">
        <f t="shared" si="164"/>
        <v>0.99885999999999997</v>
      </c>
      <c r="BE29" s="722">
        <f t="shared" si="165"/>
        <v>0.99890999999999996</v>
      </c>
      <c r="BF29" s="705">
        <v>0.99843000000000004</v>
      </c>
      <c r="BG29" s="253">
        <v>0.99851000000000001</v>
      </c>
      <c r="BH29" s="253">
        <v>0.99858999999999998</v>
      </c>
      <c r="BI29" s="253">
        <v>0.99865000000000004</v>
      </c>
      <c r="BJ29" s="253">
        <v>0.99870999999999999</v>
      </c>
      <c r="BK29" s="253">
        <v>0.99875999999999998</v>
      </c>
      <c r="BL29" s="719">
        <f t="shared" si="262"/>
        <v>0.99880999999999998</v>
      </c>
      <c r="BM29" s="719">
        <f t="shared" si="166"/>
        <v>0.99885999999999997</v>
      </c>
      <c r="BN29" s="722">
        <f t="shared" si="167"/>
        <v>0.99890999999999996</v>
      </c>
      <c r="BO29" s="253">
        <v>0.99843000000000004</v>
      </c>
      <c r="BP29" s="253">
        <v>0.99851000000000001</v>
      </c>
      <c r="BQ29" s="253">
        <v>0.99858999999999998</v>
      </c>
      <c r="BR29" s="253">
        <v>0.99865000000000004</v>
      </c>
      <c r="BS29" s="253">
        <v>0.99870999999999999</v>
      </c>
      <c r="BT29" s="253">
        <v>0.99875999999999998</v>
      </c>
      <c r="BU29" s="719">
        <f t="shared" si="263"/>
        <v>0.99880999999999998</v>
      </c>
      <c r="BV29" s="719">
        <f t="shared" si="168"/>
        <v>0.99885999999999997</v>
      </c>
      <c r="BW29" s="722">
        <f t="shared" si="169"/>
        <v>0.99890999999999996</v>
      </c>
      <c r="BX29" s="705">
        <v>0.99843000000000004</v>
      </c>
      <c r="BY29" s="253">
        <v>0.99851000000000001</v>
      </c>
      <c r="BZ29" s="253">
        <v>0.99858999999999998</v>
      </c>
      <c r="CA29" s="253">
        <v>0.99865000000000004</v>
      </c>
      <c r="CB29" s="253">
        <v>0.99870999999999999</v>
      </c>
      <c r="CC29" s="253">
        <v>0.99875999999999998</v>
      </c>
      <c r="CD29" s="719">
        <f t="shared" si="264"/>
        <v>0.99880999999999998</v>
      </c>
      <c r="CE29" s="719">
        <f t="shared" si="170"/>
        <v>0.99885999999999997</v>
      </c>
      <c r="CF29" s="722">
        <f t="shared" si="171"/>
        <v>0.99890999999999996</v>
      </c>
      <c r="CG29" s="253">
        <v>0.99843000000000004</v>
      </c>
      <c r="CH29" s="253">
        <v>0.99851000000000001</v>
      </c>
      <c r="CI29" s="253">
        <v>0.99858999999999998</v>
      </c>
      <c r="CJ29" s="253">
        <v>0.99865000000000004</v>
      </c>
      <c r="CK29" s="253">
        <v>0.99870999999999999</v>
      </c>
      <c r="CL29" s="253">
        <v>0.99875999999999998</v>
      </c>
      <c r="CM29" s="719">
        <f t="shared" si="265"/>
        <v>0.99880999999999998</v>
      </c>
      <c r="CN29" s="719">
        <f t="shared" si="172"/>
        <v>0.99885999999999997</v>
      </c>
      <c r="CO29" s="722">
        <f t="shared" si="173"/>
        <v>0.99890999999999996</v>
      </c>
      <c r="CP29" s="705">
        <v>0.99843000000000004</v>
      </c>
      <c r="CQ29" s="253">
        <v>0.99851000000000001</v>
      </c>
      <c r="CR29" s="253">
        <v>0.99858999999999998</v>
      </c>
      <c r="CS29" s="253">
        <v>0.99865000000000004</v>
      </c>
      <c r="CT29" s="253">
        <v>0.99870999999999999</v>
      </c>
      <c r="CU29" s="253">
        <v>0.99875999999999998</v>
      </c>
      <c r="CV29" s="719">
        <f t="shared" si="266"/>
        <v>0.99880999999999998</v>
      </c>
      <c r="CW29" s="719">
        <f t="shared" si="174"/>
        <v>0.99885999999999997</v>
      </c>
      <c r="CX29" s="722">
        <f t="shared" si="175"/>
        <v>0.99890999999999996</v>
      </c>
      <c r="CY29" s="253">
        <v>0.99843000000000004</v>
      </c>
      <c r="CZ29" s="253">
        <v>0.99851000000000001</v>
      </c>
      <c r="DA29" s="253">
        <v>0.99858999999999998</v>
      </c>
      <c r="DB29" s="253">
        <v>0.99865000000000004</v>
      </c>
      <c r="DC29" s="253">
        <v>0.99870999999999999</v>
      </c>
      <c r="DD29" s="253">
        <v>0.99875999999999998</v>
      </c>
      <c r="DE29" s="719">
        <f t="shared" si="267"/>
        <v>0.99880999999999998</v>
      </c>
      <c r="DF29" s="719">
        <f t="shared" si="176"/>
        <v>0.99885999999999997</v>
      </c>
      <c r="DG29" s="722">
        <f t="shared" si="177"/>
        <v>0.99890999999999996</v>
      </c>
      <c r="DH29" s="705">
        <v>0.99843000000000004</v>
      </c>
      <c r="DI29" s="253">
        <v>0.99851000000000001</v>
      </c>
      <c r="DJ29" s="253">
        <v>0.99858999999999998</v>
      </c>
      <c r="DK29" s="253">
        <v>0.99865000000000004</v>
      </c>
      <c r="DL29" s="253">
        <v>0.99870999999999999</v>
      </c>
      <c r="DM29" s="253">
        <v>0.99875999999999998</v>
      </c>
      <c r="DN29" s="719">
        <f t="shared" si="268"/>
        <v>0.99880999999999998</v>
      </c>
      <c r="DO29" s="719">
        <f t="shared" si="178"/>
        <v>0.99885999999999997</v>
      </c>
      <c r="DP29" s="722">
        <f t="shared" si="179"/>
        <v>0.99890999999999996</v>
      </c>
      <c r="DQ29" s="253">
        <v>0.99843000000000004</v>
      </c>
      <c r="DR29" s="253">
        <v>0.99851000000000001</v>
      </c>
      <c r="DS29" s="253">
        <v>0.99858999999999998</v>
      </c>
      <c r="DT29" s="253">
        <v>0.99865000000000004</v>
      </c>
      <c r="DU29" s="253">
        <v>0.99870999999999999</v>
      </c>
      <c r="DV29" s="253">
        <v>0.99875999999999998</v>
      </c>
      <c r="DW29" s="719">
        <f t="shared" si="269"/>
        <v>0.99880999999999998</v>
      </c>
      <c r="DX29" s="719">
        <f t="shared" si="180"/>
        <v>0.99885999999999997</v>
      </c>
      <c r="DY29" s="722">
        <f t="shared" si="181"/>
        <v>0.99890999999999996</v>
      </c>
      <c r="DZ29" s="705">
        <v>0.99843000000000004</v>
      </c>
      <c r="EA29" s="253">
        <v>0.99851000000000001</v>
      </c>
      <c r="EB29" s="253">
        <v>0.99858999999999998</v>
      </c>
      <c r="EC29" s="253">
        <v>0.99865000000000004</v>
      </c>
      <c r="ED29" s="253">
        <v>0.99870999999999999</v>
      </c>
      <c r="EE29" s="253">
        <v>0.99875999999999998</v>
      </c>
      <c r="EF29" s="719">
        <f t="shared" si="270"/>
        <v>0.99880999999999998</v>
      </c>
      <c r="EG29" s="719">
        <f t="shared" si="182"/>
        <v>0.99885999999999997</v>
      </c>
      <c r="EH29" s="722">
        <f t="shared" si="183"/>
        <v>0.99890999999999996</v>
      </c>
      <c r="EI29" s="253">
        <v>0.99843000000000004</v>
      </c>
      <c r="EJ29" s="253">
        <v>0.99851000000000001</v>
      </c>
      <c r="EK29" s="253">
        <v>0.99858999999999998</v>
      </c>
      <c r="EL29" s="253">
        <v>0.99865000000000004</v>
      </c>
      <c r="EM29" s="253">
        <v>0.99870999999999999</v>
      </c>
      <c r="EN29" s="253">
        <v>0.99875999999999998</v>
      </c>
      <c r="EO29" s="719">
        <f t="shared" si="271"/>
        <v>0.99880999999999998</v>
      </c>
      <c r="EP29" s="719">
        <f t="shared" si="184"/>
        <v>0.99885999999999997</v>
      </c>
      <c r="EQ29" s="722">
        <f t="shared" si="185"/>
        <v>0.99890999999999996</v>
      </c>
      <c r="ER29" s="705">
        <v>0.99843000000000004</v>
      </c>
      <c r="ES29" s="253">
        <v>0.99851000000000001</v>
      </c>
      <c r="ET29" s="253">
        <v>0.99858999999999998</v>
      </c>
      <c r="EU29" s="253">
        <v>0.99865000000000004</v>
      </c>
      <c r="EV29" s="253">
        <v>0.99870999999999999</v>
      </c>
      <c r="EW29" s="253">
        <v>0.99875999999999998</v>
      </c>
      <c r="EX29" s="719">
        <f t="shared" si="272"/>
        <v>0.99880999999999998</v>
      </c>
      <c r="EY29" s="719">
        <f t="shared" si="186"/>
        <v>0.99885999999999997</v>
      </c>
      <c r="EZ29" s="722">
        <f t="shared" si="187"/>
        <v>0.99890999999999996</v>
      </c>
      <c r="FA29" s="253">
        <v>0.99843000000000004</v>
      </c>
      <c r="FB29" s="253">
        <v>0.99851000000000001</v>
      </c>
      <c r="FC29" s="253">
        <v>0.99858999999999998</v>
      </c>
      <c r="FD29" s="253">
        <v>0.99865000000000004</v>
      </c>
      <c r="FE29" s="253">
        <v>0.99870999999999999</v>
      </c>
      <c r="FF29" s="253">
        <v>0.99875999999999998</v>
      </c>
      <c r="FG29" s="719">
        <f t="shared" si="273"/>
        <v>0.99880999999999998</v>
      </c>
      <c r="FH29" s="719">
        <f t="shared" si="188"/>
        <v>0.99885999999999997</v>
      </c>
      <c r="FI29" s="722">
        <f t="shared" si="189"/>
        <v>0.99890999999999996</v>
      </c>
      <c r="FJ29" s="705">
        <v>0.99843000000000004</v>
      </c>
      <c r="FK29" s="253">
        <v>0.99851000000000001</v>
      </c>
      <c r="FL29" s="253">
        <v>0.99858999999999998</v>
      </c>
      <c r="FM29" s="253">
        <v>0.99865000000000004</v>
      </c>
      <c r="FN29" s="253">
        <v>0.99870999999999999</v>
      </c>
      <c r="FO29" s="253">
        <v>0.99875999999999998</v>
      </c>
      <c r="FP29" s="719">
        <f t="shared" si="274"/>
        <v>0.99880999999999998</v>
      </c>
      <c r="FQ29" s="719">
        <f t="shared" si="190"/>
        <v>0.99885999999999997</v>
      </c>
      <c r="FR29" s="722">
        <f t="shared" si="191"/>
        <v>0.99890999999999996</v>
      </c>
      <c r="FS29" s="253">
        <v>0.99843000000000004</v>
      </c>
      <c r="FT29" s="253">
        <v>0.99851000000000001</v>
      </c>
      <c r="FU29" s="253">
        <v>0.99858999999999998</v>
      </c>
      <c r="FV29" s="253">
        <v>0.99865000000000004</v>
      </c>
      <c r="FW29" s="253">
        <v>0.99870999999999999</v>
      </c>
      <c r="FX29" s="253">
        <v>0.99875999999999998</v>
      </c>
      <c r="FY29" s="719">
        <f t="shared" si="275"/>
        <v>0.99880999999999998</v>
      </c>
      <c r="FZ29" s="719">
        <f t="shared" si="192"/>
        <v>0.99885999999999997</v>
      </c>
      <c r="GA29" s="722">
        <f t="shared" si="193"/>
        <v>0.99890999999999996</v>
      </c>
      <c r="GB29" s="705">
        <v>0.99843000000000004</v>
      </c>
      <c r="GC29" s="253">
        <v>0.99851000000000001</v>
      </c>
      <c r="GD29" s="253">
        <v>0.99858999999999998</v>
      </c>
      <c r="GE29" s="253">
        <v>0.99865000000000004</v>
      </c>
      <c r="GF29" s="253">
        <v>0.99870999999999999</v>
      </c>
      <c r="GG29" s="253">
        <v>0.99875999999999998</v>
      </c>
      <c r="GH29" s="719">
        <f t="shared" si="276"/>
        <v>0.99880999999999998</v>
      </c>
      <c r="GI29" s="719">
        <f t="shared" si="194"/>
        <v>0.99885999999999997</v>
      </c>
      <c r="GJ29" s="722">
        <f t="shared" si="195"/>
        <v>0.99890999999999996</v>
      </c>
      <c r="GK29" s="253">
        <v>0.99843000000000004</v>
      </c>
      <c r="GL29" s="253">
        <v>0.99851000000000001</v>
      </c>
      <c r="GM29" s="253">
        <v>0.99858999999999998</v>
      </c>
      <c r="GN29" s="253">
        <v>0.99865000000000004</v>
      </c>
      <c r="GO29" s="253">
        <v>0.99870999999999999</v>
      </c>
      <c r="GP29" s="253">
        <v>0.99875999999999998</v>
      </c>
      <c r="GQ29" s="719">
        <f t="shared" si="277"/>
        <v>0.99880999999999998</v>
      </c>
      <c r="GR29" s="719">
        <f t="shared" si="196"/>
        <v>0.99885999999999997</v>
      </c>
      <c r="GS29" s="722">
        <f t="shared" si="197"/>
        <v>0.99890999999999996</v>
      </c>
      <c r="GT29" s="705">
        <v>0.99843000000000004</v>
      </c>
      <c r="GU29" s="253">
        <v>0.99851000000000001</v>
      </c>
      <c r="GV29" s="253">
        <v>0.99858999999999998</v>
      </c>
      <c r="GW29" s="253">
        <v>0.99865000000000004</v>
      </c>
      <c r="GX29" s="253">
        <v>0.99870999999999999</v>
      </c>
      <c r="GY29" s="253">
        <v>0.99875999999999998</v>
      </c>
      <c r="GZ29" s="719">
        <f t="shared" si="278"/>
        <v>0.99880999999999998</v>
      </c>
      <c r="HA29" s="719">
        <f t="shared" si="198"/>
        <v>0.99885999999999997</v>
      </c>
      <c r="HB29" s="722">
        <f t="shared" si="199"/>
        <v>0.99890999999999996</v>
      </c>
      <c r="HC29" s="253">
        <v>0.99843000000000004</v>
      </c>
      <c r="HD29" s="253">
        <v>0.99851000000000001</v>
      </c>
      <c r="HE29" s="253">
        <v>0.99858999999999998</v>
      </c>
      <c r="HF29" s="253">
        <v>0.99865000000000004</v>
      </c>
      <c r="HG29" s="253">
        <v>0.99870999999999999</v>
      </c>
      <c r="HH29" s="253">
        <v>0.99875999999999998</v>
      </c>
      <c r="HI29" s="719">
        <f t="shared" si="279"/>
        <v>0.99880999999999998</v>
      </c>
      <c r="HJ29" s="719">
        <f t="shared" si="200"/>
        <v>0.99885999999999997</v>
      </c>
      <c r="HK29" s="722">
        <f t="shared" si="201"/>
        <v>0.99890999999999996</v>
      </c>
      <c r="HL29" s="705">
        <v>0.99843000000000004</v>
      </c>
      <c r="HM29" s="253">
        <v>0.99851000000000001</v>
      </c>
      <c r="HN29" s="253">
        <v>0.99858999999999998</v>
      </c>
      <c r="HO29" s="253">
        <v>0.99865000000000004</v>
      </c>
      <c r="HP29" s="253">
        <v>0.99870999999999999</v>
      </c>
      <c r="HQ29" s="253">
        <v>0.99875999999999998</v>
      </c>
      <c r="HR29" s="719">
        <f t="shared" si="280"/>
        <v>0.99880999999999998</v>
      </c>
      <c r="HS29" s="719">
        <f t="shared" si="202"/>
        <v>0.99885999999999997</v>
      </c>
      <c r="HT29" s="722">
        <f t="shared" si="203"/>
        <v>0.99890999999999996</v>
      </c>
      <c r="HU29" s="253">
        <v>0.99843000000000004</v>
      </c>
      <c r="HV29" s="253">
        <v>0.99851000000000001</v>
      </c>
      <c r="HW29" s="253">
        <v>0.99858999999999998</v>
      </c>
      <c r="HX29" s="253">
        <v>0.99865000000000004</v>
      </c>
      <c r="HY29" s="253">
        <v>0.99870999999999999</v>
      </c>
      <c r="HZ29" s="253">
        <v>0.99875999999999998</v>
      </c>
      <c r="IA29" s="719">
        <f t="shared" si="281"/>
        <v>0.99880999999999998</v>
      </c>
      <c r="IB29" s="719">
        <f t="shared" si="204"/>
        <v>0.99885999999999997</v>
      </c>
      <c r="IC29" s="722">
        <f t="shared" si="205"/>
        <v>0.99890999999999996</v>
      </c>
      <c r="ID29" s="705">
        <v>0.99843000000000004</v>
      </c>
      <c r="IE29" s="253">
        <v>0.99851000000000001</v>
      </c>
      <c r="IF29" s="253">
        <v>0.99858999999999998</v>
      </c>
      <c r="IG29" s="253">
        <v>0.99865000000000004</v>
      </c>
      <c r="IH29" s="253">
        <v>0.99870999999999999</v>
      </c>
      <c r="II29" s="253">
        <v>0.99875999999999998</v>
      </c>
      <c r="IJ29" s="719">
        <f t="shared" si="282"/>
        <v>0.99880999999999998</v>
      </c>
      <c r="IK29" s="719">
        <f t="shared" si="206"/>
        <v>0.99885999999999997</v>
      </c>
      <c r="IL29" s="722">
        <f t="shared" si="207"/>
        <v>0.99890999999999996</v>
      </c>
      <c r="IM29" s="253">
        <v>0.99843000000000004</v>
      </c>
      <c r="IN29" s="253">
        <v>0.99851000000000001</v>
      </c>
      <c r="IO29" s="253">
        <v>0.99858999999999998</v>
      </c>
      <c r="IP29" s="253">
        <v>0.99865000000000004</v>
      </c>
      <c r="IQ29" s="253">
        <v>0.99870999999999999</v>
      </c>
      <c r="IR29" s="253">
        <v>0.99875999999999998</v>
      </c>
      <c r="IS29" s="719">
        <f t="shared" si="283"/>
        <v>0.99880999999999998</v>
      </c>
      <c r="IT29" s="719">
        <f t="shared" si="208"/>
        <v>0.99885999999999997</v>
      </c>
      <c r="IU29" s="722">
        <f t="shared" si="209"/>
        <v>0.99890999999999996</v>
      </c>
      <c r="IV29" s="705">
        <v>0.99843000000000004</v>
      </c>
      <c r="IW29" s="253">
        <v>0.99851000000000001</v>
      </c>
      <c r="IX29" s="253">
        <v>0.99858999999999998</v>
      </c>
      <c r="IY29" s="253">
        <v>0.99865000000000004</v>
      </c>
      <c r="IZ29" s="253">
        <v>0.99870999999999999</v>
      </c>
      <c r="JA29" s="253">
        <v>0.99875999999999998</v>
      </c>
      <c r="JB29" s="719">
        <f t="shared" si="284"/>
        <v>0.99880999999999998</v>
      </c>
      <c r="JC29" s="719">
        <f t="shared" si="210"/>
        <v>0.99885999999999997</v>
      </c>
      <c r="JD29" s="722">
        <f t="shared" si="211"/>
        <v>0.99890999999999996</v>
      </c>
      <c r="JE29" s="253">
        <v>0.99843000000000004</v>
      </c>
      <c r="JF29" s="253">
        <v>0.99851000000000001</v>
      </c>
      <c r="JG29" s="253">
        <v>0.99858999999999998</v>
      </c>
      <c r="JH29" s="253">
        <v>0.99865000000000004</v>
      </c>
      <c r="JI29" s="253">
        <v>0.99870999999999999</v>
      </c>
      <c r="JJ29" s="253">
        <v>0.99875999999999998</v>
      </c>
      <c r="JK29" s="719">
        <f t="shared" si="285"/>
        <v>0.99880999999999998</v>
      </c>
      <c r="JL29" s="719">
        <f t="shared" si="212"/>
        <v>0.99885999999999997</v>
      </c>
      <c r="JM29" s="722">
        <f t="shared" si="213"/>
        <v>0.99890999999999996</v>
      </c>
      <c r="JN29" s="705">
        <v>0.99843000000000004</v>
      </c>
      <c r="JO29" s="253">
        <v>0.99851000000000001</v>
      </c>
      <c r="JP29" s="253">
        <v>0.99858999999999998</v>
      </c>
      <c r="JQ29" s="253">
        <v>0.99865000000000004</v>
      </c>
      <c r="JR29" s="253">
        <v>0.99870999999999999</v>
      </c>
      <c r="JS29" s="253">
        <v>0.99875999999999998</v>
      </c>
      <c r="JT29" s="719">
        <f t="shared" si="286"/>
        <v>0.99880999999999998</v>
      </c>
      <c r="JU29" s="719">
        <f t="shared" si="214"/>
        <v>0.99885999999999997</v>
      </c>
      <c r="JV29" s="722">
        <f t="shared" si="215"/>
        <v>0.99890999999999996</v>
      </c>
      <c r="JW29" s="253">
        <v>0.99843000000000004</v>
      </c>
      <c r="JX29" s="253">
        <v>0.99851000000000001</v>
      </c>
      <c r="JY29" s="253">
        <v>0.99858999999999998</v>
      </c>
      <c r="JZ29" s="253">
        <v>0.99865000000000004</v>
      </c>
      <c r="KA29" s="253">
        <v>0.99870999999999999</v>
      </c>
      <c r="KB29" s="253">
        <v>0.99875999999999998</v>
      </c>
      <c r="KC29" s="719">
        <f t="shared" si="287"/>
        <v>0.99880999999999998</v>
      </c>
      <c r="KD29" s="719">
        <f t="shared" si="216"/>
        <v>0.99885999999999997</v>
      </c>
      <c r="KE29" s="722">
        <f t="shared" si="217"/>
        <v>0.99890999999999996</v>
      </c>
      <c r="KF29" s="705">
        <v>0.99843000000000004</v>
      </c>
      <c r="KG29" s="253">
        <v>0.99851000000000001</v>
      </c>
      <c r="KH29" s="253">
        <v>0.99858999999999998</v>
      </c>
      <c r="KI29" s="253">
        <v>0.99865000000000004</v>
      </c>
      <c r="KJ29" s="253">
        <v>0.99870999999999999</v>
      </c>
      <c r="KK29" s="253">
        <v>0.99875999999999998</v>
      </c>
      <c r="KL29" s="719">
        <f t="shared" si="288"/>
        <v>0.99880999999999998</v>
      </c>
      <c r="KM29" s="719">
        <f t="shared" si="218"/>
        <v>0.99885999999999997</v>
      </c>
      <c r="KN29" s="722">
        <f t="shared" si="219"/>
        <v>0.99890999999999996</v>
      </c>
      <c r="KO29" s="253">
        <v>0.99843000000000004</v>
      </c>
      <c r="KP29" s="253">
        <v>0.99851000000000001</v>
      </c>
      <c r="KQ29" s="253">
        <v>0.99858999999999998</v>
      </c>
      <c r="KR29" s="253">
        <v>0.99865000000000004</v>
      </c>
      <c r="KS29" s="253">
        <v>0.99870999999999999</v>
      </c>
      <c r="KT29" s="253">
        <v>0.99875999999999998</v>
      </c>
      <c r="KU29" s="719">
        <f t="shared" si="289"/>
        <v>0.99880999999999998</v>
      </c>
      <c r="KV29" s="719">
        <f t="shared" si="220"/>
        <v>0.99885999999999997</v>
      </c>
      <c r="KW29" s="722">
        <f t="shared" si="221"/>
        <v>0.99890999999999996</v>
      </c>
      <c r="KX29" s="705">
        <v>0.99843000000000004</v>
      </c>
      <c r="KY29" s="253">
        <v>0.99851000000000001</v>
      </c>
      <c r="KZ29" s="253">
        <v>0.99858999999999998</v>
      </c>
      <c r="LA29" s="253">
        <v>0.99865000000000004</v>
      </c>
      <c r="LB29" s="253">
        <v>0.99870999999999999</v>
      </c>
      <c r="LC29" s="253">
        <v>0.99875999999999998</v>
      </c>
      <c r="LD29" s="719">
        <f t="shared" si="290"/>
        <v>0.99880999999999998</v>
      </c>
      <c r="LE29" s="719">
        <f t="shared" si="222"/>
        <v>0.99885999999999997</v>
      </c>
      <c r="LF29" s="722">
        <f t="shared" si="223"/>
        <v>0.99890999999999996</v>
      </c>
      <c r="LG29" s="253">
        <v>0.99843000000000004</v>
      </c>
      <c r="LH29" s="253">
        <v>0.99851000000000001</v>
      </c>
      <c r="LI29" s="253">
        <v>0.99858999999999998</v>
      </c>
      <c r="LJ29" s="253">
        <v>0.99865000000000004</v>
      </c>
      <c r="LK29" s="253">
        <v>0.99870999999999999</v>
      </c>
      <c r="LL29" s="253">
        <v>0.99875999999999998</v>
      </c>
      <c r="LM29" s="719">
        <f t="shared" si="291"/>
        <v>0.99880999999999998</v>
      </c>
      <c r="LN29" s="719">
        <f t="shared" si="224"/>
        <v>0.99885999999999997</v>
      </c>
      <c r="LO29" s="722">
        <f t="shared" si="225"/>
        <v>0.99890999999999996</v>
      </c>
      <c r="LP29" s="705">
        <v>0.99843000000000004</v>
      </c>
      <c r="LQ29" s="253">
        <v>0.99851000000000001</v>
      </c>
      <c r="LR29" s="253">
        <v>0.99858999999999998</v>
      </c>
      <c r="LS29" s="253">
        <v>0.99865000000000004</v>
      </c>
      <c r="LT29" s="253">
        <v>0.99870999999999999</v>
      </c>
      <c r="LU29" s="253">
        <v>0.99875999999999998</v>
      </c>
      <c r="LV29" s="719">
        <f t="shared" si="292"/>
        <v>0.99880999999999998</v>
      </c>
      <c r="LW29" s="719">
        <f t="shared" si="226"/>
        <v>0.99885999999999997</v>
      </c>
      <c r="LX29" s="722">
        <f t="shared" si="227"/>
        <v>0.99890999999999996</v>
      </c>
      <c r="LY29" s="253">
        <v>0.99843000000000004</v>
      </c>
      <c r="LZ29" s="253">
        <v>0.99851000000000001</v>
      </c>
      <c r="MA29" s="253">
        <v>0.99858999999999998</v>
      </c>
      <c r="MB29" s="253">
        <v>0.99865000000000004</v>
      </c>
      <c r="MC29" s="253">
        <v>0.99870999999999999</v>
      </c>
      <c r="MD29" s="253">
        <v>0.99875999999999998</v>
      </c>
      <c r="ME29" s="719">
        <f t="shared" si="293"/>
        <v>0.99880999999999998</v>
      </c>
      <c r="MF29" s="719">
        <f t="shared" si="228"/>
        <v>0.99885999999999997</v>
      </c>
      <c r="MG29" s="722">
        <f t="shared" si="229"/>
        <v>0.99890999999999996</v>
      </c>
      <c r="MH29" s="705">
        <v>0.99843000000000004</v>
      </c>
      <c r="MI29" s="253">
        <v>0.99851000000000001</v>
      </c>
      <c r="MJ29" s="253">
        <v>0.99858999999999998</v>
      </c>
      <c r="MK29" s="253">
        <v>0.99865000000000004</v>
      </c>
      <c r="ML29" s="253">
        <v>0.99870999999999999</v>
      </c>
      <c r="MM29" s="253">
        <v>0.99875999999999998</v>
      </c>
      <c r="MN29" s="719">
        <f t="shared" si="294"/>
        <v>0.99880999999999998</v>
      </c>
      <c r="MO29" s="719">
        <f t="shared" si="230"/>
        <v>0.99885999999999997</v>
      </c>
      <c r="MP29" s="722">
        <f t="shared" si="231"/>
        <v>0.99890999999999996</v>
      </c>
      <c r="MQ29" s="253">
        <v>0.99843000000000004</v>
      </c>
      <c r="MR29" s="253">
        <v>0.99851000000000001</v>
      </c>
      <c r="MS29" s="253">
        <v>0.99858999999999998</v>
      </c>
      <c r="MT29" s="253">
        <v>0.99865000000000004</v>
      </c>
      <c r="MU29" s="253">
        <v>0.99870999999999999</v>
      </c>
      <c r="MV29" s="253">
        <v>0.99875999999999998</v>
      </c>
      <c r="MW29" s="719">
        <f t="shared" si="295"/>
        <v>0.99880999999999998</v>
      </c>
      <c r="MX29" s="719">
        <f t="shared" si="232"/>
        <v>0.99885999999999997</v>
      </c>
      <c r="MY29" s="722">
        <f t="shared" si="233"/>
        <v>0.99890999999999996</v>
      </c>
      <c r="MZ29" s="705">
        <v>0.99843000000000004</v>
      </c>
      <c r="NA29" s="253">
        <v>0.99851000000000001</v>
      </c>
      <c r="NB29" s="253">
        <v>0.99858999999999998</v>
      </c>
      <c r="NC29" s="253">
        <v>0.99865000000000004</v>
      </c>
      <c r="ND29" s="253">
        <v>0.99870999999999999</v>
      </c>
      <c r="NE29" s="253">
        <v>0.99875999999999998</v>
      </c>
      <c r="NF29" s="719">
        <f t="shared" si="296"/>
        <v>0.99880999999999998</v>
      </c>
      <c r="NG29" s="719">
        <f t="shared" si="234"/>
        <v>0.99885999999999997</v>
      </c>
      <c r="NH29" s="722">
        <f t="shared" si="235"/>
        <v>0.99890999999999996</v>
      </c>
      <c r="NI29" s="253">
        <v>0.99843000000000004</v>
      </c>
      <c r="NJ29" s="253">
        <v>0.99851000000000001</v>
      </c>
      <c r="NK29" s="253">
        <v>0.99858999999999998</v>
      </c>
      <c r="NL29" s="253">
        <v>0.99865000000000004</v>
      </c>
      <c r="NM29" s="253">
        <v>0.99870999999999999</v>
      </c>
      <c r="NN29" s="253">
        <v>0.99875999999999998</v>
      </c>
      <c r="NO29" s="719">
        <f t="shared" si="297"/>
        <v>0.99880999999999998</v>
      </c>
      <c r="NP29" s="719">
        <f t="shared" si="236"/>
        <v>0.99885999999999997</v>
      </c>
      <c r="NQ29" s="722">
        <f t="shared" si="237"/>
        <v>0.99890999999999996</v>
      </c>
      <c r="NR29" s="705">
        <v>0.99843000000000004</v>
      </c>
      <c r="NS29" s="253">
        <v>0.99851000000000001</v>
      </c>
      <c r="NT29" s="253">
        <v>0.99858999999999998</v>
      </c>
      <c r="NU29" s="253">
        <v>0.99865000000000004</v>
      </c>
      <c r="NV29" s="253">
        <v>0.99870999999999999</v>
      </c>
      <c r="NW29" s="253">
        <v>0.99875999999999998</v>
      </c>
      <c r="NX29" s="719">
        <f t="shared" si="298"/>
        <v>0.99880999999999998</v>
      </c>
      <c r="NY29" s="719">
        <f t="shared" si="238"/>
        <v>0.99885999999999997</v>
      </c>
      <c r="NZ29" s="722">
        <f t="shared" si="239"/>
        <v>0.99890999999999996</v>
      </c>
      <c r="OA29" s="253">
        <v>0.99843000000000004</v>
      </c>
      <c r="OB29" s="253">
        <v>0.99851000000000001</v>
      </c>
      <c r="OC29" s="253">
        <v>0.99858999999999998</v>
      </c>
      <c r="OD29" s="253">
        <v>0.99865000000000004</v>
      </c>
      <c r="OE29" s="253">
        <v>0.99870999999999999</v>
      </c>
      <c r="OF29" s="253">
        <v>0.99875999999999998</v>
      </c>
      <c r="OG29" s="719">
        <f t="shared" si="299"/>
        <v>0.99880999999999998</v>
      </c>
      <c r="OH29" s="719">
        <f t="shared" si="240"/>
        <v>0.99885999999999997</v>
      </c>
      <c r="OI29" s="722">
        <f t="shared" si="241"/>
        <v>0.99890999999999996</v>
      </c>
      <c r="OJ29" s="705">
        <v>0.99843000000000004</v>
      </c>
      <c r="OK29" s="253">
        <v>0.99851000000000001</v>
      </c>
      <c r="OL29" s="253">
        <v>0.99858999999999998</v>
      </c>
      <c r="OM29" s="253">
        <v>0.99865000000000004</v>
      </c>
      <c r="ON29" s="253">
        <v>0.99870999999999999</v>
      </c>
      <c r="OO29" s="253">
        <v>0.99875999999999998</v>
      </c>
      <c r="OP29" s="719">
        <f t="shared" si="300"/>
        <v>0.99880999999999998</v>
      </c>
      <c r="OQ29" s="719">
        <f t="shared" si="242"/>
        <v>0.99885999999999997</v>
      </c>
      <c r="OR29" s="722">
        <f t="shared" si="243"/>
        <v>0.99890999999999996</v>
      </c>
      <c r="OS29" s="253">
        <v>0.99843000000000004</v>
      </c>
      <c r="OT29" s="253">
        <v>0.99851000000000001</v>
      </c>
      <c r="OU29" s="253">
        <v>0.99858999999999998</v>
      </c>
      <c r="OV29" s="253">
        <v>0.99865000000000004</v>
      </c>
      <c r="OW29" s="253">
        <v>0.99870999999999999</v>
      </c>
      <c r="OX29" s="253">
        <v>0.99875999999999998</v>
      </c>
      <c r="OY29" s="719">
        <f t="shared" si="301"/>
        <v>0.99880999999999998</v>
      </c>
      <c r="OZ29" s="719">
        <f t="shared" si="244"/>
        <v>0.99885999999999997</v>
      </c>
      <c r="PA29" s="722">
        <f t="shared" si="245"/>
        <v>0.99890999999999996</v>
      </c>
      <c r="PB29" s="705">
        <v>0.99843000000000004</v>
      </c>
      <c r="PC29" s="253">
        <v>0.99851000000000001</v>
      </c>
      <c r="PD29" s="253">
        <v>0.99858999999999998</v>
      </c>
      <c r="PE29" s="253">
        <v>0.99865000000000004</v>
      </c>
      <c r="PF29" s="253">
        <v>0.99870999999999999</v>
      </c>
      <c r="PG29" s="253">
        <v>0.99875999999999998</v>
      </c>
      <c r="PH29" s="719">
        <f t="shared" si="302"/>
        <v>0.99880999999999998</v>
      </c>
      <c r="PI29" s="719">
        <f t="shared" si="246"/>
        <v>0.99885999999999997</v>
      </c>
      <c r="PJ29" s="722">
        <f t="shared" si="247"/>
        <v>0.99890999999999996</v>
      </c>
      <c r="PK29" s="253">
        <v>0.99843000000000004</v>
      </c>
      <c r="PL29" s="253">
        <v>0.99851000000000001</v>
      </c>
      <c r="PM29" s="253">
        <v>0.99858999999999998</v>
      </c>
      <c r="PN29" s="253">
        <v>0.99865000000000004</v>
      </c>
      <c r="PO29" s="253">
        <v>0.99870999999999999</v>
      </c>
      <c r="PP29" s="253">
        <v>0.99875999999999998</v>
      </c>
      <c r="PQ29" s="719">
        <f t="shared" si="303"/>
        <v>0.99880999999999998</v>
      </c>
      <c r="PR29" s="719">
        <f t="shared" si="248"/>
        <v>0.99885999999999997</v>
      </c>
      <c r="PS29" s="722">
        <f t="shared" si="249"/>
        <v>0.99890999999999996</v>
      </c>
      <c r="PT29" s="705">
        <v>0.99843000000000004</v>
      </c>
      <c r="PU29" s="253">
        <v>0.99851000000000001</v>
      </c>
      <c r="PV29" s="253">
        <v>0.99858999999999998</v>
      </c>
      <c r="PW29" s="253">
        <v>0.99865000000000004</v>
      </c>
      <c r="PX29" s="253">
        <v>0.99870999999999999</v>
      </c>
      <c r="PY29" s="253">
        <v>0.99875999999999998</v>
      </c>
      <c r="PZ29" s="719">
        <f t="shared" si="304"/>
        <v>0.99880999999999998</v>
      </c>
      <c r="QA29" s="719">
        <f t="shared" si="250"/>
        <v>0.99885999999999997</v>
      </c>
      <c r="QB29" s="722">
        <f t="shared" si="251"/>
        <v>0.99890999999999996</v>
      </c>
      <c r="QC29" s="253">
        <v>0.99843000000000004</v>
      </c>
      <c r="QD29" s="253">
        <v>0.99851000000000001</v>
      </c>
      <c r="QE29" s="253">
        <v>0.99858999999999998</v>
      </c>
      <c r="QF29" s="253">
        <v>0.99865000000000004</v>
      </c>
      <c r="QG29" s="253">
        <v>0.99870999999999999</v>
      </c>
      <c r="QH29" s="253">
        <v>0.99875999999999998</v>
      </c>
      <c r="QI29" s="719">
        <f t="shared" si="305"/>
        <v>0.99880999999999998</v>
      </c>
      <c r="QJ29" s="719">
        <f t="shared" si="252"/>
        <v>0.99885999999999997</v>
      </c>
      <c r="QK29" s="722">
        <f t="shared" si="253"/>
        <v>0.99890999999999996</v>
      </c>
      <c r="QL29" s="705">
        <v>0.99843000000000004</v>
      </c>
      <c r="QM29" s="253">
        <v>0.99851000000000001</v>
      </c>
      <c r="QN29" s="253">
        <v>0.99858999999999998</v>
      </c>
      <c r="QO29" s="253">
        <v>0.99865000000000004</v>
      </c>
      <c r="QP29" s="253">
        <v>0.99870999999999999</v>
      </c>
      <c r="QQ29" s="253">
        <v>0.99875999999999998</v>
      </c>
      <c r="QR29" s="719">
        <f t="shared" si="306"/>
        <v>0.99880999999999998</v>
      </c>
      <c r="QS29" s="719">
        <f t="shared" si="254"/>
        <v>0.99885999999999997</v>
      </c>
      <c r="QT29" s="722">
        <f t="shared" si="255"/>
        <v>0.99890999999999996</v>
      </c>
    </row>
    <row r="30" spans="1:463">
      <c r="A30" s="16"/>
      <c r="B30" s="212" t="s">
        <v>449</v>
      </c>
      <c r="C30" s="212" t="s">
        <v>466</v>
      </c>
      <c r="D30" s="705">
        <v>0.99799000000000004</v>
      </c>
      <c r="E30" s="253">
        <v>0.99809000000000003</v>
      </c>
      <c r="F30" s="253">
        <v>0.99819000000000002</v>
      </c>
      <c r="G30" s="253">
        <v>0.99826999999999999</v>
      </c>
      <c r="H30" s="253">
        <v>0.99834000000000001</v>
      </c>
      <c r="I30" s="253">
        <v>0.99839999999999995</v>
      </c>
      <c r="J30" s="719">
        <f t="shared" si="256"/>
        <v>0.9984599999999999</v>
      </c>
      <c r="K30" s="719">
        <f t="shared" si="154"/>
        <v>0.99851999999999985</v>
      </c>
      <c r="L30" s="722">
        <f t="shared" si="155"/>
        <v>0.9985799999999998</v>
      </c>
      <c r="M30" s="253">
        <v>0.99799000000000004</v>
      </c>
      <c r="N30" s="253">
        <v>0.99809000000000003</v>
      </c>
      <c r="O30" s="253">
        <v>0.99819000000000002</v>
      </c>
      <c r="P30" s="253">
        <v>0.99826999999999999</v>
      </c>
      <c r="Q30" s="253">
        <v>0.99834000000000001</v>
      </c>
      <c r="R30" s="253">
        <v>0.99839999999999995</v>
      </c>
      <c r="S30" s="719">
        <f t="shared" si="257"/>
        <v>0.9984599999999999</v>
      </c>
      <c r="T30" s="719">
        <f t="shared" si="156"/>
        <v>0.99851999999999985</v>
      </c>
      <c r="U30" s="722">
        <f t="shared" si="157"/>
        <v>0.9985799999999998</v>
      </c>
      <c r="V30" s="705">
        <v>0.99799000000000004</v>
      </c>
      <c r="W30" s="253">
        <v>0.99809000000000003</v>
      </c>
      <c r="X30" s="253">
        <v>0.99819000000000002</v>
      </c>
      <c r="Y30" s="253">
        <v>0.99826999999999999</v>
      </c>
      <c r="Z30" s="253">
        <v>0.99834000000000001</v>
      </c>
      <c r="AA30" s="253">
        <v>0.99839999999999995</v>
      </c>
      <c r="AB30" s="719">
        <f t="shared" si="258"/>
        <v>0.9984599999999999</v>
      </c>
      <c r="AC30" s="719">
        <f t="shared" si="158"/>
        <v>0.99851999999999985</v>
      </c>
      <c r="AD30" s="722">
        <f t="shared" si="159"/>
        <v>0.9985799999999998</v>
      </c>
      <c r="AE30" s="253">
        <v>0.99799000000000004</v>
      </c>
      <c r="AF30" s="253">
        <v>0.99809000000000003</v>
      </c>
      <c r="AG30" s="253">
        <v>0.99819000000000002</v>
      </c>
      <c r="AH30" s="253">
        <v>0.99826999999999999</v>
      </c>
      <c r="AI30" s="253">
        <v>0.99834000000000001</v>
      </c>
      <c r="AJ30" s="253">
        <v>0.99839999999999995</v>
      </c>
      <c r="AK30" s="719">
        <f t="shared" si="259"/>
        <v>0.9984599999999999</v>
      </c>
      <c r="AL30" s="719">
        <f t="shared" si="160"/>
        <v>0.99851999999999985</v>
      </c>
      <c r="AM30" s="722">
        <f t="shared" si="161"/>
        <v>0.9985799999999998</v>
      </c>
      <c r="AN30" s="705">
        <v>0.99799000000000004</v>
      </c>
      <c r="AO30" s="253">
        <v>0.99809000000000003</v>
      </c>
      <c r="AP30" s="253">
        <v>0.99819000000000002</v>
      </c>
      <c r="AQ30" s="253">
        <v>0.99826999999999999</v>
      </c>
      <c r="AR30" s="253">
        <v>0.99834000000000001</v>
      </c>
      <c r="AS30" s="253">
        <v>0.99839999999999995</v>
      </c>
      <c r="AT30" s="719">
        <f t="shared" si="260"/>
        <v>0.9984599999999999</v>
      </c>
      <c r="AU30" s="719">
        <f t="shared" si="162"/>
        <v>0.99851999999999985</v>
      </c>
      <c r="AV30" s="722">
        <f t="shared" si="163"/>
        <v>0.9985799999999998</v>
      </c>
      <c r="AW30" s="253">
        <v>0.99799000000000004</v>
      </c>
      <c r="AX30" s="253">
        <v>0.99809000000000003</v>
      </c>
      <c r="AY30" s="253">
        <v>0.99819000000000002</v>
      </c>
      <c r="AZ30" s="253">
        <v>0.99826999999999999</v>
      </c>
      <c r="BA30" s="253">
        <v>0.99834000000000001</v>
      </c>
      <c r="BB30" s="253">
        <v>0.99839999999999995</v>
      </c>
      <c r="BC30" s="719">
        <f t="shared" si="261"/>
        <v>0.9984599999999999</v>
      </c>
      <c r="BD30" s="719">
        <f t="shared" si="164"/>
        <v>0.99851999999999985</v>
      </c>
      <c r="BE30" s="722">
        <f t="shared" si="165"/>
        <v>0.9985799999999998</v>
      </c>
      <c r="BF30" s="705">
        <v>0.99799000000000004</v>
      </c>
      <c r="BG30" s="253">
        <v>0.99809000000000003</v>
      </c>
      <c r="BH30" s="253">
        <v>0.99819000000000002</v>
      </c>
      <c r="BI30" s="253">
        <v>0.99826999999999999</v>
      </c>
      <c r="BJ30" s="253">
        <v>0.99834000000000001</v>
      </c>
      <c r="BK30" s="253">
        <v>0.99839999999999995</v>
      </c>
      <c r="BL30" s="719">
        <f t="shared" si="262"/>
        <v>0.9984599999999999</v>
      </c>
      <c r="BM30" s="719">
        <f t="shared" si="166"/>
        <v>0.99851999999999985</v>
      </c>
      <c r="BN30" s="722">
        <f t="shared" si="167"/>
        <v>0.9985799999999998</v>
      </c>
      <c r="BO30" s="253">
        <v>0.99799000000000004</v>
      </c>
      <c r="BP30" s="253">
        <v>0.99809000000000003</v>
      </c>
      <c r="BQ30" s="253">
        <v>0.99819000000000002</v>
      </c>
      <c r="BR30" s="253">
        <v>0.99826999999999999</v>
      </c>
      <c r="BS30" s="253">
        <v>0.99834000000000001</v>
      </c>
      <c r="BT30" s="253">
        <v>0.99839999999999995</v>
      </c>
      <c r="BU30" s="719">
        <f t="shared" si="263"/>
        <v>0.9984599999999999</v>
      </c>
      <c r="BV30" s="719">
        <f t="shared" si="168"/>
        <v>0.99851999999999985</v>
      </c>
      <c r="BW30" s="722">
        <f t="shared" si="169"/>
        <v>0.9985799999999998</v>
      </c>
      <c r="BX30" s="705">
        <v>0.99799000000000004</v>
      </c>
      <c r="BY30" s="253">
        <v>0.99809000000000003</v>
      </c>
      <c r="BZ30" s="253">
        <v>0.99819000000000002</v>
      </c>
      <c r="CA30" s="253">
        <v>0.99826999999999999</v>
      </c>
      <c r="CB30" s="253">
        <v>0.99834000000000001</v>
      </c>
      <c r="CC30" s="253">
        <v>0.99839999999999995</v>
      </c>
      <c r="CD30" s="719">
        <f t="shared" si="264"/>
        <v>0.9984599999999999</v>
      </c>
      <c r="CE30" s="719">
        <f t="shared" si="170"/>
        <v>0.99851999999999985</v>
      </c>
      <c r="CF30" s="722">
        <f t="shared" si="171"/>
        <v>0.9985799999999998</v>
      </c>
      <c r="CG30" s="253">
        <v>0.99799000000000004</v>
      </c>
      <c r="CH30" s="253">
        <v>0.99809000000000003</v>
      </c>
      <c r="CI30" s="253">
        <v>0.99819000000000002</v>
      </c>
      <c r="CJ30" s="253">
        <v>0.99826999999999999</v>
      </c>
      <c r="CK30" s="253">
        <v>0.99834000000000001</v>
      </c>
      <c r="CL30" s="253">
        <v>0.99839999999999995</v>
      </c>
      <c r="CM30" s="719">
        <f t="shared" si="265"/>
        <v>0.9984599999999999</v>
      </c>
      <c r="CN30" s="719">
        <f t="shared" si="172"/>
        <v>0.99851999999999985</v>
      </c>
      <c r="CO30" s="722">
        <f t="shared" si="173"/>
        <v>0.9985799999999998</v>
      </c>
      <c r="CP30" s="705">
        <v>0.99799000000000004</v>
      </c>
      <c r="CQ30" s="253">
        <v>0.99809000000000003</v>
      </c>
      <c r="CR30" s="253">
        <v>0.99819000000000002</v>
      </c>
      <c r="CS30" s="253">
        <v>0.99826999999999999</v>
      </c>
      <c r="CT30" s="253">
        <v>0.99834000000000001</v>
      </c>
      <c r="CU30" s="253">
        <v>0.99839999999999995</v>
      </c>
      <c r="CV30" s="719">
        <f t="shared" si="266"/>
        <v>0.9984599999999999</v>
      </c>
      <c r="CW30" s="719">
        <f t="shared" si="174"/>
        <v>0.99851999999999985</v>
      </c>
      <c r="CX30" s="722">
        <f t="shared" si="175"/>
        <v>0.9985799999999998</v>
      </c>
      <c r="CY30" s="253">
        <v>0.99799000000000004</v>
      </c>
      <c r="CZ30" s="253">
        <v>0.99809000000000003</v>
      </c>
      <c r="DA30" s="253">
        <v>0.99819000000000002</v>
      </c>
      <c r="DB30" s="253">
        <v>0.99826999999999999</v>
      </c>
      <c r="DC30" s="253">
        <v>0.99834000000000001</v>
      </c>
      <c r="DD30" s="253">
        <v>0.99839999999999995</v>
      </c>
      <c r="DE30" s="719">
        <f t="shared" si="267"/>
        <v>0.9984599999999999</v>
      </c>
      <c r="DF30" s="719">
        <f t="shared" si="176"/>
        <v>0.99851999999999985</v>
      </c>
      <c r="DG30" s="722">
        <f t="shared" si="177"/>
        <v>0.9985799999999998</v>
      </c>
      <c r="DH30" s="705">
        <v>0.99799000000000004</v>
      </c>
      <c r="DI30" s="253">
        <v>0.99809000000000003</v>
      </c>
      <c r="DJ30" s="253">
        <v>0.99819000000000002</v>
      </c>
      <c r="DK30" s="253">
        <v>0.99826999999999999</v>
      </c>
      <c r="DL30" s="253">
        <v>0.99834000000000001</v>
      </c>
      <c r="DM30" s="253">
        <v>0.99839999999999995</v>
      </c>
      <c r="DN30" s="719">
        <f t="shared" si="268"/>
        <v>0.9984599999999999</v>
      </c>
      <c r="DO30" s="719">
        <f t="shared" si="178"/>
        <v>0.99851999999999985</v>
      </c>
      <c r="DP30" s="722">
        <f t="shared" si="179"/>
        <v>0.9985799999999998</v>
      </c>
      <c r="DQ30" s="253">
        <v>0.99799000000000004</v>
      </c>
      <c r="DR30" s="253">
        <v>0.99809000000000003</v>
      </c>
      <c r="DS30" s="253">
        <v>0.99819000000000002</v>
      </c>
      <c r="DT30" s="253">
        <v>0.99826999999999999</v>
      </c>
      <c r="DU30" s="253">
        <v>0.99834000000000001</v>
      </c>
      <c r="DV30" s="253">
        <v>0.99839999999999995</v>
      </c>
      <c r="DW30" s="719">
        <f t="shared" si="269"/>
        <v>0.9984599999999999</v>
      </c>
      <c r="DX30" s="719">
        <f t="shared" si="180"/>
        <v>0.99851999999999985</v>
      </c>
      <c r="DY30" s="722">
        <f t="shared" si="181"/>
        <v>0.9985799999999998</v>
      </c>
      <c r="DZ30" s="705">
        <v>0.99799000000000004</v>
      </c>
      <c r="EA30" s="253">
        <v>0.99809000000000003</v>
      </c>
      <c r="EB30" s="253">
        <v>0.99819000000000002</v>
      </c>
      <c r="EC30" s="253">
        <v>0.99826999999999999</v>
      </c>
      <c r="ED30" s="253">
        <v>0.99834000000000001</v>
      </c>
      <c r="EE30" s="253">
        <v>0.99839999999999995</v>
      </c>
      <c r="EF30" s="719">
        <f t="shared" si="270"/>
        <v>0.9984599999999999</v>
      </c>
      <c r="EG30" s="719">
        <f t="shared" si="182"/>
        <v>0.99851999999999985</v>
      </c>
      <c r="EH30" s="722">
        <f t="shared" si="183"/>
        <v>0.9985799999999998</v>
      </c>
      <c r="EI30" s="253">
        <v>0.99799000000000004</v>
      </c>
      <c r="EJ30" s="253">
        <v>0.99809000000000003</v>
      </c>
      <c r="EK30" s="253">
        <v>0.99819000000000002</v>
      </c>
      <c r="EL30" s="253">
        <v>0.99826999999999999</v>
      </c>
      <c r="EM30" s="253">
        <v>0.99834000000000001</v>
      </c>
      <c r="EN30" s="253">
        <v>0.99839999999999995</v>
      </c>
      <c r="EO30" s="719">
        <f t="shared" si="271"/>
        <v>0.9984599999999999</v>
      </c>
      <c r="EP30" s="719">
        <f t="shared" si="184"/>
        <v>0.99851999999999985</v>
      </c>
      <c r="EQ30" s="722">
        <f t="shared" si="185"/>
        <v>0.9985799999999998</v>
      </c>
      <c r="ER30" s="705">
        <v>0.99799000000000004</v>
      </c>
      <c r="ES30" s="253">
        <v>0.99809000000000003</v>
      </c>
      <c r="ET30" s="253">
        <v>0.99819000000000002</v>
      </c>
      <c r="EU30" s="253">
        <v>0.99826999999999999</v>
      </c>
      <c r="EV30" s="253">
        <v>0.99834000000000001</v>
      </c>
      <c r="EW30" s="253">
        <v>0.99839999999999995</v>
      </c>
      <c r="EX30" s="719">
        <f t="shared" si="272"/>
        <v>0.9984599999999999</v>
      </c>
      <c r="EY30" s="719">
        <f t="shared" si="186"/>
        <v>0.99851999999999985</v>
      </c>
      <c r="EZ30" s="722">
        <f t="shared" si="187"/>
        <v>0.9985799999999998</v>
      </c>
      <c r="FA30" s="253">
        <v>0.99799000000000004</v>
      </c>
      <c r="FB30" s="253">
        <v>0.99809000000000003</v>
      </c>
      <c r="FC30" s="253">
        <v>0.99819000000000002</v>
      </c>
      <c r="FD30" s="253">
        <v>0.99826999999999999</v>
      </c>
      <c r="FE30" s="253">
        <v>0.99834000000000001</v>
      </c>
      <c r="FF30" s="253">
        <v>0.99839999999999995</v>
      </c>
      <c r="FG30" s="719">
        <f t="shared" si="273"/>
        <v>0.9984599999999999</v>
      </c>
      <c r="FH30" s="719">
        <f t="shared" si="188"/>
        <v>0.99851999999999985</v>
      </c>
      <c r="FI30" s="722">
        <f t="shared" si="189"/>
        <v>0.9985799999999998</v>
      </c>
      <c r="FJ30" s="705">
        <v>0.99799000000000004</v>
      </c>
      <c r="FK30" s="253">
        <v>0.99809000000000003</v>
      </c>
      <c r="FL30" s="253">
        <v>0.99819000000000002</v>
      </c>
      <c r="FM30" s="253">
        <v>0.99826999999999999</v>
      </c>
      <c r="FN30" s="253">
        <v>0.99834000000000001</v>
      </c>
      <c r="FO30" s="253">
        <v>0.99839999999999995</v>
      </c>
      <c r="FP30" s="719">
        <f t="shared" si="274"/>
        <v>0.9984599999999999</v>
      </c>
      <c r="FQ30" s="719">
        <f t="shared" si="190"/>
        <v>0.99851999999999985</v>
      </c>
      <c r="FR30" s="722">
        <f t="shared" si="191"/>
        <v>0.9985799999999998</v>
      </c>
      <c r="FS30" s="253">
        <v>0.99799000000000004</v>
      </c>
      <c r="FT30" s="253">
        <v>0.99809000000000003</v>
      </c>
      <c r="FU30" s="253">
        <v>0.99819000000000002</v>
      </c>
      <c r="FV30" s="253">
        <v>0.99826999999999999</v>
      </c>
      <c r="FW30" s="253">
        <v>0.99834000000000001</v>
      </c>
      <c r="FX30" s="253">
        <v>0.99839999999999995</v>
      </c>
      <c r="FY30" s="719">
        <f t="shared" si="275"/>
        <v>0.9984599999999999</v>
      </c>
      <c r="FZ30" s="719">
        <f t="shared" si="192"/>
        <v>0.99851999999999985</v>
      </c>
      <c r="GA30" s="722">
        <f t="shared" si="193"/>
        <v>0.9985799999999998</v>
      </c>
      <c r="GB30" s="705">
        <v>0.99799000000000004</v>
      </c>
      <c r="GC30" s="253">
        <v>0.99809000000000003</v>
      </c>
      <c r="GD30" s="253">
        <v>0.99819000000000002</v>
      </c>
      <c r="GE30" s="253">
        <v>0.99826999999999999</v>
      </c>
      <c r="GF30" s="253">
        <v>0.99834000000000001</v>
      </c>
      <c r="GG30" s="253">
        <v>0.99839999999999995</v>
      </c>
      <c r="GH30" s="719">
        <f t="shared" si="276"/>
        <v>0.9984599999999999</v>
      </c>
      <c r="GI30" s="719">
        <f t="shared" si="194"/>
        <v>0.99851999999999985</v>
      </c>
      <c r="GJ30" s="722">
        <f t="shared" si="195"/>
        <v>0.9985799999999998</v>
      </c>
      <c r="GK30" s="253">
        <v>0.99799000000000004</v>
      </c>
      <c r="GL30" s="253">
        <v>0.99809000000000003</v>
      </c>
      <c r="GM30" s="253">
        <v>0.99819000000000002</v>
      </c>
      <c r="GN30" s="253">
        <v>0.99826999999999999</v>
      </c>
      <c r="GO30" s="253">
        <v>0.99834000000000001</v>
      </c>
      <c r="GP30" s="253">
        <v>0.99839999999999995</v>
      </c>
      <c r="GQ30" s="719">
        <f t="shared" si="277"/>
        <v>0.9984599999999999</v>
      </c>
      <c r="GR30" s="719">
        <f t="shared" si="196"/>
        <v>0.99851999999999985</v>
      </c>
      <c r="GS30" s="722">
        <f t="shared" si="197"/>
        <v>0.9985799999999998</v>
      </c>
      <c r="GT30" s="705">
        <v>0.99799000000000004</v>
      </c>
      <c r="GU30" s="253">
        <v>0.99809000000000003</v>
      </c>
      <c r="GV30" s="253">
        <v>0.99819000000000002</v>
      </c>
      <c r="GW30" s="253">
        <v>0.99826999999999999</v>
      </c>
      <c r="GX30" s="253">
        <v>0.99834000000000001</v>
      </c>
      <c r="GY30" s="253">
        <v>0.99839999999999995</v>
      </c>
      <c r="GZ30" s="719">
        <f t="shared" si="278"/>
        <v>0.9984599999999999</v>
      </c>
      <c r="HA30" s="719">
        <f t="shared" si="198"/>
        <v>0.99851999999999985</v>
      </c>
      <c r="HB30" s="722">
        <f t="shared" si="199"/>
        <v>0.9985799999999998</v>
      </c>
      <c r="HC30" s="253">
        <v>0.99799000000000004</v>
      </c>
      <c r="HD30" s="253">
        <v>0.99809000000000003</v>
      </c>
      <c r="HE30" s="253">
        <v>0.99819000000000002</v>
      </c>
      <c r="HF30" s="253">
        <v>0.99826999999999999</v>
      </c>
      <c r="HG30" s="253">
        <v>0.99834000000000001</v>
      </c>
      <c r="HH30" s="253">
        <v>0.99839999999999995</v>
      </c>
      <c r="HI30" s="719">
        <f t="shared" si="279"/>
        <v>0.9984599999999999</v>
      </c>
      <c r="HJ30" s="719">
        <f t="shared" si="200"/>
        <v>0.99851999999999985</v>
      </c>
      <c r="HK30" s="722">
        <f t="shared" si="201"/>
        <v>0.9985799999999998</v>
      </c>
      <c r="HL30" s="705">
        <v>0.99799000000000004</v>
      </c>
      <c r="HM30" s="253">
        <v>0.99809000000000003</v>
      </c>
      <c r="HN30" s="253">
        <v>0.99819000000000002</v>
      </c>
      <c r="HO30" s="253">
        <v>0.99826999999999999</v>
      </c>
      <c r="HP30" s="253">
        <v>0.99834000000000001</v>
      </c>
      <c r="HQ30" s="253">
        <v>0.99839999999999995</v>
      </c>
      <c r="HR30" s="719">
        <f t="shared" si="280"/>
        <v>0.9984599999999999</v>
      </c>
      <c r="HS30" s="719">
        <f t="shared" si="202"/>
        <v>0.99851999999999985</v>
      </c>
      <c r="HT30" s="722">
        <f t="shared" si="203"/>
        <v>0.9985799999999998</v>
      </c>
      <c r="HU30" s="253">
        <v>0.99799000000000004</v>
      </c>
      <c r="HV30" s="253">
        <v>0.99809000000000003</v>
      </c>
      <c r="HW30" s="253">
        <v>0.99819000000000002</v>
      </c>
      <c r="HX30" s="253">
        <v>0.99826999999999999</v>
      </c>
      <c r="HY30" s="253">
        <v>0.99834000000000001</v>
      </c>
      <c r="HZ30" s="253">
        <v>0.99839999999999995</v>
      </c>
      <c r="IA30" s="719">
        <f t="shared" si="281"/>
        <v>0.9984599999999999</v>
      </c>
      <c r="IB30" s="719">
        <f t="shared" si="204"/>
        <v>0.99851999999999985</v>
      </c>
      <c r="IC30" s="722">
        <f t="shared" si="205"/>
        <v>0.9985799999999998</v>
      </c>
      <c r="ID30" s="705">
        <v>0.99799000000000004</v>
      </c>
      <c r="IE30" s="253">
        <v>0.99809000000000003</v>
      </c>
      <c r="IF30" s="253">
        <v>0.99819000000000002</v>
      </c>
      <c r="IG30" s="253">
        <v>0.99826999999999999</v>
      </c>
      <c r="IH30" s="253">
        <v>0.99834000000000001</v>
      </c>
      <c r="II30" s="253">
        <v>0.99839999999999995</v>
      </c>
      <c r="IJ30" s="719">
        <f t="shared" si="282"/>
        <v>0.9984599999999999</v>
      </c>
      <c r="IK30" s="719">
        <f t="shared" si="206"/>
        <v>0.99851999999999985</v>
      </c>
      <c r="IL30" s="722">
        <f t="shared" si="207"/>
        <v>0.9985799999999998</v>
      </c>
      <c r="IM30" s="253">
        <v>0.99799000000000004</v>
      </c>
      <c r="IN30" s="253">
        <v>0.99809000000000003</v>
      </c>
      <c r="IO30" s="253">
        <v>0.99819000000000002</v>
      </c>
      <c r="IP30" s="253">
        <v>0.99826999999999999</v>
      </c>
      <c r="IQ30" s="253">
        <v>0.99834000000000001</v>
      </c>
      <c r="IR30" s="253">
        <v>0.99839999999999995</v>
      </c>
      <c r="IS30" s="719">
        <f t="shared" si="283"/>
        <v>0.9984599999999999</v>
      </c>
      <c r="IT30" s="719">
        <f t="shared" si="208"/>
        <v>0.99851999999999985</v>
      </c>
      <c r="IU30" s="722">
        <f t="shared" si="209"/>
        <v>0.9985799999999998</v>
      </c>
      <c r="IV30" s="705">
        <v>0.99799000000000004</v>
      </c>
      <c r="IW30" s="253">
        <v>0.99809000000000003</v>
      </c>
      <c r="IX30" s="253">
        <v>0.99819000000000002</v>
      </c>
      <c r="IY30" s="253">
        <v>0.99826999999999999</v>
      </c>
      <c r="IZ30" s="253">
        <v>0.99834000000000001</v>
      </c>
      <c r="JA30" s="253">
        <v>0.99839999999999995</v>
      </c>
      <c r="JB30" s="719">
        <f t="shared" si="284"/>
        <v>0.9984599999999999</v>
      </c>
      <c r="JC30" s="719">
        <f t="shared" si="210"/>
        <v>0.99851999999999985</v>
      </c>
      <c r="JD30" s="722">
        <f t="shared" si="211"/>
        <v>0.9985799999999998</v>
      </c>
      <c r="JE30" s="253">
        <v>0.99799000000000004</v>
      </c>
      <c r="JF30" s="253">
        <v>0.99809000000000003</v>
      </c>
      <c r="JG30" s="253">
        <v>0.99819000000000002</v>
      </c>
      <c r="JH30" s="253">
        <v>0.99826999999999999</v>
      </c>
      <c r="JI30" s="253">
        <v>0.99834000000000001</v>
      </c>
      <c r="JJ30" s="253">
        <v>0.99839999999999995</v>
      </c>
      <c r="JK30" s="719">
        <f t="shared" si="285"/>
        <v>0.9984599999999999</v>
      </c>
      <c r="JL30" s="719">
        <f t="shared" si="212"/>
        <v>0.99851999999999985</v>
      </c>
      <c r="JM30" s="722">
        <f t="shared" si="213"/>
        <v>0.9985799999999998</v>
      </c>
      <c r="JN30" s="705">
        <v>0.99799000000000004</v>
      </c>
      <c r="JO30" s="253">
        <v>0.99809000000000003</v>
      </c>
      <c r="JP30" s="253">
        <v>0.99819000000000002</v>
      </c>
      <c r="JQ30" s="253">
        <v>0.99826999999999999</v>
      </c>
      <c r="JR30" s="253">
        <v>0.99834000000000001</v>
      </c>
      <c r="JS30" s="253">
        <v>0.99839999999999995</v>
      </c>
      <c r="JT30" s="719">
        <f t="shared" si="286"/>
        <v>0.9984599999999999</v>
      </c>
      <c r="JU30" s="719">
        <f t="shared" si="214"/>
        <v>0.99851999999999985</v>
      </c>
      <c r="JV30" s="722">
        <f t="shared" si="215"/>
        <v>0.9985799999999998</v>
      </c>
      <c r="JW30" s="253">
        <v>0.99799000000000004</v>
      </c>
      <c r="JX30" s="253">
        <v>0.99809000000000003</v>
      </c>
      <c r="JY30" s="253">
        <v>0.99819000000000002</v>
      </c>
      <c r="JZ30" s="253">
        <v>0.99826999999999999</v>
      </c>
      <c r="KA30" s="253">
        <v>0.99834000000000001</v>
      </c>
      <c r="KB30" s="253">
        <v>0.99839999999999995</v>
      </c>
      <c r="KC30" s="719">
        <f t="shared" si="287"/>
        <v>0.9984599999999999</v>
      </c>
      <c r="KD30" s="719">
        <f t="shared" si="216"/>
        <v>0.99851999999999985</v>
      </c>
      <c r="KE30" s="722">
        <f t="shared" si="217"/>
        <v>0.9985799999999998</v>
      </c>
      <c r="KF30" s="705">
        <v>0.99799000000000004</v>
      </c>
      <c r="KG30" s="253">
        <v>0.99809000000000003</v>
      </c>
      <c r="KH30" s="253">
        <v>0.99819000000000002</v>
      </c>
      <c r="KI30" s="253">
        <v>0.99826999999999999</v>
      </c>
      <c r="KJ30" s="253">
        <v>0.99834000000000001</v>
      </c>
      <c r="KK30" s="253">
        <v>0.99839999999999995</v>
      </c>
      <c r="KL30" s="719">
        <f t="shared" si="288"/>
        <v>0.9984599999999999</v>
      </c>
      <c r="KM30" s="719">
        <f t="shared" si="218"/>
        <v>0.99851999999999985</v>
      </c>
      <c r="KN30" s="722">
        <f t="shared" si="219"/>
        <v>0.9985799999999998</v>
      </c>
      <c r="KO30" s="253">
        <v>0.99799000000000004</v>
      </c>
      <c r="KP30" s="253">
        <v>0.99809000000000003</v>
      </c>
      <c r="KQ30" s="253">
        <v>0.99819000000000002</v>
      </c>
      <c r="KR30" s="253">
        <v>0.99826999999999999</v>
      </c>
      <c r="KS30" s="253">
        <v>0.99834000000000001</v>
      </c>
      <c r="KT30" s="253">
        <v>0.99839999999999995</v>
      </c>
      <c r="KU30" s="719">
        <f t="shared" si="289"/>
        <v>0.9984599999999999</v>
      </c>
      <c r="KV30" s="719">
        <f t="shared" si="220"/>
        <v>0.99851999999999985</v>
      </c>
      <c r="KW30" s="722">
        <f t="shared" si="221"/>
        <v>0.9985799999999998</v>
      </c>
      <c r="KX30" s="705">
        <v>0.99799000000000004</v>
      </c>
      <c r="KY30" s="253">
        <v>0.99809000000000003</v>
      </c>
      <c r="KZ30" s="253">
        <v>0.99819000000000002</v>
      </c>
      <c r="LA30" s="253">
        <v>0.99826999999999999</v>
      </c>
      <c r="LB30" s="253">
        <v>0.99834000000000001</v>
      </c>
      <c r="LC30" s="253">
        <v>0.99839999999999995</v>
      </c>
      <c r="LD30" s="719">
        <f t="shared" si="290"/>
        <v>0.9984599999999999</v>
      </c>
      <c r="LE30" s="719">
        <f t="shared" si="222"/>
        <v>0.99851999999999985</v>
      </c>
      <c r="LF30" s="722">
        <f t="shared" si="223"/>
        <v>0.9985799999999998</v>
      </c>
      <c r="LG30" s="253">
        <v>0.99799000000000004</v>
      </c>
      <c r="LH30" s="253">
        <v>0.99809000000000003</v>
      </c>
      <c r="LI30" s="253">
        <v>0.99819000000000002</v>
      </c>
      <c r="LJ30" s="253">
        <v>0.99826999999999999</v>
      </c>
      <c r="LK30" s="253">
        <v>0.99834000000000001</v>
      </c>
      <c r="LL30" s="253">
        <v>0.99839999999999995</v>
      </c>
      <c r="LM30" s="719">
        <f t="shared" si="291"/>
        <v>0.9984599999999999</v>
      </c>
      <c r="LN30" s="719">
        <f t="shared" si="224"/>
        <v>0.99851999999999985</v>
      </c>
      <c r="LO30" s="722">
        <f t="shared" si="225"/>
        <v>0.9985799999999998</v>
      </c>
      <c r="LP30" s="705">
        <v>0.99799000000000004</v>
      </c>
      <c r="LQ30" s="253">
        <v>0.99809000000000003</v>
      </c>
      <c r="LR30" s="253">
        <v>0.99819000000000002</v>
      </c>
      <c r="LS30" s="253">
        <v>0.99826999999999999</v>
      </c>
      <c r="LT30" s="253">
        <v>0.99834000000000001</v>
      </c>
      <c r="LU30" s="253">
        <v>0.99839999999999995</v>
      </c>
      <c r="LV30" s="719">
        <f t="shared" si="292"/>
        <v>0.9984599999999999</v>
      </c>
      <c r="LW30" s="719">
        <f t="shared" si="226"/>
        <v>0.99851999999999985</v>
      </c>
      <c r="LX30" s="722">
        <f t="shared" si="227"/>
        <v>0.9985799999999998</v>
      </c>
      <c r="LY30" s="253">
        <v>0.99799000000000004</v>
      </c>
      <c r="LZ30" s="253">
        <v>0.99809000000000003</v>
      </c>
      <c r="MA30" s="253">
        <v>0.99819000000000002</v>
      </c>
      <c r="MB30" s="253">
        <v>0.99826999999999999</v>
      </c>
      <c r="MC30" s="253">
        <v>0.99834000000000001</v>
      </c>
      <c r="MD30" s="253">
        <v>0.99839999999999995</v>
      </c>
      <c r="ME30" s="719">
        <f t="shared" si="293"/>
        <v>0.9984599999999999</v>
      </c>
      <c r="MF30" s="719">
        <f t="shared" si="228"/>
        <v>0.99851999999999985</v>
      </c>
      <c r="MG30" s="722">
        <f t="shared" si="229"/>
        <v>0.9985799999999998</v>
      </c>
      <c r="MH30" s="705">
        <v>0.99799000000000004</v>
      </c>
      <c r="MI30" s="253">
        <v>0.99809000000000003</v>
      </c>
      <c r="MJ30" s="253">
        <v>0.99819000000000002</v>
      </c>
      <c r="MK30" s="253">
        <v>0.99826999999999999</v>
      </c>
      <c r="ML30" s="253">
        <v>0.99834000000000001</v>
      </c>
      <c r="MM30" s="253">
        <v>0.99839999999999995</v>
      </c>
      <c r="MN30" s="719">
        <f t="shared" si="294"/>
        <v>0.9984599999999999</v>
      </c>
      <c r="MO30" s="719">
        <f t="shared" si="230"/>
        <v>0.99851999999999985</v>
      </c>
      <c r="MP30" s="722">
        <f t="shared" si="231"/>
        <v>0.9985799999999998</v>
      </c>
      <c r="MQ30" s="253">
        <v>0.99799000000000004</v>
      </c>
      <c r="MR30" s="253">
        <v>0.99809000000000003</v>
      </c>
      <c r="MS30" s="253">
        <v>0.99819000000000002</v>
      </c>
      <c r="MT30" s="253">
        <v>0.99826999999999999</v>
      </c>
      <c r="MU30" s="253">
        <v>0.99834000000000001</v>
      </c>
      <c r="MV30" s="253">
        <v>0.99839999999999995</v>
      </c>
      <c r="MW30" s="719">
        <f t="shared" si="295"/>
        <v>0.9984599999999999</v>
      </c>
      <c r="MX30" s="719">
        <f t="shared" si="232"/>
        <v>0.99851999999999985</v>
      </c>
      <c r="MY30" s="722">
        <f t="shared" si="233"/>
        <v>0.9985799999999998</v>
      </c>
      <c r="MZ30" s="705">
        <v>0.99799000000000004</v>
      </c>
      <c r="NA30" s="253">
        <v>0.99809000000000003</v>
      </c>
      <c r="NB30" s="253">
        <v>0.99819000000000002</v>
      </c>
      <c r="NC30" s="253">
        <v>0.99826999999999999</v>
      </c>
      <c r="ND30" s="253">
        <v>0.99834000000000001</v>
      </c>
      <c r="NE30" s="253">
        <v>0.99839999999999995</v>
      </c>
      <c r="NF30" s="719">
        <f t="shared" si="296"/>
        <v>0.9984599999999999</v>
      </c>
      <c r="NG30" s="719">
        <f t="shared" si="234"/>
        <v>0.99851999999999985</v>
      </c>
      <c r="NH30" s="722">
        <f t="shared" si="235"/>
        <v>0.9985799999999998</v>
      </c>
      <c r="NI30" s="253">
        <v>0.99799000000000004</v>
      </c>
      <c r="NJ30" s="253">
        <v>0.99809000000000003</v>
      </c>
      <c r="NK30" s="253">
        <v>0.99819000000000002</v>
      </c>
      <c r="NL30" s="253">
        <v>0.99826999999999999</v>
      </c>
      <c r="NM30" s="253">
        <v>0.99834000000000001</v>
      </c>
      <c r="NN30" s="253">
        <v>0.99839999999999995</v>
      </c>
      <c r="NO30" s="719">
        <f t="shared" si="297"/>
        <v>0.9984599999999999</v>
      </c>
      <c r="NP30" s="719">
        <f t="shared" si="236"/>
        <v>0.99851999999999985</v>
      </c>
      <c r="NQ30" s="722">
        <f t="shared" si="237"/>
        <v>0.9985799999999998</v>
      </c>
      <c r="NR30" s="705">
        <v>0.99799000000000004</v>
      </c>
      <c r="NS30" s="253">
        <v>0.99809000000000003</v>
      </c>
      <c r="NT30" s="253">
        <v>0.99819000000000002</v>
      </c>
      <c r="NU30" s="253">
        <v>0.99826999999999999</v>
      </c>
      <c r="NV30" s="253">
        <v>0.99834000000000001</v>
      </c>
      <c r="NW30" s="253">
        <v>0.99839999999999995</v>
      </c>
      <c r="NX30" s="719">
        <f t="shared" si="298"/>
        <v>0.9984599999999999</v>
      </c>
      <c r="NY30" s="719">
        <f t="shared" si="238"/>
        <v>0.99851999999999985</v>
      </c>
      <c r="NZ30" s="722">
        <f t="shared" si="239"/>
        <v>0.9985799999999998</v>
      </c>
      <c r="OA30" s="253">
        <v>0.99799000000000004</v>
      </c>
      <c r="OB30" s="253">
        <v>0.99809000000000003</v>
      </c>
      <c r="OC30" s="253">
        <v>0.99819000000000002</v>
      </c>
      <c r="OD30" s="253">
        <v>0.99826999999999999</v>
      </c>
      <c r="OE30" s="253">
        <v>0.99834000000000001</v>
      </c>
      <c r="OF30" s="253">
        <v>0.99839999999999995</v>
      </c>
      <c r="OG30" s="719">
        <f t="shared" si="299"/>
        <v>0.9984599999999999</v>
      </c>
      <c r="OH30" s="719">
        <f t="shared" si="240"/>
        <v>0.99851999999999985</v>
      </c>
      <c r="OI30" s="722">
        <f t="shared" si="241"/>
        <v>0.9985799999999998</v>
      </c>
      <c r="OJ30" s="705">
        <v>0.99799000000000004</v>
      </c>
      <c r="OK30" s="253">
        <v>0.99809000000000003</v>
      </c>
      <c r="OL30" s="253">
        <v>0.99819000000000002</v>
      </c>
      <c r="OM30" s="253">
        <v>0.99826999999999999</v>
      </c>
      <c r="ON30" s="253">
        <v>0.99834000000000001</v>
      </c>
      <c r="OO30" s="253">
        <v>0.99839999999999995</v>
      </c>
      <c r="OP30" s="719">
        <f t="shared" si="300"/>
        <v>0.9984599999999999</v>
      </c>
      <c r="OQ30" s="719">
        <f t="shared" si="242"/>
        <v>0.99851999999999985</v>
      </c>
      <c r="OR30" s="722">
        <f t="shared" si="243"/>
        <v>0.9985799999999998</v>
      </c>
      <c r="OS30" s="253">
        <v>0.99799000000000004</v>
      </c>
      <c r="OT30" s="253">
        <v>0.99809000000000003</v>
      </c>
      <c r="OU30" s="253">
        <v>0.99819000000000002</v>
      </c>
      <c r="OV30" s="253">
        <v>0.99826999999999999</v>
      </c>
      <c r="OW30" s="253">
        <v>0.99834000000000001</v>
      </c>
      <c r="OX30" s="253">
        <v>0.99839999999999995</v>
      </c>
      <c r="OY30" s="719">
        <f t="shared" si="301"/>
        <v>0.9984599999999999</v>
      </c>
      <c r="OZ30" s="719">
        <f t="shared" si="244"/>
        <v>0.99851999999999985</v>
      </c>
      <c r="PA30" s="722">
        <f t="shared" si="245"/>
        <v>0.9985799999999998</v>
      </c>
      <c r="PB30" s="705">
        <v>0.99799000000000004</v>
      </c>
      <c r="PC30" s="253">
        <v>0.99809000000000003</v>
      </c>
      <c r="PD30" s="253">
        <v>0.99819000000000002</v>
      </c>
      <c r="PE30" s="253">
        <v>0.99826999999999999</v>
      </c>
      <c r="PF30" s="253">
        <v>0.99834000000000001</v>
      </c>
      <c r="PG30" s="253">
        <v>0.99839999999999995</v>
      </c>
      <c r="PH30" s="719">
        <f t="shared" si="302"/>
        <v>0.9984599999999999</v>
      </c>
      <c r="PI30" s="719">
        <f t="shared" si="246"/>
        <v>0.99851999999999985</v>
      </c>
      <c r="PJ30" s="722">
        <f t="shared" si="247"/>
        <v>0.9985799999999998</v>
      </c>
      <c r="PK30" s="253">
        <v>0.99799000000000004</v>
      </c>
      <c r="PL30" s="253">
        <v>0.99809000000000003</v>
      </c>
      <c r="PM30" s="253">
        <v>0.99819000000000002</v>
      </c>
      <c r="PN30" s="253">
        <v>0.99826999999999999</v>
      </c>
      <c r="PO30" s="253">
        <v>0.99834000000000001</v>
      </c>
      <c r="PP30" s="253">
        <v>0.99839999999999995</v>
      </c>
      <c r="PQ30" s="719">
        <f t="shared" si="303"/>
        <v>0.9984599999999999</v>
      </c>
      <c r="PR30" s="719">
        <f t="shared" si="248"/>
        <v>0.99851999999999985</v>
      </c>
      <c r="PS30" s="722">
        <f t="shared" si="249"/>
        <v>0.9985799999999998</v>
      </c>
      <c r="PT30" s="705">
        <v>0.99799000000000004</v>
      </c>
      <c r="PU30" s="253">
        <v>0.99809000000000003</v>
      </c>
      <c r="PV30" s="253">
        <v>0.99819000000000002</v>
      </c>
      <c r="PW30" s="253">
        <v>0.99826999999999999</v>
      </c>
      <c r="PX30" s="253">
        <v>0.99834000000000001</v>
      </c>
      <c r="PY30" s="253">
        <v>0.99839999999999995</v>
      </c>
      <c r="PZ30" s="719">
        <f t="shared" si="304"/>
        <v>0.9984599999999999</v>
      </c>
      <c r="QA30" s="719">
        <f t="shared" si="250"/>
        <v>0.99851999999999985</v>
      </c>
      <c r="QB30" s="722">
        <f t="shared" si="251"/>
        <v>0.9985799999999998</v>
      </c>
      <c r="QC30" s="253">
        <v>0.99799000000000004</v>
      </c>
      <c r="QD30" s="253">
        <v>0.99809000000000003</v>
      </c>
      <c r="QE30" s="253">
        <v>0.99819000000000002</v>
      </c>
      <c r="QF30" s="253">
        <v>0.99826999999999999</v>
      </c>
      <c r="QG30" s="253">
        <v>0.99834000000000001</v>
      </c>
      <c r="QH30" s="253">
        <v>0.99839999999999995</v>
      </c>
      <c r="QI30" s="719">
        <f t="shared" si="305"/>
        <v>0.9984599999999999</v>
      </c>
      <c r="QJ30" s="719">
        <f t="shared" si="252"/>
        <v>0.99851999999999985</v>
      </c>
      <c r="QK30" s="722">
        <f t="shared" si="253"/>
        <v>0.9985799999999998</v>
      </c>
      <c r="QL30" s="705">
        <v>0.99799000000000004</v>
      </c>
      <c r="QM30" s="253">
        <v>0.99809000000000003</v>
      </c>
      <c r="QN30" s="253">
        <v>0.99819000000000002</v>
      </c>
      <c r="QO30" s="253">
        <v>0.99826999999999999</v>
      </c>
      <c r="QP30" s="253">
        <v>0.99834000000000001</v>
      </c>
      <c r="QQ30" s="253">
        <v>0.99839999999999995</v>
      </c>
      <c r="QR30" s="719">
        <f t="shared" si="306"/>
        <v>0.9984599999999999</v>
      </c>
      <c r="QS30" s="719">
        <f t="shared" si="254"/>
        <v>0.99851999999999985</v>
      </c>
      <c r="QT30" s="722">
        <f t="shared" si="255"/>
        <v>0.9985799999999998</v>
      </c>
    </row>
    <row r="31" spans="1:463">
      <c r="A31" s="16"/>
      <c r="B31" s="212" t="s">
        <v>450</v>
      </c>
      <c r="C31" s="212" t="s">
        <v>467</v>
      </c>
      <c r="D31" s="705">
        <v>0.99717999999999996</v>
      </c>
      <c r="E31" s="253">
        <v>0.99731999999999998</v>
      </c>
      <c r="F31" s="253">
        <v>0.99743999999999999</v>
      </c>
      <c r="G31" s="253">
        <v>0.99755000000000005</v>
      </c>
      <c r="H31" s="253">
        <v>0.99765000000000004</v>
      </c>
      <c r="I31" s="253">
        <v>0.99773000000000001</v>
      </c>
      <c r="J31" s="719">
        <f t="shared" si="256"/>
        <v>0.99780999999999997</v>
      </c>
      <c r="K31" s="719">
        <f t="shared" si="154"/>
        <v>0.99788999999999994</v>
      </c>
      <c r="L31" s="722">
        <f t="shared" si="155"/>
        <v>0.99796999999999991</v>
      </c>
      <c r="M31" s="253">
        <v>0.99717999999999996</v>
      </c>
      <c r="N31" s="253">
        <v>0.99731999999999998</v>
      </c>
      <c r="O31" s="253">
        <v>0.99743999999999999</v>
      </c>
      <c r="P31" s="253">
        <v>0.99755000000000005</v>
      </c>
      <c r="Q31" s="253">
        <v>0.99765000000000004</v>
      </c>
      <c r="R31" s="253">
        <v>0.99773000000000001</v>
      </c>
      <c r="S31" s="719">
        <f t="shared" si="257"/>
        <v>0.99780999999999997</v>
      </c>
      <c r="T31" s="719">
        <f t="shared" si="156"/>
        <v>0.99788999999999994</v>
      </c>
      <c r="U31" s="722">
        <f t="shared" si="157"/>
        <v>0.99796999999999991</v>
      </c>
      <c r="V31" s="705">
        <v>0.99717999999999996</v>
      </c>
      <c r="W31" s="253">
        <v>0.99731999999999998</v>
      </c>
      <c r="X31" s="253">
        <v>0.99743999999999999</v>
      </c>
      <c r="Y31" s="253">
        <v>0.99755000000000005</v>
      </c>
      <c r="Z31" s="253">
        <v>0.99765000000000004</v>
      </c>
      <c r="AA31" s="253">
        <v>0.99773000000000001</v>
      </c>
      <c r="AB31" s="719">
        <f t="shared" si="258"/>
        <v>0.99780999999999997</v>
      </c>
      <c r="AC31" s="719">
        <f t="shared" si="158"/>
        <v>0.99788999999999994</v>
      </c>
      <c r="AD31" s="722">
        <f t="shared" si="159"/>
        <v>0.99796999999999991</v>
      </c>
      <c r="AE31" s="253">
        <v>0.99717999999999996</v>
      </c>
      <c r="AF31" s="253">
        <v>0.99731999999999998</v>
      </c>
      <c r="AG31" s="253">
        <v>0.99743999999999999</v>
      </c>
      <c r="AH31" s="253">
        <v>0.99755000000000005</v>
      </c>
      <c r="AI31" s="253">
        <v>0.99765000000000004</v>
      </c>
      <c r="AJ31" s="253">
        <v>0.99773000000000001</v>
      </c>
      <c r="AK31" s="719">
        <f t="shared" si="259"/>
        <v>0.99780999999999997</v>
      </c>
      <c r="AL31" s="719">
        <f t="shared" si="160"/>
        <v>0.99788999999999994</v>
      </c>
      <c r="AM31" s="722">
        <f t="shared" si="161"/>
        <v>0.99796999999999991</v>
      </c>
      <c r="AN31" s="705">
        <v>0.99717999999999996</v>
      </c>
      <c r="AO31" s="253">
        <v>0.99731999999999998</v>
      </c>
      <c r="AP31" s="253">
        <v>0.99743999999999999</v>
      </c>
      <c r="AQ31" s="253">
        <v>0.99755000000000005</v>
      </c>
      <c r="AR31" s="253">
        <v>0.99765000000000004</v>
      </c>
      <c r="AS31" s="253">
        <v>0.99773000000000001</v>
      </c>
      <c r="AT31" s="719">
        <f t="shared" si="260"/>
        <v>0.99780999999999997</v>
      </c>
      <c r="AU31" s="719">
        <f t="shared" si="162"/>
        <v>0.99788999999999994</v>
      </c>
      <c r="AV31" s="722">
        <f t="shared" si="163"/>
        <v>0.99796999999999991</v>
      </c>
      <c r="AW31" s="253">
        <v>0.99717999999999996</v>
      </c>
      <c r="AX31" s="253">
        <v>0.99731999999999998</v>
      </c>
      <c r="AY31" s="253">
        <v>0.99743999999999999</v>
      </c>
      <c r="AZ31" s="253">
        <v>0.99755000000000005</v>
      </c>
      <c r="BA31" s="253">
        <v>0.99765000000000004</v>
      </c>
      <c r="BB31" s="253">
        <v>0.99773000000000001</v>
      </c>
      <c r="BC31" s="719">
        <f t="shared" si="261"/>
        <v>0.99780999999999997</v>
      </c>
      <c r="BD31" s="719">
        <f t="shared" si="164"/>
        <v>0.99788999999999994</v>
      </c>
      <c r="BE31" s="722">
        <f t="shared" si="165"/>
        <v>0.99796999999999991</v>
      </c>
      <c r="BF31" s="705">
        <v>0.99717999999999996</v>
      </c>
      <c r="BG31" s="253">
        <v>0.99731999999999998</v>
      </c>
      <c r="BH31" s="253">
        <v>0.99743999999999999</v>
      </c>
      <c r="BI31" s="253">
        <v>0.99755000000000005</v>
      </c>
      <c r="BJ31" s="253">
        <v>0.99765000000000004</v>
      </c>
      <c r="BK31" s="253">
        <v>0.99773000000000001</v>
      </c>
      <c r="BL31" s="719">
        <f t="shared" si="262"/>
        <v>0.99780999999999997</v>
      </c>
      <c r="BM31" s="719">
        <f t="shared" si="166"/>
        <v>0.99788999999999994</v>
      </c>
      <c r="BN31" s="722">
        <f t="shared" si="167"/>
        <v>0.99796999999999991</v>
      </c>
      <c r="BO31" s="253">
        <v>0.99717999999999996</v>
      </c>
      <c r="BP31" s="253">
        <v>0.99731999999999998</v>
      </c>
      <c r="BQ31" s="253">
        <v>0.99743999999999999</v>
      </c>
      <c r="BR31" s="253">
        <v>0.99755000000000005</v>
      </c>
      <c r="BS31" s="253">
        <v>0.99765000000000004</v>
      </c>
      <c r="BT31" s="253">
        <v>0.99773000000000001</v>
      </c>
      <c r="BU31" s="719">
        <f t="shared" si="263"/>
        <v>0.99780999999999997</v>
      </c>
      <c r="BV31" s="719">
        <f t="shared" si="168"/>
        <v>0.99788999999999994</v>
      </c>
      <c r="BW31" s="722">
        <f t="shared" si="169"/>
        <v>0.99796999999999991</v>
      </c>
      <c r="BX31" s="705">
        <v>0.99717999999999996</v>
      </c>
      <c r="BY31" s="253">
        <v>0.99731999999999998</v>
      </c>
      <c r="BZ31" s="253">
        <v>0.99743999999999999</v>
      </c>
      <c r="CA31" s="253">
        <v>0.99755000000000005</v>
      </c>
      <c r="CB31" s="253">
        <v>0.99765000000000004</v>
      </c>
      <c r="CC31" s="253">
        <v>0.99773000000000001</v>
      </c>
      <c r="CD31" s="719">
        <f t="shared" si="264"/>
        <v>0.99780999999999997</v>
      </c>
      <c r="CE31" s="719">
        <f t="shared" si="170"/>
        <v>0.99788999999999994</v>
      </c>
      <c r="CF31" s="722">
        <f t="shared" si="171"/>
        <v>0.99796999999999991</v>
      </c>
      <c r="CG31" s="253">
        <v>0.99717999999999996</v>
      </c>
      <c r="CH31" s="253">
        <v>0.99731999999999998</v>
      </c>
      <c r="CI31" s="253">
        <v>0.99743999999999999</v>
      </c>
      <c r="CJ31" s="253">
        <v>0.99755000000000005</v>
      </c>
      <c r="CK31" s="253">
        <v>0.99765000000000004</v>
      </c>
      <c r="CL31" s="253">
        <v>0.99773000000000001</v>
      </c>
      <c r="CM31" s="719">
        <f t="shared" si="265"/>
        <v>0.99780999999999997</v>
      </c>
      <c r="CN31" s="719">
        <f t="shared" si="172"/>
        <v>0.99788999999999994</v>
      </c>
      <c r="CO31" s="722">
        <f t="shared" si="173"/>
        <v>0.99796999999999991</v>
      </c>
      <c r="CP31" s="705">
        <v>0.99717999999999996</v>
      </c>
      <c r="CQ31" s="253">
        <v>0.99731999999999998</v>
      </c>
      <c r="CR31" s="253">
        <v>0.99743999999999999</v>
      </c>
      <c r="CS31" s="253">
        <v>0.99755000000000005</v>
      </c>
      <c r="CT31" s="253">
        <v>0.99765000000000004</v>
      </c>
      <c r="CU31" s="253">
        <v>0.99773000000000001</v>
      </c>
      <c r="CV31" s="719">
        <f t="shared" si="266"/>
        <v>0.99780999999999997</v>
      </c>
      <c r="CW31" s="719">
        <f t="shared" si="174"/>
        <v>0.99788999999999994</v>
      </c>
      <c r="CX31" s="722">
        <f t="shared" si="175"/>
        <v>0.99796999999999991</v>
      </c>
      <c r="CY31" s="253">
        <v>0.99717999999999996</v>
      </c>
      <c r="CZ31" s="253">
        <v>0.99731999999999998</v>
      </c>
      <c r="DA31" s="253">
        <v>0.99743999999999999</v>
      </c>
      <c r="DB31" s="253">
        <v>0.99755000000000005</v>
      </c>
      <c r="DC31" s="253">
        <v>0.99765000000000004</v>
      </c>
      <c r="DD31" s="253">
        <v>0.99773000000000001</v>
      </c>
      <c r="DE31" s="719">
        <f t="shared" si="267"/>
        <v>0.99780999999999997</v>
      </c>
      <c r="DF31" s="719">
        <f t="shared" si="176"/>
        <v>0.99788999999999994</v>
      </c>
      <c r="DG31" s="722">
        <f t="shared" si="177"/>
        <v>0.99796999999999991</v>
      </c>
      <c r="DH31" s="705">
        <v>0.99717999999999996</v>
      </c>
      <c r="DI31" s="253">
        <v>0.99731999999999998</v>
      </c>
      <c r="DJ31" s="253">
        <v>0.99743999999999999</v>
      </c>
      <c r="DK31" s="253">
        <v>0.99755000000000005</v>
      </c>
      <c r="DL31" s="253">
        <v>0.99765000000000004</v>
      </c>
      <c r="DM31" s="253">
        <v>0.99773000000000001</v>
      </c>
      <c r="DN31" s="719">
        <f t="shared" si="268"/>
        <v>0.99780999999999997</v>
      </c>
      <c r="DO31" s="719">
        <f t="shared" si="178"/>
        <v>0.99788999999999994</v>
      </c>
      <c r="DP31" s="722">
        <f t="shared" si="179"/>
        <v>0.99796999999999991</v>
      </c>
      <c r="DQ31" s="253">
        <v>0.99717999999999996</v>
      </c>
      <c r="DR31" s="253">
        <v>0.99731999999999998</v>
      </c>
      <c r="DS31" s="253">
        <v>0.99743999999999999</v>
      </c>
      <c r="DT31" s="253">
        <v>0.99755000000000005</v>
      </c>
      <c r="DU31" s="253">
        <v>0.99765000000000004</v>
      </c>
      <c r="DV31" s="253">
        <v>0.99773000000000001</v>
      </c>
      <c r="DW31" s="719">
        <f t="shared" si="269"/>
        <v>0.99780999999999997</v>
      </c>
      <c r="DX31" s="719">
        <f t="shared" si="180"/>
        <v>0.99788999999999994</v>
      </c>
      <c r="DY31" s="722">
        <f t="shared" si="181"/>
        <v>0.99796999999999991</v>
      </c>
      <c r="DZ31" s="705">
        <v>0.99717999999999996</v>
      </c>
      <c r="EA31" s="253">
        <v>0.99731999999999998</v>
      </c>
      <c r="EB31" s="253">
        <v>0.99743999999999999</v>
      </c>
      <c r="EC31" s="253">
        <v>0.99755000000000005</v>
      </c>
      <c r="ED31" s="253">
        <v>0.99765000000000004</v>
      </c>
      <c r="EE31" s="253">
        <v>0.99773000000000001</v>
      </c>
      <c r="EF31" s="719">
        <f t="shared" si="270"/>
        <v>0.99780999999999997</v>
      </c>
      <c r="EG31" s="719">
        <f t="shared" si="182"/>
        <v>0.99788999999999994</v>
      </c>
      <c r="EH31" s="722">
        <f t="shared" si="183"/>
        <v>0.99796999999999991</v>
      </c>
      <c r="EI31" s="253">
        <v>0.99717999999999996</v>
      </c>
      <c r="EJ31" s="253">
        <v>0.99731999999999998</v>
      </c>
      <c r="EK31" s="253">
        <v>0.99743999999999999</v>
      </c>
      <c r="EL31" s="253">
        <v>0.99755000000000005</v>
      </c>
      <c r="EM31" s="253">
        <v>0.99765000000000004</v>
      </c>
      <c r="EN31" s="253">
        <v>0.99773000000000001</v>
      </c>
      <c r="EO31" s="719">
        <f t="shared" si="271"/>
        <v>0.99780999999999997</v>
      </c>
      <c r="EP31" s="719">
        <f t="shared" si="184"/>
        <v>0.99788999999999994</v>
      </c>
      <c r="EQ31" s="722">
        <f t="shared" si="185"/>
        <v>0.99796999999999991</v>
      </c>
      <c r="ER31" s="705">
        <v>0.99717999999999996</v>
      </c>
      <c r="ES31" s="253">
        <v>0.99731999999999998</v>
      </c>
      <c r="ET31" s="253">
        <v>0.99743999999999999</v>
      </c>
      <c r="EU31" s="253">
        <v>0.99755000000000005</v>
      </c>
      <c r="EV31" s="253">
        <v>0.99765000000000004</v>
      </c>
      <c r="EW31" s="253">
        <v>0.99773000000000001</v>
      </c>
      <c r="EX31" s="719">
        <f t="shared" si="272"/>
        <v>0.99780999999999997</v>
      </c>
      <c r="EY31" s="719">
        <f t="shared" si="186"/>
        <v>0.99788999999999994</v>
      </c>
      <c r="EZ31" s="722">
        <f t="shared" si="187"/>
        <v>0.99796999999999991</v>
      </c>
      <c r="FA31" s="253">
        <v>0.99717999999999996</v>
      </c>
      <c r="FB31" s="253">
        <v>0.99731999999999998</v>
      </c>
      <c r="FC31" s="253">
        <v>0.99743999999999999</v>
      </c>
      <c r="FD31" s="253">
        <v>0.99755000000000005</v>
      </c>
      <c r="FE31" s="253">
        <v>0.99765000000000004</v>
      </c>
      <c r="FF31" s="253">
        <v>0.99773000000000001</v>
      </c>
      <c r="FG31" s="719">
        <f t="shared" si="273"/>
        <v>0.99780999999999997</v>
      </c>
      <c r="FH31" s="719">
        <f t="shared" si="188"/>
        <v>0.99788999999999994</v>
      </c>
      <c r="FI31" s="722">
        <f t="shared" si="189"/>
        <v>0.99796999999999991</v>
      </c>
      <c r="FJ31" s="705">
        <v>0.99717999999999996</v>
      </c>
      <c r="FK31" s="253">
        <v>0.99731999999999998</v>
      </c>
      <c r="FL31" s="253">
        <v>0.99743999999999999</v>
      </c>
      <c r="FM31" s="253">
        <v>0.99755000000000005</v>
      </c>
      <c r="FN31" s="253">
        <v>0.99765000000000004</v>
      </c>
      <c r="FO31" s="253">
        <v>0.99773000000000001</v>
      </c>
      <c r="FP31" s="719">
        <f t="shared" si="274"/>
        <v>0.99780999999999997</v>
      </c>
      <c r="FQ31" s="719">
        <f t="shared" si="190"/>
        <v>0.99788999999999994</v>
      </c>
      <c r="FR31" s="722">
        <f t="shared" si="191"/>
        <v>0.99796999999999991</v>
      </c>
      <c r="FS31" s="253">
        <v>0.99717999999999996</v>
      </c>
      <c r="FT31" s="253">
        <v>0.99731999999999998</v>
      </c>
      <c r="FU31" s="253">
        <v>0.99743999999999999</v>
      </c>
      <c r="FV31" s="253">
        <v>0.99755000000000005</v>
      </c>
      <c r="FW31" s="253">
        <v>0.99765000000000004</v>
      </c>
      <c r="FX31" s="253">
        <v>0.99773000000000001</v>
      </c>
      <c r="FY31" s="719">
        <f t="shared" si="275"/>
        <v>0.99780999999999997</v>
      </c>
      <c r="FZ31" s="719">
        <f t="shared" si="192"/>
        <v>0.99788999999999994</v>
      </c>
      <c r="GA31" s="722">
        <f t="shared" si="193"/>
        <v>0.99796999999999991</v>
      </c>
      <c r="GB31" s="705">
        <v>0.99717999999999996</v>
      </c>
      <c r="GC31" s="253">
        <v>0.99731999999999998</v>
      </c>
      <c r="GD31" s="253">
        <v>0.99743999999999999</v>
      </c>
      <c r="GE31" s="253">
        <v>0.99755000000000005</v>
      </c>
      <c r="GF31" s="253">
        <v>0.99765000000000004</v>
      </c>
      <c r="GG31" s="253">
        <v>0.99773000000000001</v>
      </c>
      <c r="GH31" s="719">
        <f t="shared" si="276"/>
        <v>0.99780999999999997</v>
      </c>
      <c r="GI31" s="719">
        <f t="shared" si="194"/>
        <v>0.99788999999999994</v>
      </c>
      <c r="GJ31" s="722">
        <f t="shared" si="195"/>
        <v>0.99796999999999991</v>
      </c>
      <c r="GK31" s="253">
        <v>0.99717999999999996</v>
      </c>
      <c r="GL31" s="253">
        <v>0.99731999999999998</v>
      </c>
      <c r="GM31" s="253">
        <v>0.99743999999999999</v>
      </c>
      <c r="GN31" s="253">
        <v>0.99755000000000005</v>
      </c>
      <c r="GO31" s="253">
        <v>0.99765000000000004</v>
      </c>
      <c r="GP31" s="253">
        <v>0.99773000000000001</v>
      </c>
      <c r="GQ31" s="719">
        <f t="shared" si="277"/>
        <v>0.99780999999999997</v>
      </c>
      <c r="GR31" s="719">
        <f t="shared" si="196"/>
        <v>0.99788999999999994</v>
      </c>
      <c r="GS31" s="722">
        <f t="shared" si="197"/>
        <v>0.99796999999999991</v>
      </c>
      <c r="GT31" s="705">
        <v>0.99717999999999996</v>
      </c>
      <c r="GU31" s="253">
        <v>0.99731999999999998</v>
      </c>
      <c r="GV31" s="253">
        <v>0.99743999999999999</v>
      </c>
      <c r="GW31" s="253">
        <v>0.99755000000000005</v>
      </c>
      <c r="GX31" s="253">
        <v>0.99765000000000004</v>
      </c>
      <c r="GY31" s="253">
        <v>0.99773000000000001</v>
      </c>
      <c r="GZ31" s="719">
        <f t="shared" si="278"/>
        <v>0.99780999999999997</v>
      </c>
      <c r="HA31" s="719">
        <f t="shared" si="198"/>
        <v>0.99788999999999994</v>
      </c>
      <c r="HB31" s="722">
        <f t="shared" si="199"/>
        <v>0.99796999999999991</v>
      </c>
      <c r="HC31" s="253">
        <v>0.99717999999999996</v>
      </c>
      <c r="HD31" s="253">
        <v>0.99731999999999998</v>
      </c>
      <c r="HE31" s="253">
        <v>0.99743999999999999</v>
      </c>
      <c r="HF31" s="253">
        <v>0.99755000000000005</v>
      </c>
      <c r="HG31" s="253">
        <v>0.99765000000000004</v>
      </c>
      <c r="HH31" s="253">
        <v>0.99773000000000001</v>
      </c>
      <c r="HI31" s="719">
        <f t="shared" si="279"/>
        <v>0.99780999999999997</v>
      </c>
      <c r="HJ31" s="719">
        <f t="shared" si="200"/>
        <v>0.99788999999999994</v>
      </c>
      <c r="HK31" s="722">
        <f t="shared" si="201"/>
        <v>0.99796999999999991</v>
      </c>
      <c r="HL31" s="705">
        <v>0.99717999999999996</v>
      </c>
      <c r="HM31" s="253">
        <v>0.99731999999999998</v>
      </c>
      <c r="HN31" s="253">
        <v>0.99743999999999999</v>
      </c>
      <c r="HO31" s="253">
        <v>0.99755000000000005</v>
      </c>
      <c r="HP31" s="253">
        <v>0.99765000000000004</v>
      </c>
      <c r="HQ31" s="253">
        <v>0.99773000000000001</v>
      </c>
      <c r="HR31" s="719">
        <f t="shared" si="280"/>
        <v>0.99780999999999997</v>
      </c>
      <c r="HS31" s="719">
        <f t="shared" si="202"/>
        <v>0.99788999999999994</v>
      </c>
      <c r="HT31" s="722">
        <f t="shared" si="203"/>
        <v>0.99796999999999991</v>
      </c>
      <c r="HU31" s="253">
        <v>0.99717999999999996</v>
      </c>
      <c r="HV31" s="253">
        <v>0.99731999999999998</v>
      </c>
      <c r="HW31" s="253">
        <v>0.99743999999999999</v>
      </c>
      <c r="HX31" s="253">
        <v>0.99755000000000005</v>
      </c>
      <c r="HY31" s="253">
        <v>0.99765000000000004</v>
      </c>
      <c r="HZ31" s="253">
        <v>0.99773000000000001</v>
      </c>
      <c r="IA31" s="719">
        <f t="shared" si="281"/>
        <v>0.99780999999999997</v>
      </c>
      <c r="IB31" s="719">
        <f t="shared" si="204"/>
        <v>0.99788999999999994</v>
      </c>
      <c r="IC31" s="722">
        <f t="shared" si="205"/>
        <v>0.99796999999999991</v>
      </c>
      <c r="ID31" s="705">
        <v>0.99717999999999996</v>
      </c>
      <c r="IE31" s="253">
        <v>0.99731999999999998</v>
      </c>
      <c r="IF31" s="253">
        <v>0.99743999999999999</v>
      </c>
      <c r="IG31" s="253">
        <v>0.99755000000000005</v>
      </c>
      <c r="IH31" s="253">
        <v>0.99765000000000004</v>
      </c>
      <c r="II31" s="253">
        <v>0.99773000000000001</v>
      </c>
      <c r="IJ31" s="719">
        <f t="shared" si="282"/>
        <v>0.99780999999999997</v>
      </c>
      <c r="IK31" s="719">
        <f t="shared" si="206"/>
        <v>0.99788999999999994</v>
      </c>
      <c r="IL31" s="722">
        <f t="shared" si="207"/>
        <v>0.99796999999999991</v>
      </c>
      <c r="IM31" s="253">
        <v>0.99717999999999996</v>
      </c>
      <c r="IN31" s="253">
        <v>0.99731999999999998</v>
      </c>
      <c r="IO31" s="253">
        <v>0.99743999999999999</v>
      </c>
      <c r="IP31" s="253">
        <v>0.99755000000000005</v>
      </c>
      <c r="IQ31" s="253">
        <v>0.99765000000000004</v>
      </c>
      <c r="IR31" s="253">
        <v>0.99773000000000001</v>
      </c>
      <c r="IS31" s="719">
        <f t="shared" si="283"/>
        <v>0.99780999999999997</v>
      </c>
      <c r="IT31" s="719">
        <f t="shared" si="208"/>
        <v>0.99788999999999994</v>
      </c>
      <c r="IU31" s="722">
        <f t="shared" si="209"/>
        <v>0.99796999999999991</v>
      </c>
      <c r="IV31" s="705">
        <v>0.99717999999999996</v>
      </c>
      <c r="IW31" s="253">
        <v>0.99731999999999998</v>
      </c>
      <c r="IX31" s="253">
        <v>0.99743999999999999</v>
      </c>
      <c r="IY31" s="253">
        <v>0.99755000000000005</v>
      </c>
      <c r="IZ31" s="253">
        <v>0.99765000000000004</v>
      </c>
      <c r="JA31" s="253">
        <v>0.99773000000000001</v>
      </c>
      <c r="JB31" s="719">
        <f t="shared" si="284"/>
        <v>0.99780999999999997</v>
      </c>
      <c r="JC31" s="719">
        <f t="shared" si="210"/>
        <v>0.99788999999999994</v>
      </c>
      <c r="JD31" s="722">
        <f t="shared" si="211"/>
        <v>0.99796999999999991</v>
      </c>
      <c r="JE31" s="253">
        <v>0.99717999999999996</v>
      </c>
      <c r="JF31" s="253">
        <v>0.99731999999999998</v>
      </c>
      <c r="JG31" s="253">
        <v>0.99743999999999999</v>
      </c>
      <c r="JH31" s="253">
        <v>0.99755000000000005</v>
      </c>
      <c r="JI31" s="253">
        <v>0.99765000000000004</v>
      </c>
      <c r="JJ31" s="253">
        <v>0.99773000000000001</v>
      </c>
      <c r="JK31" s="719">
        <f t="shared" si="285"/>
        <v>0.99780999999999997</v>
      </c>
      <c r="JL31" s="719">
        <f t="shared" si="212"/>
        <v>0.99788999999999994</v>
      </c>
      <c r="JM31" s="722">
        <f t="shared" si="213"/>
        <v>0.99796999999999991</v>
      </c>
      <c r="JN31" s="705">
        <v>0.99717999999999996</v>
      </c>
      <c r="JO31" s="253">
        <v>0.99731999999999998</v>
      </c>
      <c r="JP31" s="253">
        <v>0.99743999999999999</v>
      </c>
      <c r="JQ31" s="253">
        <v>0.99755000000000005</v>
      </c>
      <c r="JR31" s="253">
        <v>0.99765000000000004</v>
      </c>
      <c r="JS31" s="253">
        <v>0.99773000000000001</v>
      </c>
      <c r="JT31" s="719">
        <f t="shared" si="286"/>
        <v>0.99780999999999997</v>
      </c>
      <c r="JU31" s="719">
        <f t="shared" si="214"/>
        <v>0.99788999999999994</v>
      </c>
      <c r="JV31" s="722">
        <f t="shared" si="215"/>
        <v>0.99796999999999991</v>
      </c>
      <c r="JW31" s="253">
        <v>0.99717999999999996</v>
      </c>
      <c r="JX31" s="253">
        <v>0.99731999999999998</v>
      </c>
      <c r="JY31" s="253">
        <v>0.99743999999999999</v>
      </c>
      <c r="JZ31" s="253">
        <v>0.99755000000000005</v>
      </c>
      <c r="KA31" s="253">
        <v>0.99765000000000004</v>
      </c>
      <c r="KB31" s="253">
        <v>0.99773000000000001</v>
      </c>
      <c r="KC31" s="719">
        <f t="shared" si="287"/>
        <v>0.99780999999999997</v>
      </c>
      <c r="KD31" s="719">
        <f t="shared" si="216"/>
        <v>0.99788999999999994</v>
      </c>
      <c r="KE31" s="722">
        <f t="shared" si="217"/>
        <v>0.99796999999999991</v>
      </c>
      <c r="KF31" s="705">
        <v>0.99717999999999996</v>
      </c>
      <c r="KG31" s="253">
        <v>0.99731999999999998</v>
      </c>
      <c r="KH31" s="253">
        <v>0.99743999999999999</v>
      </c>
      <c r="KI31" s="253">
        <v>0.99755000000000005</v>
      </c>
      <c r="KJ31" s="253">
        <v>0.99765000000000004</v>
      </c>
      <c r="KK31" s="253">
        <v>0.99773000000000001</v>
      </c>
      <c r="KL31" s="719">
        <f t="shared" si="288"/>
        <v>0.99780999999999997</v>
      </c>
      <c r="KM31" s="719">
        <f t="shared" si="218"/>
        <v>0.99788999999999994</v>
      </c>
      <c r="KN31" s="722">
        <f t="shared" si="219"/>
        <v>0.99796999999999991</v>
      </c>
      <c r="KO31" s="253">
        <v>0.99717999999999996</v>
      </c>
      <c r="KP31" s="253">
        <v>0.99731999999999998</v>
      </c>
      <c r="KQ31" s="253">
        <v>0.99743999999999999</v>
      </c>
      <c r="KR31" s="253">
        <v>0.99755000000000005</v>
      </c>
      <c r="KS31" s="253">
        <v>0.99765000000000004</v>
      </c>
      <c r="KT31" s="253">
        <v>0.99773000000000001</v>
      </c>
      <c r="KU31" s="719">
        <f t="shared" si="289"/>
        <v>0.99780999999999997</v>
      </c>
      <c r="KV31" s="719">
        <f t="shared" si="220"/>
        <v>0.99788999999999994</v>
      </c>
      <c r="KW31" s="722">
        <f t="shared" si="221"/>
        <v>0.99796999999999991</v>
      </c>
      <c r="KX31" s="705">
        <v>0.99717999999999996</v>
      </c>
      <c r="KY31" s="253">
        <v>0.99731999999999998</v>
      </c>
      <c r="KZ31" s="253">
        <v>0.99743999999999999</v>
      </c>
      <c r="LA31" s="253">
        <v>0.99755000000000005</v>
      </c>
      <c r="LB31" s="253">
        <v>0.99765000000000004</v>
      </c>
      <c r="LC31" s="253">
        <v>0.99773000000000001</v>
      </c>
      <c r="LD31" s="719">
        <f t="shared" si="290"/>
        <v>0.99780999999999997</v>
      </c>
      <c r="LE31" s="719">
        <f t="shared" si="222"/>
        <v>0.99788999999999994</v>
      </c>
      <c r="LF31" s="722">
        <f t="shared" si="223"/>
        <v>0.99796999999999991</v>
      </c>
      <c r="LG31" s="253">
        <v>0.99717999999999996</v>
      </c>
      <c r="LH31" s="253">
        <v>0.99731999999999998</v>
      </c>
      <c r="LI31" s="253">
        <v>0.99743999999999999</v>
      </c>
      <c r="LJ31" s="253">
        <v>0.99755000000000005</v>
      </c>
      <c r="LK31" s="253">
        <v>0.99765000000000004</v>
      </c>
      <c r="LL31" s="253">
        <v>0.99773000000000001</v>
      </c>
      <c r="LM31" s="719">
        <f t="shared" si="291"/>
        <v>0.99780999999999997</v>
      </c>
      <c r="LN31" s="719">
        <f t="shared" si="224"/>
        <v>0.99788999999999994</v>
      </c>
      <c r="LO31" s="722">
        <f t="shared" si="225"/>
        <v>0.99796999999999991</v>
      </c>
      <c r="LP31" s="705">
        <v>0.99717999999999996</v>
      </c>
      <c r="LQ31" s="253">
        <v>0.99731999999999998</v>
      </c>
      <c r="LR31" s="253">
        <v>0.99743999999999999</v>
      </c>
      <c r="LS31" s="253">
        <v>0.99755000000000005</v>
      </c>
      <c r="LT31" s="253">
        <v>0.99765000000000004</v>
      </c>
      <c r="LU31" s="253">
        <v>0.99773000000000001</v>
      </c>
      <c r="LV31" s="719">
        <f t="shared" si="292"/>
        <v>0.99780999999999997</v>
      </c>
      <c r="LW31" s="719">
        <f t="shared" si="226"/>
        <v>0.99788999999999994</v>
      </c>
      <c r="LX31" s="722">
        <f t="shared" si="227"/>
        <v>0.99796999999999991</v>
      </c>
      <c r="LY31" s="253">
        <v>0.99717999999999996</v>
      </c>
      <c r="LZ31" s="253">
        <v>0.99731999999999998</v>
      </c>
      <c r="MA31" s="253">
        <v>0.99743999999999999</v>
      </c>
      <c r="MB31" s="253">
        <v>0.99755000000000005</v>
      </c>
      <c r="MC31" s="253">
        <v>0.99765000000000004</v>
      </c>
      <c r="MD31" s="253">
        <v>0.99773000000000001</v>
      </c>
      <c r="ME31" s="719">
        <f t="shared" si="293"/>
        <v>0.99780999999999997</v>
      </c>
      <c r="MF31" s="719">
        <f t="shared" si="228"/>
        <v>0.99788999999999994</v>
      </c>
      <c r="MG31" s="722">
        <f t="shared" si="229"/>
        <v>0.99796999999999991</v>
      </c>
      <c r="MH31" s="705">
        <v>0.99717999999999996</v>
      </c>
      <c r="MI31" s="253">
        <v>0.99731999999999998</v>
      </c>
      <c r="MJ31" s="253">
        <v>0.99743999999999999</v>
      </c>
      <c r="MK31" s="253">
        <v>0.99755000000000005</v>
      </c>
      <c r="ML31" s="253">
        <v>0.99765000000000004</v>
      </c>
      <c r="MM31" s="253">
        <v>0.99773000000000001</v>
      </c>
      <c r="MN31" s="719">
        <f t="shared" si="294"/>
        <v>0.99780999999999997</v>
      </c>
      <c r="MO31" s="719">
        <f t="shared" si="230"/>
        <v>0.99788999999999994</v>
      </c>
      <c r="MP31" s="722">
        <f t="shared" si="231"/>
        <v>0.99796999999999991</v>
      </c>
      <c r="MQ31" s="253">
        <v>0.99717999999999996</v>
      </c>
      <c r="MR31" s="253">
        <v>0.99731999999999998</v>
      </c>
      <c r="MS31" s="253">
        <v>0.99743999999999999</v>
      </c>
      <c r="MT31" s="253">
        <v>0.99755000000000005</v>
      </c>
      <c r="MU31" s="253">
        <v>0.99765000000000004</v>
      </c>
      <c r="MV31" s="253">
        <v>0.99773000000000001</v>
      </c>
      <c r="MW31" s="719">
        <f t="shared" si="295"/>
        <v>0.99780999999999997</v>
      </c>
      <c r="MX31" s="719">
        <f t="shared" si="232"/>
        <v>0.99788999999999994</v>
      </c>
      <c r="MY31" s="722">
        <f t="shared" si="233"/>
        <v>0.99796999999999991</v>
      </c>
      <c r="MZ31" s="705">
        <v>0.99717999999999996</v>
      </c>
      <c r="NA31" s="253">
        <v>0.99731999999999998</v>
      </c>
      <c r="NB31" s="253">
        <v>0.99743999999999999</v>
      </c>
      <c r="NC31" s="253">
        <v>0.99755000000000005</v>
      </c>
      <c r="ND31" s="253">
        <v>0.99765000000000004</v>
      </c>
      <c r="NE31" s="253">
        <v>0.99773000000000001</v>
      </c>
      <c r="NF31" s="719">
        <f t="shared" si="296"/>
        <v>0.99780999999999997</v>
      </c>
      <c r="NG31" s="719">
        <f t="shared" si="234"/>
        <v>0.99788999999999994</v>
      </c>
      <c r="NH31" s="722">
        <f t="shared" si="235"/>
        <v>0.99796999999999991</v>
      </c>
      <c r="NI31" s="253">
        <v>0.99717999999999996</v>
      </c>
      <c r="NJ31" s="253">
        <v>0.99731999999999998</v>
      </c>
      <c r="NK31" s="253">
        <v>0.99743999999999999</v>
      </c>
      <c r="NL31" s="253">
        <v>0.99755000000000005</v>
      </c>
      <c r="NM31" s="253">
        <v>0.99765000000000004</v>
      </c>
      <c r="NN31" s="253">
        <v>0.99773000000000001</v>
      </c>
      <c r="NO31" s="719">
        <f t="shared" si="297"/>
        <v>0.99780999999999997</v>
      </c>
      <c r="NP31" s="719">
        <f t="shared" si="236"/>
        <v>0.99788999999999994</v>
      </c>
      <c r="NQ31" s="722">
        <f t="shared" si="237"/>
        <v>0.99796999999999991</v>
      </c>
      <c r="NR31" s="705">
        <v>0.99717999999999996</v>
      </c>
      <c r="NS31" s="253">
        <v>0.99731999999999998</v>
      </c>
      <c r="NT31" s="253">
        <v>0.99743999999999999</v>
      </c>
      <c r="NU31" s="253">
        <v>0.99755000000000005</v>
      </c>
      <c r="NV31" s="253">
        <v>0.99765000000000004</v>
      </c>
      <c r="NW31" s="253">
        <v>0.99773000000000001</v>
      </c>
      <c r="NX31" s="719">
        <f t="shared" si="298"/>
        <v>0.99780999999999997</v>
      </c>
      <c r="NY31" s="719">
        <f t="shared" si="238"/>
        <v>0.99788999999999994</v>
      </c>
      <c r="NZ31" s="722">
        <f t="shared" si="239"/>
        <v>0.99796999999999991</v>
      </c>
      <c r="OA31" s="253">
        <v>0.99717999999999996</v>
      </c>
      <c r="OB31" s="253">
        <v>0.99731999999999998</v>
      </c>
      <c r="OC31" s="253">
        <v>0.99743999999999999</v>
      </c>
      <c r="OD31" s="253">
        <v>0.99755000000000005</v>
      </c>
      <c r="OE31" s="253">
        <v>0.99765000000000004</v>
      </c>
      <c r="OF31" s="253">
        <v>0.99773000000000001</v>
      </c>
      <c r="OG31" s="719">
        <f t="shared" si="299"/>
        <v>0.99780999999999997</v>
      </c>
      <c r="OH31" s="719">
        <f t="shared" si="240"/>
        <v>0.99788999999999994</v>
      </c>
      <c r="OI31" s="722">
        <f t="shared" si="241"/>
        <v>0.99796999999999991</v>
      </c>
      <c r="OJ31" s="705">
        <v>0.99717999999999996</v>
      </c>
      <c r="OK31" s="253">
        <v>0.99731999999999998</v>
      </c>
      <c r="OL31" s="253">
        <v>0.99743999999999999</v>
      </c>
      <c r="OM31" s="253">
        <v>0.99755000000000005</v>
      </c>
      <c r="ON31" s="253">
        <v>0.99765000000000004</v>
      </c>
      <c r="OO31" s="253">
        <v>0.99773000000000001</v>
      </c>
      <c r="OP31" s="719">
        <f t="shared" si="300"/>
        <v>0.99780999999999997</v>
      </c>
      <c r="OQ31" s="719">
        <f t="shared" si="242"/>
        <v>0.99788999999999994</v>
      </c>
      <c r="OR31" s="722">
        <f t="shared" si="243"/>
        <v>0.99796999999999991</v>
      </c>
      <c r="OS31" s="253">
        <v>0.99717999999999996</v>
      </c>
      <c r="OT31" s="253">
        <v>0.99731999999999998</v>
      </c>
      <c r="OU31" s="253">
        <v>0.99743999999999999</v>
      </c>
      <c r="OV31" s="253">
        <v>0.99755000000000005</v>
      </c>
      <c r="OW31" s="253">
        <v>0.99765000000000004</v>
      </c>
      <c r="OX31" s="253">
        <v>0.99773000000000001</v>
      </c>
      <c r="OY31" s="719">
        <f t="shared" si="301"/>
        <v>0.99780999999999997</v>
      </c>
      <c r="OZ31" s="719">
        <f t="shared" si="244"/>
        <v>0.99788999999999994</v>
      </c>
      <c r="PA31" s="722">
        <f t="shared" si="245"/>
        <v>0.99796999999999991</v>
      </c>
      <c r="PB31" s="705">
        <v>0.99717999999999996</v>
      </c>
      <c r="PC31" s="253">
        <v>0.99731999999999998</v>
      </c>
      <c r="PD31" s="253">
        <v>0.99743999999999999</v>
      </c>
      <c r="PE31" s="253">
        <v>0.99755000000000005</v>
      </c>
      <c r="PF31" s="253">
        <v>0.99765000000000004</v>
      </c>
      <c r="PG31" s="253">
        <v>0.99773000000000001</v>
      </c>
      <c r="PH31" s="719">
        <f t="shared" si="302"/>
        <v>0.99780999999999997</v>
      </c>
      <c r="PI31" s="719">
        <f t="shared" si="246"/>
        <v>0.99788999999999994</v>
      </c>
      <c r="PJ31" s="722">
        <f t="shared" si="247"/>
        <v>0.99796999999999991</v>
      </c>
      <c r="PK31" s="253">
        <v>0.99717999999999996</v>
      </c>
      <c r="PL31" s="253">
        <v>0.99731999999999998</v>
      </c>
      <c r="PM31" s="253">
        <v>0.99743999999999999</v>
      </c>
      <c r="PN31" s="253">
        <v>0.99755000000000005</v>
      </c>
      <c r="PO31" s="253">
        <v>0.99765000000000004</v>
      </c>
      <c r="PP31" s="253">
        <v>0.99773000000000001</v>
      </c>
      <c r="PQ31" s="719">
        <f t="shared" si="303"/>
        <v>0.99780999999999997</v>
      </c>
      <c r="PR31" s="719">
        <f t="shared" si="248"/>
        <v>0.99788999999999994</v>
      </c>
      <c r="PS31" s="722">
        <f t="shared" si="249"/>
        <v>0.99796999999999991</v>
      </c>
      <c r="PT31" s="705">
        <v>0.99717999999999996</v>
      </c>
      <c r="PU31" s="253">
        <v>0.99731999999999998</v>
      </c>
      <c r="PV31" s="253">
        <v>0.99743999999999999</v>
      </c>
      <c r="PW31" s="253">
        <v>0.99755000000000005</v>
      </c>
      <c r="PX31" s="253">
        <v>0.99765000000000004</v>
      </c>
      <c r="PY31" s="253">
        <v>0.99773000000000001</v>
      </c>
      <c r="PZ31" s="719">
        <f t="shared" si="304"/>
        <v>0.99780999999999997</v>
      </c>
      <c r="QA31" s="719">
        <f t="shared" si="250"/>
        <v>0.99788999999999994</v>
      </c>
      <c r="QB31" s="722">
        <f t="shared" si="251"/>
        <v>0.99796999999999991</v>
      </c>
      <c r="QC31" s="253">
        <v>0.99717999999999996</v>
      </c>
      <c r="QD31" s="253">
        <v>0.99731999999999998</v>
      </c>
      <c r="QE31" s="253">
        <v>0.99743999999999999</v>
      </c>
      <c r="QF31" s="253">
        <v>0.99755000000000005</v>
      </c>
      <c r="QG31" s="253">
        <v>0.99765000000000004</v>
      </c>
      <c r="QH31" s="253">
        <v>0.99773000000000001</v>
      </c>
      <c r="QI31" s="719">
        <f t="shared" si="305"/>
        <v>0.99780999999999997</v>
      </c>
      <c r="QJ31" s="719">
        <f t="shared" si="252"/>
        <v>0.99788999999999994</v>
      </c>
      <c r="QK31" s="722">
        <f t="shared" si="253"/>
        <v>0.99796999999999991</v>
      </c>
      <c r="QL31" s="705">
        <v>0.99717999999999996</v>
      </c>
      <c r="QM31" s="253">
        <v>0.99731999999999998</v>
      </c>
      <c r="QN31" s="253">
        <v>0.99743999999999999</v>
      </c>
      <c r="QO31" s="253">
        <v>0.99755000000000005</v>
      </c>
      <c r="QP31" s="253">
        <v>0.99765000000000004</v>
      </c>
      <c r="QQ31" s="253">
        <v>0.99773000000000001</v>
      </c>
      <c r="QR31" s="719">
        <f t="shared" si="306"/>
        <v>0.99780999999999997</v>
      </c>
      <c r="QS31" s="719">
        <f t="shared" si="254"/>
        <v>0.99788999999999994</v>
      </c>
      <c r="QT31" s="722">
        <f t="shared" si="255"/>
        <v>0.99796999999999991</v>
      </c>
    </row>
    <row r="32" spans="1:463">
      <c r="A32" s="16"/>
      <c r="B32" s="212" t="s">
        <v>451</v>
      </c>
      <c r="C32" s="212" t="s">
        <v>468</v>
      </c>
      <c r="D32" s="705">
        <v>0.99553000000000003</v>
      </c>
      <c r="E32" s="253">
        <v>0.99577000000000004</v>
      </c>
      <c r="F32" s="253">
        <v>0.99597999999999998</v>
      </c>
      <c r="G32" s="253">
        <v>0.99617</v>
      </c>
      <c r="H32" s="253">
        <v>0.99631999999999998</v>
      </c>
      <c r="I32" s="253">
        <v>0.99646000000000001</v>
      </c>
      <c r="J32" s="719">
        <f t="shared" si="256"/>
        <v>0.99660000000000004</v>
      </c>
      <c r="K32" s="719">
        <f t="shared" si="154"/>
        <v>0.99674000000000007</v>
      </c>
      <c r="L32" s="722">
        <f t="shared" si="155"/>
        <v>0.9968800000000001</v>
      </c>
      <c r="M32" s="253">
        <v>0.99553000000000003</v>
      </c>
      <c r="N32" s="253">
        <v>0.99577000000000004</v>
      </c>
      <c r="O32" s="253">
        <v>0.99597999999999998</v>
      </c>
      <c r="P32" s="253">
        <v>0.99617</v>
      </c>
      <c r="Q32" s="253">
        <v>0.99631999999999998</v>
      </c>
      <c r="R32" s="253">
        <v>0.99646000000000001</v>
      </c>
      <c r="S32" s="719">
        <f t="shared" si="257"/>
        <v>0.99660000000000004</v>
      </c>
      <c r="T32" s="719">
        <f t="shared" si="156"/>
        <v>0.99674000000000007</v>
      </c>
      <c r="U32" s="722">
        <f t="shared" si="157"/>
        <v>0.9968800000000001</v>
      </c>
      <c r="V32" s="705">
        <v>0.99553000000000003</v>
      </c>
      <c r="W32" s="253">
        <v>0.99577000000000004</v>
      </c>
      <c r="X32" s="253">
        <v>0.99597999999999998</v>
      </c>
      <c r="Y32" s="253">
        <v>0.99617</v>
      </c>
      <c r="Z32" s="253">
        <v>0.99631999999999998</v>
      </c>
      <c r="AA32" s="253">
        <v>0.99646000000000001</v>
      </c>
      <c r="AB32" s="719">
        <f t="shared" si="258"/>
        <v>0.99660000000000004</v>
      </c>
      <c r="AC32" s="719">
        <f t="shared" si="158"/>
        <v>0.99674000000000007</v>
      </c>
      <c r="AD32" s="722">
        <f t="shared" si="159"/>
        <v>0.9968800000000001</v>
      </c>
      <c r="AE32" s="253">
        <v>0.99553000000000003</v>
      </c>
      <c r="AF32" s="253">
        <v>0.99577000000000004</v>
      </c>
      <c r="AG32" s="253">
        <v>0.99597999999999998</v>
      </c>
      <c r="AH32" s="253">
        <v>0.99617</v>
      </c>
      <c r="AI32" s="253">
        <v>0.99631999999999998</v>
      </c>
      <c r="AJ32" s="253">
        <v>0.99646000000000001</v>
      </c>
      <c r="AK32" s="719">
        <f t="shared" si="259"/>
        <v>0.99660000000000004</v>
      </c>
      <c r="AL32" s="719">
        <f t="shared" si="160"/>
        <v>0.99674000000000007</v>
      </c>
      <c r="AM32" s="722">
        <f t="shared" si="161"/>
        <v>0.9968800000000001</v>
      </c>
      <c r="AN32" s="705">
        <v>0.99553000000000003</v>
      </c>
      <c r="AO32" s="253">
        <v>0.99577000000000004</v>
      </c>
      <c r="AP32" s="253">
        <v>0.99597999999999998</v>
      </c>
      <c r="AQ32" s="253">
        <v>0.99617</v>
      </c>
      <c r="AR32" s="253">
        <v>0.99631999999999998</v>
      </c>
      <c r="AS32" s="253">
        <v>0.99646000000000001</v>
      </c>
      <c r="AT32" s="719">
        <f t="shared" si="260"/>
        <v>0.99660000000000004</v>
      </c>
      <c r="AU32" s="719">
        <f t="shared" si="162"/>
        <v>0.99674000000000007</v>
      </c>
      <c r="AV32" s="722">
        <f t="shared" si="163"/>
        <v>0.9968800000000001</v>
      </c>
      <c r="AW32" s="253">
        <v>0.99553000000000003</v>
      </c>
      <c r="AX32" s="253">
        <v>0.99577000000000004</v>
      </c>
      <c r="AY32" s="253">
        <v>0.99597999999999998</v>
      </c>
      <c r="AZ32" s="253">
        <v>0.99617</v>
      </c>
      <c r="BA32" s="253">
        <v>0.99631999999999998</v>
      </c>
      <c r="BB32" s="253">
        <v>0.99646000000000001</v>
      </c>
      <c r="BC32" s="719">
        <f t="shared" si="261"/>
        <v>0.99660000000000004</v>
      </c>
      <c r="BD32" s="719">
        <f t="shared" si="164"/>
        <v>0.99674000000000007</v>
      </c>
      <c r="BE32" s="722">
        <f t="shared" si="165"/>
        <v>0.9968800000000001</v>
      </c>
      <c r="BF32" s="705">
        <v>0.99553000000000003</v>
      </c>
      <c r="BG32" s="253">
        <v>0.99577000000000004</v>
      </c>
      <c r="BH32" s="253">
        <v>0.99597999999999998</v>
      </c>
      <c r="BI32" s="253">
        <v>0.99617</v>
      </c>
      <c r="BJ32" s="253">
        <v>0.99631999999999998</v>
      </c>
      <c r="BK32" s="253">
        <v>0.99646000000000001</v>
      </c>
      <c r="BL32" s="719">
        <f t="shared" si="262"/>
        <v>0.99660000000000004</v>
      </c>
      <c r="BM32" s="719">
        <f t="shared" si="166"/>
        <v>0.99674000000000007</v>
      </c>
      <c r="BN32" s="722">
        <f t="shared" si="167"/>
        <v>0.9968800000000001</v>
      </c>
      <c r="BO32" s="253">
        <v>0.99553000000000003</v>
      </c>
      <c r="BP32" s="253">
        <v>0.99577000000000004</v>
      </c>
      <c r="BQ32" s="253">
        <v>0.99597999999999998</v>
      </c>
      <c r="BR32" s="253">
        <v>0.99617</v>
      </c>
      <c r="BS32" s="253">
        <v>0.99631999999999998</v>
      </c>
      <c r="BT32" s="253">
        <v>0.99646000000000001</v>
      </c>
      <c r="BU32" s="719">
        <f t="shared" si="263"/>
        <v>0.99660000000000004</v>
      </c>
      <c r="BV32" s="719">
        <f t="shared" si="168"/>
        <v>0.99674000000000007</v>
      </c>
      <c r="BW32" s="722">
        <f t="shared" si="169"/>
        <v>0.9968800000000001</v>
      </c>
      <c r="BX32" s="705">
        <v>0.99553000000000003</v>
      </c>
      <c r="BY32" s="253">
        <v>0.99577000000000004</v>
      </c>
      <c r="BZ32" s="253">
        <v>0.99597999999999998</v>
      </c>
      <c r="CA32" s="253">
        <v>0.99617</v>
      </c>
      <c r="CB32" s="253">
        <v>0.99631999999999998</v>
      </c>
      <c r="CC32" s="253">
        <v>0.99646000000000001</v>
      </c>
      <c r="CD32" s="719">
        <f t="shared" si="264"/>
        <v>0.99660000000000004</v>
      </c>
      <c r="CE32" s="719">
        <f t="shared" si="170"/>
        <v>0.99674000000000007</v>
      </c>
      <c r="CF32" s="722">
        <f t="shared" si="171"/>
        <v>0.9968800000000001</v>
      </c>
      <c r="CG32" s="253">
        <v>0.99553000000000003</v>
      </c>
      <c r="CH32" s="253">
        <v>0.99577000000000004</v>
      </c>
      <c r="CI32" s="253">
        <v>0.99597999999999998</v>
      </c>
      <c r="CJ32" s="253">
        <v>0.99617</v>
      </c>
      <c r="CK32" s="253">
        <v>0.99631999999999998</v>
      </c>
      <c r="CL32" s="253">
        <v>0.99646000000000001</v>
      </c>
      <c r="CM32" s="719">
        <f t="shared" si="265"/>
        <v>0.99660000000000004</v>
      </c>
      <c r="CN32" s="719">
        <f t="shared" si="172"/>
        <v>0.99674000000000007</v>
      </c>
      <c r="CO32" s="722">
        <f t="shared" si="173"/>
        <v>0.9968800000000001</v>
      </c>
      <c r="CP32" s="705">
        <v>0.99553000000000003</v>
      </c>
      <c r="CQ32" s="253">
        <v>0.99577000000000004</v>
      </c>
      <c r="CR32" s="253">
        <v>0.99597999999999998</v>
      </c>
      <c r="CS32" s="253">
        <v>0.99617</v>
      </c>
      <c r="CT32" s="253">
        <v>0.99631999999999998</v>
      </c>
      <c r="CU32" s="253">
        <v>0.99646000000000001</v>
      </c>
      <c r="CV32" s="719">
        <f t="shared" si="266"/>
        <v>0.99660000000000004</v>
      </c>
      <c r="CW32" s="719">
        <f t="shared" si="174"/>
        <v>0.99674000000000007</v>
      </c>
      <c r="CX32" s="722">
        <f t="shared" si="175"/>
        <v>0.9968800000000001</v>
      </c>
      <c r="CY32" s="253">
        <v>0.99553000000000003</v>
      </c>
      <c r="CZ32" s="253">
        <v>0.99577000000000004</v>
      </c>
      <c r="DA32" s="253">
        <v>0.99597999999999998</v>
      </c>
      <c r="DB32" s="253">
        <v>0.99617</v>
      </c>
      <c r="DC32" s="253">
        <v>0.99631999999999998</v>
      </c>
      <c r="DD32" s="253">
        <v>0.99646000000000001</v>
      </c>
      <c r="DE32" s="719">
        <f t="shared" si="267"/>
        <v>0.99660000000000004</v>
      </c>
      <c r="DF32" s="719">
        <f t="shared" si="176"/>
        <v>0.99674000000000007</v>
      </c>
      <c r="DG32" s="722">
        <f t="shared" si="177"/>
        <v>0.9968800000000001</v>
      </c>
      <c r="DH32" s="705">
        <v>0.99553000000000003</v>
      </c>
      <c r="DI32" s="253">
        <v>0.99577000000000004</v>
      </c>
      <c r="DJ32" s="253">
        <v>0.99597999999999998</v>
      </c>
      <c r="DK32" s="253">
        <v>0.99617</v>
      </c>
      <c r="DL32" s="253">
        <v>0.99631999999999998</v>
      </c>
      <c r="DM32" s="253">
        <v>0.99646000000000001</v>
      </c>
      <c r="DN32" s="719">
        <f t="shared" si="268"/>
        <v>0.99660000000000004</v>
      </c>
      <c r="DO32" s="719">
        <f t="shared" si="178"/>
        <v>0.99674000000000007</v>
      </c>
      <c r="DP32" s="722">
        <f t="shared" si="179"/>
        <v>0.9968800000000001</v>
      </c>
      <c r="DQ32" s="253">
        <v>0.99553000000000003</v>
      </c>
      <c r="DR32" s="253">
        <v>0.99577000000000004</v>
      </c>
      <c r="DS32" s="253">
        <v>0.99597999999999998</v>
      </c>
      <c r="DT32" s="253">
        <v>0.99617</v>
      </c>
      <c r="DU32" s="253">
        <v>0.99631999999999998</v>
      </c>
      <c r="DV32" s="253">
        <v>0.99646000000000001</v>
      </c>
      <c r="DW32" s="719">
        <f t="shared" si="269"/>
        <v>0.99660000000000004</v>
      </c>
      <c r="DX32" s="719">
        <f t="shared" si="180"/>
        <v>0.99674000000000007</v>
      </c>
      <c r="DY32" s="722">
        <f t="shared" si="181"/>
        <v>0.9968800000000001</v>
      </c>
      <c r="DZ32" s="705">
        <v>0.99553000000000003</v>
      </c>
      <c r="EA32" s="253">
        <v>0.99577000000000004</v>
      </c>
      <c r="EB32" s="253">
        <v>0.99597999999999998</v>
      </c>
      <c r="EC32" s="253">
        <v>0.99617</v>
      </c>
      <c r="ED32" s="253">
        <v>0.99631999999999998</v>
      </c>
      <c r="EE32" s="253">
        <v>0.99646000000000001</v>
      </c>
      <c r="EF32" s="719">
        <f t="shared" si="270"/>
        <v>0.99660000000000004</v>
      </c>
      <c r="EG32" s="719">
        <f t="shared" si="182"/>
        <v>0.99674000000000007</v>
      </c>
      <c r="EH32" s="722">
        <f t="shared" si="183"/>
        <v>0.9968800000000001</v>
      </c>
      <c r="EI32" s="253">
        <v>0.99553000000000003</v>
      </c>
      <c r="EJ32" s="253">
        <v>0.99577000000000004</v>
      </c>
      <c r="EK32" s="253">
        <v>0.99597999999999998</v>
      </c>
      <c r="EL32" s="253">
        <v>0.99617</v>
      </c>
      <c r="EM32" s="253">
        <v>0.99631999999999998</v>
      </c>
      <c r="EN32" s="253">
        <v>0.99646000000000001</v>
      </c>
      <c r="EO32" s="719">
        <f t="shared" si="271"/>
        <v>0.99660000000000004</v>
      </c>
      <c r="EP32" s="719">
        <f t="shared" si="184"/>
        <v>0.99674000000000007</v>
      </c>
      <c r="EQ32" s="722">
        <f t="shared" si="185"/>
        <v>0.9968800000000001</v>
      </c>
      <c r="ER32" s="705">
        <v>0.99553000000000003</v>
      </c>
      <c r="ES32" s="253">
        <v>0.99577000000000004</v>
      </c>
      <c r="ET32" s="253">
        <v>0.99597999999999998</v>
      </c>
      <c r="EU32" s="253">
        <v>0.99617</v>
      </c>
      <c r="EV32" s="253">
        <v>0.99631999999999998</v>
      </c>
      <c r="EW32" s="253">
        <v>0.99646000000000001</v>
      </c>
      <c r="EX32" s="719">
        <f t="shared" si="272"/>
        <v>0.99660000000000004</v>
      </c>
      <c r="EY32" s="719">
        <f t="shared" si="186"/>
        <v>0.99674000000000007</v>
      </c>
      <c r="EZ32" s="722">
        <f t="shared" si="187"/>
        <v>0.9968800000000001</v>
      </c>
      <c r="FA32" s="253">
        <v>0.99553000000000003</v>
      </c>
      <c r="FB32" s="253">
        <v>0.99577000000000004</v>
      </c>
      <c r="FC32" s="253">
        <v>0.99597999999999998</v>
      </c>
      <c r="FD32" s="253">
        <v>0.99617</v>
      </c>
      <c r="FE32" s="253">
        <v>0.99631999999999998</v>
      </c>
      <c r="FF32" s="253">
        <v>0.99646000000000001</v>
      </c>
      <c r="FG32" s="719">
        <f t="shared" si="273"/>
        <v>0.99660000000000004</v>
      </c>
      <c r="FH32" s="719">
        <f t="shared" si="188"/>
        <v>0.99674000000000007</v>
      </c>
      <c r="FI32" s="722">
        <f t="shared" si="189"/>
        <v>0.9968800000000001</v>
      </c>
      <c r="FJ32" s="705">
        <v>0.99553000000000003</v>
      </c>
      <c r="FK32" s="253">
        <v>0.99577000000000004</v>
      </c>
      <c r="FL32" s="253">
        <v>0.99597999999999998</v>
      </c>
      <c r="FM32" s="253">
        <v>0.99617</v>
      </c>
      <c r="FN32" s="253">
        <v>0.99631999999999998</v>
      </c>
      <c r="FO32" s="253">
        <v>0.99646000000000001</v>
      </c>
      <c r="FP32" s="719">
        <f t="shared" si="274"/>
        <v>0.99660000000000004</v>
      </c>
      <c r="FQ32" s="719">
        <f t="shared" si="190"/>
        <v>0.99674000000000007</v>
      </c>
      <c r="FR32" s="722">
        <f t="shared" si="191"/>
        <v>0.9968800000000001</v>
      </c>
      <c r="FS32" s="253">
        <v>0.99553000000000003</v>
      </c>
      <c r="FT32" s="253">
        <v>0.99577000000000004</v>
      </c>
      <c r="FU32" s="253">
        <v>0.99597999999999998</v>
      </c>
      <c r="FV32" s="253">
        <v>0.99617</v>
      </c>
      <c r="FW32" s="253">
        <v>0.99631999999999998</v>
      </c>
      <c r="FX32" s="253">
        <v>0.99646000000000001</v>
      </c>
      <c r="FY32" s="719">
        <f t="shared" si="275"/>
        <v>0.99660000000000004</v>
      </c>
      <c r="FZ32" s="719">
        <f t="shared" si="192"/>
        <v>0.99674000000000007</v>
      </c>
      <c r="GA32" s="722">
        <f t="shared" si="193"/>
        <v>0.9968800000000001</v>
      </c>
      <c r="GB32" s="705">
        <v>0.99553000000000003</v>
      </c>
      <c r="GC32" s="253">
        <v>0.99577000000000004</v>
      </c>
      <c r="GD32" s="253">
        <v>0.99597999999999998</v>
      </c>
      <c r="GE32" s="253">
        <v>0.99617</v>
      </c>
      <c r="GF32" s="253">
        <v>0.99631999999999998</v>
      </c>
      <c r="GG32" s="253">
        <v>0.99646000000000001</v>
      </c>
      <c r="GH32" s="719">
        <f t="shared" si="276"/>
        <v>0.99660000000000004</v>
      </c>
      <c r="GI32" s="719">
        <f t="shared" si="194"/>
        <v>0.99674000000000007</v>
      </c>
      <c r="GJ32" s="722">
        <f t="shared" si="195"/>
        <v>0.9968800000000001</v>
      </c>
      <c r="GK32" s="253">
        <v>0.99553000000000003</v>
      </c>
      <c r="GL32" s="253">
        <v>0.99577000000000004</v>
      </c>
      <c r="GM32" s="253">
        <v>0.99597999999999998</v>
      </c>
      <c r="GN32" s="253">
        <v>0.99617</v>
      </c>
      <c r="GO32" s="253">
        <v>0.99631999999999998</v>
      </c>
      <c r="GP32" s="253">
        <v>0.99646000000000001</v>
      </c>
      <c r="GQ32" s="719">
        <f t="shared" si="277"/>
        <v>0.99660000000000004</v>
      </c>
      <c r="GR32" s="719">
        <f t="shared" si="196"/>
        <v>0.99674000000000007</v>
      </c>
      <c r="GS32" s="722">
        <f t="shared" si="197"/>
        <v>0.9968800000000001</v>
      </c>
      <c r="GT32" s="705">
        <v>0.99553000000000003</v>
      </c>
      <c r="GU32" s="253">
        <v>0.99577000000000004</v>
      </c>
      <c r="GV32" s="253">
        <v>0.99597999999999998</v>
      </c>
      <c r="GW32" s="253">
        <v>0.99617</v>
      </c>
      <c r="GX32" s="253">
        <v>0.99631999999999998</v>
      </c>
      <c r="GY32" s="253">
        <v>0.99646000000000001</v>
      </c>
      <c r="GZ32" s="719">
        <f t="shared" si="278"/>
        <v>0.99660000000000004</v>
      </c>
      <c r="HA32" s="719">
        <f t="shared" si="198"/>
        <v>0.99674000000000007</v>
      </c>
      <c r="HB32" s="722">
        <f t="shared" si="199"/>
        <v>0.9968800000000001</v>
      </c>
      <c r="HC32" s="253">
        <v>0.99553000000000003</v>
      </c>
      <c r="HD32" s="253">
        <v>0.99577000000000004</v>
      </c>
      <c r="HE32" s="253">
        <v>0.99597999999999998</v>
      </c>
      <c r="HF32" s="253">
        <v>0.99617</v>
      </c>
      <c r="HG32" s="253">
        <v>0.99631999999999998</v>
      </c>
      <c r="HH32" s="253">
        <v>0.99646000000000001</v>
      </c>
      <c r="HI32" s="719">
        <f t="shared" si="279"/>
        <v>0.99660000000000004</v>
      </c>
      <c r="HJ32" s="719">
        <f t="shared" si="200"/>
        <v>0.99674000000000007</v>
      </c>
      <c r="HK32" s="722">
        <f t="shared" si="201"/>
        <v>0.9968800000000001</v>
      </c>
      <c r="HL32" s="705">
        <v>0.99553000000000003</v>
      </c>
      <c r="HM32" s="253">
        <v>0.99577000000000004</v>
      </c>
      <c r="HN32" s="253">
        <v>0.99597999999999998</v>
      </c>
      <c r="HO32" s="253">
        <v>0.99617</v>
      </c>
      <c r="HP32" s="253">
        <v>0.99631999999999998</v>
      </c>
      <c r="HQ32" s="253">
        <v>0.99646000000000001</v>
      </c>
      <c r="HR32" s="719">
        <f t="shared" si="280"/>
        <v>0.99660000000000004</v>
      </c>
      <c r="HS32" s="719">
        <f t="shared" si="202"/>
        <v>0.99674000000000007</v>
      </c>
      <c r="HT32" s="722">
        <f t="shared" si="203"/>
        <v>0.9968800000000001</v>
      </c>
      <c r="HU32" s="253">
        <v>0.99553000000000003</v>
      </c>
      <c r="HV32" s="253">
        <v>0.99577000000000004</v>
      </c>
      <c r="HW32" s="253">
        <v>0.99597999999999998</v>
      </c>
      <c r="HX32" s="253">
        <v>0.99617</v>
      </c>
      <c r="HY32" s="253">
        <v>0.99631999999999998</v>
      </c>
      <c r="HZ32" s="253">
        <v>0.99646000000000001</v>
      </c>
      <c r="IA32" s="719">
        <f t="shared" si="281"/>
        <v>0.99660000000000004</v>
      </c>
      <c r="IB32" s="719">
        <f t="shared" si="204"/>
        <v>0.99674000000000007</v>
      </c>
      <c r="IC32" s="722">
        <f t="shared" si="205"/>
        <v>0.9968800000000001</v>
      </c>
      <c r="ID32" s="705">
        <v>0.99553000000000003</v>
      </c>
      <c r="IE32" s="253">
        <v>0.99577000000000004</v>
      </c>
      <c r="IF32" s="253">
        <v>0.99597999999999998</v>
      </c>
      <c r="IG32" s="253">
        <v>0.99617</v>
      </c>
      <c r="IH32" s="253">
        <v>0.99631999999999998</v>
      </c>
      <c r="II32" s="253">
        <v>0.99646000000000001</v>
      </c>
      <c r="IJ32" s="719">
        <f t="shared" si="282"/>
        <v>0.99660000000000004</v>
      </c>
      <c r="IK32" s="719">
        <f t="shared" si="206"/>
        <v>0.99674000000000007</v>
      </c>
      <c r="IL32" s="722">
        <f t="shared" si="207"/>
        <v>0.9968800000000001</v>
      </c>
      <c r="IM32" s="253">
        <v>0.99553000000000003</v>
      </c>
      <c r="IN32" s="253">
        <v>0.99577000000000004</v>
      </c>
      <c r="IO32" s="253">
        <v>0.99597999999999998</v>
      </c>
      <c r="IP32" s="253">
        <v>0.99617</v>
      </c>
      <c r="IQ32" s="253">
        <v>0.99631999999999998</v>
      </c>
      <c r="IR32" s="253">
        <v>0.99646000000000001</v>
      </c>
      <c r="IS32" s="719">
        <f t="shared" si="283"/>
        <v>0.99660000000000004</v>
      </c>
      <c r="IT32" s="719">
        <f t="shared" si="208"/>
        <v>0.99674000000000007</v>
      </c>
      <c r="IU32" s="722">
        <f t="shared" si="209"/>
        <v>0.9968800000000001</v>
      </c>
      <c r="IV32" s="705">
        <v>0.99553000000000003</v>
      </c>
      <c r="IW32" s="253">
        <v>0.99577000000000004</v>
      </c>
      <c r="IX32" s="253">
        <v>0.99597999999999998</v>
      </c>
      <c r="IY32" s="253">
        <v>0.99617</v>
      </c>
      <c r="IZ32" s="253">
        <v>0.99631999999999998</v>
      </c>
      <c r="JA32" s="253">
        <v>0.99646000000000001</v>
      </c>
      <c r="JB32" s="719">
        <f t="shared" si="284"/>
        <v>0.99660000000000004</v>
      </c>
      <c r="JC32" s="719">
        <f t="shared" si="210"/>
        <v>0.99674000000000007</v>
      </c>
      <c r="JD32" s="722">
        <f t="shared" si="211"/>
        <v>0.9968800000000001</v>
      </c>
      <c r="JE32" s="253">
        <v>0.99553000000000003</v>
      </c>
      <c r="JF32" s="253">
        <v>0.99577000000000004</v>
      </c>
      <c r="JG32" s="253">
        <v>0.99597999999999998</v>
      </c>
      <c r="JH32" s="253">
        <v>0.99617</v>
      </c>
      <c r="JI32" s="253">
        <v>0.99631999999999998</v>
      </c>
      <c r="JJ32" s="253">
        <v>0.99646000000000001</v>
      </c>
      <c r="JK32" s="719">
        <f t="shared" si="285"/>
        <v>0.99660000000000004</v>
      </c>
      <c r="JL32" s="719">
        <f t="shared" si="212"/>
        <v>0.99674000000000007</v>
      </c>
      <c r="JM32" s="722">
        <f t="shared" si="213"/>
        <v>0.9968800000000001</v>
      </c>
      <c r="JN32" s="705">
        <v>0.99553000000000003</v>
      </c>
      <c r="JO32" s="253">
        <v>0.99577000000000004</v>
      </c>
      <c r="JP32" s="253">
        <v>0.99597999999999998</v>
      </c>
      <c r="JQ32" s="253">
        <v>0.99617</v>
      </c>
      <c r="JR32" s="253">
        <v>0.99631999999999998</v>
      </c>
      <c r="JS32" s="253">
        <v>0.99646000000000001</v>
      </c>
      <c r="JT32" s="719">
        <f t="shared" si="286"/>
        <v>0.99660000000000004</v>
      </c>
      <c r="JU32" s="719">
        <f t="shared" si="214"/>
        <v>0.99674000000000007</v>
      </c>
      <c r="JV32" s="722">
        <f t="shared" si="215"/>
        <v>0.9968800000000001</v>
      </c>
      <c r="JW32" s="253">
        <v>0.99553000000000003</v>
      </c>
      <c r="JX32" s="253">
        <v>0.99577000000000004</v>
      </c>
      <c r="JY32" s="253">
        <v>0.99597999999999998</v>
      </c>
      <c r="JZ32" s="253">
        <v>0.99617</v>
      </c>
      <c r="KA32" s="253">
        <v>0.99631999999999998</v>
      </c>
      <c r="KB32" s="253">
        <v>0.99646000000000001</v>
      </c>
      <c r="KC32" s="719">
        <f t="shared" si="287"/>
        <v>0.99660000000000004</v>
      </c>
      <c r="KD32" s="719">
        <f t="shared" si="216"/>
        <v>0.99674000000000007</v>
      </c>
      <c r="KE32" s="722">
        <f t="shared" si="217"/>
        <v>0.9968800000000001</v>
      </c>
      <c r="KF32" s="705">
        <v>0.99553000000000003</v>
      </c>
      <c r="KG32" s="253">
        <v>0.99577000000000004</v>
      </c>
      <c r="KH32" s="253">
        <v>0.99597999999999998</v>
      </c>
      <c r="KI32" s="253">
        <v>0.99617</v>
      </c>
      <c r="KJ32" s="253">
        <v>0.99631999999999998</v>
      </c>
      <c r="KK32" s="253">
        <v>0.99646000000000001</v>
      </c>
      <c r="KL32" s="719">
        <f t="shared" si="288"/>
        <v>0.99660000000000004</v>
      </c>
      <c r="KM32" s="719">
        <f t="shared" si="218"/>
        <v>0.99674000000000007</v>
      </c>
      <c r="KN32" s="722">
        <f t="shared" si="219"/>
        <v>0.9968800000000001</v>
      </c>
      <c r="KO32" s="253">
        <v>0.99553000000000003</v>
      </c>
      <c r="KP32" s="253">
        <v>0.99577000000000004</v>
      </c>
      <c r="KQ32" s="253">
        <v>0.99597999999999998</v>
      </c>
      <c r="KR32" s="253">
        <v>0.99617</v>
      </c>
      <c r="KS32" s="253">
        <v>0.99631999999999998</v>
      </c>
      <c r="KT32" s="253">
        <v>0.99646000000000001</v>
      </c>
      <c r="KU32" s="719">
        <f t="shared" si="289"/>
        <v>0.99660000000000004</v>
      </c>
      <c r="KV32" s="719">
        <f t="shared" si="220"/>
        <v>0.99674000000000007</v>
      </c>
      <c r="KW32" s="722">
        <f t="shared" si="221"/>
        <v>0.9968800000000001</v>
      </c>
      <c r="KX32" s="705">
        <v>0.99553000000000003</v>
      </c>
      <c r="KY32" s="253">
        <v>0.99577000000000004</v>
      </c>
      <c r="KZ32" s="253">
        <v>0.99597999999999998</v>
      </c>
      <c r="LA32" s="253">
        <v>0.99617</v>
      </c>
      <c r="LB32" s="253">
        <v>0.99631999999999998</v>
      </c>
      <c r="LC32" s="253">
        <v>0.99646000000000001</v>
      </c>
      <c r="LD32" s="719">
        <f t="shared" si="290"/>
        <v>0.99660000000000004</v>
      </c>
      <c r="LE32" s="719">
        <f t="shared" si="222"/>
        <v>0.99674000000000007</v>
      </c>
      <c r="LF32" s="722">
        <f t="shared" si="223"/>
        <v>0.9968800000000001</v>
      </c>
      <c r="LG32" s="253">
        <v>0.99553000000000003</v>
      </c>
      <c r="LH32" s="253">
        <v>0.99577000000000004</v>
      </c>
      <c r="LI32" s="253">
        <v>0.99597999999999998</v>
      </c>
      <c r="LJ32" s="253">
        <v>0.99617</v>
      </c>
      <c r="LK32" s="253">
        <v>0.99631999999999998</v>
      </c>
      <c r="LL32" s="253">
        <v>0.99646000000000001</v>
      </c>
      <c r="LM32" s="719">
        <f t="shared" si="291"/>
        <v>0.99660000000000004</v>
      </c>
      <c r="LN32" s="719">
        <f t="shared" si="224"/>
        <v>0.99674000000000007</v>
      </c>
      <c r="LO32" s="722">
        <f t="shared" si="225"/>
        <v>0.9968800000000001</v>
      </c>
      <c r="LP32" s="705">
        <v>0.99553000000000003</v>
      </c>
      <c r="LQ32" s="253">
        <v>0.99577000000000004</v>
      </c>
      <c r="LR32" s="253">
        <v>0.99597999999999998</v>
      </c>
      <c r="LS32" s="253">
        <v>0.99617</v>
      </c>
      <c r="LT32" s="253">
        <v>0.99631999999999998</v>
      </c>
      <c r="LU32" s="253">
        <v>0.99646000000000001</v>
      </c>
      <c r="LV32" s="719">
        <f t="shared" si="292"/>
        <v>0.99660000000000004</v>
      </c>
      <c r="LW32" s="719">
        <f t="shared" si="226"/>
        <v>0.99674000000000007</v>
      </c>
      <c r="LX32" s="722">
        <f t="shared" si="227"/>
        <v>0.9968800000000001</v>
      </c>
      <c r="LY32" s="253">
        <v>0.99553000000000003</v>
      </c>
      <c r="LZ32" s="253">
        <v>0.99577000000000004</v>
      </c>
      <c r="MA32" s="253">
        <v>0.99597999999999998</v>
      </c>
      <c r="MB32" s="253">
        <v>0.99617</v>
      </c>
      <c r="MC32" s="253">
        <v>0.99631999999999998</v>
      </c>
      <c r="MD32" s="253">
        <v>0.99646000000000001</v>
      </c>
      <c r="ME32" s="719">
        <f t="shared" si="293"/>
        <v>0.99660000000000004</v>
      </c>
      <c r="MF32" s="719">
        <f t="shared" si="228"/>
        <v>0.99674000000000007</v>
      </c>
      <c r="MG32" s="722">
        <f t="shared" si="229"/>
        <v>0.9968800000000001</v>
      </c>
      <c r="MH32" s="705">
        <v>0.99553000000000003</v>
      </c>
      <c r="MI32" s="253">
        <v>0.99577000000000004</v>
      </c>
      <c r="MJ32" s="253">
        <v>0.99597999999999998</v>
      </c>
      <c r="MK32" s="253">
        <v>0.99617</v>
      </c>
      <c r="ML32" s="253">
        <v>0.99631999999999998</v>
      </c>
      <c r="MM32" s="253">
        <v>0.99646000000000001</v>
      </c>
      <c r="MN32" s="719">
        <f t="shared" si="294"/>
        <v>0.99660000000000004</v>
      </c>
      <c r="MO32" s="719">
        <f t="shared" si="230"/>
        <v>0.99674000000000007</v>
      </c>
      <c r="MP32" s="722">
        <f t="shared" si="231"/>
        <v>0.9968800000000001</v>
      </c>
      <c r="MQ32" s="253">
        <v>0.99553000000000003</v>
      </c>
      <c r="MR32" s="253">
        <v>0.99577000000000004</v>
      </c>
      <c r="MS32" s="253">
        <v>0.99597999999999998</v>
      </c>
      <c r="MT32" s="253">
        <v>0.99617</v>
      </c>
      <c r="MU32" s="253">
        <v>0.99631999999999998</v>
      </c>
      <c r="MV32" s="253">
        <v>0.99646000000000001</v>
      </c>
      <c r="MW32" s="719">
        <f t="shared" si="295"/>
        <v>0.99660000000000004</v>
      </c>
      <c r="MX32" s="719">
        <f t="shared" si="232"/>
        <v>0.99674000000000007</v>
      </c>
      <c r="MY32" s="722">
        <f t="shared" si="233"/>
        <v>0.9968800000000001</v>
      </c>
      <c r="MZ32" s="705">
        <v>0.99553000000000003</v>
      </c>
      <c r="NA32" s="253">
        <v>0.99577000000000004</v>
      </c>
      <c r="NB32" s="253">
        <v>0.99597999999999998</v>
      </c>
      <c r="NC32" s="253">
        <v>0.99617</v>
      </c>
      <c r="ND32" s="253">
        <v>0.99631999999999998</v>
      </c>
      <c r="NE32" s="253">
        <v>0.99646000000000001</v>
      </c>
      <c r="NF32" s="719">
        <f t="shared" si="296"/>
        <v>0.99660000000000004</v>
      </c>
      <c r="NG32" s="719">
        <f t="shared" si="234"/>
        <v>0.99674000000000007</v>
      </c>
      <c r="NH32" s="722">
        <f t="shared" si="235"/>
        <v>0.9968800000000001</v>
      </c>
      <c r="NI32" s="253">
        <v>0.99553000000000003</v>
      </c>
      <c r="NJ32" s="253">
        <v>0.99577000000000004</v>
      </c>
      <c r="NK32" s="253">
        <v>0.99597999999999998</v>
      </c>
      <c r="NL32" s="253">
        <v>0.99617</v>
      </c>
      <c r="NM32" s="253">
        <v>0.99631999999999998</v>
      </c>
      <c r="NN32" s="253">
        <v>0.99646000000000001</v>
      </c>
      <c r="NO32" s="719">
        <f t="shared" si="297"/>
        <v>0.99660000000000004</v>
      </c>
      <c r="NP32" s="719">
        <f t="shared" si="236"/>
        <v>0.99674000000000007</v>
      </c>
      <c r="NQ32" s="722">
        <f t="shared" si="237"/>
        <v>0.9968800000000001</v>
      </c>
      <c r="NR32" s="705">
        <v>0.99553000000000003</v>
      </c>
      <c r="NS32" s="253">
        <v>0.99577000000000004</v>
      </c>
      <c r="NT32" s="253">
        <v>0.99597999999999998</v>
      </c>
      <c r="NU32" s="253">
        <v>0.99617</v>
      </c>
      <c r="NV32" s="253">
        <v>0.99631999999999998</v>
      </c>
      <c r="NW32" s="253">
        <v>0.99646000000000001</v>
      </c>
      <c r="NX32" s="719">
        <f t="shared" si="298"/>
        <v>0.99660000000000004</v>
      </c>
      <c r="NY32" s="719">
        <f t="shared" si="238"/>
        <v>0.99674000000000007</v>
      </c>
      <c r="NZ32" s="722">
        <f t="shared" si="239"/>
        <v>0.9968800000000001</v>
      </c>
      <c r="OA32" s="253">
        <v>0.99553000000000003</v>
      </c>
      <c r="OB32" s="253">
        <v>0.99577000000000004</v>
      </c>
      <c r="OC32" s="253">
        <v>0.99597999999999998</v>
      </c>
      <c r="OD32" s="253">
        <v>0.99617</v>
      </c>
      <c r="OE32" s="253">
        <v>0.99631999999999998</v>
      </c>
      <c r="OF32" s="253">
        <v>0.99646000000000001</v>
      </c>
      <c r="OG32" s="719">
        <f t="shared" si="299"/>
        <v>0.99660000000000004</v>
      </c>
      <c r="OH32" s="719">
        <f t="shared" si="240"/>
        <v>0.99674000000000007</v>
      </c>
      <c r="OI32" s="722">
        <f t="shared" si="241"/>
        <v>0.9968800000000001</v>
      </c>
      <c r="OJ32" s="705">
        <v>0.99553000000000003</v>
      </c>
      <c r="OK32" s="253">
        <v>0.99577000000000004</v>
      </c>
      <c r="OL32" s="253">
        <v>0.99597999999999998</v>
      </c>
      <c r="OM32" s="253">
        <v>0.99617</v>
      </c>
      <c r="ON32" s="253">
        <v>0.99631999999999998</v>
      </c>
      <c r="OO32" s="253">
        <v>0.99646000000000001</v>
      </c>
      <c r="OP32" s="719">
        <f t="shared" si="300"/>
        <v>0.99660000000000004</v>
      </c>
      <c r="OQ32" s="719">
        <f t="shared" si="242"/>
        <v>0.99674000000000007</v>
      </c>
      <c r="OR32" s="722">
        <f t="shared" si="243"/>
        <v>0.9968800000000001</v>
      </c>
      <c r="OS32" s="253">
        <v>0.99553000000000003</v>
      </c>
      <c r="OT32" s="253">
        <v>0.99577000000000004</v>
      </c>
      <c r="OU32" s="253">
        <v>0.99597999999999998</v>
      </c>
      <c r="OV32" s="253">
        <v>0.99617</v>
      </c>
      <c r="OW32" s="253">
        <v>0.99631999999999998</v>
      </c>
      <c r="OX32" s="253">
        <v>0.99646000000000001</v>
      </c>
      <c r="OY32" s="719">
        <f t="shared" si="301"/>
        <v>0.99660000000000004</v>
      </c>
      <c r="OZ32" s="719">
        <f t="shared" si="244"/>
        <v>0.99674000000000007</v>
      </c>
      <c r="PA32" s="722">
        <f t="shared" si="245"/>
        <v>0.9968800000000001</v>
      </c>
      <c r="PB32" s="705">
        <v>0.99553000000000003</v>
      </c>
      <c r="PC32" s="253">
        <v>0.99577000000000004</v>
      </c>
      <c r="PD32" s="253">
        <v>0.99597999999999998</v>
      </c>
      <c r="PE32" s="253">
        <v>0.99617</v>
      </c>
      <c r="PF32" s="253">
        <v>0.99631999999999998</v>
      </c>
      <c r="PG32" s="253">
        <v>0.99646000000000001</v>
      </c>
      <c r="PH32" s="719">
        <f t="shared" si="302"/>
        <v>0.99660000000000004</v>
      </c>
      <c r="PI32" s="719">
        <f t="shared" si="246"/>
        <v>0.99674000000000007</v>
      </c>
      <c r="PJ32" s="722">
        <f t="shared" si="247"/>
        <v>0.9968800000000001</v>
      </c>
      <c r="PK32" s="253">
        <v>0.99553000000000003</v>
      </c>
      <c r="PL32" s="253">
        <v>0.99577000000000004</v>
      </c>
      <c r="PM32" s="253">
        <v>0.99597999999999998</v>
      </c>
      <c r="PN32" s="253">
        <v>0.99617</v>
      </c>
      <c r="PO32" s="253">
        <v>0.99631999999999998</v>
      </c>
      <c r="PP32" s="253">
        <v>0.99646000000000001</v>
      </c>
      <c r="PQ32" s="719">
        <f t="shared" si="303"/>
        <v>0.99660000000000004</v>
      </c>
      <c r="PR32" s="719">
        <f t="shared" si="248"/>
        <v>0.99674000000000007</v>
      </c>
      <c r="PS32" s="722">
        <f t="shared" si="249"/>
        <v>0.9968800000000001</v>
      </c>
      <c r="PT32" s="705">
        <v>0.99553000000000003</v>
      </c>
      <c r="PU32" s="253">
        <v>0.99577000000000004</v>
      </c>
      <c r="PV32" s="253">
        <v>0.99597999999999998</v>
      </c>
      <c r="PW32" s="253">
        <v>0.99617</v>
      </c>
      <c r="PX32" s="253">
        <v>0.99631999999999998</v>
      </c>
      <c r="PY32" s="253">
        <v>0.99646000000000001</v>
      </c>
      <c r="PZ32" s="719">
        <f t="shared" si="304"/>
        <v>0.99660000000000004</v>
      </c>
      <c r="QA32" s="719">
        <f t="shared" si="250"/>
        <v>0.99674000000000007</v>
      </c>
      <c r="QB32" s="722">
        <f t="shared" si="251"/>
        <v>0.9968800000000001</v>
      </c>
      <c r="QC32" s="253">
        <v>0.99553000000000003</v>
      </c>
      <c r="QD32" s="253">
        <v>0.99577000000000004</v>
      </c>
      <c r="QE32" s="253">
        <v>0.99597999999999998</v>
      </c>
      <c r="QF32" s="253">
        <v>0.99617</v>
      </c>
      <c r="QG32" s="253">
        <v>0.99631999999999998</v>
      </c>
      <c r="QH32" s="253">
        <v>0.99646000000000001</v>
      </c>
      <c r="QI32" s="719">
        <f t="shared" si="305"/>
        <v>0.99660000000000004</v>
      </c>
      <c r="QJ32" s="719">
        <f t="shared" si="252"/>
        <v>0.99674000000000007</v>
      </c>
      <c r="QK32" s="722">
        <f t="shared" si="253"/>
        <v>0.9968800000000001</v>
      </c>
      <c r="QL32" s="705">
        <v>0.99553000000000003</v>
      </c>
      <c r="QM32" s="253">
        <v>0.99577000000000004</v>
      </c>
      <c r="QN32" s="253">
        <v>0.99597999999999998</v>
      </c>
      <c r="QO32" s="253">
        <v>0.99617</v>
      </c>
      <c r="QP32" s="253">
        <v>0.99631999999999998</v>
      </c>
      <c r="QQ32" s="253">
        <v>0.99646000000000001</v>
      </c>
      <c r="QR32" s="719">
        <f t="shared" si="306"/>
        <v>0.99660000000000004</v>
      </c>
      <c r="QS32" s="719">
        <f t="shared" si="254"/>
        <v>0.99674000000000007</v>
      </c>
      <c r="QT32" s="722">
        <f t="shared" si="255"/>
        <v>0.9968800000000001</v>
      </c>
      <c r="QU32" s="806" t="s">
        <v>760</v>
      </c>
    </row>
    <row r="33" spans="1:462">
      <c r="A33" s="16"/>
      <c r="B33" s="212" t="s">
        <v>452</v>
      </c>
      <c r="C33" s="212" t="s">
        <v>469</v>
      </c>
      <c r="D33" s="705">
        <v>0.99331000000000003</v>
      </c>
      <c r="E33" s="253">
        <v>0.99367000000000005</v>
      </c>
      <c r="F33" s="253">
        <v>0.99399000000000004</v>
      </c>
      <c r="G33" s="253">
        <v>0.99426000000000003</v>
      </c>
      <c r="H33" s="253">
        <v>0.99448999999999999</v>
      </c>
      <c r="I33" s="253">
        <v>0.99468999999999996</v>
      </c>
      <c r="J33" s="719">
        <f t="shared" si="256"/>
        <v>0.99488999999999994</v>
      </c>
      <c r="K33" s="719">
        <f t="shared" si="154"/>
        <v>0.99508999999999992</v>
      </c>
      <c r="L33" s="722">
        <f t="shared" si="155"/>
        <v>0.9952899999999999</v>
      </c>
      <c r="M33" s="253">
        <v>0.99331000000000003</v>
      </c>
      <c r="N33" s="253">
        <v>0.99367000000000005</v>
      </c>
      <c r="O33" s="253">
        <v>0.99399000000000004</v>
      </c>
      <c r="P33" s="253">
        <v>0.99426000000000003</v>
      </c>
      <c r="Q33" s="253">
        <v>0.99448999999999999</v>
      </c>
      <c r="R33" s="253">
        <v>0.99468999999999996</v>
      </c>
      <c r="S33" s="719">
        <f t="shared" si="257"/>
        <v>0.99488999999999994</v>
      </c>
      <c r="T33" s="719">
        <f t="shared" si="156"/>
        <v>0.99508999999999992</v>
      </c>
      <c r="U33" s="722">
        <f t="shared" si="157"/>
        <v>0.9952899999999999</v>
      </c>
      <c r="V33" s="705">
        <v>0.99331000000000003</v>
      </c>
      <c r="W33" s="253">
        <v>0.99367000000000005</v>
      </c>
      <c r="X33" s="253">
        <v>0.99399000000000004</v>
      </c>
      <c r="Y33" s="253">
        <v>0.99426000000000003</v>
      </c>
      <c r="Z33" s="253">
        <v>0.99448999999999999</v>
      </c>
      <c r="AA33" s="253">
        <v>0.99468999999999996</v>
      </c>
      <c r="AB33" s="719">
        <f t="shared" si="258"/>
        <v>0.99488999999999994</v>
      </c>
      <c r="AC33" s="719">
        <f t="shared" si="158"/>
        <v>0.99508999999999992</v>
      </c>
      <c r="AD33" s="722">
        <f t="shared" si="159"/>
        <v>0.9952899999999999</v>
      </c>
      <c r="AE33" s="253">
        <v>0.99331000000000003</v>
      </c>
      <c r="AF33" s="253">
        <v>0.99367000000000005</v>
      </c>
      <c r="AG33" s="253">
        <v>0.99399000000000004</v>
      </c>
      <c r="AH33" s="253">
        <v>0.99426000000000003</v>
      </c>
      <c r="AI33" s="253">
        <v>0.99448999999999999</v>
      </c>
      <c r="AJ33" s="253">
        <v>0.99468999999999996</v>
      </c>
      <c r="AK33" s="719">
        <f t="shared" si="259"/>
        <v>0.99488999999999994</v>
      </c>
      <c r="AL33" s="719">
        <f t="shared" si="160"/>
        <v>0.99508999999999992</v>
      </c>
      <c r="AM33" s="722">
        <f t="shared" si="161"/>
        <v>0.9952899999999999</v>
      </c>
      <c r="AN33" s="705">
        <v>0.99331000000000003</v>
      </c>
      <c r="AO33" s="253">
        <v>0.99367000000000005</v>
      </c>
      <c r="AP33" s="253">
        <v>0.99399000000000004</v>
      </c>
      <c r="AQ33" s="253">
        <v>0.99426000000000003</v>
      </c>
      <c r="AR33" s="253">
        <v>0.99448999999999999</v>
      </c>
      <c r="AS33" s="253">
        <v>0.99468999999999996</v>
      </c>
      <c r="AT33" s="719">
        <f t="shared" si="260"/>
        <v>0.99488999999999994</v>
      </c>
      <c r="AU33" s="719">
        <f t="shared" si="162"/>
        <v>0.99508999999999992</v>
      </c>
      <c r="AV33" s="722">
        <f t="shared" si="163"/>
        <v>0.9952899999999999</v>
      </c>
      <c r="AW33" s="253">
        <v>0.99331000000000003</v>
      </c>
      <c r="AX33" s="253">
        <v>0.99367000000000005</v>
      </c>
      <c r="AY33" s="253">
        <v>0.99399000000000004</v>
      </c>
      <c r="AZ33" s="253">
        <v>0.99426000000000003</v>
      </c>
      <c r="BA33" s="253">
        <v>0.99448999999999999</v>
      </c>
      <c r="BB33" s="253">
        <v>0.99468999999999996</v>
      </c>
      <c r="BC33" s="719">
        <f t="shared" si="261"/>
        <v>0.99488999999999994</v>
      </c>
      <c r="BD33" s="719">
        <f t="shared" si="164"/>
        <v>0.99508999999999992</v>
      </c>
      <c r="BE33" s="722">
        <f t="shared" si="165"/>
        <v>0.9952899999999999</v>
      </c>
      <c r="BF33" s="705">
        <v>0.99331000000000003</v>
      </c>
      <c r="BG33" s="253">
        <v>0.99367000000000005</v>
      </c>
      <c r="BH33" s="253">
        <v>0.99399000000000004</v>
      </c>
      <c r="BI33" s="253">
        <v>0.99426000000000003</v>
      </c>
      <c r="BJ33" s="253">
        <v>0.99448999999999999</v>
      </c>
      <c r="BK33" s="253">
        <v>0.99468999999999996</v>
      </c>
      <c r="BL33" s="719">
        <f t="shared" si="262"/>
        <v>0.99488999999999994</v>
      </c>
      <c r="BM33" s="719">
        <f t="shared" si="166"/>
        <v>0.99508999999999992</v>
      </c>
      <c r="BN33" s="722">
        <f t="shared" si="167"/>
        <v>0.9952899999999999</v>
      </c>
      <c r="BO33" s="253">
        <v>0.99331000000000003</v>
      </c>
      <c r="BP33" s="253">
        <v>0.99367000000000005</v>
      </c>
      <c r="BQ33" s="253">
        <v>0.99399000000000004</v>
      </c>
      <c r="BR33" s="253">
        <v>0.99426000000000003</v>
      </c>
      <c r="BS33" s="253">
        <v>0.99448999999999999</v>
      </c>
      <c r="BT33" s="253">
        <v>0.99468999999999996</v>
      </c>
      <c r="BU33" s="719">
        <f t="shared" si="263"/>
        <v>0.99488999999999994</v>
      </c>
      <c r="BV33" s="719">
        <f t="shared" si="168"/>
        <v>0.99508999999999992</v>
      </c>
      <c r="BW33" s="722">
        <f t="shared" si="169"/>
        <v>0.9952899999999999</v>
      </c>
      <c r="BX33" s="705">
        <v>0.99331000000000003</v>
      </c>
      <c r="BY33" s="253">
        <v>0.99367000000000005</v>
      </c>
      <c r="BZ33" s="253">
        <v>0.99399000000000004</v>
      </c>
      <c r="CA33" s="253">
        <v>0.99426000000000003</v>
      </c>
      <c r="CB33" s="253">
        <v>0.99448999999999999</v>
      </c>
      <c r="CC33" s="253">
        <v>0.99468999999999996</v>
      </c>
      <c r="CD33" s="719">
        <f t="shared" si="264"/>
        <v>0.99488999999999994</v>
      </c>
      <c r="CE33" s="719">
        <f t="shared" si="170"/>
        <v>0.99508999999999992</v>
      </c>
      <c r="CF33" s="722">
        <f t="shared" si="171"/>
        <v>0.9952899999999999</v>
      </c>
      <c r="CG33" s="253">
        <v>0.99331000000000003</v>
      </c>
      <c r="CH33" s="253">
        <v>0.99367000000000005</v>
      </c>
      <c r="CI33" s="253">
        <v>0.99399000000000004</v>
      </c>
      <c r="CJ33" s="253">
        <v>0.99426000000000003</v>
      </c>
      <c r="CK33" s="253">
        <v>0.99448999999999999</v>
      </c>
      <c r="CL33" s="253">
        <v>0.99468999999999996</v>
      </c>
      <c r="CM33" s="719">
        <f t="shared" si="265"/>
        <v>0.99488999999999994</v>
      </c>
      <c r="CN33" s="719">
        <f t="shared" si="172"/>
        <v>0.99508999999999992</v>
      </c>
      <c r="CO33" s="722">
        <f t="shared" si="173"/>
        <v>0.9952899999999999</v>
      </c>
      <c r="CP33" s="705">
        <v>0.99331000000000003</v>
      </c>
      <c r="CQ33" s="253">
        <v>0.99367000000000005</v>
      </c>
      <c r="CR33" s="253">
        <v>0.99399000000000004</v>
      </c>
      <c r="CS33" s="253">
        <v>0.99426000000000003</v>
      </c>
      <c r="CT33" s="253">
        <v>0.99448999999999999</v>
      </c>
      <c r="CU33" s="253">
        <v>0.99468999999999996</v>
      </c>
      <c r="CV33" s="719">
        <f t="shared" si="266"/>
        <v>0.99488999999999994</v>
      </c>
      <c r="CW33" s="719">
        <f t="shared" si="174"/>
        <v>0.99508999999999992</v>
      </c>
      <c r="CX33" s="722">
        <f t="shared" si="175"/>
        <v>0.9952899999999999</v>
      </c>
      <c r="CY33" s="253">
        <v>0.99331000000000003</v>
      </c>
      <c r="CZ33" s="253">
        <v>0.99367000000000005</v>
      </c>
      <c r="DA33" s="253">
        <v>0.99399000000000004</v>
      </c>
      <c r="DB33" s="253">
        <v>0.99426000000000003</v>
      </c>
      <c r="DC33" s="253">
        <v>0.99448999999999999</v>
      </c>
      <c r="DD33" s="253">
        <v>0.99468999999999996</v>
      </c>
      <c r="DE33" s="719">
        <f t="shared" si="267"/>
        <v>0.99488999999999994</v>
      </c>
      <c r="DF33" s="719">
        <f t="shared" si="176"/>
        <v>0.99508999999999992</v>
      </c>
      <c r="DG33" s="722">
        <f t="shared" si="177"/>
        <v>0.9952899999999999</v>
      </c>
      <c r="DH33" s="705">
        <v>0.99331000000000003</v>
      </c>
      <c r="DI33" s="253">
        <v>0.99367000000000005</v>
      </c>
      <c r="DJ33" s="253">
        <v>0.99399000000000004</v>
      </c>
      <c r="DK33" s="253">
        <v>0.99426000000000003</v>
      </c>
      <c r="DL33" s="253">
        <v>0.99448999999999999</v>
      </c>
      <c r="DM33" s="253">
        <v>0.99468999999999996</v>
      </c>
      <c r="DN33" s="719">
        <f t="shared" si="268"/>
        <v>0.99488999999999994</v>
      </c>
      <c r="DO33" s="719">
        <f t="shared" si="178"/>
        <v>0.99508999999999992</v>
      </c>
      <c r="DP33" s="722">
        <f t="shared" si="179"/>
        <v>0.9952899999999999</v>
      </c>
      <c r="DQ33" s="253">
        <v>0.99331000000000003</v>
      </c>
      <c r="DR33" s="253">
        <v>0.99367000000000005</v>
      </c>
      <c r="DS33" s="253">
        <v>0.99399000000000004</v>
      </c>
      <c r="DT33" s="253">
        <v>0.99426000000000003</v>
      </c>
      <c r="DU33" s="253">
        <v>0.99448999999999999</v>
      </c>
      <c r="DV33" s="253">
        <v>0.99468999999999996</v>
      </c>
      <c r="DW33" s="719">
        <f t="shared" si="269"/>
        <v>0.99488999999999994</v>
      </c>
      <c r="DX33" s="719">
        <f t="shared" si="180"/>
        <v>0.99508999999999992</v>
      </c>
      <c r="DY33" s="722">
        <f t="shared" si="181"/>
        <v>0.9952899999999999</v>
      </c>
      <c r="DZ33" s="705">
        <v>0.99331000000000003</v>
      </c>
      <c r="EA33" s="253">
        <v>0.99367000000000005</v>
      </c>
      <c r="EB33" s="253">
        <v>0.99399000000000004</v>
      </c>
      <c r="EC33" s="253">
        <v>0.99426000000000003</v>
      </c>
      <c r="ED33" s="253">
        <v>0.99448999999999999</v>
      </c>
      <c r="EE33" s="253">
        <v>0.99468999999999996</v>
      </c>
      <c r="EF33" s="719">
        <f t="shared" si="270"/>
        <v>0.99488999999999994</v>
      </c>
      <c r="EG33" s="719">
        <f t="shared" si="182"/>
        <v>0.99508999999999992</v>
      </c>
      <c r="EH33" s="722">
        <f t="shared" si="183"/>
        <v>0.9952899999999999</v>
      </c>
      <c r="EI33" s="253">
        <v>0.99331000000000003</v>
      </c>
      <c r="EJ33" s="253">
        <v>0.99367000000000005</v>
      </c>
      <c r="EK33" s="253">
        <v>0.99399000000000004</v>
      </c>
      <c r="EL33" s="253">
        <v>0.99426000000000003</v>
      </c>
      <c r="EM33" s="253">
        <v>0.99448999999999999</v>
      </c>
      <c r="EN33" s="253">
        <v>0.99468999999999996</v>
      </c>
      <c r="EO33" s="719">
        <f t="shared" si="271"/>
        <v>0.99488999999999994</v>
      </c>
      <c r="EP33" s="719">
        <f t="shared" si="184"/>
        <v>0.99508999999999992</v>
      </c>
      <c r="EQ33" s="722">
        <f t="shared" si="185"/>
        <v>0.9952899999999999</v>
      </c>
      <c r="ER33" s="705">
        <v>0.99331000000000003</v>
      </c>
      <c r="ES33" s="253">
        <v>0.99367000000000005</v>
      </c>
      <c r="ET33" s="253">
        <v>0.99399000000000004</v>
      </c>
      <c r="EU33" s="253">
        <v>0.99426000000000003</v>
      </c>
      <c r="EV33" s="253">
        <v>0.99448999999999999</v>
      </c>
      <c r="EW33" s="253">
        <v>0.99468999999999996</v>
      </c>
      <c r="EX33" s="719">
        <f t="shared" si="272"/>
        <v>0.99488999999999994</v>
      </c>
      <c r="EY33" s="719">
        <f t="shared" si="186"/>
        <v>0.99508999999999992</v>
      </c>
      <c r="EZ33" s="722">
        <f t="shared" si="187"/>
        <v>0.9952899999999999</v>
      </c>
      <c r="FA33" s="253">
        <v>0.99331000000000003</v>
      </c>
      <c r="FB33" s="253">
        <v>0.99367000000000005</v>
      </c>
      <c r="FC33" s="253">
        <v>0.99399000000000004</v>
      </c>
      <c r="FD33" s="253">
        <v>0.99426000000000003</v>
      </c>
      <c r="FE33" s="253">
        <v>0.99448999999999999</v>
      </c>
      <c r="FF33" s="253">
        <v>0.99468999999999996</v>
      </c>
      <c r="FG33" s="719">
        <f t="shared" si="273"/>
        <v>0.99488999999999994</v>
      </c>
      <c r="FH33" s="719">
        <f t="shared" si="188"/>
        <v>0.99508999999999992</v>
      </c>
      <c r="FI33" s="722">
        <f t="shared" si="189"/>
        <v>0.9952899999999999</v>
      </c>
      <c r="FJ33" s="705">
        <v>0.99331000000000003</v>
      </c>
      <c r="FK33" s="253">
        <v>0.99367000000000005</v>
      </c>
      <c r="FL33" s="253">
        <v>0.99399000000000004</v>
      </c>
      <c r="FM33" s="253">
        <v>0.99426000000000003</v>
      </c>
      <c r="FN33" s="253">
        <v>0.99448999999999999</v>
      </c>
      <c r="FO33" s="253">
        <v>0.99468999999999996</v>
      </c>
      <c r="FP33" s="719">
        <f t="shared" si="274"/>
        <v>0.99488999999999994</v>
      </c>
      <c r="FQ33" s="719">
        <f t="shared" si="190"/>
        <v>0.99508999999999992</v>
      </c>
      <c r="FR33" s="722">
        <f t="shared" si="191"/>
        <v>0.9952899999999999</v>
      </c>
      <c r="FS33" s="253">
        <v>0.99331000000000003</v>
      </c>
      <c r="FT33" s="253">
        <v>0.99367000000000005</v>
      </c>
      <c r="FU33" s="253">
        <v>0.99399000000000004</v>
      </c>
      <c r="FV33" s="253">
        <v>0.99426000000000003</v>
      </c>
      <c r="FW33" s="253">
        <v>0.99448999999999999</v>
      </c>
      <c r="FX33" s="253">
        <v>0.99468999999999996</v>
      </c>
      <c r="FY33" s="719">
        <f t="shared" si="275"/>
        <v>0.99488999999999994</v>
      </c>
      <c r="FZ33" s="719">
        <f t="shared" si="192"/>
        <v>0.99508999999999992</v>
      </c>
      <c r="GA33" s="722">
        <f t="shared" si="193"/>
        <v>0.9952899999999999</v>
      </c>
      <c r="GB33" s="705">
        <v>0.99331000000000003</v>
      </c>
      <c r="GC33" s="253">
        <v>0.99367000000000005</v>
      </c>
      <c r="GD33" s="253">
        <v>0.99399000000000004</v>
      </c>
      <c r="GE33" s="253">
        <v>0.99426000000000003</v>
      </c>
      <c r="GF33" s="253">
        <v>0.99448999999999999</v>
      </c>
      <c r="GG33" s="253">
        <v>0.99468999999999996</v>
      </c>
      <c r="GH33" s="719">
        <f t="shared" si="276"/>
        <v>0.99488999999999994</v>
      </c>
      <c r="GI33" s="719">
        <f t="shared" si="194"/>
        <v>0.99508999999999992</v>
      </c>
      <c r="GJ33" s="722">
        <f t="shared" si="195"/>
        <v>0.9952899999999999</v>
      </c>
      <c r="GK33" s="253">
        <v>0.99331000000000003</v>
      </c>
      <c r="GL33" s="253">
        <v>0.99367000000000005</v>
      </c>
      <c r="GM33" s="253">
        <v>0.99399000000000004</v>
      </c>
      <c r="GN33" s="253">
        <v>0.99426000000000003</v>
      </c>
      <c r="GO33" s="253">
        <v>0.99448999999999999</v>
      </c>
      <c r="GP33" s="253">
        <v>0.99468999999999996</v>
      </c>
      <c r="GQ33" s="719">
        <f t="shared" si="277"/>
        <v>0.99488999999999994</v>
      </c>
      <c r="GR33" s="719">
        <f t="shared" si="196"/>
        <v>0.99508999999999992</v>
      </c>
      <c r="GS33" s="722">
        <f t="shared" si="197"/>
        <v>0.9952899999999999</v>
      </c>
      <c r="GT33" s="705">
        <v>0.99331000000000003</v>
      </c>
      <c r="GU33" s="253">
        <v>0.99367000000000005</v>
      </c>
      <c r="GV33" s="253">
        <v>0.99399000000000004</v>
      </c>
      <c r="GW33" s="253">
        <v>0.99426000000000003</v>
      </c>
      <c r="GX33" s="253">
        <v>0.99448999999999999</v>
      </c>
      <c r="GY33" s="253">
        <v>0.99468999999999996</v>
      </c>
      <c r="GZ33" s="719">
        <f t="shared" si="278"/>
        <v>0.99488999999999994</v>
      </c>
      <c r="HA33" s="719">
        <f t="shared" si="198"/>
        <v>0.99508999999999992</v>
      </c>
      <c r="HB33" s="722">
        <f t="shared" si="199"/>
        <v>0.9952899999999999</v>
      </c>
      <c r="HC33" s="253">
        <v>0.99331000000000003</v>
      </c>
      <c r="HD33" s="253">
        <v>0.99367000000000005</v>
      </c>
      <c r="HE33" s="253">
        <v>0.99399000000000004</v>
      </c>
      <c r="HF33" s="253">
        <v>0.99426000000000003</v>
      </c>
      <c r="HG33" s="253">
        <v>0.99448999999999999</v>
      </c>
      <c r="HH33" s="253">
        <v>0.99468999999999996</v>
      </c>
      <c r="HI33" s="719">
        <f t="shared" si="279"/>
        <v>0.99488999999999994</v>
      </c>
      <c r="HJ33" s="719">
        <f t="shared" si="200"/>
        <v>0.99508999999999992</v>
      </c>
      <c r="HK33" s="722">
        <f t="shared" si="201"/>
        <v>0.9952899999999999</v>
      </c>
      <c r="HL33" s="705">
        <v>0.99331000000000003</v>
      </c>
      <c r="HM33" s="253">
        <v>0.99367000000000005</v>
      </c>
      <c r="HN33" s="253">
        <v>0.99399000000000004</v>
      </c>
      <c r="HO33" s="253">
        <v>0.99426000000000003</v>
      </c>
      <c r="HP33" s="253">
        <v>0.99448999999999999</v>
      </c>
      <c r="HQ33" s="253">
        <v>0.99468999999999996</v>
      </c>
      <c r="HR33" s="719">
        <f t="shared" si="280"/>
        <v>0.99488999999999994</v>
      </c>
      <c r="HS33" s="719">
        <f t="shared" si="202"/>
        <v>0.99508999999999992</v>
      </c>
      <c r="HT33" s="722">
        <f t="shared" si="203"/>
        <v>0.9952899999999999</v>
      </c>
      <c r="HU33" s="253">
        <v>0.99331000000000003</v>
      </c>
      <c r="HV33" s="253">
        <v>0.99367000000000005</v>
      </c>
      <c r="HW33" s="253">
        <v>0.99399000000000004</v>
      </c>
      <c r="HX33" s="253">
        <v>0.99426000000000003</v>
      </c>
      <c r="HY33" s="253">
        <v>0.99448999999999999</v>
      </c>
      <c r="HZ33" s="253">
        <v>0.99468999999999996</v>
      </c>
      <c r="IA33" s="719">
        <f t="shared" si="281"/>
        <v>0.99488999999999994</v>
      </c>
      <c r="IB33" s="719">
        <f t="shared" si="204"/>
        <v>0.99508999999999992</v>
      </c>
      <c r="IC33" s="722">
        <f t="shared" si="205"/>
        <v>0.9952899999999999</v>
      </c>
      <c r="ID33" s="705">
        <v>0.99331000000000003</v>
      </c>
      <c r="IE33" s="253">
        <v>0.99367000000000005</v>
      </c>
      <c r="IF33" s="253">
        <v>0.99399000000000004</v>
      </c>
      <c r="IG33" s="253">
        <v>0.99426000000000003</v>
      </c>
      <c r="IH33" s="253">
        <v>0.99448999999999999</v>
      </c>
      <c r="II33" s="253">
        <v>0.99468999999999996</v>
      </c>
      <c r="IJ33" s="719">
        <f t="shared" si="282"/>
        <v>0.99488999999999994</v>
      </c>
      <c r="IK33" s="719">
        <f t="shared" si="206"/>
        <v>0.99508999999999992</v>
      </c>
      <c r="IL33" s="722">
        <f t="shared" si="207"/>
        <v>0.9952899999999999</v>
      </c>
      <c r="IM33" s="253">
        <v>0.99331000000000003</v>
      </c>
      <c r="IN33" s="253">
        <v>0.99367000000000005</v>
      </c>
      <c r="IO33" s="253">
        <v>0.99399000000000004</v>
      </c>
      <c r="IP33" s="253">
        <v>0.99426000000000003</v>
      </c>
      <c r="IQ33" s="253">
        <v>0.99448999999999999</v>
      </c>
      <c r="IR33" s="253">
        <v>0.99468999999999996</v>
      </c>
      <c r="IS33" s="719">
        <f t="shared" si="283"/>
        <v>0.99488999999999994</v>
      </c>
      <c r="IT33" s="719">
        <f t="shared" si="208"/>
        <v>0.99508999999999992</v>
      </c>
      <c r="IU33" s="722">
        <f t="shared" si="209"/>
        <v>0.9952899999999999</v>
      </c>
      <c r="IV33" s="705">
        <v>0.99331000000000003</v>
      </c>
      <c r="IW33" s="253">
        <v>0.99367000000000005</v>
      </c>
      <c r="IX33" s="253">
        <v>0.99399000000000004</v>
      </c>
      <c r="IY33" s="253">
        <v>0.99426000000000003</v>
      </c>
      <c r="IZ33" s="253">
        <v>0.99448999999999999</v>
      </c>
      <c r="JA33" s="253">
        <v>0.99468999999999996</v>
      </c>
      <c r="JB33" s="719">
        <f t="shared" si="284"/>
        <v>0.99488999999999994</v>
      </c>
      <c r="JC33" s="719">
        <f t="shared" si="210"/>
        <v>0.99508999999999992</v>
      </c>
      <c r="JD33" s="722">
        <f t="shared" si="211"/>
        <v>0.9952899999999999</v>
      </c>
      <c r="JE33" s="253">
        <v>0.99331000000000003</v>
      </c>
      <c r="JF33" s="253">
        <v>0.99367000000000005</v>
      </c>
      <c r="JG33" s="253">
        <v>0.99399000000000004</v>
      </c>
      <c r="JH33" s="253">
        <v>0.99426000000000003</v>
      </c>
      <c r="JI33" s="253">
        <v>0.99448999999999999</v>
      </c>
      <c r="JJ33" s="253">
        <v>0.99468999999999996</v>
      </c>
      <c r="JK33" s="719">
        <f t="shared" si="285"/>
        <v>0.99488999999999994</v>
      </c>
      <c r="JL33" s="719">
        <f t="shared" si="212"/>
        <v>0.99508999999999992</v>
      </c>
      <c r="JM33" s="722">
        <f t="shared" si="213"/>
        <v>0.9952899999999999</v>
      </c>
      <c r="JN33" s="705">
        <v>0.99331000000000003</v>
      </c>
      <c r="JO33" s="253">
        <v>0.99367000000000005</v>
      </c>
      <c r="JP33" s="253">
        <v>0.99399000000000004</v>
      </c>
      <c r="JQ33" s="253">
        <v>0.99426000000000003</v>
      </c>
      <c r="JR33" s="253">
        <v>0.99448999999999999</v>
      </c>
      <c r="JS33" s="253">
        <v>0.99468999999999996</v>
      </c>
      <c r="JT33" s="719">
        <f t="shared" si="286"/>
        <v>0.99488999999999994</v>
      </c>
      <c r="JU33" s="719">
        <f t="shared" si="214"/>
        <v>0.99508999999999992</v>
      </c>
      <c r="JV33" s="722">
        <f t="shared" si="215"/>
        <v>0.9952899999999999</v>
      </c>
      <c r="JW33" s="253">
        <v>0.99331000000000003</v>
      </c>
      <c r="JX33" s="253">
        <v>0.99367000000000005</v>
      </c>
      <c r="JY33" s="253">
        <v>0.99399000000000004</v>
      </c>
      <c r="JZ33" s="253">
        <v>0.99426000000000003</v>
      </c>
      <c r="KA33" s="253">
        <v>0.99448999999999999</v>
      </c>
      <c r="KB33" s="253">
        <v>0.99468999999999996</v>
      </c>
      <c r="KC33" s="719">
        <f t="shared" si="287"/>
        <v>0.99488999999999994</v>
      </c>
      <c r="KD33" s="719">
        <f t="shared" si="216"/>
        <v>0.99508999999999992</v>
      </c>
      <c r="KE33" s="722">
        <f t="shared" si="217"/>
        <v>0.9952899999999999</v>
      </c>
      <c r="KF33" s="705">
        <v>0.99331000000000003</v>
      </c>
      <c r="KG33" s="253">
        <v>0.99367000000000005</v>
      </c>
      <c r="KH33" s="253">
        <v>0.99399000000000004</v>
      </c>
      <c r="KI33" s="253">
        <v>0.99426000000000003</v>
      </c>
      <c r="KJ33" s="253">
        <v>0.99448999999999999</v>
      </c>
      <c r="KK33" s="253">
        <v>0.99468999999999996</v>
      </c>
      <c r="KL33" s="719">
        <f t="shared" si="288"/>
        <v>0.99488999999999994</v>
      </c>
      <c r="KM33" s="719">
        <f t="shared" si="218"/>
        <v>0.99508999999999992</v>
      </c>
      <c r="KN33" s="722">
        <f t="shared" si="219"/>
        <v>0.9952899999999999</v>
      </c>
      <c r="KO33" s="253">
        <v>0.99331000000000003</v>
      </c>
      <c r="KP33" s="253">
        <v>0.99367000000000005</v>
      </c>
      <c r="KQ33" s="253">
        <v>0.99399000000000004</v>
      </c>
      <c r="KR33" s="253">
        <v>0.99426000000000003</v>
      </c>
      <c r="KS33" s="253">
        <v>0.99448999999999999</v>
      </c>
      <c r="KT33" s="253">
        <v>0.99468999999999996</v>
      </c>
      <c r="KU33" s="719">
        <f t="shared" si="289"/>
        <v>0.99488999999999994</v>
      </c>
      <c r="KV33" s="719">
        <f t="shared" si="220"/>
        <v>0.99508999999999992</v>
      </c>
      <c r="KW33" s="722">
        <f t="shared" si="221"/>
        <v>0.9952899999999999</v>
      </c>
      <c r="KX33" s="705">
        <v>0.99331000000000003</v>
      </c>
      <c r="KY33" s="253">
        <v>0.99367000000000005</v>
      </c>
      <c r="KZ33" s="253">
        <v>0.99399000000000004</v>
      </c>
      <c r="LA33" s="253">
        <v>0.99426000000000003</v>
      </c>
      <c r="LB33" s="253">
        <v>0.99448999999999999</v>
      </c>
      <c r="LC33" s="253">
        <v>0.99468999999999996</v>
      </c>
      <c r="LD33" s="719">
        <f t="shared" si="290"/>
        <v>0.99488999999999994</v>
      </c>
      <c r="LE33" s="719">
        <f t="shared" si="222"/>
        <v>0.99508999999999992</v>
      </c>
      <c r="LF33" s="722">
        <f t="shared" si="223"/>
        <v>0.9952899999999999</v>
      </c>
      <c r="LG33" s="253">
        <v>0.99331000000000003</v>
      </c>
      <c r="LH33" s="253">
        <v>0.99367000000000005</v>
      </c>
      <c r="LI33" s="253">
        <v>0.99399000000000004</v>
      </c>
      <c r="LJ33" s="253">
        <v>0.99426000000000003</v>
      </c>
      <c r="LK33" s="253">
        <v>0.99448999999999999</v>
      </c>
      <c r="LL33" s="253">
        <v>0.99468999999999996</v>
      </c>
      <c r="LM33" s="719">
        <f t="shared" si="291"/>
        <v>0.99488999999999994</v>
      </c>
      <c r="LN33" s="719">
        <f t="shared" si="224"/>
        <v>0.99508999999999992</v>
      </c>
      <c r="LO33" s="722">
        <f t="shared" si="225"/>
        <v>0.9952899999999999</v>
      </c>
      <c r="LP33" s="705">
        <v>0.99331000000000003</v>
      </c>
      <c r="LQ33" s="253">
        <v>0.99367000000000005</v>
      </c>
      <c r="LR33" s="253">
        <v>0.99399000000000004</v>
      </c>
      <c r="LS33" s="253">
        <v>0.99426000000000003</v>
      </c>
      <c r="LT33" s="253">
        <v>0.99448999999999999</v>
      </c>
      <c r="LU33" s="253">
        <v>0.99468999999999996</v>
      </c>
      <c r="LV33" s="719">
        <f t="shared" si="292"/>
        <v>0.99488999999999994</v>
      </c>
      <c r="LW33" s="719">
        <f t="shared" si="226"/>
        <v>0.99508999999999992</v>
      </c>
      <c r="LX33" s="722">
        <f t="shared" si="227"/>
        <v>0.9952899999999999</v>
      </c>
      <c r="LY33" s="253">
        <v>0.99331000000000003</v>
      </c>
      <c r="LZ33" s="253">
        <v>0.99367000000000005</v>
      </c>
      <c r="MA33" s="253">
        <v>0.99399000000000004</v>
      </c>
      <c r="MB33" s="253">
        <v>0.99426000000000003</v>
      </c>
      <c r="MC33" s="253">
        <v>0.99448999999999999</v>
      </c>
      <c r="MD33" s="253">
        <v>0.99468999999999996</v>
      </c>
      <c r="ME33" s="719">
        <f t="shared" si="293"/>
        <v>0.99488999999999994</v>
      </c>
      <c r="MF33" s="719">
        <f t="shared" si="228"/>
        <v>0.99508999999999992</v>
      </c>
      <c r="MG33" s="722">
        <f t="shared" si="229"/>
        <v>0.9952899999999999</v>
      </c>
      <c r="MH33" s="705">
        <v>0.99331000000000003</v>
      </c>
      <c r="MI33" s="253">
        <v>0.99367000000000005</v>
      </c>
      <c r="MJ33" s="253">
        <v>0.99399000000000004</v>
      </c>
      <c r="MK33" s="253">
        <v>0.99426000000000003</v>
      </c>
      <c r="ML33" s="253">
        <v>0.99448999999999999</v>
      </c>
      <c r="MM33" s="253">
        <v>0.99468999999999996</v>
      </c>
      <c r="MN33" s="719">
        <f t="shared" si="294"/>
        <v>0.99488999999999994</v>
      </c>
      <c r="MO33" s="719">
        <f t="shared" si="230"/>
        <v>0.99508999999999992</v>
      </c>
      <c r="MP33" s="722">
        <f t="shared" si="231"/>
        <v>0.9952899999999999</v>
      </c>
      <c r="MQ33" s="253">
        <v>0.99331000000000003</v>
      </c>
      <c r="MR33" s="253">
        <v>0.99367000000000005</v>
      </c>
      <c r="MS33" s="253">
        <v>0.99399000000000004</v>
      </c>
      <c r="MT33" s="253">
        <v>0.99426000000000003</v>
      </c>
      <c r="MU33" s="253">
        <v>0.99448999999999999</v>
      </c>
      <c r="MV33" s="253">
        <v>0.99468999999999996</v>
      </c>
      <c r="MW33" s="719">
        <f t="shared" si="295"/>
        <v>0.99488999999999994</v>
      </c>
      <c r="MX33" s="719">
        <f t="shared" si="232"/>
        <v>0.99508999999999992</v>
      </c>
      <c r="MY33" s="722">
        <f t="shared" si="233"/>
        <v>0.9952899999999999</v>
      </c>
      <c r="MZ33" s="705">
        <v>0.99331000000000003</v>
      </c>
      <c r="NA33" s="253">
        <v>0.99367000000000005</v>
      </c>
      <c r="NB33" s="253">
        <v>0.99399000000000004</v>
      </c>
      <c r="NC33" s="253">
        <v>0.99426000000000003</v>
      </c>
      <c r="ND33" s="253">
        <v>0.99448999999999999</v>
      </c>
      <c r="NE33" s="253">
        <v>0.99468999999999996</v>
      </c>
      <c r="NF33" s="719">
        <f t="shared" si="296"/>
        <v>0.99488999999999994</v>
      </c>
      <c r="NG33" s="719">
        <f t="shared" si="234"/>
        <v>0.99508999999999992</v>
      </c>
      <c r="NH33" s="722">
        <f t="shared" si="235"/>
        <v>0.9952899999999999</v>
      </c>
      <c r="NI33" s="253">
        <v>0.99331000000000003</v>
      </c>
      <c r="NJ33" s="253">
        <v>0.99367000000000005</v>
      </c>
      <c r="NK33" s="253">
        <v>0.99399000000000004</v>
      </c>
      <c r="NL33" s="253">
        <v>0.99426000000000003</v>
      </c>
      <c r="NM33" s="253">
        <v>0.99448999999999999</v>
      </c>
      <c r="NN33" s="253">
        <v>0.99468999999999996</v>
      </c>
      <c r="NO33" s="719">
        <f t="shared" si="297"/>
        <v>0.99488999999999994</v>
      </c>
      <c r="NP33" s="719">
        <f t="shared" si="236"/>
        <v>0.99508999999999992</v>
      </c>
      <c r="NQ33" s="722">
        <f t="shared" si="237"/>
        <v>0.9952899999999999</v>
      </c>
      <c r="NR33" s="705">
        <v>0.99331000000000003</v>
      </c>
      <c r="NS33" s="253">
        <v>0.99367000000000005</v>
      </c>
      <c r="NT33" s="253">
        <v>0.99399000000000004</v>
      </c>
      <c r="NU33" s="253">
        <v>0.99426000000000003</v>
      </c>
      <c r="NV33" s="253">
        <v>0.99448999999999999</v>
      </c>
      <c r="NW33" s="253">
        <v>0.99468999999999996</v>
      </c>
      <c r="NX33" s="719">
        <f t="shared" si="298"/>
        <v>0.99488999999999994</v>
      </c>
      <c r="NY33" s="719">
        <f t="shared" si="238"/>
        <v>0.99508999999999992</v>
      </c>
      <c r="NZ33" s="722">
        <f t="shared" si="239"/>
        <v>0.9952899999999999</v>
      </c>
      <c r="OA33" s="253">
        <v>0.99331000000000003</v>
      </c>
      <c r="OB33" s="253">
        <v>0.99367000000000005</v>
      </c>
      <c r="OC33" s="253">
        <v>0.99399000000000004</v>
      </c>
      <c r="OD33" s="253">
        <v>0.99426000000000003</v>
      </c>
      <c r="OE33" s="253">
        <v>0.99448999999999999</v>
      </c>
      <c r="OF33" s="253">
        <v>0.99468999999999996</v>
      </c>
      <c r="OG33" s="719">
        <f t="shared" si="299"/>
        <v>0.99488999999999994</v>
      </c>
      <c r="OH33" s="719">
        <f t="shared" si="240"/>
        <v>0.99508999999999992</v>
      </c>
      <c r="OI33" s="722">
        <f t="shared" si="241"/>
        <v>0.9952899999999999</v>
      </c>
      <c r="OJ33" s="705">
        <v>0.99331000000000003</v>
      </c>
      <c r="OK33" s="253">
        <v>0.99367000000000005</v>
      </c>
      <c r="OL33" s="253">
        <v>0.99399000000000004</v>
      </c>
      <c r="OM33" s="253">
        <v>0.99426000000000003</v>
      </c>
      <c r="ON33" s="253">
        <v>0.99448999999999999</v>
      </c>
      <c r="OO33" s="253">
        <v>0.99468999999999996</v>
      </c>
      <c r="OP33" s="719">
        <f t="shared" si="300"/>
        <v>0.99488999999999994</v>
      </c>
      <c r="OQ33" s="719">
        <f t="shared" si="242"/>
        <v>0.99508999999999992</v>
      </c>
      <c r="OR33" s="722">
        <f t="shared" si="243"/>
        <v>0.9952899999999999</v>
      </c>
      <c r="OS33" s="253">
        <v>0.99331000000000003</v>
      </c>
      <c r="OT33" s="253">
        <v>0.99367000000000005</v>
      </c>
      <c r="OU33" s="253">
        <v>0.99399000000000004</v>
      </c>
      <c r="OV33" s="253">
        <v>0.99426000000000003</v>
      </c>
      <c r="OW33" s="253">
        <v>0.99448999999999999</v>
      </c>
      <c r="OX33" s="253">
        <v>0.99468999999999996</v>
      </c>
      <c r="OY33" s="719">
        <f t="shared" si="301"/>
        <v>0.99488999999999994</v>
      </c>
      <c r="OZ33" s="719">
        <f t="shared" si="244"/>
        <v>0.99508999999999992</v>
      </c>
      <c r="PA33" s="722">
        <f t="shared" si="245"/>
        <v>0.9952899999999999</v>
      </c>
      <c r="PB33" s="705">
        <v>0.99331000000000003</v>
      </c>
      <c r="PC33" s="253">
        <v>0.99367000000000005</v>
      </c>
      <c r="PD33" s="253">
        <v>0.99399000000000004</v>
      </c>
      <c r="PE33" s="253">
        <v>0.99426000000000003</v>
      </c>
      <c r="PF33" s="253">
        <v>0.99448999999999999</v>
      </c>
      <c r="PG33" s="253">
        <v>0.99468999999999996</v>
      </c>
      <c r="PH33" s="719">
        <f t="shared" si="302"/>
        <v>0.99488999999999994</v>
      </c>
      <c r="PI33" s="719">
        <f t="shared" si="246"/>
        <v>0.99508999999999992</v>
      </c>
      <c r="PJ33" s="722">
        <f t="shared" si="247"/>
        <v>0.9952899999999999</v>
      </c>
      <c r="PK33" s="253">
        <v>0.99331000000000003</v>
      </c>
      <c r="PL33" s="253">
        <v>0.99367000000000005</v>
      </c>
      <c r="PM33" s="253">
        <v>0.99399000000000004</v>
      </c>
      <c r="PN33" s="253">
        <v>0.99426000000000003</v>
      </c>
      <c r="PO33" s="253">
        <v>0.99448999999999999</v>
      </c>
      <c r="PP33" s="253">
        <v>0.99468999999999996</v>
      </c>
      <c r="PQ33" s="719">
        <f t="shared" si="303"/>
        <v>0.99488999999999994</v>
      </c>
      <c r="PR33" s="719">
        <f t="shared" si="248"/>
        <v>0.99508999999999992</v>
      </c>
      <c r="PS33" s="722">
        <f t="shared" si="249"/>
        <v>0.9952899999999999</v>
      </c>
      <c r="PT33" s="705">
        <v>0.99331000000000003</v>
      </c>
      <c r="PU33" s="253">
        <v>0.99367000000000005</v>
      </c>
      <c r="PV33" s="253">
        <v>0.99399000000000004</v>
      </c>
      <c r="PW33" s="253">
        <v>0.99426000000000003</v>
      </c>
      <c r="PX33" s="253">
        <v>0.99448999999999999</v>
      </c>
      <c r="PY33" s="253">
        <v>0.99468999999999996</v>
      </c>
      <c r="PZ33" s="719">
        <f t="shared" si="304"/>
        <v>0.99488999999999994</v>
      </c>
      <c r="QA33" s="719">
        <f t="shared" si="250"/>
        <v>0.99508999999999992</v>
      </c>
      <c r="QB33" s="722">
        <f t="shared" si="251"/>
        <v>0.9952899999999999</v>
      </c>
      <c r="QC33" s="253">
        <v>0.99331000000000003</v>
      </c>
      <c r="QD33" s="253">
        <v>0.99367000000000005</v>
      </c>
      <c r="QE33" s="253">
        <v>0.99399000000000004</v>
      </c>
      <c r="QF33" s="253">
        <v>0.99426000000000003</v>
      </c>
      <c r="QG33" s="253">
        <v>0.99448999999999999</v>
      </c>
      <c r="QH33" s="253">
        <v>0.99468999999999996</v>
      </c>
      <c r="QI33" s="719">
        <f t="shared" si="305"/>
        <v>0.99488999999999994</v>
      </c>
      <c r="QJ33" s="719">
        <f t="shared" si="252"/>
        <v>0.99508999999999992</v>
      </c>
      <c r="QK33" s="722">
        <f t="shared" si="253"/>
        <v>0.9952899999999999</v>
      </c>
      <c r="QL33" s="705">
        <v>0.99331000000000003</v>
      </c>
      <c r="QM33" s="253">
        <v>0.99367000000000005</v>
      </c>
      <c r="QN33" s="253">
        <v>0.99399000000000004</v>
      </c>
      <c r="QO33" s="253">
        <v>0.99426000000000003</v>
      </c>
      <c r="QP33" s="253">
        <v>0.99448999999999999</v>
      </c>
      <c r="QQ33" s="253">
        <v>0.99468999999999996</v>
      </c>
      <c r="QR33" s="719">
        <f t="shared" si="306"/>
        <v>0.99488999999999994</v>
      </c>
      <c r="QS33" s="719">
        <f t="shared" si="254"/>
        <v>0.99508999999999992</v>
      </c>
      <c r="QT33" s="722">
        <f t="shared" si="255"/>
        <v>0.9952899999999999</v>
      </c>
    </row>
    <row r="34" spans="1:462">
      <c r="A34" s="16"/>
      <c r="B34" s="212" t="s">
        <v>453</v>
      </c>
      <c r="C34" s="212" t="s">
        <v>470</v>
      </c>
      <c r="D34" s="705">
        <v>0.98989000000000005</v>
      </c>
      <c r="E34" s="253">
        <v>0.99041999999999997</v>
      </c>
      <c r="F34" s="253">
        <v>0.99087999999999998</v>
      </c>
      <c r="G34" s="253">
        <v>0.99129</v>
      </c>
      <c r="H34" s="253">
        <v>0.99165000000000003</v>
      </c>
      <c r="I34" s="253">
        <v>0.99197000000000002</v>
      </c>
      <c r="J34" s="719">
        <f t="shared" si="256"/>
        <v>0.99229000000000001</v>
      </c>
      <c r="K34" s="719">
        <f t="shared" si="154"/>
        <v>0.99260999999999999</v>
      </c>
      <c r="L34" s="722">
        <f t="shared" si="155"/>
        <v>0.99292999999999998</v>
      </c>
      <c r="M34" s="253">
        <v>0.98989000000000005</v>
      </c>
      <c r="N34" s="253">
        <v>0.99041999999999997</v>
      </c>
      <c r="O34" s="253">
        <v>0.99087999999999998</v>
      </c>
      <c r="P34" s="253">
        <v>0.99129</v>
      </c>
      <c r="Q34" s="253">
        <v>0.99165000000000003</v>
      </c>
      <c r="R34" s="253">
        <v>0.99197000000000002</v>
      </c>
      <c r="S34" s="719">
        <f t="shared" si="257"/>
        <v>0.99229000000000001</v>
      </c>
      <c r="T34" s="719">
        <f t="shared" si="156"/>
        <v>0.99260999999999999</v>
      </c>
      <c r="U34" s="722">
        <f t="shared" si="157"/>
        <v>0.99292999999999998</v>
      </c>
      <c r="V34" s="705">
        <v>0.98989000000000005</v>
      </c>
      <c r="W34" s="253">
        <v>0.99041999999999997</v>
      </c>
      <c r="X34" s="253">
        <v>0.99087999999999998</v>
      </c>
      <c r="Y34" s="253">
        <v>0.99129</v>
      </c>
      <c r="Z34" s="253">
        <v>0.99165000000000003</v>
      </c>
      <c r="AA34" s="253">
        <v>0.99197000000000002</v>
      </c>
      <c r="AB34" s="719">
        <f t="shared" si="258"/>
        <v>0.99229000000000001</v>
      </c>
      <c r="AC34" s="719">
        <f t="shared" si="158"/>
        <v>0.99260999999999999</v>
      </c>
      <c r="AD34" s="722">
        <f t="shared" si="159"/>
        <v>0.99292999999999998</v>
      </c>
      <c r="AE34" s="253">
        <v>0.98989000000000005</v>
      </c>
      <c r="AF34" s="253">
        <v>0.99041999999999997</v>
      </c>
      <c r="AG34" s="253">
        <v>0.99087999999999998</v>
      </c>
      <c r="AH34" s="253">
        <v>0.99129</v>
      </c>
      <c r="AI34" s="253">
        <v>0.99165000000000003</v>
      </c>
      <c r="AJ34" s="253">
        <v>0.99197000000000002</v>
      </c>
      <c r="AK34" s="719">
        <f t="shared" si="259"/>
        <v>0.99229000000000001</v>
      </c>
      <c r="AL34" s="719">
        <f t="shared" si="160"/>
        <v>0.99260999999999999</v>
      </c>
      <c r="AM34" s="722">
        <f t="shared" si="161"/>
        <v>0.99292999999999998</v>
      </c>
      <c r="AN34" s="705">
        <v>0.98989000000000005</v>
      </c>
      <c r="AO34" s="253">
        <v>0.99041999999999997</v>
      </c>
      <c r="AP34" s="253">
        <v>0.99087999999999998</v>
      </c>
      <c r="AQ34" s="253">
        <v>0.99129</v>
      </c>
      <c r="AR34" s="253">
        <v>0.99165000000000003</v>
      </c>
      <c r="AS34" s="253">
        <v>0.99197000000000002</v>
      </c>
      <c r="AT34" s="719">
        <f t="shared" si="260"/>
        <v>0.99229000000000001</v>
      </c>
      <c r="AU34" s="719">
        <f t="shared" si="162"/>
        <v>0.99260999999999999</v>
      </c>
      <c r="AV34" s="722">
        <f t="shared" si="163"/>
        <v>0.99292999999999998</v>
      </c>
      <c r="AW34" s="253">
        <v>0.98989000000000005</v>
      </c>
      <c r="AX34" s="253">
        <v>0.99041999999999997</v>
      </c>
      <c r="AY34" s="253">
        <v>0.99087999999999998</v>
      </c>
      <c r="AZ34" s="253">
        <v>0.99129</v>
      </c>
      <c r="BA34" s="253">
        <v>0.99165000000000003</v>
      </c>
      <c r="BB34" s="253">
        <v>0.99197000000000002</v>
      </c>
      <c r="BC34" s="719">
        <f t="shared" si="261"/>
        <v>0.99229000000000001</v>
      </c>
      <c r="BD34" s="719">
        <f t="shared" si="164"/>
        <v>0.99260999999999999</v>
      </c>
      <c r="BE34" s="722">
        <f t="shared" si="165"/>
        <v>0.99292999999999998</v>
      </c>
      <c r="BF34" s="705">
        <v>0.98989000000000005</v>
      </c>
      <c r="BG34" s="253">
        <v>0.99041999999999997</v>
      </c>
      <c r="BH34" s="253">
        <v>0.99087999999999998</v>
      </c>
      <c r="BI34" s="253">
        <v>0.99129</v>
      </c>
      <c r="BJ34" s="253">
        <v>0.99165000000000003</v>
      </c>
      <c r="BK34" s="253">
        <v>0.99197000000000002</v>
      </c>
      <c r="BL34" s="719">
        <f t="shared" si="262"/>
        <v>0.99229000000000001</v>
      </c>
      <c r="BM34" s="719">
        <f t="shared" si="166"/>
        <v>0.99260999999999999</v>
      </c>
      <c r="BN34" s="722">
        <f t="shared" si="167"/>
        <v>0.99292999999999998</v>
      </c>
      <c r="BO34" s="253">
        <v>0.98989000000000005</v>
      </c>
      <c r="BP34" s="253">
        <v>0.99041999999999997</v>
      </c>
      <c r="BQ34" s="253">
        <v>0.99087999999999998</v>
      </c>
      <c r="BR34" s="253">
        <v>0.99129</v>
      </c>
      <c r="BS34" s="253">
        <v>0.99165000000000003</v>
      </c>
      <c r="BT34" s="253">
        <v>0.99197000000000002</v>
      </c>
      <c r="BU34" s="719">
        <f t="shared" si="263"/>
        <v>0.99229000000000001</v>
      </c>
      <c r="BV34" s="719">
        <f t="shared" si="168"/>
        <v>0.99260999999999999</v>
      </c>
      <c r="BW34" s="722">
        <f t="shared" si="169"/>
        <v>0.99292999999999998</v>
      </c>
      <c r="BX34" s="705">
        <v>0.98989000000000005</v>
      </c>
      <c r="BY34" s="253">
        <v>0.99041999999999997</v>
      </c>
      <c r="BZ34" s="253">
        <v>0.99087999999999998</v>
      </c>
      <c r="CA34" s="253">
        <v>0.99129</v>
      </c>
      <c r="CB34" s="253">
        <v>0.99165000000000003</v>
      </c>
      <c r="CC34" s="253">
        <v>0.99197000000000002</v>
      </c>
      <c r="CD34" s="719">
        <f t="shared" si="264"/>
        <v>0.99229000000000001</v>
      </c>
      <c r="CE34" s="719">
        <f t="shared" si="170"/>
        <v>0.99260999999999999</v>
      </c>
      <c r="CF34" s="722">
        <f t="shared" si="171"/>
        <v>0.99292999999999998</v>
      </c>
      <c r="CG34" s="253">
        <v>0.98989000000000005</v>
      </c>
      <c r="CH34" s="253">
        <v>0.99041999999999997</v>
      </c>
      <c r="CI34" s="253">
        <v>0.99087999999999998</v>
      </c>
      <c r="CJ34" s="253">
        <v>0.99129</v>
      </c>
      <c r="CK34" s="253">
        <v>0.99165000000000003</v>
      </c>
      <c r="CL34" s="253">
        <v>0.99197000000000002</v>
      </c>
      <c r="CM34" s="719">
        <f t="shared" si="265"/>
        <v>0.99229000000000001</v>
      </c>
      <c r="CN34" s="719">
        <f t="shared" si="172"/>
        <v>0.99260999999999999</v>
      </c>
      <c r="CO34" s="722">
        <f t="shared" si="173"/>
        <v>0.99292999999999998</v>
      </c>
      <c r="CP34" s="705">
        <v>0.98989000000000005</v>
      </c>
      <c r="CQ34" s="253">
        <v>0.99041999999999997</v>
      </c>
      <c r="CR34" s="253">
        <v>0.99087999999999998</v>
      </c>
      <c r="CS34" s="253">
        <v>0.99129</v>
      </c>
      <c r="CT34" s="253">
        <v>0.99165000000000003</v>
      </c>
      <c r="CU34" s="253">
        <v>0.99197000000000002</v>
      </c>
      <c r="CV34" s="719">
        <f t="shared" si="266"/>
        <v>0.99229000000000001</v>
      </c>
      <c r="CW34" s="719">
        <f t="shared" si="174"/>
        <v>0.99260999999999999</v>
      </c>
      <c r="CX34" s="722">
        <f t="shared" si="175"/>
        <v>0.99292999999999998</v>
      </c>
      <c r="CY34" s="253">
        <v>0.98989000000000005</v>
      </c>
      <c r="CZ34" s="253">
        <v>0.99041999999999997</v>
      </c>
      <c r="DA34" s="253">
        <v>0.99087999999999998</v>
      </c>
      <c r="DB34" s="253">
        <v>0.99129</v>
      </c>
      <c r="DC34" s="253">
        <v>0.99165000000000003</v>
      </c>
      <c r="DD34" s="253">
        <v>0.99197000000000002</v>
      </c>
      <c r="DE34" s="719">
        <f t="shared" si="267"/>
        <v>0.99229000000000001</v>
      </c>
      <c r="DF34" s="719">
        <f t="shared" si="176"/>
        <v>0.99260999999999999</v>
      </c>
      <c r="DG34" s="722">
        <f t="shared" si="177"/>
        <v>0.99292999999999998</v>
      </c>
      <c r="DH34" s="705">
        <v>0.98989000000000005</v>
      </c>
      <c r="DI34" s="253">
        <v>0.99041999999999997</v>
      </c>
      <c r="DJ34" s="253">
        <v>0.99087999999999998</v>
      </c>
      <c r="DK34" s="253">
        <v>0.99129</v>
      </c>
      <c r="DL34" s="253">
        <v>0.99165000000000003</v>
      </c>
      <c r="DM34" s="253">
        <v>0.99197000000000002</v>
      </c>
      <c r="DN34" s="719">
        <f t="shared" si="268"/>
        <v>0.99229000000000001</v>
      </c>
      <c r="DO34" s="719">
        <f t="shared" si="178"/>
        <v>0.99260999999999999</v>
      </c>
      <c r="DP34" s="722">
        <f t="shared" si="179"/>
        <v>0.99292999999999998</v>
      </c>
      <c r="DQ34" s="253">
        <v>0.98989000000000005</v>
      </c>
      <c r="DR34" s="253">
        <v>0.99041999999999997</v>
      </c>
      <c r="DS34" s="253">
        <v>0.99087999999999998</v>
      </c>
      <c r="DT34" s="253">
        <v>0.99129</v>
      </c>
      <c r="DU34" s="253">
        <v>0.99165000000000003</v>
      </c>
      <c r="DV34" s="253">
        <v>0.99197000000000002</v>
      </c>
      <c r="DW34" s="719">
        <f t="shared" si="269"/>
        <v>0.99229000000000001</v>
      </c>
      <c r="DX34" s="719">
        <f t="shared" si="180"/>
        <v>0.99260999999999999</v>
      </c>
      <c r="DY34" s="722">
        <f t="shared" si="181"/>
        <v>0.99292999999999998</v>
      </c>
      <c r="DZ34" s="705">
        <v>0.98989000000000005</v>
      </c>
      <c r="EA34" s="253">
        <v>0.99041999999999997</v>
      </c>
      <c r="EB34" s="253">
        <v>0.99087999999999998</v>
      </c>
      <c r="EC34" s="253">
        <v>0.99129</v>
      </c>
      <c r="ED34" s="253">
        <v>0.99165000000000003</v>
      </c>
      <c r="EE34" s="253">
        <v>0.99197000000000002</v>
      </c>
      <c r="EF34" s="719">
        <f t="shared" si="270"/>
        <v>0.99229000000000001</v>
      </c>
      <c r="EG34" s="719">
        <f t="shared" si="182"/>
        <v>0.99260999999999999</v>
      </c>
      <c r="EH34" s="722">
        <f t="shared" si="183"/>
        <v>0.99292999999999998</v>
      </c>
      <c r="EI34" s="253">
        <v>0.98989000000000005</v>
      </c>
      <c r="EJ34" s="253">
        <v>0.99041999999999997</v>
      </c>
      <c r="EK34" s="253">
        <v>0.99087999999999998</v>
      </c>
      <c r="EL34" s="253">
        <v>0.99129</v>
      </c>
      <c r="EM34" s="253">
        <v>0.99165000000000003</v>
      </c>
      <c r="EN34" s="253">
        <v>0.99197000000000002</v>
      </c>
      <c r="EO34" s="719">
        <f t="shared" si="271"/>
        <v>0.99229000000000001</v>
      </c>
      <c r="EP34" s="719">
        <f t="shared" si="184"/>
        <v>0.99260999999999999</v>
      </c>
      <c r="EQ34" s="722">
        <f t="shared" si="185"/>
        <v>0.99292999999999998</v>
      </c>
      <c r="ER34" s="705">
        <v>0.98989000000000005</v>
      </c>
      <c r="ES34" s="253">
        <v>0.99041999999999997</v>
      </c>
      <c r="ET34" s="253">
        <v>0.99087999999999998</v>
      </c>
      <c r="EU34" s="253">
        <v>0.99129</v>
      </c>
      <c r="EV34" s="253">
        <v>0.99165000000000003</v>
      </c>
      <c r="EW34" s="253">
        <v>0.99197000000000002</v>
      </c>
      <c r="EX34" s="719">
        <f t="shared" si="272"/>
        <v>0.99229000000000001</v>
      </c>
      <c r="EY34" s="719">
        <f t="shared" si="186"/>
        <v>0.99260999999999999</v>
      </c>
      <c r="EZ34" s="722">
        <f t="shared" si="187"/>
        <v>0.99292999999999998</v>
      </c>
      <c r="FA34" s="253">
        <v>0.98989000000000005</v>
      </c>
      <c r="FB34" s="253">
        <v>0.99041999999999997</v>
      </c>
      <c r="FC34" s="253">
        <v>0.99087999999999998</v>
      </c>
      <c r="FD34" s="253">
        <v>0.99129</v>
      </c>
      <c r="FE34" s="253">
        <v>0.99165000000000003</v>
      </c>
      <c r="FF34" s="253">
        <v>0.99197000000000002</v>
      </c>
      <c r="FG34" s="719">
        <f t="shared" si="273"/>
        <v>0.99229000000000001</v>
      </c>
      <c r="FH34" s="719">
        <f t="shared" si="188"/>
        <v>0.99260999999999999</v>
      </c>
      <c r="FI34" s="722">
        <f t="shared" si="189"/>
        <v>0.99292999999999998</v>
      </c>
      <c r="FJ34" s="705">
        <v>0.98989000000000005</v>
      </c>
      <c r="FK34" s="253">
        <v>0.99041999999999997</v>
      </c>
      <c r="FL34" s="253">
        <v>0.99087999999999998</v>
      </c>
      <c r="FM34" s="253">
        <v>0.99129</v>
      </c>
      <c r="FN34" s="253">
        <v>0.99165000000000003</v>
      </c>
      <c r="FO34" s="253">
        <v>0.99197000000000002</v>
      </c>
      <c r="FP34" s="719">
        <f t="shared" si="274"/>
        <v>0.99229000000000001</v>
      </c>
      <c r="FQ34" s="719">
        <f t="shared" si="190"/>
        <v>0.99260999999999999</v>
      </c>
      <c r="FR34" s="722">
        <f t="shared" si="191"/>
        <v>0.99292999999999998</v>
      </c>
      <c r="FS34" s="253">
        <v>0.98989000000000005</v>
      </c>
      <c r="FT34" s="253">
        <v>0.99041999999999997</v>
      </c>
      <c r="FU34" s="253">
        <v>0.99087999999999998</v>
      </c>
      <c r="FV34" s="253">
        <v>0.99129</v>
      </c>
      <c r="FW34" s="253">
        <v>0.99165000000000003</v>
      </c>
      <c r="FX34" s="253">
        <v>0.99197000000000002</v>
      </c>
      <c r="FY34" s="719">
        <f t="shared" si="275"/>
        <v>0.99229000000000001</v>
      </c>
      <c r="FZ34" s="719">
        <f t="shared" si="192"/>
        <v>0.99260999999999999</v>
      </c>
      <c r="GA34" s="722">
        <f t="shared" si="193"/>
        <v>0.99292999999999998</v>
      </c>
      <c r="GB34" s="705">
        <v>0.98989000000000005</v>
      </c>
      <c r="GC34" s="253">
        <v>0.99041999999999997</v>
      </c>
      <c r="GD34" s="253">
        <v>0.99087999999999998</v>
      </c>
      <c r="GE34" s="253">
        <v>0.99129</v>
      </c>
      <c r="GF34" s="253">
        <v>0.99165000000000003</v>
      </c>
      <c r="GG34" s="253">
        <v>0.99197000000000002</v>
      </c>
      <c r="GH34" s="719">
        <f t="shared" si="276"/>
        <v>0.99229000000000001</v>
      </c>
      <c r="GI34" s="719">
        <f t="shared" si="194"/>
        <v>0.99260999999999999</v>
      </c>
      <c r="GJ34" s="722">
        <f t="shared" si="195"/>
        <v>0.99292999999999998</v>
      </c>
      <c r="GK34" s="253">
        <v>0.98989000000000005</v>
      </c>
      <c r="GL34" s="253">
        <v>0.99041999999999997</v>
      </c>
      <c r="GM34" s="253">
        <v>0.99087999999999998</v>
      </c>
      <c r="GN34" s="253">
        <v>0.99129</v>
      </c>
      <c r="GO34" s="253">
        <v>0.99165000000000003</v>
      </c>
      <c r="GP34" s="253">
        <v>0.99197000000000002</v>
      </c>
      <c r="GQ34" s="719">
        <f t="shared" si="277"/>
        <v>0.99229000000000001</v>
      </c>
      <c r="GR34" s="719">
        <f t="shared" si="196"/>
        <v>0.99260999999999999</v>
      </c>
      <c r="GS34" s="722">
        <f t="shared" si="197"/>
        <v>0.99292999999999998</v>
      </c>
      <c r="GT34" s="705">
        <v>0.98989000000000005</v>
      </c>
      <c r="GU34" s="253">
        <v>0.99041999999999997</v>
      </c>
      <c r="GV34" s="253">
        <v>0.99087999999999998</v>
      </c>
      <c r="GW34" s="253">
        <v>0.99129</v>
      </c>
      <c r="GX34" s="253">
        <v>0.99165000000000003</v>
      </c>
      <c r="GY34" s="253">
        <v>0.99197000000000002</v>
      </c>
      <c r="GZ34" s="719">
        <f t="shared" si="278"/>
        <v>0.99229000000000001</v>
      </c>
      <c r="HA34" s="719">
        <f t="shared" si="198"/>
        <v>0.99260999999999999</v>
      </c>
      <c r="HB34" s="722">
        <f t="shared" si="199"/>
        <v>0.99292999999999998</v>
      </c>
      <c r="HC34" s="253">
        <v>0.98989000000000005</v>
      </c>
      <c r="HD34" s="253">
        <v>0.99041999999999997</v>
      </c>
      <c r="HE34" s="253">
        <v>0.99087999999999998</v>
      </c>
      <c r="HF34" s="253">
        <v>0.99129</v>
      </c>
      <c r="HG34" s="253">
        <v>0.99165000000000003</v>
      </c>
      <c r="HH34" s="253">
        <v>0.99197000000000002</v>
      </c>
      <c r="HI34" s="719">
        <f t="shared" si="279"/>
        <v>0.99229000000000001</v>
      </c>
      <c r="HJ34" s="719">
        <f t="shared" si="200"/>
        <v>0.99260999999999999</v>
      </c>
      <c r="HK34" s="722">
        <f t="shared" si="201"/>
        <v>0.99292999999999998</v>
      </c>
      <c r="HL34" s="705">
        <v>0.98989000000000005</v>
      </c>
      <c r="HM34" s="253">
        <v>0.99041999999999997</v>
      </c>
      <c r="HN34" s="253">
        <v>0.99087999999999998</v>
      </c>
      <c r="HO34" s="253">
        <v>0.99129</v>
      </c>
      <c r="HP34" s="253">
        <v>0.99165000000000003</v>
      </c>
      <c r="HQ34" s="253">
        <v>0.99197000000000002</v>
      </c>
      <c r="HR34" s="719">
        <f t="shared" si="280"/>
        <v>0.99229000000000001</v>
      </c>
      <c r="HS34" s="719">
        <f t="shared" si="202"/>
        <v>0.99260999999999999</v>
      </c>
      <c r="HT34" s="722">
        <f t="shared" si="203"/>
        <v>0.99292999999999998</v>
      </c>
      <c r="HU34" s="253">
        <v>0.98989000000000005</v>
      </c>
      <c r="HV34" s="253">
        <v>0.99041999999999997</v>
      </c>
      <c r="HW34" s="253">
        <v>0.99087999999999998</v>
      </c>
      <c r="HX34" s="253">
        <v>0.99129</v>
      </c>
      <c r="HY34" s="253">
        <v>0.99165000000000003</v>
      </c>
      <c r="HZ34" s="253">
        <v>0.99197000000000002</v>
      </c>
      <c r="IA34" s="719">
        <f t="shared" si="281"/>
        <v>0.99229000000000001</v>
      </c>
      <c r="IB34" s="719">
        <f t="shared" si="204"/>
        <v>0.99260999999999999</v>
      </c>
      <c r="IC34" s="722">
        <f t="shared" si="205"/>
        <v>0.99292999999999998</v>
      </c>
      <c r="ID34" s="705">
        <v>0.98989000000000005</v>
      </c>
      <c r="IE34" s="253">
        <v>0.99041999999999997</v>
      </c>
      <c r="IF34" s="253">
        <v>0.99087999999999998</v>
      </c>
      <c r="IG34" s="253">
        <v>0.99129</v>
      </c>
      <c r="IH34" s="253">
        <v>0.99165000000000003</v>
      </c>
      <c r="II34" s="253">
        <v>0.99197000000000002</v>
      </c>
      <c r="IJ34" s="719">
        <f t="shared" si="282"/>
        <v>0.99229000000000001</v>
      </c>
      <c r="IK34" s="719">
        <f t="shared" si="206"/>
        <v>0.99260999999999999</v>
      </c>
      <c r="IL34" s="722">
        <f t="shared" si="207"/>
        <v>0.99292999999999998</v>
      </c>
      <c r="IM34" s="253">
        <v>0.98989000000000005</v>
      </c>
      <c r="IN34" s="253">
        <v>0.99041999999999997</v>
      </c>
      <c r="IO34" s="253">
        <v>0.99087999999999998</v>
      </c>
      <c r="IP34" s="253">
        <v>0.99129</v>
      </c>
      <c r="IQ34" s="253">
        <v>0.99165000000000003</v>
      </c>
      <c r="IR34" s="253">
        <v>0.99197000000000002</v>
      </c>
      <c r="IS34" s="719">
        <f t="shared" si="283"/>
        <v>0.99229000000000001</v>
      </c>
      <c r="IT34" s="719">
        <f t="shared" si="208"/>
        <v>0.99260999999999999</v>
      </c>
      <c r="IU34" s="722">
        <f t="shared" si="209"/>
        <v>0.99292999999999998</v>
      </c>
      <c r="IV34" s="705">
        <v>0.98989000000000005</v>
      </c>
      <c r="IW34" s="253">
        <v>0.99041999999999997</v>
      </c>
      <c r="IX34" s="253">
        <v>0.99087999999999998</v>
      </c>
      <c r="IY34" s="253">
        <v>0.99129</v>
      </c>
      <c r="IZ34" s="253">
        <v>0.99165000000000003</v>
      </c>
      <c r="JA34" s="253">
        <v>0.99197000000000002</v>
      </c>
      <c r="JB34" s="719">
        <f t="shared" si="284"/>
        <v>0.99229000000000001</v>
      </c>
      <c r="JC34" s="719">
        <f t="shared" si="210"/>
        <v>0.99260999999999999</v>
      </c>
      <c r="JD34" s="722">
        <f t="shared" si="211"/>
        <v>0.99292999999999998</v>
      </c>
      <c r="JE34" s="253">
        <v>0.98989000000000005</v>
      </c>
      <c r="JF34" s="253">
        <v>0.99041999999999997</v>
      </c>
      <c r="JG34" s="253">
        <v>0.99087999999999998</v>
      </c>
      <c r="JH34" s="253">
        <v>0.99129</v>
      </c>
      <c r="JI34" s="253">
        <v>0.99165000000000003</v>
      </c>
      <c r="JJ34" s="253">
        <v>0.99197000000000002</v>
      </c>
      <c r="JK34" s="719">
        <f t="shared" si="285"/>
        <v>0.99229000000000001</v>
      </c>
      <c r="JL34" s="719">
        <f t="shared" si="212"/>
        <v>0.99260999999999999</v>
      </c>
      <c r="JM34" s="722">
        <f t="shared" si="213"/>
        <v>0.99292999999999998</v>
      </c>
      <c r="JN34" s="705">
        <v>0.98989000000000005</v>
      </c>
      <c r="JO34" s="253">
        <v>0.99041999999999997</v>
      </c>
      <c r="JP34" s="253">
        <v>0.99087999999999998</v>
      </c>
      <c r="JQ34" s="253">
        <v>0.99129</v>
      </c>
      <c r="JR34" s="253">
        <v>0.99165000000000003</v>
      </c>
      <c r="JS34" s="253">
        <v>0.99197000000000002</v>
      </c>
      <c r="JT34" s="719">
        <f t="shared" si="286"/>
        <v>0.99229000000000001</v>
      </c>
      <c r="JU34" s="719">
        <f t="shared" si="214"/>
        <v>0.99260999999999999</v>
      </c>
      <c r="JV34" s="722">
        <f t="shared" si="215"/>
        <v>0.99292999999999998</v>
      </c>
      <c r="JW34" s="253">
        <v>0.98989000000000005</v>
      </c>
      <c r="JX34" s="253">
        <v>0.99041999999999997</v>
      </c>
      <c r="JY34" s="253">
        <v>0.99087999999999998</v>
      </c>
      <c r="JZ34" s="253">
        <v>0.99129</v>
      </c>
      <c r="KA34" s="253">
        <v>0.99165000000000003</v>
      </c>
      <c r="KB34" s="253">
        <v>0.99197000000000002</v>
      </c>
      <c r="KC34" s="719">
        <f t="shared" si="287"/>
        <v>0.99229000000000001</v>
      </c>
      <c r="KD34" s="719">
        <f t="shared" si="216"/>
        <v>0.99260999999999999</v>
      </c>
      <c r="KE34" s="722">
        <f t="shared" si="217"/>
        <v>0.99292999999999998</v>
      </c>
      <c r="KF34" s="705">
        <v>0.98989000000000005</v>
      </c>
      <c r="KG34" s="253">
        <v>0.99041999999999997</v>
      </c>
      <c r="KH34" s="253">
        <v>0.99087999999999998</v>
      </c>
      <c r="KI34" s="253">
        <v>0.99129</v>
      </c>
      <c r="KJ34" s="253">
        <v>0.99165000000000003</v>
      </c>
      <c r="KK34" s="253">
        <v>0.99197000000000002</v>
      </c>
      <c r="KL34" s="719">
        <f t="shared" si="288"/>
        <v>0.99229000000000001</v>
      </c>
      <c r="KM34" s="719">
        <f t="shared" si="218"/>
        <v>0.99260999999999999</v>
      </c>
      <c r="KN34" s="722">
        <f t="shared" si="219"/>
        <v>0.99292999999999998</v>
      </c>
      <c r="KO34" s="253">
        <v>0.98989000000000005</v>
      </c>
      <c r="KP34" s="253">
        <v>0.99041999999999997</v>
      </c>
      <c r="KQ34" s="253">
        <v>0.99087999999999998</v>
      </c>
      <c r="KR34" s="253">
        <v>0.99129</v>
      </c>
      <c r="KS34" s="253">
        <v>0.99165000000000003</v>
      </c>
      <c r="KT34" s="253">
        <v>0.99197000000000002</v>
      </c>
      <c r="KU34" s="719">
        <f t="shared" si="289"/>
        <v>0.99229000000000001</v>
      </c>
      <c r="KV34" s="719">
        <f t="shared" si="220"/>
        <v>0.99260999999999999</v>
      </c>
      <c r="KW34" s="722">
        <f t="shared" si="221"/>
        <v>0.99292999999999998</v>
      </c>
      <c r="KX34" s="705">
        <v>0.98989000000000005</v>
      </c>
      <c r="KY34" s="253">
        <v>0.99041999999999997</v>
      </c>
      <c r="KZ34" s="253">
        <v>0.99087999999999998</v>
      </c>
      <c r="LA34" s="253">
        <v>0.99129</v>
      </c>
      <c r="LB34" s="253">
        <v>0.99165000000000003</v>
      </c>
      <c r="LC34" s="253">
        <v>0.99197000000000002</v>
      </c>
      <c r="LD34" s="719">
        <f t="shared" si="290"/>
        <v>0.99229000000000001</v>
      </c>
      <c r="LE34" s="719">
        <f t="shared" si="222"/>
        <v>0.99260999999999999</v>
      </c>
      <c r="LF34" s="722">
        <f t="shared" si="223"/>
        <v>0.99292999999999998</v>
      </c>
      <c r="LG34" s="253">
        <v>0.98989000000000005</v>
      </c>
      <c r="LH34" s="253">
        <v>0.99041999999999997</v>
      </c>
      <c r="LI34" s="253">
        <v>0.99087999999999998</v>
      </c>
      <c r="LJ34" s="253">
        <v>0.99129</v>
      </c>
      <c r="LK34" s="253">
        <v>0.99165000000000003</v>
      </c>
      <c r="LL34" s="253">
        <v>0.99197000000000002</v>
      </c>
      <c r="LM34" s="719">
        <f t="shared" si="291"/>
        <v>0.99229000000000001</v>
      </c>
      <c r="LN34" s="719">
        <f t="shared" si="224"/>
        <v>0.99260999999999999</v>
      </c>
      <c r="LO34" s="722">
        <f t="shared" si="225"/>
        <v>0.99292999999999998</v>
      </c>
      <c r="LP34" s="705">
        <v>0.98989000000000005</v>
      </c>
      <c r="LQ34" s="253">
        <v>0.99041999999999997</v>
      </c>
      <c r="LR34" s="253">
        <v>0.99087999999999998</v>
      </c>
      <c r="LS34" s="253">
        <v>0.99129</v>
      </c>
      <c r="LT34" s="253">
        <v>0.99165000000000003</v>
      </c>
      <c r="LU34" s="253">
        <v>0.99197000000000002</v>
      </c>
      <c r="LV34" s="719">
        <f t="shared" si="292"/>
        <v>0.99229000000000001</v>
      </c>
      <c r="LW34" s="719">
        <f t="shared" si="226"/>
        <v>0.99260999999999999</v>
      </c>
      <c r="LX34" s="722">
        <f t="shared" si="227"/>
        <v>0.99292999999999998</v>
      </c>
      <c r="LY34" s="253">
        <v>0.98989000000000005</v>
      </c>
      <c r="LZ34" s="253">
        <v>0.99041999999999997</v>
      </c>
      <c r="MA34" s="253">
        <v>0.99087999999999998</v>
      </c>
      <c r="MB34" s="253">
        <v>0.99129</v>
      </c>
      <c r="MC34" s="253">
        <v>0.99165000000000003</v>
      </c>
      <c r="MD34" s="253">
        <v>0.99197000000000002</v>
      </c>
      <c r="ME34" s="719">
        <f t="shared" si="293"/>
        <v>0.99229000000000001</v>
      </c>
      <c r="MF34" s="719">
        <f t="shared" si="228"/>
        <v>0.99260999999999999</v>
      </c>
      <c r="MG34" s="722">
        <f t="shared" si="229"/>
        <v>0.99292999999999998</v>
      </c>
      <c r="MH34" s="705">
        <v>0.98989000000000005</v>
      </c>
      <c r="MI34" s="253">
        <v>0.99041999999999997</v>
      </c>
      <c r="MJ34" s="253">
        <v>0.99087999999999998</v>
      </c>
      <c r="MK34" s="253">
        <v>0.99129</v>
      </c>
      <c r="ML34" s="253">
        <v>0.99165000000000003</v>
      </c>
      <c r="MM34" s="253">
        <v>0.99197000000000002</v>
      </c>
      <c r="MN34" s="719">
        <f t="shared" si="294"/>
        <v>0.99229000000000001</v>
      </c>
      <c r="MO34" s="719">
        <f t="shared" si="230"/>
        <v>0.99260999999999999</v>
      </c>
      <c r="MP34" s="722">
        <f t="shared" si="231"/>
        <v>0.99292999999999998</v>
      </c>
      <c r="MQ34" s="253">
        <v>0.98989000000000005</v>
      </c>
      <c r="MR34" s="253">
        <v>0.99041999999999997</v>
      </c>
      <c r="MS34" s="253">
        <v>0.99087999999999998</v>
      </c>
      <c r="MT34" s="253">
        <v>0.99129</v>
      </c>
      <c r="MU34" s="253">
        <v>0.99165000000000003</v>
      </c>
      <c r="MV34" s="253">
        <v>0.99197000000000002</v>
      </c>
      <c r="MW34" s="719">
        <f t="shared" si="295"/>
        <v>0.99229000000000001</v>
      </c>
      <c r="MX34" s="719">
        <f t="shared" si="232"/>
        <v>0.99260999999999999</v>
      </c>
      <c r="MY34" s="722">
        <f t="shared" si="233"/>
        <v>0.99292999999999998</v>
      </c>
      <c r="MZ34" s="705">
        <v>0.98989000000000005</v>
      </c>
      <c r="NA34" s="253">
        <v>0.99041999999999997</v>
      </c>
      <c r="NB34" s="253">
        <v>0.99087999999999998</v>
      </c>
      <c r="NC34" s="253">
        <v>0.99129</v>
      </c>
      <c r="ND34" s="253">
        <v>0.99165000000000003</v>
      </c>
      <c r="NE34" s="253">
        <v>0.99197000000000002</v>
      </c>
      <c r="NF34" s="719">
        <f t="shared" si="296"/>
        <v>0.99229000000000001</v>
      </c>
      <c r="NG34" s="719">
        <f t="shared" si="234"/>
        <v>0.99260999999999999</v>
      </c>
      <c r="NH34" s="722">
        <f t="shared" si="235"/>
        <v>0.99292999999999998</v>
      </c>
      <c r="NI34" s="253">
        <v>0.98989000000000005</v>
      </c>
      <c r="NJ34" s="253">
        <v>0.99041999999999997</v>
      </c>
      <c r="NK34" s="253">
        <v>0.99087999999999998</v>
      </c>
      <c r="NL34" s="253">
        <v>0.99129</v>
      </c>
      <c r="NM34" s="253">
        <v>0.99165000000000003</v>
      </c>
      <c r="NN34" s="253">
        <v>0.99197000000000002</v>
      </c>
      <c r="NO34" s="719">
        <f t="shared" si="297"/>
        <v>0.99229000000000001</v>
      </c>
      <c r="NP34" s="719">
        <f t="shared" si="236"/>
        <v>0.99260999999999999</v>
      </c>
      <c r="NQ34" s="722">
        <f t="shared" si="237"/>
        <v>0.99292999999999998</v>
      </c>
      <c r="NR34" s="705">
        <v>0.98989000000000005</v>
      </c>
      <c r="NS34" s="253">
        <v>0.99041999999999997</v>
      </c>
      <c r="NT34" s="253">
        <v>0.99087999999999998</v>
      </c>
      <c r="NU34" s="253">
        <v>0.99129</v>
      </c>
      <c r="NV34" s="253">
        <v>0.99165000000000003</v>
      </c>
      <c r="NW34" s="253">
        <v>0.99197000000000002</v>
      </c>
      <c r="NX34" s="719">
        <f t="shared" si="298"/>
        <v>0.99229000000000001</v>
      </c>
      <c r="NY34" s="719">
        <f t="shared" si="238"/>
        <v>0.99260999999999999</v>
      </c>
      <c r="NZ34" s="722">
        <f t="shared" si="239"/>
        <v>0.99292999999999998</v>
      </c>
      <c r="OA34" s="253">
        <v>0.98989000000000005</v>
      </c>
      <c r="OB34" s="253">
        <v>0.99041999999999997</v>
      </c>
      <c r="OC34" s="253">
        <v>0.99087999999999998</v>
      </c>
      <c r="OD34" s="253">
        <v>0.99129</v>
      </c>
      <c r="OE34" s="253">
        <v>0.99165000000000003</v>
      </c>
      <c r="OF34" s="253">
        <v>0.99197000000000002</v>
      </c>
      <c r="OG34" s="719">
        <f t="shared" si="299"/>
        <v>0.99229000000000001</v>
      </c>
      <c r="OH34" s="719">
        <f t="shared" si="240"/>
        <v>0.99260999999999999</v>
      </c>
      <c r="OI34" s="722">
        <f t="shared" si="241"/>
        <v>0.99292999999999998</v>
      </c>
      <c r="OJ34" s="705">
        <v>0.98989000000000005</v>
      </c>
      <c r="OK34" s="253">
        <v>0.99041999999999997</v>
      </c>
      <c r="OL34" s="253">
        <v>0.99087999999999998</v>
      </c>
      <c r="OM34" s="253">
        <v>0.99129</v>
      </c>
      <c r="ON34" s="253">
        <v>0.99165000000000003</v>
      </c>
      <c r="OO34" s="253">
        <v>0.99197000000000002</v>
      </c>
      <c r="OP34" s="719">
        <f t="shared" si="300"/>
        <v>0.99229000000000001</v>
      </c>
      <c r="OQ34" s="719">
        <f t="shared" si="242"/>
        <v>0.99260999999999999</v>
      </c>
      <c r="OR34" s="722">
        <f t="shared" si="243"/>
        <v>0.99292999999999998</v>
      </c>
      <c r="OS34" s="253">
        <v>0.98989000000000005</v>
      </c>
      <c r="OT34" s="253">
        <v>0.99041999999999997</v>
      </c>
      <c r="OU34" s="253">
        <v>0.99087999999999998</v>
      </c>
      <c r="OV34" s="253">
        <v>0.99129</v>
      </c>
      <c r="OW34" s="253">
        <v>0.99165000000000003</v>
      </c>
      <c r="OX34" s="253">
        <v>0.99197000000000002</v>
      </c>
      <c r="OY34" s="719">
        <f t="shared" si="301"/>
        <v>0.99229000000000001</v>
      </c>
      <c r="OZ34" s="719">
        <f t="shared" si="244"/>
        <v>0.99260999999999999</v>
      </c>
      <c r="PA34" s="722">
        <f t="shared" si="245"/>
        <v>0.99292999999999998</v>
      </c>
      <c r="PB34" s="705">
        <v>0.98989000000000005</v>
      </c>
      <c r="PC34" s="253">
        <v>0.99041999999999997</v>
      </c>
      <c r="PD34" s="253">
        <v>0.99087999999999998</v>
      </c>
      <c r="PE34" s="253">
        <v>0.99129</v>
      </c>
      <c r="PF34" s="253">
        <v>0.99165000000000003</v>
      </c>
      <c r="PG34" s="253">
        <v>0.99197000000000002</v>
      </c>
      <c r="PH34" s="719">
        <f t="shared" si="302"/>
        <v>0.99229000000000001</v>
      </c>
      <c r="PI34" s="719">
        <f t="shared" si="246"/>
        <v>0.99260999999999999</v>
      </c>
      <c r="PJ34" s="722">
        <f t="shared" si="247"/>
        <v>0.99292999999999998</v>
      </c>
      <c r="PK34" s="253">
        <v>0.98989000000000005</v>
      </c>
      <c r="PL34" s="253">
        <v>0.99041999999999997</v>
      </c>
      <c r="PM34" s="253">
        <v>0.99087999999999998</v>
      </c>
      <c r="PN34" s="253">
        <v>0.99129</v>
      </c>
      <c r="PO34" s="253">
        <v>0.99165000000000003</v>
      </c>
      <c r="PP34" s="253">
        <v>0.99197000000000002</v>
      </c>
      <c r="PQ34" s="719">
        <f t="shared" si="303"/>
        <v>0.99229000000000001</v>
      </c>
      <c r="PR34" s="719">
        <f t="shared" si="248"/>
        <v>0.99260999999999999</v>
      </c>
      <c r="PS34" s="722">
        <f t="shared" si="249"/>
        <v>0.99292999999999998</v>
      </c>
      <c r="PT34" s="705">
        <v>0.98989000000000005</v>
      </c>
      <c r="PU34" s="253">
        <v>0.99041999999999997</v>
      </c>
      <c r="PV34" s="253">
        <v>0.99087999999999998</v>
      </c>
      <c r="PW34" s="253">
        <v>0.99129</v>
      </c>
      <c r="PX34" s="253">
        <v>0.99165000000000003</v>
      </c>
      <c r="PY34" s="253">
        <v>0.99197000000000002</v>
      </c>
      <c r="PZ34" s="719">
        <f t="shared" si="304"/>
        <v>0.99229000000000001</v>
      </c>
      <c r="QA34" s="719">
        <f t="shared" si="250"/>
        <v>0.99260999999999999</v>
      </c>
      <c r="QB34" s="722">
        <f t="shared" si="251"/>
        <v>0.99292999999999998</v>
      </c>
      <c r="QC34" s="253">
        <v>0.98989000000000005</v>
      </c>
      <c r="QD34" s="253">
        <v>0.99041999999999997</v>
      </c>
      <c r="QE34" s="253">
        <v>0.99087999999999998</v>
      </c>
      <c r="QF34" s="253">
        <v>0.99129</v>
      </c>
      <c r="QG34" s="253">
        <v>0.99165000000000003</v>
      </c>
      <c r="QH34" s="253">
        <v>0.99197000000000002</v>
      </c>
      <c r="QI34" s="719">
        <f t="shared" si="305"/>
        <v>0.99229000000000001</v>
      </c>
      <c r="QJ34" s="719">
        <f t="shared" si="252"/>
        <v>0.99260999999999999</v>
      </c>
      <c r="QK34" s="722">
        <f t="shared" si="253"/>
        <v>0.99292999999999998</v>
      </c>
      <c r="QL34" s="705">
        <v>0.98989000000000005</v>
      </c>
      <c r="QM34" s="253">
        <v>0.99041999999999997</v>
      </c>
      <c r="QN34" s="253">
        <v>0.99087999999999998</v>
      </c>
      <c r="QO34" s="253">
        <v>0.99129</v>
      </c>
      <c r="QP34" s="253">
        <v>0.99165000000000003</v>
      </c>
      <c r="QQ34" s="253">
        <v>0.99197000000000002</v>
      </c>
      <c r="QR34" s="719">
        <f t="shared" si="306"/>
        <v>0.99229000000000001</v>
      </c>
      <c r="QS34" s="719">
        <f t="shared" si="254"/>
        <v>0.99260999999999999</v>
      </c>
      <c r="QT34" s="722">
        <f t="shared" si="255"/>
        <v>0.99292999999999998</v>
      </c>
    </row>
    <row r="35" spans="1:462">
      <c r="A35" s="16"/>
      <c r="B35" s="212" t="s">
        <v>454</v>
      </c>
      <c r="C35" s="212" t="s">
        <v>471</v>
      </c>
      <c r="D35" s="705">
        <v>0.98589000000000004</v>
      </c>
      <c r="E35" s="253">
        <v>0.98665999999999998</v>
      </c>
      <c r="F35" s="253">
        <v>0.98733000000000004</v>
      </c>
      <c r="G35" s="253">
        <v>0.98790999999999995</v>
      </c>
      <c r="H35" s="253">
        <v>0.98841000000000001</v>
      </c>
      <c r="I35" s="253">
        <v>0.98885000000000001</v>
      </c>
      <c r="J35" s="719">
        <f t="shared" si="256"/>
        <v>0.98929</v>
      </c>
      <c r="K35" s="719">
        <f t="shared" si="154"/>
        <v>0.98973</v>
      </c>
      <c r="L35" s="722">
        <f t="shared" si="155"/>
        <v>0.99016999999999999</v>
      </c>
      <c r="M35" s="253">
        <v>0.98589000000000004</v>
      </c>
      <c r="N35" s="253">
        <v>0.98665999999999998</v>
      </c>
      <c r="O35" s="253">
        <v>0.98733000000000004</v>
      </c>
      <c r="P35" s="253">
        <v>0.98790999999999995</v>
      </c>
      <c r="Q35" s="253">
        <v>0.98841000000000001</v>
      </c>
      <c r="R35" s="253">
        <v>0.98885000000000001</v>
      </c>
      <c r="S35" s="719">
        <f t="shared" si="257"/>
        <v>0.98929</v>
      </c>
      <c r="T35" s="719">
        <f t="shared" si="156"/>
        <v>0.98973</v>
      </c>
      <c r="U35" s="722">
        <f t="shared" si="157"/>
        <v>0.99016999999999999</v>
      </c>
      <c r="V35" s="705">
        <v>0.98589000000000004</v>
      </c>
      <c r="W35" s="253">
        <v>0.98665999999999998</v>
      </c>
      <c r="X35" s="253">
        <v>0.98733000000000004</v>
      </c>
      <c r="Y35" s="253">
        <v>0.98790999999999995</v>
      </c>
      <c r="Z35" s="253">
        <v>0.98841000000000001</v>
      </c>
      <c r="AA35" s="253">
        <v>0.98885000000000001</v>
      </c>
      <c r="AB35" s="719">
        <f t="shared" si="258"/>
        <v>0.98929</v>
      </c>
      <c r="AC35" s="719">
        <f t="shared" si="158"/>
        <v>0.98973</v>
      </c>
      <c r="AD35" s="722">
        <f t="shared" si="159"/>
        <v>0.99016999999999999</v>
      </c>
      <c r="AE35" s="253">
        <v>0.98589000000000004</v>
      </c>
      <c r="AF35" s="253">
        <v>0.98665999999999998</v>
      </c>
      <c r="AG35" s="253">
        <v>0.98733000000000004</v>
      </c>
      <c r="AH35" s="253">
        <v>0.98790999999999995</v>
      </c>
      <c r="AI35" s="253">
        <v>0.98841000000000001</v>
      </c>
      <c r="AJ35" s="253">
        <v>0.98885000000000001</v>
      </c>
      <c r="AK35" s="719">
        <f t="shared" si="259"/>
        <v>0.98929</v>
      </c>
      <c r="AL35" s="719">
        <f t="shared" si="160"/>
        <v>0.98973</v>
      </c>
      <c r="AM35" s="722">
        <f t="shared" si="161"/>
        <v>0.99016999999999999</v>
      </c>
      <c r="AN35" s="705">
        <v>0.98589000000000004</v>
      </c>
      <c r="AO35" s="253">
        <v>0.98665999999999998</v>
      </c>
      <c r="AP35" s="253">
        <v>0.98733000000000004</v>
      </c>
      <c r="AQ35" s="253">
        <v>0.98790999999999995</v>
      </c>
      <c r="AR35" s="253">
        <v>0.98841000000000001</v>
      </c>
      <c r="AS35" s="253">
        <v>0.98885000000000001</v>
      </c>
      <c r="AT35" s="719">
        <f t="shared" si="260"/>
        <v>0.98929</v>
      </c>
      <c r="AU35" s="719">
        <f t="shared" si="162"/>
        <v>0.98973</v>
      </c>
      <c r="AV35" s="722">
        <f t="shared" si="163"/>
        <v>0.99016999999999999</v>
      </c>
      <c r="AW35" s="253">
        <v>0.98589000000000004</v>
      </c>
      <c r="AX35" s="253">
        <v>0.98665999999999998</v>
      </c>
      <c r="AY35" s="253">
        <v>0.98733000000000004</v>
      </c>
      <c r="AZ35" s="253">
        <v>0.98790999999999995</v>
      </c>
      <c r="BA35" s="253">
        <v>0.98841000000000001</v>
      </c>
      <c r="BB35" s="253">
        <v>0.98885000000000001</v>
      </c>
      <c r="BC35" s="719">
        <f t="shared" si="261"/>
        <v>0.98929</v>
      </c>
      <c r="BD35" s="719">
        <f t="shared" si="164"/>
        <v>0.98973</v>
      </c>
      <c r="BE35" s="722">
        <f t="shared" si="165"/>
        <v>0.99016999999999999</v>
      </c>
      <c r="BF35" s="705">
        <v>0.98589000000000004</v>
      </c>
      <c r="BG35" s="253">
        <v>0.98665999999999998</v>
      </c>
      <c r="BH35" s="253">
        <v>0.98733000000000004</v>
      </c>
      <c r="BI35" s="253">
        <v>0.98790999999999995</v>
      </c>
      <c r="BJ35" s="253">
        <v>0.98841000000000001</v>
      </c>
      <c r="BK35" s="253">
        <v>0.98885000000000001</v>
      </c>
      <c r="BL35" s="719">
        <f t="shared" si="262"/>
        <v>0.98929</v>
      </c>
      <c r="BM35" s="719">
        <f t="shared" si="166"/>
        <v>0.98973</v>
      </c>
      <c r="BN35" s="722">
        <f t="shared" si="167"/>
        <v>0.99016999999999999</v>
      </c>
      <c r="BO35" s="253">
        <v>0.98589000000000004</v>
      </c>
      <c r="BP35" s="253">
        <v>0.98665999999999998</v>
      </c>
      <c r="BQ35" s="253">
        <v>0.98733000000000004</v>
      </c>
      <c r="BR35" s="253">
        <v>0.98790999999999995</v>
      </c>
      <c r="BS35" s="253">
        <v>0.98841000000000001</v>
      </c>
      <c r="BT35" s="253">
        <v>0.98885000000000001</v>
      </c>
      <c r="BU35" s="719">
        <f t="shared" si="263"/>
        <v>0.98929</v>
      </c>
      <c r="BV35" s="719">
        <f t="shared" si="168"/>
        <v>0.98973</v>
      </c>
      <c r="BW35" s="722">
        <f t="shared" si="169"/>
        <v>0.99016999999999999</v>
      </c>
      <c r="BX35" s="705">
        <v>0.98589000000000004</v>
      </c>
      <c r="BY35" s="253">
        <v>0.98665999999999998</v>
      </c>
      <c r="BZ35" s="253">
        <v>0.98733000000000004</v>
      </c>
      <c r="CA35" s="253">
        <v>0.98790999999999995</v>
      </c>
      <c r="CB35" s="253">
        <v>0.98841000000000001</v>
      </c>
      <c r="CC35" s="253">
        <v>0.98885000000000001</v>
      </c>
      <c r="CD35" s="719">
        <f t="shared" si="264"/>
        <v>0.98929</v>
      </c>
      <c r="CE35" s="719">
        <f t="shared" si="170"/>
        <v>0.98973</v>
      </c>
      <c r="CF35" s="722">
        <f t="shared" si="171"/>
        <v>0.99016999999999999</v>
      </c>
      <c r="CG35" s="253">
        <v>0.98589000000000004</v>
      </c>
      <c r="CH35" s="253">
        <v>0.98665999999999998</v>
      </c>
      <c r="CI35" s="253">
        <v>0.98733000000000004</v>
      </c>
      <c r="CJ35" s="253">
        <v>0.98790999999999995</v>
      </c>
      <c r="CK35" s="253">
        <v>0.98841000000000001</v>
      </c>
      <c r="CL35" s="253">
        <v>0.98885000000000001</v>
      </c>
      <c r="CM35" s="719">
        <f t="shared" si="265"/>
        <v>0.98929</v>
      </c>
      <c r="CN35" s="719">
        <f t="shared" si="172"/>
        <v>0.98973</v>
      </c>
      <c r="CO35" s="722">
        <f t="shared" si="173"/>
        <v>0.99016999999999999</v>
      </c>
      <c r="CP35" s="705">
        <v>0.98589000000000004</v>
      </c>
      <c r="CQ35" s="253">
        <v>0.98665999999999998</v>
      </c>
      <c r="CR35" s="253">
        <v>0.98733000000000004</v>
      </c>
      <c r="CS35" s="253">
        <v>0.98790999999999995</v>
      </c>
      <c r="CT35" s="253">
        <v>0.98841000000000001</v>
      </c>
      <c r="CU35" s="253">
        <v>0.98885000000000001</v>
      </c>
      <c r="CV35" s="719">
        <f t="shared" si="266"/>
        <v>0.98929</v>
      </c>
      <c r="CW35" s="719">
        <f t="shared" si="174"/>
        <v>0.98973</v>
      </c>
      <c r="CX35" s="722">
        <f t="shared" si="175"/>
        <v>0.99016999999999999</v>
      </c>
      <c r="CY35" s="253">
        <v>0.98589000000000004</v>
      </c>
      <c r="CZ35" s="253">
        <v>0.98665999999999998</v>
      </c>
      <c r="DA35" s="253">
        <v>0.98733000000000004</v>
      </c>
      <c r="DB35" s="253">
        <v>0.98790999999999995</v>
      </c>
      <c r="DC35" s="253">
        <v>0.98841000000000001</v>
      </c>
      <c r="DD35" s="253">
        <v>0.98885000000000001</v>
      </c>
      <c r="DE35" s="719">
        <f t="shared" si="267"/>
        <v>0.98929</v>
      </c>
      <c r="DF35" s="719">
        <f t="shared" si="176"/>
        <v>0.98973</v>
      </c>
      <c r="DG35" s="722">
        <f t="shared" si="177"/>
        <v>0.99016999999999999</v>
      </c>
      <c r="DH35" s="705">
        <v>0.98589000000000004</v>
      </c>
      <c r="DI35" s="253">
        <v>0.98665999999999998</v>
      </c>
      <c r="DJ35" s="253">
        <v>0.98733000000000004</v>
      </c>
      <c r="DK35" s="253">
        <v>0.98790999999999995</v>
      </c>
      <c r="DL35" s="253">
        <v>0.98841000000000001</v>
      </c>
      <c r="DM35" s="253">
        <v>0.98885000000000001</v>
      </c>
      <c r="DN35" s="719">
        <f t="shared" si="268"/>
        <v>0.98929</v>
      </c>
      <c r="DO35" s="719">
        <f t="shared" si="178"/>
        <v>0.98973</v>
      </c>
      <c r="DP35" s="722">
        <f t="shared" si="179"/>
        <v>0.99016999999999999</v>
      </c>
      <c r="DQ35" s="253">
        <v>0.98589000000000004</v>
      </c>
      <c r="DR35" s="253">
        <v>0.98665999999999998</v>
      </c>
      <c r="DS35" s="253">
        <v>0.98733000000000004</v>
      </c>
      <c r="DT35" s="253">
        <v>0.98790999999999995</v>
      </c>
      <c r="DU35" s="253">
        <v>0.98841000000000001</v>
      </c>
      <c r="DV35" s="253">
        <v>0.98885000000000001</v>
      </c>
      <c r="DW35" s="719">
        <f t="shared" si="269"/>
        <v>0.98929</v>
      </c>
      <c r="DX35" s="719">
        <f t="shared" si="180"/>
        <v>0.98973</v>
      </c>
      <c r="DY35" s="722">
        <f t="shared" si="181"/>
        <v>0.99016999999999999</v>
      </c>
      <c r="DZ35" s="705">
        <v>0.98589000000000004</v>
      </c>
      <c r="EA35" s="253">
        <v>0.98665999999999998</v>
      </c>
      <c r="EB35" s="253">
        <v>0.98733000000000004</v>
      </c>
      <c r="EC35" s="253">
        <v>0.98790999999999995</v>
      </c>
      <c r="ED35" s="253">
        <v>0.98841000000000001</v>
      </c>
      <c r="EE35" s="253">
        <v>0.98885000000000001</v>
      </c>
      <c r="EF35" s="719">
        <f t="shared" si="270"/>
        <v>0.98929</v>
      </c>
      <c r="EG35" s="719">
        <f t="shared" si="182"/>
        <v>0.98973</v>
      </c>
      <c r="EH35" s="722">
        <f t="shared" si="183"/>
        <v>0.99016999999999999</v>
      </c>
      <c r="EI35" s="253">
        <v>0.98589000000000004</v>
      </c>
      <c r="EJ35" s="253">
        <v>0.98665999999999998</v>
      </c>
      <c r="EK35" s="253">
        <v>0.98733000000000004</v>
      </c>
      <c r="EL35" s="253">
        <v>0.98790999999999995</v>
      </c>
      <c r="EM35" s="253">
        <v>0.98841000000000001</v>
      </c>
      <c r="EN35" s="253">
        <v>0.98885000000000001</v>
      </c>
      <c r="EO35" s="719">
        <f t="shared" si="271"/>
        <v>0.98929</v>
      </c>
      <c r="EP35" s="719">
        <f t="shared" si="184"/>
        <v>0.98973</v>
      </c>
      <c r="EQ35" s="722">
        <f t="shared" si="185"/>
        <v>0.99016999999999999</v>
      </c>
      <c r="ER35" s="705">
        <v>0.98589000000000004</v>
      </c>
      <c r="ES35" s="253">
        <v>0.98665999999999998</v>
      </c>
      <c r="ET35" s="253">
        <v>0.98733000000000004</v>
      </c>
      <c r="EU35" s="253">
        <v>0.98790999999999995</v>
      </c>
      <c r="EV35" s="253">
        <v>0.98841000000000001</v>
      </c>
      <c r="EW35" s="253">
        <v>0.98885000000000001</v>
      </c>
      <c r="EX35" s="719">
        <f t="shared" si="272"/>
        <v>0.98929</v>
      </c>
      <c r="EY35" s="719">
        <f t="shared" si="186"/>
        <v>0.98973</v>
      </c>
      <c r="EZ35" s="722">
        <f t="shared" si="187"/>
        <v>0.99016999999999999</v>
      </c>
      <c r="FA35" s="253">
        <v>0.98589000000000004</v>
      </c>
      <c r="FB35" s="253">
        <v>0.98665999999999998</v>
      </c>
      <c r="FC35" s="253">
        <v>0.98733000000000004</v>
      </c>
      <c r="FD35" s="253">
        <v>0.98790999999999995</v>
      </c>
      <c r="FE35" s="253">
        <v>0.98841000000000001</v>
      </c>
      <c r="FF35" s="253">
        <v>0.98885000000000001</v>
      </c>
      <c r="FG35" s="719">
        <f t="shared" si="273"/>
        <v>0.98929</v>
      </c>
      <c r="FH35" s="719">
        <f t="shared" si="188"/>
        <v>0.98973</v>
      </c>
      <c r="FI35" s="722">
        <f t="shared" si="189"/>
        <v>0.99016999999999999</v>
      </c>
      <c r="FJ35" s="705">
        <v>0.98589000000000004</v>
      </c>
      <c r="FK35" s="253">
        <v>0.98665999999999998</v>
      </c>
      <c r="FL35" s="253">
        <v>0.98733000000000004</v>
      </c>
      <c r="FM35" s="253">
        <v>0.98790999999999995</v>
      </c>
      <c r="FN35" s="253">
        <v>0.98841000000000001</v>
      </c>
      <c r="FO35" s="253">
        <v>0.98885000000000001</v>
      </c>
      <c r="FP35" s="719">
        <f t="shared" si="274"/>
        <v>0.98929</v>
      </c>
      <c r="FQ35" s="719">
        <f t="shared" si="190"/>
        <v>0.98973</v>
      </c>
      <c r="FR35" s="722">
        <f t="shared" si="191"/>
        <v>0.99016999999999999</v>
      </c>
      <c r="FS35" s="253">
        <v>0.98589000000000004</v>
      </c>
      <c r="FT35" s="253">
        <v>0.98665999999999998</v>
      </c>
      <c r="FU35" s="253">
        <v>0.98733000000000004</v>
      </c>
      <c r="FV35" s="253">
        <v>0.98790999999999995</v>
      </c>
      <c r="FW35" s="253">
        <v>0.98841000000000001</v>
      </c>
      <c r="FX35" s="253">
        <v>0.98885000000000001</v>
      </c>
      <c r="FY35" s="719">
        <f t="shared" si="275"/>
        <v>0.98929</v>
      </c>
      <c r="FZ35" s="719">
        <f t="shared" si="192"/>
        <v>0.98973</v>
      </c>
      <c r="GA35" s="722">
        <f t="shared" si="193"/>
        <v>0.99016999999999999</v>
      </c>
      <c r="GB35" s="705">
        <v>0.98589000000000004</v>
      </c>
      <c r="GC35" s="253">
        <v>0.98665999999999998</v>
      </c>
      <c r="GD35" s="253">
        <v>0.98733000000000004</v>
      </c>
      <c r="GE35" s="253">
        <v>0.98790999999999995</v>
      </c>
      <c r="GF35" s="253">
        <v>0.98841000000000001</v>
      </c>
      <c r="GG35" s="253">
        <v>0.98885000000000001</v>
      </c>
      <c r="GH35" s="719">
        <f t="shared" si="276"/>
        <v>0.98929</v>
      </c>
      <c r="GI35" s="719">
        <f t="shared" si="194"/>
        <v>0.98973</v>
      </c>
      <c r="GJ35" s="722">
        <f t="shared" si="195"/>
        <v>0.99016999999999999</v>
      </c>
      <c r="GK35" s="253">
        <v>0.98589000000000004</v>
      </c>
      <c r="GL35" s="253">
        <v>0.98665999999999998</v>
      </c>
      <c r="GM35" s="253">
        <v>0.98733000000000004</v>
      </c>
      <c r="GN35" s="253">
        <v>0.98790999999999995</v>
      </c>
      <c r="GO35" s="253">
        <v>0.98841000000000001</v>
      </c>
      <c r="GP35" s="253">
        <v>0.98885000000000001</v>
      </c>
      <c r="GQ35" s="719">
        <f t="shared" si="277"/>
        <v>0.98929</v>
      </c>
      <c r="GR35" s="719">
        <f t="shared" si="196"/>
        <v>0.98973</v>
      </c>
      <c r="GS35" s="722">
        <f t="shared" si="197"/>
        <v>0.99016999999999999</v>
      </c>
      <c r="GT35" s="705">
        <v>0.98589000000000004</v>
      </c>
      <c r="GU35" s="253">
        <v>0.98665999999999998</v>
      </c>
      <c r="GV35" s="253">
        <v>0.98733000000000004</v>
      </c>
      <c r="GW35" s="253">
        <v>0.98790999999999995</v>
      </c>
      <c r="GX35" s="253">
        <v>0.98841000000000001</v>
      </c>
      <c r="GY35" s="253">
        <v>0.98885000000000001</v>
      </c>
      <c r="GZ35" s="719">
        <f t="shared" si="278"/>
        <v>0.98929</v>
      </c>
      <c r="HA35" s="719">
        <f t="shared" si="198"/>
        <v>0.98973</v>
      </c>
      <c r="HB35" s="722">
        <f t="shared" si="199"/>
        <v>0.99016999999999999</v>
      </c>
      <c r="HC35" s="253">
        <v>0.98589000000000004</v>
      </c>
      <c r="HD35" s="253">
        <v>0.98665999999999998</v>
      </c>
      <c r="HE35" s="253">
        <v>0.98733000000000004</v>
      </c>
      <c r="HF35" s="253">
        <v>0.98790999999999995</v>
      </c>
      <c r="HG35" s="253">
        <v>0.98841000000000001</v>
      </c>
      <c r="HH35" s="253">
        <v>0.98885000000000001</v>
      </c>
      <c r="HI35" s="719">
        <f t="shared" si="279"/>
        <v>0.98929</v>
      </c>
      <c r="HJ35" s="719">
        <f t="shared" si="200"/>
        <v>0.98973</v>
      </c>
      <c r="HK35" s="722">
        <f t="shared" si="201"/>
        <v>0.99016999999999999</v>
      </c>
      <c r="HL35" s="705">
        <v>0.98589000000000004</v>
      </c>
      <c r="HM35" s="253">
        <v>0.98665999999999998</v>
      </c>
      <c r="HN35" s="253">
        <v>0.98733000000000004</v>
      </c>
      <c r="HO35" s="253">
        <v>0.98790999999999995</v>
      </c>
      <c r="HP35" s="253">
        <v>0.98841000000000001</v>
      </c>
      <c r="HQ35" s="253">
        <v>0.98885000000000001</v>
      </c>
      <c r="HR35" s="719">
        <f t="shared" si="280"/>
        <v>0.98929</v>
      </c>
      <c r="HS35" s="719">
        <f t="shared" si="202"/>
        <v>0.98973</v>
      </c>
      <c r="HT35" s="722">
        <f t="shared" si="203"/>
        <v>0.99016999999999999</v>
      </c>
      <c r="HU35" s="253">
        <v>0.98589000000000004</v>
      </c>
      <c r="HV35" s="253">
        <v>0.98665999999999998</v>
      </c>
      <c r="HW35" s="253">
        <v>0.98733000000000004</v>
      </c>
      <c r="HX35" s="253">
        <v>0.98790999999999995</v>
      </c>
      <c r="HY35" s="253">
        <v>0.98841000000000001</v>
      </c>
      <c r="HZ35" s="253">
        <v>0.98885000000000001</v>
      </c>
      <c r="IA35" s="719">
        <f t="shared" si="281"/>
        <v>0.98929</v>
      </c>
      <c r="IB35" s="719">
        <f t="shared" si="204"/>
        <v>0.98973</v>
      </c>
      <c r="IC35" s="722">
        <f t="shared" si="205"/>
        <v>0.99016999999999999</v>
      </c>
      <c r="ID35" s="705">
        <v>0.98589000000000004</v>
      </c>
      <c r="IE35" s="253">
        <v>0.98665999999999998</v>
      </c>
      <c r="IF35" s="253">
        <v>0.98733000000000004</v>
      </c>
      <c r="IG35" s="253">
        <v>0.98790999999999995</v>
      </c>
      <c r="IH35" s="253">
        <v>0.98841000000000001</v>
      </c>
      <c r="II35" s="253">
        <v>0.98885000000000001</v>
      </c>
      <c r="IJ35" s="719">
        <f t="shared" si="282"/>
        <v>0.98929</v>
      </c>
      <c r="IK35" s="719">
        <f t="shared" si="206"/>
        <v>0.98973</v>
      </c>
      <c r="IL35" s="722">
        <f t="shared" si="207"/>
        <v>0.99016999999999999</v>
      </c>
      <c r="IM35" s="253">
        <v>0.98589000000000004</v>
      </c>
      <c r="IN35" s="253">
        <v>0.98665999999999998</v>
      </c>
      <c r="IO35" s="253">
        <v>0.98733000000000004</v>
      </c>
      <c r="IP35" s="253">
        <v>0.98790999999999995</v>
      </c>
      <c r="IQ35" s="253">
        <v>0.98841000000000001</v>
      </c>
      <c r="IR35" s="253">
        <v>0.98885000000000001</v>
      </c>
      <c r="IS35" s="719">
        <f t="shared" si="283"/>
        <v>0.98929</v>
      </c>
      <c r="IT35" s="719">
        <f t="shared" si="208"/>
        <v>0.98973</v>
      </c>
      <c r="IU35" s="722">
        <f t="shared" si="209"/>
        <v>0.99016999999999999</v>
      </c>
      <c r="IV35" s="705">
        <v>0.98589000000000004</v>
      </c>
      <c r="IW35" s="253">
        <v>0.98665999999999998</v>
      </c>
      <c r="IX35" s="253">
        <v>0.98733000000000004</v>
      </c>
      <c r="IY35" s="253">
        <v>0.98790999999999995</v>
      </c>
      <c r="IZ35" s="253">
        <v>0.98841000000000001</v>
      </c>
      <c r="JA35" s="253">
        <v>0.98885000000000001</v>
      </c>
      <c r="JB35" s="719">
        <f t="shared" si="284"/>
        <v>0.98929</v>
      </c>
      <c r="JC35" s="719">
        <f t="shared" si="210"/>
        <v>0.98973</v>
      </c>
      <c r="JD35" s="722">
        <f t="shared" si="211"/>
        <v>0.99016999999999999</v>
      </c>
      <c r="JE35" s="253">
        <v>0.98589000000000004</v>
      </c>
      <c r="JF35" s="253">
        <v>0.98665999999999998</v>
      </c>
      <c r="JG35" s="253">
        <v>0.98733000000000004</v>
      </c>
      <c r="JH35" s="253">
        <v>0.98790999999999995</v>
      </c>
      <c r="JI35" s="253">
        <v>0.98841000000000001</v>
      </c>
      <c r="JJ35" s="253">
        <v>0.98885000000000001</v>
      </c>
      <c r="JK35" s="719">
        <f t="shared" si="285"/>
        <v>0.98929</v>
      </c>
      <c r="JL35" s="719">
        <f t="shared" si="212"/>
        <v>0.98973</v>
      </c>
      <c r="JM35" s="722">
        <f t="shared" si="213"/>
        <v>0.99016999999999999</v>
      </c>
      <c r="JN35" s="705">
        <v>0.98589000000000004</v>
      </c>
      <c r="JO35" s="253">
        <v>0.98665999999999998</v>
      </c>
      <c r="JP35" s="253">
        <v>0.98733000000000004</v>
      </c>
      <c r="JQ35" s="253">
        <v>0.98790999999999995</v>
      </c>
      <c r="JR35" s="253">
        <v>0.98841000000000001</v>
      </c>
      <c r="JS35" s="253">
        <v>0.98885000000000001</v>
      </c>
      <c r="JT35" s="719">
        <f t="shared" si="286"/>
        <v>0.98929</v>
      </c>
      <c r="JU35" s="719">
        <f t="shared" si="214"/>
        <v>0.98973</v>
      </c>
      <c r="JV35" s="722">
        <f t="shared" si="215"/>
        <v>0.99016999999999999</v>
      </c>
      <c r="JW35" s="253">
        <v>0.98589000000000004</v>
      </c>
      <c r="JX35" s="253">
        <v>0.98665999999999998</v>
      </c>
      <c r="JY35" s="253">
        <v>0.98733000000000004</v>
      </c>
      <c r="JZ35" s="253">
        <v>0.98790999999999995</v>
      </c>
      <c r="KA35" s="253">
        <v>0.98841000000000001</v>
      </c>
      <c r="KB35" s="253">
        <v>0.98885000000000001</v>
      </c>
      <c r="KC35" s="719">
        <f t="shared" si="287"/>
        <v>0.98929</v>
      </c>
      <c r="KD35" s="719">
        <f t="shared" si="216"/>
        <v>0.98973</v>
      </c>
      <c r="KE35" s="722">
        <f t="shared" si="217"/>
        <v>0.99016999999999999</v>
      </c>
      <c r="KF35" s="705">
        <v>0.98589000000000004</v>
      </c>
      <c r="KG35" s="253">
        <v>0.98665999999999998</v>
      </c>
      <c r="KH35" s="253">
        <v>0.98733000000000004</v>
      </c>
      <c r="KI35" s="253">
        <v>0.98790999999999995</v>
      </c>
      <c r="KJ35" s="253">
        <v>0.98841000000000001</v>
      </c>
      <c r="KK35" s="253">
        <v>0.98885000000000001</v>
      </c>
      <c r="KL35" s="719">
        <f t="shared" si="288"/>
        <v>0.98929</v>
      </c>
      <c r="KM35" s="719">
        <f t="shared" si="218"/>
        <v>0.98973</v>
      </c>
      <c r="KN35" s="722">
        <f t="shared" si="219"/>
        <v>0.99016999999999999</v>
      </c>
      <c r="KO35" s="253">
        <v>0.98589000000000004</v>
      </c>
      <c r="KP35" s="253">
        <v>0.98665999999999998</v>
      </c>
      <c r="KQ35" s="253">
        <v>0.98733000000000004</v>
      </c>
      <c r="KR35" s="253">
        <v>0.98790999999999995</v>
      </c>
      <c r="KS35" s="253">
        <v>0.98841000000000001</v>
      </c>
      <c r="KT35" s="253">
        <v>0.98885000000000001</v>
      </c>
      <c r="KU35" s="719">
        <f t="shared" si="289"/>
        <v>0.98929</v>
      </c>
      <c r="KV35" s="719">
        <f t="shared" si="220"/>
        <v>0.98973</v>
      </c>
      <c r="KW35" s="722">
        <f t="shared" si="221"/>
        <v>0.99016999999999999</v>
      </c>
      <c r="KX35" s="705">
        <v>0.98589000000000004</v>
      </c>
      <c r="KY35" s="253">
        <v>0.98665999999999998</v>
      </c>
      <c r="KZ35" s="253">
        <v>0.98733000000000004</v>
      </c>
      <c r="LA35" s="253">
        <v>0.98790999999999995</v>
      </c>
      <c r="LB35" s="253">
        <v>0.98841000000000001</v>
      </c>
      <c r="LC35" s="253">
        <v>0.98885000000000001</v>
      </c>
      <c r="LD35" s="719">
        <f t="shared" si="290"/>
        <v>0.98929</v>
      </c>
      <c r="LE35" s="719">
        <f t="shared" si="222"/>
        <v>0.98973</v>
      </c>
      <c r="LF35" s="722">
        <f t="shared" si="223"/>
        <v>0.99016999999999999</v>
      </c>
      <c r="LG35" s="253">
        <v>0.98589000000000004</v>
      </c>
      <c r="LH35" s="253">
        <v>0.98665999999999998</v>
      </c>
      <c r="LI35" s="253">
        <v>0.98733000000000004</v>
      </c>
      <c r="LJ35" s="253">
        <v>0.98790999999999995</v>
      </c>
      <c r="LK35" s="253">
        <v>0.98841000000000001</v>
      </c>
      <c r="LL35" s="253">
        <v>0.98885000000000001</v>
      </c>
      <c r="LM35" s="719">
        <f t="shared" si="291"/>
        <v>0.98929</v>
      </c>
      <c r="LN35" s="719">
        <f t="shared" si="224"/>
        <v>0.98973</v>
      </c>
      <c r="LO35" s="722">
        <f t="shared" si="225"/>
        <v>0.99016999999999999</v>
      </c>
      <c r="LP35" s="705">
        <v>0.98589000000000004</v>
      </c>
      <c r="LQ35" s="253">
        <v>0.98665999999999998</v>
      </c>
      <c r="LR35" s="253">
        <v>0.98733000000000004</v>
      </c>
      <c r="LS35" s="253">
        <v>0.98790999999999995</v>
      </c>
      <c r="LT35" s="253">
        <v>0.98841000000000001</v>
      </c>
      <c r="LU35" s="253">
        <v>0.98885000000000001</v>
      </c>
      <c r="LV35" s="719">
        <f t="shared" si="292"/>
        <v>0.98929</v>
      </c>
      <c r="LW35" s="719">
        <f t="shared" si="226"/>
        <v>0.98973</v>
      </c>
      <c r="LX35" s="722">
        <f t="shared" si="227"/>
        <v>0.99016999999999999</v>
      </c>
      <c r="LY35" s="253">
        <v>0.98589000000000004</v>
      </c>
      <c r="LZ35" s="253">
        <v>0.98665999999999998</v>
      </c>
      <c r="MA35" s="253">
        <v>0.98733000000000004</v>
      </c>
      <c r="MB35" s="253">
        <v>0.98790999999999995</v>
      </c>
      <c r="MC35" s="253">
        <v>0.98841000000000001</v>
      </c>
      <c r="MD35" s="253">
        <v>0.98885000000000001</v>
      </c>
      <c r="ME35" s="719">
        <f t="shared" si="293"/>
        <v>0.98929</v>
      </c>
      <c r="MF35" s="719">
        <f t="shared" si="228"/>
        <v>0.98973</v>
      </c>
      <c r="MG35" s="722">
        <f t="shared" si="229"/>
        <v>0.99016999999999999</v>
      </c>
      <c r="MH35" s="705">
        <v>0.98589000000000004</v>
      </c>
      <c r="MI35" s="253">
        <v>0.98665999999999998</v>
      </c>
      <c r="MJ35" s="253">
        <v>0.98733000000000004</v>
      </c>
      <c r="MK35" s="253">
        <v>0.98790999999999995</v>
      </c>
      <c r="ML35" s="253">
        <v>0.98841000000000001</v>
      </c>
      <c r="MM35" s="253">
        <v>0.98885000000000001</v>
      </c>
      <c r="MN35" s="719">
        <f t="shared" si="294"/>
        <v>0.98929</v>
      </c>
      <c r="MO35" s="719">
        <f t="shared" si="230"/>
        <v>0.98973</v>
      </c>
      <c r="MP35" s="722">
        <f t="shared" si="231"/>
        <v>0.99016999999999999</v>
      </c>
      <c r="MQ35" s="253">
        <v>0.98589000000000004</v>
      </c>
      <c r="MR35" s="253">
        <v>0.98665999999999998</v>
      </c>
      <c r="MS35" s="253">
        <v>0.98733000000000004</v>
      </c>
      <c r="MT35" s="253">
        <v>0.98790999999999995</v>
      </c>
      <c r="MU35" s="253">
        <v>0.98841000000000001</v>
      </c>
      <c r="MV35" s="253">
        <v>0.98885000000000001</v>
      </c>
      <c r="MW35" s="719">
        <f t="shared" si="295"/>
        <v>0.98929</v>
      </c>
      <c r="MX35" s="719">
        <f t="shared" si="232"/>
        <v>0.98973</v>
      </c>
      <c r="MY35" s="722">
        <f t="shared" si="233"/>
        <v>0.99016999999999999</v>
      </c>
      <c r="MZ35" s="705">
        <v>0.98589000000000004</v>
      </c>
      <c r="NA35" s="253">
        <v>0.98665999999999998</v>
      </c>
      <c r="NB35" s="253">
        <v>0.98733000000000004</v>
      </c>
      <c r="NC35" s="253">
        <v>0.98790999999999995</v>
      </c>
      <c r="ND35" s="253">
        <v>0.98841000000000001</v>
      </c>
      <c r="NE35" s="253">
        <v>0.98885000000000001</v>
      </c>
      <c r="NF35" s="719">
        <f t="shared" si="296"/>
        <v>0.98929</v>
      </c>
      <c r="NG35" s="719">
        <f t="shared" si="234"/>
        <v>0.98973</v>
      </c>
      <c r="NH35" s="722">
        <f t="shared" si="235"/>
        <v>0.99016999999999999</v>
      </c>
      <c r="NI35" s="253">
        <v>0.98589000000000004</v>
      </c>
      <c r="NJ35" s="253">
        <v>0.98665999999999998</v>
      </c>
      <c r="NK35" s="253">
        <v>0.98733000000000004</v>
      </c>
      <c r="NL35" s="253">
        <v>0.98790999999999995</v>
      </c>
      <c r="NM35" s="253">
        <v>0.98841000000000001</v>
      </c>
      <c r="NN35" s="253">
        <v>0.98885000000000001</v>
      </c>
      <c r="NO35" s="719">
        <f t="shared" si="297"/>
        <v>0.98929</v>
      </c>
      <c r="NP35" s="719">
        <f t="shared" si="236"/>
        <v>0.98973</v>
      </c>
      <c r="NQ35" s="722">
        <f t="shared" si="237"/>
        <v>0.99016999999999999</v>
      </c>
      <c r="NR35" s="705">
        <v>0.98589000000000004</v>
      </c>
      <c r="NS35" s="253">
        <v>0.98665999999999998</v>
      </c>
      <c r="NT35" s="253">
        <v>0.98733000000000004</v>
      </c>
      <c r="NU35" s="253">
        <v>0.98790999999999995</v>
      </c>
      <c r="NV35" s="253">
        <v>0.98841000000000001</v>
      </c>
      <c r="NW35" s="253">
        <v>0.98885000000000001</v>
      </c>
      <c r="NX35" s="719">
        <f t="shared" si="298"/>
        <v>0.98929</v>
      </c>
      <c r="NY35" s="719">
        <f t="shared" si="238"/>
        <v>0.98973</v>
      </c>
      <c r="NZ35" s="722">
        <f t="shared" si="239"/>
        <v>0.99016999999999999</v>
      </c>
      <c r="OA35" s="253">
        <v>0.98589000000000004</v>
      </c>
      <c r="OB35" s="253">
        <v>0.98665999999999998</v>
      </c>
      <c r="OC35" s="253">
        <v>0.98733000000000004</v>
      </c>
      <c r="OD35" s="253">
        <v>0.98790999999999995</v>
      </c>
      <c r="OE35" s="253">
        <v>0.98841000000000001</v>
      </c>
      <c r="OF35" s="253">
        <v>0.98885000000000001</v>
      </c>
      <c r="OG35" s="719">
        <f t="shared" si="299"/>
        <v>0.98929</v>
      </c>
      <c r="OH35" s="719">
        <f t="shared" si="240"/>
        <v>0.98973</v>
      </c>
      <c r="OI35" s="722">
        <f t="shared" si="241"/>
        <v>0.99016999999999999</v>
      </c>
      <c r="OJ35" s="705">
        <v>0.98589000000000004</v>
      </c>
      <c r="OK35" s="253">
        <v>0.98665999999999998</v>
      </c>
      <c r="OL35" s="253">
        <v>0.98733000000000004</v>
      </c>
      <c r="OM35" s="253">
        <v>0.98790999999999995</v>
      </c>
      <c r="ON35" s="253">
        <v>0.98841000000000001</v>
      </c>
      <c r="OO35" s="253">
        <v>0.98885000000000001</v>
      </c>
      <c r="OP35" s="719">
        <f t="shared" si="300"/>
        <v>0.98929</v>
      </c>
      <c r="OQ35" s="719">
        <f t="shared" si="242"/>
        <v>0.98973</v>
      </c>
      <c r="OR35" s="722">
        <f t="shared" si="243"/>
        <v>0.99016999999999999</v>
      </c>
      <c r="OS35" s="253">
        <v>0.98589000000000004</v>
      </c>
      <c r="OT35" s="253">
        <v>0.98665999999999998</v>
      </c>
      <c r="OU35" s="253">
        <v>0.98733000000000004</v>
      </c>
      <c r="OV35" s="253">
        <v>0.98790999999999995</v>
      </c>
      <c r="OW35" s="253">
        <v>0.98841000000000001</v>
      </c>
      <c r="OX35" s="253">
        <v>0.98885000000000001</v>
      </c>
      <c r="OY35" s="719">
        <f t="shared" si="301"/>
        <v>0.98929</v>
      </c>
      <c r="OZ35" s="719">
        <f t="shared" si="244"/>
        <v>0.98973</v>
      </c>
      <c r="PA35" s="722">
        <f t="shared" si="245"/>
        <v>0.99016999999999999</v>
      </c>
      <c r="PB35" s="705">
        <v>0.98589000000000004</v>
      </c>
      <c r="PC35" s="253">
        <v>0.98665999999999998</v>
      </c>
      <c r="PD35" s="253">
        <v>0.98733000000000004</v>
      </c>
      <c r="PE35" s="253">
        <v>0.98790999999999995</v>
      </c>
      <c r="PF35" s="253">
        <v>0.98841000000000001</v>
      </c>
      <c r="PG35" s="253">
        <v>0.98885000000000001</v>
      </c>
      <c r="PH35" s="719">
        <f t="shared" si="302"/>
        <v>0.98929</v>
      </c>
      <c r="PI35" s="719">
        <f t="shared" si="246"/>
        <v>0.98973</v>
      </c>
      <c r="PJ35" s="722">
        <f t="shared" si="247"/>
        <v>0.99016999999999999</v>
      </c>
      <c r="PK35" s="253">
        <v>0.98589000000000004</v>
      </c>
      <c r="PL35" s="253">
        <v>0.98665999999999998</v>
      </c>
      <c r="PM35" s="253">
        <v>0.98733000000000004</v>
      </c>
      <c r="PN35" s="253">
        <v>0.98790999999999995</v>
      </c>
      <c r="PO35" s="253">
        <v>0.98841000000000001</v>
      </c>
      <c r="PP35" s="253">
        <v>0.98885000000000001</v>
      </c>
      <c r="PQ35" s="719">
        <f t="shared" si="303"/>
        <v>0.98929</v>
      </c>
      <c r="PR35" s="719">
        <f t="shared" si="248"/>
        <v>0.98973</v>
      </c>
      <c r="PS35" s="722">
        <f t="shared" si="249"/>
        <v>0.99016999999999999</v>
      </c>
      <c r="PT35" s="705">
        <v>0.98589000000000004</v>
      </c>
      <c r="PU35" s="253">
        <v>0.98665999999999998</v>
      </c>
      <c r="PV35" s="253">
        <v>0.98733000000000004</v>
      </c>
      <c r="PW35" s="253">
        <v>0.98790999999999995</v>
      </c>
      <c r="PX35" s="253">
        <v>0.98841000000000001</v>
      </c>
      <c r="PY35" s="253">
        <v>0.98885000000000001</v>
      </c>
      <c r="PZ35" s="719">
        <f t="shared" si="304"/>
        <v>0.98929</v>
      </c>
      <c r="QA35" s="719">
        <f t="shared" si="250"/>
        <v>0.98973</v>
      </c>
      <c r="QB35" s="722">
        <f t="shared" si="251"/>
        <v>0.99016999999999999</v>
      </c>
      <c r="QC35" s="253">
        <v>0.98589000000000004</v>
      </c>
      <c r="QD35" s="253">
        <v>0.98665999999999998</v>
      </c>
      <c r="QE35" s="253">
        <v>0.98733000000000004</v>
      </c>
      <c r="QF35" s="253">
        <v>0.98790999999999995</v>
      </c>
      <c r="QG35" s="253">
        <v>0.98841000000000001</v>
      </c>
      <c r="QH35" s="253">
        <v>0.98885000000000001</v>
      </c>
      <c r="QI35" s="719">
        <f t="shared" si="305"/>
        <v>0.98929</v>
      </c>
      <c r="QJ35" s="719">
        <f t="shared" si="252"/>
        <v>0.98973</v>
      </c>
      <c r="QK35" s="722">
        <f t="shared" si="253"/>
        <v>0.99016999999999999</v>
      </c>
      <c r="QL35" s="705">
        <v>0.98589000000000004</v>
      </c>
      <c r="QM35" s="253">
        <v>0.98665999999999998</v>
      </c>
      <c r="QN35" s="253">
        <v>0.98733000000000004</v>
      </c>
      <c r="QO35" s="253">
        <v>0.98790999999999995</v>
      </c>
      <c r="QP35" s="253">
        <v>0.98841000000000001</v>
      </c>
      <c r="QQ35" s="253">
        <v>0.98885000000000001</v>
      </c>
      <c r="QR35" s="719">
        <f t="shared" si="306"/>
        <v>0.98929</v>
      </c>
      <c r="QS35" s="719">
        <f t="shared" si="254"/>
        <v>0.98973</v>
      </c>
      <c r="QT35" s="722">
        <f t="shared" si="255"/>
        <v>0.99016999999999999</v>
      </c>
    </row>
    <row r="36" spans="1:462">
      <c r="A36" s="16"/>
      <c r="B36" s="212" t="s">
        <v>455</v>
      </c>
      <c r="C36" s="212" t="s">
        <v>472</v>
      </c>
      <c r="D36" s="705">
        <v>0.97941999999999996</v>
      </c>
      <c r="E36" s="253">
        <v>0.98058999999999996</v>
      </c>
      <c r="F36" s="253">
        <v>0.98160000000000003</v>
      </c>
      <c r="G36" s="253">
        <v>0.98248000000000002</v>
      </c>
      <c r="H36" s="253">
        <v>0.98324</v>
      </c>
      <c r="I36" s="253">
        <v>0.9839</v>
      </c>
      <c r="J36" s="719">
        <f t="shared" si="256"/>
        <v>0.98455999999999999</v>
      </c>
      <c r="K36" s="719">
        <f t="shared" si="154"/>
        <v>0.98521999999999998</v>
      </c>
      <c r="L36" s="722">
        <f t="shared" si="155"/>
        <v>0.98587999999999998</v>
      </c>
      <c r="M36" s="253">
        <v>0.97865999999999997</v>
      </c>
      <c r="N36" s="253">
        <v>0.97982999999999998</v>
      </c>
      <c r="O36" s="253">
        <v>0.98084000000000005</v>
      </c>
      <c r="P36" s="253">
        <v>0.98172000000000004</v>
      </c>
      <c r="Q36" s="253">
        <v>0.98248000000000002</v>
      </c>
      <c r="R36" s="253">
        <v>0.98314000000000001</v>
      </c>
      <c r="S36" s="719">
        <f t="shared" si="257"/>
        <v>0.98380000000000001</v>
      </c>
      <c r="T36" s="719">
        <f t="shared" si="156"/>
        <v>0.98446</v>
      </c>
      <c r="U36" s="722">
        <f t="shared" si="157"/>
        <v>0.98512</v>
      </c>
      <c r="V36" s="705">
        <v>0.98045000000000004</v>
      </c>
      <c r="W36" s="253">
        <v>0.98162000000000005</v>
      </c>
      <c r="X36" s="253">
        <v>0.98263</v>
      </c>
      <c r="Y36" s="253">
        <v>0.98351</v>
      </c>
      <c r="Z36" s="253">
        <v>0.98426999999999998</v>
      </c>
      <c r="AA36" s="253">
        <v>0.98492999999999997</v>
      </c>
      <c r="AB36" s="719">
        <f t="shared" si="258"/>
        <v>0.98558999999999997</v>
      </c>
      <c r="AC36" s="719">
        <f t="shared" si="158"/>
        <v>0.98624999999999996</v>
      </c>
      <c r="AD36" s="722">
        <f t="shared" si="159"/>
        <v>0.98690999999999995</v>
      </c>
      <c r="AE36" s="253">
        <v>0.97846999999999995</v>
      </c>
      <c r="AF36" s="253">
        <v>0.97963999999999996</v>
      </c>
      <c r="AG36" s="253">
        <v>0.98065000000000002</v>
      </c>
      <c r="AH36" s="253">
        <v>0.98153000000000001</v>
      </c>
      <c r="AI36" s="253">
        <v>0.98229</v>
      </c>
      <c r="AJ36" s="253">
        <v>0.98294000000000004</v>
      </c>
      <c r="AK36" s="719">
        <f t="shared" si="259"/>
        <v>0.98359000000000008</v>
      </c>
      <c r="AL36" s="719">
        <f t="shared" si="160"/>
        <v>0.98424000000000011</v>
      </c>
      <c r="AM36" s="722">
        <f t="shared" si="161"/>
        <v>0.98489000000000015</v>
      </c>
      <c r="AN36" s="705">
        <v>0.97492999999999996</v>
      </c>
      <c r="AO36" s="253">
        <v>0.97609000000000001</v>
      </c>
      <c r="AP36" s="253">
        <v>0.97709999999999997</v>
      </c>
      <c r="AQ36" s="253">
        <v>0.97797000000000001</v>
      </c>
      <c r="AR36" s="253">
        <v>0.97872999999999999</v>
      </c>
      <c r="AS36" s="253">
        <v>0.97938000000000003</v>
      </c>
      <c r="AT36" s="719">
        <f t="shared" si="260"/>
        <v>0.98003000000000007</v>
      </c>
      <c r="AU36" s="719">
        <f t="shared" si="162"/>
        <v>0.98068000000000011</v>
      </c>
      <c r="AV36" s="722">
        <f t="shared" si="163"/>
        <v>0.98133000000000015</v>
      </c>
      <c r="AW36" s="253">
        <v>0.97445999999999999</v>
      </c>
      <c r="AX36" s="253">
        <v>0.97563</v>
      </c>
      <c r="AY36" s="253">
        <v>0.97663</v>
      </c>
      <c r="AZ36" s="253">
        <v>0.97750999999999999</v>
      </c>
      <c r="BA36" s="253">
        <v>0.97826000000000002</v>
      </c>
      <c r="BB36" s="253">
        <v>0.97892000000000001</v>
      </c>
      <c r="BC36" s="719">
        <f t="shared" si="261"/>
        <v>0.97958000000000001</v>
      </c>
      <c r="BD36" s="719">
        <f t="shared" si="164"/>
        <v>0.98024</v>
      </c>
      <c r="BE36" s="722">
        <f t="shared" si="165"/>
        <v>0.98089999999999999</v>
      </c>
      <c r="BF36" s="705">
        <v>0.97989999999999999</v>
      </c>
      <c r="BG36" s="253">
        <v>0.98107</v>
      </c>
      <c r="BH36" s="253">
        <v>0.98207999999999995</v>
      </c>
      <c r="BI36" s="253">
        <v>0.98295999999999994</v>
      </c>
      <c r="BJ36" s="253">
        <v>0.98372000000000004</v>
      </c>
      <c r="BK36" s="253">
        <v>0.98438000000000003</v>
      </c>
      <c r="BL36" s="719">
        <f t="shared" si="262"/>
        <v>0.98504000000000003</v>
      </c>
      <c r="BM36" s="719">
        <f t="shared" si="166"/>
        <v>0.98570000000000002</v>
      </c>
      <c r="BN36" s="722">
        <f t="shared" si="167"/>
        <v>0.98636000000000001</v>
      </c>
      <c r="BO36" s="253">
        <v>0.97887000000000002</v>
      </c>
      <c r="BP36" s="253">
        <v>0.98004000000000002</v>
      </c>
      <c r="BQ36" s="253">
        <v>0.98104999999999998</v>
      </c>
      <c r="BR36" s="253">
        <v>0.98192999999999997</v>
      </c>
      <c r="BS36" s="253">
        <v>0.98268999999999995</v>
      </c>
      <c r="BT36" s="253">
        <v>0.98334999999999995</v>
      </c>
      <c r="BU36" s="719">
        <f t="shared" si="263"/>
        <v>0.98400999999999994</v>
      </c>
      <c r="BV36" s="719">
        <f t="shared" si="168"/>
        <v>0.98466999999999993</v>
      </c>
      <c r="BW36" s="722">
        <f t="shared" si="169"/>
        <v>0.98532999999999993</v>
      </c>
      <c r="BX36" s="705">
        <v>0.98151999999999995</v>
      </c>
      <c r="BY36" s="253">
        <v>0.98268999999999995</v>
      </c>
      <c r="BZ36" s="253">
        <v>0.98370999999999997</v>
      </c>
      <c r="CA36" s="253">
        <v>0.98458999999999997</v>
      </c>
      <c r="CB36" s="253">
        <v>0.98534999999999995</v>
      </c>
      <c r="CC36" s="253">
        <v>0.98601000000000005</v>
      </c>
      <c r="CD36" s="719">
        <f t="shared" si="264"/>
        <v>0.98667000000000016</v>
      </c>
      <c r="CE36" s="719">
        <f t="shared" si="170"/>
        <v>0.98733000000000026</v>
      </c>
      <c r="CF36" s="722">
        <f t="shared" si="171"/>
        <v>0.98799000000000037</v>
      </c>
      <c r="CG36" s="253">
        <v>0.97548000000000001</v>
      </c>
      <c r="CH36" s="253">
        <v>0.97665000000000002</v>
      </c>
      <c r="CI36" s="253">
        <v>0.97765000000000002</v>
      </c>
      <c r="CJ36" s="253">
        <v>0.97853000000000001</v>
      </c>
      <c r="CK36" s="253">
        <v>0.97928999999999999</v>
      </c>
      <c r="CL36" s="253">
        <v>0.97994000000000003</v>
      </c>
      <c r="CM36" s="719">
        <f t="shared" si="265"/>
        <v>0.98059000000000007</v>
      </c>
      <c r="CN36" s="719">
        <f t="shared" si="172"/>
        <v>0.98124000000000011</v>
      </c>
      <c r="CO36" s="722">
        <f t="shared" si="173"/>
        <v>0.98189000000000015</v>
      </c>
      <c r="CP36" s="705">
        <v>0.98046999999999995</v>
      </c>
      <c r="CQ36" s="253">
        <v>0.98163999999999996</v>
      </c>
      <c r="CR36" s="253">
        <v>0.98265999999999998</v>
      </c>
      <c r="CS36" s="253">
        <v>0.98353999999999997</v>
      </c>
      <c r="CT36" s="253">
        <v>0.98429999999999995</v>
      </c>
      <c r="CU36" s="253">
        <v>0.98494999999999999</v>
      </c>
      <c r="CV36" s="719">
        <f t="shared" si="266"/>
        <v>0.98560000000000003</v>
      </c>
      <c r="CW36" s="719">
        <f t="shared" si="174"/>
        <v>0.98625000000000007</v>
      </c>
      <c r="CX36" s="722">
        <f t="shared" si="175"/>
        <v>0.98690000000000011</v>
      </c>
      <c r="CY36" s="253">
        <v>0.97828999999999999</v>
      </c>
      <c r="CZ36" s="253">
        <v>0.97946</v>
      </c>
      <c r="DA36" s="253">
        <v>0.98046999999999995</v>
      </c>
      <c r="DB36" s="253">
        <v>0.98134999999999994</v>
      </c>
      <c r="DC36" s="253">
        <v>0.98211000000000004</v>
      </c>
      <c r="DD36" s="253">
        <v>0.98275999999999997</v>
      </c>
      <c r="DE36" s="719">
        <f t="shared" si="267"/>
        <v>0.9834099999999999</v>
      </c>
      <c r="DF36" s="719">
        <f t="shared" si="176"/>
        <v>0.98405999999999982</v>
      </c>
      <c r="DG36" s="722">
        <f t="shared" si="177"/>
        <v>0.98470999999999975</v>
      </c>
      <c r="DH36" s="705">
        <v>0.97638999999999998</v>
      </c>
      <c r="DI36" s="253">
        <v>0.97755999999999998</v>
      </c>
      <c r="DJ36" s="253">
        <v>0.97857000000000005</v>
      </c>
      <c r="DK36" s="253">
        <v>0.97945000000000004</v>
      </c>
      <c r="DL36" s="253">
        <v>0.98019999999999996</v>
      </c>
      <c r="DM36" s="253">
        <v>0.98085999999999995</v>
      </c>
      <c r="DN36" s="719">
        <f t="shared" si="268"/>
        <v>0.98151999999999995</v>
      </c>
      <c r="DO36" s="719">
        <f t="shared" si="178"/>
        <v>0.98217999999999994</v>
      </c>
      <c r="DP36" s="722">
        <f t="shared" si="179"/>
        <v>0.98283999999999994</v>
      </c>
      <c r="DQ36" s="253">
        <v>0.97914999999999996</v>
      </c>
      <c r="DR36" s="253">
        <v>0.98031999999999997</v>
      </c>
      <c r="DS36" s="253">
        <v>0.98133999999999999</v>
      </c>
      <c r="DT36" s="253">
        <v>0.98221000000000003</v>
      </c>
      <c r="DU36" s="253">
        <v>0.98297000000000001</v>
      </c>
      <c r="DV36" s="253">
        <v>0.98363</v>
      </c>
      <c r="DW36" s="719">
        <f t="shared" si="269"/>
        <v>0.98429</v>
      </c>
      <c r="DX36" s="719">
        <f t="shared" si="180"/>
        <v>0.98494999999999999</v>
      </c>
      <c r="DY36" s="722">
        <f t="shared" si="181"/>
        <v>0.98560999999999999</v>
      </c>
      <c r="DZ36" s="705">
        <v>0.97899999999999998</v>
      </c>
      <c r="EA36" s="253">
        <v>0.98016999999999999</v>
      </c>
      <c r="EB36" s="253">
        <v>0.98118000000000005</v>
      </c>
      <c r="EC36" s="253">
        <v>0.98206000000000004</v>
      </c>
      <c r="ED36" s="253">
        <v>0.98282000000000003</v>
      </c>
      <c r="EE36" s="253">
        <v>0.98348000000000002</v>
      </c>
      <c r="EF36" s="719">
        <f t="shared" si="270"/>
        <v>0.98414000000000001</v>
      </c>
      <c r="EG36" s="719">
        <f t="shared" si="182"/>
        <v>0.98480000000000001</v>
      </c>
      <c r="EH36" s="722">
        <f t="shared" si="183"/>
        <v>0.98546</v>
      </c>
      <c r="EI36" s="253">
        <v>0.97899000000000003</v>
      </c>
      <c r="EJ36" s="253">
        <v>0.98016000000000003</v>
      </c>
      <c r="EK36" s="253">
        <v>0.98118000000000005</v>
      </c>
      <c r="EL36" s="253">
        <v>0.98204999999999998</v>
      </c>
      <c r="EM36" s="253">
        <v>0.98280999999999996</v>
      </c>
      <c r="EN36" s="253">
        <v>0.98346999999999996</v>
      </c>
      <c r="EO36" s="719">
        <f t="shared" si="271"/>
        <v>0.98412999999999995</v>
      </c>
      <c r="EP36" s="719">
        <f t="shared" si="184"/>
        <v>0.98478999999999994</v>
      </c>
      <c r="EQ36" s="722">
        <f t="shared" si="185"/>
        <v>0.98544999999999994</v>
      </c>
      <c r="ER36" s="705">
        <v>0.97980999999999996</v>
      </c>
      <c r="ES36" s="253">
        <v>0.98097999999999996</v>
      </c>
      <c r="ET36" s="253">
        <v>0.98199000000000003</v>
      </c>
      <c r="EU36" s="253">
        <v>0.98287000000000002</v>
      </c>
      <c r="EV36" s="253">
        <v>0.98363</v>
      </c>
      <c r="EW36" s="253">
        <v>0.98429</v>
      </c>
      <c r="EX36" s="719">
        <f t="shared" si="272"/>
        <v>0.98494999999999999</v>
      </c>
      <c r="EY36" s="719">
        <f t="shared" si="186"/>
        <v>0.98560999999999999</v>
      </c>
      <c r="EZ36" s="722">
        <f t="shared" si="187"/>
        <v>0.98626999999999998</v>
      </c>
      <c r="FA36" s="253">
        <v>0.98041</v>
      </c>
      <c r="FB36" s="253">
        <v>0.98158999999999996</v>
      </c>
      <c r="FC36" s="253">
        <v>0.98260000000000003</v>
      </c>
      <c r="FD36" s="253">
        <v>0.98348000000000002</v>
      </c>
      <c r="FE36" s="253">
        <v>0.98424</v>
      </c>
      <c r="FF36" s="253">
        <v>0.9849</v>
      </c>
      <c r="FG36" s="719">
        <f t="shared" si="273"/>
        <v>0.98555999999999999</v>
      </c>
      <c r="FH36" s="719">
        <f t="shared" si="188"/>
        <v>0.98621999999999999</v>
      </c>
      <c r="FI36" s="722">
        <f t="shared" si="189"/>
        <v>0.98687999999999998</v>
      </c>
      <c r="FJ36" s="705">
        <v>0.98024999999999995</v>
      </c>
      <c r="FK36" s="253">
        <v>0.98141999999999996</v>
      </c>
      <c r="FL36" s="253">
        <v>0.98243000000000003</v>
      </c>
      <c r="FM36" s="253">
        <v>0.98331000000000002</v>
      </c>
      <c r="FN36" s="253">
        <v>0.98407</v>
      </c>
      <c r="FO36" s="253">
        <v>0.98472999999999999</v>
      </c>
      <c r="FP36" s="719">
        <f t="shared" si="274"/>
        <v>0.98538999999999999</v>
      </c>
      <c r="FQ36" s="719">
        <f t="shared" si="190"/>
        <v>0.98604999999999998</v>
      </c>
      <c r="FR36" s="722">
        <f t="shared" si="191"/>
        <v>0.98670999999999998</v>
      </c>
      <c r="FS36" s="253">
        <v>0.98118000000000005</v>
      </c>
      <c r="FT36" s="253">
        <v>0.98234999999999995</v>
      </c>
      <c r="FU36" s="253">
        <v>0.98336999999999997</v>
      </c>
      <c r="FV36" s="253">
        <v>0.98424999999999996</v>
      </c>
      <c r="FW36" s="253">
        <v>0.98501000000000005</v>
      </c>
      <c r="FX36" s="253">
        <v>0.98567000000000005</v>
      </c>
      <c r="FY36" s="719">
        <f t="shared" si="275"/>
        <v>0.98633000000000004</v>
      </c>
      <c r="FZ36" s="719">
        <f t="shared" si="192"/>
        <v>0.98699000000000003</v>
      </c>
      <c r="GA36" s="722">
        <f t="shared" si="193"/>
        <v>0.98765000000000003</v>
      </c>
      <c r="GB36" s="705">
        <v>0.97972999999999999</v>
      </c>
      <c r="GC36" s="253">
        <v>0.98089999999999999</v>
      </c>
      <c r="GD36" s="253">
        <v>0.98190999999999995</v>
      </c>
      <c r="GE36" s="253">
        <v>0.98279000000000005</v>
      </c>
      <c r="GF36" s="253">
        <v>0.98355000000000004</v>
      </c>
      <c r="GG36" s="253">
        <v>0.98421000000000003</v>
      </c>
      <c r="GH36" s="719">
        <f t="shared" si="276"/>
        <v>0.98487000000000002</v>
      </c>
      <c r="GI36" s="719">
        <f t="shared" si="194"/>
        <v>0.98553000000000002</v>
      </c>
      <c r="GJ36" s="722">
        <f t="shared" si="195"/>
        <v>0.98619000000000001</v>
      </c>
      <c r="GK36" s="253">
        <v>0.98111000000000004</v>
      </c>
      <c r="GL36" s="253">
        <v>0.98228000000000004</v>
      </c>
      <c r="GM36" s="253">
        <v>0.98329</v>
      </c>
      <c r="GN36" s="253">
        <v>0.98416999999999999</v>
      </c>
      <c r="GO36" s="253">
        <v>0.98492999999999997</v>
      </c>
      <c r="GP36" s="253">
        <v>0.98558999999999997</v>
      </c>
      <c r="GQ36" s="719">
        <f t="shared" si="277"/>
        <v>0.98624999999999996</v>
      </c>
      <c r="GR36" s="719">
        <f t="shared" si="196"/>
        <v>0.98690999999999995</v>
      </c>
      <c r="GS36" s="722">
        <f t="shared" si="197"/>
        <v>0.98756999999999995</v>
      </c>
      <c r="GT36" s="705">
        <v>0.97958999999999996</v>
      </c>
      <c r="GU36" s="253">
        <v>0.98075999999999997</v>
      </c>
      <c r="GV36" s="253">
        <v>0.98177000000000003</v>
      </c>
      <c r="GW36" s="253">
        <v>0.98265000000000002</v>
      </c>
      <c r="GX36" s="253">
        <v>0.98341000000000001</v>
      </c>
      <c r="GY36" s="253">
        <v>0.98407</v>
      </c>
      <c r="GZ36" s="719">
        <f t="shared" si="278"/>
        <v>0.98472999999999999</v>
      </c>
      <c r="HA36" s="719">
        <f t="shared" si="198"/>
        <v>0.98538999999999999</v>
      </c>
      <c r="HB36" s="722">
        <f t="shared" si="199"/>
        <v>0.98604999999999998</v>
      </c>
      <c r="HC36" s="253">
        <v>0.98189000000000004</v>
      </c>
      <c r="HD36" s="253">
        <v>0.98307</v>
      </c>
      <c r="HE36" s="253">
        <v>0.98407999999999995</v>
      </c>
      <c r="HF36" s="253">
        <v>0.98495999999999995</v>
      </c>
      <c r="HG36" s="253">
        <v>0.98572000000000004</v>
      </c>
      <c r="HH36" s="253">
        <v>0.98638000000000003</v>
      </c>
      <c r="HI36" s="719">
        <f t="shared" si="279"/>
        <v>0.98704000000000003</v>
      </c>
      <c r="HJ36" s="719">
        <f t="shared" si="200"/>
        <v>0.98770000000000002</v>
      </c>
      <c r="HK36" s="722">
        <f t="shared" si="201"/>
        <v>0.98836000000000002</v>
      </c>
      <c r="HL36" s="705">
        <v>0.98048000000000002</v>
      </c>
      <c r="HM36" s="253">
        <v>0.98165000000000002</v>
      </c>
      <c r="HN36" s="253">
        <v>0.98265999999999998</v>
      </c>
      <c r="HO36" s="253">
        <v>0.98353999999999997</v>
      </c>
      <c r="HP36" s="253">
        <v>0.98429999999999995</v>
      </c>
      <c r="HQ36" s="253">
        <v>0.98495999999999995</v>
      </c>
      <c r="HR36" s="719">
        <f t="shared" si="280"/>
        <v>0.98561999999999994</v>
      </c>
      <c r="HS36" s="719">
        <f t="shared" si="202"/>
        <v>0.98627999999999993</v>
      </c>
      <c r="HT36" s="722">
        <f t="shared" si="203"/>
        <v>0.98693999999999993</v>
      </c>
      <c r="HU36" s="253">
        <v>0.98043000000000002</v>
      </c>
      <c r="HV36" s="253">
        <v>0.98160999999999998</v>
      </c>
      <c r="HW36" s="253">
        <v>0.98262000000000005</v>
      </c>
      <c r="HX36" s="253">
        <v>0.98350000000000004</v>
      </c>
      <c r="HY36" s="253">
        <v>0.98426000000000002</v>
      </c>
      <c r="HZ36" s="253">
        <v>0.98492000000000002</v>
      </c>
      <c r="IA36" s="719">
        <f t="shared" si="281"/>
        <v>0.98558000000000001</v>
      </c>
      <c r="IB36" s="719">
        <f t="shared" si="204"/>
        <v>0.98624000000000001</v>
      </c>
      <c r="IC36" s="722">
        <f t="shared" si="205"/>
        <v>0.9869</v>
      </c>
      <c r="ID36" s="705">
        <v>0.98228000000000004</v>
      </c>
      <c r="IE36" s="253">
        <v>0.98346</v>
      </c>
      <c r="IF36" s="253">
        <v>0.98446999999999996</v>
      </c>
      <c r="IG36" s="253">
        <v>0.98534999999999995</v>
      </c>
      <c r="IH36" s="253">
        <v>0.98612</v>
      </c>
      <c r="II36" s="253">
        <v>0.98677000000000004</v>
      </c>
      <c r="IJ36" s="719">
        <f t="shared" si="282"/>
        <v>0.98742000000000008</v>
      </c>
      <c r="IK36" s="719">
        <f t="shared" si="206"/>
        <v>0.98807000000000011</v>
      </c>
      <c r="IL36" s="722">
        <f t="shared" si="207"/>
        <v>0.98872000000000015</v>
      </c>
      <c r="IM36" s="253">
        <v>0.98065000000000002</v>
      </c>
      <c r="IN36" s="253">
        <v>0.98182000000000003</v>
      </c>
      <c r="IO36" s="253">
        <v>0.98282999999999998</v>
      </c>
      <c r="IP36" s="253">
        <v>0.98370999999999997</v>
      </c>
      <c r="IQ36" s="253">
        <v>0.98446999999999996</v>
      </c>
      <c r="IR36" s="253">
        <v>0.98512999999999995</v>
      </c>
      <c r="IS36" s="719">
        <f t="shared" si="283"/>
        <v>0.98578999999999994</v>
      </c>
      <c r="IT36" s="719">
        <f t="shared" si="208"/>
        <v>0.98644999999999994</v>
      </c>
      <c r="IU36" s="722">
        <f t="shared" si="209"/>
        <v>0.98710999999999993</v>
      </c>
      <c r="IV36" s="705">
        <v>0.98157000000000005</v>
      </c>
      <c r="IW36" s="253">
        <v>0.98273999999999995</v>
      </c>
      <c r="IX36" s="253">
        <v>0.98375999999999997</v>
      </c>
      <c r="IY36" s="253">
        <v>0.98463999999999996</v>
      </c>
      <c r="IZ36" s="253">
        <v>0.98540000000000005</v>
      </c>
      <c r="JA36" s="253">
        <v>0.98606000000000005</v>
      </c>
      <c r="JB36" s="719">
        <f t="shared" si="284"/>
        <v>0.98672000000000004</v>
      </c>
      <c r="JC36" s="719">
        <f t="shared" si="210"/>
        <v>0.98738000000000004</v>
      </c>
      <c r="JD36" s="722">
        <f t="shared" si="211"/>
        <v>0.98804000000000003</v>
      </c>
      <c r="JE36" s="253">
        <v>0.98019999999999996</v>
      </c>
      <c r="JF36" s="253">
        <v>0.98136999999999996</v>
      </c>
      <c r="JG36" s="253">
        <v>0.98238000000000003</v>
      </c>
      <c r="JH36" s="253">
        <v>0.98326000000000002</v>
      </c>
      <c r="JI36" s="253">
        <v>0.98402000000000001</v>
      </c>
      <c r="JJ36" s="253">
        <v>0.98468</v>
      </c>
      <c r="JK36" s="719">
        <f t="shared" si="285"/>
        <v>0.98533999999999999</v>
      </c>
      <c r="JL36" s="719">
        <f t="shared" si="212"/>
        <v>0.98599999999999999</v>
      </c>
      <c r="JM36" s="722">
        <f t="shared" si="213"/>
        <v>0.98665999999999998</v>
      </c>
      <c r="JN36" s="705">
        <v>0.97872000000000003</v>
      </c>
      <c r="JO36" s="253">
        <v>0.97989000000000004</v>
      </c>
      <c r="JP36" s="253">
        <v>0.98089999999999999</v>
      </c>
      <c r="JQ36" s="253">
        <v>0.98177999999999999</v>
      </c>
      <c r="JR36" s="253">
        <v>0.98253999999999997</v>
      </c>
      <c r="JS36" s="253">
        <v>0.98319999999999996</v>
      </c>
      <c r="JT36" s="719">
        <f t="shared" si="286"/>
        <v>0.98385999999999996</v>
      </c>
      <c r="JU36" s="719">
        <f t="shared" si="214"/>
        <v>0.98451999999999995</v>
      </c>
      <c r="JV36" s="722">
        <f t="shared" si="215"/>
        <v>0.98517999999999994</v>
      </c>
      <c r="JW36" s="253">
        <v>0.98048000000000002</v>
      </c>
      <c r="JX36" s="253">
        <v>0.98165000000000002</v>
      </c>
      <c r="JY36" s="253">
        <v>0.98267000000000004</v>
      </c>
      <c r="JZ36" s="253">
        <v>0.98355000000000004</v>
      </c>
      <c r="KA36" s="253">
        <v>0.98431000000000002</v>
      </c>
      <c r="KB36" s="253">
        <v>0.98497000000000001</v>
      </c>
      <c r="KC36" s="719">
        <f t="shared" si="287"/>
        <v>0.98563000000000001</v>
      </c>
      <c r="KD36" s="719">
        <f t="shared" si="216"/>
        <v>0.98629</v>
      </c>
      <c r="KE36" s="722">
        <f t="shared" si="217"/>
        <v>0.98694999999999999</v>
      </c>
      <c r="KF36" s="705">
        <v>0.98036999999999996</v>
      </c>
      <c r="KG36" s="253">
        <v>0.98153999999999997</v>
      </c>
      <c r="KH36" s="253">
        <v>0.98255999999999999</v>
      </c>
      <c r="KI36" s="253">
        <v>0.98343999999999998</v>
      </c>
      <c r="KJ36" s="253">
        <v>0.98419999999999996</v>
      </c>
      <c r="KK36" s="253">
        <v>0.98485</v>
      </c>
      <c r="KL36" s="719">
        <f t="shared" si="288"/>
        <v>0.98550000000000004</v>
      </c>
      <c r="KM36" s="719">
        <f t="shared" si="218"/>
        <v>0.98615000000000008</v>
      </c>
      <c r="KN36" s="722">
        <f t="shared" si="219"/>
        <v>0.98680000000000012</v>
      </c>
      <c r="KO36" s="253">
        <v>0.97970000000000002</v>
      </c>
      <c r="KP36" s="253">
        <v>0.98087000000000002</v>
      </c>
      <c r="KQ36" s="253">
        <v>0.98187999999999998</v>
      </c>
      <c r="KR36" s="253">
        <v>0.98275999999999997</v>
      </c>
      <c r="KS36" s="253">
        <v>0.98351999999999995</v>
      </c>
      <c r="KT36" s="253">
        <v>0.98418000000000005</v>
      </c>
      <c r="KU36" s="719">
        <f t="shared" si="289"/>
        <v>0.98484000000000016</v>
      </c>
      <c r="KV36" s="719">
        <f t="shared" si="220"/>
        <v>0.98550000000000026</v>
      </c>
      <c r="KW36" s="722">
        <f t="shared" si="221"/>
        <v>0.98616000000000037</v>
      </c>
      <c r="KX36" s="705">
        <v>0.98170999999999997</v>
      </c>
      <c r="KY36" s="253">
        <v>0.98287999999999998</v>
      </c>
      <c r="KZ36" s="253">
        <v>0.9839</v>
      </c>
      <c r="LA36" s="253">
        <v>0.98477999999999999</v>
      </c>
      <c r="LB36" s="253">
        <v>0.98553999999999997</v>
      </c>
      <c r="LC36" s="253">
        <v>0.98619999999999997</v>
      </c>
      <c r="LD36" s="719">
        <f t="shared" si="290"/>
        <v>0.98685999999999996</v>
      </c>
      <c r="LE36" s="719">
        <f t="shared" si="222"/>
        <v>0.98751999999999995</v>
      </c>
      <c r="LF36" s="722">
        <f t="shared" si="223"/>
        <v>0.98817999999999995</v>
      </c>
      <c r="LG36" s="253">
        <v>0.98094000000000003</v>
      </c>
      <c r="LH36" s="253">
        <v>0.98211999999999999</v>
      </c>
      <c r="LI36" s="253">
        <v>0.98312999999999995</v>
      </c>
      <c r="LJ36" s="253">
        <v>0.98401000000000005</v>
      </c>
      <c r="LK36" s="253">
        <v>0.98477000000000003</v>
      </c>
      <c r="LL36" s="253">
        <v>0.98543000000000003</v>
      </c>
      <c r="LM36" s="719">
        <f t="shared" si="291"/>
        <v>0.98609000000000002</v>
      </c>
      <c r="LN36" s="719">
        <f t="shared" si="224"/>
        <v>0.98675000000000002</v>
      </c>
      <c r="LO36" s="722">
        <f t="shared" si="225"/>
        <v>0.98741000000000001</v>
      </c>
      <c r="LP36" s="705">
        <v>0.98036999999999996</v>
      </c>
      <c r="LQ36" s="253">
        <v>0.98153999999999997</v>
      </c>
      <c r="LR36" s="253">
        <v>0.98255000000000003</v>
      </c>
      <c r="LS36" s="253">
        <v>0.98343000000000003</v>
      </c>
      <c r="LT36" s="253">
        <v>0.98419000000000001</v>
      </c>
      <c r="LU36" s="253">
        <v>0.98485</v>
      </c>
      <c r="LV36" s="719">
        <f t="shared" si="292"/>
        <v>0.98551</v>
      </c>
      <c r="LW36" s="719">
        <f t="shared" si="226"/>
        <v>0.98616999999999999</v>
      </c>
      <c r="LX36" s="722">
        <f t="shared" si="227"/>
        <v>0.98682999999999998</v>
      </c>
      <c r="LY36" s="253">
        <v>0.98040000000000005</v>
      </c>
      <c r="LZ36" s="253">
        <v>0.98157000000000005</v>
      </c>
      <c r="MA36" s="253">
        <v>0.98258000000000001</v>
      </c>
      <c r="MB36" s="253">
        <v>0.98346</v>
      </c>
      <c r="MC36" s="253">
        <v>0.98421999999999998</v>
      </c>
      <c r="MD36" s="253">
        <v>0.98487999999999998</v>
      </c>
      <c r="ME36" s="719">
        <f t="shared" si="293"/>
        <v>0.98553999999999997</v>
      </c>
      <c r="MF36" s="719">
        <f t="shared" si="228"/>
        <v>0.98619999999999997</v>
      </c>
      <c r="MG36" s="722">
        <f t="shared" si="229"/>
        <v>0.98685999999999996</v>
      </c>
      <c r="MH36" s="705">
        <v>0.97826000000000002</v>
      </c>
      <c r="MI36" s="253">
        <v>0.97941999999999996</v>
      </c>
      <c r="MJ36" s="253">
        <v>0.98043000000000002</v>
      </c>
      <c r="MK36" s="253">
        <v>0.98131000000000002</v>
      </c>
      <c r="ML36" s="253">
        <v>0.98207</v>
      </c>
      <c r="MM36" s="253">
        <v>0.98272999999999999</v>
      </c>
      <c r="MN36" s="719">
        <f t="shared" si="294"/>
        <v>0.98338999999999999</v>
      </c>
      <c r="MO36" s="719">
        <f t="shared" si="230"/>
        <v>0.98404999999999998</v>
      </c>
      <c r="MP36" s="722">
        <f t="shared" si="231"/>
        <v>0.98470999999999997</v>
      </c>
      <c r="MQ36" s="253">
        <v>0.98124999999999996</v>
      </c>
      <c r="MR36" s="253">
        <v>0.98241999999999996</v>
      </c>
      <c r="MS36" s="253">
        <v>0.98343999999999998</v>
      </c>
      <c r="MT36" s="253">
        <v>0.98431999999999997</v>
      </c>
      <c r="MU36" s="253">
        <v>0.98507999999999996</v>
      </c>
      <c r="MV36" s="253">
        <v>0.98573999999999995</v>
      </c>
      <c r="MW36" s="719">
        <f t="shared" si="295"/>
        <v>0.98639999999999994</v>
      </c>
      <c r="MX36" s="719">
        <f t="shared" si="232"/>
        <v>0.98705999999999994</v>
      </c>
      <c r="MY36" s="722">
        <f t="shared" si="233"/>
        <v>0.98771999999999993</v>
      </c>
      <c r="MZ36" s="705">
        <v>0.98036000000000001</v>
      </c>
      <c r="NA36" s="253">
        <v>0.98153000000000001</v>
      </c>
      <c r="NB36" s="253">
        <v>0.98253999999999997</v>
      </c>
      <c r="NC36" s="253">
        <v>0.98341999999999996</v>
      </c>
      <c r="ND36" s="253">
        <v>0.98418000000000005</v>
      </c>
      <c r="NE36" s="253">
        <v>0.98484000000000005</v>
      </c>
      <c r="NF36" s="719">
        <f t="shared" si="296"/>
        <v>0.98550000000000004</v>
      </c>
      <c r="NG36" s="719">
        <f t="shared" si="234"/>
        <v>0.98616000000000004</v>
      </c>
      <c r="NH36" s="722">
        <f t="shared" si="235"/>
        <v>0.98682000000000003</v>
      </c>
      <c r="NI36" s="253">
        <v>0.98012999999999995</v>
      </c>
      <c r="NJ36" s="253">
        <v>0.98129999999999995</v>
      </c>
      <c r="NK36" s="253">
        <v>0.98231000000000002</v>
      </c>
      <c r="NL36" s="253">
        <v>0.98319000000000001</v>
      </c>
      <c r="NM36" s="253">
        <v>0.98394999999999999</v>
      </c>
      <c r="NN36" s="253">
        <v>0.98460999999999999</v>
      </c>
      <c r="NO36" s="719">
        <f t="shared" si="297"/>
        <v>0.98526999999999998</v>
      </c>
      <c r="NP36" s="719">
        <f t="shared" si="236"/>
        <v>0.98592999999999997</v>
      </c>
      <c r="NQ36" s="722">
        <f t="shared" si="237"/>
        <v>0.98658999999999997</v>
      </c>
      <c r="NR36" s="705">
        <v>0.98068999999999995</v>
      </c>
      <c r="NS36" s="253">
        <v>0.98185999999999996</v>
      </c>
      <c r="NT36" s="253">
        <v>0.98287999999999998</v>
      </c>
      <c r="NU36" s="253">
        <v>0.98375000000000001</v>
      </c>
      <c r="NV36" s="253">
        <v>0.98451999999999995</v>
      </c>
      <c r="NW36" s="253">
        <v>0.98516999999999999</v>
      </c>
      <c r="NX36" s="719">
        <f t="shared" si="298"/>
        <v>0.98582000000000003</v>
      </c>
      <c r="NY36" s="719">
        <f t="shared" si="238"/>
        <v>0.98647000000000007</v>
      </c>
      <c r="NZ36" s="722">
        <f t="shared" si="239"/>
        <v>0.98712000000000011</v>
      </c>
      <c r="OA36" s="253">
        <v>0.97996000000000005</v>
      </c>
      <c r="OB36" s="253">
        <v>0.98114000000000001</v>
      </c>
      <c r="OC36" s="253">
        <v>0.98214999999999997</v>
      </c>
      <c r="OD36" s="253">
        <v>0.98302999999999996</v>
      </c>
      <c r="OE36" s="253">
        <v>0.98379000000000005</v>
      </c>
      <c r="OF36" s="253">
        <v>0.98443999999999998</v>
      </c>
      <c r="OG36" s="719">
        <f t="shared" si="299"/>
        <v>0.98508999999999991</v>
      </c>
      <c r="OH36" s="719">
        <f t="shared" si="240"/>
        <v>0.98573999999999984</v>
      </c>
      <c r="OI36" s="722">
        <f t="shared" si="241"/>
        <v>0.98638999999999977</v>
      </c>
      <c r="OJ36" s="705">
        <v>0.97797000000000001</v>
      </c>
      <c r="OK36" s="253">
        <v>0.97914000000000001</v>
      </c>
      <c r="OL36" s="253">
        <v>0.98014999999999997</v>
      </c>
      <c r="OM36" s="253">
        <v>0.98102</v>
      </c>
      <c r="ON36" s="253">
        <v>0.98177999999999999</v>
      </c>
      <c r="OO36" s="253">
        <v>0.98243999999999998</v>
      </c>
      <c r="OP36" s="719">
        <f t="shared" si="300"/>
        <v>0.98309999999999997</v>
      </c>
      <c r="OQ36" s="719">
        <f t="shared" si="242"/>
        <v>0.98375999999999997</v>
      </c>
      <c r="OR36" s="722">
        <f t="shared" si="243"/>
        <v>0.98441999999999996</v>
      </c>
      <c r="OS36" s="253">
        <v>0.97943000000000002</v>
      </c>
      <c r="OT36" s="253">
        <v>0.98060000000000003</v>
      </c>
      <c r="OU36" s="253">
        <v>0.98160999999999998</v>
      </c>
      <c r="OV36" s="253">
        <v>0.98248999999999997</v>
      </c>
      <c r="OW36" s="253">
        <v>0.98324999999999996</v>
      </c>
      <c r="OX36" s="253">
        <v>0.98390999999999995</v>
      </c>
      <c r="OY36" s="719">
        <f t="shared" si="301"/>
        <v>0.98456999999999995</v>
      </c>
      <c r="OZ36" s="719">
        <f t="shared" si="244"/>
        <v>0.98522999999999994</v>
      </c>
      <c r="PA36" s="722">
        <f t="shared" si="245"/>
        <v>0.98588999999999993</v>
      </c>
      <c r="PB36" s="705">
        <v>0.97782999999999998</v>
      </c>
      <c r="PC36" s="253">
        <v>0.97899999999999998</v>
      </c>
      <c r="PD36" s="253">
        <v>0.98001000000000005</v>
      </c>
      <c r="PE36" s="253">
        <v>0.98089000000000004</v>
      </c>
      <c r="PF36" s="253">
        <v>0.98165000000000002</v>
      </c>
      <c r="PG36" s="253">
        <v>0.98229999999999995</v>
      </c>
      <c r="PH36" s="719">
        <f t="shared" si="302"/>
        <v>0.98294999999999988</v>
      </c>
      <c r="PI36" s="719">
        <f t="shared" si="246"/>
        <v>0.98359999999999981</v>
      </c>
      <c r="PJ36" s="722">
        <f t="shared" si="247"/>
        <v>0.98424999999999974</v>
      </c>
      <c r="PK36" s="253">
        <v>0.98207</v>
      </c>
      <c r="PL36" s="253">
        <v>0.98324</v>
      </c>
      <c r="PM36" s="253">
        <v>0.98426000000000002</v>
      </c>
      <c r="PN36" s="253">
        <v>0.98514000000000002</v>
      </c>
      <c r="PO36" s="253">
        <v>0.9859</v>
      </c>
      <c r="PP36" s="253">
        <v>0.98655999999999999</v>
      </c>
      <c r="PQ36" s="719">
        <f t="shared" si="303"/>
        <v>0.98721999999999999</v>
      </c>
      <c r="PR36" s="719">
        <f t="shared" si="248"/>
        <v>0.98787999999999998</v>
      </c>
      <c r="PS36" s="722">
        <f t="shared" si="249"/>
        <v>0.98853999999999997</v>
      </c>
      <c r="PT36" s="705">
        <v>0.98041</v>
      </c>
      <c r="PU36" s="253">
        <v>0.98158000000000001</v>
      </c>
      <c r="PV36" s="253">
        <v>0.98258999999999996</v>
      </c>
      <c r="PW36" s="253">
        <v>0.98346999999999996</v>
      </c>
      <c r="PX36" s="253">
        <v>0.98423000000000005</v>
      </c>
      <c r="PY36" s="253">
        <v>0.98489000000000004</v>
      </c>
      <c r="PZ36" s="719">
        <f t="shared" si="304"/>
        <v>0.98555000000000004</v>
      </c>
      <c r="QA36" s="719">
        <f t="shared" si="250"/>
        <v>0.98621000000000003</v>
      </c>
      <c r="QB36" s="722">
        <f t="shared" si="251"/>
        <v>0.98687000000000002</v>
      </c>
      <c r="QC36" s="253">
        <v>0.98341999999999996</v>
      </c>
      <c r="QD36" s="253">
        <v>0.98460000000000003</v>
      </c>
      <c r="QE36" s="253">
        <v>0.98560999999999999</v>
      </c>
      <c r="QF36" s="253">
        <v>0.98650000000000004</v>
      </c>
      <c r="QG36" s="253">
        <v>0.98726000000000003</v>
      </c>
      <c r="QH36" s="253">
        <v>0.98792000000000002</v>
      </c>
      <c r="QI36" s="719">
        <f t="shared" si="305"/>
        <v>0.98858000000000001</v>
      </c>
      <c r="QJ36" s="719">
        <f t="shared" si="252"/>
        <v>0.98924000000000001</v>
      </c>
      <c r="QK36" s="722">
        <f t="shared" si="253"/>
        <v>0.9899</v>
      </c>
      <c r="QL36" s="705">
        <v>0.97924</v>
      </c>
      <c r="QM36" s="253">
        <v>0.98041</v>
      </c>
      <c r="QN36" s="253">
        <v>0.98141999999999996</v>
      </c>
      <c r="QO36" s="253">
        <v>0.98229999999999995</v>
      </c>
      <c r="QP36" s="253">
        <v>0.98306000000000004</v>
      </c>
      <c r="QQ36" s="253">
        <v>0.98372000000000004</v>
      </c>
      <c r="QR36" s="719">
        <f t="shared" si="306"/>
        <v>0.98438000000000003</v>
      </c>
      <c r="QS36" s="719">
        <f t="shared" si="254"/>
        <v>0.98504000000000003</v>
      </c>
      <c r="QT36" s="722">
        <f t="shared" si="255"/>
        <v>0.98570000000000002</v>
      </c>
    </row>
    <row r="37" spans="1:462">
      <c r="A37" s="16"/>
      <c r="B37" s="212" t="s">
        <v>456</v>
      </c>
      <c r="C37" s="212" t="s">
        <v>473</v>
      </c>
      <c r="D37" s="705">
        <v>0.96692</v>
      </c>
      <c r="E37" s="253">
        <v>0.96887999999999996</v>
      </c>
      <c r="F37" s="253">
        <v>0.97058</v>
      </c>
      <c r="G37" s="253">
        <v>0.97206000000000004</v>
      </c>
      <c r="H37" s="253">
        <v>0.97336</v>
      </c>
      <c r="I37" s="253">
        <v>0.97452000000000005</v>
      </c>
      <c r="J37" s="719">
        <f t="shared" si="256"/>
        <v>0.9756800000000001</v>
      </c>
      <c r="K37" s="719">
        <f t="shared" si="154"/>
        <v>0.97684000000000015</v>
      </c>
      <c r="L37" s="722">
        <f t="shared" si="155"/>
        <v>0.9780000000000002</v>
      </c>
      <c r="M37" s="253">
        <v>0.96592</v>
      </c>
      <c r="N37" s="253">
        <v>0.96787999999999996</v>
      </c>
      <c r="O37" s="253">
        <v>0.96958</v>
      </c>
      <c r="P37" s="253">
        <v>0.97104999999999997</v>
      </c>
      <c r="Q37" s="253">
        <v>0.97235000000000005</v>
      </c>
      <c r="R37" s="253">
        <v>0.97350999999999999</v>
      </c>
      <c r="S37" s="719">
        <f t="shared" si="257"/>
        <v>0.97466999999999993</v>
      </c>
      <c r="T37" s="719">
        <f t="shared" si="156"/>
        <v>0.97582999999999986</v>
      </c>
      <c r="U37" s="722">
        <f t="shared" si="157"/>
        <v>0.9769899999999998</v>
      </c>
      <c r="V37" s="705">
        <v>0.97048000000000001</v>
      </c>
      <c r="W37" s="253">
        <v>0.97245000000000004</v>
      </c>
      <c r="X37" s="253">
        <v>0.97416000000000003</v>
      </c>
      <c r="Y37" s="253">
        <v>0.97563999999999995</v>
      </c>
      <c r="Z37" s="253">
        <v>0.97694999999999999</v>
      </c>
      <c r="AA37" s="253">
        <v>0.97811000000000003</v>
      </c>
      <c r="AB37" s="719">
        <f t="shared" si="258"/>
        <v>0.97927000000000008</v>
      </c>
      <c r="AC37" s="719">
        <f t="shared" si="158"/>
        <v>0.98043000000000013</v>
      </c>
      <c r="AD37" s="722">
        <f t="shared" si="159"/>
        <v>0.98159000000000018</v>
      </c>
      <c r="AE37" s="253">
        <v>0.96621000000000001</v>
      </c>
      <c r="AF37" s="253">
        <v>0.96816999999999998</v>
      </c>
      <c r="AG37" s="253">
        <v>0.96987000000000001</v>
      </c>
      <c r="AH37" s="253">
        <v>0.97135000000000005</v>
      </c>
      <c r="AI37" s="253">
        <v>0.97265000000000001</v>
      </c>
      <c r="AJ37" s="253">
        <v>0.97380999999999995</v>
      </c>
      <c r="AK37" s="719">
        <f t="shared" si="259"/>
        <v>0.97496999999999989</v>
      </c>
      <c r="AL37" s="719">
        <f t="shared" si="160"/>
        <v>0.97612999999999983</v>
      </c>
      <c r="AM37" s="722">
        <f t="shared" si="161"/>
        <v>0.97728999999999977</v>
      </c>
      <c r="AN37" s="705">
        <v>0.96035000000000004</v>
      </c>
      <c r="AO37" s="253">
        <v>0.96230000000000004</v>
      </c>
      <c r="AP37" s="253">
        <v>0.96397999999999995</v>
      </c>
      <c r="AQ37" s="253">
        <v>0.96545000000000003</v>
      </c>
      <c r="AR37" s="253">
        <v>0.96675</v>
      </c>
      <c r="AS37" s="253">
        <v>0.96789999999999998</v>
      </c>
      <c r="AT37" s="719">
        <f t="shared" si="260"/>
        <v>0.96904999999999997</v>
      </c>
      <c r="AU37" s="719">
        <f t="shared" si="162"/>
        <v>0.97019999999999995</v>
      </c>
      <c r="AV37" s="722">
        <f t="shared" si="163"/>
        <v>0.97134999999999994</v>
      </c>
      <c r="AW37" s="253">
        <v>0.96128999999999998</v>
      </c>
      <c r="AX37" s="253">
        <v>0.96323999999999999</v>
      </c>
      <c r="AY37" s="253">
        <v>0.96492999999999995</v>
      </c>
      <c r="AZ37" s="253">
        <v>0.96640000000000004</v>
      </c>
      <c r="BA37" s="253">
        <v>0.9677</v>
      </c>
      <c r="BB37" s="253">
        <v>0.96884999999999999</v>
      </c>
      <c r="BC37" s="719">
        <f t="shared" si="261"/>
        <v>0.97</v>
      </c>
      <c r="BD37" s="719">
        <f t="shared" si="164"/>
        <v>0.97114999999999996</v>
      </c>
      <c r="BE37" s="722">
        <f t="shared" si="165"/>
        <v>0.97229999999999994</v>
      </c>
      <c r="BF37" s="705">
        <v>0.96784000000000003</v>
      </c>
      <c r="BG37" s="253">
        <v>0.9698</v>
      </c>
      <c r="BH37" s="253">
        <v>0.97150999999999998</v>
      </c>
      <c r="BI37" s="253">
        <v>0.97299000000000002</v>
      </c>
      <c r="BJ37" s="253">
        <v>0.97428999999999999</v>
      </c>
      <c r="BK37" s="253">
        <v>0.97545000000000004</v>
      </c>
      <c r="BL37" s="719">
        <f t="shared" si="262"/>
        <v>0.97661000000000009</v>
      </c>
      <c r="BM37" s="719">
        <f t="shared" si="166"/>
        <v>0.97777000000000014</v>
      </c>
      <c r="BN37" s="722">
        <f t="shared" si="167"/>
        <v>0.97893000000000019</v>
      </c>
      <c r="BO37" s="253">
        <v>0.96586000000000005</v>
      </c>
      <c r="BP37" s="253">
        <v>0.96782000000000001</v>
      </c>
      <c r="BQ37" s="253">
        <v>0.96952000000000005</v>
      </c>
      <c r="BR37" s="253">
        <v>0.97099999999999997</v>
      </c>
      <c r="BS37" s="253">
        <v>0.97230000000000005</v>
      </c>
      <c r="BT37" s="253">
        <v>0.97345000000000004</v>
      </c>
      <c r="BU37" s="719">
        <f t="shared" si="263"/>
        <v>0.97460000000000002</v>
      </c>
      <c r="BV37" s="719">
        <f t="shared" si="168"/>
        <v>0.97575000000000001</v>
      </c>
      <c r="BW37" s="722">
        <f t="shared" si="169"/>
        <v>0.97689999999999999</v>
      </c>
      <c r="BX37" s="705">
        <v>0.96763999999999994</v>
      </c>
      <c r="BY37" s="253">
        <v>0.96960000000000002</v>
      </c>
      <c r="BZ37" s="253">
        <v>0.97130000000000005</v>
      </c>
      <c r="CA37" s="253">
        <v>0.97277999999999998</v>
      </c>
      <c r="CB37" s="253">
        <v>0.97407999999999995</v>
      </c>
      <c r="CC37" s="253">
        <v>0.97524</v>
      </c>
      <c r="CD37" s="719">
        <f t="shared" si="264"/>
        <v>0.97640000000000005</v>
      </c>
      <c r="CE37" s="719">
        <f t="shared" si="170"/>
        <v>0.9775600000000001</v>
      </c>
      <c r="CF37" s="722">
        <f t="shared" si="171"/>
        <v>0.97872000000000015</v>
      </c>
      <c r="CG37" s="253">
        <v>0.96267999999999998</v>
      </c>
      <c r="CH37" s="253">
        <v>0.96462999999999999</v>
      </c>
      <c r="CI37" s="253">
        <v>0.96631999999999996</v>
      </c>
      <c r="CJ37" s="253">
        <v>0.96779000000000004</v>
      </c>
      <c r="CK37" s="253">
        <v>0.96909000000000001</v>
      </c>
      <c r="CL37" s="253">
        <v>0.97023999999999999</v>
      </c>
      <c r="CM37" s="719">
        <f t="shared" si="265"/>
        <v>0.97138999999999998</v>
      </c>
      <c r="CN37" s="719">
        <f t="shared" si="172"/>
        <v>0.97253999999999996</v>
      </c>
      <c r="CO37" s="722">
        <f t="shared" si="173"/>
        <v>0.97368999999999994</v>
      </c>
      <c r="CP37" s="705">
        <v>0.96819</v>
      </c>
      <c r="CQ37" s="253">
        <v>0.97016000000000002</v>
      </c>
      <c r="CR37" s="253">
        <v>0.97185999999999995</v>
      </c>
      <c r="CS37" s="253">
        <v>0.97333999999999998</v>
      </c>
      <c r="CT37" s="253">
        <v>0.97463999999999995</v>
      </c>
      <c r="CU37" s="253">
        <v>0.9758</v>
      </c>
      <c r="CV37" s="719">
        <f t="shared" si="266"/>
        <v>0.97696000000000005</v>
      </c>
      <c r="CW37" s="719">
        <f t="shared" si="174"/>
        <v>0.9781200000000001</v>
      </c>
      <c r="CX37" s="722">
        <f t="shared" si="175"/>
        <v>0.97928000000000015</v>
      </c>
      <c r="CY37" s="253">
        <v>0.96343999999999996</v>
      </c>
      <c r="CZ37" s="253">
        <v>0.96538999999999997</v>
      </c>
      <c r="DA37" s="253">
        <v>0.96709000000000001</v>
      </c>
      <c r="DB37" s="253">
        <v>0.96855999999999998</v>
      </c>
      <c r="DC37" s="253">
        <v>0.96986000000000006</v>
      </c>
      <c r="DD37" s="253">
        <v>0.97101000000000004</v>
      </c>
      <c r="DE37" s="719">
        <f t="shared" si="267"/>
        <v>0.97216000000000002</v>
      </c>
      <c r="DF37" s="719">
        <f t="shared" si="176"/>
        <v>0.97331000000000001</v>
      </c>
      <c r="DG37" s="722">
        <f t="shared" si="177"/>
        <v>0.97445999999999999</v>
      </c>
      <c r="DH37" s="705">
        <v>0.96116000000000001</v>
      </c>
      <c r="DI37" s="253">
        <v>0.96309999999999996</v>
      </c>
      <c r="DJ37" s="253">
        <v>0.96479000000000004</v>
      </c>
      <c r="DK37" s="253">
        <v>0.96626000000000001</v>
      </c>
      <c r="DL37" s="253">
        <v>0.96755999999999998</v>
      </c>
      <c r="DM37" s="253">
        <v>0.96870999999999996</v>
      </c>
      <c r="DN37" s="719">
        <f t="shared" si="268"/>
        <v>0.96985999999999994</v>
      </c>
      <c r="DO37" s="719">
        <f t="shared" si="178"/>
        <v>0.97100999999999993</v>
      </c>
      <c r="DP37" s="722">
        <f t="shared" si="179"/>
        <v>0.97215999999999991</v>
      </c>
      <c r="DQ37" s="253">
        <v>0.96709000000000001</v>
      </c>
      <c r="DR37" s="253">
        <v>0.96904999999999997</v>
      </c>
      <c r="DS37" s="253">
        <v>0.97075</v>
      </c>
      <c r="DT37" s="253">
        <v>0.97223000000000004</v>
      </c>
      <c r="DU37" s="253">
        <v>0.97353000000000001</v>
      </c>
      <c r="DV37" s="253">
        <v>0.97468999999999995</v>
      </c>
      <c r="DW37" s="719">
        <f t="shared" si="269"/>
        <v>0.97584999999999988</v>
      </c>
      <c r="DX37" s="719">
        <f t="shared" si="180"/>
        <v>0.97700999999999982</v>
      </c>
      <c r="DY37" s="722">
        <f t="shared" si="181"/>
        <v>0.97816999999999976</v>
      </c>
      <c r="DZ37" s="705">
        <v>0.96682000000000001</v>
      </c>
      <c r="EA37" s="253">
        <v>0.96877999999999997</v>
      </c>
      <c r="EB37" s="253">
        <v>0.97048000000000001</v>
      </c>
      <c r="EC37" s="253">
        <v>0.97196000000000005</v>
      </c>
      <c r="ED37" s="253">
        <v>0.97326000000000001</v>
      </c>
      <c r="EE37" s="253">
        <v>0.97441999999999995</v>
      </c>
      <c r="EF37" s="719">
        <f t="shared" si="270"/>
        <v>0.97557999999999989</v>
      </c>
      <c r="EG37" s="719">
        <f t="shared" si="182"/>
        <v>0.97673999999999983</v>
      </c>
      <c r="EH37" s="722">
        <f t="shared" si="183"/>
        <v>0.97789999999999977</v>
      </c>
      <c r="EI37" s="253">
        <v>0.96833000000000002</v>
      </c>
      <c r="EJ37" s="253">
        <v>0.97028999999999999</v>
      </c>
      <c r="EK37" s="253">
        <v>0.97199999999999998</v>
      </c>
      <c r="EL37" s="253">
        <v>0.97348000000000001</v>
      </c>
      <c r="EM37" s="253">
        <v>0.97477999999999998</v>
      </c>
      <c r="EN37" s="253">
        <v>0.97594000000000003</v>
      </c>
      <c r="EO37" s="719">
        <f t="shared" si="271"/>
        <v>0.97710000000000008</v>
      </c>
      <c r="EP37" s="719">
        <f t="shared" si="184"/>
        <v>0.97826000000000013</v>
      </c>
      <c r="EQ37" s="722">
        <f t="shared" si="185"/>
        <v>0.97942000000000018</v>
      </c>
      <c r="ER37" s="705">
        <v>0.96777999999999997</v>
      </c>
      <c r="ES37" s="253">
        <v>0.96975</v>
      </c>
      <c r="ET37" s="253">
        <v>0.97145000000000004</v>
      </c>
      <c r="EU37" s="253">
        <v>0.97292999999999996</v>
      </c>
      <c r="EV37" s="253">
        <v>0.97423000000000004</v>
      </c>
      <c r="EW37" s="253">
        <v>0.97538999999999998</v>
      </c>
      <c r="EX37" s="719">
        <f t="shared" si="272"/>
        <v>0.97654999999999992</v>
      </c>
      <c r="EY37" s="719">
        <f t="shared" si="186"/>
        <v>0.97770999999999986</v>
      </c>
      <c r="EZ37" s="722">
        <f t="shared" si="187"/>
        <v>0.9788699999999998</v>
      </c>
      <c r="FA37" s="253">
        <v>0.96763999999999994</v>
      </c>
      <c r="FB37" s="253">
        <v>0.96960999999999997</v>
      </c>
      <c r="FC37" s="253">
        <v>0.97131000000000001</v>
      </c>
      <c r="FD37" s="253">
        <v>0.97279000000000004</v>
      </c>
      <c r="FE37" s="253">
        <v>0.97409000000000001</v>
      </c>
      <c r="FF37" s="253">
        <v>0.97524999999999995</v>
      </c>
      <c r="FG37" s="719">
        <f t="shared" si="273"/>
        <v>0.97640999999999989</v>
      </c>
      <c r="FH37" s="719">
        <f t="shared" si="188"/>
        <v>0.97756999999999983</v>
      </c>
      <c r="FI37" s="722">
        <f t="shared" si="189"/>
        <v>0.97872999999999977</v>
      </c>
      <c r="FJ37" s="705">
        <v>0.97008000000000005</v>
      </c>
      <c r="FK37" s="253">
        <v>0.97204999999999997</v>
      </c>
      <c r="FL37" s="253">
        <v>0.97375</v>
      </c>
      <c r="FM37" s="253">
        <v>0.97524</v>
      </c>
      <c r="FN37" s="253">
        <v>0.97653999999999996</v>
      </c>
      <c r="FO37" s="253">
        <v>0.97770999999999997</v>
      </c>
      <c r="FP37" s="719">
        <f t="shared" si="274"/>
        <v>0.97887999999999997</v>
      </c>
      <c r="FQ37" s="719">
        <f t="shared" si="190"/>
        <v>0.98004999999999998</v>
      </c>
      <c r="FR37" s="722">
        <f t="shared" si="191"/>
        <v>0.98121999999999998</v>
      </c>
      <c r="FS37" s="253">
        <v>0.97226999999999997</v>
      </c>
      <c r="FT37" s="253">
        <v>0.97423999999999999</v>
      </c>
      <c r="FU37" s="253">
        <v>0.97594999999999998</v>
      </c>
      <c r="FV37" s="253">
        <v>0.97743999999999998</v>
      </c>
      <c r="FW37" s="253">
        <v>0.97875000000000001</v>
      </c>
      <c r="FX37" s="253">
        <v>0.97992000000000001</v>
      </c>
      <c r="FY37" s="719">
        <f t="shared" si="275"/>
        <v>0.98109000000000002</v>
      </c>
      <c r="FZ37" s="719">
        <f t="shared" si="192"/>
        <v>0.98226000000000002</v>
      </c>
      <c r="GA37" s="722">
        <f t="shared" si="193"/>
        <v>0.98343000000000003</v>
      </c>
      <c r="GB37" s="705">
        <v>0.96384999999999998</v>
      </c>
      <c r="GC37" s="253">
        <v>0.96580999999999995</v>
      </c>
      <c r="GD37" s="253">
        <v>0.96750000000000003</v>
      </c>
      <c r="GE37" s="253">
        <v>0.96897999999999995</v>
      </c>
      <c r="GF37" s="253">
        <v>0.97026999999999997</v>
      </c>
      <c r="GG37" s="253">
        <v>0.97143000000000002</v>
      </c>
      <c r="GH37" s="719">
        <f t="shared" si="276"/>
        <v>0.97259000000000007</v>
      </c>
      <c r="GI37" s="719">
        <f t="shared" si="194"/>
        <v>0.97375000000000012</v>
      </c>
      <c r="GJ37" s="722">
        <f t="shared" si="195"/>
        <v>0.97491000000000017</v>
      </c>
      <c r="GK37" s="253">
        <v>0.96828999999999998</v>
      </c>
      <c r="GL37" s="253">
        <v>0.97026000000000001</v>
      </c>
      <c r="GM37" s="253">
        <v>0.97196000000000005</v>
      </c>
      <c r="GN37" s="253">
        <v>0.97343999999999997</v>
      </c>
      <c r="GO37" s="253">
        <v>0.97474000000000005</v>
      </c>
      <c r="GP37" s="253">
        <v>0.97591000000000006</v>
      </c>
      <c r="GQ37" s="719">
        <f t="shared" si="277"/>
        <v>0.97708000000000006</v>
      </c>
      <c r="GR37" s="719">
        <f t="shared" si="196"/>
        <v>0.97825000000000006</v>
      </c>
      <c r="GS37" s="722">
        <f t="shared" si="197"/>
        <v>0.97942000000000007</v>
      </c>
      <c r="GT37" s="705">
        <v>0.97060000000000002</v>
      </c>
      <c r="GU37" s="253">
        <v>0.97257000000000005</v>
      </c>
      <c r="GV37" s="253">
        <v>0.97426999999999997</v>
      </c>
      <c r="GW37" s="253">
        <v>0.97575999999999996</v>
      </c>
      <c r="GX37" s="253">
        <v>0.97706000000000004</v>
      </c>
      <c r="GY37" s="253">
        <v>0.97823000000000004</v>
      </c>
      <c r="GZ37" s="719">
        <f t="shared" si="278"/>
        <v>0.97940000000000005</v>
      </c>
      <c r="HA37" s="719">
        <f t="shared" si="198"/>
        <v>0.98057000000000005</v>
      </c>
      <c r="HB37" s="722">
        <f t="shared" si="199"/>
        <v>0.98174000000000006</v>
      </c>
      <c r="HC37" s="253">
        <v>0.97126999999999997</v>
      </c>
      <c r="HD37" s="253">
        <v>0.97323999999999999</v>
      </c>
      <c r="HE37" s="253">
        <v>0.97494999999999998</v>
      </c>
      <c r="HF37" s="253">
        <v>0.97643000000000002</v>
      </c>
      <c r="HG37" s="253">
        <v>0.97774000000000005</v>
      </c>
      <c r="HH37" s="253">
        <v>0.97890999999999995</v>
      </c>
      <c r="HI37" s="719">
        <f t="shared" si="279"/>
        <v>0.98007999999999984</v>
      </c>
      <c r="HJ37" s="719">
        <f t="shared" si="200"/>
        <v>0.98124999999999973</v>
      </c>
      <c r="HK37" s="722">
        <f t="shared" si="201"/>
        <v>0.98241999999999963</v>
      </c>
      <c r="HL37" s="705">
        <v>0.96801000000000004</v>
      </c>
      <c r="HM37" s="253">
        <v>0.96997</v>
      </c>
      <c r="HN37" s="253">
        <v>0.97167000000000003</v>
      </c>
      <c r="HO37" s="253">
        <v>0.97314999999999996</v>
      </c>
      <c r="HP37" s="253">
        <v>0.97445999999999999</v>
      </c>
      <c r="HQ37" s="253">
        <v>0.97562000000000004</v>
      </c>
      <c r="HR37" s="719">
        <f t="shared" si="280"/>
        <v>0.97678000000000009</v>
      </c>
      <c r="HS37" s="719">
        <f t="shared" si="202"/>
        <v>0.97794000000000014</v>
      </c>
      <c r="HT37" s="722">
        <f t="shared" si="203"/>
        <v>0.97910000000000019</v>
      </c>
      <c r="HU37" s="253">
        <v>0.96804000000000001</v>
      </c>
      <c r="HV37" s="253">
        <v>0.97001000000000004</v>
      </c>
      <c r="HW37" s="253">
        <v>0.97170999999999996</v>
      </c>
      <c r="HX37" s="253">
        <v>0.97319</v>
      </c>
      <c r="HY37" s="253">
        <v>0.97448999999999997</v>
      </c>
      <c r="HZ37" s="253">
        <v>0.97565000000000002</v>
      </c>
      <c r="IA37" s="719">
        <f t="shared" si="281"/>
        <v>0.97681000000000007</v>
      </c>
      <c r="IB37" s="719">
        <f t="shared" si="204"/>
        <v>0.97797000000000012</v>
      </c>
      <c r="IC37" s="722">
        <f t="shared" si="205"/>
        <v>0.97913000000000017</v>
      </c>
      <c r="ID37" s="705">
        <v>0.97194000000000003</v>
      </c>
      <c r="IE37" s="253">
        <v>0.97391000000000005</v>
      </c>
      <c r="IF37" s="253">
        <v>0.97562000000000004</v>
      </c>
      <c r="IG37" s="253">
        <v>0.97711000000000003</v>
      </c>
      <c r="IH37" s="253">
        <v>0.97841</v>
      </c>
      <c r="II37" s="253">
        <v>0.97958000000000001</v>
      </c>
      <c r="IJ37" s="719">
        <f t="shared" si="282"/>
        <v>0.98075000000000001</v>
      </c>
      <c r="IK37" s="719">
        <f t="shared" si="206"/>
        <v>0.98192000000000002</v>
      </c>
      <c r="IL37" s="722">
        <f t="shared" si="207"/>
        <v>0.98309000000000002</v>
      </c>
      <c r="IM37" s="253">
        <v>0.97148999999999996</v>
      </c>
      <c r="IN37" s="253">
        <v>0.97345999999999999</v>
      </c>
      <c r="IO37" s="253">
        <v>0.97516999999999998</v>
      </c>
      <c r="IP37" s="253">
        <v>0.97665999999999997</v>
      </c>
      <c r="IQ37" s="253">
        <v>0.97796000000000005</v>
      </c>
      <c r="IR37" s="253">
        <v>0.97912999999999994</v>
      </c>
      <c r="IS37" s="719">
        <f t="shared" si="283"/>
        <v>0.98029999999999984</v>
      </c>
      <c r="IT37" s="719">
        <f t="shared" si="208"/>
        <v>0.98146999999999973</v>
      </c>
      <c r="IU37" s="722">
        <f t="shared" si="209"/>
        <v>0.98263999999999962</v>
      </c>
      <c r="IV37" s="705">
        <v>0.97023999999999999</v>
      </c>
      <c r="IW37" s="253">
        <v>0.97221000000000002</v>
      </c>
      <c r="IX37" s="253">
        <v>0.97391000000000005</v>
      </c>
      <c r="IY37" s="253">
        <v>0.97540000000000004</v>
      </c>
      <c r="IZ37" s="253">
        <v>0.97670000000000001</v>
      </c>
      <c r="JA37" s="253">
        <v>0.97787000000000002</v>
      </c>
      <c r="JB37" s="719">
        <f t="shared" si="284"/>
        <v>0.97904000000000002</v>
      </c>
      <c r="JC37" s="719">
        <f t="shared" si="210"/>
        <v>0.98021000000000003</v>
      </c>
      <c r="JD37" s="722">
        <f t="shared" si="211"/>
        <v>0.98138000000000003</v>
      </c>
      <c r="JE37" s="253">
        <v>0.96841999999999995</v>
      </c>
      <c r="JF37" s="253">
        <v>0.97038000000000002</v>
      </c>
      <c r="JG37" s="253">
        <v>0.97208000000000006</v>
      </c>
      <c r="JH37" s="253">
        <v>0.97355999999999998</v>
      </c>
      <c r="JI37" s="253">
        <v>0.97487000000000001</v>
      </c>
      <c r="JJ37" s="253">
        <v>0.97602999999999995</v>
      </c>
      <c r="JK37" s="719">
        <f t="shared" si="285"/>
        <v>0.97718999999999989</v>
      </c>
      <c r="JL37" s="719">
        <f t="shared" si="212"/>
        <v>0.97834999999999983</v>
      </c>
      <c r="JM37" s="722">
        <f t="shared" si="213"/>
        <v>0.97950999999999977</v>
      </c>
      <c r="JN37" s="705">
        <v>0.96686000000000005</v>
      </c>
      <c r="JO37" s="253">
        <v>0.96882000000000001</v>
      </c>
      <c r="JP37" s="253">
        <v>0.97052000000000005</v>
      </c>
      <c r="JQ37" s="253">
        <v>0.97199999999999998</v>
      </c>
      <c r="JR37" s="253">
        <v>0.97330000000000005</v>
      </c>
      <c r="JS37" s="253">
        <v>0.97445999999999999</v>
      </c>
      <c r="JT37" s="719">
        <f t="shared" si="286"/>
        <v>0.97561999999999993</v>
      </c>
      <c r="JU37" s="719">
        <f t="shared" si="214"/>
        <v>0.97677999999999987</v>
      </c>
      <c r="JV37" s="722">
        <f t="shared" si="215"/>
        <v>0.97793999999999981</v>
      </c>
      <c r="JW37" s="253">
        <v>0.96892999999999996</v>
      </c>
      <c r="JX37" s="253">
        <v>0.97089000000000003</v>
      </c>
      <c r="JY37" s="253">
        <v>0.97260000000000002</v>
      </c>
      <c r="JZ37" s="253">
        <v>0.97407999999999995</v>
      </c>
      <c r="KA37" s="253">
        <v>0.97538000000000002</v>
      </c>
      <c r="KB37" s="253">
        <v>0.97655000000000003</v>
      </c>
      <c r="KC37" s="719">
        <f t="shared" si="287"/>
        <v>0.97772000000000003</v>
      </c>
      <c r="KD37" s="719">
        <f t="shared" si="216"/>
        <v>0.97889000000000004</v>
      </c>
      <c r="KE37" s="722">
        <f t="shared" si="217"/>
        <v>0.98006000000000004</v>
      </c>
      <c r="KF37" s="705">
        <v>0.96948999999999996</v>
      </c>
      <c r="KG37" s="253">
        <v>0.97145999999999999</v>
      </c>
      <c r="KH37" s="253">
        <v>0.97316000000000003</v>
      </c>
      <c r="KI37" s="253">
        <v>0.97465000000000002</v>
      </c>
      <c r="KJ37" s="253">
        <v>0.97594999999999998</v>
      </c>
      <c r="KK37" s="253">
        <v>0.97711000000000003</v>
      </c>
      <c r="KL37" s="719">
        <f t="shared" si="288"/>
        <v>0.97827000000000008</v>
      </c>
      <c r="KM37" s="719">
        <f t="shared" si="218"/>
        <v>0.97943000000000013</v>
      </c>
      <c r="KN37" s="722">
        <f t="shared" si="219"/>
        <v>0.98059000000000018</v>
      </c>
      <c r="KO37" s="253">
        <v>0.96699000000000002</v>
      </c>
      <c r="KP37" s="253">
        <v>0.96894999999999998</v>
      </c>
      <c r="KQ37" s="253">
        <v>0.97065000000000001</v>
      </c>
      <c r="KR37" s="253">
        <v>0.97213000000000005</v>
      </c>
      <c r="KS37" s="253">
        <v>0.97343000000000002</v>
      </c>
      <c r="KT37" s="253">
        <v>0.97458999999999996</v>
      </c>
      <c r="KU37" s="719">
        <f t="shared" si="289"/>
        <v>0.9757499999999999</v>
      </c>
      <c r="KV37" s="719">
        <f t="shared" si="220"/>
        <v>0.97690999999999983</v>
      </c>
      <c r="KW37" s="722">
        <f t="shared" si="221"/>
        <v>0.97806999999999977</v>
      </c>
      <c r="KX37" s="705">
        <v>0.97165999999999997</v>
      </c>
      <c r="KY37" s="253">
        <v>0.97363</v>
      </c>
      <c r="KZ37" s="253">
        <v>0.97533999999999998</v>
      </c>
      <c r="LA37" s="253">
        <v>0.97682999999999998</v>
      </c>
      <c r="LB37" s="253">
        <v>0.97813000000000005</v>
      </c>
      <c r="LC37" s="253">
        <v>0.97929999999999995</v>
      </c>
      <c r="LD37" s="719">
        <f t="shared" si="290"/>
        <v>0.98046999999999984</v>
      </c>
      <c r="LE37" s="719">
        <f t="shared" si="222"/>
        <v>0.98163999999999974</v>
      </c>
      <c r="LF37" s="722">
        <f t="shared" si="223"/>
        <v>0.98280999999999963</v>
      </c>
      <c r="LG37" s="253">
        <v>0.96760999999999997</v>
      </c>
      <c r="LH37" s="253">
        <v>0.96957000000000004</v>
      </c>
      <c r="LI37" s="253">
        <v>0.97126999999999997</v>
      </c>
      <c r="LJ37" s="253">
        <v>0.97275</v>
      </c>
      <c r="LK37" s="253">
        <v>0.97406000000000004</v>
      </c>
      <c r="LL37" s="253">
        <v>0.97521999999999998</v>
      </c>
      <c r="LM37" s="719">
        <f t="shared" si="291"/>
        <v>0.97637999999999991</v>
      </c>
      <c r="LN37" s="719">
        <f t="shared" si="224"/>
        <v>0.97753999999999985</v>
      </c>
      <c r="LO37" s="722">
        <f t="shared" si="225"/>
        <v>0.97869999999999979</v>
      </c>
      <c r="LP37" s="705">
        <v>0.97172999999999998</v>
      </c>
      <c r="LQ37" s="253">
        <v>0.97370000000000001</v>
      </c>
      <c r="LR37" s="253">
        <v>0.97541</v>
      </c>
      <c r="LS37" s="253">
        <v>0.97689999999999999</v>
      </c>
      <c r="LT37" s="253">
        <v>0.97819999999999996</v>
      </c>
      <c r="LU37" s="253">
        <v>0.97936999999999996</v>
      </c>
      <c r="LV37" s="719">
        <f t="shared" si="292"/>
        <v>0.98053999999999997</v>
      </c>
      <c r="LW37" s="719">
        <f t="shared" si="226"/>
        <v>0.98170999999999997</v>
      </c>
      <c r="LX37" s="722">
        <f t="shared" si="227"/>
        <v>0.98287999999999998</v>
      </c>
      <c r="LY37" s="253">
        <v>0.96879000000000004</v>
      </c>
      <c r="LZ37" s="253">
        <v>0.97075999999999996</v>
      </c>
      <c r="MA37" s="253">
        <v>0.97245999999999999</v>
      </c>
      <c r="MB37" s="253">
        <v>0.97394000000000003</v>
      </c>
      <c r="MC37" s="253">
        <v>0.97524999999999995</v>
      </c>
      <c r="MD37" s="253">
        <v>0.97641</v>
      </c>
      <c r="ME37" s="719">
        <f t="shared" si="293"/>
        <v>0.97757000000000005</v>
      </c>
      <c r="MF37" s="719">
        <f t="shared" si="228"/>
        <v>0.9787300000000001</v>
      </c>
      <c r="MG37" s="722">
        <f t="shared" si="229"/>
        <v>0.97989000000000015</v>
      </c>
      <c r="MH37" s="705">
        <v>0.96450000000000002</v>
      </c>
      <c r="MI37" s="253">
        <v>0.96645000000000003</v>
      </c>
      <c r="MJ37" s="253">
        <v>0.96814999999999996</v>
      </c>
      <c r="MK37" s="253">
        <v>0.96962000000000004</v>
      </c>
      <c r="ML37" s="253">
        <v>0.97092000000000001</v>
      </c>
      <c r="MM37" s="253">
        <v>0.97208000000000006</v>
      </c>
      <c r="MN37" s="719">
        <f t="shared" si="294"/>
        <v>0.97324000000000011</v>
      </c>
      <c r="MO37" s="719">
        <f t="shared" si="230"/>
        <v>0.97440000000000015</v>
      </c>
      <c r="MP37" s="722">
        <f t="shared" si="231"/>
        <v>0.9755600000000002</v>
      </c>
      <c r="MQ37" s="253">
        <v>0.9698</v>
      </c>
      <c r="MR37" s="253">
        <v>0.97177000000000002</v>
      </c>
      <c r="MS37" s="253">
        <v>0.97346999999999995</v>
      </c>
      <c r="MT37" s="253">
        <v>0.97494999999999998</v>
      </c>
      <c r="MU37" s="253">
        <v>0.97626000000000002</v>
      </c>
      <c r="MV37" s="253">
        <v>0.97741999999999996</v>
      </c>
      <c r="MW37" s="719">
        <f t="shared" si="295"/>
        <v>0.97857999999999989</v>
      </c>
      <c r="MX37" s="719">
        <f t="shared" si="232"/>
        <v>0.97973999999999983</v>
      </c>
      <c r="MY37" s="722">
        <f t="shared" si="233"/>
        <v>0.98089999999999977</v>
      </c>
      <c r="MZ37" s="705">
        <v>0.97157000000000004</v>
      </c>
      <c r="NA37" s="253">
        <v>0.97353999999999996</v>
      </c>
      <c r="NB37" s="253">
        <v>0.97524999999999995</v>
      </c>
      <c r="NC37" s="253">
        <v>0.97672999999999999</v>
      </c>
      <c r="ND37" s="253">
        <v>0.97804000000000002</v>
      </c>
      <c r="NE37" s="253">
        <v>0.97921000000000002</v>
      </c>
      <c r="NF37" s="719">
        <f t="shared" si="296"/>
        <v>0.98038000000000003</v>
      </c>
      <c r="NG37" s="719">
        <f t="shared" si="234"/>
        <v>0.98155000000000003</v>
      </c>
      <c r="NH37" s="722">
        <f t="shared" si="235"/>
        <v>0.98272000000000004</v>
      </c>
      <c r="NI37" s="253">
        <v>0.96611000000000002</v>
      </c>
      <c r="NJ37" s="253">
        <v>0.96806999999999999</v>
      </c>
      <c r="NK37" s="253">
        <v>0.96975999999999996</v>
      </c>
      <c r="NL37" s="253">
        <v>0.97123999999999999</v>
      </c>
      <c r="NM37" s="253">
        <v>0.97253999999999996</v>
      </c>
      <c r="NN37" s="253">
        <v>0.97370000000000001</v>
      </c>
      <c r="NO37" s="719">
        <f t="shared" si="297"/>
        <v>0.97486000000000006</v>
      </c>
      <c r="NP37" s="719">
        <f t="shared" si="236"/>
        <v>0.97602000000000011</v>
      </c>
      <c r="NQ37" s="722">
        <f t="shared" si="237"/>
        <v>0.97718000000000016</v>
      </c>
      <c r="NR37" s="705">
        <v>0.96758999999999995</v>
      </c>
      <c r="NS37" s="253">
        <v>0.96955000000000002</v>
      </c>
      <c r="NT37" s="253">
        <v>0.97124999999999995</v>
      </c>
      <c r="NU37" s="253">
        <v>0.97272999999999998</v>
      </c>
      <c r="NV37" s="253">
        <v>0.97402999999999995</v>
      </c>
      <c r="NW37" s="253">
        <v>0.97519</v>
      </c>
      <c r="NX37" s="719">
        <f t="shared" si="298"/>
        <v>0.97635000000000005</v>
      </c>
      <c r="NY37" s="719">
        <f t="shared" si="238"/>
        <v>0.9775100000000001</v>
      </c>
      <c r="NZ37" s="722">
        <f t="shared" si="239"/>
        <v>0.97867000000000015</v>
      </c>
      <c r="OA37" s="253">
        <v>0.96597</v>
      </c>
      <c r="OB37" s="253">
        <v>0.96792</v>
      </c>
      <c r="OC37" s="253">
        <v>0.96962000000000004</v>
      </c>
      <c r="OD37" s="253">
        <v>0.97109999999999996</v>
      </c>
      <c r="OE37" s="253">
        <v>0.97240000000000004</v>
      </c>
      <c r="OF37" s="253">
        <v>0.97355999999999998</v>
      </c>
      <c r="OG37" s="719">
        <f t="shared" si="299"/>
        <v>0.97471999999999992</v>
      </c>
      <c r="OH37" s="719">
        <f t="shared" si="240"/>
        <v>0.97587999999999986</v>
      </c>
      <c r="OI37" s="722">
        <f t="shared" si="241"/>
        <v>0.9770399999999998</v>
      </c>
      <c r="OJ37" s="705">
        <v>0.96462999999999999</v>
      </c>
      <c r="OK37" s="253">
        <v>0.96657999999999999</v>
      </c>
      <c r="OL37" s="253">
        <v>0.96828000000000003</v>
      </c>
      <c r="OM37" s="253">
        <v>0.96975999999999996</v>
      </c>
      <c r="ON37" s="253">
        <v>0.97104999999999997</v>
      </c>
      <c r="OO37" s="253">
        <v>0.97221000000000002</v>
      </c>
      <c r="OP37" s="719">
        <f t="shared" si="300"/>
        <v>0.97337000000000007</v>
      </c>
      <c r="OQ37" s="719">
        <f t="shared" si="242"/>
        <v>0.97453000000000012</v>
      </c>
      <c r="OR37" s="722">
        <f t="shared" si="243"/>
        <v>0.97569000000000017</v>
      </c>
      <c r="OS37" s="253">
        <v>0.96655000000000002</v>
      </c>
      <c r="OT37" s="253">
        <v>0.96850999999999998</v>
      </c>
      <c r="OU37" s="253">
        <v>0.97021000000000002</v>
      </c>
      <c r="OV37" s="253">
        <v>0.97167999999999999</v>
      </c>
      <c r="OW37" s="253">
        <v>0.97297999999999996</v>
      </c>
      <c r="OX37" s="253">
        <v>0.97414000000000001</v>
      </c>
      <c r="OY37" s="719">
        <f t="shared" si="301"/>
        <v>0.97530000000000006</v>
      </c>
      <c r="OZ37" s="719">
        <f t="shared" si="244"/>
        <v>0.97646000000000011</v>
      </c>
      <c r="PA37" s="722">
        <f t="shared" si="245"/>
        <v>0.97762000000000016</v>
      </c>
      <c r="PB37" s="705">
        <v>0.96589000000000003</v>
      </c>
      <c r="PC37" s="253">
        <v>0.96784999999999999</v>
      </c>
      <c r="PD37" s="253">
        <v>0.96953999999999996</v>
      </c>
      <c r="PE37" s="253">
        <v>0.97101999999999999</v>
      </c>
      <c r="PF37" s="253">
        <v>0.97231999999999996</v>
      </c>
      <c r="PG37" s="253">
        <v>0.97348000000000001</v>
      </c>
      <c r="PH37" s="719">
        <f t="shared" si="302"/>
        <v>0.97464000000000006</v>
      </c>
      <c r="PI37" s="719">
        <f t="shared" si="246"/>
        <v>0.97580000000000011</v>
      </c>
      <c r="PJ37" s="722">
        <f t="shared" si="247"/>
        <v>0.97696000000000016</v>
      </c>
      <c r="PK37" s="253">
        <v>0.97011999999999998</v>
      </c>
      <c r="PL37" s="253">
        <v>0.97209000000000001</v>
      </c>
      <c r="PM37" s="253">
        <v>0.97379000000000004</v>
      </c>
      <c r="PN37" s="253">
        <v>0.97528000000000004</v>
      </c>
      <c r="PO37" s="253">
        <v>0.97658</v>
      </c>
      <c r="PP37" s="253">
        <v>0.97775000000000001</v>
      </c>
      <c r="PQ37" s="719">
        <f t="shared" si="303"/>
        <v>0.97892000000000001</v>
      </c>
      <c r="PR37" s="719">
        <f t="shared" si="248"/>
        <v>0.98009000000000002</v>
      </c>
      <c r="PS37" s="722">
        <f t="shared" si="249"/>
        <v>0.98126000000000002</v>
      </c>
      <c r="PT37" s="705">
        <v>0.96801000000000004</v>
      </c>
      <c r="PU37" s="253">
        <v>0.96997</v>
      </c>
      <c r="PV37" s="253">
        <v>0.97167000000000003</v>
      </c>
      <c r="PW37" s="253">
        <v>0.97314999999999996</v>
      </c>
      <c r="PX37" s="253">
        <v>0.97445999999999999</v>
      </c>
      <c r="PY37" s="253">
        <v>0.97562000000000004</v>
      </c>
      <c r="PZ37" s="719">
        <f t="shared" si="304"/>
        <v>0.97678000000000009</v>
      </c>
      <c r="QA37" s="719">
        <f t="shared" si="250"/>
        <v>0.97794000000000014</v>
      </c>
      <c r="QB37" s="722">
        <f t="shared" si="251"/>
        <v>0.97910000000000019</v>
      </c>
      <c r="QC37" s="253">
        <v>0.97192999999999996</v>
      </c>
      <c r="QD37" s="253">
        <v>0.97389999999999999</v>
      </c>
      <c r="QE37" s="253">
        <v>0.97560999999999998</v>
      </c>
      <c r="QF37" s="253">
        <v>0.97709999999999997</v>
      </c>
      <c r="QG37" s="253">
        <v>0.97841</v>
      </c>
      <c r="QH37" s="253">
        <v>0.97957000000000005</v>
      </c>
      <c r="QI37" s="719">
        <f t="shared" si="305"/>
        <v>0.9807300000000001</v>
      </c>
      <c r="QJ37" s="719">
        <f t="shared" si="252"/>
        <v>0.98189000000000015</v>
      </c>
      <c r="QK37" s="722">
        <f t="shared" si="253"/>
        <v>0.9830500000000002</v>
      </c>
      <c r="QL37" s="705">
        <v>0.97038999999999997</v>
      </c>
      <c r="QM37" s="253">
        <v>0.97236</v>
      </c>
      <c r="QN37" s="253">
        <v>0.97406999999999999</v>
      </c>
      <c r="QO37" s="253">
        <v>0.97555000000000003</v>
      </c>
      <c r="QP37" s="253">
        <v>0.97685999999999995</v>
      </c>
      <c r="QQ37" s="253">
        <v>0.97802</v>
      </c>
      <c r="QR37" s="719">
        <f t="shared" si="306"/>
        <v>0.97918000000000005</v>
      </c>
      <c r="QS37" s="719">
        <f t="shared" si="254"/>
        <v>0.9803400000000001</v>
      </c>
      <c r="QT37" s="722">
        <f t="shared" si="255"/>
        <v>0.98150000000000015</v>
      </c>
    </row>
    <row r="38" spans="1:462">
      <c r="A38" s="16"/>
      <c r="B38" s="212" t="s">
        <v>457</v>
      </c>
      <c r="C38" s="212" t="s">
        <v>474</v>
      </c>
      <c r="D38" s="705">
        <v>0.94315000000000004</v>
      </c>
      <c r="E38" s="253">
        <v>0.94704999999999995</v>
      </c>
      <c r="F38" s="253">
        <v>0.95035000000000003</v>
      </c>
      <c r="G38" s="253">
        <v>0.95316999999999996</v>
      </c>
      <c r="H38" s="253">
        <v>0.95562999999999998</v>
      </c>
      <c r="I38" s="253">
        <v>0.95777000000000001</v>
      </c>
      <c r="J38" s="719">
        <f t="shared" si="256"/>
        <v>0.95991000000000004</v>
      </c>
      <c r="K38" s="719">
        <f t="shared" si="154"/>
        <v>0.96205000000000007</v>
      </c>
      <c r="L38" s="722">
        <f t="shared" si="155"/>
        <v>0.9641900000000001</v>
      </c>
      <c r="M38" s="253">
        <v>0.94306000000000001</v>
      </c>
      <c r="N38" s="253">
        <v>0.94696000000000002</v>
      </c>
      <c r="O38" s="253">
        <v>0.95025000000000004</v>
      </c>
      <c r="P38" s="253">
        <v>0.95308000000000004</v>
      </c>
      <c r="Q38" s="253">
        <v>0.95552999999999999</v>
      </c>
      <c r="R38" s="253">
        <v>0.95767999999999998</v>
      </c>
      <c r="S38" s="719">
        <f t="shared" si="257"/>
        <v>0.95982999999999996</v>
      </c>
      <c r="T38" s="719">
        <f t="shared" si="156"/>
        <v>0.96197999999999995</v>
      </c>
      <c r="U38" s="722">
        <f t="shared" si="157"/>
        <v>0.96412999999999993</v>
      </c>
      <c r="V38" s="705">
        <v>0.95028000000000001</v>
      </c>
      <c r="W38" s="253">
        <v>0.95421</v>
      </c>
      <c r="X38" s="253">
        <v>0.95752999999999999</v>
      </c>
      <c r="Y38" s="253">
        <v>0.96036999999999995</v>
      </c>
      <c r="Z38" s="253">
        <v>0.96284999999999998</v>
      </c>
      <c r="AA38" s="253">
        <v>0.96501000000000003</v>
      </c>
      <c r="AB38" s="719">
        <f t="shared" si="258"/>
        <v>0.96717000000000009</v>
      </c>
      <c r="AC38" s="719">
        <f t="shared" si="158"/>
        <v>0.96933000000000014</v>
      </c>
      <c r="AD38" s="722">
        <f t="shared" si="159"/>
        <v>0.97149000000000019</v>
      </c>
      <c r="AE38" s="253">
        <v>0.94515000000000005</v>
      </c>
      <c r="AF38" s="253">
        <v>0.94906000000000001</v>
      </c>
      <c r="AG38" s="253">
        <v>0.95237000000000005</v>
      </c>
      <c r="AH38" s="253">
        <v>0.95520000000000005</v>
      </c>
      <c r="AI38" s="253">
        <v>0.95765999999999996</v>
      </c>
      <c r="AJ38" s="253">
        <v>0.95981000000000005</v>
      </c>
      <c r="AK38" s="719">
        <f t="shared" si="259"/>
        <v>0.96196000000000015</v>
      </c>
      <c r="AL38" s="719">
        <f t="shared" si="160"/>
        <v>0.96411000000000024</v>
      </c>
      <c r="AM38" s="722">
        <f t="shared" si="161"/>
        <v>0.96626000000000034</v>
      </c>
      <c r="AN38" s="705">
        <v>0.93586999999999998</v>
      </c>
      <c r="AO38" s="253">
        <v>0.93974000000000002</v>
      </c>
      <c r="AP38" s="253">
        <v>0.94301000000000001</v>
      </c>
      <c r="AQ38" s="253">
        <v>0.94581999999999999</v>
      </c>
      <c r="AR38" s="253">
        <v>0.94825000000000004</v>
      </c>
      <c r="AS38" s="253">
        <v>0.95038</v>
      </c>
      <c r="AT38" s="719">
        <f t="shared" si="260"/>
        <v>0.95250999999999997</v>
      </c>
      <c r="AU38" s="719">
        <f t="shared" si="162"/>
        <v>0.95463999999999993</v>
      </c>
      <c r="AV38" s="722">
        <f t="shared" si="163"/>
        <v>0.9567699999999999</v>
      </c>
      <c r="AW38" s="253">
        <v>0.93952000000000002</v>
      </c>
      <c r="AX38" s="253">
        <v>0.94340999999999997</v>
      </c>
      <c r="AY38" s="253">
        <v>0.94669000000000003</v>
      </c>
      <c r="AZ38" s="253">
        <v>0.94950000000000001</v>
      </c>
      <c r="BA38" s="253">
        <v>0.95194999999999996</v>
      </c>
      <c r="BB38" s="253">
        <v>0.95408999999999999</v>
      </c>
      <c r="BC38" s="719">
        <f t="shared" si="261"/>
        <v>0.95623000000000002</v>
      </c>
      <c r="BD38" s="719">
        <f t="shared" si="164"/>
        <v>0.95837000000000006</v>
      </c>
      <c r="BE38" s="722">
        <f t="shared" si="165"/>
        <v>0.96051000000000009</v>
      </c>
      <c r="BF38" s="705">
        <v>0.94430000000000003</v>
      </c>
      <c r="BG38" s="253">
        <v>0.94820000000000004</v>
      </c>
      <c r="BH38" s="253">
        <v>0.95150000000000001</v>
      </c>
      <c r="BI38" s="253">
        <v>0.95433000000000001</v>
      </c>
      <c r="BJ38" s="253">
        <v>0.95679000000000003</v>
      </c>
      <c r="BK38" s="253">
        <v>0.95894000000000001</v>
      </c>
      <c r="BL38" s="719">
        <f t="shared" si="262"/>
        <v>0.96109</v>
      </c>
      <c r="BM38" s="719">
        <f t="shared" si="166"/>
        <v>0.96323999999999999</v>
      </c>
      <c r="BN38" s="722">
        <f t="shared" si="167"/>
        <v>0.96538999999999997</v>
      </c>
      <c r="BO38" s="253">
        <v>0.94399999999999995</v>
      </c>
      <c r="BP38" s="253">
        <v>0.94789999999999996</v>
      </c>
      <c r="BQ38" s="253">
        <v>0.95120000000000005</v>
      </c>
      <c r="BR38" s="253">
        <v>0.95403000000000004</v>
      </c>
      <c r="BS38" s="253">
        <v>0.95648999999999995</v>
      </c>
      <c r="BT38" s="253">
        <v>0.95862999999999998</v>
      </c>
      <c r="BU38" s="719">
        <f t="shared" si="263"/>
        <v>0.96077000000000001</v>
      </c>
      <c r="BV38" s="719">
        <f t="shared" si="168"/>
        <v>0.96291000000000004</v>
      </c>
      <c r="BW38" s="722">
        <f t="shared" si="169"/>
        <v>0.96505000000000007</v>
      </c>
      <c r="BX38" s="705">
        <v>0.94474000000000002</v>
      </c>
      <c r="BY38" s="253">
        <v>0.94864999999999999</v>
      </c>
      <c r="BZ38" s="253">
        <v>0.95194999999999996</v>
      </c>
      <c r="CA38" s="253">
        <v>0.95477999999999996</v>
      </c>
      <c r="CB38" s="253">
        <v>0.95723999999999998</v>
      </c>
      <c r="CC38" s="253">
        <v>0.95938999999999997</v>
      </c>
      <c r="CD38" s="719">
        <f t="shared" si="264"/>
        <v>0.96153999999999995</v>
      </c>
      <c r="CE38" s="719">
        <f t="shared" si="170"/>
        <v>0.96368999999999994</v>
      </c>
      <c r="CF38" s="722">
        <f t="shared" si="171"/>
        <v>0.96583999999999992</v>
      </c>
      <c r="CG38" s="253">
        <v>0.93811999999999995</v>
      </c>
      <c r="CH38" s="253">
        <v>0.94199999999999995</v>
      </c>
      <c r="CI38" s="253">
        <v>0.94528000000000001</v>
      </c>
      <c r="CJ38" s="253">
        <v>0.94808999999999999</v>
      </c>
      <c r="CK38" s="253">
        <v>0.95052999999999999</v>
      </c>
      <c r="CL38" s="253">
        <v>0.95267000000000002</v>
      </c>
      <c r="CM38" s="719">
        <f t="shared" si="265"/>
        <v>0.95481000000000005</v>
      </c>
      <c r="CN38" s="719">
        <f t="shared" si="172"/>
        <v>0.95695000000000008</v>
      </c>
      <c r="CO38" s="722">
        <f t="shared" si="173"/>
        <v>0.95909000000000011</v>
      </c>
      <c r="CP38" s="705">
        <v>0.94294</v>
      </c>
      <c r="CQ38" s="253">
        <v>0.94684000000000001</v>
      </c>
      <c r="CR38" s="253">
        <v>0.95013000000000003</v>
      </c>
      <c r="CS38" s="253">
        <v>0.95296000000000003</v>
      </c>
      <c r="CT38" s="253">
        <v>0.95540999999999998</v>
      </c>
      <c r="CU38" s="253">
        <v>0.95755999999999997</v>
      </c>
      <c r="CV38" s="719">
        <f t="shared" si="266"/>
        <v>0.95970999999999995</v>
      </c>
      <c r="CW38" s="719">
        <f t="shared" si="174"/>
        <v>0.96185999999999994</v>
      </c>
      <c r="CX38" s="722">
        <f t="shared" si="175"/>
        <v>0.96400999999999992</v>
      </c>
      <c r="CY38" s="253">
        <v>0.93696999999999997</v>
      </c>
      <c r="CZ38" s="253">
        <v>0.94084000000000001</v>
      </c>
      <c r="DA38" s="253">
        <v>0.94411999999999996</v>
      </c>
      <c r="DB38" s="253">
        <v>0.94691999999999998</v>
      </c>
      <c r="DC38" s="253">
        <v>0.94935999999999998</v>
      </c>
      <c r="DD38" s="253">
        <v>0.95148999999999995</v>
      </c>
      <c r="DE38" s="719">
        <f t="shared" si="267"/>
        <v>0.95361999999999991</v>
      </c>
      <c r="DF38" s="719">
        <f t="shared" si="176"/>
        <v>0.95574999999999988</v>
      </c>
      <c r="DG38" s="722">
        <f t="shared" si="177"/>
        <v>0.95787999999999984</v>
      </c>
      <c r="DH38" s="705">
        <v>0.93342999999999998</v>
      </c>
      <c r="DI38" s="253">
        <v>0.93728999999999996</v>
      </c>
      <c r="DJ38" s="253">
        <v>0.94055</v>
      </c>
      <c r="DK38" s="253">
        <v>0.94335000000000002</v>
      </c>
      <c r="DL38" s="253">
        <v>0.94577999999999995</v>
      </c>
      <c r="DM38" s="253">
        <v>0.94789999999999996</v>
      </c>
      <c r="DN38" s="719">
        <f t="shared" si="268"/>
        <v>0.95001999999999998</v>
      </c>
      <c r="DO38" s="719">
        <f t="shared" si="178"/>
        <v>0.95213999999999999</v>
      </c>
      <c r="DP38" s="722">
        <f t="shared" si="179"/>
        <v>0.95426</v>
      </c>
      <c r="DQ38" s="253">
        <v>0.94027000000000005</v>
      </c>
      <c r="DR38" s="253">
        <v>0.94416</v>
      </c>
      <c r="DS38" s="253">
        <v>0.94745000000000001</v>
      </c>
      <c r="DT38" s="253">
        <v>0.95025999999999999</v>
      </c>
      <c r="DU38" s="253">
        <v>0.95270999999999995</v>
      </c>
      <c r="DV38" s="253">
        <v>0.95484999999999998</v>
      </c>
      <c r="DW38" s="719">
        <f t="shared" si="269"/>
        <v>0.95699000000000001</v>
      </c>
      <c r="DX38" s="719">
        <f t="shared" si="180"/>
        <v>0.95913000000000004</v>
      </c>
      <c r="DY38" s="722">
        <f t="shared" si="181"/>
        <v>0.96127000000000007</v>
      </c>
      <c r="DZ38" s="705">
        <v>0.94364000000000003</v>
      </c>
      <c r="EA38" s="253">
        <v>0.94754000000000005</v>
      </c>
      <c r="EB38" s="253">
        <v>0.95084000000000002</v>
      </c>
      <c r="EC38" s="253">
        <v>0.95365999999999995</v>
      </c>
      <c r="ED38" s="253">
        <v>0.95611999999999997</v>
      </c>
      <c r="EE38" s="253">
        <v>0.95826999999999996</v>
      </c>
      <c r="EF38" s="719">
        <f t="shared" si="270"/>
        <v>0.96041999999999994</v>
      </c>
      <c r="EG38" s="719">
        <f t="shared" si="182"/>
        <v>0.96256999999999993</v>
      </c>
      <c r="EH38" s="722">
        <f t="shared" si="183"/>
        <v>0.96471999999999991</v>
      </c>
      <c r="EI38" s="253">
        <v>0.94801999999999997</v>
      </c>
      <c r="EJ38" s="253">
        <v>0.95194000000000001</v>
      </c>
      <c r="EK38" s="253">
        <v>0.95525000000000004</v>
      </c>
      <c r="EL38" s="253">
        <v>0.95809</v>
      </c>
      <c r="EM38" s="253">
        <v>0.96055999999999997</v>
      </c>
      <c r="EN38" s="253">
        <v>0.96272000000000002</v>
      </c>
      <c r="EO38" s="719">
        <f t="shared" si="271"/>
        <v>0.96488000000000007</v>
      </c>
      <c r="EP38" s="719">
        <f t="shared" si="184"/>
        <v>0.96704000000000012</v>
      </c>
      <c r="EQ38" s="722">
        <f t="shared" si="185"/>
        <v>0.96920000000000017</v>
      </c>
      <c r="ER38" s="705">
        <v>0.94655999999999996</v>
      </c>
      <c r="ES38" s="253">
        <v>0.95047000000000004</v>
      </c>
      <c r="ET38" s="253">
        <v>0.95377999999999996</v>
      </c>
      <c r="EU38" s="253">
        <v>0.95662000000000003</v>
      </c>
      <c r="EV38" s="253">
        <v>0.95908000000000004</v>
      </c>
      <c r="EW38" s="253">
        <v>0.96123000000000003</v>
      </c>
      <c r="EX38" s="719">
        <f t="shared" si="272"/>
        <v>0.96338000000000001</v>
      </c>
      <c r="EY38" s="719">
        <f t="shared" si="186"/>
        <v>0.96553</v>
      </c>
      <c r="EZ38" s="722">
        <f t="shared" si="187"/>
        <v>0.96767999999999998</v>
      </c>
      <c r="FA38" s="253">
        <v>0.94479999999999997</v>
      </c>
      <c r="FB38" s="253">
        <v>0.94869999999999999</v>
      </c>
      <c r="FC38" s="253">
        <v>0.95201000000000002</v>
      </c>
      <c r="FD38" s="253">
        <v>0.95482999999999996</v>
      </c>
      <c r="FE38" s="253">
        <v>0.95728999999999997</v>
      </c>
      <c r="FF38" s="253">
        <v>0.95943999999999996</v>
      </c>
      <c r="FG38" s="719">
        <f t="shared" si="273"/>
        <v>0.96158999999999994</v>
      </c>
      <c r="FH38" s="719">
        <f t="shared" si="188"/>
        <v>0.96373999999999993</v>
      </c>
      <c r="FI38" s="722">
        <f t="shared" si="189"/>
        <v>0.96588999999999992</v>
      </c>
      <c r="FJ38" s="705">
        <v>0.94455999999999996</v>
      </c>
      <c r="FK38" s="253">
        <v>0.94847000000000004</v>
      </c>
      <c r="FL38" s="253">
        <v>0.95177</v>
      </c>
      <c r="FM38" s="253">
        <v>0.9546</v>
      </c>
      <c r="FN38" s="253">
        <v>0.95706000000000002</v>
      </c>
      <c r="FO38" s="253">
        <v>0.95921000000000001</v>
      </c>
      <c r="FP38" s="719">
        <f t="shared" si="274"/>
        <v>0.96135999999999999</v>
      </c>
      <c r="FQ38" s="719">
        <f t="shared" si="190"/>
        <v>0.96350999999999998</v>
      </c>
      <c r="FR38" s="722">
        <f t="shared" si="191"/>
        <v>0.96565999999999996</v>
      </c>
      <c r="FS38" s="253">
        <v>0.95403000000000004</v>
      </c>
      <c r="FT38" s="253">
        <v>0.95798000000000005</v>
      </c>
      <c r="FU38" s="253">
        <v>0.96131</v>
      </c>
      <c r="FV38" s="253">
        <v>0.96416999999999997</v>
      </c>
      <c r="FW38" s="253">
        <v>0.96665000000000001</v>
      </c>
      <c r="FX38" s="253">
        <v>0.96882000000000001</v>
      </c>
      <c r="FY38" s="719">
        <f t="shared" si="275"/>
        <v>0.97099000000000002</v>
      </c>
      <c r="FZ38" s="719">
        <f t="shared" si="192"/>
        <v>0.97316000000000003</v>
      </c>
      <c r="GA38" s="722">
        <f t="shared" si="193"/>
        <v>0.97533000000000003</v>
      </c>
      <c r="GB38" s="705">
        <v>0.93979999999999997</v>
      </c>
      <c r="GC38" s="253">
        <v>0.94369000000000003</v>
      </c>
      <c r="GD38" s="253">
        <v>0.94696999999999998</v>
      </c>
      <c r="GE38" s="253">
        <v>0.94979000000000002</v>
      </c>
      <c r="GF38" s="253">
        <v>0.95223000000000002</v>
      </c>
      <c r="GG38" s="253">
        <v>0.95437000000000005</v>
      </c>
      <c r="GH38" s="719">
        <f t="shared" si="276"/>
        <v>0.95651000000000008</v>
      </c>
      <c r="GI38" s="719">
        <f t="shared" si="194"/>
        <v>0.95865000000000011</v>
      </c>
      <c r="GJ38" s="722">
        <f t="shared" si="195"/>
        <v>0.96079000000000014</v>
      </c>
      <c r="GK38" s="253">
        <v>0.94564999999999999</v>
      </c>
      <c r="GL38" s="253">
        <v>0.94955999999999996</v>
      </c>
      <c r="GM38" s="253">
        <v>0.95286000000000004</v>
      </c>
      <c r="GN38" s="253">
        <v>0.95569000000000004</v>
      </c>
      <c r="GO38" s="253">
        <v>0.95816000000000001</v>
      </c>
      <c r="GP38" s="253">
        <v>0.96031</v>
      </c>
      <c r="GQ38" s="719">
        <f t="shared" si="277"/>
        <v>0.96245999999999998</v>
      </c>
      <c r="GR38" s="719">
        <f t="shared" si="196"/>
        <v>0.96460999999999997</v>
      </c>
      <c r="GS38" s="722">
        <f t="shared" si="197"/>
        <v>0.96675999999999995</v>
      </c>
      <c r="GT38" s="705">
        <v>0.94403999999999999</v>
      </c>
      <c r="GU38" s="253">
        <v>0.94794999999999996</v>
      </c>
      <c r="GV38" s="253">
        <v>0.95123999999999997</v>
      </c>
      <c r="GW38" s="253">
        <v>0.95406999999999997</v>
      </c>
      <c r="GX38" s="253">
        <v>0.95652999999999999</v>
      </c>
      <c r="GY38" s="253">
        <v>0.95867999999999998</v>
      </c>
      <c r="GZ38" s="719">
        <f t="shared" si="278"/>
        <v>0.96082999999999996</v>
      </c>
      <c r="HA38" s="719">
        <f t="shared" si="198"/>
        <v>0.96297999999999995</v>
      </c>
      <c r="HB38" s="722">
        <f t="shared" si="199"/>
        <v>0.96512999999999993</v>
      </c>
      <c r="HC38" s="253">
        <v>0.95065</v>
      </c>
      <c r="HD38" s="253">
        <v>0.95457999999999998</v>
      </c>
      <c r="HE38" s="253">
        <v>0.95789999999999997</v>
      </c>
      <c r="HF38" s="253">
        <v>0.96074999999999999</v>
      </c>
      <c r="HG38" s="253">
        <v>0.96321999999999997</v>
      </c>
      <c r="HH38" s="253">
        <v>0.96538000000000002</v>
      </c>
      <c r="HI38" s="719">
        <f t="shared" si="279"/>
        <v>0.96754000000000007</v>
      </c>
      <c r="HJ38" s="719">
        <f t="shared" si="200"/>
        <v>0.96970000000000012</v>
      </c>
      <c r="HK38" s="722">
        <f t="shared" si="201"/>
        <v>0.97186000000000017</v>
      </c>
      <c r="HL38" s="705">
        <v>0.94476000000000004</v>
      </c>
      <c r="HM38" s="253">
        <v>0.94867000000000001</v>
      </c>
      <c r="HN38" s="253">
        <v>0.95196999999999998</v>
      </c>
      <c r="HO38" s="253">
        <v>0.95479999999999998</v>
      </c>
      <c r="HP38" s="253">
        <v>0.95726</v>
      </c>
      <c r="HQ38" s="253">
        <v>0.95940999999999999</v>
      </c>
      <c r="HR38" s="719">
        <f t="shared" si="280"/>
        <v>0.96155999999999997</v>
      </c>
      <c r="HS38" s="719">
        <f t="shared" si="202"/>
        <v>0.96370999999999996</v>
      </c>
      <c r="HT38" s="722">
        <f t="shared" si="203"/>
        <v>0.96585999999999994</v>
      </c>
      <c r="HU38" s="253">
        <v>0.94069999999999998</v>
      </c>
      <c r="HV38" s="253">
        <v>0.94459000000000004</v>
      </c>
      <c r="HW38" s="253">
        <v>0.94787999999999994</v>
      </c>
      <c r="HX38" s="253">
        <v>0.95069000000000004</v>
      </c>
      <c r="HY38" s="253">
        <v>0.95313999999999999</v>
      </c>
      <c r="HZ38" s="253">
        <v>0.95528000000000002</v>
      </c>
      <c r="IA38" s="719">
        <f t="shared" si="281"/>
        <v>0.95742000000000005</v>
      </c>
      <c r="IB38" s="719">
        <f t="shared" si="204"/>
        <v>0.95956000000000008</v>
      </c>
      <c r="IC38" s="722">
        <f t="shared" si="205"/>
        <v>0.96170000000000011</v>
      </c>
      <c r="ID38" s="705">
        <v>0.94767999999999997</v>
      </c>
      <c r="IE38" s="253">
        <v>0.95159000000000005</v>
      </c>
      <c r="IF38" s="253">
        <v>0.95491000000000004</v>
      </c>
      <c r="IG38" s="253">
        <v>0.95774000000000004</v>
      </c>
      <c r="IH38" s="253">
        <v>0.96021000000000001</v>
      </c>
      <c r="II38" s="253">
        <v>0.96236999999999995</v>
      </c>
      <c r="IJ38" s="719">
        <f t="shared" si="282"/>
        <v>0.96452999999999989</v>
      </c>
      <c r="IK38" s="719">
        <f t="shared" si="206"/>
        <v>0.96668999999999983</v>
      </c>
      <c r="IL38" s="722">
        <f t="shared" si="207"/>
        <v>0.96884999999999977</v>
      </c>
      <c r="IM38" s="253">
        <v>0.94886999999999999</v>
      </c>
      <c r="IN38" s="253">
        <v>0.95279000000000003</v>
      </c>
      <c r="IO38" s="253">
        <v>0.95611000000000002</v>
      </c>
      <c r="IP38" s="253">
        <v>0.95894999999999997</v>
      </c>
      <c r="IQ38" s="253">
        <v>0.96142000000000005</v>
      </c>
      <c r="IR38" s="253">
        <v>0.96357999999999999</v>
      </c>
      <c r="IS38" s="719">
        <f t="shared" si="283"/>
        <v>0.96573999999999993</v>
      </c>
      <c r="IT38" s="719">
        <f t="shared" si="208"/>
        <v>0.96789999999999987</v>
      </c>
      <c r="IU38" s="722">
        <f t="shared" si="209"/>
        <v>0.97005999999999981</v>
      </c>
      <c r="IV38" s="705">
        <v>0.94820000000000004</v>
      </c>
      <c r="IW38" s="253">
        <v>0.95211999999999997</v>
      </c>
      <c r="IX38" s="253">
        <v>0.95543</v>
      </c>
      <c r="IY38" s="253">
        <v>0.95826999999999996</v>
      </c>
      <c r="IZ38" s="253">
        <v>0.96074000000000004</v>
      </c>
      <c r="JA38" s="253">
        <v>0.96289999999999998</v>
      </c>
      <c r="JB38" s="719">
        <f t="shared" si="284"/>
        <v>0.96505999999999992</v>
      </c>
      <c r="JC38" s="719">
        <f t="shared" si="210"/>
        <v>0.96721999999999986</v>
      </c>
      <c r="JD38" s="722">
        <f t="shared" si="211"/>
        <v>0.9693799999999998</v>
      </c>
      <c r="JE38" s="253">
        <v>0.94404999999999994</v>
      </c>
      <c r="JF38" s="253">
        <v>0.94794999999999996</v>
      </c>
      <c r="JG38" s="253">
        <v>0.95125000000000004</v>
      </c>
      <c r="JH38" s="253">
        <v>0.95408000000000004</v>
      </c>
      <c r="JI38" s="253">
        <v>0.95652999999999999</v>
      </c>
      <c r="JJ38" s="253">
        <v>0.95867999999999998</v>
      </c>
      <c r="JK38" s="719">
        <f t="shared" si="285"/>
        <v>0.96082999999999996</v>
      </c>
      <c r="JL38" s="719">
        <f t="shared" si="212"/>
        <v>0.96297999999999995</v>
      </c>
      <c r="JM38" s="722">
        <f t="shared" si="213"/>
        <v>0.96512999999999993</v>
      </c>
      <c r="JN38" s="705">
        <v>0.94474999999999998</v>
      </c>
      <c r="JO38" s="253">
        <v>0.94865999999999995</v>
      </c>
      <c r="JP38" s="253">
        <v>0.95196000000000003</v>
      </c>
      <c r="JQ38" s="253">
        <v>0.95479000000000003</v>
      </c>
      <c r="JR38" s="253">
        <v>0.95725000000000005</v>
      </c>
      <c r="JS38" s="253">
        <v>0.95940000000000003</v>
      </c>
      <c r="JT38" s="719">
        <f t="shared" si="286"/>
        <v>0.96155000000000002</v>
      </c>
      <c r="JU38" s="719">
        <f t="shared" si="214"/>
        <v>0.9637</v>
      </c>
      <c r="JV38" s="722">
        <f t="shared" si="215"/>
        <v>0.96584999999999999</v>
      </c>
      <c r="JW38" s="253">
        <v>0.95099999999999996</v>
      </c>
      <c r="JX38" s="253">
        <v>0.95492999999999995</v>
      </c>
      <c r="JY38" s="253">
        <v>0.95826</v>
      </c>
      <c r="JZ38" s="253">
        <v>0.96109999999999995</v>
      </c>
      <c r="KA38" s="253">
        <v>0.96357999999999999</v>
      </c>
      <c r="KB38" s="253">
        <v>0.96574000000000004</v>
      </c>
      <c r="KC38" s="719">
        <f t="shared" si="287"/>
        <v>0.96790000000000009</v>
      </c>
      <c r="KD38" s="719">
        <f t="shared" si="216"/>
        <v>0.97006000000000014</v>
      </c>
      <c r="KE38" s="722">
        <f t="shared" si="217"/>
        <v>0.9722200000000002</v>
      </c>
      <c r="KF38" s="705">
        <v>0.94562000000000002</v>
      </c>
      <c r="KG38" s="253">
        <v>0.94952999999999999</v>
      </c>
      <c r="KH38" s="253">
        <v>0.95284000000000002</v>
      </c>
      <c r="KI38" s="253">
        <v>0.95567000000000002</v>
      </c>
      <c r="KJ38" s="253">
        <v>0.95813000000000004</v>
      </c>
      <c r="KK38" s="253">
        <v>0.96028000000000002</v>
      </c>
      <c r="KL38" s="719">
        <f t="shared" si="288"/>
        <v>0.96243000000000001</v>
      </c>
      <c r="KM38" s="719">
        <f t="shared" si="218"/>
        <v>0.96457999999999999</v>
      </c>
      <c r="KN38" s="722">
        <f t="shared" si="219"/>
        <v>0.96672999999999998</v>
      </c>
      <c r="KO38" s="253">
        <v>0.94111999999999996</v>
      </c>
      <c r="KP38" s="253">
        <v>0.94501999999999997</v>
      </c>
      <c r="KQ38" s="253">
        <v>0.94830000000000003</v>
      </c>
      <c r="KR38" s="253">
        <v>0.95111999999999997</v>
      </c>
      <c r="KS38" s="253">
        <v>0.95357000000000003</v>
      </c>
      <c r="KT38" s="253">
        <v>0.95570999999999995</v>
      </c>
      <c r="KU38" s="719">
        <f t="shared" si="289"/>
        <v>0.95784999999999987</v>
      </c>
      <c r="KV38" s="719">
        <f t="shared" si="220"/>
        <v>0.95998999999999979</v>
      </c>
      <c r="KW38" s="722">
        <f t="shared" si="221"/>
        <v>0.96212999999999971</v>
      </c>
      <c r="KX38" s="705">
        <v>0.95265999999999995</v>
      </c>
      <c r="KY38" s="253">
        <v>0.95660000000000001</v>
      </c>
      <c r="KZ38" s="253">
        <v>0.95992999999999995</v>
      </c>
      <c r="LA38" s="253">
        <v>0.96277999999999997</v>
      </c>
      <c r="LB38" s="253">
        <v>0.96526000000000001</v>
      </c>
      <c r="LC38" s="253">
        <v>0.96743000000000001</v>
      </c>
      <c r="LD38" s="719">
        <f t="shared" si="290"/>
        <v>0.96960000000000002</v>
      </c>
      <c r="LE38" s="719">
        <f t="shared" si="222"/>
        <v>0.97177000000000002</v>
      </c>
      <c r="LF38" s="722">
        <f t="shared" si="223"/>
        <v>0.97394000000000003</v>
      </c>
      <c r="LG38" s="253">
        <v>0.94523999999999997</v>
      </c>
      <c r="LH38" s="253">
        <v>0.94915000000000005</v>
      </c>
      <c r="LI38" s="253">
        <v>0.95245000000000002</v>
      </c>
      <c r="LJ38" s="253">
        <v>0.95528999999999997</v>
      </c>
      <c r="LK38" s="253">
        <v>0.95774999999999999</v>
      </c>
      <c r="LL38" s="253">
        <v>0.95989999999999998</v>
      </c>
      <c r="LM38" s="719">
        <f t="shared" si="291"/>
        <v>0.96204999999999996</v>
      </c>
      <c r="LN38" s="719">
        <f t="shared" si="224"/>
        <v>0.96419999999999995</v>
      </c>
      <c r="LO38" s="722">
        <f t="shared" si="225"/>
        <v>0.96634999999999993</v>
      </c>
      <c r="LP38" s="705">
        <v>0.94808000000000003</v>
      </c>
      <c r="LQ38" s="253">
        <v>0.95199999999999996</v>
      </c>
      <c r="LR38" s="253">
        <v>0.95531999999999995</v>
      </c>
      <c r="LS38" s="253">
        <v>0.95816000000000001</v>
      </c>
      <c r="LT38" s="253">
        <v>0.96062000000000003</v>
      </c>
      <c r="LU38" s="253">
        <v>0.96277999999999997</v>
      </c>
      <c r="LV38" s="719">
        <f t="shared" si="292"/>
        <v>0.96493999999999991</v>
      </c>
      <c r="LW38" s="719">
        <f t="shared" si="226"/>
        <v>0.96709999999999985</v>
      </c>
      <c r="LX38" s="722">
        <f t="shared" si="227"/>
        <v>0.96925999999999979</v>
      </c>
      <c r="LY38" s="253">
        <v>0.94618999999999998</v>
      </c>
      <c r="LZ38" s="253">
        <v>0.95009999999999994</v>
      </c>
      <c r="MA38" s="253">
        <v>0.95340999999999998</v>
      </c>
      <c r="MB38" s="253">
        <v>0.95623999999999998</v>
      </c>
      <c r="MC38" s="253">
        <v>0.9587</v>
      </c>
      <c r="MD38" s="253">
        <v>0.96086000000000005</v>
      </c>
      <c r="ME38" s="719">
        <f t="shared" si="293"/>
        <v>0.9630200000000001</v>
      </c>
      <c r="MF38" s="719">
        <f t="shared" si="228"/>
        <v>0.96518000000000015</v>
      </c>
      <c r="MG38" s="722">
        <f t="shared" si="229"/>
        <v>0.9673400000000002</v>
      </c>
      <c r="MH38" s="705">
        <v>0.94145999999999996</v>
      </c>
      <c r="MI38" s="253">
        <v>0.94535000000000002</v>
      </c>
      <c r="MJ38" s="253">
        <v>0.94864000000000004</v>
      </c>
      <c r="MK38" s="253">
        <v>0.95145999999999997</v>
      </c>
      <c r="ML38" s="253">
        <v>0.95391000000000004</v>
      </c>
      <c r="MM38" s="253">
        <v>0.95604999999999996</v>
      </c>
      <c r="MN38" s="719">
        <f t="shared" si="294"/>
        <v>0.95818999999999988</v>
      </c>
      <c r="MO38" s="719">
        <f t="shared" si="230"/>
        <v>0.96032999999999979</v>
      </c>
      <c r="MP38" s="722">
        <f t="shared" si="231"/>
        <v>0.96246999999999971</v>
      </c>
      <c r="MQ38" s="253">
        <v>0.94667999999999997</v>
      </c>
      <c r="MR38" s="253">
        <v>0.95059000000000005</v>
      </c>
      <c r="MS38" s="253">
        <v>0.95389999999999997</v>
      </c>
      <c r="MT38" s="253">
        <v>0.95674000000000003</v>
      </c>
      <c r="MU38" s="253">
        <v>0.95920000000000005</v>
      </c>
      <c r="MV38" s="253">
        <v>0.96135000000000004</v>
      </c>
      <c r="MW38" s="719">
        <f t="shared" si="295"/>
        <v>0.96350000000000002</v>
      </c>
      <c r="MX38" s="719">
        <f t="shared" si="232"/>
        <v>0.96565000000000001</v>
      </c>
      <c r="MY38" s="722">
        <f t="shared" si="233"/>
        <v>0.96779999999999999</v>
      </c>
      <c r="MZ38" s="705">
        <v>0.94991999999999999</v>
      </c>
      <c r="NA38" s="253">
        <v>0.95384999999999998</v>
      </c>
      <c r="NB38" s="253">
        <v>0.95716999999999997</v>
      </c>
      <c r="NC38" s="253">
        <v>0.96001000000000003</v>
      </c>
      <c r="ND38" s="253">
        <v>0.96248999999999996</v>
      </c>
      <c r="NE38" s="253">
        <v>0.96465000000000001</v>
      </c>
      <c r="NF38" s="719">
        <f t="shared" si="296"/>
        <v>0.96681000000000006</v>
      </c>
      <c r="NG38" s="719">
        <f t="shared" si="234"/>
        <v>0.96897000000000011</v>
      </c>
      <c r="NH38" s="722">
        <f t="shared" si="235"/>
        <v>0.97113000000000016</v>
      </c>
      <c r="NI38" s="253">
        <v>0.93706</v>
      </c>
      <c r="NJ38" s="253">
        <v>0.94093000000000004</v>
      </c>
      <c r="NK38" s="253">
        <v>0.94420999999999999</v>
      </c>
      <c r="NL38" s="253">
        <v>0.94701000000000002</v>
      </c>
      <c r="NM38" s="253">
        <v>0.94945000000000002</v>
      </c>
      <c r="NN38" s="253">
        <v>0.95157999999999998</v>
      </c>
      <c r="NO38" s="719">
        <f t="shared" si="297"/>
        <v>0.95370999999999995</v>
      </c>
      <c r="NP38" s="719">
        <f t="shared" si="236"/>
        <v>0.95583999999999991</v>
      </c>
      <c r="NQ38" s="722">
        <f t="shared" si="237"/>
        <v>0.95796999999999988</v>
      </c>
      <c r="NR38" s="705">
        <v>0.93559000000000003</v>
      </c>
      <c r="NS38" s="253">
        <v>0.93945999999999996</v>
      </c>
      <c r="NT38" s="253">
        <v>0.94272999999999996</v>
      </c>
      <c r="NU38" s="253">
        <v>0.94552999999999998</v>
      </c>
      <c r="NV38" s="253">
        <v>0.94796000000000002</v>
      </c>
      <c r="NW38" s="253">
        <v>0.95008999999999999</v>
      </c>
      <c r="NX38" s="719">
        <f t="shared" si="298"/>
        <v>0.95221999999999996</v>
      </c>
      <c r="NY38" s="719">
        <f t="shared" si="238"/>
        <v>0.95434999999999992</v>
      </c>
      <c r="NZ38" s="722">
        <f t="shared" si="239"/>
        <v>0.95647999999999989</v>
      </c>
      <c r="OA38" s="253">
        <v>0.94228000000000001</v>
      </c>
      <c r="OB38" s="253">
        <v>0.94618000000000002</v>
      </c>
      <c r="OC38" s="253">
        <v>0.94947000000000004</v>
      </c>
      <c r="OD38" s="253">
        <v>0.95228999999999997</v>
      </c>
      <c r="OE38" s="253">
        <v>0.95474000000000003</v>
      </c>
      <c r="OF38" s="253">
        <v>0.95689000000000002</v>
      </c>
      <c r="OG38" s="719">
        <f t="shared" si="299"/>
        <v>0.95904</v>
      </c>
      <c r="OH38" s="719">
        <f t="shared" si="240"/>
        <v>0.96118999999999999</v>
      </c>
      <c r="OI38" s="722">
        <f t="shared" si="241"/>
        <v>0.96333999999999997</v>
      </c>
      <c r="OJ38" s="705">
        <v>0.94247000000000003</v>
      </c>
      <c r="OK38" s="253">
        <v>0.94637000000000004</v>
      </c>
      <c r="OL38" s="253">
        <v>0.94965999999999995</v>
      </c>
      <c r="OM38" s="253">
        <v>0.95247999999999999</v>
      </c>
      <c r="ON38" s="253">
        <v>0.95494000000000001</v>
      </c>
      <c r="OO38" s="253">
        <v>0.95708000000000004</v>
      </c>
      <c r="OP38" s="719">
        <f t="shared" si="300"/>
        <v>0.95922000000000007</v>
      </c>
      <c r="OQ38" s="719">
        <f t="shared" si="242"/>
        <v>0.9613600000000001</v>
      </c>
      <c r="OR38" s="722">
        <f t="shared" si="243"/>
        <v>0.96350000000000013</v>
      </c>
      <c r="OS38" s="253">
        <v>0.94535999999999998</v>
      </c>
      <c r="OT38" s="253">
        <v>0.94926999999999995</v>
      </c>
      <c r="OU38" s="253">
        <v>0.95257000000000003</v>
      </c>
      <c r="OV38" s="253">
        <v>0.95540000000000003</v>
      </c>
      <c r="OW38" s="253">
        <v>0.95787</v>
      </c>
      <c r="OX38" s="253">
        <v>0.96001999999999998</v>
      </c>
      <c r="OY38" s="719">
        <f t="shared" si="301"/>
        <v>0.96216999999999997</v>
      </c>
      <c r="OZ38" s="719">
        <f t="shared" si="244"/>
        <v>0.96431999999999995</v>
      </c>
      <c r="PA38" s="722">
        <f t="shared" si="245"/>
        <v>0.96646999999999994</v>
      </c>
      <c r="PB38" s="705">
        <v>0.94060999999999995</v>
      </c>
      <c r="PC38" s="253">
        <v>0.94450000000000001</v>
      </c>
      <c r="PD38" s="253">
        <v>0.94779000000000002</v>
      </c>
      <c r="PE38" s="253">
        <v>0.9506</v>
      </c>
      <c r="PF38" s="253">
        <v>0.95304999999999995</v>
      </c>
      <c r="PG38" s="253">
        <v>0.95518999999999998</v>
      </c>
      <c r="PH38" s="719">
        <f t="shared" si="302"/>
        <v>0.95733000000000001</v>
      </c>
      <c r="PI38" s="719">
        <f t="shared" si="246"/>
        <v>0.95947000000000005</v>
      </c>
      <c r="PJ38" s="722">
        <f t="shared" si="247"/>
        <v>0.96161000000000008</v>
      </c>
      <c r="PK38" s="253">
        <v>0.94108000000000003</v>
      </c>
      <c r="PL38" s="253">
        <v>0.94496999999999998</v>
      </c>
      <c r="PM38" s="253">
        <v>0.94825999999999999</v>
      </c>
      <c r="PN38" s="253">
        <v>0.95108000000000004</v>
      </c>
      <c r="PO38" s="253">
        <v>0.95352999999999999</v>
      </c>
      <c r="PP38" s="253">
        <v>0.95567000000000002</v>
      </c>
      <c r="PQ38" s="719">
        <f t="shared" si="303"/>
        <v>0.95781000000000005</v>
      </c>
      <c r="PR38" s="719">
        <f t="shared" si="248"/>
        <v>0.95995000000000008</v>
      </c>
      <c r="PS38" s="722">
        <f t="shared" si="249"/>
        <v>0.96209000000000011</v>
      </c>
      <c r="PT38" s="705">
        <v>0.94503000000000004</v>
      </c>
      <c r="PU38" s="253">
        <v>0.94894000000000001</v>
      </c>
      <c r="PV38" s="253">
        <v>0.95223999999999998</v>
      </c>
      <c r="PW38" s="253">
        <v>0.95506999999999997</v>
      </c>
      <c r="PX38" s="253">
        <v>0.95752999999999999</v>
      </c>
      <c r="PY38" s="253">
        <v>0.95967999999999998</v>
      </c>
      <c r="PZ38" s="719">
        <f t="shared" si="304"/>
        <v>0.96182999999999996</v>
      </c>
      <c r="QA38" s="719">
        <f t="shared" si="250"/>
        <v>0.96397999999999995</v>
      </c>
      <c r="QB38" s="722">
        <f t="shared" si="251"/>
        <v>0.96612999999999993</v>
      </c>
      <c r="QC38" s="253">
        <v>0.95270999999999995</v>
      </c>
      <c r="QD38" s="253">
        <v>0.95665</v>
      </c>
      <c r="QE38" s="253">
        <v>0.95998000000000006</v>
      </c>
      <c r="QF38" s="253">
        <v>0.96284000000000003</v>
      </c>
      <c r="QG38" s="253">
        <v>0.96531999999999996</v>
      </c>
      <c r="QH38" s="253">
        <v>0.96748000000000001</v>
      </c>
      <c r="QI38" s="719">
        <f t="shared" si="305"/>
        <v>0.96964000000000006</v>
      </c>
      <c r="QJ38" s="719">
        <f t="shared" si="252"/>
        <v>0.97180000000000011</v>
      </c>
      <c r="QK38" s="722">
        <f t="shared" si="253"/>
        <v>0.97396000000000016</v>
      </c>
      <c r="QL38" s="705">
        <v>0.95121999999999995</v>
      </c>
      <c r="QM38" s="253">
        <v>0.95515000000000005</v>
      </c>
      <c r="QN38" s="253">
        <v>0.95847000000000004</v>
      </c>
      <c r="QO38" s="253">
        <v>0.96131999999999995</v>
      </c>
      <c r="QP38" s="253">
        <v>0.96379999999999999</v>
      </c>
      <c r="QQ38" s="253">
        <v>0.96596000000000004</v>
      </c>
      <c r="QR38" s="719">
        <f t="shared" si="306"/>
        <v>0.96812000000000009</v>
      </c>
      <c r="QS38" s="719">
        <f t="shared" si="254"/>
        <v>0.97028000000000014</v>
      </c>
      <c r="QT38" s="722">
        <f t="shared" si="255"/>
        <v>0.97244000000000019</v>
      </c>
    </row>
    <row r="39" spans="1:462">
      <c r="A39" s="16"/>
      <c r="B39" s="212" t="s">
        <v>458</v>
      </c>
      <c r="C39" s="212" t="s">
        <v>475</v>
      </c>
      <c r="D39" s="705">
        <v>0.89283000000000001</v>
      </c>
      <c r="E39" s="253">
        <v>0.90059999999999996</v>
      </c>
      <c r="F39" s="253">
        <v>0.9073</v>
      </c>
      <c r="G39" s="253">
        <v>0.91308999999999996</v>
      </c>
      <c r="H39" s="253">
        <v>0.91813999999999996</v>
      </c>
      <c r="I39" s="253">
        <v>0.92257999999999996</v>
      </c>
      <c r="J39" s="719">
        <f t="shared" si="256"/>
        <v>0.92701999999999996</v>
      </c>
      <c r="K39" s="719">
        <f t="shared" si="154"/>
        <v>0.93145999999999995</v>
      </c>
      <c r="L39" s="722">
        <f t="shared" si="155"/>
        <v>0.93589999999999995</v>
      </c>
      <c r="M39" s="253">
        <v>0.88948000000000005</v>
      </c>
      <c r="N39" s="253">
        <v>0.89722000000000002</v>
      </c>
      <c r="O39" s="253">
        <v>0.90388999999999997</v>
      </c>
      <c r="P39" s="253">
        <v>0.90966000000000002</v>
      </c>
      <c r="Q39" s="253">
        <v>0.91469</v>
      </c>
      <c r="R39" s="253">
        <v>0.91910999999999998</v>
      </c>
      <c r="S39" s="719">
        <f t="shared" si="257"/>
        <v>0.92352999999999996</v>
      </c>
      <c r="T39" s="719">
        <f t="shared" si="156"/>
        <v>0.92794999999999994</v>
      </c>
      <c r="U39" s="722">
        <f t="shared" si="157"/>
        <v>0.93236999999999992</v>
      </c>
      <c r="V39" s="705">
        <v>0.89900000000000002</v>
      </c>
      <c r="W39" s="253">
        <v>0.90683000000000002</v>
      </c>
      <c r="X39" s="253">
        <v>0.91356999999999999</v>
      </c>
      <c r="Y39" s="253">
        <v>0.9194</v>
      </c>
      <c r="Z39" s="253">
        <v>0.92449000000000003</v>
      </c>
      <c r="AA39" s="253">
        <v>0.92895000000000005</v>
      </c>
      <c r="AB39" s="719">
        <f t="shared" si="258"/>
        <v>0.93341000000000007</v>
      </c>
      <c r="AC39" s="719">
        <f t="shared" si="158"/>
        <v>0.93787000000000009</v>
      </c>
      <c r="AD39" s="722">
        <f t="shared" si="159"/>
        <v>0.94233000000000011</v>
      </c>
      <c r="AE39" s="253">
        <v>0.89573000000000003</v>
      </c>
      <c r="AF39" s="253">
        <v>0.90353000000000006</v>
      </c>
      <c r="AG39" s="253">
        <v>0.91024000000000005</v>
      </c>
      <c r="AH39" s="253">
        <v>0.91605999999999999</v>
      </c>
      <c r="AI39" s="253">
        <v>0.92112000000000005</v>
      </c>
      <c r="AJ39" s="253">
        <v>0.92557</v>
      </c>
      <c r="AK39" s="719">
        <f t="shared" si="259"/>
        <v>0.93001999999999996</v>
      </c>
      <c r="AL39" s="719">
        <f t="shared" si="160"/>
        <v>0.93446999999999991</v>
      </c>
      <c r="AM39" s="722">
        <f t="shared" si="161"/>
        <v>0.93891999999999987</v>
      </c>
      <c r="AN39" s="705">
        <v>0.87665999999999999</v>
      </c>
      <c r="AO39" s="253">
        <v>0.88429999999999997</v>
      </c>
      <c r="AP39" s="253">
        <v>0.89087000000000005</v>
      </c>
      <c r="AQ39" s="253">
        <v>0.89656000000000002</v>
      </c>
      <c r="AR39" s="253">
        <v>0.90151999999999999</v>
      </c>
      <c r="AS39" s="253">
        <v>0.90588000000000002</v>
      </c>
      <c r="AT39" s="719">
        <f t="shared" si="260"/>
        <v>0.91024000000000005</v>
      </c>
      <c r="AU39" s="719">
        <f t="shared" si="162"/>
        <v>0.91460000000000008</v>
      </c>
      <c r="AV39" s="722">
        <f t="shared" si="163"/>
        <v>0.91896000000000011</v>
      </c>
      <c r="AW39" s="253">
        <v>0.88660000000000005</v>
      </c>
      <c r="AX39" s="253">
        <v>0.89432999999999996</v>
      </c>
      <c r="AY39" s="253">
        <v>0.90097000000000005</v>
      </c>
      <c r="AZ39" s="253">
        <v>0.90673000000000004</v>
      </c>
      <c r="BA39" s="253">
        <v>0.91173999999999999</v>
      </c>
      <c r="BB39" s="253">
        <v>0.91615000000000002</v>
      </c>
      <c r="BC39" s="719">
        <f t="shared" si="261"/>
        <v>0.92056000000000004</v>
      </c>
      <c r="BD39" s="719">
        <f t="shared" si="164"/>
        <v>0.92497000000000007</v>
      </c>
      <c r="BE39" s="722">
        <f t="shared" si="165"/>
        <v>0.92938000000000009</v>
      </c>
      <c r="BF39" s="705">
        <v>0.89410999999999996</v>
      </c>
      <c r="BG39" s="253">
        <v>0.90190000000000003</v>
      </c>
      <c r="BH39" s="253">
        <v>0.90859999999999996</v>
      </c>
      <c r="BI39" s="253">
        <v>0.91440999999999995</v>
      </c>
      <c r="BJ39" s="253">
        <v>0.91946000000000006</v>
      </c>
      <c r="BK39" s="253">
        <v>0.92390000000000005</v>
      </c>
      <c r="BL39" s="719">
        <f t="shared" si="262"/>
        <v>0.92834000000000005</v>
      </c>
      <c r="BM39" s="719">
        <f t="shared" si="166"/>
        <v>0.93278000000000005</v>
      </c>
      <c r="BN39" s="722">
        <f t="shared" si="167"/>
        <v>0.93722000000000005</v>
      </c>
      <c r="BO39" s="253">
        <v>0.89195000000000002</v>
      </c>
      <c r="BP39" s="253">
        <v>0.89971999999999996</v>
      </c>
      <c r="BQ39" s="253">
        <v>0.90639999999999998</v>
      </c>
      <c r="BR39" s="253">
        <v>0.91218999999999995</v>
      </c>
      <c r="BS39" s="253">
        <v>0.91724000000000006</v>
      </c>
      <c r="BT39" s="253">
        <v>0.92166999999999999</v>
      </c>
      <c r="BU39" s="719">
        <f t="shared" si="263"/>
        <v>0.92609999999999992</v>
      </c>
      <c r="BV39" s="719">
        <f t="shared" si="168"/>
        <v>0.93052999999999986</v>
      </c>
      <c r="BW39" s="722">
        <f t="shared" si="169"/>
        <v>0.93495999999999979</v>
      </c>
      <c r="BX39" s="705">
        <v>0.88958999999999999</v>
      </c>
      <c r="BY39" s="253">
        <v>0.89732999999999996</v>
      </c>
      <c r="BZ39" s="253">
        <v>0.90400000000000003</v>
      </c>
      <c r="CA39" s="253">
        <v>0.90978000000000003</v>
      </c>
      <c r="CB39" s="253">
        <v>0.91481000000000001</v>
      </c>
      <c r="CC39" s="253">
        <v>0.91922999999999999</v>
      </c>
      <c r="CD39" s="719">
        <f t="shared" si="264"/>
        <v>0.92364999999999997</v>
      </c>
      <c r="CE39" s="719">
        <f t="shared" si="170"/>
        <v>0.92806999999999995</v>
      </c>
      <c r="CF39" s="722">
        <f t="shared" si="171"/>
        <v>0.93248999999999993</v>
      </c>
      <c r="CG39" s="253">
        <v>0.88182000000000005</v>
      </c>
      <c r="CH39" s="253">
        <v>0.88949999999999996</v>
      </c>
      <c r="CI39" s="253">
        <v>0.89610999999999996</v>
      </c>
      <c r="CJ39" s="253">
        <v>0.90183000000000002</v>
      </c>
      <c r="CK39" s="253">
        <v>0.90681999999999996</v>
      </c>
      <c r="CL39" s="253">
        <v>0.91120000000000001</v>
      </c>
      <c r="CM39" s="719">
        <f t="shared" si="265"/>
        <v>0.91558000000000006</v>
      </c>
      <c r="CN39" s="719">
        <f t="shared" si="172"/>
        <v>0.91996000000000011</v>
      </c>
      <c r="CO39" s="722">
        <f t="shared" si="173"/>
        <v>0.92434000000000016</v>
      </c>
      <c r="CP39" s="705">
        <v>0.88714999999999999</v>
      </c>
      <c r="CQ39" s="253">
        <v>0.89488000000000001</v>
      </c>
      <c r="CR39" s="253">
        <v>0.90153000000000005</v>
      </c>
      <c r="CS39" s="253">
        <v>0.90729000000000004</v>
      </c>
      <c r="CT39" s="253">
        <v>0.9123</v>
      </c>
      <c r="CU39" s="253">
        <v>0.91671000000000002</v>
      </c>
      <c r="CV39" s="719">
        <f t="shared" si="266"/>
        <v>0.92112000000000005</v>
      </c>
      <c r="CW39" s="719">
        <f t="shared" si="174"/>
        <v>0.92553000000000007</v>
      </c>
      <c r="CX39" s="722">
        <f t="shared" si="175"/>
        <v>0.9299400000000001</v>
      </c>
      <c r="CY39" s="253">
        <v>0.88451000000000002</v>
      </c>
      <c r="CZ39" s="253">
        <v>0.89222000000000001</v>
      </c>
      <c r="DA39" s="253">
        <v>0.89885000000000004</v>
      </c>
      <c r="DB39" s="253">
        <v>0.90459000000000001</v>
      </c>
      <c r="DC39" s="253">
        <v>0.90959000000000001</v>
      </c>
      <c r="DD39" s="253">
        <v>0.91398999999999997</v>
      </c>
      <c r="DE39" s="719">
        <f t="shared" si="267"/>
        <v>0.91838999999999993</v>
      </c>
      <c r="DF39" s="719">
        <f t="shared" si="176"/>
        <v>0.92278999999999989</v>
      </c>
      <c r="DG39" s="722">
        <f t="shared" si="177"/>
        <v>0.92718999999999985</v>
      </c>
      <c r="DH39" s="705">
        <v>0.88095000000000001</v>
      </c>
      <c r="DI39" s="253">
        <v>0.88861999999999997</v>
      </c>
      <c r="DJ39" s="253">
        <v>0.89522000000000002</v>
      </c>
      <c r="DK39" s="253">
        <v>0.90093999999999996</v>
      </c>
      <c r="DL39" s="253">
        <v>0.90591999999999995</v>
      </c>
      <c r="DM39" s="253">
        <v>0.9103</v>
      </c>
      <c r="DN39" s="719">
        <f t="shared" si="268"/>
        <v>0.91468000000000005</v>
      </c>
      <c r="DO39" s="719">
        <f t="shared" si="178"/>
        <v>0.9190600000000001</v>
      </c>
      <c r="DP39" s="722">
        <f t="shared" si="179"/>
        <v>0.92344000000000015</v>
      </c>
      <c r="DQ39" s="253">
        <v>0.88485999999999998</v>
      </c>
      <c r="DR39" s="253">
        <v>0.89256000000000002</v>
      </c>
      <c r="DS39" s="253">
        <v>0.8992</v>
      </c>
      <c r="DT39" s="253">
        <v>0.90493999999999997</v>
      </c>
      <c r="DU39" s="253">
        <v>0.90995000000000004</v>
      </c>
      <c r="DV39" s="253">
        <v>0.91434000000000004</v>
      </c>
      <c r="DW39" s="719">
        <f t="shared" si="269"/>
        <v>0.91873000000000005</v>
      </c>
      <c r="DX39" s="719">
        <f t="shared" si="180"/>
        <v>0.92312000000000005</v>
      </c>
      <c r="DY39" s="722">
        <f t="shared" si="181"/>
        <v>0.92751000000000006</v>
      </c>
      <c r="DZ39" s="705">
        <v>0.89405000000000001</v>
      </c>
      <c r="EA39" s="253">
        <v>0.90183999999999997</v>
      </c>
      <c r="EB39" s="253">
        <v>0.90854000000000001</v>
      </c>
      <c r="EC39" s="253">
        <v>0.91435</v>
      </c>
      <c r="ED39" s="253">
        <v>0.9194</v>
      </c>
      <c r="EE39" s="253">
        <v>0.92383999999999999</v>
      </c>
      <c r="EF39" s="719">
        <f t="shared" si="270"/>
        <v>0.92827999999999999</v>
      </c>
      <c r="EG39" s="719">
        <f t="shared" si="182"/>
        <v>0.93271999999999999</v>
      </c>
      <c r="EH39" s="722">
        <f t="shared" si="183"/>
        <v>0.93715999999999999</v>
      </c>
      <c r="EI39" s="253">
        <v>0.89544999999999997</v>
      </c>
      <c r="EJ39" s="253">
        <v>0.90325</v>
      </c>
      <c r="EK39" s="253">
        <v>0.90995999999999999</v>
      </c>
      <c r="EL39" s="253">
        <v>0.91578000000000004</v>
      </c>
      <c r="EM39" s="253">
        <v>0.92083999999999999</v>
      </c>
      <c r="EN39" s="253">
        <v>0.92528999999999995</v>
      </c>
      <c r="EO39" s="719">
        <f t="shared" si="271"/>
        <v>0.9297399999999999</v>
      </c>
      <c r="EP39" s="719">
        <f t="shared" si="184"/>
        <v>0.93418999999999985</v>
      </c>
      <c r="EQ39" s="722">
        <f t="shared" si="185"/>
        <v>0.93863999999999981</v>
      </c>
      <c r="ER39" s="705">
        <v>0.89722999999999997</v>
      </c>
      <c r="ES39" s="253">
        <v>0.90503999999999996</v>
      </c>
      <c r="ET39" s="253">
        <v>0.91176000000000001</v>
      </c>
      <c r="EU39" s="253">
        <v>0.91759000000000002</v>
      </c>
      <c r="EV39" s="253">
        <v>0.92266000000000004</v>
      </c>
      <c r="EW39" s="253">
        <v>0.92712000000000006</v>
      </c>
      <c r="EX39" s="719">
        <f t="shared" si="272"/>
        <v>0.93158000000000007</v>
      </c>
      <c r="EY39" s="719">
        <f t="shared" si="186"/>
        <v>0.93604000000000009</v>
      </c>
      <c r="EZ39" s="722">
        <f t="shared" si="187"/>
        <v>0.94050000000000011</v>
      </c>
      <c r="FA39" s="253">
        <v>0.89393</v>
      </c>
      <c r="FB39" s="253">
        <v>0.90171999999999997</v>
      </c>
      <c r="FC39" s="253">
        <v>0.90842000000000001</v>
      </c>
      <c r="FD39" s="253">
        <v>0.91422999999999999</v>
      </c>
      <c r="FE39" s="253">
        <v>0.91927999999999999</v>
      </c>
      <c r="FF39" s="253">
        <v>0.92371999999999999</v>
      </c>
      <c r="FG39" s="719">
        <f t="shared" si="273"/>
        <v>0.92815999999999999</v>
      </c>
      <c r="FH39" s="719">
        <f t="shared" si="188"/>
        <v>0.93259999999999998</v>
      </c>
      <c r="FI39" s="722">
        <f t="shared" si="189"/>
        <v>0.93703999999999998</v>
      </c>
      <c r="FJ39" s="705">
        <v>0.89595999999999998</v>
      </c>
      <c r="FK39" s="253">
        <v>0.90376999999999996</v>
      </c>
      <c r="FL39" s="253">
        <v>0.91047999999999996</v>
      </c>
      <c r="FM39" s="253">
        <v>0.9163</v>
      </c>
      <c r="FN39" s="253">
        <v>0.92137000000000002</v>
      </c>
      <c r="FO39" s="253">
        <v>0.92581999999999998</v>
      </c>
      <c r="FP39" s="719">
        <f t="shared" si="274"/>
        <v>0.93026999999999993</v>
      </c>
      <c r="FQ39" s="719">
        <f t="shared" si="190"/>
        <v>0.93471999999999988</v>
      </c>
      <c r="FR39" s="722">
        <f t="shared" si="191"/>
        <v>0.93916999999999984</v>
      </c>
      <c r="FS39" s="253">
        <v>0.91190000000000004</v>
      </c>
      <c r="FT39" s="253">
        <v>0.91983999999999999</v>
      </c>
      <c r="FU39" s="253">
        <v>0.92667999999999995</v>
      </c>
      <c r="FV39" s="253">
        <v>0.93259999999999998</v>
      </c>
      <c r="FW39" s="253">
        <v>0.93776000000000004</v>
      </c>
      <c r="FX39" s="253">
        <v>0.94228999999999996</v>
      </c>
      <c r="FY39" s="719">
        <f t="shared" si="275"/>
        <v>0.94681999999999988</v>
      </c>
      <c r="FZ39" s="719">
        <f t="shared" si="192"/>
        <v>0.95134999999999981</v>
      </c>
      <c r="GA39" s="722">
        <f t="shared" si="193"/>
        <v>0.95587999999999973</v>
      </c>
      <c r="GB39" s="705">
        <v>0.88778999999999997</v>
      </c>
      <c r="GC39" s="253">
        <v>0.89551999999999998</v>
      </c>
      <c r="GD39" s="253">
        <v>0.90217999999999998</v>
      </c>
      <c r="GE39" s="253">
        <v>0.90793999999999997</v>
      </c>
      <c r="GF39" s="253">
        <v>0.91295999999999999</v>
      </c>
      <c r="GG39" s="253">
        <v>0.91737000000000002</v>
      </c>
      <c r="GH39" s="719">
        <f t="shared" si="276"/>
        <v>0.92178000000000004</v>
      </c>
      <c r="GI39" s="719">
        <f t="shared" si="194"/>
        <v>0.92619000000000007</v>
      </c>
      <c r="GJ39" s="722">
        <f t="shared" si="195"/>
        <v>0.93060000000000009</v>
      </c>
      <c r="GK39" s="253">
        <v>0.90249999999999997</v>
      </c>
      <c r="GL39" s="253">
        <v>0.91034999999999999</v>
      </c>
      <c r="GM39" s="253">
        <v>0.91712000000000005</v>
      </c>
      <c r="GN39" s="253">
        <v>0.92298000000000002</v>
      </c>
      <c r="GO39" s="253">
        <v>0.92808000000000002</v>
      </c>
      <c r="GP39" s="253">
        <v>0.93257000000000001</v>
      </c>
      <c r="GQ39" s="719">
        <f t="shared" si="277"/>
        <v>0.93706</v>
      </c>
      <c r="GR39" s="719">
        <f t="shared" si="196"/>
        <v>0.94155</v>
      </c>
      <c r="GS39" s="722">
        <f t="shared" si="197"/>
        <v>0.94603999999999999</v>
      </c>
      <c r="GT39" s="705">
        <v>0.89058000000000004</v>
      </c>
      <c r="GU39" s="253">
        <v>0.89834000000000003</v>
      </c>
      <c r="GV39" s="253">
        <v>0.90500999999999998</v>
      </c>
      <c r="GW39" s="253">
        <v>0.91080000000000005</v>
      </c>
      <c r="GX39" s="253">
        <v>0.91583000000000003</v>
      </c>
      <c r="GY39" s="253">
        <v>0.92025999999999997</v>
      </c>
      <c r="GZ39" s="719">
        <f t="shared" si="278"/>
        <v>0.9246899999999999</v>
      </c>
      <c r="HA39" s="719">
        <f t="shared" si="198"/>
        <v>0.92911999999999983</v>
      </c>
      <c r="HB39" s="722">
        <f t="shared" si="199"/>
        <v>0.93354999999999977</v>
      </c>
      <c r="HC39" s="253">
        <v>0.90200000000000002</v>
      </c>
      <c r="HD39" s="253">
        <v>0.90986</v>
      </c>
      <c r="HE39" s="253">
        <v>0.91661999999999999</v>
      </c>
      <c r="HF39" s="253">
        <v>0.92247999999999997</v>
      </c>
      <c r="HG39" s="253">
        <v>0.92757999999999996</v>
      </c>
      <c r="HH39" s="253">
        <v>0.93206</v>
      </c>
      <c r="HI39" s="719">
        <f t="shared" si="279"/>
        <v>0.93654000000000004</v>
      </c>
      <c r="HJ39" s="719">
        <f t="shared" si="200"/>
        <v>0.94102000000000008</v>
      </c>
      <c r="HK39" s="722">
        <f t="shared" si="201"/>
        <v>0.94550000000000012</v>
      </c>
      <c r="HL39" s="705">
        <v>0.89705000000000001</v>
      </c>
      <c r="HM39" s="253">
        <v>0.90486</v>
      </c>
      <c r="HN39" s="253">
        <v>0.91159000000000001</v>
      </c>
      <c r="HO39" s="253">
        <v>0.91740999999999995</v>
      </c>
      <c r="HP39" s="253">
        <v>0.92247999999999997</v>
      </c>
      <c r="HQ39" s="253">
        <v>0.92693999999999999</v>
      </c>
      <c r="HR39" s="719">
        <f t="shared" si="280"/>
        <v>0.93140000000000001</v>
      </c>
      <c r="HS39" s="719">
        <f t="shared" si="202"/>
        <v>0.93586000000000003</v>
      </c>
      <c r="HT39" s="722">
        <f t="shared" si="203"/>
        <v>0.94032000000000004</v>
      </c>
      <c r="HU39" s="253">
        <v>0.88839000000000001</v>
      </c>
      <c r="HV39" s="253">
        <v>0.89612999999999998</v>
      </c>
      <c r="HW39" s="253">
        <v>0.90278999999999998</v>
      </c>
      <c r="HX39" s="253">
        <v>0.90856000000000003</v>
      </c>
      <c r="HY39" s="253">
        <v>0.91357999999999995</v>
      </c>
      <c r="HZ39" s="253">
        <v>0.91800000000000004</v>
      </c>
      <c r="IA39" s="719">
        <f t="shared" si="281"/>
        <v>0.92242000000000013</v>
      </c>
      <c r="IB39" s="719">
        <f t="shared" si="204"/>
        <v>0.92684000000000022</v>
      </c>
      <c r="IC39" s="722">
        <f t="shared" si="205"/>
        <v>0.93126000000000031</v>
      </c>
      <c r="ID39" s="705">
        <v>0.89776999999999996</v>
      </c>
      <c r="IE39" s="253">
        <v>0.90559000000000001</v>
      </c>
      <c r="IF39" s="253">
        <v>0.91232000000000002</v>
      </c>
      <c r="IG39" s="253">
        <v>0.91815000000000002</v>
      </c>
      <c r="IH39" s="253">
        <v>0.92322000000000004</v>
      </c>
      <c r="II39" s="253">
        <v>0.92767999999999995</v>
      </c>
      <c r="IJ39" s="719">
        <f t="shared" si="282"/>
        <v>0.93213999999999986</v>
      </c>
      <c r="IK39" s="719">
        <f t="shared" si="206"/>
        <v>0.93659999999999977</v>
      </c>
      <c r="IL39" s="722">
        <f t="shared" si="207"/>
        <v>0.94105999999999967</v>
      </c>
      <c r="IM39" s="253">
        <v>0.90519000000000005</v>
      </c>
      <c r="IN39" s="253">
        <v>0.91307000000000005</v>
      </c>
      <c r="IO39" s="253">
        <v>0.91986000000000001</v>
      </c>
      <c r="IP39" s="253">
        <v>0.92573000000000005</v>
      </c>
      <c r="IQ39" s="253">
        <v>0.93084999999999996</v>
      </c>
      <c r="IR39" s="253">
        <v>0.93535000000000001</v>
      </c>
      <c r="IS39" s="719">
        <f t="shared" si="283"/>
        <v>0.93985000000000007</v>
      </c>
      <c r="IT39" s="719">
        <f t="shared" si="208"/>
        <v>0.94435000000000013</v>
      </c>
      <c r="IU39" s="722">
        <f t="shared" si="209"/>
        <v>0.94885000000000019</v>
      </c>
      <c r="IV39" s="705">
        <v>0.89671999999999996</v>
      </c>
      <c r="IW39" s="253">
        <v>0.90452999999999995</v>
      </c>
      <c r="IX39" s="253">
        <v>0.91125</v>
      </c>
      <c r="IY39" s="253">
        <v>0.91708000000000001</v>
      </c>
      <c r="IZ39" s="253">
        <v>0.92215000000000003</v>
      </c>
      <c r="JA39" s="253">
        <v>0.92659999999999998</v>
      </c>
      <c r="JB39" s="719">
        <f t="shared" si="284"/>
        <v>0.93104999999999993</v>
      </c>
      <c r="JC39" s="719">
        <f t="shared" si="210"/>
        <v>0.93549999999999989</v>
      </c>
      <c r="JD39" s="722">
        <f t="shared" si="211"/>
        <v>0.93994999999999984</v>
      </c>
      <c r="JE39" s="253">
        <v>0.89598</v>
      </c>
      <c r="JF39" s="253">
        <v>0.90378000000000003</v>
      </c>
      <c r="JG39" s="253">
        <v>0.91049999999999998</v>
      </c>
      <c r="JH39" s="253">
        <v>0.91632000000000002</v>
      </c>
      <c r="JI39" s="253">
        <v>0.92137999999999998</v>
      </c>
      <c r="JJ39" s="253">
        <v>0.92583000000000004</v>
      </c>
      <c r="JK39" s="719">
        <f t="shared" si="285"/>
        <v>0.93028000000000011</v>
      </c>
      <c r="JL39" s="719">
        <f t="shared" si="212"/>
        <v>0.93473000000000017</v>
      </c>
      <c r="JM39" s="722">
        <f t="shared" si="213"/>
        <v>0.93918000000000024</v>
      </c>
      <c r="JN39" s="705">
        <v>0.89890999999999999</v>
      </c>
      <c r="JO39" s="253">
        <v>0.90673999999999999</v>
      </c>
      <c r="JP39" s="253">
        <v>0.91347</v>
      </c>
      <c r="JQ39" s="253">
        <v>0.91930999999999996</v>
      </c>
      <c r="JR39" s="253">
        <v>0.92439000000000004</v>
      </c>
      <c r="JS39" s="253">
        <v>0.92886000000000002</v>
      </c>
      <c r="JT39" s="719">
        <f t="shared" si="286"/>
        <v>0.93332999999999999</v>
      </c>
      <c r="JU39" s="719">
        <f t="shared" si="214"/>
        <v>0.93779999999999997</v>
      </c>
      <c r="JV39" s="722">
        <f t="shared" si="215"/>
        <v>0.94226999999999994</v>
      </c>
      <c r="JW39" s="253">
        <v>0.91300999999999999</v>
      </c>
      <c r="JX39" s="253">
        <v>0.92096</v>
      </c>
      <c r="JY39" s="253">
        <v>0.92781000000000002</v>
      </c>
      <c r="JZ39" s="253">
        <v>0.93374000000000001</v>
      </c>
      <c r="KA39" s="253">
        <v>0.93889999999999996</v>
      </c>
      <c r="KB39" s="253">
        <v>0.94342999999999999</v>
      </c>
      <c r="KC39" s="719">
        <f t="shared" si="287"/>
        <v>0.94796000000000002</v>
      </c>
      <c r="KD39" s="719">
        <f t="shared" si="216"/>
        <v>0.95249000000000006</v>
      </c>
      <c r="KE39" s="722">
        <f t="shared" si="217"/>
        <v>0.95702000000000009</v>
      </c>
      <c r="KF39" s="705">
        <v>0.90095000000000003</v>
      </c>
      <c r="KG39" s="253">
        <v>0.90880000000000005</v>
      </c>
      <c r="KH39" s="253">
        <v>0.91554999999999997</v>
      </c>
      <c r="KI39" s="253">
        <v>0.9214</v>
      </c>
      <c r="KJ39" s="253">
        <v>0.92649999999999999</v>
      </c>
      <c r="KK39" s="253">
        <v>0.93096999999999996</v>
      </c>
      <c r="KL39" s="719">
        <f t="shared" si="288"/>
        <v>0.93543999999999994</v>
      </c>
      <c r="KM39" s="719">
        <f t="shared" si="218"/>
        <v>0.93990999999999991</v>
      </c>
      <c r="KN39" s="722">
        <f t="shared" si="219"/>
        <v>0.94437999999999989</v>
      </c>
      <c r="KO39" s="253">
        <v>0.88793999999999995</v>
      </c>
      <c r="KP39" s="253">
        <v>0.89566999999999997</v>
      </c>
      <c r="KQ39" s="253">
        <v>0.90232999999999997</v>
      </c>
      <c r="KR39" s="253">
        <v>0.90808999999999995</v>
      </c>
      <c r="KS39" s="253">
        <v>0.91312000000000004</v>
      </c>
      <c r="KT39" s="253">
        <v>0.91752999999999996</v>
      </c>
      <c r="KU39" s="719">
        <f t="shared" si="289"/>
        <v>0.92193999999999987</v>
      </c>
      <c r="KV39" s="719">
        <f t="shared" si="220"/>
        <v>0.92634999999999978</v>
      </c>
      <c r="KW39" s="722">
        <f t="shared" si="221"/>
        <v>0.9307599999999997</v>
      </c>
      <c r="KX39" s="705">
        <v>0.90973000000000004</v>
      </c>
      <c r="KY39" s="253">
        <v>0.91764999999999997</v>
      </c>
      <c r="KZ39" s="253">
        <v>0.92447000000000001</v>
      </c>
      <c r="LA39" s="253">
        <v>0.93037999999999998</v>
      </c>
      <c r="LB39" s="253">
        <v>0.93552000000000002</v>
      </c>
      <c r="LC39" s="253">
        <v>0.94003999999999999</v>
      </c>
      <c r="LD39" s="719">
        <f t="shared" si="290"/>
        <v>0.94455999999999996</v>
      </c>
      <c r="LE39" s="719">
        <f t="shared" si="222"/>
        <v>0.94907999999999992</v>
      </c>
      <c r="LF39" s="722">
        <f t="shared" si="223"/>
        <v>0.95359999999999989</v>
      </c>
      <c r="LG39" s="253">
        <v>0.89615999999999996</v>
      </c>
      <c r="LH39" s="253">
        <v>0.90395999999999999</v>
      </c>
      <c r="LI39" s="253">
        <v>0.91068000000000005</v>
      </c>
      <c r="LJ39" s="253">
        <v>0.91649999999999998</v>
      </c>
      <c r="LK39" s="253">
        <v>0.92157</v>
      </c>
      <c r="LL39" s="253">
        <v>0.92601999999999995</v>
      </c>
      <c r="LM39" s="719">
        <f t="shared" si="291"/>
        <v>0.93046999999999991</v>
      </c>
      <c r="LN39" s="719">
        <f t="shared" si="224"/>
        <v>0.93491999999999986</v>
      </c>
      <c r="LO39" s="722">
        <f t="shared" si="225"/>
        <v>0.93936999999999982</v>
      </c>
      <c r="LP39" s="705">
        <v>0.89398</v>
      </c>
      <c r="LQ39" s="253">
        <v>0.90176999999999996</v>
      </c>
      <c r="LR39" s="253">
        <v>0.90847</v>
      </c>
      <c r="LS39" s="253">
        <v>0.91427999999999998</v>
      </c>
      <c r="LT39" s="253">
        <v>0.91932999999999998</v>
      </c>
      <c r="LU39" s="253">
        <v>0.92376999999999998</v>
      </c>
      <c r="LV39" s="719">
        <f t="shared" si="292"/>
        <v>0.92820999999999998</v>
      </c>
      <c r="LW39" s="719">
        <f t="shared" si="226"/>
        <v>0.93264999999999998</v>
      </c>
      <c r="LX39" s="722">
        <f t="shared" si="227"/>
        <v>0.93708999999999998</v>
      </c>
      <c r="LY39" s="253">
        <v>0.90022999999999997</v>
      </c>
      <c r="LZ39" s="253">
        <v>0.90807000000000004</v>
      </c>
      <c r="MA39" s="253">
        <v>0.91481999999999997</v>
      </c>
      <c r="MB39" s="253">
        <v>0.92066000000000003</v>
      </c>
      <c r="MC39" s="253">
        <v>0.92574999999999996</v>
      </c>
      <c r="MD39" s="253">
        <v>0.93022000000000005</v>
      </c>
      <c r="ME39" s="719">
        <f t="shared" si="293"/>
        <v>0.93469000000000013</v>
      </c>
      <c r="MF39" s="719">
        <f t="shared" si="228"/>
        <v>0.93916000000000022</v>
      </c>
      <c r="MG39" s="722">
        <f t="shared" si="229"/>
        <v>0.9436300000000003</v>
      </c>
      <c r="MH39" s="705">
        <v>0.89126000000000005</v>
      </c>
      <c r="MI39" s="253">
        <v>0.89902000000000004</v>
      </c>
      <c r="MJ39" s="253">
        <v>0.90569999999999995</v>
      </c>
      <c r="MK39" s="253">
        <v>0.91149000000000002</v>
      </c>
      <c r="ML39" s="253">
        <v>0.91652999999999996</v>
      </c>
      <c r="MM39" s="253">
        <v>0.92095000000000005</v>
      </c>
      <c r="MN39" s="719">
        <f t="shared" si="294"/>
        <v>0.92537000000000014</v>
      </c>
      <c r="MO39" s="719">
        <f t="shared" si="230"/>
        <v>0.92979000000000023</v>
      </c>
      <c r="MP39" s="722">
        <f t="shared" si="231"/>
        <v>0.93421000000000032</v>
      </c>
      <c r="MQ39" s="253">
        <v>0.90461000000000003</v>
      </c>
      <c r="MR39" s="253">
        <v>0.91249000000000002</v>
      </c>
      <c r="MS39" s="253">
        <v>0.91927000000000003</v>
      </c>
      <c r="MT39" s="253">
        <v>0.92515000000000003</v>
      </c>
      <c r="MU39" s="253">
        <v>0.93025999999999998</v>
      </c>
      <c r="MV39" s="253">
        <v>0.93476000000000004</v>
      </c>
      <c r="MW39" s="719">
        <f t="shared" si="295"/>
        <v>0.93926000000000009</v>
      </c>
      <c r="MX39" s="719">
        <f t="shared" si="232"/>
        <v>0.94376000000000015</v>
      </c>
      <c r="MY39" s="722">
        <f t="shared" si="233"/>
        <v>0.94826000000000021</v>
      </c>
      <c r="MZ39" s="705">
        <v>0.89815</v>
      </c>
      <c r="NA39" s="253">
        <v>0.90597000000000005</v>
      </c>
      <c r="NB39" s="253">
        <v>0.91269999999999996</v>
      </c>
      <c r="NC39" s="253">
        <v>0.91852999999999996</v>
      </c>
      <c r="ND39" s="253">
        <v>0.92361000000000004</v>
      </c>
      <c r="NE39" s="253">
        <v>0.92806999999999995</v>
      </c>
      <c r="NF39" s="719">
        <f t="shared" si="296"/>
        <v>0.93252999999999986</v>
      </c>
      <c r="NG39" s="719">
        <f t="shared" si="234"/>
        <v>0.93698999999999977</v>
      </c>
      <c r="NH39" s="722">
        <f t="shared" si="235"/>
        <v>0.94144999999999968</v>
      </c>
      <c r="NI39" s="253">
        <v>0.88371999999999995</v>
      </c>
      <c r="NJ39" s="253">
        <v>0.89141999999999999</v>
      </c>
      <c r="NK39" s="253">
        <v>0.89803999999999995</v>
      </c>
      <c r="NL39" s="253">
        <v>0.90378000000000003</v>
      </c>
      <c r="NM39" s="253">
        <v>0.90878000000000003</v>
      </c>
      <c r="NN39" s="253">
        <v>0.91317000000000004</v>
      </c>
      <c r="NO39" s="719">
        <f t="shared" si="297"/>
        <v>0.91756000000000004</v>
      </c>
      <c r="NP39" s="719">
        <f t="shared" si="236"/>
        <v>0.92195000000000005</v>
      </c>
      <c r="NQ39" s="722">
        <f t="shared" si="237"/>
        <v>0.92634000000000005</v>
      </c>
      <c r="NR39" s="705">
        <v>0.87866</v>
      </c>
      <c r="NS39" s="253">
        <v>0.88631000000000004</v>
      </c>
      <c r="NT39" s="253">
        <v>0.89290000000000003</v>
      </c>
      <c r="NU39" s="253">
        <v>0.89859999999999995</v>
      </c>
      <c r="NV39" s="253">
        <v>0.90356999999999998</v>
      </c>
      <c r="NW39" s="253">
        <v>0.90793000000000001</v>
      </c>
      <c r="NX39" s="719">
        <f t="shared" si="298"/>
        <v>0.91229000000000005</v>
      </c>
      <c r="NY39" s="719">
        <f t="shared" si="238"/>
        <v>0.91665000000000008</v>
      </c>
      <c r="NZ39" s="722">
        <f t="shared" si="239"/>
        <v>0.92101000000000011</v>
      </c>
      <c r="OA39" s="253">
        <v>0.89629999999999999</v>
      </c>
      <c r="OB39" s="253">
        <v>0.90410000000000001</v>
      </c>
      <c r="OC39" s="253">
        <v>0.91081999999999996</v>
      </c>
      <c r="OD39" s="253">
        <v>0.91664000000000001</v>
      </c>
      <c r="OE39" s="253">
        <v>0.92171000000000003</v>
      </c>
      <c r="OF39" s="253">
        <v>0.92615999999999998</v>
      </c>
      <c r="OG39" s="719">
        <f t="shared" si="299"/>
        <v>0.93060999999999994</v>
      </c>
      <c r="OH39" s="719">
        <f t="shared" si="240"/>
        <v>0.93505999999999989</v>
      </c>
      <c r="OI39" s="722">
        <f t="shared" si="241"/>
        <v>0.93950999999999985</v>
      </c>
      <c r="OJ39" s="705">
        <v>0.89263999999999999</v>
      </c>
      <c r="OK39" s="253">
        <v>0.90042</v>
      </c>
      <c r="OL39" s="253">
        <v>0.90710999999999997</v>
      </c>
      <c r="OM39" s="253">
        <v>0.91290000000000004</v>
      </c>
      <c r="ON39" s="253">
        <v>0.91795000000000004</v>
      </c>
      <c r="OO39" s="253">
        <v>0.92239000000000004</v>
      </c>
      <c r="OP39" s="719">
        <f t="shared" si="300"/>
        <v>0.92683000000000004</v>
      </c>
      <c r="OQ39" s="719">
        <f t="shared" si="242"/>
        <v>0.93127000000000004</v>
      </c>
      <c r="OR39" s="722">
        <f t="shared" si="243"/>
        <v>0.93571000000000004</v>
      </c>
      <c r="OS39" s="253">
        <v>0.89556000000000002</v>
      </c>
      <c r="OT39" s="253">
        <v>0.90336000000000005</v>
      </c>
      <c r="OU39" s="253">
        <v>0.91007000000000005</v>
      </c>
      <c r="OV39" s="253">
        <v>0.91588000000000003</v>
      </c>
      <c r="OW39" s="253">
        <v>0.92095000000000005</v>
      </c>
      <c r="OX39" s="253">
        <v>0.9254</v>
      </c>
      <c r="OY39" s="719">
        <f t="shared" si="301"/>
        <v>0.92984999999999995</v>
      </c>
      <c r="OZ39" s="719">
        <f t="shared" si="244"/>
        <v>0.93429999999999991</v>
      </c>
      <c r="PA39" s="722">
        <f t="shared" si="245"/>
        <v>0.93874999999999986</v>
      </c>
      <c r="PB39" s="705">
        <v>0.89561999999999997</v>
      </c>
      <c r="PC39" s="253">
        <v>0.90342</v>
      </c>
      <c r="PD39" s="253">
        <v>0.91013999999999995</v>
      </c>
      <c r="PE39" s="253">
        <v>0.91595000000000004</v>
      </c>
      <c r="PF39" s="253">
        <v>0.92101999999999995</v>
      </c>
      <c r="PG39" s="253">
        <v>0.92545999999999995</v>
      </c>
      <c r="PH39" s="719">
        <f t="shared" si="302"/>
        <v>0.92989999999999995</v>
      </c>
      <c r="PI39" s="719">
        <f t="shared" si="246"/>
        <v>0.93433999999999995</v>
      </c>
      <c r="PJ39" s="722">
        <f t="shared" si="247"/>
        <v>0.93877999999999995</v>
      </c>
      <c r="PK39" s="253">
        <v>0.89614000000000005</v>
      </c>
      <c r="PL39" s="253">
        <v>0.90393999999999997</v>
      </c>
      <c r="PM39" s="253">
        <v>0.91066000000000003</v>
      </c>
      <c r="PN39" s="253">
        <v>0.91647999999999996</v>
      </c>
      <c r="PO39" s="253">
        <v>0.92154999999999998</v>
      </c>
      <c r="PP39" s="253">
        <v>0.92600000000000005</v>
      </c>
      <c r="PQ39" s="719">
        <f t="shared" si="303"/>
        <v>0.93045000000000011</v>
      </c>
      <c r="PR39" s="719">
        <f t="shared" si="248"/>
        <v>0.93490000000000018</v>
      </c>
      <c r="PS39" s="722">
        <f t="shared" si="249"/>
        <v>0.93935000000000024</v>
      </c>
      <c r="PT39" s="705">
        <v>0.89658000000000004</v>
      </c>
      <c r="PU39" s="253">
        <v>0.90437999999999996</v>
      </c>
      <c r="PV39" s="253">
        <v>0.91110000000000002</v>
      </c>
      <c r="PW39" s="253">
        <v>0.91693000000000002</v>
      </c>
      <c r="PX39" s="253">
        <v>0.92200000000000004</v>
      </c>
      <c r="PY39" s="253">
        <v>0.92645</v>
      </c>
      <c r="PZ39" s="719">
        <f t="shared" si="304"/>
        <v>0.93089999999999995</v>
      </c>
      <c r="QA39" s="719">
        <f t="shared" si="250"/>
        <v>0.9353499999999999</v>
      </c>
      <c r="QB39" s="722">
        <f t="shared" si="251"/>
        <v>0.93979999999999986</v>
      </c>
      <c r="QC39" s="253">
        <v>0.90949999999999998</v>
      </c>
      <c r="QD39" s="253">
        <v>0.91742000000000001</v>
      </c>
      <c r="QE39" s="253">
        <v>0.92423999999999995</v>
      </c>
      <c r="QF39" s="253">
        <v>0.93013999999999997</v>
      </c>
      <c r="QG39" s="253">
        <v>0.93528999999999995</v>
      </c>
      <c r="QH39" s="253">
        <v>0.93981000000000003</v>
      </c>
      <c r="QI39" s="719">
        <f t="shared" si="305"/>
        <v>0.94433000000000011</v>
      </c>
      <c r="QJ39" s="719">
        <f t="shared" si="252"/>
        <v>0.94885000000000019</v>
      </c>
      <c r="QK39" s="722">
        <f t="shared" si="253"/>
        <v>0.95337000000000027</v>
      </c>
      <c r="QL39" s="705">
        <v>0.90988000000000002</v>
      </c>
      <c r="QM39" s="253">
        <v>0.91779999999999995</v>
      </c>
      <c r="QN39" s="253">
        <v>0.92462999999999995</v>
      </c>
      <c r="QO39" s="253">
        <v>0.93052999999999997</v>
      </c>
      <c r="QP39" s="253">
        <v>0.93567999999999996</v>
      </c>
      <c r="QQ39" s="253">
        <v>0.94020000000000004</v>
      </c>
      <c r="QR39" s="719">
        <f t="shared" si="306"/>
        <v>0.94472000000000012</v>
      </c>
      <c r="QS39" s="719">
        <f t="shared" si="254"/>
        <v>0.94924000000000019</v>
      </c>
      <c r="QT39" s="722">
        <f t="shared" si="255"/>
        <v>0.95376000000000027</v>
      </c>
    </row>
    <row r="40" spans="1:462">
      <c r="A40" s="16"/>
      <c r="B40" s="212" t="s">
        <v>459</v>
      </c>
      <c r="C40" s="212" t="s">
        <v>476</v>
      </c>
      <c r="D40" s="705">
        <v>0.79557</v>
      </c>
      <c r="E40" s="253">
        <v>0.80935000000000001</v>
      </c>
      <c r="F40" s="253">
        <v>0.82132000000000005</v>
      </c>
      <c r="G40" s="253">
        <v>0.83184999999999998</v>
      </c>
      <c r="H40" s="253">
        <v>0.84116999999999997</v>
      </c>
      <c r="I40" s="253">
        <v>0.84946999999999995</v>
      </c>
      <c r="J40" s="719">
        <f t="shared" si="256"/>
        <v>0.85776999999999992</v>
      </c>
      <c r="K40" s="719">
        <f t="shared" si="154"/>
        <v>0.8660699999999999</v>
      </c>
      <c r="L40" s="722">
        <f t="shared" si="155"/>
        <v>0.87436999999999987</v>
      </c>
      <c r="M40" s="253">
        <v>0.79622000000000004</v>
      </c>
      <c r="N40" s="253">
        <v>0.81001000000000001</v>
      </c>
      <c r="O40" s="253">
        <v>0.82199</v>
      </c>
      <c r="P40" s="253">
        <v>0.83252999999999999</v>
      </c>
      <c r="Q40" s="253">
        <v>0.84186000000000005</v>
      </c>
      <c r="R40" s="253">
        <v>0.85016000000000003</v>
      </c>
      <c r="S40" s="719">
        <f t="shared" si="257"/>
        <v>0.85846</v>
      </c>
      <c r="T40" s="719">
        <f t="shared" si="156"/>
        <v>0.86675999999999997</v>
      </c>
      <c r="U40" s="722">
        <f t="shared" si="157"/>
        <v>0.87505999999999995</v>
      </c>
      <c r="V40" s="705">
        <v>0.80708999999999997</v>
      </c>
      <c r="W40" s="253">
        <v>0.82106999999999997</v>
      </c>
      <c r="X40" s="253">
        <v>0.83321000000000001</v>
      </c>
      <c r="Y40" s="253">
        <v>0.84389999999999998</v>
      </c>
      <c r="Z40" s="253">
        <v>0.85335000000000005</v>
      </c>
      <c r="AA40" s="253">
        <v>0.86177000000000004</v>
      </c>
      <c r="AB40" s="719">
        <f t="shared" si="258"/>
        <v>0.87019000000000002</v>
      </c>
      <c r="AC40" s="719">
        <f t="shared" si="158"/>
        <v>0.87861</v>
      </c>
      <c r="AD40" s="722">
        <f t="shared" si="159"/>
        <v>0.88702999999999999</v>
      </c>
      <c r="AE40" s="253">
        <v>0.80352000000000001</v>
      </c>
      <c r="AF40" s="253">
        <v>0.81742999999999999</v>
      </c>
      <c r="AG40" s="253">
        <v>0.82952000000000004</v>
      </c>
      <c r="AH40" s="253">
        <v>0.84016000000000002</v>
      </c>
      <c r="AI40" s="253">
        <v>0.84958</v>
      </c>
      <c r="AJ40" s="253">
        <v>0.85794999999999999</v>
      </c>
      <c r="AK40" s="719">
        <f t="shared" si="259"/>
        <v>0.86631999999999998</v>
      </c>
      <c r="AL40" s="719">
        <f t="shared" si="160"/>
        <v>0.87468999999999997</v>
      </c>
      <c r="AM40" s="722">
        <f t="shared" si="161"/>
        <v>0.88305999999999996</v>
      </c>
      <c r="AN40" s="705">
        <v>0.77947</v>
      </c>
      <c r="AO40" s="253">
        <v>0.79296999999999995</v>
      </c>
      <c r="AP40" s="253">
        <v>0.80469999999999997</v>
      </c>
      <c r="AQ40" s="253">
        <v>0.81501999999999997</v>
      </c>
      <c r="AR40" s="253">
        <v>0.82415000000000005</v>
      </c>
      <c r="AS40" s="253">
        <v>0.83228000000000002</v>
      </c>
      <c r="AT40" s="719">
        <f t="shared" si="260"/>
        <v>0.84040999999999999</v>
      </c>
      <c r="AU40" s="719">
        <f t="shared" si="162"/>
        <v>0.84853999999999996</v>
      </c>
      <c r="AV40" s="722">
        <f t="shared" si="163"/>
        <v>0.85666999999999993</v>
      </c>
      <c r="AW40" s="253">
        <v>0.79325000000000001</v>
      </c>
      <c r="AX40" s="253">
        <v>0.80698999999999999</v>
      </c>
      <c r="AY40" s="253">
        <v>0.81893000000000005</v>
      </c>
      <c r="AZ40" s="253">
        <v>0.82943</v>
      </c>
      <c r="BA40" s="253">
        <v>0.83872000000000002</v>
      </c>
      <c r="BB40" s="253">
        <v>0.84699999999999998</v>
      </c>
      <c r="BC40" s="719">
        <f t="shared" si="261"/>
        <v>0.85527999999999993</v>
      </c>
      <c r="BD40" s="719">
        <f t="shared" si="164"/>
        <v>0.86355999999999988</v>
      </c>
      <c r="BE40" s="722">
        <f t="shared" si="165"/>
        <v>0.87183999999999984</v>
      </c>
      <c r="BF40" s="705">
        <v>0.80012000000000005</v>
      </c>
      <c r="BG40" s="253">
        <v>0.81398000000000004</v>
      </c>
      <c r="BH40" s="253">
        <v>0.82601000000000002</v>
      </c>
      <c r="BI40" s="253">
        <v>0.83660999999999996</v>
      </c>
      <c r="BJ40" s="253">
        <v>0.84597999999999995</v>
      </c>
      <c r="BK40" s="253">
        <v>0.85433000000000003</v>
      </c>
      <c r="BL40" s="719">
        <f t="shared" si="262"/>
        <v>0.86268000000000011</v>
      </c>
      <c r="BM40" s="719">
        <f t="shared" si="166"/>
        <v>0.87103000000000019</v>
      </c>
      <c r="BN40" s="722">
        <f t="shared" si="167"/>
        <v>0.87938000000000027</v>
      </c>
      <c r="BO40" s="253">
        <v>0.79340999999999995</v>
      </c>
      <c r="BP40" s="253">
        <v>0.80715000000000003</v>
      </c>
      <c r="BQ40" s="253">
        <v>0.81908999999999998</v>
      </c>
      <c r="BR40" s="253">
        <v>0.82959000000000005</v>
      </c>
      <c r="BS40" s="253">
        <v>0.83889000000000002</v>
      </c>
      <c r="BT40" s="253">
        <v>0.84716000000000002</v>
      </c>
      <c r="BU40" s="719">
        <f t="shared" si="263"/>
        <v>0.85543000000000002</v>
      </c>
      <c r="BV40" s="719">
        <f t="shared" si="168"/>
        <v>0.86370000000000002</v>
      </c>
      <c r="BW40" s="722">
        <f t="shared" si="169"/>
        <v>0.87197000000000002</v>
      </c>
      <c r="BX40" s="705">
        <v>0.79971999999999999</v>
      </c>
      <c r="BY40" s="253">
        <v>0.81357000000000002</v>
      </c>
      <c r="BZ40" s="253">
        <v>0.8256</v>
      </c>
      <c r="CA40" s="253">
        <v>0.83618999999999999</v>
      </c>
      <c r="CB40" s="253">
        <v>0.84555999999999998</v>
      </c>
      <c r="CC40" s="253">
        <v>0.85389999999999999</v>
      </c>
      <c r="CD40" s="719">
        <f t="shared" si="264"/>
        <v>0.86224000000000001</v>
      </c>
      <c r="CE40" s="719">
        <f t="shared" si="170"/>
        <v>0.87058000000000002</v>
      </c>
      <c r="CF40" s="722">
        <f t="shared" si="171"/>
        <v>0.87892000000000003</v>
      </c>
      <c r="CG40" s="253">
        <v>0.79188000000000003</v>
      </c>
      <c r="CH40" s="253">
        <v>0.80559999999999998</v>
      </c>
      <c r="CI40" s="253">
        <v>0.81750999999999996</v>
      </c>
      <c r="CJ40" s="253">
        <v>0.82799999999999996</v>
      </c>
      <c r="CK40" s="253">
        <v>0.83728000000000002</v>
      </c>
      <c r="CL40" s="253">
        <v>0.84553</v>
      </c>
      <c r="CM40" s="719">
        <f t="shared" si="265"/>
        <v>0.85377999999999998</v>
      </c>
      <c r="CN40" s="719">
        <f t="shared" si="172"/>
        <v>0.86202999999999996</v>
      </c>
      <c r="CO40" s="722">
        <f t="shared" si="173"/>
        <v>0.87027999999999994</v>
      </c>
      <c r="CP40" s="705">
        <v>0.79525000000000001</v>
      </c>
      <c r="CQ40" s="253">
        <v>0.80901999999999996</v>
      </c>
      <c r="CR40" s="253">
        <v>0.82099</v>
      </c>
      <c r="CS40" s="253">
        <v>0.83152000000000004</v>
      </c>
      <c r="CT40" s="253">
        <v>0.84082999999999997</v>
      </c>
      <c r="CU40" s="253">
        <v>0.84913000000000005</v>
      </c>
      <c r="CV40" s="719">
        <f t="shared" si="266"/>
        <v>0.85743000000000014</v>
      </c>
      <c r="CW40" s="719">
        <f t="shared" si="174"/>
        <v>0.86573000000000022</v>
      </c>
      <c r="CX40" s="722">
        <f t="shared" si="175"/>
        <v>0.87403000000000031</v>
      </c>
      <c r="CY40" s="253">
        <v>0.77995999999999999</v>
      </c>
      <c r="CZ40" s="253">
        <v>0.79347000000000001</v>
      </c>
      <c r="DA40" s="253">
        <v>0.80520999999999998</v>
      </c>
      <c r="DB40" s="253">
        <v>0.81552999999999998</v>
      </c>
      <c r="DC40" s="253">
        <v>0.82467000000000001</v>
      </c>
      <c r="DD40" s="253">
        <v>0.83279999999999998</v>
      </c>
      <c r="DE40" s="719">
        <f t="shared" si="267"/>
        <v>0.84092999999999996</v>
      </c>
      <c r="DF40" s="719">
        <f t="shared" si="176"/>
        <v>0.84905999999999993</v>
      </c>
      <c r="DG40" s="722">
        <f t="shared" si="177"/>
        <v>0.8571899999999999</v>
      </c>
      <c r="DH40" s="705">
        <v>0.77692000000000005</v>
      </c>
      <c r="DI40" s="253">
        <v>0.79037000000000002</v>
      </c>
      <c r="DJ40" s="253">
        <v>0.80206</v>
      </c>
      <c r="DK40" s="253">
        <v>0.81235000000000002</v>
      </c>
      <c r="DL40" s="253">
        <v>0.82145000000000001</v>
      </c>
      <c r="DM40" s="253">
        <v>0.82955000000000001</v>
      </c>
      <c r="DN40" s="719">
        <f t="shared" si="268"/>
        <v>0.83765000000000001</v>
      </c>
      <c r="DO40" s="719">
        <f t="shared" si="178"/>
        <v>0.84575</v>
      </c>
      <c r="DP40" s="722">
        <f t="shared" si="179"/>
        <v>0.85385</v>
      </c>
      <c r="DQ40" s="253">
        <v>0.78647999999999996</v>
      </c>
      <c r="DR40" s="253">
        <v>0.80010000000000003</v>
      </c>
      <c r="DS40" s="253">
        <v>0.81193000000000004</v>
      </c>
      <c r="DT40" s="253">
        <v>0.82233999999999996</v>
      </c>
      <c r="DU40" s="253">
        <v>0.83155999999999997</v>
      </c>
      <c r="DV40" s="253">
        <v>0.83975999999999995</v>
      </c>
      <c r="DW40" s="719">
        <f t="shared" si="269"/>
        <v>0.84795999999999994</v>
      </c>
      <c r="DX40" s="719">
        <f t="shared" si="180"/>
        <v>0.85615999999999992</v>
      </c>
      <c r="DY40" s="722">
        <f t="shared" si="181"/>
        <v>0.86435999999999991</v>
      </c>
      <c r="DZ40" s="705">
        <v>0.79622999999999999</v>
      </c>
      <c r="EA40" s="253">
        <v>0.81001999999999996</v>
      </c>
      <c r="EB40" s="253">
        <v>0.82199999999999995</v>
      </c>
      <c r="EC40" s="253">
        <v>0.83253999999999995</v>
      </c>
      <c r="ED40" s="253">
        <v>0.84187000000000001</v>
      </c>
      <c r="EE40" s="253">
        <v>0.85016999999999998</v>
      </c>
      <c r="EF40" s="719">
        <f t="shared" si="270"/>
        <v>0.85846999999999996</v>
      </c>
      <c r="EG40" s="719">
        <f t="shared" si="182"/>
        <v>0.86676999999999993</v>
      </c>
      <c r="EH40" s="722">
        <f t="shared" si="183"/>
        <v>0.8750699999999999</v>
      </c>
      <c r="EI40" s="253">
        <v>0.79086999999999996</v>
      </c>
      <c r="EJ40" s="253">
        <v>0.80456000000000005</v>
      </c>
      <c r="EK40" s="253">
        <v>0.81645999999999996</v>
      </c>
      <c r="EL40" s="253">
        <v>0.82693000000000005</v>
      </c>
      <c r="EM40" s="253">
        <v>0.83620000000000005</v>
      </c>
      <c r="EN40" s="253">
        <v>0.84443999999999997</v>
      </c>
      <c r="EO40" s="719">
        <f t="shared" si="271"/>
        <v>0.85267999999999988</v>
      </c>
      <c r="EP40" s="719">
        <f t="shared" si="184"/>
        <v>0.8609199999999998</v>
      </c>
      <c r="EQ40" s="722">
        <f t="shared" si="185"/>
        <v>0.86915999999999971</v>
      </c>
      <c r="ER40" s="705">
        <v>0.79605999999999999</v>
      </c>
      <c r="ES40" s="253">
        <v>0.80984999999999996</v>
      </c>
      <c r="ET40" s="253">
        <v>0.82181999999999999</v>
      </c>
      <c r="EU40" s="253">
        <v>0.83235999999999999</v>
      </c>
      <c r="EV40" s="253">
        <v>0.84169000000000005</v>
      </c>
      <c r="EW40" s="253">
        <v>0.84999000000000002</v>
      </c>
      <c r="EX40" s="719">
        <f t="shared" si="272"/>
        <v>0.85829</v>
      </c>
      <c r="EY40" s="719">
        <f t="shared" si="186"/>
        <v>0.86658999999999997</v>
      </c>
      <c r="EZ40" s="722">
        <f t="shared" si="187"/>
        <v>0.87488999999999995</v>
      </c>
      <c r="FA40" s="253">
        <v>0.79752999999999996</v>
      </c>
      <c r="FB40" s="253">
        <v>0.81133999999999995</v>
      </c>
      <c r="FC40" s="253">
        <v>0.82333999999999996</v>
      </c>
      <c r="FD40" s="253">
        <v>0.83389999999999997</v>
      </c>
      <c r="FE40" s="253">
        <v>0.84323999999999999</v>
      </c>
      <c r="FF40" s="253">
        <v>0.85155999999999998</v>
      </c>
      <c r="FG40" s="719">
        <f t="shared" si="273"/>
        <v>0.85987999999999998</v>
      </c>
      <c r="FH40" s="719">
        <f t="shared" si="188"/>
        <v>0.86819999999999997</v>
      </c>
      <c r="FI40" s="722">
        <f t="shared" si="189"/>
        <v>0.87651999999999997</v>
      </c>
      <c r="FJ40" s="705">
        <v>0.80857999999999997</v>
      </c>
      <c r="FK40" s="253">
        <v>0.82257999999999998</v>
      </c>
      <c r="FL40" s="253">
        <v>0.83474999999999999</v>
      </c>
      <c r="FM40" s="253">
        <v>0.84545000000000003</v>
      </c>
      <c r="FN40" s="253">
        <v>0.85492999999999997</v>
      </c>
      <c r="FO40" s="253">
        <v>0.86336000000000002</v>
      </c>
      <c r="FP40" s="719">
        <f t="shared" si="274"/>
        <v>0.87179000000000006</v>
      </c>
      <c r="FQ40" s="719">
        <f t="shared" si="190"/>
        <v>0.88022000000000011</v>
      </c>
      <c r="FR40" s="722">
        <f t="shared" si="191"/>
        <v>0.88865000000000016</v>
      </c>
      <c r="FS40" s="253">
        <v>0.81154999999999999</v>
      </c>
      <c r="FT40" s="253">
        <v>0.82560999999999996</v>
      </c>
      <c r="FU40" s="253">
        <v>0.83782000000000001</v>
      </c>
      <c r="FV40" s="253">
        <v>0.84855999999999998</v>
      </c>
      <c r="FW40" s="253">
        <v>0.85807</v>
      </c>
      <c r="FX40" s="253">
        <v>0.86653000000000002</v>
      </c>
      <c r="FY40" s="719">
        <f t="shared" si="275"/>
        <v>0.87499000000000005</v>
      </c>
      <c r="FZ40" s="719">
        <f t="shared" si="192"/>
        <v>0.88345000000000007</v>
      </c>
      <c r="GA40" s="722">
        <f t="shared" si="193"/>
        <v>0.89191000000000009</v>
      </c>
      <c r="GB40" s="705">
        <v>0.78280000000000005</v>
      </c>
      <c r="GC40" s="253">
        <v>0.79635999999999996</v>
      </c>
      <c r="GD40" s="253">
        <v>0.80813999999999997</v>
      </c>
      <c r="GE40" s="253">
        <v>0.81850000000000001</v>
      </c>
      <c r="GF40" s="253">
        <v>0.82767000000000002</v>
      </c>
      <c r="GG40" s="253">
        <v>0.83582999999999996</v>
      </c>
      <c r="GH40" s="719">
        <f t="shared" si="276"/>
        <v>0.84398999999999991</v>
      </c>
      <c r="GI40" s="719">
        <f t="shared" si="194"/>
        <v>0.85214999999999985</v>
      </c>
      <c r="GJ40" s="722">
        <f t="shared" si="195"/>
        <v>0.8603099999999998</v>
      </c>
      <c r="GK40" s="253">
        <v>0.80603000000000002</v>
      </c>
      <c r="GL40" s="253">
        <v>0.81999</v>
      </c>
      <c r="GM40" s="253">
        <v>0.83211999999999997</v>
      </c>
      <c r="GN40" s="253">
        <v>0.84279000000000004</v>
      </c>
      <c r="GO40" s="253">
        <v>0.85224</v>
      </c>
      <c r="GP40" s="253">
        <v>0.86063999999999996</v>
      </c>
      <c r="GQ40" s="719">
        <f t="shared" si="277"/>
        <v>0.86903999999999992</v>
      </c>
      <c r="GR40" s="719">
        <f t="shared" si="196"/>
        <v>0.87743999999999989</v>
      </c>
      <c r="GS40" s="722">
        <f t="shared" si="197"/>
        <v>0.88583999999999985</v>
      </c>
      <c r="GT40" s="705">
        <v>0.79974000000000001</v>
      </c>
      <c r="GU40" s="253">
        <v>0.81359000000000004</v>
      </c>
      <c r="GV40" s="253">
        <v>0.82562000000000002</v>
      </c>
      <c r="GW40" s="253">
        <v>0.83621000000000001</v>
      </c>
      <c r="GX40" s="253">
        <v>0.84558</v>
      </c>
      <c r="GY40" s="253">
        <v>0.85392000000000001</v>
      </c>
      <c r="GZ40" s="719">
        <f t="shared" si="278"/>
        <v>0.86226000000000003</v>
      </c>
      <c r="HA40" s="719">
        <f t="shared" si="198"/>
        <v>0.87060000000000004</v>
      </c>
      <c r="HB40" s="722">
        <f t="shared" si="199"/>
        <v>0.87894000000000005</v>
      </c>
      <c r="HC40" s="253">
        <v>0.80506</v>
      </c>
      <c r="HD40" s="253">
        <v>0.81901000000000002</v>
      </c>
      <c r="HE40" s="253">
        <v>0.83111999999999997</v>
      </c>
      <c r="HF40" s="253">
        <v>0.84177999999999997</v>
      </c>
      <c r="HG40" s="253">
        <v>0.85121000000000002</v>
      </c>
      <c r="HH40" s="253">
        <v>0.85960999999999999</v>
      </c>
      <c r="HI40" s="719">
        <f t="shared" si="279"/>
        <v>0.86800999999999995</v>
      </c>
      <c r="HJ40" s="719">
        <f t="shared" si="200"/>
        <v>0.87640999999999991</v>
      </c>
      <c r="HK40" s="722">
        <f t="shared" si="201"/>
        <v>0.88480999999999987</v>
      </c>
      <c r="HL40" s="705">
        <v>0.81283000000000005</v>
      </c>
      <c r="HM40" s="253">
        <v>0.82691000000000003</v>
      </c>
      <c r="HN40" s="253">
        <v>0.83914</v>
      </c>
      <c r="HO40" s="253">
        <v>0.84989999999999999</v>
      </c>
      <c r="HP40" s="253">
        <v>0.85943000000000003</v>
      </c>
      <c r="HQ40" s="253">
        <v>0.8679</v>
      </c>
      <c r="HR40" s="719">
        <f t="shared" si="280"/>
        <v>0.87636999999999998</v>
      </c>
      <c r="HS40" s="719">
        <f t="shared" si="202"/>
        <v>0.88483999999999996</v>
      </c>
      <c r="HT40" s="722">
        <f t="shared" si="203"/>
        <v>0.89330999999999994</v>
      </c>
      <c r="HU40" s="253">
        <v>0.79561999999999999</v>
      </c>
      <c r="HV40" s="253">
        <v>0.80940000000000001</v>
      </c>
      <c r="HW40" s="253">
        <v>0.82137000000000004</v>
      </c>
      <c r="HX40" s="253">
        <v>0.83191000000000004</v>
      </c>
      <c r="HY40" s="253">
        <v>0.84123000000000003</v>
      </c>
      <c r="HZ40" s="253">
        <v>0.84953000000000001</v>
      </c>
      <c r="IA40" s="719">
        <f t="shared" si="281"/>
        <v>0.85782999999999998</v>
      </c>
      <c r="IB40" s="719">
        <f t="shared" si="204"/>
        <v>0.86612999999999996</v>
      </c>
      <c r="IC40" s="722">
        <f t="shared" si="205"/>
        <v>0.87442999999999993</v>
      </c>
      <c r="ID40" s="705">
        <v>0.80952999999999997</v>
      </c>
      <c r="IE40" s="253">
        <v>0.82355</v>
      </c>
      <c r="IF40" s="253">
        <v>0.83572999999999997</v>
      </c>
      <c r="IG40" s="253">
        <v>0.84645000000000004</v>
      </c>
      <c r="IH40" s="253">
        <v>0.85592999999999997</v>
      </c>
      <c r="II40" s="253">
        <v>0.86436999999999997</v>
      </c>
      <c r="IJ40" s="719">
        <f t="shared" si="282"/>
        <v>0.87280999999999997</v>
      </c>
      <c r="IK40" s="719">
        <f t="shared" si="206"/>
        <v>0.88124999999999998</v>
      </c>
      <c r="IL40" s="722">
        <f t="shared" si="207"/>
        <v>0.88968999999999998</v>
      </c>
      <c r="IM40" s="253">
        <v>0.80528999999999995</v>
      </c>
      <c r="IN40" s="253">
        <v>0.81923000000000001</v>
      </c>
      <c r="IO40" s="253">
        <v>0.83135000000000003</v>
      </c>
      <c r="IP40" s="253">
        <v>0.84201000000000004</v>
      </c>
      <c r="IQ40" s="253">
        <v>0.85145000000000004</v>
      </c>
      <c r="IR40" s="253">
        <v>0.85984000000000005</v>
      </c>
      <c r="IS40" s="719">
        <f t="shared" si="283"/>
        <v>0.86823000000000006</v>
      </c>
      <c r="IT40" s="719">
        <f t="shared" si="208"/>
        <v>0.87662000000000007</v>
      </c>
      <c r="IU40" s="722">
        <f t="shared" si="209"/>
        <v>0.88501000000000007</v>
      </c>
      <c r="IV40" s="705">
        <v>0.82272999999999996</v>
      </c>
      <c r="IW40" s="253">
        <v>0.83697999999999995</v>
      </c>
      <c r="IX40" s="253">
        <v>0.84935000000000005</v>
      </c>
      <c r="IY40" s="253">
        <v>0.86024999999999996</v>
      </c>
      <c r="IZ40" s="253">
        <v>0.86989000000000005</v>
      </c>
      <c r="JA40" s="253">
        <v>0.87846000000000002</v>
      </c>
      <c r="JB40" s="719">
        <f t="shared" si="284"/>
        <v>0.88702999999999999</v>
      </c>
      <c r="JC40" s="719">
        <f t="shared" si="210"/>
        <v>0.89559999999999995</v>
      </c>
      <c r="JD40" s="722">
        <f t="shared" si="211"/>
        <v>0.90416999999999992</v>
      </c>
      <c r="JE40" s="253">
        <v>0.79196999999999995</v>
      </c>
      <c r="JF40" s="253">
        <v>0.80569000000000002</v>
      </c>
      <c r="JG40" s="253">
        <v>0.81759999999999999</v>
      </c>
      <c r="JH40" s="253">
        <v>0.82808999999999999</v>
      </c>
      <c r="JI40" s="253">
        <v>0.83736999999999995</v>
      </c>
      <c r="JJ40" s="253">
        <v>0.84562000000000004</v>
      </c>
      <c r="JK40" s="719">
        <f t="shared" si="285"/>
        <v>0.85387000000000013</v>
      </c>
      <c r="JL40" s="719">
        <f t="shared" si="212"/>
        <v>0.86212000000000022</v>
      </c>
      <c r="JM40" s="722">
        <f t="shared" si="213"/>
        <v>0.87037000000000031</v>
      </c>
      <c r="JN40" s="705">
        <v>0.79779</v>
      </c>
      <c r="JO40" s="253">
        <v>0.81159999999999999</v>
      </c>
      <c r="JP40" s="253">
        <v>0.82360999999999995</v>
      </c>
      <c r="JQ40" s="253">
        <v>0.83416999999999997</v>
      </c>
      <c r="JR40" s="253">
        <v>0.84352000000000005</v>
      </c>
      <c r="JS40" s="253">
        <v>0.85182999999999998</v>
      </c>
      <c r="JT40" s="719">
        <f t="shared" si="286"/>
        <v>0.8601399999999999</v>
      </c>
      <c r="JU40" s="719">
        <f t="shared" si="214"/>
        <v>0.86844999999999983</v>
      </c>
      <c r="JV40" s="722">
        <f t="shared" si="215"/>
        <v>0.87675999999999976</v>
      </c>
      <c r="JW40" s="253">
        <v>0.82018999999999997</v>
      </c>
      <c r="JX40" s="253">
        <v>0.83438999999999997</v>
      </c>
      <c r="JY40" s="253">
        <v>0.84672999999999998</v>
      </c>
      <c r="JZ40" s="253">
        <v>0.85758999999999996</v>
      </c>
      <c r="KA40" s="253">
        <v>0.86719999999999997</v>
      </c>
      <c r="KB40" s="253">
        <v>0.87575000000000003</v>
      </c>
      <c r="KC40" s="719">
        <f t="shared" si="287"/>
        <v>0.88430000000000009</v>
      </c>
      <c r="KD40" s="719">
        <f t="shared" si="216"/>
        <v>0.89285000000000014</v>
      </c>
      <c r="KE40" s="722">
        <f t="shared" si="217"/>
        <v>0.9014000000000002</v>
      </c>
      <c r="KF40" s="705">
        <v>0.80373000000000006</v>
      </c>
      <c r="KG40" s="253">
        <v>0.81764999999999999</v>
      </c>
      <c r="KH40" s="253">
        <v>0.82974999999999999</v>
      </c>
      <c r="KI40" s="253">
        <v>0.84038999999999997</v>
      </c>
      <c r="KJ40" s="253">
        <v>0.84980999999999995</v>
      </c>
      <c r="KK40" s="253">
        <v>0.85819000000000001</v>
      </c>
      <c r="KL40" s="719">
        <f t="shared" si="288"/>
        <v>0.86657000000000006</v>
      </c>
      <c r="KM40" s="719">
        <f t="shared" si="218"/>
        <v>0.87495000000000012</v>
      </c>
      <c r="KN40" s="722">
        <f t="shared" si="219"/>
        <v>0.88333000000000017</v>
      </c>
      <c r="KO40" s="253">
        <v>0.79291999999999996</v>
      </c>
      <c r="KP40" s="253">
        <v>0.80664999999999998</v>
      </c>
      <c r="KQ40" s="253">
        <v>0.81857999999999997</v>
      </c>
      <c r="KR40" s="253">
        <v>0.82908000000000004</v>
      </c>
      <c r="KS40" s="253">
        <v>0.83836999999999995</v>
      </c>
      <c r="KT40" s="253">
        <v>0.84662999999999999</v>
      </c>
      <c r="KU40" s="719">
        <f t="shared" si="289"/>
        <v>0.85489000000000004</v>
      </c>
      <c r="KV40" s="719">
        <f t="shared" si="220"/>
        <v>0.86315000000000008</v>
      </c>
      <c r="KW40" s="722">
        <f t="shared" si="221"/>
        <v>0.87141000000000013</v>
      </c>
      <c r="KX40" s="705">
        <v>0.82271000000000005</v>
      </c>
      <c r="KY40" s="253">
        <v>0.83696000000000004</v>
      </c>
      <c r="KZ40" s="253">
        <v>0.84933999999999998</v>
      </c>
      <c r="LA40" s="253">
        <v>0.86023000000000005</v>
      </c>
      <c r="LB40" s="253">
        <v>0.86987000000000003</v>
      </c>
      <c r="LC40" s="253">
        <v>0.87844999999999995</v>
      </c>
      <c r="LD40" s="719">
        <f t="shared" si="290"/>
        <v>0.88702999999999987</v>
      </c>
      <c r="LE40" s="719">
        <f t="shared" si="222"/>
        <v>0.8956099999999998</v>
      </c>
      <c r="LF40" s="722">
        <f t="shared" si="223"/>
        <v>0.90418999999999972</v>
      </c>
      <c r="LG40" s="253">
        <v>0.7984</v>
      </c>
      <c r="LH40" s="253">
        <v>0.81223000000000001</v>
      </c>
      <c r="LI40" s="253">
        <v>0.82423999999999997</v>
      </c>
      <c r="LJ40" s="253">
        <v>0.83481000000000005</v>
      </c>
      <c r="LK40" s="253">
        <v>0.84416999999999998</v>
      </c>
      <c r="LL40" s="253">
        <v>0.85248999999999997</v>
      </c>
      <c r="LM40" s="719">
        <f t="shared" si="291"/>
        <v>0.86080999999999996</v>
      </c>
      <c r="LN40" s="719">
        <f t="shared" si="224"/>
        <v>0.86912999999999996</v>
      </c>
      <c r="LO40" s="722">
        <f t="shared" si="225"/>
        <v>0.87744999999999995</v>
      </c>
      <c r="LP40" s="705">
        <v>0.79525000000000001</v>
      </c>
      <c r="LQ40" s="253">
        <v>0.80901999999999996</v>
      </c>
      <c r="LR40" s="253">
        <v>0.82099</v>
      </c>
      <c r="LS40" s="253">
        <v>0.83150999999999997</v>
      </c>
      <c r="LT40" s="253">
        <v>0.84082999999999997</v>
      </c>
      <c r="LU40" s="253">
        <v>0.84911999999999999</v>
      </c>
      <c r="LV40" s="719">
        <f t="shared" si="292"/>
        <v>0.85741000000000001</v>
      </c>
      <c r="LW40" s="719">
        <f t="shared" si="226"/>
        <v>0.86570000000000003</v>
      </c>
      <c r="LX40" s="722">
        <f t="shared" si="227"/>
        <v>0.87399000000000004</v>
      </c>
      <c r="LY40" s="253">
        <v>0.79513999999999996</v>
      </c>
      <c r="LZ40" s="253">
        <v>0.80891000000000002</v>
      </c>
      <c r="MA40" s="253">
        <v>0.82086999999999999</v>
      </c>
      <c r="MB40" s="253">
        <v>0.83140000000000003</v>
      </c>
      <c r="MC40" s="253">
        <v>0.84072000000000002</v>
      </c>
      <c r="MD40" s="253">
        <v>0.84901000000000004</v>
      </c>
      <c r="ME40" s="719">
        <f t="shared" si="293"/>
        <v>0.85730000000000006</v>
      </c>
      <c r="MF40" s="719">
        <f t="shared" si="228"/>
        <v>0.86559000000000008</v>
      </c>
      <c r="MG40" s="722">
        <f t="shared" si="229"/>
        <v>0.8738800000000001</v>
      </c>
      <c r="MH40" s="705">
        <v>0.78412999999999999</v>
      </c>
      <c r="MI40" s="253">
        <v>0.79771000000000003</v>
      </c>
      <c r="MJ40" s="253">
        <v>0.80950999999999995</v>
      </c>
      <c r="MK40" s="253">
        <v>0.81989000000000001</v>
      </c>
      <c r="ML40" s="253">
        <v>0.82908000000000004</v>
      </c>
      <c r="MM40" s="253">
        <v>0.83726</v>
      </c>
      <c r="MN40" s="719">
        <f t="shared" si="294"/>
        <v>0.84543999999999997</v>
      </c>
      <c r="MO40" s="719">
        <f t="shared" si="230"/>
        <v>0.85361999999999993</v>
      </c>
      <c r="MP40" s="722">
        <f t="shared" si="231"/>
        <v>0.8617999999999999</v>
      </c>
      <c r="MQ40" s="253">
        <v>0.83335999999999999</v>
      </c>
      <c r="MR40" s="253">
        <v>0.84779000000000004</v>
      </c>
      <c r="MS40" s="253">
        <v>0.86033000000000004</v>
      </c>
      <c r="MT40" s="253">
        <v>0.87136000000000002</v>
      </c>
      <c r="MU40" s="253">
        <v>0.88112999999999997</v>
      </c>
      <c r="MV40" s="253">
        <v>0.88982000000000006</v>
      </c>
      <c r="MW40" s="719">
        <f t="shared" si="295"/>
        <v>0.89851000000000014</v>
      </c>
      <c r="MX40" s="719">
        <f t="shared" si="232"/>
        <v>0.90720000000000023</v>
      </c>
      <c r="MY40" s="722">
        <f t="shared" si="233"/>
        <v>0.91589000000000031</v>
      </c>
      <c r="MZ40" s="705">
        <v>0.79703000000000002</v>
      </c>
      <c r="NA40" s="253">
        <v>0.81084000000000001</v>
      </c>
      <c r="NB40" s="253">
        <v>0.82282999999999995</v>
      </c>
      <c r="NC40" s="253">
        <v>0.83338000000000001</v>
      </c>
      <c r="ND40" s="253">
        <v>0.84272000000000002</v>
      </c>
      <c r="NE40" s="253">
        <v>0.85102999999999995</v>
      </c>
      <c r="NF40" s="719">
        <f t="shared" si="296"/>
        <v>0.85933999999999988</v>
      </c>
      <c r="NG40" s="719">
        <f t="shared" si="234"/>
        <v>0.86764999999999981</v>
      </c>
      <c r="NH40" s="722">
        <f t="shared" si="235"/>
        <v>0.87595999999999974</v>
      </c>
      <c r="NI40" s="253">
        <v>0.78452999999999995</v>
      </c>
      <c r="NJ40" s="253">
        <v>0.79812000000000005</v>
      </c>
      <c r="NK40" s="253">
        <v>0.80991999999999997</v>
      </c>
      <c r="NL40" s="253">
        <v>0.82030999999999998</v>
      </c>
      <c r="NM40" s="253">
        <v>0.82950000000000002</v>
      </c>
      <c r="NN40" s="253">
        <v>0.83767999999999998</v>
      </c>
      <c r="NO40" s="719">
        <f t="shared" si="297"/>
        <v>0.84585999999999995</v>
      </c>
      <c r="NP40" s="719">
        <f t="shared" si="236"/>
        <v>0.85403999999999991</v>
      </c>
      <c r="NQ40" s="722">
        <f t="shared" si="237"/>
        <v>0.86221999999999988</v>
      </c>
      <c r="NR40" s="705">
        <v>0.78027999999999997</v>
      </c>
      <c r="NS40" s="253">
        <v>0.79379999999999995</v>
      </c>
      <c r="NT40" s="253">
        <v>0.80554000000000003</v>
      </c>
      <c r="NU40" s="253">
        <v>0.81586999999999998</v>
      </c>
      <c r="NV40" s="253">
        <v>0.82501000000000002</v>
      </c>
      <c r="NW40" s="253">
        <v>0.83314999999999995</v>
      </c>
      <c r="NX40" s="719">
        <f t="shared" si="298"/>
        <v>0.84128999999999987</v>
      </c>
      <c r="NY40" s="719">
        <f t="shared" si="238"/>
        <v>0.8494299999999998</v>
      </c>
      <c r="NZ40" s="722">
        <f t="shared" si="239"/>
        <v>0.85756999999999972</v>
      </c>
      <c r="OA40" s="253">
        <v>0.79740999999999995</v>
      </c>
      <c r="OB40" s="253">
        <v>0.81122000000000005</v>
      </c>
      <c r="OC40" s="253">
        <v>0.82321999999999995</v>
      </c>
      <c r="OD40" s="253">
        <v>0.83377999999999997</v>
      </c>
      <c r="OE40" s="253">
        <v>0.84311999999999998</v>
      </c>
      <c r="OF40" s="253">
        <v>0.85143999999999997</v>
      </c>
      <c r="OG40" s="719">
        <f t="shared" si="299"/>
        <v>0.85975999999999997</v>
      </c>
      <c r="OH40" s="719">
        <f t="shared" si="240"/>
        <v>0.86807999999999996</v>
      </c>
      <c r="OI40" s="722">
        <f t="shared" si="241"/>
        <v>0.87639999999999996</v>
      </c>
      <c r="OJ40" s="705">
        <v>0.79715999999999998</v>
      </c>
      <c r="OK40" s="253">
        <v>0.81096999999999997</v>
      </c>
      <c r="OL40" s="253">
        <v>0.82296000000000002</v>
      </c>
      <c r="OM40" s="253">
        <v>0.83352000000000004</v>
      </c>
      <c r="ON40" s="253">
        <v>0.84286000000000005</v>
      </c>
      <c r="OO40" s="253">
        <v>0.85116999999999998</v>
      </c>
      <c r="OP40" s="719">
        <f t="shared" si="300"/>
        <v>0.85947999999999991</v>
      </c>
      <c r="OQ40" s="719">
        <f t="shared" si="242"/>
        <v>0.86778999999999984</v>
      </c>
      <c r="OR40" s="722">
        <f t="shared" si="243"/>
        <v>0.87609999999999977</v>
      </c>
      <c r="OS40" s="253">
        <v>0.79315000000000002</v>
      </c>
      <c r="OT40" s="253">
        <v>0.80689</v>
      </c>
      <c r="OU40" s="253">
        <v>0.81881999999999999</v>
      </c>
      <c r="OV40" s="253">
        <v>0.82931999999999995</v>
      </c>
      <c r="OW40" s="253">
        <v>0.83862000000000003</v>
      </c>
      <c r="OX40" s="253">
        <v>0.84689000000000003</v>
      </c>
      <c r="OY40" s="719">
        <f t="shared" si="301"/>
        <v>0.85516000000000003</v>
      </c>
      <c r="OZ40" s="719">
        <f t="shared" si="244"/>
        <v>0.86343000000000003</v>
      </c>
      <c r="PA40" s="722">
        <f t="shared" si="245"/>
        <v>0.87170000000000003</v>
      </c>
      <c r="PB40" s="705">
        <v>0.78898999999999997</v>
      </c>
      <c r="PC40" s="253">
        <v>0.80266000000000004</v>
      </c>
      <c r="PD40" s="253">
        <v>0.81452999999999998</v>
      </c>
      <c r="PE40" s="253">
        <v>0.82496999999999998</v>
      </c>
      <c r="PF40" s="253">
        <v>0.83421999999999996</v>
      </c>
      <c r="PG40" s="253">
        <v>0.84243999999999997</v>
      </c>
      <c r="PH40" s="719">
        <f t="shared" si="302"/>
        <v>0.85065999999999997</v>
      </c>
      <c r="PI40" s="719">
        <f t="shared" si="246"/>
        <v>0.85887999999999998</v>
      </c>
      <c r="PJ40" s="722">
        <f t="shared" si="247"/>
        <v>0.86709999999999998</v>
      </c>
      <c r="PK40" s="253">
        <v>0.79796999999999996</v>
      </c>
      <c r="PL40" s="253">
        <v>0.81179000000000001</v>
      </c>
      <c r="PM40" s="253">
        <v>0.82379000000000002</v>
      </c>
      <c r="PN40" s="253">
        <v>0.83435999999999999</v>
      </c>
      <c r="PO40" s="253">
        <v>0.84370999999999996</v>
      </c>
      <c r="PP40" s="253">
        <v>0.85202999999999995</v>
      </c>
      <c r="PQ40" s="719">
        <f t="shared" si="303"/>
        <v>0.86034999999999995</v>
      </c>
      <c r="PR40" s="719">
        <f t="shared" si="248"/>
        <v>0.86866999999999994</v>
      </c>
      <c r="PS40" s="722">
        <f t="shared" si="249"/>
        <v>0.87698999999999994</v>
      </c>
      <c r="PT40" s="705">
        <v>0.80278000000000005</v>
      </c>
      <c r="PU40" s="253">
        <v>0.81667999999999996</v>
      </c>
      <c r="PV40" s="253">
        <v>0.82876000000000005</v>
      </c>
      <c r="PW40" s="253">
        <v>0.83938999999999997</v>
      </c>
      <c r="PX40" s="253">
        <v>0.84879000000000004</v>
      </c>
      <c r="PY40" s="253">
        <v>0.85716000000000003</v>
      </c>
      <c r="PZ40" s="719">
        <f t="shared" si="304"/>
        <v>0.86553000000000002</v>
      </c>
      <c r="QA40" s="719">
        <f t="shared" si="250"/>
        <v>0.87390000000000001</v>
      </c>
      <c r="QB40" s="722">
        <f t="shared" si="251"/>
        <v>0.88227</v>
      </c>
      <c r="QC40" s="253">
        <v>0.80762</v>
      </c>
      <c r="QD40" s="253">
        <v>0.82160999999999995</v>
      </c>
      <c r="QE40" s="253">
        <v>0.83375999999999995</v>
      </c>
      <c r="QF40" s="253">
        <v>0.84445000000000003</v>
      </c>
      <c r="QG40" s="253">
        <v>0.85390999999999995</v>
      </c>
      <c r="QH40" s="253">
        <v>0.86233000000000004</v>
      </c>
      <c r="QI40" s="719">
        <f t="shared" si="305"/>
        <v>0.87075000000000014</v>
      </c>
      <c r="QJ40" s="719">
        <f t="shared" si="252"/>
        <v>0.87917000000000023</v>
      </c>
      <c r="QK40" s="722">
        <f t="shared" si="253"/>
        <v>0.88759000000000032</v>
      </c>
      <c r="QL40" s="705">
        <v>0.81159999999999999</v>
      </c>
      <c r="QM40" s="253">
        <v>0.82565999999999995</v>
      </c>
      <c r="QN40" s="253">
        <v>0.83787</v>
      </c>
      <c r="QO40" s="253">
        <v>0.84860999999999998</v>
      </c>
      <c r="QP40" s="253">
        <v>0.85811999999999999</v>
      </c>
      <c r="QQ40" s="253">
        <v>0.86658000000000002</v>
      </c>
      <c r="QR40" s="719">
        <f t="shared" si="306"/>
        <v>0.87504000000000004</v>
      </c>
      <c r="QS40" s="719">
        <f t="shared" si="254"/>
        <v>0.88350000000000006</v>
      </c>
      <c r="QT40" s="722">
        <f t="shared" si="255"/>
        <v>0.89196000000000009</v>
      </c>
    </row>
    <row r="41" spans="1:462">
      <c r="A41" s="17"/>
      <c r="B41" s="211" t="s">
        <v>460</v>
      </c>
      <c r="C41" s="211" t="s">
        <v>477</v>
      </c>
      <c r="D41" s="706">
        <v>0.48658000000000001</v>
      </c>
      <c r="E41" s="254">
        <v>0.50002999999999997</v>
      </c>
      <c r="F41" s="254">
        <v>0.51204000000000005</v>
      </c>
      <c r="G41" s="254">
        <v>0.52293999999999996</v>
      </c>
      <c r="H41" s="254">
        <v>0.53285000000000005</v>
      </c>
      <c r="I41" s="254">
        <v>0.54190000000000005</v>
      </c>
      <c r="J41" s="720">
        <f t="shared" si="256"/>
        <v>0.55095000000000005</v>
      </c>
      <c r="K41" s="720">
        <f t="shared" si="154"/>
        <v>0.56000000000000005</v>
      </c>
      <c r="L41" s="723">
        <f t="shared" si="155"/>
        <v>0.56905000000000006</v>
      </c>
      <c r="M41" s="254">
        <v>0.49454999999999999</v>
      </c>
      <c r="N41" s="254">
        <v>0.50821000000000005</v>
      </c>
      <c r="O41" s="254">
        <v>0.52041999999999999</v>
      </c>
      <c r="P41" s="254">
        <v>0.53149999999999997</v>
      </c>
      <c r="Q41" s="254">
        <v>0.54157</v>
      </c>
      <c r="R41" s="254">
        <v>0.55076999999999998</v>
      </c>
      <c r="S41" s="720">
        <f t="shared" si="257"/>
        <v>0.55996999999999997</v>
      </c>
      <c r="T41" s="720">
        <f t="shared" si="156"/>
        <v>0.56916999999999995</v>
      </c>
      <c r="U41" s="723">
        <f t="shared" si="157"/>
        <v>0.57836999999999994</v>
      </c>
      <c r="V41" s="706">
        <v>0.49743999999999999</v>
      </c>
      <c r="W41" s="254">
        <v>0.51119000000000003</v>
      </c>
      <c r="X41" s="254">
        <v>0.52346999999999999</v>
      </c>
      <c r="Y41" s="254">
        <v>0.53461000000000003</v>
      </c>
      <c r="Z41" s="254">
        <v>0.54474</v>
      </c>
      <c r="AA41" s="254">
        <v>0.55398999999999998</v>
      </c>
      <c r="AB41" s="720">
        <f t="shared" si="258"/>
        <v>0.56323999999999996</v>
      </c>
      <c r="AC41" s="720">
        <f t="shared" si="158"/>
        <v>0.57248999999999994</v>
      </c>
      <c r="AD41" s="723">
        <f t="shared" si="159"/>
        <v>0.58173999999999992</v>
      </c>
      <c r="AE41" s="254">
        <v>0.50707999999999998</v>
      </c>
      <c r="AF41" s="254">
        <v>0.52109000000000005</v>
      </c>
      <c r="AG41" s="254">
        <v>0.53361999999999998</v>
      </c>
      <c r="AH41" s="254">
        <v>0.54496999999999995</v>
      </c>
      <c r="AI41" s="254">
        <v>0.55530000000000002</v>
      </c>
      <c r="AJ41" s="254">
        <v>0.56472999999999995</v>
      </c>
      <c r="AK41" s="720">
        <f t="shared" si="259"/>
        <v>0.57415999999999989</v>
      </c>
      <c r="AL41" s="720">
        <f t="shared" si="160"/>
        <v>0.58358999999999983</v>
      </c>
      <c r="AM41" s="723">
        <f t="shared" si="161"/>
        <v>0.59301999999999977</v>
      </c>
      <c r="AN41" s="706">
        <v>0.48080000000000001</v>
      </c>
      <c r="AO41" s="254">
        <v>0.49408999999999997</v>
      </c>
      <c r="AP41" s="254">
        <v>0.50595999999999997</v>
      </c>
      <c r="AQ41" s="254">
        <v>0.51673000000000002</v>
      </c>
      <c r="AR41" s="254">
        <v>0.52651999999999999</v>
      </c>
      <c r="AS41" s="254">
        <v>0.53546000000000005</v>
      </c>
      <c r="AT41" s="720">
        <f t="shared" si="260"/>
        <v>0.54440000000000011</v>
      </c>
      <c r="AU41" s="720">
        <f t="shared" si="162"/>
        <v>0.55334000000000017</v>
      </c>
      <c r="AV41" s="723">
        <f t="shared" si="163"/>
        <v>0.56228000000000022</v>
      </c>
      <c r="AW41" s="254">
        <v>0.48018</v>
      </c>
      <c r="AX41" s="254">
        <v>0.49343999999999999</v>
      </c>
      <c r="AY41" s="254">
        <v>0.50529999999999997</v>
      </c>
      <c r="AZ41" s="254">
        <v>0.51605000000000001</v>
      </c>
      <c r="BA41" s="254">
        <v>0.52583000000000002</v>
      </c>
      <c r="BB41" s="254">
        <v>0.53476000000000001</v>
      </c>
      <c r="BC41" s="720">
        <f t="shared" si="261"/>
        <v>0.54369000000000001</v>
      </c>
      <c r="BD41" s="720">
        <f t="shared" si="164"/>
        <v>0.55262</v>
      </c>
      <c r="BE41" s="723">
        <f t="shared" si="165"/>
        <v>0.56154999999999999</v>
      </c>
      <c r="BF41" s="706">
        <v>0.49937999999999999</v>
      </c>
      <c r="BG41" s="254">
        <v>0.51317000000000002</v>
      </c>
      <c r="BH41" s="254">
        <v>0.52551000000000003</v>
      </c>
      <c r="BI41" s="254">
        <v>0.53669</v>
      </c>
      <c r="BJ41" s="254">
        <v>0.54686000000000001</v>
      </c>
      <c r="BK41" s="254">
        <v>0.55613999999999997</v>
      </c>
      <c r="BL41" s="720">
        <f t="shared" si="262"/>
        <v>0.56541999999999992</v>
      </c>
      <c r="BM41" s="720">
        <f t="shared" si="166"/>
        <v>0.57469999999999988</v>
      </c>
      <c r="BN41" s="723">
        <f t="shared" si="167"/>
        <v>0.58397999999999983</v>
      </c>
      <c r="BO41" s="254">
        <v>0.48399999999999999</v>
      </c>
      <c r="BP41" s="254">
        <v>0.49736999999999998</v>
      </c>
      <c r="BQ41" s="254">
        <v>0.50931999999999999</v>
      </c>
      <c r="BR41" s="254">
        <v>0.52015999999999996</v>
      </c>
      <c r="BS41" s="254">
        <v>0.53000999999999998</v>
      </c>
      <c r="BT41" s="254">
        <v>0.53900999999999999</v>
      </c>
      <c r="BU41" s="720">
        <f t="shared" si="263"/>
        <v>0.54801</v>
      </c>
      <c r="BV41" s="720">
        <f t="shared" si="168"/>
        <v>0.55701000000000001</v>
      </c>
      <c r="BW41" s="723">
        <f t="shared" si="169"/>
        <v>0.56601000000000001</v>
      </c>
      <c r="BX41" s="706">
        <v>0.50378999999999996</v>
      </c>
      <c r="BY41" s="254">
        <v>0.51771</v>
      </c>
      <c r="BZ41" s="254">
        <v>0.53015000000000001</v>
      </c>
      <c r="CA41" s="254">
        <v>0.54142999999999997</v>
      </c>
      <c r="CB41" s="254">
        <v>0.55169000000000001</v>
      </c>
      <c r="CC41" s="254">
        <v>0.56106</v>
      </c>
      <c r="CD41" s="720">
        <f t="shared" si="264"/>
        <v>0.57042999999999999</v>
      </c>
      <c r="CE41" s="720">
        <f t="shared" si="170"/>
        <v>0.57979999999999998</v>
      </c>
      <c r="CF41" s="723">
        <f t="shared" si="171"/>
        <v>0.58916999999999997</v>
      </c>
      <c r="CG41" s="254">
        <v>0.49558999999999997</v>
      </c>
      <c r="CH41" s="254">
        <v>0.50929000000000002</v>
      </c>
      <c r="CI41" s="254">
        <v>0.52151999999999998</v>
      </c>
      <c r="CJ41" s="254">
        <v>0.53261999999999998</v>
      </c>
      <c r="CK41" s="254">
        <v>0.54271999999999998</v>
      </c>
      <c r="CL41" s="254">
        <v>0.55193000000000003</v>
      </c>
      <c r="CM41" s="720">
        <f t="shared" si="265"/>
        <v>0.56114000000000008</v>
      </c>
      <c r="CN41" s="720">
        <f t="shared" si="172"/>
        <v>0.57035000000000013</v>
      </c>
      <c r="CO41" s="723">
        <f t="shared" si="173"/>
        <v>0.57956000000000019</v>
      </c>
      <c r="CP41" s="706">
        <v>0.50148999999999999</v>
      </c>
      <c r="CQ41" s="254">
        <v>0.51534999999999997</v>
      </c>
      <c r="CR41" s="254">
        <v>0.52773000000000003</v>
      </c>
      <c r="CS41" s="254">
        <v>0.53895999999999999</v>
      </c>
      <c r="CT41" s="254">
        <v>0.54917000000000005</v>
      </c>
      <c r="CU41" s="254">
        <v>0.5585</v>
      </c>
      <c r="CV41" s="720">
        <f t="shared" si="266"/>
        <v>0.56782999999999995</v>
      </c>
      <c r="CW41" s="720">
        <f t="shared" si="174"/>
        <v>0.5771599999999999</v>
      </c>
      <c r="CX41" s="723">
        <f t="shared" si="175"/>
        <v>0.58648999999999984</v>
      </c>
      <c r="CY41" s="254">
        <v>0.46293000000000001</v>
      </c>
      <c r="CZ41" s="254">
        <v>0.47571999999999998</v>
      </c>
      <c r="DA41" s="254">
        <v>0.48715000000000003</v>
      </c>
      <c r="DB41" s="254">
        <v>0.49751000000000001</v>
      </c>
      <c r="DC41" s="254">
        <v>0.50693999999999995</v>
      </c>
      <c r="DD41" s="254">
        <v>0.51554999999999995</v>
      </c>
      <c r="DE41" s="720">
        <f t="shared" si="267"/>
        <v>0.52415999999999996</v>
      </c>
      <c r="DF41" s="720">
        <f t="shared" si="176"/>
        <v>0.53276999999999997</v>
      </c>
      <c r="DG41" s="723">
        <f t="shared" si="177"/>
        <v>0.54137999999999997</v>
      </c>
      <c r="DH41" s="706">
        <v>0.46578000000000003</v>
      </c>
      <c r="DI41" s="254">
        <v>0.47865000000000002</v>
      </c>
      <c r="DJ41" s="254">
        <v>0.49014999999999997</v>
      </c>
      <c r="DK41" s="254">
        <v>0.50058000000000002</v>
      </c>
      <c r="DL41" s="254">
        <v>0.51007000000000002</v>
      </c>
      <c r="DM41" s="254">
        <v>0.51873000000000002</v>
      </c>
      <c r="DN41" s="720">
        <f t="shared" si="268"/>
        <v>0.52739000000000003</v>
      </c>
      <c r="DO41" s="720">
        <f t="shared" si="178"/>
        <v>0.53605000000000003</v>
      </c>
      <c r="DP41" s="723">
        <f t="shared" si="179"/>
        <v>0.54471000000000003</v>
      </c>
      <c r="DQ41" s="254">
        <v>0.47589999999999999</v>
      </c>
      <c r="DR41" s="254">
        <v>0.48903999999999997</v>
      </c>
      <c r="DS41" s="254">
        <v>0.50078999999999996</v>
      </c>
      <c r="DT41" s="254">
        <v>0.51144999999999996</v>
      </c>
      <c r="DU41" s="254">
        <v>0.52114000000000005</v>
      </c>
      <c r="DV41" s="254">
        <v>0.52998999999999996</v>
      </c>
      <c r="DW41" s="720">
        <f t="shared" si="269"/>
        <v>0.53883999999999987</v>
      </c>
      <c r="DX41" s="720">
        <f t="shared" si="180"/>
        <v>0.54768999999999979</v>
      </c>
      <c r="DY41" s="723">
        <f t="shared" si="181"/>
        <v>0.5565399999999997</v>
      </c>
      <c r="DZ41" s="706">
        <v>0.49414999999999998</v>
      </c>
      <c r="EA41" s="254">
        <v>0.50780000000000003</v>
      </c>
      <c r="EB41" s="254">
        <v>0.52</v>
      </c>
      <c r="EC41" s="254">
        <v>0.53107000000000004</v>
      </c>
      <c r="ED41" s="254">
        <v>0.54113</v>
      </c>
      <c r="EE41" s="254">
        <v>0.55032000000000003</v>
      </c>
      <c r="EF41" s="720">
        <f t="shared" si="270"/>
        <v>0.55951000000000006</v>
      </c>
      <c r="EG41" s="720">
        <f t="shared" si="182"/>
        <v>0.56870000000000009</v>
      </c>
      <c r="EH41" s="723">
        <f t="shared" si="183"/>
        <v>0.57789000000000013</v>
      </c>
      <c r="EI41" s="254">
        <v>0.46355000000000002</v>
      </c>
      <c r="EJ41" s="254">
        <v>0.47636000000000001</v>
      </c>
      <c r="EK41" s="254">
        <v>0.48781000000000002</v>
      </c>
      <c r="EL41" s="254">
        <v>0.49819000000000002</v>
      </c>
      <c r="EM41" s="254">
        <v>0.50763000000000003</v>
      </c>
      <c r="EN41" s="254">
        <v>0.51624999999999999</v>
      </c>
      <c r="EO41" s="720">
        <f t="shared" si="271"/>
        <v>0.52486999999999995</v>
      </c>
      <c r="EP41" s="720">
        <f t="shared" si="184"/>
        <v>0.53348999999999991</v>
      </c>
      <c r="EQ41" s="723">
        <f t="shared" si="185"/>
        <v>0.54210999999999987</v>
      </c>
      <c r="ER41" s="706">
        <v>0.49878</v>
      </c>
      <c r="ES41" s="254">
        <v>0.51256000000000002</v>
      </c>
      <c r="ET41" s="254">
        <v>0.52486999999999995</v>
      </c>
      <c r="EU41" s="254">
        <v>0.53603999999999996</v>
      </c>
      <c r="EV41" s="254">
        <v>0.54620000000000002</v>
      </c>
      <c r="EW41" s="254">
        <v>0.55547000000000002</v>
      </c>
      <c r="EX41" s="720">
        <f t="shared" si="272"/>
        <v>0.56474000000000002</v>
      </c>
      <c r="EY41" s="720">
        <f t="shared" si="186"/>
        <v>0.57401000000000002</v>
      </c>
      <c r="EZ41" s="723">
        <f t="shared" si="187"/>
        <v>0.58328000000000002</v>
      </c>
      <c r="FA41" s="254">
        <v>0.49315999999999999</v>
      </c>
      <c r="FB41" s="254">
        <v>0.50678000000000001</v>
      </c>
      <c r="FC41" s="254">
        <v>0.51895999999999998</v>
      </c>
      <c r="FD41" s="254">
        <v>0.53</v>
      </c>
      <c r="FE41" s="254">
        <v>0.54003999999999996</v>
      </c>
      <c r="FF41" s="254">
        <v>0.54920999999999998</v>
      </c>
      <c r="FG41" s="720">
        <f t="shared" si="273"/>
        <v>0.55837999999999999</v>
      </c>
      <c r="FH41" s="720">
        <f t="shared" si="188"/>
        <v>0.56755</v>
      </c>
      <c r="FI41" s="723">
        <f t="shared" si="189"/>
        <v>0.57672000000000001</v>
      </c>
      <c r="FJ41" s="706">
        <v>0.50285000000000002</v>
      </c>
      <c r="FK41" s="254">
        <v>0.51675000000000004</v>
      </c>
      <c r="FL41" s="254">
        <v>0.52915999999999996</v>
      </c>
      <c r="FM41" s="254">
        <v>0.54042000000000001</v>
      </c>
      <c r="FN41" s="254">
        <v>0.55066000000000004</v>
      </c>
      <c r="FO41" s="254">
        <v>0.56001000000000001</v>
      </c>
      <c r="FP41" s="720">
        <f t="shared" si="274"/>
        <v>0.56935999999999998</v>
      </c>
      <c r="FQ41" s="720">
        <f t="shared" si="190"/>
        <v>0.57870999999999995</v>
      </c>
      <c r="FR41" s="723">
        <f t="shared" si="191"/>
        <v>0.58805999999999992</v>
      </c>
      <c r="FS41" s="254">
        <v>0.47034999999999999</v>
      </c>
      <c r="FT41" s="254">
        <v>0.48333999999999999</v>
      </c>
      <c r="FU41" s="254">
        <v>0.49496000000000001</v>
      </c>
      <c r="FV41" s="254">
        <v>0.50548999999999999</v>
      </c>
      <c r="FW41" s="254">
        <v>0.51507000000000003</v>
      </c>
      <c r="FX41" s="254">
        <v>0.52381</v>
      </c>
      <c r="FY41" s="720">
        <f t="shared" si="275"/>
        <v>0.53254999999999997</v>
      </c>
      <c r="FZ41" s="720">
        <f t="shared" si="192"/>
        <v>0.54128999999999994</v>
      </c>
      <c r="GA41" s="723">
        <f t="shared" si="193"/>
        <v>0.55002999999999991</v>
      </c>
      <c r="GB41" s="706">
        <v>0.47894999999999999</v>
      </c>
      <c r="GC41" s="254">
        <v>0.49219000000000002</v>
      </c>
      <c r="GD41" s="254">
        <v>0.50400999999999996</v>
      </c>
      <c r="GE41" s="254">
        <v>0.51473999999999998</v>
      </c>
      <c r="GF41" s="254">
        <v>0.52449000000000001</v>
      </c>
      <c r="GG41" s="254">
        <v>0.53339999999999999</v>
      </c>
      <c r="GH41" s="720">
        <f t="shared" si="276"/>
        <v>0.54230999999999996</v>
      </c>
      <c r="GI41" s="720">
        <f t="shared" si="194"/>
        <v>0.55121999999999993</v>
      </c>
      <c r="GJ41" s="723">
        <f t="shared" si="195"/>
        <v>0.56012999999999991</v>
      </c>
      <c r="GK41" s="254">
        <v>0.48309000000000002</v>
      </c>
      <c r="GL41" s="254">
        <v>0.49642999999999998</v>
      </c>
      <c r="GM41" s="254">
        <v>0.50836000000000003</v>
      </c>
      <c r="GN41" s="254">
        <v>0.51917999999999997</v>
      </c>
      <c r="GO41" s="254">
        <v>0.52902000000000005</v>
      </c>
      <c r="GP41" s="254">
        <v>0.53800000000000003</v>
      </c>
      <c r="GQ41" s="720">
        <f t="shared" si="277"/>
        <v>0.54698000000000002</v>
      </c>
      <c r="GR41" s="720">
        <f t="shared" si="196"/>
        <v>0.55596000000000001</v>
      </c>
      <c r="GS41" s="723">
        <f t="shared" si="197"/>
        <v>0.56494</v>
      </c>
      <c r="GT41" s="706">
        <v>0.47293000000000002</v>
      </c>
      <c r="GU41" s="254">
        <v>0.48599999999999999</v>
      </c>
      <c r="GV41" s="254">
        <v>0.49768000000000001</v>
      </c>
      <c r="GW41" s="254">
        <v>0.50827</v>
      </c>
      <c r="GX41" s="254">
        <v>0.51790000000000003</v>
      </c>
      <c r="GY41" s="254">
        <v>0.52668999999999999</v>
      </c>
      <c r="GZ41" s="720">
        <f t="shared" si="278"/>
        <v>0.53547999999999996</v>
      </c>
      <c r="HA41" s="720">
        <f t="shared" si="198"/>
        <v>0.54426999999999992</v>
      </c>
      <c r="HB41" s="723">
        <f t="shared" si="199"/>
        <v>0.55305999999999989</v>
      </c>
      <c r="HC41" s="254">
        <v>0.49349999999999999</v>
      </c>
      <c r="HD41" s="254">
        <v>0.50712999999999997</v>
      </c>
      <c r="HE41" s="254">
        <v>0.51932</v>
      </c>
      <c r="HF41" s="254">
        <v>0.53037000000000001</v>
      </c>
      <c r="HG41" s="254">
        <v>0.54042000000000001</v>
      </c>
      <c r="HH41" s="254">
        <v>0.54959999999999998</v>
      </c>
      <c r="HI41" s="720">
        <f t="shared" si="279"/>
        <v>0.55877999999999994</v>
      </c>
      <c r="HJ41" s="720">
        <f t="shared" si="200"/>
        <v>0.56795999999999991</v>
      </c>
      <c r="HK41" s="723">
        <f t="shared" si="201"/>
        <v>0.57713999999999988</v>
      </c>
      <c r="HL41" s="706">
        <v>0.51671999999999996</v>
      </c>
      <c r="HM41" s="254">
        <v>0.53100000000000003</v>
      </c>
      <c r="HN41" s="254">
        <v>0.54376000000000002</v>
      </c>
      <c r="HO41" s="254">
        <v>0.55532999999999999</v>
      </c>
      <c r="HP41" s="254">
        <v>0.56584999999999996</v>
      </c>
      <c r="HQ41" s="254">
        <v>0.57545999999999997</v>
      </c>
      <c r="HR41" s="720">
        <f t="shared" si="280"/>
        <v>0.58506999999999998</v>
      </c>
      <c r="HS41" s="720">
        <f t="shared" si="202"/>
        <v>0.59467999999999999</v>
      </c>
      <c r="HT41" s="723">
        <f t="shared" si="203"/>
        <v>0.60428999999999999</v>
      </c>
      <c r="HU41" s="254">
        <v>0.47183999999999998</v>
      </c>
      <c r="HV41" s="254">
        <v>0.48487999999999998</v>
      </c>
      <c r="HW41" s="254">
        <v>0.49653000000000003</v>
      </c>
      <c r="HX41" s="254">
        <v>0.5071</v>
      </c>
      <c r="HY41" s="254">
        <v>0.51671</v>
      </c>
      <c r="HZ41" s="254">
        <v>0.52547999999999995</v>
      </c>
      <c r="IA41" s="720">
        <f t="shared" si="281"/>
        <v>0.53424999999999989</v>
      </c>
      <c r="IB41" s="720">
        <f t="shared" si="204"/>
        <v>0.54301999999999984</v>
      </c>
      <c r="IC41" s="723">
        <f t="shared" si="205"/>
        <v>0.55178999999999978</v>
      </c>
      <c r="ID41" s="706">
        <v>0.52039000000000002</v>
      </c>
      <c r="IE41" s="254">
        <v>0.53476999999999997</v>
      </c>
      <c r="IF41" s="254">
        <v>0.54762</v>
      </c>
      <c r="IG41" s="254">
        <v>0.55927000000000004</v>
      </c>
      <c r="IH41" s="254">
        <v>0.56986999999999999</v>
      </c>
      <c r="II41" s="254">
        <v>0.57955000000000001</v>
      </c>
      <c r="IJ41" s="720">
        <f t="shared" si="282"/>
        <v>0.58923000000000003</v>
      </c>
      <c r="IK41" s="720">
        <f t="shared" si="206"/>
        <v>0.59891000000000005</v>
      </c>
      <c r="IL41" s="723">
        <f t="shared" si="207"/>
        <v>0.60859000000000008</v>
      </c>
      <c r="IM41" s="254">
        <v>0.50031999999999999</v>
      </c>
      <c r="IN41" s="254">
        <v>0.51414000000000004</v>
      </c>
      <c r="IO41" s="254">
        <v>0.52649000000000001</v>
      </c>
      <c r="IP41" s="254">
        <v>0.53769999999999996</v>
      </c>
      <c r="IQ41" s="254">
        <v>0.54788999999999999</v>
      </c>
      <c r="IR41" s="254">
        <v>0.55718999999999996</v>
      </c>
      <c r="IS41" s="720">
        <f t="shared" si="283"/>
        <v>0.56648999999999994</v>
      </c>
      <c r="IT41" s="720">
        <f t="shared" si="208"/>
        <v>0.57578999999999991</v>
      </c>
      <c r="IU41" s="723">
        <f t="shared" si="209"/>
        <v>0.58508999999999989</v>
      </c>
      <c r="IV41" s="706">
        <v>0.54913999999999996</v>
      </c>
      <c r="IW41" s="254">
        <v>0.56432000000000004</v>
      </c>
      <c r="IX41" s="254">
        <v>0.57787999999999995</v>
      </c>
      <c r="IY41" s="254">
        <v>0.59016999999999997</v>
      </c>
      <c r="IZ41" s="254">
        <v>0.60136000000000001</v>
      </c>
      <c r="JA41" s="254">
        <v>0.61156999999999995</v>
      </c>
      <c r="JB41" s="720">
        <f t="shared" si="284"/>
        <v>0.62177999999999989</v>
      </c>
      <c r="JC41" s="720">
        <f t="shared" si="210"/>
        <v>0.63198999999999983</v>
      </c>
      <c r="JD41" s="723">
        <f t="shared" si="211"/>
        <v>0.64219999999999977</v>
      </c>
      <c r="JE41" s="254">
        <v>0.48037999999999997</v>
      </c>
      <c r="JF41" s="254">
        <v>0.49364999999999998</v>
      </c>
      <c r="JG41" s="254">
        <v>0.50551000000000001</v>
      </c>
      <c r="JH41" s="254">
        <v>0.51627000000000001</v>
      </c>
      <c r="JI41" s="254">
        <v>0.52605000000000002</v>
      </c>
      <c r="JJ41" s="254">
        <v>0.53498000000000001</v>
      </c>
      <c r="JK41" s="720">
        <f t="shared" si="285"/>
        <v>0.54391</v>
      </c>
      <c r="JL41" s="720">
        <f t="shared" si="212"/>
        <v>0.55284</v>
      </c>
      <c r="JM41" s="723">
        <f t="shared" si="213"/>
        <v>0.56176999999999999</v>
      </c>
      <c r="JN41" s="706">
        <v>0.47837000000000002</v>
      </c>
      <c r="JO41" s="254">
        <v>0.49158000000000002</v>
      </c>
      <c r="JP41" s="254">
        <v>0.50339</v>
      </c>
      <c r="JQ41" s="254">
        <v>0.5141</v>
      </c>
      <c r="JR41" s="254">
        <v>0.52385000000000004</v>
      </c>
      <c r="JS41" s="254">
        <v>0.53273999999999999</v>
      </c>
      <c r="JT41" s="720">
        <f t="shared" si="286"/>
        <v>0.54162999999999994</v>
      </c>
      <c r="JU41" s="720">
        <f t="shared" si="214"/>
        <v>0.5505199999999999</v>
      </c>
      <c r="JV41" s="723">
        <f t="shared" si="215"/>
        <v>0.55940999999999985</v>
      </c>
      <c r="JW41" s="254">
        <v>0.48881000000000002</v>
      </c>
      <c r="JX41" s="254">
        <v>0.50231999999999999</v>
      </c>
      <c r="JY41" s="254">
        <v>0.51439000000000001</v>
      </c>
      <c r="JZ41" s="254">
        <v>0.52532999999999996</v>
      </c>
      <c r="KA41" s="254">
        <v>0.53529000000000004</v>
      </c>
      <c r="KB41" s="254">
        <v>0.54437999999999998</v>
      </c>
      <c r="KC41" s="720">
        <f t="shared" si="287"/>
        <v>0.55346999999999991</v>
      </c>
      <c r="KD41" s="720">
        <f t="shared" si="216"/>
        <v>0.56255999999999984</v>
      </c>
      <c r="KE41" s="723">
        <f t="shared" si="217"/>
        <v>0.57164999999999977</v>
      </c>
      <c r="KF41" s="706">
        <v>0.49365999999999999</v>
      </c>
      <c r="KG41" s="254">
        <v>0.50729999999999997</v>
      </c>
      <c r="KH41" s="254">
        <v>0.51949000000000001</v>
      </c>
      <c r="KI41" s="254">
        <v>0.53054000000000001</v>
      </c>
      <c r="KJ41" s="254">
        <v>0.54059000000000001</v>
      </c>
      <c r="KK41" s="254">
        <v>0.54976999999999998</v>
      </c>
      <c r="KL41" s="720">
        <f t="shared" si="288"/>
        <v>0.55894999999999995</v>
      </c>
      <c r="KM41" s="720">
        <f t="shared" si="218"/>
        <v>0.56812999999999991</v>
      </c>
      <c r="KN41" s="723">
        <f t="shared" si="219"/>
        <v>0.57730999999999988</v>
      </c>
      <c r="KO41" s="254">
        <v>0.49326999999999999</v>
      </c>
      <c r="KP41" s="254">
        <v>0.50690000000000002</v>
      </c>
      <c r="KQ41" s="254">
        <v>0.51907999999999999</v>
      </c>
      <c r="KR41" s="254">
        <v>0.53012000000000004</v>
      </c>
      <c r="KS41" s="254">
        <v>0.54017000000000004</v>
      </c>
      <c r="KT41" s="254">
        <v>0.54934000000000005</v>
      </c>
      <c r="KU41" s="720">
        <f t="shared" si="289"/>
        <v>0.55851000000000006</v>
      </c>
      <c r="KV41" s="720">
        <f t="shared" si="220"/>
        <v>0.56768000000000007</v>
      </c>
      <c r="KW41" s="723">
        <f t="shared" si="221"/>
        <v>0.57685000000000008</v>
      </c>
      <c r="KX41" s="706">
        <v>0.497</v>
      </c>
      <c r="KY41" s="254">
        <v>0.51073000000000002</v>
      </c>
      <c r="KZ41" s="254">
        <v>0.52300999999999997</v>
      </c>
      <c r="LA41" s="254">
        <v>0.53412999999999999</v>
      </c>
      <c r="LB41" s="254">
        <v>0.54425999999999997</v>
      </c>
      <c r="LC41" s="254">
        <v>0.55349999999999999</v>
      </c>
      <c r="LD41" s="720">
        <f t="shared" si="290"/>
        <v>0.56274000000000002</v>
      </c>
      <c r="LE41" s="720">
        <f t="shared" si="222"/>
        <v>0.57198000000000004</v>
      </c>
      <c r="LF41" s="723">
        <f t="shared" si="223"/>
        <v>0.58122000000000007</v>
      </c>
      <c r="LG41" s="254">
        <v>0.48549999999999999</v>
      </c>
      <c r="LH41" s="254">
        <v>0.49891000000000002</v>
      </c>
      <c r="LI41" s="254">
        <v>0.51090000000000002</v>
      </c>
      <c r="LJ41" s="254">
        <v>0.52176999999999996</v>
      </c>
      <c r="LK41" s="254">
        <v>0.53166000000000002</v>
      </c>
      <c r="LL41" s="254">
        <v>0.54069</v>
      </c>
      <c r="LM41" s="720">
        <f t="shared" si="291"/>
        <v>0.54971999999999999</v>
      </c>
      <c r="LN41" s="720">
        <f t="shared" si="224"/>
        <v>0.55874999999999997</v>
      </c>
      <c r="LO41" s="723">
        <f t="shared" si="225"/>
        <v>0.56777999999999995</v>
      </c>
      <c r="LP41" s="706">
        <v>0.46927000000000002</v>
      </c>
      <c r="LQ41" s="254">
        <v>0.48222999999999999</v>
      </c>
      <c r="LR41" s="254">
        <v>0.49381999999999998</v>
      </c>
      <c r="LS41" s="254">
        <v>0.50432999999999995</v>
      </c>
      <c r="LT41" s="254">
        <v>0.51388</v>
      </c>
      <c r="LU41" s="254">
        <v>0.52261000000000002</v>
      </c>
      <c r="LV41" s="720">
        <f t="shared" si="292"/>
        <v>0.53134000000000003</v>
      </c>
      <c r="LW41" s="720">
        <f t="shared" si="226"/>
        <v>0.54007000000000005</v>
      </c>
      <c r="LX41" s="723">
        <f t="shared" si="227"/>
        <v>0.54880000000000007</v>
      </c>
      <c r="LY41" s="254">
        <v>0.46801999999999999</v>
      </c>
      <c r="LZ41" s="254">
        <v>0.48094999999999999</v>
      </c>
      <c r="MA41" s="254">
        <v>0.49251</v>
      </c>
      <c r="MB41" s="254">
        <v>0.50297999999999998</v>
      </c>
      <c r="MC41" s="254">
        <v>0.51251999999999998</v>
      </c>
      <c r="MD41" s="254">
        <v>0.52122000000000002</v>
      </c>
      <c r="ME41" s="720">
        <f t="shared" si="293"/>
        <v>0.52992000000000006</v>
      </c>
      <c r="MF41" s="720">
        <f t="shared" si="228"/>
        <v>0.5386200000000001</v>
      </c>
      <c r="MG41" s="723">
        <f t="shared" si="229"/>
        <v>0.54732000000000014</v>
      </c>
      <c r="MH41" s="706">
        <v>0.47481000000000001</v>
      </c>
      <c r="MI41" s="254">
        <v>0.48792000000000002</v>
      </c>
      <c r="MJ41" s="254">
        <v>0.49964999999999998</v>
      </c>
      <c r="MK41" s="254">
        <v>0.51027999999999996</v>
      </c>
      <c r="ML41" s="254">
        <v>0.51995000000000002</v>
      </c>
      <c r="MM41" s="254">
        <v>0.52878000000000003</v>
      </c>
      <c r="MN41" s="720">
        <f t="shared" si="294"/>
        <v>0.53761000000000003</v>
      </c>
      <c r="MO41" s="720">
        <f t="shared" si="230"/>
        <v>0.54644000000000004</v>
      </c>
      <c r="MP41" s="723">
        <f t="shared" si="231"/>
        <v>0.55527000000000004</v>
      </c>
      <c r="MQ41" s="254">
        <v>0.65268999999999999</v>
      </c>
      <c r="MR41" s="254">
        <v>0.67071999999999998</v>
      </c>
      <c r="MS41" s="254">
        <v>0.68683000000000005</v>
      </c>
      <c r="MT41" s="254">
        <v>0.70145000000000002</v>
      </c>
      <c r="MU41" s="254">
        <v>0.71474000000000004</v>
      </c>
      <c r="MV41" s="254">
        <v>0.72687999999999997</v>
      </c>
      <c r="MW41" s="720">
        <f t="shared" si="295"/>
        <v>0.7390199999999999</v>
      </c>
      <c r="MX41" s="720">
        <f t="shared" si="232"/>
        <v>0.75115999999999983</v>
      </c>
      <c r="MY41" s="723">
        <f t="shared" si="233"/>
        <v>0.76329999999999976</v>
      </c>
      <c r="MZ41" s="706">
        <v>0.47345999999999999</v>
      </c>
      <c r="NA41" s="254">
        <v>0.48653999999999997</v>
      </c>
      <c r="NB41" s="254">
        <v>0.49823000000000001</v>
      </c>
      <c r="NC41" s="254">
        <v>0.50883</v>
      </c>
      <c r="ND41" s="254">
        <v>0.51848000000000005</v>
      </c>
      <c r="NE41" s="254">
        <v>0.52727999999999997</v>
      </c>
      <c r="NF41" s="720">
        <f t="shared" si="296"/>
        <v>0.53607999999999989</v>
      </c>
      <c r="NG41" s="720">
        <f t="shared" si="234"/>
        <v>0.54487999999999981</v>
      </c>
      <c r="NH41" s="723">
        <f t="shared" si="235"/>
        <v>0.55367999999999973</v>
      </c>
      <c r="NI41" s="254">
        <v>0.48966999999999999</v>
      </c>
      <c r="NJ41" s="254">
        <v>0.50319999999999998</v>
      </c>
      <c r="NK41" s="254">
        <v>0.51529000000000003</v>
      </c>
      <c r="NL41" s="254">
        <v>0.52625999999999995</v>
      </c>
      <c r="NM41" s="254">
        <v>0.53622999999999998</v>
      </c>
      <c r="NN41" s="254">
        <v>0.54534000000000005</v>
      </c>
      <c r="NO41" s="720">
        <f t="shared" si="297"/>
        <v>0.55445000000000011</v>
      </c>
      <c r="NP41" s="720">
        <f t="shared" si="236"/>
        <v>0.56356000000000017</v>
      </c>
      <c r="NQ41" s="723">
        <f t="shared" si="237"/>
        <v>0.57267000000000023</v>
      </c>
      <c r="NR41" s="706">
        <v>0.45619999999999999</v>
      </c>
      <c r="NS41" s="254">
        <v>0.46881</v>
      </c>
      <c r="NT41" s="254">
        <v>0.48007</v>
      </c>
      <c r="NU41" s="254">
        <v>0.49029</v>
      </c>
      <c r="NV41" s="254">
        <v>0.49958000000000002</v>
      </c>
      <c r="NW41" s="254">
        <v>0.50805999999999996</v>
      </c>
      <c r="NX41" s="720">
        <f t="shared" si="298"/>
        <v>0.51653999999999989</v>
      </c>
      <c r="NY41" s="720">
        <f t="shared" si="238"/>
        <v>0.52501999999999982</v>
      </c>
      <c r="NZ41" s="723">
        <f t="shared" si="239"/>
        <v>0.53349999999999975</v>
      </c>
      <c r="OA41" s="254">
        <v>0.46417000000000003</v>
      </c>
      <c r="OB41" s="254">
        <v>0.47699000000000003</v>
      </c>
      <c r="OC41" s="254">
        <v>0.48845</v>
      </c>
      <c r="OD41" s="254">
        <v>0.49885000000000002</v>
      </c>
      <c r="OE41" s="254">
        <v>0.50829999999999997</v>
      </c>
      <c r="OF41" s="254">
        <v>0.51693</v>
      </c>
      <c r="OG41" s="720">
        <f t="shared" si="299"/>
        <v>0.52556000000000003</v>
      </c>
      <c r="OH41" s="720">
        <f t="shared" si="240"/>
        <v>0.53419000000000005</v>
      </c>
      <c r="OI41" s="723">
        <f t="shared" si="241"/>
        <v>0.54282000000000008</v>
      </c>
      <c r="OJ41" s="706">
        <v>0.47996</v>
      </c>
      <c r="OK41" s="254">
        <v>0.49321999999999999</v>
      </c>
      <c r="OL41" s="254">
        <v>0.50507000000000002</v>
      </c>
      <c r="OM41" s="254">
        <v>0.51581999999999995</v>
      </c>
      <c r="ON41" s="254">
        <v>0.52559</v>
      </c>
      <c r="OO41" s="254">
        <v>0.53452</v>
      </c>
      <c r="OP41" s="720">
        <f t="shared" si="300"/>
        <v>0.54344999999999999</v>
      </c>
      <c r="OQ41" s="720">
        <f t="shared" si="242"/>
        <v>0.55237999999999998</v>
      </c>
      <c r="OR41" s="723">
        <f t="shared" si="243"/>
        <v>0.56130999999999998</v>
      </c>
      <c r="OS41" s="254">
        <v>0.47577999999999998</v>
      </c>
      <c r="OT41" s="254">
        <v>0.48892000000000002</v>
      </c>
      <c r="OU41" s="254">
        <v>0.50066999999999995</v>
      </c>
      <c r="OV41" s="254">
        <v>0.51132</v>
      </c>
      <c r="OW41" s="254">
        <v>0.52100999999999997</v>
      </c>
      <c r="OX41" s="254">
        <v>0.52986</v>
      </c>
      <c r="OY41" s="720">
        <f t="shared" si="301"/>
        <v>0.53871000000000002</v>
      </c>
      <c r="OZ41" s="720">
        <f t="shared" si="244"/>
        <v>0.54756000000000005</v>
      </c>
      <c r="PA41" s="723">
        <f t="shared" si="245"/>
        <v>0.55641000000000007</v>
      </c>
      <c r="PB41" s="706">
        <v>0.47375</v>
      </c>
      <c r="PC41" s="254">
        <v>0.48683999999999999</v>
      </c>
      <c r="PD41" s="254">
        <v>0.49852999999999997</v>
      </c>
      <c r="PE41" s="254">
        <v>0.50914000000000004</v>
      </c>
      <c r="PF41" s="254">
        <v>0.51878999999999997</v>
      </c>
      <c r="PG41" s="254">
        <v>0.52759999999999996</v>
      </c>
      <c r="PH41" s="720">
        <f t="shared" si="302"/>
        <v>0.53640999999999994</v>
      </c>
      <c r="PI41" s="720">
        <f t="shared" si="246"/>
        <v>0.54521999999999993</v>
      </c>
      <c r="PJ41" s="723">
        <f t="shared" si="247"/>
        <v>0.55402999999999991</v>
      </c>
      <c r="PK41" s="254">
        <v>0.47286</v>
      </c>
      <c r="PL41" s="254">
        <v>0.48592999999999997</v>
      </c>
      <c r="PM41" s="254">
        <v>0.49759999999999999</v>
      </c>
      <c r="PN41" s="254">
        <v>0.50819000000000003</v>
      </c>
      <c r="PO41" s="254">
        <v>0.51781999999999995</v>
      </c>
      <c r="PP41" s="254">
        <v>0.52661000000000002</v>
      </c>
      <c r="PQ41" s="720">
        <f t="shared" si="303"/>
        <v>0.5354000000000001</v>
      </c>
      <c r="PR41" s="720">
        <f t="shared" si="248"/>
        <v>0.54419000000000017</v>
      </c>
      <c r="PS41" s="723">
        <f t="shared" si="249"/>
        <v>0.55298000000000025</v>
      </c>
      <c r="PT41" s="706">
        <v>0.49857000000000001</v>
      </c>
      <c r="PU41" s="254">
        <v>0.51234999999999997</v>
      </c>
      <c r="PV41" s="254">
        <v>0.52466000000000002</v>
      </c>
      <c r="PW41" s="254">
        <v>0.53581999999999996</v>
      </c>
      <c r="PX41" s="254">
        <v>0.54596999999999996</v>
      </c>
      <c r="PY41" s="254">
        <v>0.55523999999999996</v>
      </c>
      <c r="PZ41" s="720">
        <f t="shared" si="304"/>
        <v>0.56450999999999996</v>
      </c>
      <c r="QA41" s="720">
        <f t="shared" si="250"/>
        <v>0.57377999999999996</v>
      </c>
      <c r="QB41" s="723">
        <f t="shared" si="251"/>
        <v>0.58304999999999996</v>
      </c>
      <c r="QC41" s="254">
        <v>0.46113999999999999</v>
      </c>
      <c r="QD41" s="254">
        <v>0.47388000000000002</v>
      </c>
      <c r="QE41" s="254">
        <v>0.48526999999999998</v>
      </c>
      <c r="QF41" s="254">
        <v>0.49559999999999998</v>
      </c>
      <c r="QG41" s="254">
        <v>0.50499000000000005</v>
      </c>
      <c r="QH41" s="254">
        <v>0.51356000000000002</v>
      </c>
      <c r="QI41" s="720">
        <f t="shared" si="305"/>
        <v>0.52212999999999998</v>
      </c>
      <c r="QJ41" s="720">
        <f t="shared" si="252"/>
        <v>0.53069999999999995</v>
      </c>
      <c r="QK41" s="723">
        <f t="shared" si="253"/>
        <v>0.53926999999999992</v>
      </c>
      <c r="QL41" s="706">
        <v>0.49319000000000002</v>
      </c>
      <c r="QM41" s="254">
        <v>0.50682000000000005</v>
      </c>
      <c r="QN41" s="254">
        <v>0.51898999999999995</v>
      </c>
      <c r="QO41" s="254">
        <v>0.53003999999999996</v>
      </c>
      <c r="QP41" s="254">
        <v>0.54008</v>
      </c>
      <c r="QQ41" s="254">
        <v>0.54925000000000002</v>
      </c>
      <c r="QR41" s="720">
        <f t="shared" si="306"/>
        <v>0.55842000000000003</v>
      </c>
      <c r="QS41" s="720">
        <f t="shared" si="254"/>
        <v>0.56759000000000004</v>
      </c>
      <c r="QT41" s="723">
        <f t="shared" si="255"/>
        <v>0.57676000000000005</v>
      </c>
    </row>
    <row r="42" spans="1:462">
      <c r="B42" s="1"/>
      <c r="C42" s="1"/>
      <c r="D42" s="825"/>
      <c r="E42" s="825"/>
      <c r="F42" s="825"/>
      <c r="G42" s="825"/>
      <c r="H42" s="825"/>
      <c r="I42" s="825"/>
      <c r="M42" s="825"/>
      <c r="N42" s="825"/>
      <c r="O42" s="825"/>
      <c r="P42" s="825"/>
      <c r="Q42" s="825"/>
      <c r="R42" s="825"/>
      <c r="V42" s="825"/>
      <c r="W42" s="825"/>
      <c r="X42" s="825"/>
      <c r="Y42" s="825"/>
      <c r="Z42" s="825"/>
      <c r="AA42" s="825"/>
      <c r="AE42" s="825"/>
      <c r="AF42" s="825"/>
      <c r="AG42" s="825"/>
      <c r="AH42" s="825"/>
      <c r="AI42" s="825"/>
      <c r="AJ42" s="825"/>
      <c r="AN42" s="825"/>
      <c r="AO42" s="825"/>
      <c r="AP42" s="825"/>
      <c r="AQ42" s="825"/>
      <c r="AR42" s="825"/>
      <c r="AS42" s="825"/>
      <c r="AW42" s="825"/>
      <c r="AX42" s="825"/>
      <c r="AY42" s="825"/>
      <c r="AZ42" s="825"/>
      <c r="BA42" s="825"/>
      <c r="BB42" s="825"/>
      <c r="BF42" s="825"/>
      <c r="BG42" s="825"/>
      <c r="BH42" s="825"/>
      <c r="BI42" s="825"/>
      <c r="BJ42" s="825"/>
      <c r="BK42" s="825"/>
      <c r="BO42" s="825"/>
      <c r="BP42" s="825"/>
      <c r="BQ42" s="825"/>
      <c r="BR42" s="825"/>
      <c r="BS42" s="825"/>
      <c r="BT42" s="825"/>
      <c r="BX42" s="825"/>
      <c r="BY42" s="825"/>
      <c r="BZ42" s="825"/>
      <c r="CA42" s="825"/>
      <c r="CB42" s="825"/>
      <c r="CC42" s="825"/>
      <c r="CG42" s="825"/>
      <c r="CH42" s="825"/>
      <c r="CI42" s="825"/>
      <c r="CJ42" s="825"/>
      <c r="CK42" s="825"/>
      <c r="CL42" s="825"/>
      <c r="CP42" s="825"/>
      <c r="CQ42" s="825"/>
      <c r="CR42" s="825"/>
      <c r="CS42" s="825"/>
      <c r="CT42" s="825"/>
      <c r="CU42" s="825"/>
      <c r="CY42" s="825"/>
      <c r="CZ42" s="825"/>
      <c r="DA42" s="825"/>
      <c r="DB42" s="825"/>
      <c r="DC42" s="825"/>
      <c r="DD42" s="825"/>
      <c r="DH42" s="825"/>
      <c r="DI42" s="825"/>
      <c r="DJ42" s="825"/>
      <c r="DK42" s="825"/>
      <c r="DL42" s="825"/>
      <c r="DM42" s="825"/>
      <c r="DQ42" s="825"/>
      <c r="DR42" s="825"/>
      <c r="DS42" s="825"/>
      <c r="DT42" s="825"/>
      <c r="DU42" s="825"/>
      <c r="DV42" s="825"/>
      <c r="DZ42" s="825"/>
      <c r="EA42" s="825"/>
      <c r="EB42" s="825"/>
      <c r="EC42" s="825"/>
      <c r="ED42" s="825"/>
      <c r="EE42" s="825"/>
      <c r="EI42" s="825"/>
      <c r="EJ42" s="825"/>
      <c r="EK42" s="825"/>
      <c r="EL42" s="825"/>
      <c r="EM42" s="825"/>
      <c r="EN42" s="825"/>
      <c r="ER42" s="825"/>
      <c r="ES42" s="825"/>
      <c r="ET42" s="825"/>
      <c r="EU42" s="825"/>
      <c r="EV42" s="825"/>
      <c r="EW42" s="825"/>
      <c r="FA42" s="825"/>
      <c r="FB42" s="825"/>
      <c r="FC42" s="825"/>
      <c r="FD42" s="825"/>
      <c r="FE42" s="825"/>
      <c r="FF42" s="825"/>
      <c r="FJ42" s="825"/>
      <c r="FK42" s="825"/>
      <c r="FL42" s="825"/>
      <c r="FM42" s="825"/>
      <c r="FN42" s="825"/>
      <c r="FO42" s="825"/>
      <c r="FS42" s="825"/>
      <c r="FT42" s="825"/>
      <c r="FU42" s="825"/>
      <c r="FV42" s="825"/>
      <c r="FW42" s="825"/>
      <c r="FX42" s="825"/>
      <c r="GB42" s="825"/>
      <c r="GC42" s="825"/>
      <c r="GD42" s="825"/>
      <c r="GE42" s="825"/>
      <c r="GF42" s="825"/>
      <c r="GG42" s="825"/>
      <c r="GK42" s="825"/>
      <c r="GL42" s="825"/>
      <c r="GM42" s="825"/>
      <c r="GN42" s="825"/>
      <c r="GO42" s="825"/>
      <c r="GP42" s="825"/>
      <c r="GT42" s="825"/>
      <c r="GU42" s="825"/>
      <c r="GV42" s="825"/>
      <c r="GW42" s="825"/>
      <c r="GX42" s="825"/>
      <c r="GY42" s="825"/>
      <c r="HC42" s="825"/>
      <c r="HD42" s="825"/>
      <c r="HE42" s="825"/>
      <c r="HF42" s="825"/>
      <c r="HG42" s="825"/>
      <c r="HH42" s="825"/>
      <c r="HL42" s="825"/>
      <c r="HM42" s="825"/>
      <c r="HN42" s="825"/>
      <c r="HO42" s="825"/>
      <c r="HP42" s="825"/>
      <c r="HQ42" s="825"/>
      <c r="HU42" s="825"/>
      <c r="HV42" s="825"/>
      <c r="HW42" s="825"/>
      <c r="HX42" s="825"/>
      <c r="HY42" s="825"/>
      <c r="HZ42" s="825"/>
      <c r="ID42" s="825"/>
      <c r="IE42" s="825"/>
      <c r="IF42" s="825"/>
      <c r="IG42" s="825"/>
      <c r="IH42" s="825"/>
      <c r="II42" s="825"/>
      <c r="IM42" s="825"/>
      <c r="IN42" s="825"/>
      <c r="IO42" s="825"/>
      <c r="IP42" s="825"/>
      <c r="IQ42" s="825"/>
      <c r="IR42" s="825"/>
      <c r="IV42" s="825"/>
      <c r="IW42" s="825"/>
      <c r="IX42" s="825"/>
      <c r="IY42" s="825"/>
      <c r="IZ42" s="825"/>
      <c r="JA42" s="825"/>
      <c r="JE42" s="825"/>
      <c r="JF42" s="825"/>
      <c r="JG42" s="825"/>
      <c r="JH42" s="825"/>
      <c r="JI42" s="825"/>
      <c r="JJ42" s="825"/>
      <c r="JN42" s="825"/>
      <c r="JO42" s="825"/>
      <c r="JP42" s="825"/>
      <c r="JQ42" s="825"/>
      <c r="JR42" s="825"/>
      <c r="JS42" s="825"/>
      <c r="JW42" s="825"/>
      <c r="JX42" s="825"/>
      <c r="JY42" s="825"/>
      <c r="JZ42" s="825"/>
      <c r="KA42" s="825"/>
      <c r="KB42" s="825"/>
      <c r="KF42" s="825"/>
      <c r="KG42" s="825"/>
      <c r="KH42" s="825"/>
      <c r="KI42" s="825"/>
      <c r="KJ42" s="825"/>
      <c r="KK42" s="825"/>
      <c r="KO42" s="825"/>
      <c r="KP42" s="825"/>
      <c r="KQ42" s="825"/>
      <c r="KR42" s="825"/>
      <c r="KS42" s="825"/>
      <c r="KT42" s="825"/>
      <c r="KX42" s="825"/>
      <c r="KY42" s="825"/>
      <c r="KZ42" s="825"/>
      <c r="LA42" s="825"/>
      <c r="LB42" s="825"/>
      <c r="LC42" s="825"/>
      <c r="LG42" s="825"/>
      <c r="LH42" s="825"/>
      <c r="LI42" s="825"/>
      <c r="LJ42" s="825"/>
      <c r="LK42" s="825"/>
      <c r="LL42" s="825"/>
      <c r="LP42" s="825"/>
      <c r="LQ42" s="825"/>
      <c r="LR42" s="825"/>
      <c r="LS42" s="825"/>
      <c r="LT42" s="825"/>
      <c r="LU42" s="825"/>
      <c r="LY42" s="825"/>
      <c r="LZ42" s="825"/>
      <c r="MA42" s="825"/>
      <c r="MB42" s="825"/>
      <c r="MC42" s="825"/>
      <c r="MD42" s="825"/>
      <c r="MH42" s="825"/>
      <c r="MI42" s="825"/>
      <c r="MJ42" s="825"/>
      <c r="MK42" s="825"/>
      <c r="ML42" s="825"/>
      <c r="MM42" s="825"/>
      <c r="MQ42" s="825"/>
      <c r="MR42" s="825"/>
      <c r="MS42" s="825"/>
      <c r="MT42" s="825"/>
      <c r="MU42" s="825"/>
      <c r="MV42" s="825"/>
      <c r="MZ42" s="825"/>
      <c r="NA42" s="825"/>
      <c r="NB42" s="825"/>
      <c r="NC42" s="825"/>
      <c r="ND42" s="825"/>
      <c r="NE42" s="825"/>
      <c r="NI42" s="825"/>
      <c r="NJ42" s="825"/>
      <c r="NK42" s="825"/>
      <c r="NL42" s="825"/>
      <c r="NM42" s="825"/>
      <c r="NN42" s="825"/>
      <c r="NR42" s="825"/>
      <c r="NS42" s="825"/>
      <c r="NT42" s="825"/>
      <c r="NU42" s="825"/>
      <c r="NV42" s="825"/>
      <c r="NW42" s="825"/>
      <c r="OA42" s="825"/>
      <c r="OB42" s="825"/>
      <c r="OC42" s="825"/>
      <c r="OD42" s="825"/>
      <c r="OE42" s="825"/>
      <c r="OF42" s="825"/>
      <c r="OJ42" s="825"/>
      <c r="OK42" s="825"/>
      <c r="OL42" s="825"/>
      <c r="OM42" s="825"/>
      <c r="ON42" s="825"/>
      <c r="OO42" s="825"/>
      <c r="OS42" s="825"/>
      <c r="OT42" s="825"/>
      <c r="OU42" s="825"/>
      <c r="OV42" s="825"/>
      <c r="OW42" s="825"/>
      <c r="OX42" s="825"/>
      <c r="PB42" s="825"/>
      <c r="PC42" s="825"/>
      <c r="PD42" s="825"/>
      <c r="PE42" s="825"/>
      <c r="PF42" s="825"/>
      <c r="PG42" s="825"/>
      <c r="PK42" s="825"/>
      <c r="PL42" s="825"/>
      <c r="PM42" s="825"/>
      <c r="PN42" s="825"/>
      <c r="PO42" s="825"/>
      <c r="PP42" s="825"/>
      <c r="PT42" s="825"/>
      <c r="PU42" s="825"/>
      <c r="PV42" s="825"/>
      <c r="PW42" s="825"/>
      <c r="PX42" s="825"/>
      <c r="PY42" s="825"/>
      <c r="QC42" s="825"/>
      <c r="QD42" s="825"/>
      <c r="QE42" s="825"/>
      <c r="QF42" s="825"/>
      <c r="QG42" s="825"/>
      <c r="QH42" s="825"/>
      <c r="QL42" s="825"/>
      <c r="QM42" s="825"/>
      <c r="QN42" s="825"/>
      <c r="QO42" s="825"/>
      <c r="QP42" s="825"/>
      <c r="QQ42" s="825"/>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A375-1DB1-4447-9CCE-E7B53CFC9AD2}">
  <sheetPr>
    <tabColor theme="5" tint="0.79998168889431442"/>
  </sheetPr>
  <dimension ref="A1:QT41"/>
  <sheetViews>
    <sheetView workbookViewId="0">
      <pane xSplit="3" ySplit="4" topLeftCell="D5" activePane="bottomRight" state="frozen"/>
      <selection pane="topRight" activeCell="D1" sqref="D1"/>
      <selection pane="bottomLeft" activeCell="A5" sqref="A5"/>
      <selection pane="bottomRight" activeCell="I21" sqref="I21"/>
    </sheetView>
  </sheetViews>
  <sheetFormatPr defaultColWidth="9" defaultRowHeight="14.25"/>
  <cols>
    <col min="1" max="1" width="7.5" style="806" customWidth="1"/>
    <col min="2" max="3" width="10.5" style="806" customWidth="1"/>
    <col min="4" max="9" width="10.375" style="806" bestFit="1" customWidth="1"/>
    <col min="10" max="12" width="10.375" style="806" customWidth="1"/>
    <col min="13" max="18" width="10.375" style="806" bestFit="1" customWidth="1"/>
    <col min="19" max="21" width="10.375" style="806" customWidth="1"/>
    <col min="22" max="27" width="10.375" style="806" bestFit="1" customWidth="1"/>
    <col min="28" max="30" width="10.375" style="806" customWidth="1"/>
    <col min="31" max="36" width="10.375" style="806" bestFit="1" customWidth="1"/>
    <col min="37" max="39" width="10.375" style="806" customWidth="1"/>
    <col min="40" max="45" width="10.375" style="806" bestFit="1" customWidth="1"/>
    <col min="46" max="48" width="10.375" style="806" customWidth="1"/>
    <col min="49" max="54" width="10.375" style="806" bestFit="1" customWidth="1"/>
    <col min="55" max="57" width="10.375" style="806" customWidth="1"/>
    <col min="58" max="63" width="10.375" style="806" bestFit="1" customWidth="1"/>
    <col min="64" max="66" width="10.375" style="806" customWidth="1"/>
    <col min="67" max="72" width="10.375" style="806" bestFit="1" customWidth="1"/>
    <col min="73" max="75" width="10.375" style="806" customWidth="1"/>
    <col min="76" max="81" width="10.375" style="806" bestFit="1" customWidth="1"/>
    <col min="82" max="84" width="10.375" style="806" customWidth="1"/>
    <col min="85" max="90" width="10.375" style="806" bestFit="1" customWidth="1"/>
    <col min="91" max="93" width="10.375" style="806" customWidth="1"/>
    <col min="94" max="99" width="10.375" style="806" bestFit="1" customWidth="1"/>
    <col min="100" max="102" width="10.375" style="806" customWidth="1"/>
    <col min="103" max="108" width="10.375" style="806" bestFit="1" customWidth="1"/>
    <col min="109" max="111" width="10.375" style="806" customWidth="1"/>
    <col min="112" max="117" width="10.375" style="806" bestFit="1" customWidth="1"/>
    <col min="118" max="120" width="10.375" style="806" customWidth="1"/>
    <col min="121" max="126" width="10.375" style="806" bestFit="1" customWidth="1"/>
    <col min="127" max="129" width="10.375" style="806" customWidth="1"/>
    <col min="130" max="135" width="10.375" style="806" bestFit="1" customWidth="1"/>
    <col min="136" max="138" width="10.375" style="806" customWidth="1"/>
    <col min="139" max="144" width="10.375" style="806" bestFit="1" customWidth="1"/>
    <col min="145" max="147" width="10.375" style="806" customWidth="1"/>
    <col min="148" max="153" width="10.375" style="806" bestFit="1" customWidth="1"/>
    <col min="154" max="156" width="10.375" style="806" customWidth="1"/>
    <col min="157" max="162" width="10.375" style="806" bestFit="1" customWidth="1"/>
    <col min="163" max="165" width="10.375" style="806" customWidth="1"/>
    <col min="166" max="171" width="10.375" style="806" bestFit="1" customWidth="1"/>
    <col min="172" max="174" width="10.375" style="806" customWidth="1"/>
    <col min="175" max="180" width="10.375" style="806" bestFit="1" customWidth="1"/>
    <col min="181" max="183" width="10.375" style="806" customWidth="1"/>
    <col min="184" max="189" width="10.375" style="806" bestFit="1" customWidth="1"/>
    <col min="190" max="192" width="10.375" style="806" customWidth="1"/>
    <col min="193" max="198" width="10.375" style="806" bestFit="1" customWidth="1"/>
    <col min="199" max="201" width="10.375" style="806" customWidth="1"/>
    <col min="202" max="207" width="10.375" style="806" bestFit="1" customWidth="1"/>
    <col min="208" max="210" width="10.375" style="806" customWidth="1"/>
    <col min="211" max="216" width="10.375" style="806" bestFit="1" customWidth="1"/>
    <col min="217" max="219" width="10.375" style="806" customWidth="1"/>
    <col min="220" max="225" width="10.375" style="806" bestFit="1" customWidth="1"/>
    <col min="226" max="228" width="10.375" style="806" customWidth="1"/>
    <col min="229" max="234" width="10.375" style="806" bestFit="1" customWidth="1"/>
    <col min="235" max="237" width="10.375" style="806" customWidth="1"/>
    <col min="238" max="243" width="10.375" style="806" bestFit="1" customWidth="1"/>
    <col min="244" max="246" width="10.375" style="806" customWidth="1"/>
    <col min="247" max="252" width="10.375" style="806" bestFit="1" customWidth="1"/>
    <col min="253" max="255" width="10.375" style="806" customWidth="1"/>
    <col min="256" max="261" width="10.375" style="806" bestFit="1" customWidth="1"/>
    <col min="262" max="264" width="10.375" style="806" customWidth="1"/>
    <col min="265" max="270" width="10.375" style="806" bestFit="1" customWidth="1"/>
    <col min="271" max="273" width="10.375" style="806" customWidth="1"/>
    <col min="274" max="279" width="10.375" style="806" bestFit="1" customWidth="1"/>
    <col min="280" max="282" width="10.375" style="806" customWidth="1"/>
    <col min="283" max="288" width="10.375" style="806" bestFit="1" customWidth="1"/>
    <col min="289" max="291" width="10.375" style="806" customWidth="1"/>
    <col min="292" max="297" width="10.375" style="806" bestFit="1" customWidth="1"/>
    <col min="298" max="300" width="10.375" style="806" customWidth="1"/>
    <col min="301" max="306" width="10.375" style="806" bestFit="1" customWidth="1"/>
    <col min="307" max="309" width="10.375" style="806" customWidth="1"/>
    <col min="310" max="315" width="10.375" style="806" bestFit="1" customWidth="1"/>
    <col min="316" max="318" width="10.375" style="806" customWidth="1"/>
    <col min="319" max="324" width="10.375" style="806" bestFit="1" customWidth="1"/>
    <col min="325" max="327" width="10.375" style="806" customWidth="1"/>
    <col min="328" max="333" width="10.375" style="806" bestFit="1" customWidth="1"/>
    <col min="334" max="336" width="10.375" style="806" customWidth="1"/>
    <col min="337" max="342" width="10.375" style="806" bestFit="1" customWidth="1"/>
    <col min="343" max="345" width="10.375" style="806" customWidth="1"/>
    <col min="346" max="351" width="10.375" style="806" bestFit="1" customWidth="1"/>
    <col min="352" max="354" width="10.375" style="806" customWidth="1"/>
    <col min="355" max="360" width="10.375" style="806" bestFit="1" customWidth="1"/>
    <col min="361" max="363" width="10.375" style="806" customWidth="1"/>
    <col min="364" max="369" width="10.375" style="806" bestFit="1" customWidth="1"/>
    <col min="370" max="372" width="10.375" style="806" customWidth="1"/>
    <col min="373" max="378" width="10.375" style="806" bestFit="1" customWidth="1"/>
    <col min="379" max="381" width="10.375" style="806" customWidth="1"/>
    <col min="382" max="387" width="10.375" style="806" bestFit="1" customWidth="1"/>
    <col min="388" max="390" width="10.375" style="806" customWidth="1"/>
    <col min="391" max="396" width="10.375" style="806" bestFit="1" customWidth="1"/>
    <col min="397" max="399" width="10.375" style="806" customWidth="1"/>
    <col min="400" max="405" width="10.375" style="806" bestFit="1" customWidth="1"/>
    <col min="406" max="408" width="10.375" style="806" customWidth="1"/>
    <col min="409" max="414" width="10.375" style="806" bestFit="1" customWidth="1"/>
    <col min="415" max="417" width="10.375" style="806" customWidth="1"/>
    <col min="418" max="423" width="10.375" style="806" bestFit="1" customWidth="1"/>
    <col min="424" max="426" width="10.375" style="806" customWidth="1"/>
    <col min="427" max="432" width="10.375" style="806" bestFit="1" customWidth="1"/>
    <col min="433" max="435" width="10.375" style="806" customWidth="1"/>
    <col min="436" max="441" width="10.375" style="806" bestFit="1" customWidth="1"/>
    <col min="442" max="444" width="10.375" style="806" customWidth="1"/>
    <col min="445" max="450" width="10.375" style="806" bestFit="1" customWidth="1"/>
    <col min="451" max="453" width="10.375" style="806" customWidth="1"/>
    <col min="454" max="459" width="10.375" style="806" bestFit="1" customWidth="1"/>
    <col min="460" max="462" width="10.375" style="806" customWidth="1"/>
    <col min="463" max="16384" width="9" style="806"/>
  </cols>
  <sheetData>
    <row r="1" spans="1:462">
      <c r="A1" s="12" t="s">
        <v>505</v>
      </c>
    </row>
    <row r="2" spans="1:462">
      <c r="A2" s="15" t="s">
        <v>493</v>
      </c>
      <c r="B2" s="15"/>
      <c r="C2" s="15"/>
      <c r="D2" s="142" t="s">
        <v>57</v>
      </c>
      <c r="E2" s="15" t="s">
        <v>57</v>
      </c>
      <c r="F2" s="15" t="s">
        <v>57</v>
      </c>
      <c r="G2" s="15" t="s">
        <v>57</v>
      </c>
      <c r="H2" s="15" t="s">
        <v>57</v>
      </c>
      <c r="I2" s="15" t="s">
        <v>57</v>
      </c>
      <c r="J2" s="15" t="s">
        <v>57</v>
      </c>
      <c r="K2" s="15" t="s">
        <v>57</v>
      </c>
      <c r="L2" s="143" t="s">
        <v>57</v>
      </c>
      <c r="M2" s="142" t="s">
        <v>176</v>
      </c>
      <c r="N2" s="15" t="s">
        <v>176</v>
      </c>
      <c r="O2" s="15" t="s">
        <v>176</v>
      </c>
      <c r="P2" s="15" t="s">
        <v>176</v>
      </c>
      <c r="Q2" s="15" t="s">
        <v>176</v>
      </c>
      <c r="R2" s="15" t="s">
        <v>176</v>
      </c>
      <c r="S2" s="15" t="s">
        <v>176</v>
      </c>
      <c r="T2" s="15" t="s">
        <v>176</v>
      </c>
      <c r="U2" s="143" t="s">
        <v>176</v>
      </c>
      <c r="V2" s="142" t="s">
        <v>510</v>
      </c>
      <c r="W2" s="15" t="s">
        <v>510</v>
      </c>
      <c r="X2" s="15" t="s">
        <v>510</v>
      </c>
      <c r="Y2" s="15" t="s">
        <v>510</v>
      </c>
      <c r="Z2" s="15" t="s">
        <v>510</v>
      </c>
      <c r="AA2" s="15" t="s">
        <v>510</v>
      </c>
      <c r="AB2" s="15" t="s">
        <v>510</v>
      </c>
      <c r="AC2" s="15" t="s">
        <v>510</v>
      </c>
      <c r="AD2" s="143" t="s">
        <v>510</v>
      </c>
      <c r="AE2" s="142" t="s">
        <v>511</v>
      </c>
      <c r="AF2" s="15" t="s">
        <v>511</v>
      </c>
      <c r="AG2" s="15" t="s">
        <v>511</v>
      </c>
      <c r="AH2" s="15" t="s">
        <v>511</v>
      </c>
      <c r="AI2" s="15" t="s">
        <v>511</v>
      </c>
      <c r="AJ2" s="15" t="s">
        <v>511</v>
      </c>
      <c r="AK2" s="15" t="s">
        <v>511</v>
      </c>
      <c r="AL2" s="15" t="s">
        <v>511</v>
      </c>
      <c r="AM2" s="143" t="s">
        <v>511</v>
      </c>
      <c r="AN2" s="142" t="s">
        <v>512</v>
      </c>
      <c r="AO2" s="15" t="s">
        <v>512</v>
      </c>
      <c r="AP2" s="15" t="s">
        <v>512</v>
      </c>
      <c r="AQ2" s="15" t="s">
        <v>512</v>
      </c>
      <c r="AR2" s="15" t="s">
        <v>512</v>
      </c>
      <c r="AS2" s="15" t="s">
        <v>512</v>
      </c>
      <c r="AT2" s="15" t="s">
        <v>512</v>
      </c>
      <c r="AU2" s="15" t="s">
        <v>512</v>
      </c>
      <c r="AV2" s="143" t="s">
        <v>512</v>
      </c>
      <c r="AW2" s="142" t="s">
        <v>513</v>
      </c>
      <c r="AX2" s="15" t="s">
        <v>513</v>
      </c>
      <c r="AY2" s="15" t="s">
        <v>513</v>
      </c>
      <c r="AZ2" s="15" t="s">
        <v>513</v>
      </c>
      <c r="BA2" s="15" t="s">
        <v>513</v>
      </c>
      <c r="BB2" s="15" t="s">
        <v>513</v>
      </c>
      <c r="BC2" s="15" t="s">
        <v>513</v>
      </c>
      <c r="BD2" s="15" t="s">
        <v>513</v>
      </c>
      <c r="BE2" s="143" t="s">
        <v>513</v>
      </c>
      <c r="BF2" s="142" t="s">
        <v>514</v>
      </c>
      <c r="BG2" s="15" t="s">
        <v>514</v>
      </c>
      <c r="BH2" s="15" t="s">
        <v>514</v>
      </c>
      <c r="BI2" s="15" t="s">
        <v>514</v>
      </c>
      <c r="BJ2" s="15" t="s">
        <v>514</v>
      </c>
      <c r="BK2" s="15" t="s">
        <v>514</v>
      </c>
      <c r="BL2" s="15" t="s">
        <v>514</v>
      </c>
      <c r="BM2" s="15" t="s">
        <v>514</v>
      </c>
      <c r="BN2" s="143" t="s">
        <v>514</v>
      </c>
      <c r="BO2" s="142" t="s">
        <v>515</v>
      </c>
      <c r="BP2" s="15" t="s">
        <v>515</v>
      </c>
      <c r="BQ2" s="15" t="s">
        <v>515</v>
      </c>
      <c r="BR2" s="15" t="s">
        <v>515</v>
      </c>
      <c r="BS2" s="15" t="s">
        <v>515</v>
      </c>
      <c r="BT2" s="15" t="s">
        <v>515</v>
      </c>
      <c r="BU2" s="15" t="s">
        <v>515</v>
      </c>
      <c r="BV2" s="15" t="s">
        <v>515</v>
      </c>
      <c r="BW2" s="143" t="s">
        <v>515</v>
      </c>
      <c r="BX2" s="142" t="s">
        <v>516</v>
      </c>
      <c r="BY2" s="15" t="s">
        <v>516</v>
      </c>
      <c r="BZ2" s="15" t="s">
        <v>516</v>
      </c>
      <c r="CA2" s="15" t="s">
        <v>516</v>
      </c>
      <c r="CB2" s="15" t="s">
        <v>516</v>
      </c>
      <c r="CC2" s="15" t="s">
        <v>516</v>
      </c>
      <c r="CD2" s="15" t="s">
        <v>516</v>
      </c>
      <c r="CE2" s="15" t="s">
        <v>516</v>
      </c>
      <c r="CF2" s="143" t="s">
        <v>516</v>
      </c>
      <c r="CG2" s="142" t="s">
        <v>517</v>
      </c>
      <c r="CH2" s="15" t="s">
        <v>517</v>
      </c>
      <c r="CI2" s="15" t="s">
        <v>517</v>
      </c>
      <c r="CJ2" s="15" t="s">
        <v>517</v>
      </c>
      <c r="CK2" s="15" t="s">
        <v>517</v>
      </c>
      <c r="CL2" s="15" t="s">
        <v>517</v>
      </c>
      <c r="CM2" s="15" t="s">
        <v>517</v>
      </c>
      <c r="CN2" s="15" t="s">
        <v>517</v>
      </c>
      <c r="CO2" s="143" t="s">
        <v>517</v>
      </c>
      <c r="CP2" s="142" t="s">
        <v>518</v>
      </c>
      <c r="CQ2" s="15" t="s">
        <v>518</v>
      </c>
      <c r="CR2" s="15" t="s">
        <v>518</v>
      </c>
      <c r="CS2" s="15" t="s">
        <v>518</v>
      </c>
      <c r="CT2" s="15" t="s">
        <v>518</v>
      </c>
      <c r="CU2" s="15" t="s">
        <v>518</v>
      </c>
      <c r="CV2" s="15" t="s">
        <v>518</v>
      </c>
      <c r="CW2" s="15" t="s">
        <v>518</v>
      </c>
      <c r="CX2" s="143" t="s">
        <v>518</v>
      </c>
      <c r="CY2" s="142" t="s">
        <v>186</v>
      </c>
      <c r="CZ2" s="15" t="s">
        <v>186</v>
      </c>
      <c r="DA2" s="15" t="s">
        <v>186</v>
      </c>
      <c r="DB2" s="15" t="s">
        <v>186</v>
      </c>
      <c r="DC2" s="15" t="s">
        <v>186</v>
      </c>
      <c r="DD2" s="15" t="s">
        <v>186</v>
      </c>
      <c r="DE2" s="15" t="s">
        <v>186</v>
      </c>
      <c r="DF2" s="15" t="s">
        <v>186</v>
      </c>
      <c r="DG2" s="143" t="s">
        <v>186</v>
      </c>
      <c r="DH2" s="142" t="s">
        <v>187</v>
      </c>
      <c r="DI2" s="15" t="s">
        <v>187</v>
      </c>
      <c r="DJ2" s="15" t="s">
        <v>187</v>
      </c>
      <c r="DK2" s="15" t="s">
        <v>187</v>
      </c>
      <c r="DL2" s="15" t="s">
        <v>187</v>
      </c>
      <c r="DM2" s="15" t="s">
        <v>187</v>
      </c>
      <c r="DN2" s="15" t="s">
        <v>187</v>
      </c>
      <c r="DO2" s="15" t="s">
        <v>187</v>
      </c>
      <c r="DP2" s="143" t="s">
        <v>187</v>
      </c>
      <c r="DQ2" s="142" t="s">
        <v>188</v>
      </c>
      <c r="DR2" s="15" t="s">
        <v>188</v>
      </c>
      <c r="DS2" s="15" t="s">
        <v>188</v>
      </c>
      <c r="DT2" s="15" t="s">
        <v>188</v>
      </c>
      <c r="DU2" s="15" t="s">
        <v>188</v>
      </c>
      <c r="DV2" s="15" t="s">
        <v>188</v>
      </c>
      <c r="DW2" s="15" t="s">
        <v>188</v>
      </c>
      <c r="DX2" s="15" t="s">
        <v>188</v>
      </c>
      <c r="DY2" s="143" t="s">
        <v>188</v>
      </c>
      <c r="DZ2" s="142" t="s">
        <v>189</v>
      </c>
      <c r="EA2" s="15" t="s">
        <v>189</v>
      </c>
      <c r="EB2" s="15" t="s">
        <v>189</v>
      </c>
      <c r="EC2" s="15" t="s">
        <v>189</v>
      </c>
      <c r="ED2" s="15" t="s">
        <v>189</v>
      </c>
      <c r="EE2" s="15" t="s">
        <v>189</v>
      </c>
      <c r="EF2" s="15" t="s">
        <v>189</v>
      </c>
      <c r="EG2" s="15" t="s">
        <v>189</v>
      </c>
      <c r="EH2" s="143" t="s">
        <v>189</v>
      </c>
      <c r="EI2" s="142" t="s">
        <v>190</v>
      </c>
      <c r="EJ2" s="15" t="s">
        <v>190</v>
      </c>
      <c r="EK2" s="15" t="s">
        <v>190</v>
      </c>
      <c r="EL2" s="15" t="s">
        <v>190</v>
      </c>
      <c r="EM2" s="15" t="s">
        <v>190</v>
      </c>
      <c r="EN2" s="15" t="s">
        <v>190</v>
      </c>
      <c r="EO2" s="15" t="s">
        <v>190</v>
      </c>
      <c r="EP2" s="15" t="s">
        <v>190</v>
      </c>
      <c r="EQ2" s="143" t="s">
        <v>190</v>
      </c>
      <c r="ER2" s="142" t="s">
        <v>191</v>
      </c>
      <c r="ES2" s="15" t="s">
        <v>191</v>
      </c>
      <c r="ET2" s="15" t="s">
        <v>191</v>
      </c>
      <c r="EU2" s="15" t="s">
        <v>191</v>
      </c>
      <c r="EV2" s="15" t="s">
        <v>191</v>
      </c>
      <c r="EW2" s="15" t="s">
        <v>191</v>
      </c>
      <c r="EX2" s="15" t="s">
        <v>191</v>
      </c>
      <c r="EY2" s="15" t="s">
        <v>191</v>
      </c>
      <c r="EZ2" s="143" t="s">
        <v>191</v>
      </c>
      <c r="FA2" s="142" t="s">
        <v>266</v>
      </c>
      <c r="FB2" s="15" t="s">
        <v>266</v>
      </c>
      <c r="FC2" s="15" t="s">
        <v>266</v>
      </c>
      <c r="FD2" s="15" t="s">
        <v>266</v>
      </c>
      <c r="FE2" s="15" t="s">
        <v>266</v>
      </c>
      <c r="FF2" s="15" t="s">
        <v>266</v>
      </c>
      <c r="FG2" s="15" t="s">
        <v>266</v>
      </c>
      <c r="FH2" s="15" t="s">
        <v>266</v>
      </c>
      <c r="FI2" s="143" t="s">
        <v>266</v>
      </c>
      <c r="FJ2" s="142" t="s">
        <v>268</v>
      </c>
      <c r="FK2" s="15" t="s">
        <v>268</v>
      </c>
      <c r="FL2" s="15" t="s">
        <v>268</v>
      </c>
      <c r="FM2" s="15" t="s">
        <v>268</v>
      </c>
      <c r="FN2" s="15" t="s">
        <v>268</v>
      </c>
      <c r="FO2" s="15" t="s">
        <v>268</v>
      </c>
      <c r="FP2" s="15" t="s">
        <v>268</v>
      </c>
      <c r="FQ2" s="15" t="s">
        <v>268</v>
      </c>
      <c r="FR2" s="143" t="s">
        <v>268</v>
      </c>
      <c r="FS2" s="142" t="s">
        <v>270</v>
      </c>
      <c r="FT2" s="15" t="s">
        <v>270</v>
      </c>
      <c r="FU2" s="15" t="s">
        <v>270</v>
      </c>
      <c r="FV2" s="15" t="s">
        <v>270</v>
      </c>
      <c r="FW2" s="15" t="s">
        <v>270</v>
      </c>
      <c r="FX2" s="15" t="s">
        <v>270</v>
      </c>
      <c r="FY2" s="15" t="s">
        <v>270</v>
      </c>
      <c r="FZ2" s="15" t="s">
        <v>270</v>
      </c>
      <c r="GA2" s="143" t="s">
        <v>270</v>
      </c>
      <c r="GB2" s="142" t="s">
        <v>58</v>
      </c>
      <c r="GC2" s="15" t="s">
        <v>58</v>
      </c>
      <c r="GD2" s="15" t="s">
        <v>58</v>
      </c>
      <c r="GE2" s="15" t="s">
        <v>58</v>
      </c>
      <c r="GF2" s="15" t="s">
        <v>58</v>
      </c>
      <c r="GG2" s="15" t="s">
        <v>58</v>
      </c>
      <c r="GH2" s="15" t="s">
        <v>58</v>
      </c>
      <c r="GI2" s="15" t="s">
        <v>58</v>
      </c>
      <c r="GJ2" s="143" t="s">
        <v>58</v>
      </c>
      <c r="GK2" s="142" t="s">
        <v>271</v>
      </c>
      <c r="GL2" s="15" t="s">
        <v>271</v>
      </c>
      <c r="GM2" s="15" t="s">
        <v>271</v>
      </c>
      <c r="GN2" s="15" t="s">
        <v>271</v>
      </c>
      <c r="GO2" s="15" t="s">
        <v>271</v>
      </c>
      <c r="GP2" s="15" t="s">
        <v>271</v>
      </c>
      <c r="GQ2" s="15" t="s">
        <v>271</v>
      </c>
      <c r="GR2" s="15" t="s">
        <v>271</v>
      </c>
      <c r="GS2" s="143" t="s">
        <v>271</v>
      </c>
      <c r="GT2" s="142" t="s">
        <v>273</v>
      </c>
      <c r="GU2" s="15" t="s">
        <v>273</v>
      </c>
      <c r="GV2" s="15" t="s">
        <v>273</v>
      </c>
      <c r="GW2" s="15" t="s">
        <v>273</v>
      </c>
      <c r="GX2" s="15" t="s">
        <v>273</v>
      </c>
      <c r="GY2" s="15" t="s">
        <v>273</v>
      </c>
      <c r="GZ2" s="15" t="s">
        <v>273</v>
      </c>
      <c r="HA2" s="15" t="s">
        <v>273</v>
      </c>
      <c r="HB2" s="143" t="s">
        <v>273</v>
      </c>
      <c r="HC2" s="142" t="s">
        <v>490</v>
      </c>
      <c r="HD2" s="15" t="s">
        <v>490</v>
      </c>
      <c r="HE2" s="15" t="s">
        <v>490</v>
      </c>
      <c r="HF2" s="15" t="s">
        <v>490</v>
      </c>
      <c r="HG2" s="15" t="s">
        <v>490</v>
      </c>
      <c r="HH2" s="15" t="s">
        <v>490</v>
      </c>
      <c r="HI2" s="15" t="s">
        <v>490</v>
      </c>
      <c r="HJ2" s="15" t="s">
        <v>490</v>
      </c>
      <c r="HK2" s="143" t="s">
        <v>490</v>
      </c>
      <c r="HL2" s="142" t="s">
        <v>275</v>
      </c>
      <c r="HM2" s="15" t="s">
        <v>275</v>
      </c>
      <c r="HN2" s="15" t="s">
        <v>275</v>
      </c>
      <c r="HO2" s="15" t="s">
        <v>275</v>
      </c>
      <c r="HP2" s="15" t="s">
        <v>275</v>
      </c>
      <c r="HQ2" s="15" t="s">
        <v>275</v>
      </c>
      <c r="HR2" s="15" t="s">
        <v>275</v>
      </c>
      <c r="HS2" s="15" t="s">
        <v>275</v>
      </c>
      <c r="HT2" s="143" t="s">
        <v>275</v>
      </c>
      <c r="HU2" s="142" t="s">
        <v>276</v>
      </c>
      <c r="HV2" s="15" t="s">
        <v>276</v>
      </c>
      <c r="HW2" s="15" t="s">
        <v>276</v>
      </c>
      <c r="HX2" s="15" t="s">
        <v>276</v>
      </c>
      <c r="HY2" s="15" t="s">
        <v>276</v>
      </c>
      <c r="HZ2" s="15" t="s">
        <v>276</v>
      </c>
      <c r="IA2" s="15" t="s">
        <v>276</v>
      </c>
      <c r="IB2" s="15" t="s">
        <v>276</v>
      </c>
      <c r="IC2" s="143" t="s">
        <v>276</v>
      </c>
      <c r="ID2" s="142" t="s">
        <v>277</v>
      </c>
      <c r="IE2" s="15" t="s">
        <v>277</v>
      </c>
      <c r="IF2" s="15" t="s">
        <v>277</v>
      </c>
      <c r="IG2" s="15" t="s">
        <v>277</v>
      </c>
      <c r="IH2" s="15" t="s">
        <v>277</v>
      </c>
      <c r="II2" s="15" t="s">
        <v>277</v>
      </c>
      <c r="IJ2" s="15" t="s">
        <v>277</v>
      </c>
      <c r="IK2" s="15" t="s">
        <v>277</v>
      </c>
      <c r="IL2" s="143" t="s">
        <v>277</v>
      </c>
      <c r="IM2" s="142" t="s">
        <v>278</v>
      </c>
      <c r="IN2" s="15" t="s">
        <v>278</v>
      </c>
      <c r="IO2" s="15" t="s">
        <v>278</v>
      </c>
      <c r="IP2" s="15" t="s">
        <v>278</v>
      </c>
      <c r="IQ2" s="15" t="s">
        <v>278</v>
      </c>
      <c r="IR2" s="15" t="s">
        <v>278</v>
      </c>
      <c r="IS2" s="15" t="s">
        <v>278</v>
      </c>
      <c r="IT2" s="15" t="s">
        <v>278</v>
      </c>
      <c r="IU2" s="143" t="s">
        <v>278</v>
      </c>
      <c r="IV2" s="142" t="s">
        <v>279</v>
      </c>
      <c r="IW2" s="15" t="s">
        <v>279</v>
      </c>
      <c r="IX2" s="15" t="s">
        <v>279</v>
      </c>
      <c r="IY2" s="15" t="s">
        <v>279</v>
      </c>
      <c r="IZ2" s="15" t="s">
        <v>279</v>
      </c>
      <c r="JA2" s="15" t="s">
        <v>279</v>
      </c>
      <c r="JB2" s="15" t="s">
        <v>279</v>
      </c>
      <c r="JC2" s="15" t="s">
        <v>279</v>
      </c>
      <c r="JD2" s="143" t="s">
        <v>279</v>
      </c>
      <c r="JE2" s="142" t="s">
        <v>280</v>
      </c>
      <c r="JF2" s="15" t="s">
        <v>280</v>
      </c>
      <c r="JG2" s="15" t="s">
        <v>280</v>
      </c>
      <c r="JH2" s="15" t="s">
        <v>280</v>
      </c>
      <c r="JI2" s="15" t="s">
        <v>280</v>
      </c>
      <c r="JJ2" s="15" t="s">
        <v>280</v>
      </c>
      <c r="JK2" s="15" t="s">
        <v>280</v>
      </c>
      <c r="JL2" s="15" t="s">
        <v>280</v>
      </c>
      <c r="JM2" s="143" t="s">
        <v>280</v>
      </c>
      <c r="JN2" s="142" t="s">
        <v>734</v>
      </c>
      <c r="JO2" s="15" t="s">
        <v>734</v>
      </c>
      <c r="JP2" s="15" t="s">
        <v>734</v>
      </c>
      <c r="JQ2" s="15" t="s">
        <v>734</v>
      </c>
      <c r="JR2" s="15" t="s">
        <v>734</v>
      </c>
      <c r="JS2" s="15" t="s">
        <v>734</v>
      </c>
      <c r="JT2" s="15" t="s">
        <v>734</v>
      </c>
      <c r="JU2" s="15" t="s">
        <v>734</v>
      </c>
      <c r="JV2" s="143" t="s">
        <v>734</v>
      </c>
      <c r="JW2" s="142" t="s">
        <v>283</v>
      </c>
      <c r="JX2" s="15" t="s">
        <v>283</v>
      </c>
      <c r="JY2" s="15" t="s">
        <v>283</v>
      </c>
      <c r="JZ2" s="15" t="s">
        <v>283</v>
      </c>
      <c r="KA2" s="15" t="s">
        <v>283</v>
      </c>
      <c r="KB2" s="15" t="s">
        <v>283</v>
      </c>
      <c r="KC2" s="15" t="s">
        <v>283</v>
      </c>
      <c r="KD2" s="15" t="s">
        <v>283</v>
      </c>
      <c r="KE2" s="143" t="s">
        <v>283</v>
      </c>
      <c r="KF2" s="142" t="s">
        <v>284</v>
      </c>
      <c r="KG2" s="15" t="s">
        <v>284</v>
      </c>
      <c r="KH2" s="15" t="s">
        <v>284</v>
      </c>
      <c r="KI2" s="15" t="s">
        <v>284</v>
      </c>
      <c r="KJ2" s="15" t="s">
        <v>284</v>
      </c>
      <c r="KK2" s="15" t="s">
        <v>284</v>
      </c>
      <c r="KL2" s="15" t="s">
        <v>284</v>
      </c>
      <c r="KM2" s="15" t="s">
        <v>284</v>
      </c>
      <c r="KN2" s="143" t="s">
        <v>284</v>
      </c>
      <c r="KO2" s="142" t="s">
        <v>148</v>
      </c>
      <c r="KP2" s="15" t="s">
        <v>148</v>
      </c>
      <c r="KQ2" s="15" t="s">
        <v>148</v>
      </c>
      <c r="KR2" s="15" t="s">
        <v>148</v>
      </c>
      <c r="KS2" s="15" t="s">
        <v>148</v>
      </c>
      <c r="KT2" s="15" t="s">
        <v>148</v>
      </c>
      <c r="KU2" s="15" t="s">
        <v>148</v>
      </c>
      <c r="KV2" s="15" t="s">
        <v>148</v>
      </c>
      <c r="KW2" s="143" t="s">
        <v>148</v>
      </c>
      <c r="KX2" s="142" t="s">
        <v>285</v>
      </c>
      <c r="KY2" s="15" t="s">
        <v>285</v>
      </c>
      <c r="KZ2" s="15" t="s">
        <v>285</v>
      </c>
      <c r="LA2" s="15" t="s">
        <v>285</v>
      </c>
      <c r="LB2" s="15" t="s">
        <v>285</v>
      </c>
      <c r="LC2" s="15" t="s">
        <v>285</v>
      </c>
      <c r="LD2" s="15" t="s">
        <v>285</v>
      </c>
      <c r="LE2" s="15" t="s">
        <v>285</v>
      </c>
      <c r="LF2" s="143" t="s">
        <v>285</v>
      </c>
      <c r="LG2" s="142" t="s">
        <v>286</v>
      </c>
      <c r="LH2" s="15" t="s">
        <v>286</v>
      </c>
      <c r="LI2" s="15" t="s">
        <v>286</v>
      </c>
      <c r="LJ2" s="15" t="s">
        <v>286</v>
      </c>
      <c r="LK2" s="15" t="s">
        <v>286</v>
      </c>
      <c r="LL2" s="15" t="s">
        <v>286</v>
      </c>
      <c r="LM2" s="15" t="s">
        <v>286</v>
      </c>
      <c r="LN2" s="15" t="s">
        <v>286</v>
      </c>
      <c r="LO2" s="143" t="s">
        <v>286</v>
      </c>
      <c r="LP2" s="142" t="s">
        <v>287</v>
      </c>
      <c r="LQ2" s="15" t="s">
        <v>287</v>
      </c>
      <c r="LR2" s="15" t="s">
        <v>287</v>
      </c>
      <c r="LS2" s="15" t="s">
        <v>287</v>
      </c>
      <c r="LT2" s="15" t="s">
        <v>287</v>
      </c>
      <c r="LU2" s="15" t="s">
        <v>287</v>
      </c>
      <c r="LV2" s="15" t="s">
        <v>287</v>
      </c>
      <c r="LW2" s="15" t="s">
        <v>287</v>
      </c>
      <c r="LX2" s="143" t="s">
        <v>287</v>
      </c>
      <c r="LY2" s="142" t="s">
        <v>288</v>
      </c>
      <c r="LZ2" s="15" t="s">
        <v>288</v>
      </c>
      <c r="MA2" s="15" t="s">
        <v>288</v>
      </c>
      <c r="MB2" s="15" t="s">
        <v>288</v>
      </c>
      <c r="MC2" s="15" t="s">
        <v>288</v>
      </c>
      <c r="MD2" s="15" t="s">
        <v>288</v>
      </c>
      <c r="ME2" s="15" t="s">
        <v>288</v>
      </c>
      <c r="MF2" s="15" t="s">
        <v>288</v>
      </c>
      <c r="MG2" s="143" t="s">
        <v>288</v>
      </c>
      <c r="MH2" s="142" t="s">
        <v>131</v>
      </c>
      <c r="MI2" s="15" t="s">
        <v>131</v>
      </c>
      <c r="MJ2" s="15" t="s">
        <v>131</v>
      </c>
      <c r="MK2" s="15" t="s">
        <v>131</v>
      </c>
      <c r="ML2" s="15" t="s">
        <v>131</v>
      </c>
      <c r="MM2" s="15" t="s">
        <v>131</v>
      </c>
      <c r="MN2" s="15" t="s">
        <v>131</v>
      </c>
      <c r="MO2" s="15" t="s">
        <v>131</v>
      </c>
      <c r="MP2" s="143" t="s">
        <v>131</v>
      </c>
      <c r="MQ2" s="142" t="s">
        <v>118</v>
      </c>
      <c r="MR2" s="15" t="s">
        <v>118</v>
      </c>
      <c r="MS2" s="15" t="s">
        <v>118</v>
      </c>
      <c r="MT2" s="15" t="s">
        <v>118</v>
      </c>
      <c r="MU2" s="15" t="s">
        <v>118</v>
      </c>
      <c r="MV2" s="15" t="s">
        <v>118</v>
      </c>
      <c r="MW2" s="15" t="s">
        <v>118</v>
      </c>
      <c r="MX2" s="15" t="s">
        <v>118</v>
      </c>
      <c r="MY2" s="143" t="s">
        <v>118</v>
      </c>
      <c r="MZ2" s="142" t="s">
        <v>289</v>
      </c>
      <c r="NA2" s="15" t="s">
        <v>289</v>
      </c>
      <c r="NB2" s="15" t="s">
        <v>289</v>
      </c>
      <c r="NC2" s="15" t="s">
        <v>289</v>
      </c>
      <c r="ND2" s="15" t="s">
        <v>289</v>
      </c>
      <c r="NE2" s="15" t="s">
        <v>289</v>
      </c>
      <c r="NF2" s="15" t="s">
        <v>289</v>
      </c>
      <c r="NG2" s="15" t="s">
        <v>289</v>
      </c>
      <c r="NH2" s="143" t="s">
        <v>289</v>
      </c>
      <c r="NI2" s="142" t="s">
        <v>290</v>
      </c>
      <c r="NJ2" s="15" t="s">
        <v>290</v>
      </c>
      <c r="NK2" s="15" t="s">
        <v>290</v>
      </c>
      <c r="NL2" s="15" t="s">
        <v>290</v>
      </c>
      <c r="NM2" s="15" t="s">
        <v>290</v>
      </c>
      <c r="NN2" s="15" t="s">
        <v>290</v>
      </c>
      <c r="NO2" s="15" t="s">
        <v>290</v>
      </c>
      <c r="NP2" s="15" t="s">
        <v>290</v>
      </c>
      <c r="NQ2" s="143" t="s">
        <v>290</v>
      </c>
      <c r="NR2" s="142" t="s">
        <v>291</v>
      </c>
      <c r="NS2" s="15" t="s">
        <v>291</v>
      </c>
      <c r="NT2" s="15" t="s">
        <v>291</v>
      </c>
      <c r="NU2" s="15" t="s">
        <v>291</v>
      </c>
      <c r="NV2" s="15" t="s">
        <v>291</v>
      </c>
      <c r="NW2" s="15" t="s">
        <v>291</v>
      </c>
      <c r="NX2" s="15" t="s">
        <v>291</v>
      </c>
      <c r="NY2" s="15" t="s">
        <v>291</v>
      </c>
      <c r="NZ2" s="143" t="s">
        <v>291</v>
      </c>
      <c r="OA2" s="142" t="s">
        <v>292</v>
      </c>
      <c r="OB2" s="15" t="s">
        <v>292</v>
      </c>
      <c r="OC2" s="15" t="s">
        <v>292</v>
      </c>
      <c r="OD2" s="15" t="s">
        <v>292</v>
      </c>
      <c r="OE2" s="15" t="s">
        <v>292</v>
      </c>
      <c r="OF2" s="15" t="s">
        <v>292</v>
      </c>
      <c r="OG2" s="15" t="s">
        <v>292</v>
      </c>
      <c r="OH2" s="15" t="s">
        <v>292</v>
      </c>
      <c r="OI2" s="143" t="s">
        <v>292</v>
      </c>
      <c r="OJ2" s="142" t="s">
        <v>293</v>
      </c>
      <c r="OK2" s="15" t="s">
        <v>293</v>
      </c>
      <c r="OL2" s="15" t="s">
        <v>293</v>
      </c>
      <c r="OM2" s="15" t="s">
        <v>293</v>
      </c>
      <c r="ON2" s="15" t="s">
        <v>293</v>
      </c>
      <c r="OO2" s="15" t="s">
        <v>293</v>
      </c>
      <c r="OP2" s="15" t="s">
        <v>293</v>
      </c>
      <c r="OQ2" s="15" t="s">
        <v>293</v>
      </c>
      <c r="OR2" s="143" t="s">
        <v>293</v>
      </c>
      <c r="OS2" s="142" t="s">
        <v>294</v>
      </c>
      <c r="OT2" s="15" t="s">
        <v>294</v>
      </c>
      <c r="OU2" s="15" t="s">
        <v>294</v>
      </c>
      <c r="OV2" s="15" t="s">
        <v>294</v>
      </c>
      <c r="OW2" s="15" t="s">
        <v>294</v>
      </c>
      <c r="OX2" s="15" t="s">
        <v>294</v>
      </c>
      <c r="OY2" s="15" t="s">
        <v>294</v>
      </c>
      <c r="OZ2" s="15" t="s">
        <v>294</v>
      </c>
      <c r="PA2" s="143" t="s">
        <v>294</v>
      </c>
      <c r="PB2" s="142" t="s">
        <v>295</v>
      </c>
      <c r="PC2" s="15" t="s">
        <v>295</v>
      </c>
      <c r="PD2" s="15" t="s">
        <v>295</v>
      </c>
      <c r="PE2" s="15" t="s">
        <v>295</v>
      </c>
      <c r="PF2" s="15" t="s">
        <v>295</v>
      </c>
      <c r="PG2" s="15" t="s">
        <v>295</v>
      </c>
      <c r="PH2" s="15" t="s">
        <v>295</v>
      </c>
      <c r="PI2" s="15" t="s">
        <v>295</v>
      </c>
      <c r="PJ2" s="143" t="s">
        <v>295</v>
      </c>
      <c r="PK2" s="142" t="s">
        <v>296</v>
      </c>
      <c r="PL2" s="15" t="s">
        <v>296</v>
      </c>
      <c r="PM2" s="15" t="s">
        <v>296</v>
      </c>
      <c r="PN2" s="15" t="s">
        <v>296</v>
      </c>
      <c r="PO2" s="15" t="s">
        <v>296</v>
      </c>
      <c r="PP2" s="15" t="s">
        <v>296</v>
      </c>
      <c r="PQ2" s="15" t="s">
        <v>296</v>
      </c>
      <c r="PR2" s="15" t="s">
        <v>296</v>
      </c>
      <c r="PS2" s="143" t="s">
        <v>296</v>
      </c>
      <c r="PT2" s="142" t="s">
        <v>297</v>
      </c>
      <c r="PU2" s="15" t="s">
        <v>297</v>
      </c>
      <c r="PV2" s="15" t="s">
        <v>297</v>
      </c>
      <c r="PW2" s="15" t="s">
        <v>297</v>
      </c>
      <c r="PX2" s="15" t="s">
        <v>297</v>
      </c>
      <c r="PY2" s="15" t="s">
        <v>297</v>
      </c>
      <c r="PZ2" s="15" t="s">
        <v>297</v>
      </c>
      <c r="QA2" s="15" t="s">
        <v>297</v>
      </c>
      <c r="QB2" s="143" t="s">
        <v>297</v>
      </c>
      <c r="QC2" s="142" t="s">
        <v>298</v>
      </c>
      <c r="QD2" s="15" t="s">
        <v>298</v>
      </c>
      <c r="QE2" s="15" t="s">
        <v>298</v>
      </c>
      <c r="QF2" s="15" t="s">
        <v>298</v>
      </c>
      <c r="QG2" s="15" t="s">
        <v>298</v>
      </c>
      <c r="QH2" s="15" t="s">
        <v>298</v>
      </c>
      <c r="QI2" s="15" t="s">
        <v>298</v>
      </c>
      <c r="QJ2" s="15" t="s">
        <v>298</v>
      </c>
      <c r="QK2" s="143" t="s">
        <v>298</v>
      </c>
      <c r="QL2" s="142" t="s">
        <v>142</v>
      </c>
      <c r="QM2" s="15" t="s">
        <v>142</v>
      </c>
      <c r="QN2" s="15" t="s">
        <v>142</v>
      </c>
      <c r="QO2" s="15" t="s">
        <v>142</v>
      </c>
      <c r="QP2" s="15" t="s">
        <v>142</v>
      </c>
      <c r="QQ2" s="15" t="s">
        <v>142</v>
      </c>
      <c r="QR2" s="15" t="s">
        <v>142</v>
      </c>
      <c r="QS2" s="15" t="s">
        <v>142</v>
      </c>
      <c r="QT2" s="143" t="s">
        <v>142</v>
      </c>
    </row>
    <row r="3" spans="1:462">
      <c r="A3" s="16" t="s">
        <v>492</v>
      </c>
      <c r="B3" s="16"/>
      <c r="C3" s="16"/>
      <c r="D3" s="206"/>
      <c r="E3" s="16"/>
      <c r="F3" s="16"/>
      <c r="G3" s="16"/>
      <c r="H3" s="16"/>
      <c r="I3" s="16"/>
      <c r="J3" s="16" t="s">
        <v>901</v>
      </c>
      <c r="K3" s="16" t="s">
        <v>901</v>
      </c>
      <c r="L3" s="207" t="s">
        <v>901</v>
      </c>
      <c r="M3" s="821"/>
      <c r="N3" s="822"/>
      <c r="O3" s="822"/>
      <c r="P3" s="822"/>
      <c r="Q3" s="822"/>
      <c r="R3" s="822"/>
      <c r="S3" s="16" t="s">
        <v>901</v>
      </c>
      <c r="T3" s="16" t="s">
        <v>901</v>
      </c>
      <c r="U3" s="207" t="s">
        <v>901</v>
      </c>
      <c r="V3" s="821"/>
      <c r="W3" s="822"/>
      <c r="X3" s="822"/>
      <c r="Y3" s="822"/>
      <c r="Z3" s="822"/>
      <c r="AA3" s="822"/>
      <c r="AB3" s="16" t="s">
        <v>901</v>
      </c>
      <c r="AC3" s="16" t="s">
        <v>901</v>
      </c>
      <c r="AD3" s="207" t="s">
        <v>901</v>
      </c>
      <c r="AE3" s="821"/>
      <c r="AF3" s="822"/>
      <c r="AG3" s="822"/>
      <c r="AH3" s="822"/>
      <c r="AI3" s="822"/>
      <c r="AJ3" s="822"/>
      <c r="AK3" s="16" t="s">
        <v>901</v>
      </c>
      <c r="AL3" s="16" t="s">
        <v>901</v>
      </c>
      <c r="AM3" s="207" t="s">
        <v>901</v>
      </c>
      <c r="AN3" s="821"/>
      <c r="AO3" s="822"/>
      <c r="AP3" s="822"/>
      <c r="AQ3" s="822"/>
      <c r="AR3" s="822"/>
      <c r="AS3" s="822"/>
      <c r="AT3" s="16" t="s">
        <v>901</v>
      </c>
      <c r="AU3" s="16" t="s">
        <v>901</v>
      </c>
      <c r="AV3" s="207" t="s">
        <v>901</v>
      </c>
      <c r="AW3" s="821"/>
      <c r="AX3" s="822"/>
      <c r="AY3" s="822"/>
      <c r="AZ3" s="822"/>
      <c r="BA3" s="822"/>
      <c r="BB3" s="822"/>
      <c r="BC3" s="16" t="s">
        <v>901</v>
      </c>
      <c r="BD3" s="16" t="s">
        <v>901</v>
      </c>
      <c r="BE3" s="207" t="s">
        <v>901</v>
      </c>
      <c r="BF3" s="821"/>
      <c r="BG3" s="822"/>
      <c r="BH3" s="822"/>
      <c r="BI3" s="822"/>
      <c r="BJ3" s="822"/>
      <c r="BK3" s="822"/>
      <c r="BL3" s="16" t="s">
        <v>901</v>
      </c>
      <c r="BM3" s="16" t="s">
        <v>901</v>
      </c>
      <c r="BN3" s="207" t="s">
        <v>901</v>
      </c>
      <c r="BO3" s="821"/>
      <c r="BP3" s="822"/>
      <c r="BQ3" s="822"/>
      <c r="BR3" s="822"/>
      <c r="BS3" s="822"/>
      <c r="BT3" s="822"/>
      <c r="BU3" s="16" t="s">
        <v>901</v>
      </c>
      <c r="BV3" s="16" t="s">
        <v>901</v>
      </c>
      <c r="BW3" s="207" t="s">
        <v>901</v>
      </c>
      <c r="BX3" s="821"/>
      <c r="BY3" s="822"/>
      <c r="BZ3" s="822"/>
      <c r="CA3" s="822"/>
      <c r="CB3" s="822"/>
      <c r="CC3" s="822"/>
      <c r="CD3" s="16" t="s">
        <v>901</v>
      </c>
      <c r="CE3" s="16" t="s">
        <v>901</v>
      </c>
      <c r="CF3" s="207" t="s">
        <v>901</v>
      </c>
      <c r="CG3" s="821"/>
      <c r="CH3" s="822"/>
      <c r="CI3" s="822"/>
      <c r="CJ3" s="822"/>
      <c r="CK3" s="822"/>
      <c r="CL3" s="822"/>
      <c r="CM3" s="16" t="s">
        <v>901</v>
      </c>
      <c r="CN3" s="16" t="s">
        <v>901</v>
      </c>
      <c r="CO3" s="207" t="s">
        <v>901</v>
      </c>
      <c r="CP3" s="821"/>
      <c r="CQ3" s="822"/>
      <c r="CR3" s="822"/>
      <c r="CS3" s="822"/>
      <c r="CT3" s="822"/>
      <c r="CU3" s="822"/>
      <c r="CV3" s="16" t="s">
        <v>901</v>
      </c>
      <c r="CW3" s="16" t="s">
        <v>901</v>
      </c>
      <c r="CX3" s="207" t="s">
        <v>901</v>
      </c>
      <c r="CY3" s="821"/>
      <c r="CZ3" s="822"/>
      <c r="DA3" s="822"/>
      <c r="DB3" s="822"/>
      <c r="DC3" s="822"/>
      <c r="DD3" s="822"/>
      <c r="DE3" s="16" t="s">
        <v>901</v>
      </c>
      <c r="DF3" s="16" t="s">
        <v>901</v>
      </c>
      <c r="DG3" s="207" t="s">
        <v>901</v>
      </c>
      <c r="DH3" s="821"/>
      <c r="DI3" s="822"/>
      <c r="DJ3" s="822"/>
      <c r="DK3" s="822"/>
      <c r="DL3" s="822"/>
      <c r="DM3" s="822"/>
      <c r="DN3" s="16" t="s">
        <v>901</v>
      </c>
      <c r="DO3" s="16" t="s">
        <v>901</v>
      </c>
      <c r="DP3" s="207" t="s">
        <v>901</v>
      </c>
      <c r="DQ3" s="821"/>
      <c r="DR3" s="822"/>
      <c r="DS3" s="822"/>
      <c r="DT3" s="822"/>
      <c r="DU3" s="822"/>
      <c r="DV3" s="822"/>
      <c r="DW3" s="16" t="s">
        <v>901</v>
      </c>
      <c r="DX3" s="16" t="s">
        <v>901</v>
      </c>
      <c r="DY3" s="207" t="s">
        <v>901</v>
      </c>
      <c r="DZ3" s="821"/>
      <c r="EA3" s="822"/>
      <c r="EB3" s="822"/>
      <c r="EC3" s="822"/>
      <c r="ED3" s="822"/>
      <c r="EE3" s="822"/>
      <c r="EF3" s="16" t="s">
        <v>901</v>
      </c>
      <c r="EG3" s="16" t="s">
        <v>901</v>
      </c>
      <c r="EH3" s="207" t="s">
        <v>901</v>
      </c>
      <c r="EI3" s="821"/>
      <c r="EJ3" s="822"/>
      <c r="EK3" s="822"/>
      <c r="EL3" s="822"/>
      <c r="EM3" s="822"/>
      <c r="EN3" s="822"/>
      <c r="EO3" s="16" t="s">
        <v>901</v>
      </c>
      <c r="EP3" s="16" t="s">
        <v>901</v>
      </c>
      <c r="EQ3" s="207" t="s">
        <v>901</v>
      </c>
      <c r="ER3" s="821"/>
      <c r="ES3" s="822"/>
      <c r="ET3" s="822"/>
      <c r="EU3" s="822"/>
      <c r="EV3" s="822"/>
      <c r="EW3" s="822"/>
      <c r="EX3" s="16" t="s">
        <v>901</v>
      </c>
      <c r="EY3" s="16" t="s">
        <v>901</v>
      </c>
      <c r="EZ3" s="207" t="s">
        <v>901</v>
      </c>
      <c r="FA3" s="821"/>
      <c r="FB3" s="822"/>
      <c r="FC3" s="822"/>
      <c r="FD3" s="822"/>
      <c r="FE3" s="822"/>
      <c r="FF3" s="822"/>
      <c r="FG3" s="16" t="s">
        <v>901</v>
      </c>
      <c r="FH3" s="16" t="s">
        <v>901</v>
      </c>
      <c r="FI3" s="207" t="s">
        <v>901</v>
      </c>
      <c r="FJ3" s="821"/>
      <c r="FK3" s="822"/>
      <c r="FL3" s="822"/>
      <c r="FM3" s="822"/>
      <c r="FN3" s="822"/>
      <c r="FO3" s="822"/>
      <c r="FP3" s="16" t="s">
        <v>901</v>
      </c>
      <c r="FQ3" s="16" t="s">
        <v>901</v>
      </c>
      <c r="FR3" s="207" t="s">
        <v>901</v>
      </c>
      <c r="FS3" s="821"/>
      <c r="FT3" s="822"/>
      <c r="FU3" s="822"/>
      <c r="FV3" s="822"/>
      <c r="FW3" s="822"/>
      <c r="FX3" s="822"/>
      <c r="FY3" s="16" t="s">
        <v>901</v>
      </c>
      <c r="FZ3" s="16" t="s">
        <v>901</v>
      </c>
      <c r="GA3" s="207" t="s">
        <v>901</v>
      </c>
      <c r="GB3" s="821"/>
      <c r="GC3" s="822"/>
      <c r="GD3" s="822"/>
      <c r="GE3" s="822"/>
      <c r="GF3" s="822"/>
      <c r="GG3" s="822"/>
      <c r="GH3" s="16" t="s">
        <v>901</v>
      </c>
      <c r="GI3" s="16" t="s">
        <v>901</v>
      </c>
      <c r="GJ3" s="207" t="s">
        <v>901</v>
      </c>
      <c r="GK3" s="821"/>
      <c r="GL3" s="822"/>
      <c r="GM3" s="822"/>
      <c r="GN3" s="822"/>
      <c r="GO3" s="822"/>
      <c r="GP3" s="822"/>
      <c r="GQ3" s="16" t="s">
        <v>901</v>
      </c>
      <c r="GR3" s="16" t="s">
        <v>901</v>
      </c>
      <c r="GS3" s="207" t="s">
        <v>901</v>
      </c>
      <c r="GT3" s="821"/>
      <c r="GU3" s="822"/>
      <c r="GV3" s="822"/>
      <c r="GW3" s="822"/>
      <c r="GX3" s="822"/>
      <c r="GY3" s="822"/>
      <c r="GZ3" s="16" t="s">
        <v>901</v>
      </c>
      <c r="HA3" s="16" t="s">
        <v>901</v>
      </c>
      <c r="HB3" s="207" t="s">
        <v>901</v>
      </c>
      <c r="HC3" s="821"/>
      <c r="HD3" s="822"/>
      <c r="HE3" s="822"/>
      <c r="HF3" s="822"/>
      <c r="HG3" s="822"/>
      <c r="HH3" s="822"/>
      <c r="HI3" s="16" t="s">
        <v>901</v>
      </c>
      <c r="HJ3" s="16" t="s">
        <v>901</v>
      </c>
      <c r="HK3" s="207" t="s">
        <v>901</v>
      </c>
      <c r="HL3" s="821"/>
      <c r="HM3" s="822"/>
      <c r="HN3" s="822"/>
      <c r="HO3" s="822"/>
      <c r="HP3" s="822"/>
      <c r="HQ3" s="822"/>
      <c r="HR3" s="16" t="s">
        <v>901</v>
      </c>
      <c r="HS3" s="16" t="s">
        <v>901</v>
      </c>
      <c r="HT3" s="207" t="s">
        <v>901</v>
      </c>
      <c r="HU3" s="821"/>
      <c r="HV3" s="822"/>
      <c r="HW3" s="822"/>
      <c r="HX3" s="822"/>
      <c r="HY3" s="822"/>
      <c r="HZ3" s="822"/>
      <c r="IA3" s="16" t="s">
        <v>901</v>
      </c>
      <c r="IB3" s="16" t="s">
        <v>901</v>
      </c>
      <c r="IC3" s="207" t="s">
        <v>901</v>
      </c>
      <c r="ID3" s="821"/>
      <c r="IE3" s="822"/>
      <c r="IF3" s="822"/>
      <c r="IG3" s="822"/>
      <c r="IH3" s="822"/>
      <c r="II3" s="822"/>
      <c r="IJ3" s="16" t="s">
        <v>901</v>
      </c>
      <c r="IK3" s="16" t="s">
        <v>901</v>
      </c>
      <c r="IL3" s="207" t="s">
        <v>901</v>
      </c>
      <c r="IM3" s="821"/>
      <c r="IN3" s="822"/>
      <c r="IO3" s="822"/>
      <c r="IP3" s="822"/>
      <c r="IQ3" s="822"/>
      <c r="IR3" s="822"/>
      <c r="IS3" s="16" t="s">
        <v>901</v>
      </c>
      <c r="IT3" s="16" t="s">
        <v>901</v>
      </c>
      <c r="IU3" s="207" t="s">
        <v>901</v>
      </c>
      <c r="IV3" s="821"/>
      <c r="IW3" s="822"/>
      <c r="IX3" s="822"/>
      <c r="IY3" s="822"/>
      <c r="IZ3" s="822"/>
      <c r="JA3" s="822"/>
      <c r="JB3" s="16" t="s">
        <v>901</v>
      </c>
      <c r="JC3" s="16" t="s">
        <v>901</v>
      </c>
      <c r="JD3" s="207" t="s">
        <v>901</v>
      </c>
      <c r="JE3" s="821"/>
      <c r="JF3" s="822"/>
      <c r="JG3" s="822"/>
      <c r="JH3" s="822"/>
      <c r="JI3" s="822"/>
      <c r="JJ3" s="822"/>
      <c r="JK3" s="16" t="s">
        <v>901</v>
      </c>
      <c r="JL3" s="16" t="s">
        <v>901</v>
      </c>
      <c r="JM3" s="207" t="s">
        <v>901</v>
      </c>
      <c r="JN3" s="821"/>
      <c r="JO3" s="822"/>
      <c r="JP3" s="822"/>
      <c r="JQ3" s="822"/>
      <c r="JR3" s="822"/>
      <c r="JS3" s="822"/>
      <c r="JT3" s="16" t="s">
        <v>901</v>
      </c>
      <c r="JU3" s="16" t="s">
        <v>901</v>
      </c>
      <c r="JV3" s="207" t="s">
        <v>901</v>
      </c>
      <c r="JW3" s="821"/>
      <c r="JX3" s="822"/>
      <c r="JY3" s="822"/>
      <c r="JZ3" s="822"/>
      <c r="KA3" s="822"/>
      <c r="KB3" s="822"/>
      <c r="KC3" s="16" t="s">
        <v>901</v>
      </c>
      <c r="KD3" s="16" t="s">
        <v>901</v>
      </c>
      <c r="KE3" s="207" t="s">
        <v>901</v>
      </c>
      <c r="KF3" s="821"/>
      <c r="KG3" s="822"/>
      <c r="KH3" s="822"/>
      <c r="KI3" s="822"/>
      <c r="KJ3" s="822"/>
      <c r="KK3" s="822"/>
      <c r="KL3" s="16" t="s">
        <v>901</v>
      </c>
      <c r="KM3" s="16" t="s">
        <v>901</v>
      </c>
      <c r="KN3" s="207" t="s">
        <v>901</v>
      </c>
      <c r="KO3" s="821"/>
      <c r="KP3" s="822"/>
      <c r="KQ3" s="822"/>
      <c r="KR3" s="822"/>
      <c r="KS3" s="822"/>
      <c r="KT3" s="822"/>
      <c r="KU3" s="16" t="s">
        <v>901</v>
      </c>
      <c r="KV3" s="16" t="s">
        <v>901</v>
      </c>
      <c r="KW3" s="207" t="s">
        <v>901</v>
      </c>
      <c r="KX3" s="821"/>
      <c r="KY3" s="822"/>
      <c r="KZ3" s="822"/>
      <c r="LA3" s="822"/>
      <c r="LB3" s="822"/>
      <c r="LC3" s="822"/>
      <c r="LD3" s="16" t="s">
        <v>901</v>
      </c>
      <c r="LE3" s="16" t="s">
        <v>901</v>
      </c>
      <c r="LF3" s="207" t="s">
        <v>901</v>
      </c>
      <c r="LG3" s="821"/>
      <c r="LH3" s="822"/>
      <c r="LI3" s="822"/>
      <c r="LJ3" s="822"/>
      <c r="LK3" s="822"/>
      <c r="LL3" s="822"/>
      <c r="LM3" s="16" t="s">
        <v>901</v>
      </c>
      <c r="LN3" s="16" t="s">
        <v>901</v>
      </c>
      <c r="LO3" s="207" t="s">
        <v>901</v>
      </c>
      <c r="LP3" s="821"/>
      <c r="LQ3" s="822"/>
      <c r="LR3" s="822"/>
      <c r="LS3" s="822"/>
      <c r="LT3" s="822"/>
      <c r="LU3" s="822"/>
      <c r="LV3" s="16" t="s">
        <v>901</v>
      </c>
      <c r="LW3" s="16" t="s">
        <v>901</v>
      </c>
      <c r="LX3" s="207" t="s">
        <v>901</v>
      </c>
      <c r="LY3" s="821"/>
      <c r="LZ3" s="822"/>
      <c r="MA3" s="822"/>
      <c r="MB3" s="822"/>
      <c r="MC3" s="822"/>
      <c r="MD3" s="822"/>
      <c r="ME3" s="16" t="s">
        <v>901</v>
      </c>
      <c r="MF3" s="16" t="s">
        <v>901</v>
      </c>
      <c r="MG3" s="207" t="s">
        <v>901</v>
      </c>
      <c r="MH3" s="821"/>
      <c r="MI3" s="822"/>
      <c r="MJ3" s="822"/>
      <c r="MK3" s="822"/>
      <c r="ML3" s="822"/>
      <c r="MM3" s="822"/>
      <c r="MN3" s="16" t="s">
        <v>901</v>
      </c>
      <c r="MO3" s="16" t="s">
        <v>901</v>
      </c>
      <c r="MP3" s="207" t="s">
        <v>901</v>
      </c>
      <c r="MQ3" s="821"/>
      <c r="MR3" s="822"/>
      <c r="MS3" s="822"/>
      <c r="MT3" s="822"/>
      <c r="MU3" s="822"/>
      <c r="MV3" s="822"/>
      <c r="MW3" s="16" t="s">
        <v>901</v>
      </c>
      <c r="MX3" s="16" t="s">
        <v>901</v>
      </c>
      <c r="MY3" s="207" t="s">
        <v>901</v>
      </c>
      <c r="MZ3" s="821"/>
      <c r="NA3" s="822"/>
      <c r="NB3" s="822"/>
      <c r="NC3" s="822"/>
      <c r="ND3" s="822"/>
      <c r="NE3" s="822"/>
      <c r="NF3" s="16" t="s">
        <v>901</v>
      </c>
      <c r="NG3" s="16" t="s">
        <v>901</v>
      </c>
      <c r="NH3" s="207" t="s">
        <v>901</v>
      </c>
      <c r="NI3" s="823"/>
      <c r="NJ3" s="824"/>
      <c r="NK3" s="824"/>
      <c r="NL3" s="824"/>
      <c r="NM3" s="824"/>
      <c r="NN3" s="824"/>
      <c r="NO3" s="17" t="s">
        <v>901</v>
      </c>
      <c r="NP3" s="17" t="s">
        <v>901</v>
      </c>
      <c r="NQ3" s="807" t="s">
        <v>901</v>
      </c>
      <c r="NR3" s="821"/>
      <c r="NS3" s="822"/>
      <c r="NT3" s="822"/>
      <c r="NU3" s="822"/>
      <c r="NV3" s="822"/>
      <c r="NW3" s="822"/>
      <c r="NX3" s="16" t="s">
        <v>901</v>
      </c>
      <c r="NY3" s="16" t="s">
        <v>901</v>
      </c>
      <c r="NZ3" s="207" t="s">
        <v>901</v>
      </c>
      <c r="OA3" s="821"/>
      <c r="OB3" s="822"/>
      <c r="OC3" s="822"/>
      <c r="OD3" s="822"/>
      <c r="OE3" s="822"/>
      <c r="OF3" s="822"/>
      <c r="OG3" s="16" t="s">
        <v>901</v>
      </c>
      <c r="OH3" s="16" t="s">
        <v>901</v>
      </c>
      <c r="OI3" s="207" t="s">
        <v>901</v>
      </c>
      <c r="OJ3" s="821"/>
      <c r="OK3" s="822"/>
      <c r="OL3" s="822"/>
      <c r="OM3" s="822"/>
      <c r="ON3" s="822"/>
      <c r="OO3" s="822"/>
      <c r="OP3" s="16" t="s">
        <v>901</v>
      </c>
      <c r="OQ3" s="16" t="s">
        <v>901</v>
      </c>
      <c r="OR3" s="207" t="s">
        <v>901</v>
      </c>
      <c r="OS3" s="821"/>
      <c r="OT3" s="822"/>
      <c r="OU3" s="822"/>
      <c r="OV3" s="822"/>
      <c r="OW3" s="822"/>
      <c r="OX3" s="822"/>
      <c r="OY3" s="16" t="s">
        <v>901</v>
      </c>
      <c r="OZ3" s="16" t="s">
        <v>901</v>
      </c>
      <c r="PA3" s="207" t="s">
        <v>901</v>
      </c>
      <c r="PB3" s="821"/>
      <c r="PC3" s="822"/>
      <c r="PD3" s="822"/>
      <c r="PE3" s="822"/>
      <c r="PF3" s="822"/>
      <c r="PG3" s="822"/>
      <c r="PH3" s="16" t="s">
        <v>901</v>
      </c>
      <c r="PI3" s="16" t="s">
        <v>901</v>
      </c>
      <c r="PJ3" s="207" t="s">
        <v>901</v>
      </c>
      <c r="PK3" s="821"/>
      <c r="PL3" s="822"/>
      <c r="PM3" s="822"/>
      <c r="PN3" s="822"/>
      <c r="PO3" s="822"/>
      <c r="PP3" s="822"/>
      <c r="PQ3" s="16" t="s">
        <v>901</v>
      </c>
      <c r="PR3" s="16" t="s">
        <v>901</v>
      </c>
      <c r="PS3" s="207" t="s">
        <v>901</v>
      </c>
      <c r="PT3" s="821"/>
      <c r="PU3" s="822"/>
      <c r="PV3" s="822"/>
      <c r="PW3" s="822"/>
      <c r="PX3" s="822"/>
      <c r="PY3" s="822"/>
      <c r="PZ3" s="16" t="s">
        <v>901</v>
      </c>
      <c r="QA3" s="16" t="s">
        <v>901</v>
      </c>
      <c r="QB3" s="207" t="s">
        <v>901</v>
      </c>
      <c r="QC3" s="821"/>
      <c r="QD3" s="822"/>
      <c r="QE3" s="822"/>
      <c r="QF3" s="822"/>
      <c r="QG3" s="822"/>
      <c r="QH3" s="822"/>
      <c r="QI3" s="16" t="s">
        <v>901</v>
      </c>
      <c r="QJ3" s="16" t="s">
        <v>901</v>
      </c>
      <c r="QK3" s="207" t="s">
        <v>901</v>
      </c>
      <c r="QL3" s="821"/>
      <c r="QM3" s="822"/>
      <c r="QN3" s="822"/>
      <c r="QO3" s="822"/>
      <c r="QP3" s="822"/>
      <c r="QQ3" s="822"/>
      <c r="QR3" s="16" t="s">
        <v>901</v>
      </c>
      <c r="QS3" s="16" t="s">
        <v>901</v>
      </c>
      <c r="QT3" s="207" t="s">
        <v>901</v>
      </c>
    </row>
    <row r="4" spans="1:462">
      <c r="A4" s="17" t="s">
        <v>491</v>
      </c>
      <c r="B4" s="17"/>
      <c r="C4" s="17"/>
      <c r="D4" s="703" t="s">
        <v>528</v>
      </c>
      <c r="E4" s="146" t="s">
        <v>529</v>
      </c>
      <c r="F4" s="146" t="s">
        <v>530</v>
      </c>
      <c r="G4" s="146" t="s">
        <v>531</v>
      </c>
      <c r="H4" s="146" t="s">
        <v>532</v>
      </c>
      <c r="I4" s="146" t="s">
        <v>533</v>
      </c>
      <c r="J4" s="758" t="s">
        <v>738</v>
      </c>
      <c r="K4" s="758" t="s">
        <v>739</v>
      </c>
      <c r="L4" s="759" t="s">
        <v>740</v>
      </c>
      <c r="M4" s="703" t="s">
        <v>528</v>
      </c>
      <c r="N4" s="146" t="s">
        <v>529</v>
      </c>
      <c r="O4" s="146" t="s">
        <v>530</v>
      </c>
      <c r="P4" s="146" t="s">
        <v>531</v>
      </c>
      <c r="Q4" s="146" t="s">
        <v>532</v>
      </c>
      <c r="R4" s="146" t="s">
        <v>533</v>
      </c>
      <c r="S4" s="758" t="s">
        <v>738</v>
      </c>
      <c r="T4" s="758" t="s">
        <v>739</v>
      </c>
      <c r="U4" s="759" t="s">
        <v>740</v>
      </c>
      <c r="V4" s="703" t="s">
        <v>528</v>
      </c>
      <c r="W4" s="146" t="s">
        <v>529</v>
      </c>
      <c r="X4" s="146" t="s">
        <v>530</v>
      </c>
      <c r="Y4" s="146" t="s">
        <v>531</v>
      </c>
      <c r="Z4" s="146" t="s">
        <v>532</v>
      </c>
      <c r="AA4" s="146" t="s">
        <v>533</v>
      </c>
      <c r="AB4" s="758" t="s">
        <v>738</v>
      </c>
      <c r="AC4" s="758" t="s">
        <v>739</v>
      </c>
      <c r="AD4" s="759" t="s">
        <v>740</v>
      </c>
      <c r="AE4" s="703" t="s">
        <v>528</v>
      </c>
      <c r="AF4" s="146" t="s">
        <v>529</v>
      </c>
      <c r="AG4" s="146" t="s">
        <v>530</v>
      </c>
      <c r="AH4" s="146" t="s">
        <v>531</v>
      </c>
      <c r="AI4" s="146" t="s">
        <v>532</v>
      </c>
      <c r="AJ4" s="146" t="s">
        <v>533</v>
      </c>
      <c r="AK4" s="758" t="s">
        <v>738</v>
      </c>
      <c r="AL4" s="758" t="s">
        <v>739</v>
      </c>
      <c r="AM4" s="759" t="s">
        <v>740</v>
      </c>
      <c r="AN4" s="703" t="s">
        <v>528</v>
      </c>
      <c r="AO4" s="146" t="s">
        <v>529</v>
      </c>
      <c r="AP4" s="146" t="s">
        <v>530</v>
      </c>
      <c r="AQ4" s="146" t="s">
        <v>531</v>
      </c>
      <c r="AR4" s="146" t="s">
        <v>532</v>
      </c>
      <c r="AS4" s="146" t="s">
        <v>533</v>
      </c>
      <c r="AT4" s="758" t="s">
        <v>738</v>
      </c>
      <c r="AU4" s="758" t="s">
        <v>739</v>
      </c>
      <c r="AV4" s="759" t="s">
        <v>740</v>
      </c>
      <c r="AW4" s="703" t="s">
        <v>528</v>
      </c>
      <c r="AX4" s="146" t="s">
        <v>529</v>
      </c>
      <c r="AY4" s="146" t="s">
        <v>530</v>
      </c>
      <c r="AZ4" s="146" t="s">
        <v>531</v>
      </c>
      <c r="BA4" s="146" t="s">
        <v>532</v>
      </c>
      <c r="BB4" s="146" t="s">
        <v>533</v>
      </c>
      <c r="BC4" s="758" t="s">
        <v>738</v>
      </c>
      <c r="BD4" s="758" t="s">
        <v>739</v>
      </c>
      <c r="BE4" s="759" t="s">
        <v>740</v>
      </c>
      <c r="BF4" s="703" t="s">
        <v>528</v>
      </c>
      <c r="BG4" s="146" t="s">
        <v>529</v>
      </c>
      <c r="BH4" s="146" t="s">
        <v>530</v>
      </c>
      <c r="BI4" s="146" t="s">
        <v>531</v>
      </c>
      <c r="BJ4" s="146" t="s">
        <v>532</v>
      </c>
      <c r="BK4" s="146" t="s">
        <v>533</v>
      </c>
      <c r="BL4" s="758" t="s">
        <v>738</v>
      </c>
      <c r="BM4" s="758" t="s">
        <v>739</v>
      </c>
      <c r="BN4" s="759" t="s">
        <v>740</v>
      </c>
      <c r="BO4" s="703" t="s">
        <v>528</v>
      </c>
      <c r="BP4" s="146" t="s">
        <v>529</v>
      </c>
      <c r="BQ4" s="146" t="s">
        <v>530</v>
      </c>
      <c r="BR4" s="146" t="s">
        <v>531</v>
      </c>
      <c r="BS4" s="146" t="s">
        <v>532</v>
      </c>
      <c r="BT4" s="146" t="s">
        <v>533</v>
      </c>
      <c r="BU4" s="758" t="s">
        <v>738</v>
      </c>
      <c r="BV4" s="758" t="s">
        <v>739</v>
      </c>
      <c r="BW4" s="759" t="s">
        <v>740</v>
      </c>
      <c r="BX4" s="703" t="s">
        <v>528</v>
      </c>
      <c r="BY4" s="146" t="s">
        <v>529</v>
      </c>
      <c r="BZ4" s="146" t="s">
        <v>530</v>
      </c>
      <c r="CA4" s="146" t="s">
        <v>531</v>
      </c>
      <c r="CB4" s="146" t="s">
        <v>532</v>
      </c>
      <c r="CC4" s="146" t="s">
        <v>533</v>
      </c>
      <c r="CD4" s="758" t="s">
        <v>738</v>
      </c>
      <c r="CE4" s="758" t="s">
        <v>739</v>
      </c>
      <c r="CF4" s="759" t="s">
        <v>740</v>
      </c>
      <c r="CG4" s="703" t="s">
        <v>528</v>
      </c>
      <c r="CH4" s="146" t="s">
        <v>529</v>
      </c>
      <c r="CI4" s="146" t="s">
        <v>530</v>
      </c>
      <c r="CJ4" s="146" t="s">
        <v>531</v>
      </c>
      <c r="CK4" s="146" t="s">
        <v>532</v>
      </c>
      <c r="CL4" s="146" t="s">
        <v>533</v>
      </c>
      <c r="CM4" s="758" t="s">
        <v>738</v>
      </c>
      <c r="CN4" s="758" t="s">
        <v>739</v>
      </c>
      <c r="CO4" s="759" t="s">
        <v>740</v>
      </c>
      <c r="CP4" s="703" t="s">
        <v>528</v>
      </c>
      <c r="CQ4" s="146" t="s">
        <v>529</v>
      </c>
      <c r="CR4" s="146" t="s">
        <v>530</v>
      </c>
      <c r="CS4" s="146" t="s">
        <v>531</v>
      </c>
      <c r="CT4" s="146" t="s">
        <v>532</v>
      </c>
      <c r="CU4" s="146" t="s">
        <v>533</v>
      </c>
      <c r="CV4" s="758" t="s">
        <v>738</v>
      </c>
      <c r="CW4" s="758" t="s">
        <v>739</v>
      </c>
      <c r="CX4" s="759" t="s">
        <v>740</v>
      </c>
      <c r="CY4" s="703" t="s">
        <v>528</v>
      </c>
      <c r="CZ4" s="146" t="s">
        <v>529</v>
      </c>
      <c r="DA4" s="146" t="s">
        <v>530</v>
      </c>
      <c r="DB4" s="146" t="s">
        <v>531</v>
      </c>
      <c r="DC4" s="146" t="s">
        <v>532</v>
      </c>
      <c r="DD4" s="146" t="s">
        <v>533</v>
      </c>
      <c r="DE4" s="758" t="s">
        <v>738</v>
      </c>
      <c r="DF4" s="758" t="s">
        <v>739</v>
      </c>
      <c r="DG4" s="759" t="s">
        <v>740</v>
      </c>
      <c r="DH4" s="703" t="s">
        <v>528</v>
      </c>
      <c r="DI4" s="146" t="s">
        <v>529</v>
      </c>
      <c r="DJ4" s="146" t="s">
        <v>530</v>
      </c>
      <c r="DK4" s="146" t="s">
        <v>531</v>
      </c>
      <c r="DL4" s="146" t="s">
        <v>532</v>
      </c>
      <c r="DM4" s="146" t="s">
        <v>533</v>
      </c>
      <c r="DN4" s="758" t="s">
        <v>738</v>
      </c>
      <c r="DO4" s="758" t="s">
        <v>739</v>
      </c>
      <c r="DP4" s="759" t="s">
        <v>740</v>
      </c>
      <c r="DQ4" s="703" t="s">
        <v>528</v>
      </c>
      <c r="DR4" s="146" t="s">
        <v>529</v>
      </c>
      <c r="DS4" s="146" t="s">
        <v>530</v>
      </c>
      <c r="DT4" s="146" t="s">
        <v>531</v>
      </c>
      <c r="DU4" s="146" t="s">
        <v>532</v>
      </c>
      <c r="DV4" s="146" t="s">
        <v>533</v>
      </c>
      <c r="DW4" s="758" t="s">
        <v>738</v>
      </c>
      <c r="DX4" s="758" t="s">
        <v>739</v>
      </c>
      <c r="DY4" s="759" t="s">
        <v>740</v>
      </c>
      <c r="DZ4" s="703" t="s">
        <v>528</v>
      </c>
      <c r="EA4" s="146" t="s">
        <v>529</v>
      </c>
      <c r="EB4" s="146" t="s">
        <v>530</v>
      </c>
      <c r="EC4" s="146" t="s">
        <v>531</v>
      </c>
      <c r="ED4" s="146" t="s">
        <v>532</v>
      </c>
      <c r="EE4" s="146" t="s">
        <v>533</v>
      </c>
      <c r="EF4" s="758" t="s">
        <v>738</v>
      </c>
      <c r="EG4" s="758" t="s">
        <v>739</v>
      </c>
      <c r="EH4" s="759" t="s">
        <v>740</v>
      </c>
      <c r="EI4" s="703" t="s">
        <v>528</v>
      </c>
      <c r="EJ4" s="146" t="s">
        <v>529</v>
      </c>
      <c r="EK4" s="146" t="s">
        <v>530</v>
      </c>
      <c r="EL4" s="146" t="s">
        <v>531</v>
      </c>
      <c r="EM4" s="146" t="s">
        <v>532</v>
      </c>
      <c r="EN4" s="146" t="s">
        <v>533</v>
      </c>
      <c r="EO4" s="758" t="s">
        <v>738</v>
      </c>
      <c r="EP4" s="758" t="s">
        <v>739</v>
      </c>
      <c r="EQ4" s="759" t="s">
        <v>740</v>
      </c>
      <c r="ER4" s="703" t="s">
        <v>528</v>
      </c>
      <c r="ES4" s="146" t="s">
        <v>529</v>
      </c>
      <c r="ET4" s="146" t="s">
        <v>530</v>
      </c>
      <c r="EU4" s="146" t="s">
        <v>531</v>
      </c>
      <c r="EV4" s="146" t="s">
        <v>532</v>
      </c>
      <c r="EW4" s="146" t="s">
        <v>533</v>
      </c>
      <c r="EX4" s="758" t="s">
        <v>738</v>
      </c>
      <c r="EY4" s="758" t="s">
        <v>739</v>
      </c>
      <c r="EZ4" s="759" t="s">
        <v>740</v>
      </c>
      <c r="FA4" s="703" t="s">
        <v>528</v>
      </c>
      <c r="FB4" s="146" t="s">
        <v>529</v>
      </c>
      <c r="FC4" s="146" t="s">
        <v>530</v>
      </c>
      <c r="FD4" s="146" t="s">
        <v>531</v>
      </c>
      <c r="FE4" s="146" t="s">
        <v>532</v>
      </c>
      <c r="FF4" s="146" t="s">
        <v>533</v>
      </c>
      <c r="FG4" s="758" t="s">
        <v>738</v>
      </c>
      <c r="FH4" s="758" t="s">
        <v>739</v>
      </c>
      <c r="FI4" s="759" t="s">
        <v>740</v>
      </c>
      <c r="FJ4" s="703" t="s">
        <v>528</v>
      </c>
      <c r="FK4" s="146" t="s">
        <v>529</v>
      </c>
      <c r="FL4" s="146" t="s">
        <v>530</v>
      </c>
      <c r="FM4" s="146" t="s">
        <v>531</v>
      </c>
      <c r="FN4" s="146" t="s">
        <v>532</v>
      </c>
      <c r="FO4" s="146" t="s">
        <v>533</v>
      </c>
      <c r="FP4" s="758" t="s">
        <v>738</v>
      </c>
      <c r="FQ4" s="758" t="s">
        <v>739</v>
      </c>
      <c r="FR4" s="759" t="s">
        <v>740</v>
      </c>
      <c r="FS4" s="703" t="s">
        <v>528</v>
      </c>
      <c r="FT4" s="146" t="s">
        <v>529</v>
      </c>
      <c r="FU4" s="146" t="s">
        <v>530</v>
      </c>
      <c r="FV4" s="146" t="s">
        <v>531</v>
      </c>
      <c r="FW4" s="146" t="s">
        <v>532</v>
      </c>
      <c r="FX4" s="146" t="s">
        <v>533</v>
      </c>
      <c r="FY4" s="758" t="s">
        <v>738</v>
      </c>
      <c r="FZ4" s="758" t="s">
        <v>739</v>
      </c>
      <c r="GA4" s="759" t="s">
        <v>740</v>
      </c>
      <c r="GB4" s="703" t="s">
        <v>528</v>
      </c>
      <c r="GC4" s="146" t="s">
        <v>529</v>
      </c>
      <c r="GD4" s="146" t="s">
        <v>530</v>
      </c>
      <c r="GE4" s="146" t="s">
        <v>531</v>
      </c>
      <c r="GF4" s="146" t="s">
        <v>532</v>
      </c>
      <c r="GG4" s="146" t="s">
        <v>533</v>
      </c>
      <c r="GH4" s="758" t="s">
        <v>738</v>
      </c>
      <c r="GI4" s="758" t="s">
        <v>739</v>
      </c>
      <c r="GJ4" s="759" t="s">
        <v>740</v>
      </c>
      <c r="GK4" s="703" t="s">
        <v>528</v>
      </c>
      <c r="GL4" s="146" t="s">
        <v>529</v>
      </c>
      <c r="GM4" s="146" t="s">
        <v>530</v>
      </c>
      <c r="GN4" s="146" t="s">
        <v>531</v>
      </c>
      <c r="GO4" s="146" t="s">
        <v>532</v>
      </c>
      <c r="GP4" s="146" t="s">
        <v>533</v>
      </c>
      <c r="GQ4" s="758" t="s">
        <v>738</v>
      </c>
      <c r="GR4" s="758" t="s">
        <v>739</v>
      </c>
      <c r="GS4" s="759" t="s">
        <v>740</v>
      </c>
      <c r="GT4" s="703" t="s">
        <v>528</v>
      </c>
      <c r="GU4" s="146" t="s">
        <v>529</v>
      </c>
      <c r="GV4" s="146" t="s">
        <v>530</v>
      </c>
      <c r="GW4" s="146" t="s">
        <v>531</v>
      </c>
      <c r="GX4" s="146" t="s">
        <v>532</v>
      </c>
      <c r="GY4" s="146" t="s">
        <v>533</v>
      </c>
      <c r="GZ4" s="758" t="s">
        <v>738</v>
      </c>
      <c r="HA4" s="758" t="s">
        <v>739</v>
      </c>
      <c r="HB4" s="759" t="s">
        <v>740</v>
      </c>
      <c r="HC4" s="703" t="s">
        <v>528</v>
      </c>
      <c r="HD4" s="146" t="s">
        <v>529</v>
      </c>
      <c r="HE4" s="146" t="s">
        <v>530</v>
      </c>
      <c r="HF4" s="146" t="s">
        <v>531</v>
      </c>
      <c r="HG4" s="146" t="s">
        <v>532</v>
      </c>
      <c r="HH4" s="146" t="s">
        <v>533</v>
      </c>
      <c r="HI4" s="758" t="s">
        <v>738</v>
      </c>
      <c r="HJ4" s="758" t="s">
        <v>739</v>
      </c>
      <c r="HK4" s="759" t="s">
        <v>740</v>
      </c>
      <c r="HL4" s="703" t="s">
        <v>528</v>
      </c>
      <c r="HM4" s="146" t="s">
        <v>529</v>
      </c>
      <c r="HN4" s="146" t="s">
        <v>530</v>
      </c>
      <c r="HO4" s="146" t="s">
        <v>531</v>
      </c>
      <c r="HP4" s="146" t="s">
        <v>532</v>
      </c>
      <c r="HQ4" s="146" t="s">
        <v>533</v>
      </c>
      <c r="HR4" s="758" t="s">
        <v>738</v>
      </c>
      <c r="HS4" s="758" t="s">
        <v>739</v>
      </c>
      <c r="HT4" s="759" t="s">
        <v>740</v>
      </c>
      <c r="HU4" s="703" t="s">
        <v>528</v>
      </c>
      <c r="HV4" s="146" t="s">
        <v>529</v>
      </c>
      <c r="HW4" s="146" t="s">
        <v>530</v>
      </c>
      <c r="HX4" s="146" t="s">
        <v>531</v>
      </c>
      <c r="HY4" s="146" t="s">
        <v>532</v>
      </c>
      <c r="HZ4" s="146" t="s">
        <v>533</v>
      </c>
      <c r="IA4" s="758" t="s">
        <v>738</v>
      </c>
      <c r="IB4" s="758" t="s">
        <v>739</v>
      </c>
      <c r="IC4" s="759" t="s">
        <v>740</v>
      </c>
      <c r="ID4" s="703" t="s">
        <v>528</v>
      </c>
      <c r="IE4" s="146" t="s">
        <v>529</v>
      </c>
      <c r="IF4" s="146" t="s">
        <v>530</v>
      </c>
      <c r="IG4" s="146" t="s">
        <v>531</v>
      </c>
      <c r="IH4" s="146" t="s">
        <v>532</v>
      </c>
      <c r="II4" s="146" t="s">
        <v>533</v>
      </c>
      <c r="IJ4" s="758" t="s">
        <v>738</v>
      </c>
      <c r="IK4" s="758" t="s">
        <v>739</v>
      </c>
      <c r="IL4" s="759" t="s">
        <v>740</v>
      </c>
      <c r="IM4" s="703" t="s">
        <v>528</v>
      </c>
      <c r="IN4" s="146" t="s">
        <v>529</v>
      </c>
      <c r="IO4" s="146" t="s">
        <v>530</v>
      </c>
      <c r="IP4" s="146" t="s">
        <v>531</v>
      </c>
      <c r="IQ4" s="146" t="s">
        <v>532</v>
      </c>
      <c r="IR4" s="146" t="s">
        <v>533</v>
      </c>
      <c r="IS4" s="758" t="s">
        <v>738</v>
      </c>
      <c r="IT4" s="758" t="s">
        <v>739</v>
      </c>
      <c r="IU4" s="759" t="s">
        <v>740</v>
      </c>
      <c r="IV4" s="703" t="s">
        <v>528</v>
      </c>
      <c r="IW4" s="146" t="s">
        <v>529</v>
      </c>
      <c r="IX4" s="146" t="s">
        <v>530</v>
      </c>
      <c r="IY4" s="146" t="s">
        <v>531</v>
      </c>
      <c r="IZ4" s="146" t="s">
        <v>532</v>
      </c>
      <c r="JA4" s="146" t="s">
        <v>533</v>
      </c>
      <c r="JB4" s="758" t="s">
        <v>738</v>
      </c>
      <c r="JC4" s="758" t="s">
        <v>739</v>
      </c>
      <c r="JD4" s="759" t="s">
        <v>740</v>
      </c>
      <c r="JE4" s="703" t="s">
        <v>528</v>
      </c>
      <c r="JF4" s="146" t="s">
        <v>529</v>
      </c>
      <c r="JG4" s="146" t="s">
        <v>530</v>
      </c>
      <c r="JH4" s="146" t="s">
        <v>531</v>
      </c>
      <c r="JI4" s="146" t="s">
        <v>532</v>
      </c>
      <c r="JJ4" s="146" t="s">
        <v>533</v>
      </c>
      <c r="JK4" s="758" t="s">
        <v>738</v>
      </c>
      <c r="JL4" s="758" t="s">
        <v>739</v>
      </c>
      <c r="JM4" s="759" t="s">
        <v>740</v>
      </c>
      <c r="JN4" s="703" t="s">
        <v>528</v>
      </c>
      <c r="JO4" s="146" t="s">
        <v>529</v>
      </c>
      <c r="JP4" s="146" t="s">
        <v>530</v>
      </c>
      <c r="JQ4" s="146" t="s">
        <v>531</v>
      </c>
      <c r="JR4" s="146" t="s">
        <v>532</v>
      </c>
      <c r="JS4" s="146" t="s">
        <v>533</v>
      </c>
      <c r="JT4" s="758" t="s">
        <v>738</v>
      </c>
      <c r="JU4" s="758" t="s">
        <v>739</v>
      </c>
      <c r="JV4" s="759" t="s">
        <v>740</v>
      </c>
      <c r="JW4" s="703" t="s">
        <v>528</v>
      </c>
      <c r="JX4" s="146" t="s">
        <v>529</v>
      </c>
      <c r="JY4" s="146" t="s">
        <v>530</v>
      </c>
      <c r="JZ4" s="146" t="s">
        <v>531</v>
      </c>
      <c r="KA4" s="146" t="s">
        <v>532</v>
      </c>
      <c r="KB4" s="146" t="s">
        <v>533</v>
      </c>
      <c r="KC4" s="758" t="s">
        <v>738</v>
      </c>
      <c r="KD4" s="758" t="s">
        <v>739</v>
      </c>
      <c r="KE4" s="759" t="s">
        <v>740</v>
      </c>
      <c r="KF4" s="703" t="s">
        <v>528</v>
      </c>
      <c r="KG4" s="146" t="s">
        <v>529</v>
      </c>
      <c r="KH4" s="146" t="s">
        <v>530</v>
      </c>
      <c r="KI4" s="146" t="s">
        <v>531</v>
      </c>
      <c r="KJ4" s="146" t="s">
        <v>532</v>
      </c>
      <c r="KK4" s="146" t="s">
        <v>533</v>
      </c>
      <c r="KL4" s="758" t="s">
        <v>738</v>
      </c>
      <c r="KM4" s="758" t="s">
        <v>739</v>
      </c>
      <c r="KN4" s="759" t="s">
        <v>740</v>
      </c>
      <c r="KO4" s="703" t="s">
        <v>528</v>
      </c>
      <c r="KP4" s="146" t="s">
        <v>529</v>
      </c>
      <c r="KQ4" s="146" t="s">
        <v>530</v>
      </c>
      <c r="KR4" s="146" t="s">
        <v>531</v>
      </c>
      <c r="KS4" s="146" t="s">
        <v>532</v>
      </c>
      <c r="KT4" s="146" t="s">
        <v>533</v>
      </c>
      <c r="KU4" s="758" t="s">
        <v>738</v>
      </c>
      <c r="KV4" s="758" t="s">
        <v>739</v>
      </c>
      <c r="KW4" s="759" t="s">
        <v>740</v>
      </c>
      <c r="KX4" s="703" t="s">
        <v>528</v>
      </c>
      <c r="KY4" s="146" t="s">
        <v>529</v>
      </c>
      <c r="KZ4" s="146" t="s">
        <v>530</v>
      </c>
      <c r="LA4" s="146" t="s">
        <v>531</v>
      </c>
      <c r="LB4" s="146" t="s">
        <v>532</v>
      </c>
      <c r="LC4" s="146" t="s">
        <v>533</v>
      </c>
      <c r="LD4" s="758" t="s">
        <v>738</v>
      </c>
      <c r="LE4" s="758" t="s">
        <v>739</v>
      </c>
      <c r="LF4" s="759" t="s">
        <v>740</v>
      </c>
      <c r="LG4" s="703" t="s">
        <v>528</v>
      </c>
      <c r="LH4" s="146" t="s">
        <v>529</v>
      </c>
      <c r="LI4" s="146" t="s">
        <v>530</v>
      </c>
      <c r="LJ4" s="146" t="s">
        <v>531</v>
      </c>
      <c r="LK4" s="146" t="s">
        <v>532</v>
      </c>
      <c r="LL4" s="146" t="s">
        <v>533</v>
      </c>
      <c r="LM4" s="758" t="s">
        <v>738</v>
      </c>
      <c r="LN4" s="758" t="s">
        <v>739</v>
      </c>
      <c r="LO4" s="759" t="s">
        <v>740</v>
      </c>
      <c r="LP4" s="703" t="s">
        <v>528</v>
      </c>
      <c r="LQ4" s="146" t="s">
        <v>529</v>
      </c>
      <c r="LR4" s="146" t="s">
        <v>530</v>
      </c>
      <c r="LS4" s="146" t="s">
        <v>531</v>
      </c>
      <c r="LT4" s="146" t="s">
        <v>532</v>
      </c>
      <c r="LU4" s="146" t="s">
        <v>533</v>
      </c>
      <c r="LV4" s="758" t="s">
        <v>738</v>
      </c>
      <c r="LW4" s="758" t="s">
        <v>739</v>
      </c>
      <c r="LX4" s="759" t="s">
        <v>740</v>
      </c>
      <c r="LY4" s="703" t="s">
        <v>528</v>
      </c>
      <c r="LZ4" s="146" t="s">
        <v>529</v>
      </c>
      <c r="MA4" s="146" t="s">
        <v>530</v>
      </c>
      <c r="MB4" s="146" t="s">
        <v>531</v>
      </c>
      <c r="MC4" s="146" t="s">
        <v>532</v>
      </c>
      <c r="MD4" s="146" t="s">
        <v>533</v>
      </c>
      <c r="ME4" s="758" t="s">
        <v>738</v>
      </c>
      <c r="MF4" s="758" t="s">
        <v>739</v>
      </c>
      <c r="MG4" s="759" t="s">
        <v>740</v>
      </c>
      <c r="MH4" s="703" t="s">
        <v>528</v>
      </c>
      <c r="MI4" s="146" t="s">
        <v>529</v>
      </c>
      <c r="MJ4" s="146" t="s">
        <v>530</v>
      </c>
      <c r="MK4" s="146" t="s">
        <v>531</v>
      </c>
      <c r="ML4" s="146" t="s">
        <v>532</v>
      </c>
      <c r="MM4" s="146" t="s">
        <v>533</v>
      </c>
      <c r="MN4" s="758" t="s">
        <v>738</v>
      </c>
      <c r="MO4" s="758" t="s">
        <v>739</v>
      </c>
      <c r="MP4" s="759" t="s">
        <v>740</v>
      </c>
      <c r="MQ4" s="703" t="s">
        <v>528</v>
      </c>
      <c r="MR4" s="146" t="s">
        <v>529</v>
      </c>
      <c r="MS4" s="146" t="s">
        <v>530</v>
      </c>
      <c r="MT4" s="146" t="s">
        <v>531</v>
      </c>
      <c r="MU4" s="146" t="s">
        <v>532</v>
      </c>
      <c r="MV4" s="146" t="s">
        <v>533</v>
      </c>
      <c r="MW4" s="758" t="s">
        <v>738</v>
      </c>
      <c r="MX4" s="758" t="s">
        <v>739</v>
      </c>
      <c r="MY4" s="759" t="s">
        <v>740</v>
      </c>
      <c r="MZ4" s="703" t="s">
        <v>528</v>
      </c>
      <c r="NA4" s="146" t="s">
        <v>529</v>
      </c>
      <c r="NB4" s="146" t="s">
        <v>530</v>
      </c>
      <c r="NC4" s="146" t="s">
        <v>531</v>
      </c>
      <c r="ND4" s="146" t="s">
        <v>532</v>
      </c>
      <c r="NE4" s="146" t="s">
        <v>533</v>
      </c>
      <c r="NF4" s="758" t="s">
        <v>738</v>
      </c>
      <c r="NG4" s="758" t="s">
        <v>739</v>
      </c>
      <c r="NH4" s="759" t="s">
        <v>740</v>
      </c>
      <c r="NI4" s="146" t="s">
        <v>528</v>
      </c>
      <c r="NJ4" s="146" t="s">
        <v>529</v>
      </c>
      <c r="NK4" s="146" t="s">
        <v>530</v>
      </c>
      <c r="NL4" s="146" t="s">
        <v>531</v>
      </c>
      <c r="NM4" s="146" t="s">
        <v>532</v>
      </c>
      <c r="NN4" s="146" t="s">
        <v>533</v>
      </c>
      <c r="NO4" s="758" t="s">
        <v>738</v>
      </c>
      <c r="NP4" s="758" t="s">
        <v>739</v>
      </c>
      <c r="NQ4" s="759" t="s">
        <v>740</v>
      </c>
      <c r="NR4" s="703" t="s">
        <v>528</v>
      </c>
      <c r="NS4" s="146" t="s">
        <v>529</v>
      </c>
      <c r="NT4" s="146" t="s">
        <v>530</v>
      </c>
      <c r="NU4" s="146" t="s">
        <v>531</v>
      </c>
      <c r="NV4" s="146" t="s">
        <v>532</v>
      </c>
      <c r="NW4" s="146" t="s">
        <v>533</v>
      </c>
      <c r="NX4" s="758" t="s">
        <v>738</v>
      </c>
      <c r="NY4" s="758" t="s">
        <v>739</v>
      </c>
      <c r="NZ4" s="759" t="s">
        <v>740</v>
      </c>
      <c r="OA4" s="703" t="s">
        <v>528</v>
      </c>
      <c r="OB4" s="146" t="s">
        <v>529</v>
      </c>
      <c r="OC4" s="146" t="s">
        <v>530</v>
      </c>
      <c r="OD4" s="146" t="s">
        <v>531</v>
      </c>
      <c r="OE4" s="146" t="s">
        <v>532</v>
      </c>
      <c r="OF4" s="146" t="s">
        <v>533</v>
      </c>
      <c r="OG4" s="758" t="s">
        <v>738</v>
      </c>
      <c r="OH4" s="758" t="s">
        <v>739</v>
      </c>
      <c r="OI4" s="759" t="s">
        <v>740</v>
      </c>
      <c r="OJ4" s="703" t="s">
        <v>528</v>
      </c>
      <c r="OK4" s="146" t="s">
        <v>529</v>
      </c>
      <c r="OL4" s="146" t="s">
        <v>530</v>
      </c>
      <c r="OM4" s="146" t="s">
        <v>531</v>
      </c>
      <c r="ON4" s="146" t="s">
        <v>532</v>
      </c>
      <c r="OO4" s="146" t="s">
        <v>533</v>
      </c>
      <c r="OP4" s="758" t="s">
        <v>738</v>
      </c>
      <c r="OQ4" s="758" t="s">
        <v>739</v>
      </c>
      <c r="OR4" s="759" t="s">
        <v>740</v>
      </c>
      <c r="OS4" s="703" t="s">
        <v>528</v>
      </c>
      <c r="OT4" s="146" t="s">
        <v>529</v>
      </c>
      <c r="OU4" s="146" t="s">
        <v>530</v>
      </c>
      <c r="OV4" s="146" t="s">
        <v>531</v>
      </c>
      <c r="OW4" s="146" t="s">
        <v>532</v>
      </c>
      <c r="OX4" s="146" t="s">
        <v>533</v>
      </c>
      <c r="OY4" s="758" t="s">
        <v>738</v>
      </c>
      <c r="OZ4" s="758" t="s">
        <v>739</v>
      </c>
      <c r="PA4" s="759" t="s">
        <v>740</v>
      </c>
      <c r="PB4" s="703" t="s">
        <v>528</v>
      </c>
      <c r="PC4" s="146" t="s">
        <v>529</v>
      </c>
      <c r="PD4" s="146" t="s">
        <v>530</v>
      </c>
      <c r="PE4" s="146" t="s">
        <v>531</v>
      </c>
      <c r="PF4" s="146" t="s">
        <v>532</v>
      </c>
      <c r="PG4" s="146" t="s">
        <v>533</v>
      </c>
      <c r="PH4" s="758" t="s">
        <v>738</v>
      </c>
      <c r="PI4" s="758" t="s">
        <v>739</v>
      </c>
      <c r="PJ4" s="759" t="s">
        <v>740</v>
      </c>
      <c r="PK4" s="703" t="s">
        <v>528</v>
      </c>
      <c r="PL4" s="146" t="s">
        <v>529</v>
      </c>
      <c r="PM4" s="146" t="s">
        <v>530</v>
      </c>
      <c r="PN4" s="146" t="s">
        <v>531</v>
      </c>
      <c r="PO4" s="146" t="s">
        <v>532</v>
      </c>
      <c r="PP4" s="146" t="s">
        <v>533</v>
      </c>
      <c r="PQ4" s="758" t="s">
        <v>738</v>
      </c>
      <c r="PR4" s="758" t="s">
        <v>739</v>
      </c>
      <c r="PS4" s="759" t="s">
        <v>740</v>
      </c>
      <c r="PT4" s="703" t="s">
        <v>528</v>
      </c>
      <c r="PU4" s="146" t="s">
        <v>529</v>
      </c>
      <c r="PV4" s="146" t="s">
        <v>530</v>
      </c>
      <c r="PW4" s="146" t="s">
        <v>531</v>
      </c>
      <c r="PX4" s="146" t="s">
        <v>532</v>
      </c>
      <c r="PY4" s="146" t="s">
        <v>533</v>
      </c>
      <c r="PZ4" s="758" t="s">
        <v>738</v>
      </c>
      <c r="QA4" s="758" t="s">
        <v>739</v>
      </c>
      <c r="QB4" s="759" t="s">
        <v>740</v>
      </c>
      <c r="QC4" s="703" t="s">
        <v>528</v>
      </c>
      <c r="QD4" s="146" t="s">
        <v>529</v>
      </c>
      <c r="QE4" s="146" t="s">
        <v>530</v>
      </c>
      <c r="QF4" s="146" t="s">
        <v>531</v>
      </c>
      <c r="QG4" s="146" t="s">
        <v>532</v>
      </c>
      <c r="QH4" s="146" t="s">
        <v>533</v>
      </c>
      <c r="QI4" s="758" t="s">
        <v>738</v>
      </c>
      <c r="QJ4" s="758" t="s">
        <v>739</v>
      </c>
      <c r="QK4" s="759" t="s">
        <v>740</v>
      </c>
      <c r="QL4" s="703" t="s">
        <v>528</v>
      </c>
      <c r="QM4" s="146" t="s">
        <v>529</v>
      </c>
      <c r="QN4" s="146" t="s">
        <v>530</v>
      </c>
      <c r="QO4" s="146" t="s">
        <v>531</v>
      </c>
      <c r="QP4" s="146" t="s">
        <v>532</v>
      </c>
      <c r="QQ4" s="146" t="s">
        <v>533</v>
      </c>
      <c r="QR4" s="758" t="s">
        <v>738</v>
      </c>
      <c r="QS4" s="758" t="s">
        <v>739</v>
      </c>
      <c r="QT4" s="759" t="s">
        <v>740</v>
      </c>
    </row>
    <row r="5" spans="1:462">
      <c r="A5" s="15" t="s">
        <v>33</v>
      </c>
      <c r="B5" s="210" t="s">
        <v>442</v>
      </c>
      <c r="C5" s="210" t="s">
        <v>443</v>
      </c>
      <c r="D5" s="704">
        <v>1.4300000000000001E-3</v>
      </c>
      <c r="E5" s="252">
        <v>3.0300000000000001E-3</v>
      </c>
      <c r="F5" s="252">
        <v>3.7399999999999998E-3</v>
      </c>
      <c r="G5" s="252">
        <v>4.6299999999999996E-3</v>
      </c>
      <c r="H5" s="252">
        <v>5.7400000000000003E-3</v>
      </c>
      <c r="I5" s="252">
        <v>6.7099999999999998E-3</v>
      </c>
      <c r="J5" s="718">
        <f>I5+(I5-H5)</f>
        <v>7.6799999999999993E-3</v>
      </c>
      <c r="K5" s="718">
        <f t="shared" ref="K5:L20" si="0">J5+(J5-I5)</f>
        <v>8.649999999999998E-3</v>
      </c>
      <c r="L5" s="721">
        <f t="shared" si="0"/>
        <v>9.6199999999999966E-3</v>
      </c>
      <c r="M5" s="252">
        <v>7.7999999999999999E-4</v>
      </c>
      <c r="N5" s="252">
        <v>5.8E-4</v>
      </c>
      <c r="O5" s="252">
        <v>1.9000000000000001E-4</v>
      </c>
      <c r="P5" s="252">
        <v>2.2000000000000001E-4</v>
      </c>
      <c r="Q5" s="252">
        <v>8.5999999999999998E-4</v>
      </c>
      <c r="R5" s="252">
        <v>1.1299999999999999E-3</v>
      </c>
      <c r="S5" s="718">
        <f>R5+(R5-Q5)</f>
        <v>1.3999999999999998E-3</v>
      </c>
      <c r="T5" s="718">
        <f t="shared" ref="T5:T22" si="1">S5+(S5-R5)</f>
        <v>1.6699999999999996E-3</v>
      </c>
      <c r="U5" s="721">
        <f t="shared" ref="U5:U22" si="2">T5+(T5-S5)</f>
        <v>1.9399999999999995E-3</v>
      </c>
      <c r="V5" s="704">
        <v>7.0299999999999998E-3</v>
      </c>
      <c r="W5" s="252">
        <v>1.162E-2</v>
      </c>
      <c r="X5" s="252">
        <v>1.4710000000000001E-2</v>
      </c>
      <c r="Y5" s="252">
        <v>1.8419999999999999E-2</v>
      </c>
      <c r="Z5" s="252">
        <v>2.223E-2</v>
      </c>
      <c r="AA5" s="252">
        <v>2.266E-2</v>
      </c>
      <c r="AB5" s="718">
        <f>AA5+(AA5-Z5)</f>
        <v>2.3089999999999999E-2</v>
      </c>
      <c r="AC5" s="718">
        <f t="shared" ref="AC5:AC22" si="3">AB5+(AB5-AA5)</f>
        <v>2.3519999999999999E-2</v>
      </c>
      <c r="AD5" s="721">
        <f t="shared" ref="AD5:AD22" si="4">AC5+(AC5-AB5)</f>
        <v>2.3949999999999999E-2</v>
      </c>
      <c r="AE5" s="252">
        <v>-2.699E-2</v>
      </c>
      <c r="AF5" s="252">
        <v>-2.9839999999999998E-2</v>
      </c>
      <c r="AG5" s="252">
        <v>-3.032E-2</v>
      </c>
      <c r="AH5" s="252">
        <v>-3.099E-2</v>
      </c>
      <c r="AI5" s="252">
        <v>-3.1620000000000002E-2</v>
      </c>
      <c r="AJ5" s="252">
        <v>-3.2280000000000003E-2</v>
      </c>
      <c r="AK5" s="718">
        <f>AJ5+(AJ5-AI5)</f>
        <v>-3.2940000000000004E-2</v>
      </c>
      <c r="AL5" s="718">
        <f t="shared" ref="AL5:AL22" si="5">AK5+(AK5-AJ5)</f>
        <v>-3.3600000000000005E-2</v>
      </c>
      <c r="AM5" s="721">
        <f t="shared" ref="AM5:AM22" si="6">AL5+(AL5-AK5)</f>
        <v>-3.4260000000000006E-2</v>
      </c>
      <c r="AN5" s="704">
        <v>-9.0800000000000006E-2</v>
      </c>
      <c r="AO5" s="252">
        <v>-8.8910000000000003E-2</v>
      </c>
      <c r="AP5" s="252">
        <v>-8.8059999999999999E-2</v>
      </c>
      <c r="AQ5" s="252">
        <v>-8.8910000000000003E-2</v>
      </c>
      <c r="AR5" s="252">
        <v>-8.8660000000000003E-2</v>
      </c>
      <c r="AS5" s="252">
        <v>-8.8099999999999998E-2</v>
      </c>
      <c r="AT5" s="718">
        <f>AS5+(AS5-AR5)</f>
        <v>-8.7539999999999993E-2</v>
      </c>
      <c r="AU5" s="718">
        <f t="shared" ref="AU5:AU22" si="7">AT5+(AT5-AS5)</f>
        <v>-8.6979999999999988E-2</v>
      </c>
      <c r="AV5" s="721">
        <f t="shared" ref="AV5:AV22" si="8">AU5+(AU5-AT5)</f>
        <v>-8.6419999999999983E-2</v>
      </c>
      <c r="AW5" s="252">
        <v>-3.594E-2</v>
      </c>
      <c r="AX5" s="252">
        <v>-3.4000000000000002E-2</v>
      </c>
      <c r="AY5" s="252">
        <v>-3.3099999999999997E-2</v>
      </c>
      <c r="AZ5" s="252">
        <v>-3.1809999999999998E-2</v>
      </c>
      <c r="BA5" s="252">
        <v>-3.0720000000000001E-2</v>
      </c>
      <c r="BB5" s="252">
        <v>-2.9790000000000001E-2</v>
      </c>
      <c r="BC5" s="718">
        <f>BB5+(BB5-BA5)</f>
        <v>-2.886E-2</v>
      </c>
      <c r="BD5" s="718">
        <f t="shared" ref="BD5:BD22" si="9">BC5+(BC5-BB5)</f>
        <v>-2.793E-2</v>
      </c>
      <c r="BE5" s="721">
        <f t="shared" ref="BE5:BE22" si="10">BD5+(BD5-BC5)</f>
        <v>-2.7E-2</v>
      </c>
      <c r="BF5" s="704">
        <v>-3.6060000000000002E-2</v>
      </c>
      <c r="BG5" s="252">
        <v>-3.4250000000000003E-2</v>
      </c>
      <c r="BH5" s="252">
        <v>-3.3180000000000001E-2</v>
      </c>
      <c r="BI5" s="252">
        <v>-3.1579999999999997E-2</v>
      </c>
      <c r="BJ5" s="252">
        <v>-3.007E-2</v>
      </c>
      <c r="BK5" s="252">
        <v>-2.8750000000000001E-2</v>
      </c>
      <c r="BL5" s="718">
        <f>BK5+(BK5-BJ5)</f>
        <v>-2.7430000000000003E-2</v>
      </c>
      <c r="BM5" s="718">
        <f t="shared" ref="BM5:BM22" si="11">BL5+(BL5-BK5)</f>
        <v>-2.6110000000000005E-2</v>
      </c>
      <c r="BN5" s="721">
        <f t="shared" ref="BN5:BN22" si="12">BM5+(BM5-BL5)</f>
        <v>-2.4790000000000006E-2</v>
      </c>
      <c r="BO5" s="252">
        <v>4.9489999999999999E-2</v>
      </c>
      <c r="BP5" s="252">
        <v>5.534E-2</v>
      </c>
      <c r="BQ5" s="252">
        <v>5.7549999999999997E-2</v>
      </c>
      <c r="BR5" s="252">
        <v>5.7619999999999998E-2</v>
      </c>
      <c r="BS5" s="252">
        <v>5.8340000000000003E-2</v>
      </c>
      <c r="BT5" s="252">
        <v>5.8990000000000001E-2</v>
      </c>
      <c r="BU5" s="718">
        <f>BT5+(BT5-BS5)</f>
        <v>5.9639999999999999E-2</v>
      </c>
      <c r="BV5" s="718">
        <f t="shared" ref="BV5:BV22" si="13">BU5+(BU5-BT5)</f>
        <v>6.0289999999999996E-2</v>
      </c>
      <c r="BW5" s="721">
        <f t="shared" ref="BW5:BW22" si="14">BV5+(BV5-BU5)</f>
        <v>6.0939999999999994E-2</v>
      </c>
      <c r="BX5" s="704">
        <v>1.7809999999999999E-2</v>
      </c>
      <c r="BY5" s="252">
        <v>1.9439999999999999E-2</v>
      </c>
      <c r="BZ5" s="252">
        <v>2.035E-2</v>
      </c>
      <c r="CA5" s="252">
        <v>2.18E-2</v>
      </c>
      <c r="CB5" s="252">
        <v>2.3390000000000001E-2</v>
      </c>
      <c r="CC5" s="252">
        <v>2.4930000000000001E-2</v>
      </c>
      <c r="CD5" s="718">
        <f>CC5+(CC5-CB5)</f>
        <v>2.647E-2</v>
      </c>
      <c r="CE5" s="718">
        <f t="shared" ref="CE5:CE22" si="15">CD5+(CD5-CC5)</f>
        <v>2.801E-2</v>
      </c>
      <c r="CF5" s="721">
        <f t="shared" ref="CF5:CF22" si="16">CE5+(CE5-CD5)</f>
        <v>2.955E-2</v>
      </c>
      <c r="CG5" s="252">
        <v>-6.1310000000000003E-2</v>
      </c>
      <c r="CH5" s="252">
        <v>-7.9990000000000006E-2</v>
      </c>
      <c r="CI5" s="252">
        <v>-8.9959999999999998E-2</v>
      </c>
      <c r="CJ5" s="252">
        <v>-9.5390000000000003E-2</v>
      </c>
      <c r="CK5" s="252">
        <v>-9.7890000000000005E-2</v>
      </c>
      <c r="CL5" s="252">
        <v>-9.8839999999999997E-2</v>
      </c>
      <c r="CM5" s="718">
        <f>CL5+(CL5-CK5)</f>
        <v>-9.978999999999999E-2</v>
      </c>
      <c r="CN5" s="718">
        <f t="shared" ref="CN5:CN22" si="17">CM5+(CM5-CL5)</f>
        <v>-0.10073999999999998</v>
      </c>
      <c r="CO5" s="721">
        <f t="shared" ref="CO5:CO22" si="18">CN5+(CN5-CM5)</f>
        <v>-0.10168999999999997</v>
      </c>
      <c r="CP5" s="704">
        <v>4.0689999999999997E-2</v>
      </c>
      <c r="CQ5" s="252">
        <v>4.3540000000000002E-2</v>
      </c>
      <c r="CR5" s="252">
        <v>4.5359999999999998E-2</v>
      </c>
      <c r="CS5" s="252">
        <v>4.8169999999999998E-2</v>
      </c>
      <c r="CT5" s="252">
        <v>5.067E-2</v>
      </c>
      <c r="CU5" s="252">
        <v>5.2830000000000002E-2</v>
      </c>
      <c r="CV5" s="718">
        <f>CU5+(CU5-CT5)</f>
        <v>5.4990000000000004E-2</v>
      </c>
      <c r="CW5" s="718">
        <f t="shared" ref="CW5:CW22" si="19">CV5+(CV5-CU5)</f>
        <v>5.7150000000000006E-2</v>
      </c>
      <c r="CX5" s="721">
        <f t="shared" ref="CX5:CX22" si="20">CW5+(CW5-CV5)</f>
        <v>5.9310000000000009E-2</v>
      </c>
      <c r="CY5" s="252">
        <v>9.5399999999999999E-3</v>
      </c>
      <c r="CZ5" s="252">
        <v>1.108E-2</v>
      </c>
      <c r="DA5" s="252">
        <v>1.2489999999999999E-2</v>
      </c>
      <c r="DB5" s="252">
        <v>1.306E-2</v>
      </c>
      <c r="DC5" s="252">
        <v>1.32E-2</v>
      </c>
      <c r="DD5" s="252">
        <v>1.3679999999999999E-2</v>
      </c>
      <c r="DE5" s="718">
        <f>DD5+(DD5-DC5)</f>
        <v>1.4159999999999999E-2</v>
      </c>
      <c r="DF5" s="718">
        <f t="shared" ref="DF5:DF22" si="21">DE5+(DE5-DD5)</f>
        <v>1.4639999999999999E-2</v>
      </c>
      <c r="DG5" s="721">
        <f t="shared" ref="DG5:DG22" si="22">DF5+(DF5-DE5)</f>
        <v>1.5119999999999998E-2</v>
      </c>
      <c r="DH5" s="704">
        <v>-8.6840000000000001E-2</v>
      </c>
      <c r="DI5" s="252">
        <v>-8.5089999999999999E-2</v>
      </c>
      <c r="DJ5" s="252">
        <v>-8.3970000000000003E-2</v>
      </c>
      <c r="DK5" s="252">
        <v>-8.2369999999999999E-2</v>
      </c>
      <c r="DL5" s="252">
        <v>-8.0530000000000004E-2</v>
      </c>
      <c r="DM5" s="252">
        <v>-7.8700000000000006E-2</v>
      </c>
      <c r="DN5" s="718">
        <f>DM5+(DM5-DL5)</f>
        <v>-7.6870000000000008E-2</v>
      </c>
      <c r="DO5" s="718">
        <f t="shared" ref="DO5:DO22" si="23">DN5+(DN5-DM5)</f>
        <v>-7.5040000000000009E-2</v>
      </c>
      <c r="DP5" s="721">
        <f t="shared" ref="DP5:DP22" si="24">DO5+(DO5-DN5)</f>
        <v>-7.3210000000000011E-2</v>
      </c>
      <c r="DQ5" s="252">
        <v>6.3200000000000001E-3</v>
      </c>
      <c r="DR5" s="252">
        <v>4.7000000000000002E-3</v>
      </c>
      <c r="DS5" s="252">
        <v>3.9699999999999996E-3</v>
      </c>
      <c r="DT5" s="252">
        <v>1.47E-3</v>
      </c>
      <c r="DU5" s="252">
        <v>4.0999999999999999E-4</v>
      </c>
      <c r="DV5" s="252">
        <v>-8.0000000000000007E-5</v>
      </c>
      <c r="DW5" s="718">
        <f>DV5+(DV5-DU5)</f>
        <v>-5.6999999999999998E-4</v>
      </c>
      <c r="DX5" s="718">
        <f t="shared" ref="DX5:DX22" si="25">DW5+(DW5-DV5)</f>
        <v>-1.06E-3</v>
      </c>
      <c r="DY5" s="721">
        <f t="shared" ref="DY5:DY22" si="26">DX5+(DX5-DW5)</f>
        <v>-1.5499999999999999E-3</v>
      </c>
      <c r="DZ5" s="704">
        <v>-4.113E-2</v>
      </c>
      <c r="EA5" s="252">
        <v>-3.7690000000000001E-2</v>
      </c>
      <c r="EB5" s="252">
        <v>-3.4909999999999997E-2</v>
      </c>
      <c r="EC5" s="252">
        <v>-3.1460000000000002E-2</v>
      </c>
      <c r="ED5" s="252">
        <v>-2.8080000000000001E-2</v>
      </c>
      <c r="EE5" s="252">
        <v>-2.494E-2</v>
      </c>
      <c r="EF5" s="718">
        <f>EE5+(EE5-ED5)</f>
        <v>-2.18E-2</v>
      </c>
      <c r="EG5" s="718">
        <f t="shared" ref="EG5:EG22" si="27">EF5+(EF5-EE5)</f>
        <v>-1.866E-2</v>
      </c>
      <c r="EH5" s="721">
        <f t="shared" ref="EH5:EH22" si="28">EG5+(EG5-EF5)</f>
        <v>-1.5519999999999999E-2</v>
      </c>
      <c r="EI5" s="252">
        <v>-4.0739999999999998E-2</v>
      </c>
      <c r="EJ5" s="252">
        <v>-3.925E-2</v>
      </c>
      <c r="EK5" s="252">
        <v>-3.8649999999999997E-2</v>
      </c>
      <c r="EL5" s="252">
        <v>-3.7560000000000003E-2</v>
      </c>
      <c r="EM5" s="252">
        <v>-3.6470000000000002E-2</v>
      </c>
      <c r="EN5" s="252">
        <v>-3.5569999999999997E-2</v>
      </c>
      <c r="EO5" s="718">
        <f>EN5+(EN5-EM5)</f>
        <v>-3.4669999999999992E-2</v>
      </c>
      <c r="EP5" s="718">
        <f t="shared" ref="EP5:EP22" si="29">EO5+(EO5-EN5)</f>
        <v>-3.3769999999999988E-2</v>
      </c>
      <c r="EQ5" s="721">
        <f t="shared" ref="EQ5:EQ22" si="30">EP5+(EP5-EO5)</f>
        <v>-3.2869999999999983E-2</v>
      </c>
      <c r="ER5" s="704">
        <v>5.9800000000000001E-3</v>
      </c>
      <c r="ES5" s="252">
        <v>2.853E-2</v>
      </c>
      <c r="ET5" s="252">
        <v>3.1829999999999997E-2</v>
      </c>
      <c r="EU5" s="252">
        <v>3.6409999999999998E-2</v>
      </c>
      <c r="EV5" s="252">
        <v>4.1739999999999999E-2</v>
      </c>
      <c r="EW5" s="252">
        <v>4.7350000000000003E-2</v>
      </c>
      <c r="EX5" s="718">
        <f>EW5+(EW5-EV5)</f>
        <v>5.2960000000000007E-2</v>
      </c>
      <c r="EY5" s="718">
        <f t="shared" ref="EY5:EY22" si="31">EX5+(EX5-EW5)</f>
        <v>5.8570000000000011E-2</v>
      </c>
      <c r="EZ5" s="721">
        <f t="shared" ref="EZ5:EZ22" si="32">EY5+(EY5-EX5)</f>
        <v>6.4180000000000015E-2</v>
      </c>
      <c r="FA5" s="252">
        <v>-3.3820000000000003E-2</v>
      </c>
      <c r="FB5" s="252">
        <v>-3.1969999999999998E-2</v>
      </c>
      <c r="FC5" s="252">
        <v>-3.0980000000000001E-2</v>
      </c>
      <c r="FD5" s="252">
        <v>-2.9190000000000001E-2</v>
      </c>
      <c r="FE5" s="252">
        <v>-2.7099999999999999E-2</v>
      </c>
      <c r="FF5" s="252">
        <v>-2.504E-2</v>
      </c>
      <c r="FG5" s="718">
        <f>FF5+(FF5-FE5)</f>
        <v>-2.298E-2</v>
      </c>
      <c r="FH5" s="718">
        <f t="shared" ref="FH5:FH22" si="33">FG5+(FG5-FF5)</f>
        <v>-2.0920000000000001E-2</v>
      </c>
      <c r="FI5" s="721">
        <f t="shared" ref="FI5:FI22" si="34">FH5+(FH5-FG5)</f>
        <v>-1.8860000000000002E-2</v>
      </c>
      <c r="FJ5" s="704">
        <v>4.2380000000000001E-2</v>
      </c>
      <c r="FK5" s="252">
        <v>4.4170000000000001E-2</v>
      </c>
      <c r="FL5" s="252">
        <v>4.7260000000000003E-2</v>
      </c>
      <c r="FM5" s="252">
        <v>4.938E-2</v>
      </c>
      <c r="FN5" s="252">
        <v>5.1679999999999997E-2</v>
      </c>
      <c r="FO5" s="252">
        <v>5.3449999999999998E-2</v>
      </c>
      <c r="FP5" s="718">
        <f>FO5+(FO5-FN5)</f>
        <v>5.5219999999999998E-2</v>
      </c>
      <c r="FQ5" s="718">
        <f t="shared" ref="FQ5:FQ22" si="35">FP5+(FP5-FO5)</f>
        <v>5.6989999999999999E-2</v>
      </c>
      <c r="FR5" s="721">
        <f t="shared" ref="FR5:FR22" si="36">FQ5+(FQ5-FP5)</f>
        <v>5.876E-2</v>
      </c>
      <c r="FS5" s="252">
        <v>-6.4000000000000003E-3</v>
      </c>
      <c r="FT5" s="252">
        <v>-5.5399999999999998E-3</v>
      </c>
      <c r="FU5" s="252">
        <v>-5.0699999999999999E-3</v>
      </c>
      <c r="FV5" s="252">
        <v>-4.2900000000000004E-3</v>
      </c>
      <c r="FW5" s="252">
        <v>-3.4399999999999999E-3</v>
      </c>
      <c r="FX5" s="252">
        <v>-2.6800000000000001E-3</v>
      </c>
      <c r="FY5" s="718">
        <f>FX5+(FX5-FW5)</f>
        <v>-1.9200000000000003E-3</v>
      </c>
      <c r="FZ5" s="718">
        <f t="shared" ref="FZ5:FZ22" si="37">FY5+(FY5-FX5)</f>
        <v>-1.1600000000000004E-3</v>
      </c>
      <c r="GA5" s="721">
        <f t="shared" ref="GA5:GA22" si="38">FZ5+(FZ5-FY5)</f>
        <v>-4.0000000000000062E-4</v>
      </c>
      <c r="GB5" s="704">
        <v>8.7399999999999995E-3</v>
      </c>
      <c r="GC5" s="252">
        <v>1.1429999999999999E-2</v>
      </c>
      <c r="GD5" s="252">
        <v>1.3690000000000001E-2</v>
      </c>
      <c r="GE5" s="252">
        <v>1.5350000000000001E-2</v>
      </c>
      <c r="GF5" s="252">
        <v>1.669E-2</v>
      </c>
      <c r="GG5" s="252">
        <v>1.8030000000000001E-2</v>
      </c>
      <c r="GH5" s="718">
        <f>GG5+(GG5-GF5)</f>
        <v>1.9370000000000002E-2</v>
      </c>
      <c r="GI5" s="718">
        <f t="shared" ref="GI5:GI22" si="39">GH5+(GH5-GG5)</f>
        <v>2.0710000000000003E-2</v>
      </c>
      <c r="GJ5" s="721">
        <f t="shared" ref="GJ5:GJ22" si="40">GI5+(GI5-GH5)</f>
        <v>2.2050000000000004E-2</v>
      </c>
      <c r="GK5" s="252">
        <v>2.716E-2</v>
      </c>
      <c r="GL5" s="252">
        <v>2.9100000000000001E-2</v>
      </c>
      <c r="GM5" s="252">
        <v>3.0429999999999999E-2</v>
      </c>
      <c r="GN5" s="252">
        <v>3.227E-2</v>
      </c>
      <c r="GO5" s="252">
        <v>3.4110000000000001E-2</v>
      </c>
      <c r="GP5" s="252">
        <v>3.5639999999999998E-2</v>
      </c>
      <c r="GQ5" s="718">
        <f>GP5+(GP5-GO5)</f>
        <v>3.7169999999999995E-2</v>
      </c>
      <c r="GR5" s="718">
        <f t="shared" ref="GR5:GR22" si="41">GQ5+(GQ5-GP5)</f>
        <v>3.8699999999999991E-2</v>
      </c>
      <c r="GS5" s="721">
        <f t="shared" ref="GS5:GS22" si="42">GR5+(GR5-GQ5)</f>
        <v>4.0229999999999988E-2</v>
      </c>
      <c r="GT5" s="704">
        <v>-4.5199999999999997E-3</v>
      </c>
      <c r="GU5" s="252">
        <v>-3.2200000000000002E-3</v>
      </c>
      <c r="GV5" s="252">
        <v>-2.5799999999999998E-3</v>
      </c>
      <c r="GW5" s="252">
        <v>-1.6100000000000001E-3</v>
      </c>
      <c r="GX5" s="252">
        <v>-6.0999999999999997E-4</v>
      </c>
      <c r="GY5" s="252">
        <v>2.1000000000000001E-4</v>
      </c>
      <c r="GZ5" s="718">
        <f>GY5+(GY5-GX5)</f>
        <v>1.0300000000000001E-3</v>
      </c>
      <c r="HA5" s="718">
        <f t="shared" ref="HA5:HA22" si="43">GZ5+(GZ5-GY5)</f>
        <v>1.8500000000000001E-3</v>
      </c>
      <c r="HB5" s="721">
        <f t="shared" ref="HB5:HB22" si="44">HA5+(HA5-GZ5)</f>
        <v>2.6700000000000001E-3</v>
      </c>
      <c r="HC5" s="252">
        <v>2.3600000000000001E-3</v>
      </c>
      <c r="HD5" s="252">
        <v>5.1900000000000002E-3</v>
      </c>
      <c r="HE5" s="252">
        <v>6.8700000000000002E-3</v>
      </c>
      <c r="HF5" s="252">
        <v>9.5200000000000007E-3</v>
      </c>
      <c r="HG5" s="252">
        <v>1.2789999999999999E-2</v>
      </c>
      <c r="HH5" s="252">
        <v>1.6219999999999998E-2</v>
      </c>
      <c r="HI5" s="718">
        <f>HH5+(HH5-HG5)</f>
        <v>1.9649999999999997E-2</v>
      </c>
      <c r="HJ5" s="718">
        <f t="shared" ref="HJ5:HJ22" si="45">HI5+(HI5-HH5)</f>
        <v>2.3079999999999996E-2</v>
      </c>
      <c r="HK5" s="721">
        <f t="shared" ref="HK5:HK22" si="46">HJ5+(HJ5-HI5)</f>
        <v>2.6509999999999995E-2</v>
      </c>
      <c r="HL5" s="704">
        <v>3.0360000000000002E-2</v>
      </c>
      <c r="HM5" s="252">
        <v>3.15E-2</v>
      </c>
      <c r="HN5" s="252">
        <v>3.177E-2</v>
      </c>
      <c r="HO5" s="252">
        <v>3.2410000000000001E-2</v>
      </c>
      <c r="HP5" s="252">
        <v>3.3119999999999997E-2</v>
      </c>
      <c r="HQ5" s="252">
        <v>3.3669999999999999E-2</v>
      </c>
      <c r="HR5" s="718">
        <f>HQ5+(HQ5-HP5)</f>
        <v>3.422E-2</v>
      </c>
      <c r="HS5" s="718">
        <f t="shared" ref="HS5:HS22" si="47">HR5+(HR5-HQ5)</f>
        <v>3.4770000000000002E-2</v>
      </c>
      <c r="HT5" s="721">
        <f t="shared" ref="HT5:HT22" si="48">HS5+(HS5-HR5)</f>
        <v>3.5320000000000004E-2</v>
      </c>
      <c r="HU5" s="252">
        <v>4.8599999999999997E-3</v>
      </c>
      <c r="HV5" s="252">
        <v>7.0299999999999998E-3</v>
      </c>
      <c r="HW5" s="252">
        <v>8.3099999999999997E-3</v>
      </c>
      <c r="HX5" s="252">
        <v>1.0670000000000001E-2</v>
      </c>
      <c r="HY5" s="252">
        <v>1.3050000000000001E-2</v>
      </c>
      <c r="HZ5" s="252">
        <v>1.495E-2</v>
      </c>
      <c r="IA5" s="718">
        <f>HZ5+(HZ5-HY5)</f>
        <v>1.6849999999999997E-2</v>
      </c>
      <c r="IB5" s="718">
        <f t="shared" ref="IB5:IB22" si="49">IA5+(IA5-HZ5)</f>
        <v>1.8749999999999996E-2</v>
      </c>
      <c r="IC5" s="721">
        <f t="shared" ref="IC5:IC22" si="50">IB5+(IB5-IA5)</f>
        <v>2.0649999999999995E-2</v>
      </c>
      <c r="ID5" s="704">
        <v>6.88E-2</v>
      </c>
      <c r="IE5" s="252">
        <v>7.213E-2</v>
      </c>
      <c r="IF5" s="252">
        <v>7.4179999999999996E-2</v>
      </c>
      <c r="IG5" s="252">
        <v>7.7520000000000006E-2</v>
      </c>
      <c r="IH5" s="252">
        <v>8.1439999999999999E-2</v>
      </c>
      <c r="II5" s="252">
        <v>8.5260000000000002E-2</v>
      </c>
      <c r="IJ5" s="718">
        <f>II5+(II5-IH5)</f>
        <v>8.9080000000000006E-2</v>
      </c>
      <c r="IK5" s="718">
        <f t="shared" ref="IK5:IK22" si="51">IJ5+(IJ5-II5)</f>
        <v>9.290000000000001E-2</v>
      </c>
      <c r="IL5" s="721">
        <f t="shared" ref="IL5:IL22" si="52">IK5+(IK5-IJ5)</f>
        <v>9.6720000000000014E-2</v>
      </c>
      <c r="IM5" s="252">
        <v>4.931E-2</v>
      </c>
      <c r="IN5" s="252">
        <v>5.0849999999999999E-2</v>
      </c>
      <c r="IO5" s="252">
        <v>5.1200000000000002E-2</v>
      </c>
      <c r="IP5" s="252">
        <v>5.2179999999999997E-2</v>
      </c>
      <c r="IQ5" s="252">
        <v>5.3199999999999997E-2</v>
      </c>
      <c r="IR5" s="252">
        <v>5.3870000000000001E-2</v>
      </c>
      <c r="IS5" s="718">
        <f>IR5+(IR5-IQ5)</f>
        <v>5.4540000000000005E-2</v>
      </c>
      <c r="IT5" s="718">
        <f t="shared" ref="IT5:IT22" si="53">IS5+(IS5-IR5)</f>
        <v>5.5210000000000009E-2</v>
      </c>
      <c r="IU5" s="721">
        <f t="shared" ref="IU5:IU22" si="54">IT5+(IT5-IS5)</f>
        <v>5.5880000000000013E-2</v>
      </c>
      <c r="IV5" s="704">
        <v>0.14996999999999999</v>
      </c>
      <c r="IW5" s="252">
        <v>0.16996</v>
      </c>
      <c r="IX5" s="252">
        <v>0.17749000000000001</v>
      </c>
      <c r="IY5" s="252">
        <v>0.18312999999999999</v>
      </c>
      <c r="IZ5" s="252">
        <v>0.18906999999999999</v>
      </c>
      <c r="JA5" s="252">
        <v>0.19248999999999999</v>
      </c>
      <c r="JB5" s="718">
        <f>JA5+(JA5-IZ5)</f>
        <v>0.19591</v>
      </c>
      <c r="JC5" s="718">
        <f t="shared" ref="JC5:JC22" si="55">JB5+(JB5-JA5)</f>
        <v>0.19933000000000001</v>
      </c>
      <c r="JD5" s="721">
        <f t="shared" ref="JD5:JD22" si="56">JC5+(JC5-JB5)</f>
        <v>0.20275000000000001</v>
      </c>
      <c r="JE5" s="252">
        <v>2.512E-2</v>
      </c>
      <c r="JF5" s="252">
        <v>2.6939999999999999E-2</v>
      </c>
      <c r="JG5" s="252">
        <v>2.792E-2</v>
      </c>
      <c r="JH5" s="252">
        <v>2.9739999999999999E-2</v>
      </c>
      <c r="JI5" s="252">
        <v>3.1730000000000001E-2</v>
      </c>
      <c r="JJ5" s="252">
        <v>3.3320000000000002E-2</v>
      </c>
      <c r="JK5" s="718">
        <f>JJ5+(JJ5-JI5)</f>
        <v>3.4910000000000004E-2</v>
      </c>
      <c r="JL5" s="718">
        <f t="shared" ref="JL5:JL22" si="57">JK5+(JK5-JJ5)</f>
        <v>3.6500000000000005E-2</v>
      </c>
      <c r="JM5" s="721">
        <f t="shared" ref="JM5:JM22" si="58">JL5+(JL5-JK5)</f>
        <v>3.8090000000000006E-2</v>
      </c>
      <c r="JN5" s="704">
        <v>1.013E-2</v>
      </c>
      <c r="JO5" s="252">
        <v>1.2290000000000001E-2</v>
      </c>
      <c r="JP5" s="252">
        <v>1.256E-2</v>
      </c>
      <c r="JQ5" s="252">
        <v>1.3259999999999999E-2</v>
      </c>
      <c r="JR5" s="252">
        <v>1.406E-2</v>
      </c>
      <c r="JS5" s="252">
        <v>1.4800000000000001E-2</v>
      </c>
      <c r="JT5" s="718">
        <f>JS5+(JS5-JR5)</f>
        <v>1.5540000000000002E-2</v>
      </c>
      <c r="JU5" s="718">
        <f t="shared" ref="JU5:JU22" si="59">JT5+(JT5-JS5)</f>
        <v>1.6280000000000003E-2</v>
      </c>
      <c r="JV5" s="721">
        <f t="shared" ref="JV5:JV22" si="60">JU5+(JU5-JT5)</f>
        <v>1.7020000000000004E-2</v>
      </c>
      <c r="JW5" s="252">
        <v>-2.3810000000000001E-2</v>
      </c>
      <c r="JX5" s="252">
        <v>-2.317E-2</v>
      </c>
      <c r="JY5" s="252">
        <v>-2.2780000000000002E-2</v>
      </c>
      <c r="JZ5" s="252">
        <v>-2.215E-2</v>
      </c>
      <c r="KA5" s="252">
        <v>-2.145E-2</v>
      </c>
      <c r="KB5" s="252">
        <v>-2.078E-2</v>
      </c>
      <c r="KC5" s="718">
        <f>KB5+(KB5-KA5)</f>
        <v>-2.0109999999999999E-2</v>
      </c>
      <c r="KD5" s="718">
        <f t="shared" ref="KD5:KD22" si="61">KC5+(KC5-KB5)</f>
        <v>-1.9439999999999999E-2</v>
      </c>
      <c r="KE5" s="721">
        <f t="shared" ref="KE5:KE22" si="62">KD5+(KD5-KC5)</f>
        <v>-1.8769999999999998E-2</v>
      </c>
      <c r="KF5" s="704">
        <v>3.7179999999999998E-2</v>
      </c>
      <c r="KG5" s="252">
        <v>4.1279999999999997E-2</v>
      </c>
      <c r="KH5" s="252">
        <v>4.2639999999999997E-2</v>
      </c>
      <c r="KI5" s="252">
        <v>4.3639999999999998E-2</v>
      </c>
      <c r="KJ5" s="252">
        <v>4.478E-2</v>
      </c>
      <c r="KK5" s="252">
        <v>4.58E-2</v>
      </c>
      <c r="KL5" s="718">
        <f>KK5+(KK5-KJ5)</f>
        <v>4.6820000000000001E-2</v>
      </c>
      <c r="KM5" s="718">
        <f t="shared" ref="KM5:KM22" si="63">KL5+(KL5-KK5)</f>
        <v>4.7840000000000001E-2</v>
      </c>
      <c r="KN5" s="721">
        <f t="shared" ref="KN5:KN22" si="64">KM5+(KM5-KL5)</f>
        <v>4.8860000000000001E-2</v>
      </c>
      <c r="KO5" s="252">
        <v>1.349E-2</v>
      </c>
      <c r="KP5" s="252">
        <v>1.4279999999999999E-2</v>
      </c>
      <c r="KQ5" s="252">
        <v>1.47E-2</v>
      </c>
      <c r="KR5" s="252">
        <v>1.5440000000000001E-2</v>
      </c>
      <c r="KS5" s="252">
        <v>1.6299999999999999E-2</v>
      </c>
      <c r="KT5" s="252">
        <v>1.7100000000000001E-2</v>
      </c>
      <c r="KU5" s="718">
        <f>KT5+(KT5-KS5)</f>
        <v>1.7900000000000003E-2</v>
      </c>
      <c r="KV5" s="718">
        <f t="shared" ref="KV5:KV22" si="65">KU5+(KU5-KT5)</f>
        <v>1.8700000000000005E-2</v>
      </c>
      <c r="KW5" s="721">
        <f t="shared" ref="KW5:KW22" si="66">KV5+(KV5-KU5)</f>
        <v>1.9500000000000007E-2</v>
      </c>
      <c r="KX5" s="704">
        <v>-1.4590000000000001E-2</v>
      </c>
      <c r="KY5" s="252">
        <v>-1.387E-2</v>
      </c>
      <c r="KZ5" s="252">
        <v>-1.3559999999999999E-2</v>
      </c>
      <c r="LA5" s="252">
        <v>-1.2930000000000001E-2</v>
      </c>
      <c r="LB5" s="252">
        <v>-1.2189999999999999E-2</v>
      </c>
      <c r="LC5" s="252">
        <v>-1.153E-2</v>
      </c>
      <c r="LD5" s="718">
        <f>LC5+(LC5-LB5)</f>
        <v>-1.0870000000000001E-2</v>
      </c>
      <c r="LE5" s="718">
        <f t="shared" ref="LE5:LE22" si="67">LD5+(LD5-LC5)</f>
        <v>-1.0210000000000002E-2</v>
      </c>
      <c r="LF5" s="721">
        <f t="shared" ref="LF5:LF22" si="68">LE5+(LE5-LD5)</f>
        <v>-9.5500000000000029E-3</v>
      </c>
      <c r="LG5" s="252">
        <v>4.4420000000000001E-2</v>
      </c>
      <c r="LH5" s="252">
        <v>4.5780000000000001E-2</v>
      </c>
      <c r="LI5" s="252">
        <v>4.6339999999999999E-2</v>
      </c>
      <c r="LJ5" s="252">
        <v>4.7460000000000002E-2</v>
      </c>
      <c r="LK5" s="252">
        <v>4.8710000000000003E-2</v>
      </c>
      <c r="LL5" s="252">
        <v>4.981E-2</v>
      </c>
      <c r="LM5" s="718">
        <f>LL5+(LL5-LK5)</f>
        <v>5.0909999999999997E-2</v>
      </c>
      <c r="LN5" s="718">
        <f t="shared" ref="LN5:LN22" si="69">LM5+(LM5-LL5)</f>
        <v>5.2009999999999994E-2</v>
      </c>
      <c r="LO5" s="721">
        <f t="shared" ref="LO5:LO22" si="70">LN5+(LN5-LM5)</f>
        <v>5.3109999999999991E-2</v>
      </c>
      <c r="LP5" s="704">
        <v>2.1090000000000001E-2</v>
      </c>
      <c r="LQ5" s="252">
        <v>2.24E-2</v>
      </c>
      <c r="LR5" s="252">
        <v>2.3099999999999999E-2</v>
      </c>
      <c r="LS5" s="252">
        <v>2.443E-2</v>
      </c>
      <c r="LT5" s="252">
        <v>2.588E-2</v>
      </c>
      <c r="LU5" s="252">
        <v>2.7019999999999999E-2</v>
      </c>
      <c r="LV5" s="718">
        <f>LU5+(LU5-LT5)</f>
        <v>2.8159999999999998E-2</v>
      </c>
      <c r="LW5" s="718">
        <f t="shared" ref="LW5:LW22" si="71">LV5+(LV5-LU5)</f>
        <v>2.9299999999999996E-2</v>
      </c>
      <c r="LX5" s="721">
        <f t="shared" ref="LX5:LX22" si="72">LW5+(LW5-LV5)</f>
        <v>3.0439999999999995E-2</v>
      </c>
      <c r="LY5" s="252">
        <v>-4.4249999999999998E-2</v>
      </c>
      <c r="LZ5" s="252">
        <v>-4.6519999999999999E-2</v>
      </c>
      <c r="MA5" s="252">
        <v>-4.9610000000000001E-2</v>
      </c>
      <c r="MB5" s="252">
        <v>-5.0840000000000003E-2</v>
      </c>
      <c r="MC5" s="252">
        <v>-5.1450000000000003E-2</v>
      </c>
      <c r="MD5" s="252">
        <v>-5.1540000000000002E-2</v>
      </c>
      <c r="ME5" s="718">
        <f>MD5+(MD5-MC5)</f>
        <v>-5.1630000000000002E-2</v>
      </c>
      <c r="MF5" s="718">
        <f t="shared" ref="MF5:MF22" si="73">ME5+(ME5-MD5)</f>
        <v>-5.1720000000000002E-2</v>
      </c>
      <c r="MG5" s="721">
        <f t="shared" ref="MG5:MG22" si="74">MF5+(MF5-ME5)</f>
        <v>-5.1810000000000002E-2</v>
      </c>
      <c r="MH5" s="704">
        <v>3.7130000000000003E-2</v>
      </c>
      <c r="MI5" s="252">
        <v>4.0730000000000002E-2</v>
      </c>
      <c r="MJ5" s="252">
        <v>4.181E-2</v>
      </c>
      <c r="MK5" s="252">
        <v>4.3889999999999998E-2</v>
      </c>
      <c r="ML5" s="252">
        <v>4.623E-2</v>
      </c>
      <c r="MM5" s="252">
        <v>4.8039999999999999E-2</v>
      </c>
      <c r="MN5" s="718">
        <f>MM5+(MM5-ML5)</f>
        <v>4.9849999999999998E-2</v>
      </c>
      <c r="MO5" s="718">
        <f t="shared" ref="MO5:MO22" si="75">MN5+(MN5-MM5)</f>
        <v>5.1659999999999998E-2</v>
      </c>
      <c r="MP5" s="721">
        <f t="shared" ref="MP5:MP22" si="76">MO5+(MO5-MN5)</f>
        <v>5.3469999999999997E-2</v>
      </c>
      <c r="MQ5" s="252">
        <v>0.1615</v>
      </c>
      <c r="MR5" s="252">
        <v>0.16419</v>
      </c>
      <c r="MS5" s="252">
        <v>0.16517000000000001</v>
      </c>
      <c r="MT5" s="252">
        <v>0.1686</v>
      </c>
      <c r="MU5" s="252">
        <v>0.17302000000000001</v>
      </c>
      <c r="MV5" s="252">
        <v>0.17768999999999999</v>
      </c>
      <c r="MW5" s="718">
        <f>MV5+(MV5-MU5)</f>
        <v>0.18235999999999997</v>
      </c>
      <c r="MX5" s="718">
        <f t="shared" ref="MX5:MX22" si="77">MW5+(MW5-MV5)</f>
        <v>0.18702999999999995</v>
      </c>
      <c r="MY5" s="721">
        <f t="shared" ref="MY5:MY22" si="78">MX5+(MX5-MW5)</f>
        <v>0.19169999999999993</v>
      </c>
      <c r="MZ5" s="704">
        <v>4.8460000000000003E-2</v>
      </c>
      <c r="NA5" s="252">
        <v>4.965E-2</v>
      </c>
      <c r="NB5" s="252">
        <v>5.0009999999999999E-2</v>
      </c>
      <c r="NC5" s="252">
        <v>5.126E-2</v>
      </c>
      <c r="ND5" s="252">
        <v>5.2639999999999999E-2</v>
      </c>
      <c r="NE5" s="252">
        <v>5.3780000000000001E-2</v>
      </c>
      <c r="NF5" s="718">
        <f>NE5+(NE5-ND5)</f>
        <v>5.4920000000000004E-2</v>
      </c>
      <c r="NG5" s="718">
        <f t="shared" ref="NG5:NG22" si="79">NF5+(NF5-NE5)</f>
        <v>5.6060000000000006E-2</v>
      </c>
      <c r="NH5" s="721">
        <f t="shared" ref="NH5:NH22" si="80">NG5+(NG5-NF5)</f>
        <v>5.7200000000000008E-2</v>
      </c>
      <c r="NI5" s="252">
        <v>0.18237999999999999</v>
      </c>
      <c r="NJ5" s="252">
        <v>0.19106000000000001</v>
      </c>
      <c r="NK5" s="252">
        <v>0.19969000000000001</v>
      </c>
      <c r="NL5" s="252">
        <v>0.20393</v>
      </c>
      <c r="NM5" s="252">
        <v>0.20779</v>
      </c>
      <c r="NN5" s="252">
        <v>0.21063999999999999</v>
      </c>
      <c r="NO5" s="718">
        <f>NN5+(NN5-NM5)</f>
        <v>0.21348999999999999</v>
      </c>
      <c r="NP5" s="718">
        <f t="shared" ref="NP5:NP22" si="81">NO5+(NO5-NN5)</f>
        <v>0.21633999999999998</v>
      </c>
      <c r="NQ5" s="721">
        <f t="shared" ref="NQ5:NQ22" si="82">NP5+(NP5-NO5)</f>
        <v>0.21918999999999997</v>
      </c>
      <c r="NR5" s="704">
        <v>0.13877</v>
      </c>
      <c r="NS5" s="252">
        <v>0.13908999999999999</v>
      </c>
      <c r="NT5" s="252">
        <v>0.13754</v>
      </c>
      <c r="NU5" s="252">
        <v>0.13888</v>
      </c>
      <c r="NV5" s="252">
        <v>0.13919999999999999</v>
      </c>
      <c r="NW5" s="252">
        <v>0.13872999999999999</v>
      </c>
      <c r="NX5" s="718">
        <f>NW5+(NW5-NV5)</f>
        <v>0.13825999999999999</v>
      </c>
      <c r="NY5" s="718">
        <f t="shared" ref="NY5:NY22" si="83">NX5+(NX5-NW5)</f>
        <v>0.13779</v>
      </c>
      <c r="NZ5" s="721">
        <f t="shared" ref="NZ5:NZ22" si="84">NY5+(NY5-NX5)</f>
        <v>0.13732</v>
      </c>
      <c r="OA5" s="252">
        <v>8.9200000000000002E-2</v>
      </c>
      <c r="OB5" s="252">
        <v>9.2999999999999999E-2</v>
      </c>
      <c r="OC5" s="252">
        <v>9.5670000000000005E-2</v>
      </c>
      <c r="OD5" s="252">
        <v>9.9900000000000003E-2</v>
      </c>
      <c r="OE5" s="252">
        <v>0.10444000000000001</v>
      </c>
      <c r="OF5" s="252">
        <v>0.10811999999999999</v>
      </c>
      <c r="OG5" s="718">
        <f>OF5+(OF5-OE5)</f>
        <v>0.11179999999999998</v>
      </c>
      <c r="OH5" s="718">
        <f t="shared" ref="OH5:OH22" si="85">OG5+(OG5-OF5)</f>
        <v>0.11547999999999997</v>
      </c>
      <c r="OI5" s="721">
        <f t="shared" ref="OI5:OI22" si="86">OH5+(OH5-OG5)</f>
        <v>0.11915999999999996</v>
      </c>
      <c r="OJ5" s="704">
        <v>6.411E-2</v>
      </c>
      <c r="OK5" s="252">
        <v>4.6609999999999999E-2</v>
      </c>
      <c r="OL5" s="252">
        <v>3.9730000000000001E-2</v>
      </c>
      <c r="OM5" s="252">
        <v>3.5290000000000002E-2</v>
      </c>
      <c r="ON5" s="252">
        <v>3.2039999999999999E-2</v>
      </c>
      <c r="OO5" s="252">
        <v>2.989E-2</v>
      </c>
      <c r="OP5" s="718">
        <f>OO5+(OO5-ON5)</f>
        <v>2.7740000000000001E-2</v>
      </c>
      <c r="OQ5" s="718">
        <f t="shared" ref="OQ5:OQ22" si="87">OP5+(OP5-OO5)</f>
        <v>2.5590000000000002E-2</v>
      </c>
      <c r="OR5" s="721">
        <f t="shared" ref="OR5:OR22" si="88">OQ5+(OQ5-OP5)</f>
        <v>2.3440000000000003E-2</v>
      </c>
      <c r="OS5" s="252">
        <v>8.319E-2</v>
      </c>
      <c r="OT5" s="252">
        <v>8.5540000000000005E-2</v>
      </c>
      <c r="OU5" s="252">
        <v>8.6510000000000004E-2</v>
      </c>
      <c r="OV5" s="252">
        <v>8.8859999999999995E-2</v>
      </c>
      <c r="OW5" s="252">
        <v>9.1590000000000005E-2</v>
      </c>
      <c r="OX5" s="252">
        <v>9.3729999999999994E-2</v>
      </c>
      <c r="OY5" s="718">
        <f>OX5+(OX5-OW5)</f>
        <v>9.5869999999999983E-2</v>
      </c>
      <c r="OZ5" s="718">
        <f t="shared" ref="OZ5:OZ22" si="89">OY5+(OY5-OX5)</f>
        <v>9.8009999999999972E-2</v>
      </c>
      <c r="PA5" s="721">
        <f t="shared" ref="PA5:PA22" si="90">OZ5+(OZ5-OY5)</f>
        <v>0.10014999999999996</v>
      </c>
      <c r="PB5" s="704">
        <v>3.44E-2</v>
      </c>
      <c r="PC5" s="252">
        <v>3.6819999999999999E-2</v>
      </c>
      <c r="PD5" s="252">
        <v>3.8129999999999997E-2</v>
      </c>
      <c r="PE5" s="252">
        <v>4.1050000000000003E-2</v>
      </c>
      <c r="PF5" s="252">
        <v>4.4339999999999997E-2</v>
      </c>
      <c r="PG5" s="252">
        <v>4.675E-2</v>
      </c>
      <c r="PH5" s="718">
        <f>PG5+(PG5-PF5)</f>
        <v>4.9160000000000002E-2</v>
      </c>
      <c r="PI5" s="718">
        <f t="shared" ref="PI5:PI22" si="91">PH5+(PH5-PG5)</f>
        <v>5.1570000000000005E-2</v>
      </c>
      <c r="PJ5" s="721">
        <f t="shared" ref="PJ5:PJ22" si="92">PI5+(PI5-PH5)</f>
        <v>5.3980000000000007E-2</v>
      </c>
      <c r="PK5" s="252">
        <v>4.7230000000000001E-2</v>
      </c>
      <c r="PL5" s="252">
        <v>4.9770000000000002E-2</v>
      </c>
      <c r="PM5" s="252">
        <v>5.16E-2</v>
      </c>
      <c r="PN5" s="252">
        <v>5.4300000000000001E-2</v>
      </c>
      <c r="PO5" s="252">
        <v>5.7099999999999998E-2</v>
      </c>
      <c r="PP5" s="252">
        <v>5.935E-2</v>
      </c>
      <c r="PQ5" s="718">
        <f>PP5+(PP5-PO5)</f>
        <v>6.1600000000000002E-2</v>
      </c>
      <c r="PR5" s="718">
        <f t="shared" ref="PR5:PR22" si="93">PQ5+(PQ5-PP5)</f>
        <v>6.3850000000000004E-2</v>
      </c>
      <c r="PS5" s="721">
        <f t="shared" ref="PS5:PS22" si="94">PR5+(PR5-PQ5)</f>
        <v>6.6100000000000006E-2</v>
      </c>
      <c r="PT5" s="704">
        <v>4.9169999999999998E-2</v>
      </c>
      <c r="PU5" s="252">
        <v>5.0110000000000002E-2</v>
      </c>
      <c r="PV5" s="252">
        <v>5.0630000000000001E-2</v>
      </c>
      <c r="PW5" s="252">
        <v>5.1790000000000003E-2</v>
      </c>
      <c r="PX5" s="252">
        <v>5.305E-2</v>
      </c>
      <c r="PY5" s="252">
        <v>5.3990000000000003E-2</v>
      </c>
      <c r="PZ5" s="718">
        <f>PY5+(PY5-PX5)</f>
        <v>5.4930000000000007E-2</v>
      </c>
      <c r="QA5" s="718">
        <f t="shared" ref="QA5:QA22" si="95">PZ5+(PZ5-PY5)</f>
        <v>5.587000000000001E-2</v>
      </c>
      <c r="QB5" s="721">
        <f t="shared" ref="QB5:QB22" si="96">QA5+(QA5-PZ5)</f>
        <v>5.6810000000000013E-2</v>
      </c>
      <c r="QC5" s="252">
        <v>3.1690000000000003E-2</v>
      </c>
      <c r="QD5" s="252">
        <v>3.4750000000000003E-2</v>
      </c>
      <c r="QE5" s="252">
        <v>3.5340000000000003E-2</v>
      </c>
      <c r="QF5" s="252">
        <v>3.6290000000000003E-2</v>
      </c>
      <c r="QG5" s="252">
        <v>3.7409999999999999E-2</v>
      </c>
      <c r="QH5" s="252">
        <v>3.8539999999999998E-2</v>
      </c>
      <c r="QI5" s="718">
        <f>QH5+(QH5-QG5)</f>
        <v>3.9669999999999997E-2</v>
      </c>
      <c r="QJ5" s="718">
        <f t="shared" ref="QJ5:QJ22" si="97">QI5+(QI5-QH5)</f>
        <v>4.0799999999999996E-2</v>
      </c>
      <c r="QK5" s="721">
        <f t="shared" ref="QK5:QK22" si="98">QJ5+(QJ5-QI5)</f>
        <v>4.1929999999999995E-2</v>
      </c>
      <c r="QL5" s="704">
        <v>1.8919999999999999E-2</v>
      </c>
      <c r="QM5" s="252">
        <v>1.9890000000000001E-2</v>
      </c>
      <c r="QN5" s="252">
        <v>2.044E-2</v>
      </c>
      <c r="QO5" s="252">
        <v>2.1049999999999999E-2</v>
      </c>
      <c r="QP5" s="252">
        <v>2.171E-2</v>
      </c>
      <c r="QQ5" s="252">
        <v>2.2329999999999999E-2</v>
      </c>
      <c r="QR5" s="718">
        <f>QQ5+(QQ5-QP5)</f>
        <v>2.2949999999999998E-2</v>
      </c>
      <c r="QS5" s="718">
        <f t="shared" ref="QS5:QS22" si="99">QR5+(QR5-QQ5)</f>
        <v>2.3569999999999997E-2</v>
      </c>
      <c r="QT5" s="721">
        <f t="shared" ref="QT5:QT22" si="100">QS5+(QS5-QR5)</f>
        <v>2.4189999999999996E-2</v>
      </c>
    </row>
    <row r="6" spans="1:462">
      <c r="A6" s="16"/>
      <c r="B6" s="212" t="s">
        <v>444</v>
      </c>
      <c r="C6" s="212" t="s">
        <v>461</v>
      </c>
      <c r="D6" s="705">
        <v>7.6999999999999996E-4</v>
      </c>
      <c r="E6" s="253">
        <v>1.8500000000000001E-3</v>
      </c>
      <c r="F6" s="253">
        <v>2.2100000000000002E-3</v>
      </c>
      <c r="G6" s="253">
        <v>2.5500000000000002E-3</v>
      </c>
      <c r="H6" s="253">
        <v>2.96E-3</v>
      </c>
      <c r="I6" s="253">
        <v>3.4199999999999999E-3</v>
      </c>
      <c r="J6" s="719">
        <f t="shared" ref="J6:J22" si="101">I6+(I6-H6)</f>
        <v>3.8799999999999998E-3</v>
      </c>
      <c r="K6" s="719">
        <f t="shared" si="0"/>
        <v>4.3400000000000001E-3</v>
      </c>
      <c r="L6" s="722">
        <f t="shared" si="0"/>
        <v>4.8000000000000004E-3</v>
      </c>
      <c r="M6" s="253">
        <v>6.0499999999999998E-3</v>
      </c>
      <c r="N6" s="253">
        <v>5.9899999999999997E-3</v>
      </c>
      <c r="O6" s="253">
        <v>5.7499999999999999E-3</v>
      </c>
      <c r="P6" s="253">
        <v>5.6699999999999997E-3</v>
      </c>
      <c r="Q6" s="253">
        <v>5.7299999999999999E-3</v>
      </c>
      <c r="R6" s="253">
        <v>5.8300000000000001E-3</v>
      </c>
      <c r="S6" s="719">
        <f t="shared" ref="S6:S22" si="102">R6+(R6-Q6)</f>
        <v>5.9300000000000004E-3</v>
      </c>
      <c r="T6" s="719">
        <f t="shared" si="1"/>
        <v>6.0300000000000006E-3</v>
      </c>
      <c r="U6" s="722">
        <f t="shared" si="2"/>
        <v>6.1300000000000009E-3</v>
      </c>
      <c r="V6" s="705">
        <v>-4.9100000000000003E-3</v>
      </c>
      <c r="W6" s="253">
        <v>-2.5200000000000001E-3</v>
      </c>
      <c r="X6" s="253">
        <v>-1.1199999999999999E-3</v>
      </c>
      <c r="Y6" s="253">
        <v>3.0000000000000001E-5</v>
      </c>
      <c r="Z6" s="253">
        <v>1.42E-3</v>
      </c>
      <c r="AA6" s="253">
        <v>1.8699999999999999E-3</v>
      </c>
      <c r="AB6" s="719">
        <f t="shared" ref="AB6:AB22" si="103">AA6+(AA6-Z6)</f>
        <v>2.32E-3</v>
      </c>
      <c r="AC6" s="719">
        <f t="shared" si="3"/>
        <v>2.7699999999999999E-3</v>
      </c>
      <c r="AD6" s="722">
        <f t="shared" si="4"/>
        <v>3.2199999999999998E-3</v>
      </c>
      <c r="AE6" s="253">
        <v>1.422E-2</v>
      </c>
      <c r="AF6" s="253">
        <v>1.5100000000000001E-2</v>
      </c>
      <c r="AG6" s="253">
        <v>1.294E-2</v>
      </c>
      <c r="AH6" s="253">
        <v>1.2370000000000001E-2</v>
      </c>
      <c r="AI6" s="253">
        <v>1.1690000000000001E-2</v>
      </c>
      <c r="AJ6" s="253">
        <v>1.107E-2</v>
      </c>
      <c r="AK6" s="719">
        <f t="shared" ref="AK6:AK22" si="104">AJ6+(AJ6-AI6)</f>
        <v>1.0449999999999999E-2</v>
      </c>
      <c r="AL6" s="719">
        <f t="shared" si="5"/>
        <v>9.8299999999999985E-3</v>
      </c>
      <c r="AM6" s="722">
        <f t="shared" si="6"/>
        <v>9.2099999999999977E-3</v>
      </c>
      <c r="AN6" s="705">
        <v>4.6299999999999996E-3</v>
      </c>
      <c r="AO6" s="253">
        <v>6.6400000000000001E-3</v>
      </c>
      <c r="AP6" s="253">
        <v>7.3600000000000002E-3</v>
      </c>
      <c r="AQ6" s="253">
        <v>6.7400000000000003E-3</v>
      </c>
      <c r="AR6" s="253">
        <v>5.94E-3</v>
      </c>
      <c r="AS6" s="253">
        <v>5.8300000000000001E-3</v>
      </c>
      <c r="AT6" s="719">
        <f t="shared" ref="AT6:AT22" si="105">AS6+(AS6-AR6)</f>
        <v>5.7200000000000003E-3</v>
      </c>
      <c r="AU6" s="719">
        <f t="shared" si="7"/>
        <v>5.6100000000000004E-3</v>
      </c>
      <c r="AV6" s="722">
        <f t="shared" si="8"/>
        <v>5.5000000000000005E-3</v>
      </c>
      <c r="AW6" s="253">
        <v>-1.7059999999999999E-2</v>
      </c>
      <c r="AX6" s="253">
        <v>-1.304E-2</v>
      </c>
      <c r="AY6" s="253">
        <v>-1.257E-2</v>
      </c>
      <c r="AZ6" s="253">
        <v>-1.2359999999999999E-2</v>
      </c>
      <c r="BA6" s="253">
        <v>-1.2E-2</v>
      </c>
      <c r="BB6" s="253">
        <v>-1.1690000000000001E-2</v>
      </c>
      <c r="BC6" s="719">
        <f t="shared" ref="BC6:BC22" si="106">BB6+(BB6-BA6)</f>
        <v>-1.1380000000000001E-2</v>
      </c>
      <c r="BD6" s="719">
        <f t="shared" si="9"/>
        <v>-1.1070000000000002E-2</v>
      </c>
      <c r="BE6" s="722">
        <f t="shared" si="10"/>
        <v>-1.0760000000000002E-2</v>
      </c>
      <c r="BF6" s="705">
        <v>-1.269E-2</v>
      </c>
      <c r="BG6" s="253">
        <v>-1.17E-2</v>
      </c>
      <c r="BH6" s="253">
        <v>-1.136E-2</v>
      </c>
      <c r="BI6" s="253">
        <v>-1.112E-2</v>
      </c>
      <c r="BJ6" s="253">
        <v>-1.0710000000000001E-2</v>
      </c>
      <c r="BK6" s="253">
        <v>-1.0330000000000001E-2</v>
      </c>
      <c r="BL6" s="719">
        <f t="shared" ref="BL6:BL22" si="107">BK6+(BK6-BJ6)</f>
        <v>-9.9500000000000005E-3</v>
      </c>
      <c r="BM6" s="719">
        <f t="shared" si="11"/>
        <v>-9.5700000000000004E-3</v>
      </c>
      <c r="BN6" s="722">
        <f t="shared" si="12"/>
        <v>-9.1900000000000003E-3</v>
      </c>
      <c r="BO6" s="253">
        <v>3.85E-2</v>
      </c>
      <c r="BP6" s="253">
        <v>3.3989999999999999E-2</v>
      </c>
      <c r="BQ6" s="253">
        <v>3.551E-2</v>
      </c>
      <c r="BR6" s="253">
        <v>3.603E-2</v>
      </c>
      <c r="BS6" s="253">
        <v>3.5720000000000002E-2</v>
      </c>
      <c r="BT6" s="253">
        <v>3.5680000000000003E-2</v>
      </c>
      <c r="BU6" s="719">
        <f t="shared" ref="BU6:BU22" si="108">BT6+(BT6-BS6)</f>
        <v>3.5640000000000005E-2</v>
      </c>
      <c r="BV6" s="719">
        <f t="shared" si="13"/>
        <v>3.5600000000000007E-2</v>
      </c>
      <c r="BW6" s="722">
        <f t="shared" si="14"/>
        <v>3.5560000000000008E-2</v>
      </c>
      <c r="BX6" s="705">
        <v>-3.3600000000000001E-3</v>
      </c>
      <c r="BY6" s="253">
        <v>-2.5200000000000001E-3</v>
      </c>
      <c r="BZ6" s="253">
        <v>-2.2100000000000002E-3</v>
      </c>
      <c r="CA6" s="253">
        <v>-2E-3</v>
      </c>
      <c r="CB6" s="253">
        <v>-1.6199999999999999E-3</v>
      </c>
      <c r="CC6" s="253">
        <v>-1.1800000000000001E-3</v>
      </c>
      <c r="CD6" s="719">
        <f t="shared" ref="CD6:CD22" si="109">CC6+(CC6-CB6)</f>
        <v>-7.4000000000000021E-4</v>
      </c>
      <c r="CE6" s="719">
        <f t="shared" si="15"/>
        <v>-3.0000000000000035E-4</v>
      </c>
      <c r="CF6" s="722">
        <f t="shared" si="16"/>
        <v>1.399999999999995E-4</v>
      </c>
      <c r="CG6" s="253">
        <v>-3.7299999999999998E-3</v>
      </c>
      <c r="CH6" s="253">
        <v>-2.2259999999999999E-2</v>
      </c>
      <c r="CI6" s="253">
        <v>-3.0679999999999999E-2</v>
      </c>
      <c r="CJ6" s="253">
        <v>-3.5209999999999998E-2</v>
      </c>
      <c r="CK6" s="253">
        <v>-3.789E-2</v>
      </c>
      <c r="CL6" s="253">
        <v>-3.9289999999999999E-2</v>
      </c>
      <c r="CM6" s="719">
        <f t="shared" ref="CM6:CM22" si="110">CL6+(CL6-CK6)</f>
        <v>-4.0689999999999997E-2</v>
      </c>
      <c r="CN6" s="719">
        <f t="shared" si="17"/>
        <v>-4.2089999999999995E-2</v>
      </c>
      <c r="CO6" s="722">
        <f t="shared" si="18"/>
        <v>-4.3489999999999994E-2</v>
      </c>
      <c r="CP6" s="705">
        <v>1.158E-2</v>
      </c>
      <c r="CQ6" s="253">
        <v>1.4279999999999999E-2</v>
      </c>
      <c r="CR6" s="253">
        <v>1.499E-2</v>
      </c>
      <c r="CS6" s="253">
        <v>1.5509999999999999E-2</v>
      </c>
      <c r="CT6" s="253">
        <v>1.6369999999999999E-2</v>
      </c>
      <c r="CU6" s="253">
        <v>1.7129999999999999E-2</v>
      </c>
      <c r="CV6" s="719">
        <f t="shared" ref="CV6:CV22" si="111">CU6+(CU6-CT6)</f>
        <v>1.789E-2</v>
      </c>
      <c r="CW6" s="719">
        <f t="shared" si="19"/>
        <v>1.865E-2</v>
      </c>
      <c r="CX6" s="722">
        <f t="shared" si="20"/>
        <v>1.941E-2</v>
      </c>
      <c r="CY6" s="253">
        <v>6.5799999999999999E-3</v>
      </c>
      <c r="CZ6" s="253">
        <v>7.6099999999999996E-3</v>
      </c>
      <c r="DA6" s="253">
        <v>7.92E-3</v>
      </c>
      <c r="DB6" s="253">
        <v>8.3599999999999994E-3</v>
      </c>
      <c r="DC6" s="253">
        <v>8.4200000000000004E-3</v>
      </c>
      <c r="DD6" s="253">
        <v>8.3000000000000001E-3</v>
      </c>
      <c r="DE6" s="719">
        <f t="shared" ref="DE6:DE22" si="112">DD6+(DD6-DC6)</f>
        <v>8.1799999999999998E-3</v>
      </c>
      <c r="DF6" s="719">
        <f t="shared" si="21"/>
        <v>8.0599999999999995E-3</v>
      </c>
      <c r="DG6" s="722">
        <f t="shared" si="22"/>
        <v>7.9399999999999991E-3</v>
      </c>
      <c r="DH6" s="705">
        <v>-3.2469999999999999E-2</v>
      </c>
      <c r="DI6" s="253">
        <v>-3.1640000000000001E-2</v>
      </c>
      <c r="DJ6" s="253">
        <v>-3.1130000000000001E-2</v>
      </c>
      <c r="DK6" s="253">
        <v>-3.073E-2</v>
      </c>
      <c r="DL6" s="253">
        <v>-3.0120000000000001E-2</v>
      </c>
      <c r="DM6" s="253">
        <v>-2.9389999999999999E-2</v>
      </c>
      <c r="DN6" s="719">
        <f t="shared" ref="DN6:DN22" si="113">DM6+(DM6-DL6)</f>
        <v>-2.8659999999999998E-2</v>
      </c>
      <c r="DO6" s="719">
        <f t="shared" si="23"/>
        <v>-2.7929999999999996E-2</v>
      </c>
      <c r="DP6" s="722">
        <f t="shared" si="24"/>
        <v>-2.7199999999999995E-2</v>
      </c>
      <c r="DQ6" s="253">
        <v>2.8899999999999999E-2</v>
      </c>
      <c r="DR6" s="253">
        <v>2.5000000000000001E-2</v>
      </c>
      <c r="DS6" s="253">
        <v>2.3789999999999999E-2</v>
      </c>
      <c r="DT6" s="253">
        <v>2.3259999999999999E-2</v>
      </c>
      <c r="DU6" s="253">
        <v>2.1909999999999999E-2</v>
      </c>
      <c r="DV6" s="253">
        <v>2.121E-2</v>
      </c>
      <c r="DW6" s="719">
        <f t="shared" ref="DW6:DW22" si="114">DV6+(DV6-DU6)</f>
        <v>2.051E-2</v>
      </c>
      <c r="DX6" s="719">
        <f t="shared" si="25"/>
        <v>1.9810000000000001E-2</v>
      </c>
      <c r="DY6" s="722">
        <f t="shared" si="26"/>
        <v>1.9110000000000002E-2</v>
      </c>
      <c r="DZ6" s="705">
        <v>-1.6539999999999999E-2</v>
      </c>
      <c r="EA6" s="253">
        <v>-1.35E-2</v>
      </c>
      <c r="EB6" s="253">
        <v>-1.217E-2</v>
      </c>
      <c r="EC6" s="253">
        <v>-1.0869999999999999E-2</v>
      </c>
      <c r="ED6" s="253">
        <v>-9.2300000000000004E-3</v>
      </c>
      <c r="EE6" s="253">
        <v>-7.6099999999999996E-3</v>
      </c>
      <c r="EF6" s="719">
        <f t="shared" ref="EF6:EF22" si="115">EE6+(EE6-ED6)</f>
        <v>-5.9899999999999988E-3</v>
      </c>
      <c r="EG6" s="719">
        <f t="shared" si="27"/>
        <v>-4.369999999999998E-3</v>
      </c>
      <c r="EH6" s="722">
        <f t="shared" si="28"/>
        <v>-2.7499999999999972E-3</v>
      </c>
      <c r="EI6" s="253">
        <v>-5.0790000000000002E-2</v>
      </c>
      <c r="EJ6" s="253">
        <v>-5.0479999999999997E-2</v>
      </c>
      <c r="EK6" s="253">
        <v>-5.0349999999999999E-2</v>
      </c>
      <c r="EL6" s="253">
        <v>-5.0310000000000001E-2</v>
      </c>
      <c r="EM6" s="253">
        <v>-5.0189999999999999E-2</v>
      </c>
      <c r="EN6" s="253">
        <v>-5.008E-2</v>
      </c>
      <c r="EO6" s="719">
        <f t="shared" ref="EO6:EO22" si="116">EN6+(EN6-EM6)</f>
        <v>-4.9970000000000001E-2</v>
      </c>
      <c r="EP6" s="719">
        <f t="shared" si="29"/>
        <v>-4.9860000000000002E-2</v>
      </c>
      <c r="EQ6" s="722">
        <f t="shared" si="30"/>
        <v>-4.9750000000000003E-2</v>
      </c>
      <c r="ER6" s="705">
        <v>1.49E-3</v>
      </c>
      <c r="ES6" s="253">
        <v>2.0289999999999999E-2</v>
      </c>
      <c r="ET6" s="253">
        <v>2.1989999999999999E-2</v>
      </c>
      <c r="EU6" s="253">
        <v>2.3310000000000001E-2</v>
      </c>
      <c r="EV6" s="253">
        <v>2.5260000000000001E-2</v>
      </c>
      <c r="EW6" s="253">
        <v>2.7619999999999999E-2</v>
      </c>
      <c r="EX6" s="719">
        <f t="shared" ref="EX6:EX22" si="117">EW6+(EW6-EV6)</f>
        <v>2.9979999999999996E-2</v>
      </c>
      <c r="EY6" s="719">
        <f t="shared" si="31"/>
        <v>3.2339999999999994E-2</v>
      </c>
      <c r="EZ6" s="722">
        <f t="shared" si="32"/>
        <v>3.4699999999999995E-2</v>
      </c>
      <c r="FA6" s="253">
        <v>-1.5730000000000001E-2</v>
      </c>
      <c r="FB6" s="253">
        <v>-1.2699999999999999E-2</v>
      </c>
      <c r="FC6" s="253">
        <v>-1.1950000000000001E-2</v>
      </c>
      <c r="FD6" s="253">
        <v>-1.1209999999999999E-2</v>
      </c>
      <c r="FE6" s="253">
        <v>-1.069E-2</v>
      </c>
      <c r="FF6" s="253">
        <v>-1.077E-2</v>
      </c>
      <c r="FG6" s="719">
        <f t="shared" ref="FG6:FG22" si="118">FF6+(FF6-FE6)</f>
        <v>-1.085E-2</v>
      </c>
      <c r="FH6" s="719">
        <f t="shared" si="33"/>
        <v>-1.093E-2</v>
      </c>
      <c r="FI6" s="722">
        <f t="shared" si="34"/>
        <v>-1.1010000000000001E-2</v>
      </c>
      <c r="FJ6" s="705">
        <v>1.074E-2</v>
      </c>
      <c r="FK6" s="253">
        <v>1.1509999999999999E-2</v>
      </c>
      <c r="FL6" s="253">
        <v>1.171E-2</v>
      </c>
      <c r="FM6" s="253">
        <v>1.359E-2</v>
      </c>
      <c r="FN6" s="253">
        <v>1.4E-2</v>
      </c>
      <c r="FO6" s="253">
        <v>1.541E-2</v>
      </c>
      <c r="FP6" s="719">
        <f t="shared" ref="FP6:FP22" si="119">FO6+(FO6-FN6)</f>
        <v>1.6820000000000002E-2</v>
      </c>
      <c r="FQ6" s="719">
        <f t="shared" si="35"/>
        <v>1.8230000000000003E-2</v>
      </c>
      <c r="FR6" s="722">
        <f t="shared" si="36"/>
        <v>1.9640000000000005E-2</v>
      </c>
      <c r="FS6" s="253">
        <v>-4.1099999999999999E-3</v>
      </c>
      <c r="FT6" s="253">
        <v>-3.5999999999999999E-3</v>
      </c>
      <c r="FU6" s="253">
        <v>-3.4299999999999999E-3</v>
      </c>
      <c r="FV6" s="253">
        <v>-3.3300000000000001E-3</v>
      </c>
      <c r="FW6" s="253">
        <v>-3.0999999999999999E-3</v>
      </c>
      <c r="FX6" s="253">
        <v>-2.8500000000000001E-3</v>
      </c>
      <c r="FY6" s="719">
        <f t="shared" ref="FY6:FY22" si="120">FX6+(FX6-FW6)</f>
        <v>-2.6000000000000003E-3</v>
      </c>
      <c r="FZ6" s="719">
        <f t="shared" si="37"/>
        <v>-2.3500000000000005E-3</v>
      </c>
      <c r="GA6" s="722">
        <f t="shared" si="38"/>
        <v>-2.1000000000000007E-3</v>
      </c>
      <c r="GB6" s="705">
        <v>1.15E-2</v>
      </c>
      <c r="GC6" s="253">
        <v>1.294E-2</v>
      </c>
      <c r="GD6" s="253">
        <v>1.3440000000000001E-2</v>
      </c>
      <c r="GE6" s="253">
        <v>1.3780000000000001E-2</v>
      </c>
      <c r="GF6" s="253">
        <v>1.438E-2</v>
      </c>
      <c r="GG6" s="253">
        <v>1.4959999999999999E-2</v>
      </c>
      <c r="GH6" s="719">
        <f t="shared" ref="GH6:GH22" si="121">GG6+(GG6-GF6)</f>
        <v>1.5539999999999998E-2</v>
      </c>
      <c r="GI6" s="719">
        <f t="shared" si="39"/>
        <v>1.6119999999999995E-2</v>
      </c>
      <c r="GJ6" s="722">
        <f t="shared" si="40"/>
        <v>1.6699999999999993E-2</v>
      </c>
      <c r="GK6" s="253">
        <v>-1.014E-2</v>
      </c>
      <c r="GL6" s="253">
        <v>-9.4000000000000004E-3</v>
      </c>
      <c r="GM6" s="253">
        <v>-9.0900000000000009E-3</v>
      </c>
      <c r="GN6" s="253">
        <v>-8.8400000000000006E-3</v>
      </c>
      <c r="GO6" s="253">
        <v>-8.4799999999999997E-3</v>
      </c>
      <c r="GP6" s="253">
        <v>-8.1099999999999992E-3</v>
      </c>
      <c r="GQ6" s="719">
        <f t="shared" ref="GQ6:GQ22" si="122">GP6+(GP6-GO6)</f>
        <v>-7.7399999999999986E-3</v>
      </c>
      <c r="GR6" s="719">
        <f t="shared" si="41"/>
        <v>-7.3699999999999981E-3</v>
      </c>
      <c r="GS6" s="722">
        <f t="shared" si="42"/>
        <v>-6.9999999999999975E-3</v>
      </c>
      <c r="GT6" s="705">
        <v>7.3200000000000001E-3</v>
      </c>
      <c r="GU6" s="253">
        <v>8.1099999999999992E-3</v>
      </c>
      <c r="GV6" s="253">
        <v>8.4100000000000008E-3</v>
      </c>
      <c r="GW6" s="253">
        <v>8.5599999999999999E-3</v>
      </c>
      <c r="GX6" s="253">
        <v>8.8400000000000006E-3</v>
      </c>
      <c r="GY6" s="253">
        <v>9.1500000000000001E-3</v>
      </c>
      <c r="GZ6" s="719">
        <f t="shared" ref="GZ6:GZ22" si="123">GY6+(GY6-GX6)</f>
        <v>9.4599999999999997E-3</v>
      </c>
      <c r="HA6" s="719">
        <f t="shared" si="43"/>
        <v>9.7699999999999992E-3</v>
      </c>
      <c r="HB6" s="722">
        <f t="shared" si="44"/>
        <v>1.0079999999999999E-2</v>
      </c>
      <c r="HC6" s="253">
        <v>-1.112E-2</v>
      </c>
      <c r="HD6" s="253">
        <v>-1.014E-2</v>
      </c>
      <c r="HE6" s="253">
        <v>-9.4800000000000006E-3</v>
      </c>
      <c r="HF6" s="253">
        <v>-8.9999999999999993E-3</v>
      </c>
      <c r="HG6" s="253">
        <v>-8.1600000000000006E-3</v>
      </c>
      <c r="HH6" s="253">
        <v>-7.0899999999999999E-3</v>
      </c>
      <c r="HI6" s="719">
        <f t="shared" ref="HI6:HI22" si="124">HH6+(HH6-HG6)</f>
        <v>-6.0199999999999993E-3</v>
      </c>
      <c r="HJ6" s="719">
        <f t="shared" si="45"/>
        <v>-4.9499999999999987E-3</v>
      </c>
      <c r="HK6" s="722">
        <f t="shared" si="46"/>
        <v>-3.879999999999998E-3</v>
      </c>
      <c r="HL6" s="705">
        <v>3.5100000000000001E-3</v>
      </c>
      <c r="HM6" s="253">
        <v>3.9399999999999999E-3</v>
      </c>
      <c r="HN6" s="253">
        <v>4.0400000000000002E-3</v>
      </c>
      <c r="HO6" s="253">
        <v>3.98E-3</v>
      </c>
      <c r="HP6" s="253">
        <v>4.0400000000000002E-3</v>
      </c>
      <c r="HQ6" s="253">
        <v>4.1399999999999996E-3</v>
      </c>
      <c r="HR6" s="719">
        <f t="shared" ref="HR6:HR22" si="125">HQ6+(HQ6-HP6)</f>
        <v>4.239999999999999E-3</v>
      </c>
      <c r="HS6" s="719">
        <f t="shared" si="47"/>
        <v>4.3399999999999984E-3</v>
      </c>
      <c r="HT6" s="722">
        <f t="shared" si="48"/>
        <v>4.4399999999999978E-3</v>
      </c>
      <c r="HU6" s="253">
        <v>-6.11E-3</v>
      </c>
      <c r="HV6" s="253">
        <v>-4.64E-3</v>
      </c>
      <c r="HW6" s="253">
        <v>-4.2199999999999998E-3</v>
      </c>
      <c r="HX6" s="253">
        <v>-3.9199999999999999E-3</v>
      </c>
      <c r="HY6" s="253">
        <v>-3.32E-3</v>
      </c>
      <c r="HZ6" s="253">
        <v>-2.7200000000000002E-3</v>
      </c>
      <c r="IA6" s="719">
        <f t="shared" ref="IA6:IA22" si="126">HZ6+(HZ6-HY6)</f>
        <v>-2.1200000000000004E-3</v>
      </c>
      <c r="IB6" s="719">
        <f t="shared" si="49"/>
        <v>-1.5200000000000005E-3</v>
      </c>
      <c r="IC6" s="722">
        <f t="shared" si="50"/>
        <v>-9.2000000000000068E-4</v>
      </c>
      <c r="ID6" s="705">
        <v>2.4879999999999999E-2</v>
      </c>
      <c r="IE6" s="253">
        <v>2.639E-2</v>
      </c>
      <c r="IF6" s="253">
        <v>2.7099999999999999E-2</v>
      </c>
      <c r="IG6" s="253">
        <v>2.7650000000000001E-2</v>
      </c>
      <c r="IH6" s="253">
        <v>2.8639999999999999E-2</v>
      </c>
      <c r="II6" s="253">
        <v>2.988E-2</v>
      </c>
      <c r="IJ6" s="719">
        <f t="shared" ref="IJ6:IJ22" si="127">II6+(II6-IH6)</f>
        <v>3.1120000000000002E-2</v>
      </c>
      <c r="IK6" s="719">
        <f t="shared" si="51"/>
        <v>3.236E-2</v>
      </c>
      <c r="IL6" s="722">
        <f t="shared" si="52"/>
        <v>3.3599999999999998E-2</v>
      </c>
      <c r="IM6" s="253">
        <v>-2.0000000000000002E-5</v>
      </c>
      <c r="IN6" s="253">
        <v>5.5999999999999995E-4</v>
      </c>
      <c r="IO6" s="253">
        <v>7.1000000000000002E-4</v>
      </c>
      <c r="IP6" s="253">
        <v>6.7000000000000002E-4</v>
      </c>
      <c r="IQ6" s="253">
        <v>7.7999999999999999E-4</v>
      </c>
      <c r="IR6" s="253">
        <v>9.2000000000000003E-4</v>
      </c>
      <c r="IS6" s="719">
        <f t="shared" ref="IS6:IS22" si="128">IR6+(IR6-IQ6)</f>
        <v>1.0600000000000002E-3</v>
      </c>
      <c r="IT6" s="719">
        <f t="shared" si="53"/>
        <v>1.2000000000000003E-3</v>
      </c>
      <c r="IU6" s="722">
        <f t="shared" si="54"/>
        <v>1.3400000000000005E-3</v>
      </c>
      <c r="IV6" s="705">
        <v>2.7150000000000001E-2</v>
      </c>
      <c r="IW6" s="253">
        <v>2.171E-2</v>
      </c>
      <c r="IX6" s="253">
        <v>2.5420000000000002E-2</v>
      </c>
      <c r="IY6" s="253">
        <v>2.6749999999999999E-2</v>
      </c>
      <c r="IZ6" s="253">
        <v>2.7640000000000001E-2</v>
      </c>
      <c r="JA6" s="253">
        <v>3.022E-2</v>
      </c>
      <c r="JB6" s="719">
        <f t="shared" ref="JB6:JB22" si="129">JA6+(JA6-IZ6)</f>
        <v>3.2799999999999996E-2</v>
      </c>
      <c r="JC6" s="719">
        <f t="shared" si="55"/>
        <v>3.5379999999999995E-2</v>
      </c>
      <c r="JD6" s="722">
        <f t="shared" si="56"/>
        <v>3.7959999999999994E-2</v>
      </c>
      <c r="JE6" s="253">
        <v>-8.0099999999999998E-3</v>
      </c>
      <c r="JF6" s="253">
        <v>-7.1300000000000001E-3</v>
      </c>
      <c r="JG6" s="253">
        <v>-6.8399999999999997E-3</v>
      </c>
      <c r="JH6" s="253">
        <v>-6.6499999999999997E-3</v>
      </c>
      <c r="JI6" s="253">
        <v>-6.2300000000000003E-3</v>
      </c>
      <c r="JJ6" s="253">
        <v>-5.7600000000000004E-3</v>
      </c>
      <c r="JK6" s="719">
        <f t="shared" ref="JK6:JK22" si="130">JJ6+(JJ6-JI6)</f>
        <v>-5.2900000000000004E-3</v>
      </c>
      <c r="JL6" s="719">
        <f t="shared" si="57"/>
        <v>-4.8200000000000005E-3</v>
      </c>
      <c r="JM6" s="722">
        <f t="shared" si="58"/>
        <v>-4.3500000000000006E-3</v>
      </c>
      <c r="JN6" s="705">
        <v>-4.6699999999999997E-3</v>
      </c>
      <c r="JO6" s="253">
        <v>-4.1700000000000001E-3</v>
      </c>
      <c r="JP6" s="253">
        <v>-4.0899999999999999E-3</v>
      </c>
      <c r="JQ6" s="253">
        <v>-4.0899999999999999E-3</v>
      </c>
      <c r="JR6" s="253">
        <v>-3.96E-3</v>
      </c>
      <c r="JS6" s="253">
        <v>-3.79E-3</v>
      </c>
      <c r="JT6" s="719">
        <f t="shared" ref="JT6:JT22" si="131">JS6+(JS6-JR6)</f>
        <v>-3.62E-3</v>
      </c>
      <c r="JU6" s="719">
        <f t="shared" si="59"/>
        <v>-3.4499999999999999E-3</v>
      </c>
      <c r="JV6" s="722">
        <f t="shared" si="60"/>
        <v>-3.2799999999999999E-3</v>
      </c>
      <c r="JW6" s="253">
        <v>1.2579999999999999E-2</v>
      </c>
      <c r="JX6" s="253">
        <v>1.341E-2</v>
      </c>
      <c r="JY6" s="253">
        <v>1.353E-2</v>
      </c>
      <c r="JZ6" s="253">
        <v>1.3639999999999999E-2</v>
      </c>
      <c r="KA6" s="253">
        <v>1.3899999999999999E-2</v>
      </c>
      <c r="KB6" s="253">
        <v>1.421E-2</v>
      </c>
      <c r="KC6" s="719">
        <f t="shared" ref="KC6:KC22" si="132">KB6+(KB6-KA6)</f>
        <v>1.4520000000000002E-2</v>
      </c>
      <c r="KD6" s="719">
        <f t="shared" si="61"/>
        <v>1.4830000000000003E-2</v>
      </c>
      <c r="KE6" s="722">
        <f t="shared" si="62"/>
        <v>1.5140000000000004E-2</v>
      </c>
      <c r="KF6" s="705">
        <v>-9.7599999999999996E-3</v>
      </c>
      <c r="KG6" s="253">
        <v>-9.3799999999999994E-3</v>
      </c>
      <c r="KH6" s="253">
        <v>-9.2800000000000001E-3</v>
      </c>
      <c r="KI6" s="253">
        <v>-9.2599999999999991E-3</v>
      </c>
      <c r="KJ6" s="253">
        <v>-9.1199999999999996E-3</v>
      </c>
      <c r="KK6" s="253">
        <v>-8.9499999999999996E-3</v>
      </c>
      <c r="KL6" s="719">
        <f t="shared" ref="KL6:KL22" si="133">KK6+(KK6-KJ6)</f>
        <v>-8.7799999999999996E-3</v>
      </c>
      <c r="KM6" s="719">
        <f t="shared" si="63"/>
        <v>-8.6099999999999996E-3</v>
      </c>
      <c r="KN6" s="722">
        <f t="shared" si="64"/>
        <v>-8.4399999999999996E-3</v>
      </c>
      <c r="KO6" s="253">
        <v>1.3999999999999999E-4</v>
      </c>
      <c r="KP6" s="253">
        <v>7.7999999999999999E-4</v>
      </c>
      <c r="KQ6" s="253">
        <v>9.2000000000000003E-4</v>
      </c>
      <c r="KR6" s="253">
        <v>1.0300000000000001E-3</v>
      </c>
      <c r="KS6" s="253">
        <v>1.2800000000000001E-3</v>
      </c>
      <c r="KT6" s="253">
        <v>1.6100000000000001E-3</v>
      </c>
      <c r="KU6" s="719">
        <f t="shared" ref="KU6:KU22" si="134">KT6+(KT6-KS6)</f>
        <v>1.9400000000000001E-3</v>
      </c>
      <c r="KV6" s="719">
        <f t="shared" si="65"/>
        <v>2.2700000000000003E-3</v>
      </c>
      <c r="KW6" s="722">
        <f t="shared" si="66"/>
        <v>2.6000000000000007E-3</v>
      </c>
      <c r="KX6" s="705">
        <v>-6.8999999999999997E-4</v>
      </c>
      <c r="KY6" s="253">
        <v>-1.0000000000000001E-5</v>
      </c>
      <c r="KZ6" s="253">
        <v>1E-4</v>
      </c>
      <c r="LA6" s="253">
        <v>1.2999999999999999E-4</v>
      </c>
      <c r="LB6" s="253">
        <v>3.4000000000000002E-4</v>
      </c>
      <c r="LC6" s="253">
        <v>6.3000000000000003E-4</v>
      </c>
      <c r="LD6" s="719">
        <f t="shared" ref="LD6:LD22" si="135">LC6+(LC6-LB6)</f>
        <v>9.2000000000000003E-4</v>
      </c>
      <c r="LE6" s="719">
        <f t="shared" si="67"/>
        <v>1.2100000000000001E-3</v>
      </c>
      <c r="LF6" s="722">
        <f t="shared" si="68"/>
        <v>1.5000000000000002E-3</v>
      </c>
      <c r="LG6" s="253">
        <v>2.189E-2</v>
      </c>
      <c r="LH6" s="253">
        <v>2.266E-2</v>
      </c>
      <c r="LI6" s="253">
        <v>2.2919999999999999E-2</v>
      </c>
      <c r="LJ6" s="253">
        <v>2.3009999999999999E-2</v>
      </c>
      <c r="LK6" s="253">
        <v>2.333E-2</v>
      </c>
      <c r="LL6" s="253">
        <v>2.3720000000000001E-2</v>
      </c>
      <c r="LM6" s="719">
        <f t="shared" ref="LM6:LM22" si="136">LL6+(LL6-LK6)</f>
        <v>2.4110000000000003E-2</v>
      </c>
      <c r="LN6" s="719">
        <f t="shared" si="69"/>
        <v>2.4500000000000004E-2</v>
      </c>
      <c r="LO6" s="722">
        <f t="shared" si="70"/>
        <v>2.4890000000000006E-2</v>
      </c>
      <c r="LP6" s="705">
        <v>-1.4069999999999999E-2</v>
      </c>
      <c r="LQ6" s="253">
        <v>-1.3390000000000001E-2</v>
      </c>
      <c r="LR6" s="253">
        <v>-1.316E-2</v>
      </c>
      <c r="LS6" s="253">
        <v>-1.3010000000000001E-2</v>
      </c>
      <c r="LT6" s="253">
        <v>-1.2670000000000001E-2</v>
      </c>
      <c r="LU6" s="253">
        <v>-1.23E-2</v>
      </c>
      <c r="LV6" s="719">
        <f t="shared" ref="LV6:LV22" si="137">LU6+(LU6-LT6)</f>
        <v>-1.193E-2</v>
      </c>
      <c r="LW6" s="719">
        <f t="shared" si="71"/>
        <v>-1.1559999999999999E-2</v>
      </c>
      <c r="LX6" s="722">
        <f t="shared" si="72"/>
        <v>-1.1189999999999999E-2</v>
      </c>
      <c r="LY6" s="253">
        <v>-1.4659999999999999E-2</v>
      </c>
      <c r="LZ6" s="253">
        <v>-1.4030000000000001E-2</v>
      </c>
      <c r="MA6" s="253">
        <v>-1.3950000000000001E-2</v>
      </c>
      <c r="MB6" s="253">
        <v>-1.495E-2</v>
      </c>
      <c r="MC6" s="253">
        <v>-1.5469999999999999E-2</v>
      </c>
      <c r="MD6" s="253">
        <v>-1.5789999999999998E-2</v>
      </c>
      <c r="ME6" s="719">
        <f t="shared" ref="ME6:ME22" si="138">MD6+(MD6-MC6)</f>
        <v>-1.6109999999999999E-2</v>
      </c>
      <c r="MF6" s="719">
        <f t="shared" si="73"/>
        <v>-1.643E-2</v>
      </c>
      <c r="MG6" s="722">
        <f t="shared" si="74"/>
        <v>-1.6750000000000001E-2</v>
      </c>
      <c r="MH6" s="705">
        <v>-6.7600000000000004E-3</v>
      </c>
      <c r="MI6" s="253">
        <v>-6.0499999999999998E-3</v>
      </c>
      <c r="MJ6" s="253">
        <v>-5.79E-3</v>
      </c>
      <c r="MK6" s="253">
        <v>-5.62E-3</v>
      </c>
      <c r="ML6" s="253">
        <v>-5.2399999999999999E-3</v>
      </c>
      <c r="MM6" s="253">
        <v>-4.7999999999999996E-3</v>
      </c>
      <c r="MN6" s="719">
        <f t="shared" ref="MN6:MN22" si="139">MM6+(MM6-ML6)</f>
        <v>-4.3599999999999993E-3</v>
      </c>
      <c r="MO6" s="719">
        <f t="shared" si="75"/>
        <v>-3.919999999999999E-3</v>
      </c>
      <c r="MP6" s="722">
        <f t="shared" si="76"/>
        <v>-3.4799999999999987E-3</v>
      </c>
      <c r="MQ6" s="253">
        <v>2.759E-2</v>
      </c>
      <c r="MR6" s="253">
        <v>2.8920000000000001E-2</v>
      </c>
      <c r="MS6" s="253">
        <v>2.9180000000000001E-2</v>
      </c>
      <c r="MT6" s="253">
        <v>2.9250000000000002E-2</v>
      </c>
      <c r="MU6" s="253">
        <v>3.0030000000000001E-2</v>
      </c>
      <c r="MV6" s="253">
        <v>3.1119999999999998E-2</v>
      </c>
      <c r="MW6" s="719">
        <f t="shared" ref="MW6:MW22" si="140">MV6+(MV6-MU6)</f>
        <v>3.2209999999999996E-2</v>
      </c>
      <c r="MX6" s="719">
        <f t="shared" si="77"/>
        <v>3.3299999999999996E-2</v>
      </c>
      <c r="MY6" s="722">
        <f t="shared" si="78"/>
        <v>3.4389999999999997E-2</v>
      </c>
      <c r="MZ6" s="705">
        <v>1.95E-2</v>
      </c>
      <c r="NA6" s="253">
        <v>2.0140000000000002E-2</v>
      </c>
      <c r="NB6" s="253">
        <v>2.0199999999999999E-2</v>
      </c>
      <c r="NC6" s="253">
        <v>2.018E-2</v>
      </c>
      <c r="ND6" s="253">
        <v>2.035E-2</v>
      </c>
      <c r="NE6" s="253">
        <v>2.0570000000000001E-2</v>
      </c>
      <c r="NF6" s="719">
        <f t="shared" ref="NF6:NF22" si="141">NE6+(NE6-ND6)</f>
        <v>2.0790000000000003E-2</v>
      </c>
      <c r="NG6" s="719">
        <f t="shared" si="79"/>
        <v>2.1010000000000004E-2</v>
      </c>
      <c r="NH6" s="722">
        <f t="shared" si="80"/>
        <v>2.1230000000000006E-2</v>
      </c>
      <c r="NI6" s="253">
        <v>2.3730000000000001E-2</v>
      </c>
      <c r="NJ6" s="253">
        <v>1.968E-2</v>
      </c>
      <c r="NK6" s="253">
        <v>2.0469999999999999E-2</v>
      </c>
      <c r="NL6" s="253">
        <v>2.1399999999999999E-2</v>
      </c>
      <c r="NM6" s="253">
        <v>2.1739999999999999E-2</v>
      </c>
      <c r="NN6" s="253">
        <v>2.2040000000000001E-2</v>
      </c>
      <c r="NO6" s="719">
        <f t="shared" ref="NO6:NO22" si="142">NN6+(NN6-NM6)</f>
        <v>2.2340000000000002E-2</v>
      </c>
      <c r="NP6" s="719">
        <f t="shared" si="81"/>
        <v>2.2640000000000004E-2</v>
      </c>
      <c r="NQ6" s="722">
        <f t="shared" si="82"/>
        <v>2.2940000000000006E-2</v>
      </c>
      <c r="NR6" s="705">
        <v>2.2429999999999999E-2</v>
      </c>
      <c r="NS6" s="253">
        <v>1.469E-2</v>
      </c>
      <c r="NT6" s="253">
        <v>1.435E-2</v>
      </c>
      <c r="NU6" s="253">
        <v>1.392E-2</v>
      </c>
      <c r="NV6" s="253">
        <v>1.392E-2</v>
      </c>
      <c r="NW6" s="253">
        <v>1.3769999999999999E-2</v>
      </c>
      <c r="NX6" s="719">
        <f t="shared" ref="NX6:NX22" si="143">NW6+(NW6-NV6)</f>
        <v>1.3619999999999998E-2</v>
      </c>
      <c r="NY6" s="719">
        <f t="shared" si="83"/>
        <v>1.3469999999999998E-2</v>
      </c>
      <c r="NZ6" s="722">
        <f t="shared" si="84"/>
        <v>1.3319999999999997E-2</v>
      </c>
      <c r="OA6" s="253">
        <v>9.1999999999999998E-3</v>
      </c>
      <c r="OB6" s="253">
        <v>1.093E-2</v>
      </c>
      <c r="OC6" s="253">
        <v>1.158E-2</v>
      </c>
      <c r="OD6" s="253">
        <v>1.2149999999999999E-2</v>
      </c>
      <c r="OE6" s="253">
        <v>1.3100000000000001E-2</v>
      </c>
      <c r="OF6" s="253">
        <v>1.413E-2</v>
      </c>
      <c r="OG6" s="719">
        <f t="shared" ref="OG6:OG22" si="144">OF6+(OF6-OE6)</f>
        <v>1.516E-2</v>
      </c>
      <c r="OH6" s="719">
        <f t="shared" si="85"/>
        <v>1.619E-2</v>
      </c>
      <c r="OI6" s="722">
        <f t="shared" si="86"/>
        <v>1.7219999999999999E-2</v>
      </c>
      <c r="OJ6" s="705">
        <v>2.291E-2</v>
      </c>
      <c r="OK6" s="253">
        <v>2.341E-2</v>
      </c>
      <c r="OL6" s="253">
        <v>1.763E-2</v>
      </c>
      <c r="OM6" s="253">
        <v>1.533E-2</v>
      </c>
      <c r="ON6" s="253">
        <v>1.374E-2</v>
      </c>
      <c r="OO6" s="253">
        <v>1.251E-2</v>
      </c>
      <c r="OP6" s="719">
        <f t="shared" ref="OP6:OP22" si="145">OO6+(OO6-ON6)</f>
        <v>1.128E-2</v>
      </c>
      <c r="OQ6" s="719">
        <f t="shared" si="87"/>
        <v>1.005E-2</v>
      </c>
      <c r="OR6" s="722">
        <f t="shared" si="88"/>
        <v>8.8199999999999997E-3</v>
      </c>
      <c r="OS6" s="253">
        <v>2.513E-2</v>
      </c>
      <c r="OT6" s="253">
        <v>2.6380000000000001E-2</v>
      </c>
      <c r="OU6" s="253">
        <v>2.6839999999999999E-2</v>
      </c>
      <c r="OV6" s="253">
        <v>2.7029999999999998E-2</v>
      </c>
      <c r="OW6" s="253">
        <v>2.7689999999999999E-2</v>
      </c>
      <c r="OX6" s="253">
        <v>2.8479999999999998E-2</v>
      </c>
      <c r="OY6" s="719">
        <f t="shared" ref="OY6:OY22" si="146">OX6+(OX6-OW6)</f>
        <v>2.9269999999999997E-2</v>
      </c>
      <c r="OZ6" s="719">
        <f t="shared" si="89"/>
        <v>3.0059999999999996E-2</v>
      </c>
      <c r="PA6" s="722">
        <f t="shared" si="90"/>
        <v>3.0849999999999995E-2</v>
      </c>
      <c r="PB6" s="705">
        <v>-1.2899999999999999E-3</v>
      </c>
      <c r="PC6" s="253">
        <v>2.5200000000000001E-3</v>
      </c>
      <c r="PD6" s="253">
        <v>2.8999999999999998E-3</v>
      </c>
      <c r="PE6" s="253">
        <v>3.15E-3</v>
      </c>
      <c r="PF6" s="253">
        <v>3.8300000000000001E-3</v>
      </c>
      <c r="PG6" s="253">
        <v>4.5999999999999999E-3</v>
      </c>
      <c r="PH6" s="719">
        <f t="shared" ref="PH6:PH22" si="147">PG6+(PG6-PF6)</f>
        <v>5.3699999999999998E-3</v>
      </c>
      <c r="PI6" s="719">
        <f t="shared" si="91"/>
        <v>6.1399999999999996E-3</v>
      </c>
      <c r="PJ6" s="722">
        <f t="shared" si="92"/>
        <v>6.9099999999999995E-3</v>
      </c>
      <c r="PK6" s="253">
        <v>7.8300000000000002E-3</v>
      </c>
      <c r="PL6" s="253">
        <v>9.2700000000000005E-3</v>
      </c>
      <c r="PM6" s="253">
        <v>9.6900000000000007E-3</v>
      </c>
      <c r="PN6" s="253">
        <v>1.0070000000000001E-2</v>
      </c>
      <c r="PO6" s="253">
        <v>1.0670000000000001E-2</v>
      </c>
      <c r="PP6" s="253">
        <v>1.1310000000000001E-2</v>
      </c>
      <c r="PQ6" s="719">
        <f t="shared" ref="PQ6:PQ22" si="148">PP6+(PP6-PO6)</f>
        <v>1.1950000000000001E-2</v>
      </c>
      <c r="PR6" s="719">
        <f t="shared" si="93"/>
        <v>1.259E-2</v>
      </c>
      <c r="PS6" s="722">
        <f t="shared" si="94"/>
        <v>1.323E-2</v>
      </c>
      <c r="PT6" s="705">
        <v>-1.6549999999999999E-2</v>
      </c>
      <c r="PU6" s="253">
        <v>-1.593E-2</v>
      </c>
      <c r="PV6" s="253">
        <v>-1.5859999999999999E-2</v>
      </c>
      <c r="PW6" s="253">
        <v>-1.5800000000000002E-2</v>
      </c>
      <c r="PX6" s="253">
        <v>-1.558E-2</v>
      </c>
      <c r="PY6" s="253">
        <v>-1.533E-2</v>
      </c>
      <c r="PZ6" s="719">
        <f t="shared" ref="PZ6:PZ22" si="149">PY6+(PY6-PX6)</f>
        <v>-1.508E-2</v>
      </c>
      <c r="QA6" s="719">
        <f t="shared" si="95"/>
        <v>-1.4829999999999999E-2</v>
      </c>
      <c r="QB6" s="722">
        <f t="shared" si="96"/>
        <v>-1.4579999999999999E-2</v>
      </c>
      <c r="QC6" s="253">
        <v>-5.3899999999999998E-3</v>
      </c>
      <c r="QD6" s="253">
        <v>-4.9300000000000004E-3</v>
      </c>
      <c r="QE6" s="253">
        <v>-4.7999999999999996E-3</v>
      </c>
      <c r="QF6" s="253">
        <v>-4.7200000000000002E-3</v>
      </c>
      <c r="QG6" s="253">
        <v>-4.5399999999999998E-3</v>
      </c>
      <c r="QH6" s="253">
        <v>-4.3E-3</v>
      </c>
      <c r="QI6" s="719">
        <f t="shared" ref="QI6:QI22" si="150">QH6+(QH6-QG6)</f>
        <v>-4.0600000000000002E-3</v>
      </c>
      <c r="QJ6" s="719">
        <f t="shared" si="97"/>
        <v>-3.8200000000000005E-3</v>
      </c>
      <c r="QK6" s="722">
        <f t="shared" si="98"/>
        <v>-3.5800000000000007E-3</v>
      </c>
      <c r="QL6" s="705">
        <v>9.9600000000000001E-3</v>
      </c>
      <c r="QM6" s="253">
        <v>1.064E-2</v>
      </c>
      <c r="QN6" s="253">
        <v>1.082E-2</v>
      </c>
      <c r="QO6" s="253">
        <v>1.0959999999999999E-2</v>
      </c>
      <c r="QP6" s="253">
        <v>1.111E-2</v>
      </c>
      <c r="QQ6" s="253">
        <v>1.1299999999999999E-2</v>
      </c>
      <c r="QR6" s="719">
        <f t="shared" ref="QR6:QR22" si="151">QQ6+(QQ6-QP6)</f>
        <v>1.1489999999999998E-2</v>
      </c>
      <c r="QS6" s="719">
        <f t="shared" si="99"/>
        <v>1.1679999999999998E-2</v>
      </c>
      <c r="QT6" s="722">
        <f t="shared" si="100"/>
        <v>1.1869999999999997E-2</v>
      </c>
    </row>
    <row r="7" spans="1:462">
      <c r="A7" s="16"/>
      <c r="B7" s="212" t="s">
        <v>445</v>
      </c>
      <c r="C7" s="212" t="s">
        <v>462</v>
      </c>
      <c r="D7" s="705">
        <v>-1.3769999999999999E-2</v>
      </c>
      <c r="E7" s="253">
        <v>-1.242E-2</v>
      </c>
      <c r="F7" s="253">
        <v>-1.2330000000000001E-2</v>
      </c>
      <c r="G7" s="253">
        <v>-1.158E-2</v>
      </c>
      <c r="H7" s="253">
        <v>-1.124E-2</v>
      </c>
      <c r="I7" s="253">
        <v>-1.0840000000000001E-2</v>
      </c>
      <c r="J7" s="719">
        <f t="shared" si="101"/>
        <v>-1.0440000000000001E-2</v>
      </c>
      <c r="K7" s="719">
        <f t="shared" si="0"/>
        <v>-1.0040000000000002E-2</v>
      </c>
      <c r="L7" s="722">
        <f t="shared" si="0"/>
        <v>-9.6400000000000027E-3</v>
      </c>
      <c r="M7" s="253">
        <v>4.3189999999999999E-2</v>
      </c>
      <c r="N7" s="253">
        <v>4.0090000000000001E-2</v>
      </c>
      <c r="O7" s="253">
        <v>3.9129999999999998E-2</v>
      </c>
      <c r="P7" s="253">
        <v>3.8550000000000001E-2</v>
      </c>
      <c r="Q7" s="253">
        <v>3.8089999999999999E-2</v>
      </c>
      <c r="R7" s="253">
        <v>3.712E-2</v>
      </c>
      <c r="S7" s="719">
        <f t="shared" si="102"/>
        <v>3.6150000000000002E-2</v>
      </c>
      <c r="T7" s="719">
        <f t="shared" si="1"/>
        <v>3.5180000000000003E-2</v>
      </c>
      <c r="U7" s="722">
        <f t="shared" si="2"/>
        <v>3.4210000000000004E-2</v>
      </c>
      <c r="V7" s="705">
        <v>7.1590000000000001E-2</v>
      </c>
      <c r="W7" s="253">
        <v>7.2080000000000005E-2</v>
      </c>
      <c r="X7" s="253">
        <v>7.0870000000000002E-2</v>
      </c>
      <c r="Y7" s="253">
        <v>7.2690000000000005E-2</v>
      </c>
      <c r="Z7" s="253">
        <v>7.424E-2</v>
      </c>
      <c r="AA7" s="253">
        <v>7.1889999999999996E-2</v>
      </c>
      <c r="AB7" s="719">
        <f t="shared" si="103"/>
        <v>6.9539999999999991E-2</v>
      </c>
      <c r="AC7" s="719">
        <f t="shared" si="3"/>
        <v>6.7189999999999986E-2</v>
      </c>
      <c r="AD7" s="722">
        <f t="shared" si="4"/>
        <v>6.4839999999999981E-2</v>
      </c>
      <c r="AE7" s="253">
        <v>0.22388</v>
      </c>
      <c r="AF7" s="253">
        <v>0.20613999999999999</v>
      </c>
      <c r="AG7" s="253">
        <v>0.20075000000000001</v>
      </c>
      <c r="AH7" s="253">
        <v>0.19058</v>
      </c>
      <c r="AI7" s="253">
        <v>0.18471000000000001</v>
      </c>
      <c r="AJ7" s="253">
        <v>0.17824000000000001</v>
      </c>
      <c r="AK7" s="719">
        <f t="shared" si="104"/>
        <v>0.17177000000000001</v>
      </c>
      <c r="AL7" s="719">
        <f t="shared" si="5"/>
        <v>0.1653</v>
      </c>
      <c r="AM7" s="722">
        <f t="shared" si="6"/>
        <v>0.15883</v>
      </c>
      <c r="AN7" s="705">
        <v>6.3490000000000005E-2</v>
      </c>
      <c r="AO7" s="253">
        <v>6.1670000000000003E-2</v>
      </c>
      <c r="AP7" s="253">
        <v>6.6930000000000003E-2</v>
      </c>
      <c r="AQ7" s="253">
        <v>6.2460000000000002E-2</v>
      </c>
      <c r="AR7" s="253">
        <v>5.7579999999999999E-2</v>
      </c>
      <c r="AS7" s="253">
        <v>5.33E-2</v>
      </c>
      <c r="AT7" s="719">
        <f t="shared" si="105"/>
        <v>4.9020000000000001E-2</v>
      </c>
      <c r="AU7" s="719">
        <f t="shared" si="7"/>
        <v>4.4740000000000002E-2</v>
      </c>
      <c r="AV7" s="722">
        <f t="shared" si="8"/>
        <v>4.0460000000000003E-2</v>
      </c>
      <c r="AW7" s="253">
        <v>2.5930000000000002E-2</v>
      </c>
      <c r="AX7" s="253">
        <v>2.4539999999999999E-2</v>
      </c>
      <c r="AY7" s="253">
        <v>2.3470000000000001E-2</v>
      </c>
      <c r="AZ7" s="253">
        <v>2.2870000000000001E-2</v>
      </c>
      <c r="BA7" s="253">
        <v>2.1440000000000001E-2</v>
      </c>
      <c r="BB7" s="253">
        <v>2.0160000000000001E-2</v>
      </c>
      <c r="BC7" s="719">
        <f t="shared" si="106"/>
        <v>1.8880000000000001E-2</v>
      </c>
      <c r="BD7" s="719">
        <f t="shared" si="9"/>
        <v>1.7600000000000001E-2</v>
      </c>
      <c r="BE7" s="722">
        <f t="shared" si="10"/>
        <v>1.6320000000000001E-2</v>
      </c>
      <c r="BF7" s="705">
        <v>-3.32E-2</v>
      </c>
      <c r="BG7" s="253">
        <v>-3.3169999999999998E-2</v>
      </c>
      <c r="BH7" s="253">
        <v>-3.3640000000000003E-2</v>
      </c>
      <c r="BI7" s="253">
        <v>-3.4009999999999999E-2</v>
      </c>
      <c r="BJ7" s="253">
        <v>-3.474E-2</v>
      </c>
      <c r="BK7" s="253">
        <v>-3.5310000000000001E-2</v>
      </c>
      <c r="BL7" s="719">
        <f t="shared" si="107"/>
        <v>-3.5880000000000002E-2</v>
      </c>
      <c r="BM7" s="719">
        <f t="shared" si="11"/>
        <v>-3.6450000000000003E-2</v>
      </c>
      <c r="BN7" s="722">
        <f t="shared" si="12"/>
        <v>-3.7020000000000004E-2</v>
      </c>
      <c r="BO7" s="253">
        <v>4.3899999999999998E-3</v>
      </c>
      <c r="BP7" s="253">
        <v>-4.96E-3</v>
      </c>
      <c r="BQ7" s="253">
        <v>-1.12E-2</v>
      </c>
      <c r="BR7" s="253">
        <v>-1.0829999999999999E-2</v>
      </c>
      <c r="BS7" s="253">
        <v>-1.154E-2</v>
      </c>
      <c r="BT7" s="253">
        <v>-1.306E-2</v>
      </c>
      <c r="BU7" s="719">
        <f t="shared" si="108"/>
        <v>-1.4580000000000001E-2</v>
      </c>
      <c r="BV7" s="719">
        <f t="shared" si="13"/>
        <v>-1.6100000000000003E-2</v>
      </c>
      <c r="BW7" s="722">
        <f t="shared" si="14"/>
        <v>-1.7620000000000004E-2</v>
      </c>
      <c r="BX7" s="705">
        <v>-6.2719999999999998E-2</v>
      </c>
      <c r="BY7" s="253">
        <v>-6.3119999999999996E-2</v>
      </c>
      <c r="BZ7" s="253">
        <v>-6.3329999999999997E-2</v>
      </c>
      <c r="CA7" s="253">
        <v>-6.3469999999999999E-2</v>
      </c>
      <c r="CB7" s="253">
        <v>-6.3769999999999993E-2</v>
      </c>
      <c r="CC7" s="253">
        <v>-6.3979999999999995E-2</v>
      </c>
      <c r="CD7" s="719">
        <f t="shared" si="109"/>
        <v>-6.4189999999999997E-2</v>
      </c>
      <c r="CE7" s="719">
        <f t="shared" si="15"/>
        <v>-6.4399999999999999E-2</v>
      </c>
      <c r="CF7" s="722">
        <f t="shared" si="16"/>
        <v>-6.4610000000000001E-2</v>
      </c>
      <c r="CG7" s="253">
        <v>0.28283999999999998</v>
      </c>
      <c r="CH7" s="253">
        <v>0.24335999999999999</v>
      </c>
      <c r="CI7" s="253">
        <v>0.18679999999999999</v>
      </c>
      <c r="CJ7" s="253">
        <v>0.16145999999999999</v>
      </c>
      <c r="CK7" s="253">
        <v>0.14571000000000001</v>
      </c>
      <c r="CL7" s="253">
        <v>0.13458000000000001</v>
      </c>
      <c r="CM7" s="719">
        <f t="shared" si="110"/>
        <v>0.12345</v>
      </c>
      <c r="CN7" s="719">
        <f t="shared" si="17"/>
        <v>0.11232</v>
      </c>
      <c r="CO7" s="722">
        <f t="shared" si="18"/>
        <v>0.10119</v>
      </c>
      <c r="CP7" s="705">
        <v>3.3919999999999999E-2</v>
      </c>
      <c r="CQ7" s="253">
        <v>3.288E-2</v>
      </c>
      <c r="CR7" s="253">
        <v>3.551E-2</v>
      </c>
      <c r="CS7" s="253">
        <v>3.5360000000000003E-2</v>
      </c>
      <c r="CT7" s="253">
        <v>3.4470000000000001E-2</v>
      </c>
      <c r="CU7" s="253">
        <v>3.406E-2</v>
      </c>
      <c r="CV7" s="719">
        <f t="shared" si="111"/>
        <v>3.3649999999999999E-2</v>
      </c>
      <c r="CW7" s="719">
        <f t="shared" si="19"/>
        <v>3.3239999999999999E-2</v>
      </c>
      <c r="CX7" s="722">
        <f t="shared" si="20"/>
        <v>3.2829999999999998E-2</v>
      </c>
      <c r="CY7" s="253">
        <v>-2.1909999999999999E-2</v>
      </c>
      <c r="CZ7" s="253">
        <v>-2.2689999999999998E-2</v>
      </c>
      <c r="DA7" s="253">
        <v>-2.264E-2</v>
      </c>
      <c r="DB7" s="253">
        <v>-2.2780000000000002E-2</v>
      </c>
      <c r="DC7" s="253">
        <v>-2.3230000000000001E-2</v>
      </c>
      <c r="DD7" s="253">
        <v>-2.3570000000000001E-2</v>
      </c>
      <c r="DE7" s="719">
        <f t="shared" si="112"/>
        <v>-2.3910000000000001E-2</v>
      </c>
      <c r="DF7" s="719">
        <f t="shared" si="21"/>
        <v>-2.4250000000000001E-2</v>
      </c>
      <c r="DG7" s="722">
        <f t="shared" si="22"/>
        <v>-2.4590000000000001E-2</v>
      </c>
      <c r="DH7" s="705">
        <v>1.966E-2</v>
      </c>
      <c r="DI7" s="253">
        <v>1.9140000000000001E-2</v>
      </c>
      <c r="DJ7" s="253">
        <v>1.8450000000000001E-2</v>
      </c>
      <c r="DK7" s="253">
        <v>1.8489999999999999E-2</v>
      </c>
      <c r="DL7" s="253">
        <v>1.7999999999999999E-2</v>
      </c>
      <c r="DM7" s="253">
        <v>1.7829999999999999E-2</v>
      </c>
      <c r="DN7" s="719">
        <f t="shared" si="113"/>
        <v>1.7659999999999999E-2</v>
      </c>
      <c r="DO7" s="719">
        <f t="shared" si="23"/>
        <v>1.7489999999999999E-2</v>
      </c>
      <c r="DP7" s="722">
        <f t="shared" si="24"/>
        <v>1.7319999999999999E-2</v>
      </c>
      <c r="DQ7" s="253">
        <v>-1.1299999999999999E-3</v>
      </c>
      <c r="DR7" s="253">
        <v>-4.0699999999999998E-3</v>
      </c>
      <c r="DS7" s="253">
        <v>-9.2399999999999999E-3</v>
      </c>
      <c r="DT7" s="253">
        <v>-1.102E-2</v>
      </c>
      <c r="DU7" s="253">
        <v>-1.24E-2</v>
      </c>
      <c r="DV7" s="253">
        <v>-1.4500000000000001E-2</v>
      </c>
      <c r="DW7" s="719">
        <f t="shared" si="114"/>
        <v>-1.6600000000000004E-2</v>
      </c>
      <c r="DX7" s="719">
        <f t="shared" si="25"/>
        <v>-1.8700000000000008E-2</v>
      </c>
      <c r="DY7" s="722">
        <f t="shared" si="26"/>
        <v>-2.0800000000000013E-2</v>
      </c>
      <c r="DZ7" s="705">
        <v>4.0230000000000002E-2</v>
      </c>
      <c r="EA7" s="253">
        <v>4.7E-2</v>
      </c>
      <c r="EB7" s="253">
        <v>5.0340000000000003E-2</v>
      </c>
      <c r="EC7" s="253">
        <v>5.0819999999999997E-2</v>
      </c>
      <c r="ED7" s="253">
        <v>5.083E-2</v>
      </c>
      <c r="EE7" s="253">
        <v>5.1139999999999998E-2</v>
      </c>
      <c r="EF7" s="719">
        <f t="shared" si="115"/>
        <v>5.1449999999999996E-2</v>
      </c>
      <c r="EG7" s="719">
        <f t="shared" si="27"/>
        <v>5.1759999999999994E-2</v>
      </c>
      <c r="EH7" s="722">
        <f t="shared" si="28"/>
        <v>5.2069999999999991E-2</v>
      </c>
      <c r="EI7" s="253">
        <v>-0.15187999999999999</v>
      </c>
      <c r="EJ7" s="253">
        <v>-0.15240999999999999</v>
      </c>
      <c r="EK7" s="253">
        <v>-0.15254999999999999</v>
      </c>
      <c r="EL7" s="253">
        <v>-0.15265000000000001</v>
      </c>
      <c r="EM7" s="253">
        <v>-0.15303</v>
      </c>
      <c r="EN7" s="253">
        <v>-0.15329999999999999</v>
      </c>
      <c r="EO7" s="719">
        <f t="shared" si="116"/>
        <v>-0.15356999999999998</v>
      </c>
      <c r="EP7" s="719">
        <f t="shared" si="29"/>
        <v>-0.15383999999999998</v>
      </c>
      <c r="EQ7" s="722">
        <f t="shared" si="30"/>
        <v>-0.15410999999999997</v>
      </c>
      <c r="ER7" s="705">
        <v>-4.4000000000000002E-4</v>
      </c>
      <c r="ES7" s="253">
        <v>2.3429999999999999E-2</v>
      </c>
      <c r="ET7" s="253">
        <v>3.295E-2</v>
      </c>
      <c r="EU7" s="253">
        <v>3.2539999999999999E-2</v>
      </c>
      <c r="EV7" s="253">
        <v>3.4869999999999998E-2</v>
      </c>
      <c r="EW7" s="253">
        <v>3.465E-2</v>
      </c>
      <c r="EX7" s="719">
        <f t="shared" si="117"/>
        <v>3.4430000000000002E-2</v>
      </c>
      <c r="EY7" s="719">
        <f t="shared" si="31"/>
        <v>3.4210000000000004E-2</v>
      </c>
      <c r="EZ7" s="722">
        <f t="shared" si="32"/>
        <v>3.3990000000000006E-2</v>
      </c>
      <c r="FA7" s="253">
        <v>-1.6459999999999999E-2</v>
      </c>
      <c r="FB7" s="253">
        <v>-1.882E-2</v>
      </c>
      <c r="FC7" s="253">
        <v>-1.8519999999999998E-2</v>
      </c>
      <c r="FD7" s="253">
        <v>-1.8800000000000001E-2</v>
      </c>
      <c r="FE7" s="253">
        <v>-1.9429999999999999E-2</v>
      </c>
      <c r="FF7" s="253">
        <v>-1.9769999999999999E-2</v>
      </c>
      <c r="FG7" s="719">
        <f t="shared" si="118"/>
        <v>-2.0109999999999999E-2</v>
      </c>
      <c r="FH7" s="719">
        <f t="shared" si="33"/>
        <v>-2.0449999999999999E-2</v>
      </c>
      <c r="FI7" s="722">
        <f t="shared" si="34"/>
        <v>-2.0789999999999999E-2</v>
      </c>
      <c r="FJ7" s="705">
        <v>-7.0529999999999995E-2</v>
      </c>
      <c r="FK7" s="253">
        <v>-7.0999999999999994E-2</v>
      </c>
      <c r="FL7" s="253">
        <v>-7.0999999999999994E-2</v>
      </c>
      <c r="FM7" s="253">
        <v>-7.1249999999999994E-2</v>
      </c>
      <c r="FN7" s="253">
        <v>-7.1609999999999993E-2</v>
      </c>
      <c r="FO7" s="253">
        <v>-7.1840000000000001E-2</v>
      </c>
      <c r="FP7" s="719">
        <f t="shared" si="119"/>
        <v>-7.2070000000000009E-2</v>
      </c>
      <c r="FQ7" s="719">
        <f t="shared" si="35"/>
        <v>-7.2300000000000017E-2</v>
      </c>
      <c r="FR7" s="722">
        <f t="shared" si="36"/>
        <v>-7.2530000000000025E-2</v>
      </c>
      <c r="FS7" s="253">
        <v>-0.15436</v>
      </c>
      <c r="FT7" s="253">
        <v>-0.15476999999999999</v>
      </c>
      <c r="FU7" s="253">
        <v>-0.15493000000000001</v>
      </c>
      <c r="FV7" s="253">
        <v>-0.15506</v>
      </c>
      <c r="FW7" s="253">
        <v>-0.15529000000000001</v>
      </c>
      <c r="FX7" s="253">
        <v>-0.15545999999999999</v>
      </c>
      <c r="FY7" s="719">
        <f t="shared" si="120"/>
        <v>-0.15562999999999996</v>
      </c>
      <c r="FZ7" s="719">
        <f t="shared" si="37"/>
        <v>-0.15579999999999994</v>
      </c>
      <c r="GA7" s="722">
        <f t="shared" si="38"/>
        <v>-0.15596999999999991</v>
      </c>
      <c r="GB7" s="705">
        <v>-1.804E-2</v>
      </c>
      <c r="GC7" s="253">
        <v>-1.8579999999999999E-2</v>
      </c>
      <c r="GD7" s="253">
        <v>-1.8329999999999999E-2</v>
      </c>
      <c r="GE7" s="253">
        <v>-1.8450000000000001E-2</v>
      </c>
      <c r="GF7" s="253">
        <v>-1.9040000000000001E-2</v>
      </c>
      <c r="GG7" s="253">
        <v>-1.934E-2</v>
      </c>
      <c r="GH7" s="719">
        <f t="shared" si="121"/>
        <v>-1.9639999999999998E-2</v>
      </c>
      <c r="GI7" s="719">
        <f t="shared" si="39"/>
        <v>-1.9939999999999996E-2</v>
      </c>
      <c r="GJ7" s="722">
        <f t="shared" si="40"/>
        <v>-2.0239999999999994E-2</v>
      </c>
      <c r="GK7" s="253">
        <v>-7.8939999999999996E-2</v>
      </c>
      <c r="GL7" s="253">
        <v>-7.9439999999999997E-2</v>
      </c>
      <c r="GM7" s="253">
        <v>-7.9420000000000004E-2</v>
      </c>
      <c r="GN7" s="253">
        <v>-7.9460000000000003E-2</v>
      </c>
      <c r="GO7" s="253">
        <v>-7.9719999999999999E-2</v>
      </c>
      <c r="GP7" s="253">
        <v>-7.9869999999999997E-2</v>
      </c>
      <c r="GQ7" s="719">
        <f t="shared" si="122"/>
        <v>-8.0019999999999994E-2</v>
      </c>
      <c r="GR7" s="719">
        <f t="shared" si="41"/>
        <v>-8.0169999999999991E-2</v>
      </c>
      <c r="GS7" s="722">
        <f t="shared" si="42"/>
        <v>-8.0319999999999989E-2</v>
      </c>
      <c r="GT7" s="705">
        <v>-0.13793</v>
      </c>
      <c r="GU7" s="253">
        <v>-0.13871</v>
      </c>
      <c r="GV7" s="253">
        <v>-0.13888</v>
      </c>
      <c r="GW7" s="253">
        <v>-0.13900000000000001</v>
      </c>
      <c r="GX7" s="253">
        <v>-0.13929</v>
      </c>
      <c r="GY7" s="253">
        <v>-0.13952000000000001</v>
      </c>
      <c r="GZ7" s="719">
        <f t="shared" si="123"/>
        <v>-0.13975000000000001</v>
      </c>
      <c r="HA7" s="719">
        <f t="shared" si="43"/>
        <v>-0.13998000000000002</v>
      </c>
      <c r="HB7" s="722">
        <f t="shared" si="44"/>
        <v>-0.14021000000000003</v>
      </c>
      <c r="HC7" s="253">
        <v>-4.1790000000000001E-2</v>
      </c>
      <c r="HD7" s="253">
        <v>-4.0939999999999997E-2</v>
      </c>
      <c r="HE7" s="253">
        <v>-4.1239999999999999E-2</v>
      </c>
      <c r="HF7" s="253">
        <v>-4.129E-2</v>
      </c>
      <c r="HG7" s="253">
        <v>-4.163E-2</v>
      </c>
      <c r="HH7" s="253">
        <v>-4.1759999999999999E-2</v>
      </c>
      <c r="HI7" s="719">
        <f t="shared" si="124"/>
        <v>-4.1889999999999997E-2</v>
      </c>
      <c r="HJ7" s="719">
        <f t="shared" si="45"/>
        <v>-4.2019999999999995E-2</v>
      </c>
      <c r="HK7" s="722">
        <f t="shared" si="46"/>
        <v>-4.2149999999999993E-2</v>
      </c>
      <c r="HL7" s="705">
        <v>-6.5199999999999994E-2</v>
      </c>
      <c r="HM7" s="253">
        <v>-6.5809999999999994E-2</v>
      </c>
      <c r="HN7" s="253">
        <v>-6.6570000000000004E-2</v>
      </c>
      <c r="HO7" s="253">
        <v>-6.6989999999999994E-2</v>
      </c>
      <c r="HP7" s="253">
        <v>-6.7650000000000002E-2</v>
      </c>
      <c r="HQ7" s="253">
        <v>-6.8260000000000001E-2</v>
      </c>
      <c r="HR7" s="719">
        <f t="shared" si="125"/>
        <v>-6.8870000000000001E-2</v>
      </c>
      <c r="HS7" s="719">
        <f t="shared" si="47"/>
        <v>-6.948E-2</v>
      </c>
      <c r="HT7" s="722">
        <f t="shared" si="48"/>
        <v>-7.009E-2</v>
      </c>
      <c r="HU7" s="253">
        <v>-3.0349999999999999E-2</v>
      </c>
      <c r="HV7" s="253">
        <v>-3.1189999999999999E-2</v>
      </c>
      <c r="HW7" s="253">
        <v>-3.0790000000000001E-2</v>
      </c>
      <c r="HX7" s="253">
        <v>-3.0949999999999998E-2</v>
      </c>
      <c r="HY7" s="253">
        <v>-3.141E-2</v>
      </c>
      <c r="HZ7" s="253">
        <v>-3.1579999999999997E-2</v>
      </c>
      <c r="IA7" s="719">
        <f t="shared" si="126"/>
        <v>-3.1749999999999994E-2</v>
      </c>
      <c r="IB7" s="719">
        <f t="shared" si="49"/>
        <v>-3.191999999999999E-2</v>
      </c>
      <c r="IC7" s="722">
        <f t="shared" si="50"/>
        <v>-3.2089999999999987E-2</v>
      </c>
      <c r="ID7" s="705">
        <v>-2.537E-2</v>
      </c>
      <c r="IE7" s="253">
        <v>-2.5700000000000001E-2</v>
      </c>
      <c r="IF7" s="253">
        <v>-2.6040000000000001E-2</v>
      </c>
      <c r="IG7" s="253">
        <v>-2.614E-2</v>
      </c>
      <c r="IH7" s="253">
        <v>-2.6499999999999999E-2</v>
      </c>
      <c r="II7" s="253">
        <v>-2.6630000000000001E-2</v>
      </c>
      <c r="IJ7" s="719">
        <f t="shared" si="127"/>
        <v>-2.6760000000000003E-2</v>
      </c>
      <c r="IK7" s="719">
        <f t="shared" si="51"/>
        <v>-2.6890000000000004E-2</v>
      </c>
      <c r="IL7" s="722">
        <f t="shared" si="52"/>
        <v>-2.7020000000000006E-2</v>
      </c>
      <c r="IM7" s="253">
        <v>-6.8919999999999995E-2</v>
      </c>
      <c r="IN7" s="253">
        <v>-6.93E-2</v>
      </c>
      <c r="IO7" s="253">
        <v>-6.9220000000000004E-2</v>
      </c>
      <c r="IP7" s="253">
        <v>-6.9639999999999994E-2</v>
      </c>
      <c r="IQ7" s="253">
        <v>-7.0470000000000005E-2</v>
      </c>
      <c r="IR7" s="253">
        <v>-7.1139999999999995E-2</v>
      </c>
      <c r="IS7" s="719">
        <f t="shared" si="128"/>
        <v>-7.1809999999999985E-2</v>
      </c>
      <c r="IT7" s="719">
        <f t="shared" si="53"/>
        <v>-7.2479999999999975E-2</v>
      </c>
      <c r="IU7" s="722">
        <f t="shared" si="54"/>
        <v>-7.3149999999999965E-2</v>
      </c>
      <c r="IV7" s="705">
        <v>-4.0750000000000001E-2</v>
      </c>
      <c r="IW7" s="253">
        <v>-4.2459999999999998E-2</v>
      </c>
      <c r="IX7" s="253">
        <v>-4.4010000000000001E-2</v>
      </c>
      <c r="IY7" s="253">
        <v>-4.453E-2</v>
      </c>
      <c r="IZ7" s="253">
        <v>-4.5569999999999999E-2</v>
      </c>
      <c r="JA7" s="253">
        <v>-4.6339999999999999E-2</v>
      </c>
      <c r="JB7" s="719">
        <f t="shared" si="129"/>
        <v>-4.7109999999999999E-2</v>
      </c>
      <c r="JC7" s="719">
        <f t="shared" si="55"/>
        <v>-4.7879999999999999E-2</v>
      </c>
      <c r="JD7" s="722">
        <f t="shared" si="56"/>
        <v>-4.8649999999999999E-2</v>
      </c>
      <c r="JE7" s="253">
        <v>-4.13E-3</v>
      </c>
      <c r="JF7" s="253">
        <v>-6.2100000000000002E-3</v>
      </c>
      <c r="JG7" s="253">
        <v>-6.8399999999999997E-3</v>
      </c>
      <c r="JH7" s="253">
        <v>-7.4200000000000004E-3</v>
      </c>
      <c r="JI7" s="253">
        <v>-8.6700000000000006E-3</v>
      </c>
      <c r="JJ7" s="253">
        <v>-9.41E-3</v>
      </c>
      <c r="JK7" s="719">
        <f t="shared" si="130"/>
        <v>-1.0149999999999999E-2</v>
      </c>
      <c r="JL7" s="719">
        <f t="shared" si="57"/>
        <v>-1.0889999999999999E-2</v>
      </c>
      <c r="JM7" s="722">
        <f t="shared" si="58"/>
        <v>-1.1629999999999998E-2</v>
      </c>
      <c r="JN7" s="705">
        <v>-0.13875000000000001</v>
      </c>
      <c r="JO7" s="253">
        <v>-0.13875000000000001</v>
      </c>
      <c r="JP7" s="253">
        <v>-0.13875000000000001</v>
      </c>
      <c r="JQ7" s="253">
        <v>-0.13875000000000001</v>
      </c>
      <c r="JR7" s="253">
        <v>-0.13875000000000001</v>
      </c>
      <c r="JS7" s="253">
        <v>-0.13875000000000001</v>
      </c>
      <c r="JT7" s="719">
        <f t="shared" si="131"/>
        <v>-0.13875000000000001</v>
      </c>
      <c r="JU7" s="719">
        <f t="shared" si="59"/>
        <v>-0.13875000000000001</v>
      </c>
      <c r="JV7" s="722">
        <f t="shared" si="60"/>
        <v>-0.13875000000000001</v>
      </c>
      <c r="JW7" s="253">
        <v>-0.21536</v>
      </c>
      <c r="JX7" s="253">
        <v>-0.21536</v>
      </c>
      <c r="JY7" s="253">
        <v>-0.21536</v>
      </c>
      <c r="JZ7" s="253">
        <v>-0.21536</v>
      </c>
      <c r="KA7" s="253">
        <v>-0.21536</v>
      </c>
      <c r="KB7" s="253">
        <v>-0.21536</v>
      </c>
      <c r="KC7" s="719">
        <f t="shared" si="132"/>
        <v>-0.21536</v>
      </c>
      <c r="KD7" s="719">
        <f t="shared" si="61"/>
        <v>-0.21536</v>
      </c>
      <c r="KE7" s="722">
        <f t="shared" si="62"/>
        <v>-0.21536</v>
      </c>
      <c r="KF7" s="705">
        <v>-0.18106</v>
      </c>
      <c r="KG7" s="253">
        <v>-0.18106</v>
      </c>
      <c r="KH7" s="253">
        <v>-0.18106</v>
      </c>
      <c r="KI7" s="253">
        <v>-0.18106</v>
      </c>
      <c r="KJ7" s="253">
        <v>-0.18106</v>
      </c>
      <c r="KK7" s="253">
        <v>-0.18106</v>
      </c>
      <c r="KL7" s="719">
        <f t="shared" si="133"/>
        <v>-0.18106</v>
      </c>
      <c r="KM7" s="719">
        <f t="shared" si="63"/>
        <v>-0.18106</v>
      </c>
      <c r="KN7" s="722">
        <f t="shared" si="64"/>
        <v>-0.18106</v>
      </c>
      <c r="KO7" s="253">
        <v>-0.21414</v>
      </c>
      <c r="KP7" s="253">
        <v>-0.21414</v>
      </c>
      <c r="KQ7" s="253">
        <v>-0.21414</v>
      </c>
      <c r="KR7" s="253">
        <v>-0.21414</v>
      </c>
      <c r="KS7" s="253">
        <v>-0.21414</v>
      </c>
      <c r="KT7" s="253">
        <v>-0.21414</v>
      </c>
      <c r="KU7" s="719">
        <f t="shared" si="134"/>
        <v>-0.21414</v>
      </c>
      <c r="KV7" s="719">
        <f t="shared" si="65"/>
        <v>-0.21414</v>
      </c>
      <c r="KW7" s="722">
        <f t="shared" si="66"/>
        <v>-0.21414</v>
      </c>
      <c r="KX7" s="705">
        <v>-0.14352000000000001</v>
      </c>
      <c r="KY7" s="253">
        <v>-0.14438000000000001</v>
      </c>
      <c r="KZ7" s="253">
        <v>-0.14485999999999999</v>
      </c>
      <c r="LA7" s="253">
        <v>-0.14521999999999999</v>
      </c>
      <c r="LB7" s="253">
        <v>-0.14573</v>
      </c>
      <c r="LC7" s="253">
        <v>-0.14616000000000001</v>
      </c>
      <c r="LD7" s="719">
        <f t="shared" si="135"/>
        <v>-0.14659000000000003</v>
      </c>
      <c r="LE7" s="719">
        <f t="shared" si="67"/>
        <v>-0.14702000000000004</v>
      </c>
      <c r="LF7" s="722">
        <f t="shared" si="68"/>
        <v>-0.14745000000000005</v>
      </c>
      <c r="LG7" s="253">
        <v>-0.11829000000000001</v>
      </c>
      <c r="LH7" s="253">
        <v>-0.11897000000000001</v>
      </c>
      <c r="LI7" s="253">
        <v>-0.11938</v>
      </c>
      <c r="LJ7" s="253">
        <v>-0.11962</v>
      </c>
      <c r="LK7" s="253">
        <v>-0.12007</v>
      </c>
      <c r="LL7" s="253">
        <v>-0.12039999999999999</v>
      </c>
      <c r="LM7" s="719">
        <f t="shared" si="136"/>
        <v>-0.12072999999999999</v>
      </c>
      <c r="LN7" s="719">
        <f t="shared" si="69"/>
        <v>-0.12105999999999999</v>
      </c>
      <c r="LO7" s="722">
        <f t="shared" si="70"/>
        <v>-0.12138999999999998</v>
      </c>
      <c r="LP7" s="705">
        <v>-0.23266000000000001</v>
      </c>
      <c r="LQ7" s="253">
        <v>-0.23266000000000001</v>
      </c>
      <c r="LR7" s="253">
        <v>-0.23266000000000001</v>
      </c>
      <c r="LS7" s="253">
        <v>-0.23266000000000001</v>
      </c>
      <c r="LT7" s="253">
        <v>-0.23266000000000001</v>
      </c>
      <c r="LU7" s="253">
        <v>-0.23266000000000001</v>
      </c>
      <c r="LV7" s="719">
        <f t="shared" si="137"/>
        <v>-0.23266000000000001</v>
      </c>
      <c r="LW7" s="719">
        <f t="shared" si="71"/>
        <v>-0.23266000000000001</v>
      </c>
      <c r="LX7" s="722">
        <f t="shared" si="72"/>
        <v>-0.23266000000000001</v>
      </c>
      <c r="LY7" s="253">
        <v>5.79E-3</v>
      </c>
      <c r="LZ7" s="253">
        <v>2.64E-3</v>
      </c>
      <c r="MA7" s="253">
        <v>1.0300000000000001E-3</v>
      </c>
      <c r="MB7" s="253">
        <v>-4.8999999999999998E-4</v>
      </c>
      <c r="MC7" s="253">
        <v>-5.79E-3</v>
      </c>
      <c r="MD7" s="253">
        <v>-9.4800000000000006E-3</v>
      </c>
      <c r="ME7" s="719">
        <f t="shared" si="138"/>
        <v>-1.3170000000000001E-2</v>
      </c>
      <c r="MF7" s="719">
        <f t="shared" si="73"/>
        <v>-1.686E-2</v>
      </c>
      <c r="MG7" s="722">
        <f t="shared" si="74"/>
        <v>-2.0549999999999999E-2</v>
      </c>
      <c r="MH7" s="705">
        <v>-7.2940000000000005E-2</v>
      </c>
      <c r="MI7" s="253">
        <v>-7.3400000000000007E-2</v>
      </c>
      <c r="MJ7" s="253">
        <v>-7.3550000000000004E-2</v>
      </c>
      <c r="MK7" s="253">
        <v>-7.3709999999999998E-2</v>
      </c>
      <c r="ML7" s="253">
        <v>-7.4069999999999997E-2</v>
      </c>
      <c r="MM7" s="253">
        <v>-7.424E-2</v>
      </c>
      <c r="MN7" s="719">
        <f t="shared" si="139"/>
        <v>-7.4410000000000004E-2</v>
      </c>
      <c r="MO7" s="719">
        <f t="shared" si="75"/>
        <v>-7.4580000000000007E-2</v>
      </c>
      <c r="MP7" s="722">
        <f t="shared" si="76"/>
        <v>-7.4750000000000011E-2</v>
      </c>
      <c r="MQ7" s="253">
        <v>-8.5919999999999996E-2</v>
      </c>
      <c r="MR7" s="253">
        <v>-8.2820000000000005E-2</v>
      </c>
      <c r="MS7" s="253">
        <v>-7.8880000000000006E-2</v>
      </c>
      <c r="MT7" s="253">
        <v>-7.9250000000000001E-2</v>
      </c>
      <c r="MU7" s="253">
        <v>-7.986E-2</v>
      </c>
      <c r="MV7" s="253">
        <v>-8.0070000000000002E-2</v>
      </c>
      <c r="MW7" s="719">
        <f t="shared" si="140"/>
        <v>-8.0280000000000004E-2</v>
      </c>
      <c r="MX7" s="719">
        <f t="shared" si="77"/>
        <v>-8.0490000000000006E-2</v>
      </c>
      <c r="MY7" s="722">
        <f t="shared" si="78"/>
        <v>-8.0700000000000008E-2</v>
      </c>
      <c r="MZ7" s="705">
        <v>-0.18751999999999999</v>
      </c>
      <c r="NA7" s="253">
        <v>-0.18773000000000001</v>
      </c>
      <c r="NB7" s="253">
        <v>-0.18779999999999999</v>
      </c>
      <c r="NC7" s="253">
        <v>-0.18789</v>
      </c>
      <c r="ND7" s="253">
        <v>-0.18801999999999999</v>
      </c>
      <c r="NE7" s="253">
        <v>-0.18811</v>
      </c>
      <c r="NF7" s="719">
        <f t="shared" si="141"/>
        <v>-0.18820000000000001</v>
      </c>
      <c r="NG7" s="719">
        <f t="shared" si="79"/>
        <v>-0.18829000000000001</v>
      </c>
      <c r="NH7" s="722">
        <f t="shared" si="80"/>
        <v>-0.18838000000000002</v>
      </c>
      <c r="NI7" s="253">
        <v>-7.1290000000000006E-2</v>
      </c>
      <c r="NJ7" s="253">
        <v>-7.1559999999999999E-2</v>
      </c>
      <c r="NK7" s="253">
        <v>-7.3679999999999995E-2</v>
      </c>
      <c r="NL7" s="253">
        <v>-7.3580000000000007E-2</v>
      </c>
      <c r="NM7" s="253">
        <v>-7.3469999999999994E-2</v>
      </c>
      <c r="NN7" s="253">
        <v>-7.3630000000000001E-2</v>
      </c>
      <c r="NO7" s="719">
        <f t="shared" si="142"/>
        <v>-7.3790000000000008E-2</v>
      </c>
      <c r="NP7" s="719">
        <f t="shared" si="81"/>
        <v>-7.3950000000000016E-2</v>
      </c>
      <c r="NQ7" s="722">
        <f t="shared" si="82"/>
        <v>-7.4110000000000023E-2</v>
      </c>
      <c r="NR7" s="705">
        <v>-5.5449999999999999E-2</v>
      </c>
      <c r="NS7" s="253">
        <v>-5.8549999999999998E-2</v>
      </c>
      <c r="NT7" s="253">
        <v>-6.5040000000000001E-2</v>
      </c>
      <c r="NU7" s="253">
        <v>-6.5740000000000007E-2</v>
      </c>
      <c r="NV7" s="253">
        <v>-6.6600000000000006E-2</v>
      </c>
      <c r="NW7" s="253">
        <v>-6.7220000000000002E-2</v>
      </c>
      <c r="NX7" s="719">
        <f t="shared" si="143"/>
        <v>-6.7839999999999998E-2</v>
      </c>
      <c r="NY7" s="719">
        <f t="shared" si="83"/>
        <v>-6.8459999999999993E-2</v>
      </c>
      <c r="NZ7" s="722">
        <f t="shared" si="84"/>
        <v>-6.9079999999999989E-2</v>
      </c>
      <c r="OA7" s="253">
        <v>-2.844E-2</v>
      </c>
      <c r="OB7" s="253">
        <v>-2.946E-2</v>
      </c>
      <c r="OC7" s="253">
        <v>-2.9270000000000001E-2</v>
      </c>
      <c r="OD7" s="253">
        <v>-2.9420000000000002E-2</v>
      </c>
      <c r="OE7" s="253">
        <v>-0.03</v>
      </c>
      <c r="OF7" s="253">
        <v>-3.0110000000000001E-2</v>
      </c>
      <c r="OG7" s="719">
        <f t="shared" si="144"/>
        <v>-3.0220000000000004E-2</v>
      </c>
      <c r="OH7" s="719">
        <f t="shared" si="85"/>
        <v>-3.0330000000000006E-2</v>
      </c>
      <c r="OI7" s="722">
        <f t="shared" si="86"/>
        <v>-3.0440000000000009E-2</v>
      </c>
      <c r="OJ7" s="705">
        <v>0.28223999999999999</v>
      </c>
      <c r="OK7" s="253">
        <v>0.27299000000000001</v>
      </c>
      <c r="OL7" s="253">
        <v>0.26591999999999999</v>
      </c>
      <c r="OM7" s="253">
        <v>0.23032</v>
      </c>
      <c r="ON7" s="253">
        <v>0.21323</v>
      </c>
      <c r="OO7" s="253">
        <v>0.19966999999999999</v>
      </c>
      <c r="OP7" s="719">
        <f t="shared" si="145"/>
        <v>0.18610999999999997</v>
      </c>
      <c r="OQ7" s="719">
        <f t="shared" si="87"/>
        <v>0.17254999999999995</v>
      </c>
      <c r="OR7" s="722">
        <f t="shared" si="88"/>
        <v>0.15898999999999994</v>
      </c>
      <c r="OS7" s="253">
        <v>-0.13708000000000001</v>
      </c>
      <c r="OT7" s="253">
        <v>-0.13708000000000001</v>
      </c>
      <c r="OU7" s="253">
        <v>-0.13708000000000001</v>
      </c>
      <c r="OV7" s="253">
        <v>-0.13708000000000001</v>
      </c>
      <c r="OW7" s="253">
        <v>-0.13708000000000001</v>
      </c>
      <c r="OX7" s="253">
        <v>-0.13708000000000001</v>
      </c>
      <c r="OY7" s="719">
        <f t="shared" si="146"/>
        <v>-0.13708000000000001</v>
      </c>
      <c r="OZ7" s="719">
        <f t="shared" si="89"/>
        <v>-0.13708000000000001</v>
      </c>
      <c r="PA7" s="722">
        <f t="shared" si="90"/>
        <v>-0.13708000000000001</v>
      </c>
      <c r="PB7" s="705">
        <v>-9.5449999999999993E-2</v>
      </c>
      <c r="PC7" s="253">
        <v>-9.6740000000000007E-2</v>
      </c>
      <c r="PD7" s="253">
        <v>-9.3619999999999995E-2</v>
      </c>
      <c r="PE7" s="253">
        <v>-9.4070000000000001E-2</v>
      </c>
      <c r="PF7" s="253">
        <v>-9.3630000000000005E-2</v>
      </c>
      <c r="PG7" s="253">
        <v>-9.3299999999999994E-2</v>
      </c>
      <c r="PH7" s="719">
        <f t="shared" si="147"/>
        <v>-9.2969999999999983E-2</v>
      </c>
      <c r="PI7" s="719">
        <f t="shared" si="91"/>
        <v>-9.2639999999999972E-2</v>
      </c>
      <c r="PJ7" s="722">
        <f t="shared" si="92"/>
        <v>-9.2309999999999962E-2</v>
      </c>
      <c r="PK7" s="253">
        <v>-0.14199000000000001</v>
      </c>
      <c r="PL7" s="253">
        <v>-0.14199000000000001</v>
      </c>
      <c r="PM7" s="253">
        <v>-0.14199000000000001</v>
      </c>
      <c r="PN7" s="253">
        <v>-0.14199000000000001</v>
      </c>
      <c r="PO7" s="253">
        <v>-0.14199000000000001</v>
      </c>
      <c r="PP7" s="253">
        <v>-0.14199000000000001</v>
      </c>
      <c r="PQ7" s="719">
        <f t="shared" si="148"/>
        <v>-0.14199000000000001</v>
      </c>
      <c r="PR7" s="719">
        <f t="shared" si="93"/>
        <v>-0.14199000000000001</v>
      </c>
      <c r="PS7" s="722">
        <f t="shared" si="94"/>
        <v>-0.14199000000000001</v>
      </c>
      <c r="PT7" s="705">
        <v>-0.22120999999999999</v>
      </c>
      <c r="PU7" s="253">
        <v>-0.22120999999999999</v>
      </c>
      <c r="PV7" s="253">
        <v>-0.22120999999999999</v>
      </c>
      <c r="PW7" s="253">
        <v>-0.22120999999999999</v>
      </c>
      <c r="PX7" s="253">
        <v>-0.22120999999999999</v>
      </c>
      <c r="PY7" s="253">
        <v>-0.22120999999999999</v>
      </c>
      <c r="PZ7" s="719">
        <f t="shared" si="149"/>
        <v>-0.22120999999999999</v>
      </c>
      <c r="QA7" s="719">
        <f t="shared" si="95"/>
        <v>-0.22120999999999999</v>
      </c>
      <c r="QB7" s="722">
        <f t="shared" si="96"/>
        <v>-0.22120999999999999</v>
      </c>
      <c r="QC7" s="253">
        <v>-0.13663</v>
      </c>
      <c r="QD7" s="253">
        <v>-0.13871</v>
      </c>
      <c r="QE7" s="253">
        <v>-0.14000000000000001</v>
      </c>
      <c r="QF7" s="253">
        <v>-0.14080000000000001</v>
      </c>
      <c r="QG7" s="253">
        <v>-0.14202000000000001</v>
      </c>
      <c r="QH7" s="253">
        <v>-0.14305000000000001</v>
      </c>
      <c r="QI7" s="719">
        <f t="shared" si="150"/>
        <v>-0.14408000000000001</v>
      </c>
      <c r="QJ7" s="719">
        <f t="shared" si="97"/>
        <v>-0.14511000000000002</v>
      </c>
      <c r="QK7" s="722">
        <f t="shared" si="98"/>
        <v>-0.14614000000000002</v>
      </c>
      <c r="QL7" s="705">
        <v>-0.27992</v>
      </c>
      <c r="QM7" s="253">
        <v>-0.27992</v>
      </c>
      <c r="QN7" s="253">
        <v>-0.27992</v>
      </c>
      <c r="QO7" s="253">
        <v>-0.27992</v>
      </c>
      <c r="QP7" s="253">
        <v>-0.27992</v>
      </c>
      <c r="QQ7" s="253">
        <v>-0.27992</v>
      </c>
      <c r="QR7" s="719">
        <f t="shared" si="151"/>
        <v>-0.27992</v>
      </c>
      <c r="QS7" s="719">
        <f t="shared" si="99"/>
        <v>-0.27992</v>
      </c>
      <c r="QT7" s="722">
        <f t="shared" si="100"/>
        <v>-0.27992</v>
      </c>
    </row>
    <row r="8" spans="1:462">
      <c r="A8" s="16"/>
      <c r="B8" s="212" t="s">
        <v>446</v>
      </c>
      <c r="C8" s="212" t="s">
        <v>463</v>
      </c>
      <c r="D8" s="705">
        <v>-6.4899999999999999E-2</v>
      </c>
      <c r="E8" s="253">
        <v>-6.404E-2</v>
      </c>
      <c r="F8" s="253">
        <v>-6.2609999999999999E-2</v>
      </c>
      <c r="G8" s="253">
        <v>-6.1490000000000003E-2</v>
      </c>
      <c r="H8" s="253">
        <v>-5.994E-2</v>
      </c>
      <c r="I8" s="253">
        <v>-5.9069999999999998E-2</v>
      </c>
      <c r="J8" s="719">
        <f t="shared" si="101"/>
        <v>-5.8199999999999995E-2</v>
      </c>
      <c r="K8" s="719">
        <f t="shared" si="0"/>
        <v>-5.7329999999999992E-2</v>
      </c>
      <c r="L8" s="722">
        <f t="shared" si="0"/>
        <v>-5.6459999999999989E-2</v>
      </c>
      <c r="M8" s="253">
        <v>4.19E-2</v>
      </c>
      <c r="N8" s="253">
        <v>4.156E-2</v>
      </c>
      <c r="O8" s="253">
        <v>3.712E-2</v>
      </c>
      <c r="P8" s="253">
        <v>3.7859999999999998E-2</v>
      </c>
      <c r="Q8" s="253">
        <v>3.807E-2</v>
      </c>
      <c r="R8" s="253">
        <v>3.805E-2</v>
      </c>
      <c r="S8" s="719">
        <f t="shared" si="102"/>
        <v>3.8030000000000001E-2</v>
      </c>
      <c r="T8" s="719">
        <f t="shared" si="1"/>
        <v>3.8010000000000002E-2</v>
      </c>
      <c r="U8" s="722">
        <f t="shared" si="2"/>
        <v>3.7990000000000003E-2</v>
      </c>
      <c r="V8" s="705">
        <v>0.15478</v>
      </c>
      <c r="W8" s="253">
        <v>0.14882999999999999</v>
      </c>
      <c r="X8" s="253">
        <v>0.15015000000000001</v>
      </c>
      <c r="Y8" s="253">
        <v>0.14668999999999999</v>
      </c>
      <c r="Z8" s="253">
        <v>0.14923</v>
      </c>
      <c r="AA8" s="253">
        <v>0.15035999999999999</v>
      </c>
      <c r="AB8" s="719">
        <f t="shared" si="103"/>
        <v>0.15148999999999999</v>
      </c>
      <c r="AC8" s="719">
        <f t="shared" si="3"/>
        <v>0.15261999999999998</v>
      </c>
      <c r="AD8" s="722">
        <f t="shared" si="4"/>
        <v>0.15374999999999997</v>
      </c>
      <c r="AE8" s="253">
        <v>0.52290999999999999</v>
      </c>
      <c r="AF8" s="253">
        <v>0.50405999999999995</v>
      </c>
      <c r="AG8" s="253">
        <v>0.47299000000000002</v>
      </c>
      <c r="AH8" s="253">
        <v>0.46052999999999999</v>
      </c>
      <c r="AI8" s="253">
        <v>0.44062000000000001</v>
      </c>
      <c r="AJ8" s="253">
        <v>0.42693999999999999</v>
      </c>
      <c r="AK8" s="719">
        <f t="shared" si="104"/>
        <v>0.41325999999999996</v>
      </c>
      <c r="AL8" s="719">
        <f t="shared" si="5"/>
        <v>0.39957999999999994</v>
      </c>
      <c r="AM8" s="722">
        <f t="shared" si="6"/>
        <v>0.38589999999999991</v>
      </c>
      <c r="AN8" s="705">
        <v>0.31025000000000003</v>
      </c>
      <c r="AO8" s="253">
        <v>0.28584999999999999</v>
      </c>
      <c r="AP8" s="253">
        <v>0.28131</v>
      </c>
      <c r="AQ8" s="253">
        <v>0.29253000000000001</v>
      </c>
      <c r="AR8" s="253">
        <v>0.28059000000000001</v>
      </c>
      <c r="AS8" s="253">
        <v>0.26656000000000002</v>
      </c>
      <c r="AT8" s="719">
        <f t="shared" si="105"/>
        <v>0.25253000000000003</v>
      </c>
      <c r="AU8" s="719">
        <f t="shared" si="7"/>
        <v>0.23850000000000005</v>
      </c>
      <c r="AV8" s="722">
        <f t="shared" si="8"/>
        <v>0.22447000000000006</v>
      </c>
      <c r="AW8" s="253">
        <v>4.1590000000000002E-2</v>
      </c>
      <c r="AX8" s="253">
        <v>4.36E-2</v>
      </c>
      <c r="AY8" s="253">
        <v>4.088E-2</v>
      </c>
      <c r="AZ8" s="253">
        <v>3.7909999999999999E-2</v>
      </c>
      <c r="BA8" s="253">
        <v>3.6260000000000001E-2</v>
      </c>
      <c r="BB8" s="253">
        <v>3.245E-2</v>
      </c>
      <c r="BC8" s="719">
        <f t="shared" si="106"/>
        <v>2.8639999999999999E-2</v>
      </c>
      <c r="BD8" s="719">
        <f t="shared" si="9"/>
        <v>2.4829999999999998E-2</v>
      </c>
      <c r="BE8" s="722">
        <f t="shared" si="10"/>
        <v>2.1019999999999997E-2</v>
      </c>
      <c r="BF8" s="705">
        <v>-0.15597</v>
      </c>
      <c r="BG8" s="253">
        <v>-0.15509000000000001</v>
      </c>
      <c r="BH8" s="253">
        <v>-0.15509000000000001</v>
      </c>
      <c r="BI8" s="253">
        <v>-0.15611</v>
      </c>
      <c r="BJ8" s="253">
        <v>-0.15678</v>
      </c>
      <c r="BK8" s="253">
        <v>-0.15815000000000001</v>
      </c>
      <c r="BL8" s="719">
        <f t="shared" si="107"/>
        <v>-0.15952000000000002</v>
      </c>
      <c r="BM8" s="719">
        <f t="shared" si="11"/>
        <v>-0.16089000000000003</v>
      </c>
      <c r="BN8" s="722">
        <f t="shared" si="12"/>
        <v>-0.16226000000000004</v>
      </c>
      <c r="BO8" s="253">
        <v>-0.12169000000000001</v>
      </c>
      <c r="BP8" s="253">
        <v>-0.12509000000000001</v>
      </c>
      <c r="BQ8" s="253">
        <v>-0.13561999999999999</v>
      </c>
      <c r="BR8" s="253">
        <v>-0.14313000000000001</v>
      </c>
      <c r="BS8" s="253">
        <v>-0.14285999999999999</v>
      </c>
      <c r="BT8" s="253">
        <v>-0.14405999999999999</v>
      </c>
      <c r="BU8" s="719">
        <f t="shared" si="108"/>
        <v>-0.14526</v>
      </c>
      <c r="BV8" s="719">
        <f t="shared" si="13"/>
        <v>-0.14646000000000001</v>
      </c>
      <c r="BW8" s="722">
        <f t="shared" si="14"/>
        <v>-0.14766000000000001</v>
      </c>
      <c r="BX8" s="705">
        <v>-0.24414</v>
      </c>
      <c r="BY8" s="253">
        <v>-0.24398</v>
      </c>
      <c r="BZ8" s="253">
        <v>-0.24429000000000001</v>
      </c>
      <c r="CA8" s="253">
        <v>-0.24454999999999999</v>
      </c>
      <c r="CB8" s="253">
        <v>-0.24471000000000001</v>
      </c>
      <c r="CC8" s="253">
        <v>-0.24506</v>
      </c>
      <c r="CD8" s="719">
        <f t="shared" si="109"/>
        <v>-0.24540999999999999</v>
      </c>
      <c r="CE8" s="719">
        <f t="shared" si="15"/>
        <v>-0.24575999999999998</v>
      </c>
      <c r="CF8" s="722">
        <f t="shared" si="16"/>
        <v>-0.24610999999999997</v>
      </c>
      <c r="CG8" s="253">
        <v>0.76826000000000005</v>
      </c>
      <c r="CH8" s="253">
        <v>0.7722</v>
      </c>
      <c r="CI8" s="253">
        <v>0.70257999999999998</v>
      </c>
      <c r="CJ8" s="253">
        <v>0.59177000000000002</v>
      </c>
      <c r="CK8" s="253">
        <v>0.53864000000000001</v>
      </c>
      <c r="CL8" s="253">
        <v>0.50231000000000003</v>
      </c>
      <c r="CM8" s="719">
        <f t="shared" si="110"/>
        <v>0.46598000000000006</v>
      </c>
      <c r="CN8" s="719">
        <f t="shared" si="17"/>
        <v>0.42965000000000009</v>
      </c>
      <c r="CO8" s="722">
        <f t="shared" si="18"/>
        <v>0.39332000000000011</v>
      </c>
      <c r="CP8" s="705">
        <v>-0.17104</v>
      </c>
      <c r="CQ8" s="253">
        <v>-0.17047999999999999</v>
      </c>
      <c r="CR8" s="253">
        <v>-0.1706</v>
      </c>
      <c r="CS8" s="253">
        <v>-0.16991000000000001</v>
      </c>
      <c r="CT8" s="253">
        <v>-0.17025999999999999</v>
      </c>
      <c r="CU8" s="253">
        <v>-0.17149</v>
      </c>
      <c r="CV8" s="719">
        <f t="shared" si="111"/>
        <v>-0.17272000000000001</v>
      </c>
      <c r="CW8" s="719">
        <f t="shared" si="19"/>
        <v>-0.17395000000000002</v>
      </c>
      <c r="CX8" s="722">
        <f t="shared" si="20"/>
        <v>-0.17518000000000003</v>
      </c>
      <c r="CY8" s="253">
        <v>-6.5689999999999998E-2</v>
      </c>
      <c r="CZ8" s="253">
        <v>-6.2780000000000002E-2</v>
      </c>
      <c r="DA8" s="253">
        <v>-6.4519999999999994E-2</v>
      </c>
      <c r="DB8" s="253">
        <v>-6.5909999999999996E-2</v>
      </c>
      <c r="DC8" s="253">
        <v>-6.7019999999999996E-2</v>
      </c>
      <c r="DD8" s="253">
        <v>-6.8430000000000005E-2</v>
      </c>
      <c r="DE8" s="719">
        <f t="shared" si="112"/>
        <v>-6.9840000000000013E-2</v>
      </c>
      <c r="DF8" s="719">
        <f t="shared" si="21"/>
        <v>-7.1250000000000022E-2</v>
      </c>
      <c r="DG8" s="722">
        <f t="shared" si="22"/>
        <v>-7.266000000000003E-2</v>
      </c>
      <c r="DH8" s="705">
        <v>6.1460000000000001E-2</v>
      </c>
      <c r="DI8" s="253">
        <v>6.4649999999999999E-2</v>
      </c>
      <c r="DJ8" s="253">
        <v>6.3060000000000005E-2</v>
      </c>
      <c r="DK8" s="253">
        <v>6.1030000000000001E-2</v>
      </c>
      <c r="DL8" s="253">
        <v>6.0760000000000002E-2</v>
      </c>
      <c r="DM8" s="253">
        <v>5.8970000000000002E-2</v>
      </c>
      <c r="DN8" s="719">
        <f t="shared" si="113"/>
        <v>5.7180000000000002E-2</v>
      </c>
      <c r="DO8" s="719">
        <f t="shared" si="23"/>
        <v>5.5390000000000002E-2</v>
      </c>
      <c r="DP8" s="722">
        <f t="shared" si="24"/>
        <v>5.3600000000000002E-2</v>
      </c>
      <c r="DQ8" s="253">
        <v>-9.5449999999999993E-2</v>
      </c>
      <c r="DR8" s="253">
        <v>-9.5039999999999999E-2</v>
      </c>
      <c r="DS8" s="253">
        <v>-0.10049</v>
      </c>
      <c r="DT8" s="253">
        <v>-0.10902000000000001</v>
      </c>
      <c r="DU8" s="253">
        <v>-0.11201</v>
      </c>
      <c r="DV8" s="253">
        <v>-0.11462</v>
      </c>
      <c r="DW8" s="719">
        <f t="shared" si="114"/>
        <v>-0.11723</v>
      </c>
      <c r="DX8" s="719">
        <f t="shared" si="25"/>
        <v>-0.11984</v>
      </c>
      <c r="DY8" s="722">
        <f t="shared" si="26"/>
        <v>-0.12245</v>
      </c>
      <c r="DZ8" s="705">
        <v>-2.3429999999999999E-2</v>
      </c>
      <c r="EA8" s="253">
        <v>-3.1730000000000001E-2</v>
      </c>
      <c r="EB8" s="253">
        <v>-2.3060000000000001E-2</v>
      </c>
      <c r="EC8" s="253">
        <v>-1.209E-2</v>
      </c>
      <c r="ED8" s="253">
        <v>-1.175E-2</v>
      </c>
      <c r="EE8" s="253">
        <v>-9.9900000000000006E-3</v>
      </c>
      <c r="EF8" s="719">
        <f t="shared" si="115"/>
        <v>-8.2300000000000012E-3</v>
      </c>
      <c r="EG8" s="719">
        <f t="shared" si="27"/>
        <v>-6.4700000000000018E-3</v>
      </c>
      <c r="EH8" s="722">
        <f t="shared" si="28"/>
        <v>-4.7100000000000024E-3</v>
      </c>
      <c r="EI8" s="253">
        <v>-0.38444</v>
      </c>
      <c r="EJ8" s="253">
        <v>-0.38424999999999998</v>
      </c>
      <c r="EK8" s="253">
        <v>-0.38482</v>
      </c>
      <c r="EL8" s="253">
        <v>-0.38511000000000001</v>
      </c>
      <c r="EM8" s="253">
        <v>-0.38529999999999998</v>
      </c>
      <c r="EN8" s="253">
        <v>-0.38588</v>
      </c>
      <c r="EO8" s="719">
        <f t="shared" si="116"/>
        <v>-0.38646000000000003</v>
      </c>
      <c r="EP8" s="719">
        <f t="shared" si="29"/>
        <v>-0.38704000000000005</v>
      </c>
      <c r="EQ8" s="722">
        <f t="shared" si="30"/>
        <v>-0.38762000000000008</v>
      </c>
      <c r="ER8" s="705">
        <v>-4.308E-2</v>
      </c>
      <c r="ES8" s="253">
        <v>-0.11617</v>
      </c>
      <c r="ET8" s="253">
        <v>-0.12515999999999999</v>
      </c>
      <c r="EU8" s="253">
        <v>-0.11889</v>
      </c>
      <c r="EV8" s="253">
        <v>-0.11937</v>
      </c>
      <c r="EW8" s="253">
        <v>-0.11829000000000001</v>
      </c>
      <c r="EX8" s="719">
        <f t="shared" si="117"/>
        <v>-0.11721000000000001</v>
      </c>
      <c r="EY8" s="719">
        <f t="shared" si="31"/>
        <v>-0.11613000000000001</v>
      </c>
      <c r="EZ8" s="722">
        <f t="shared" si="32"/>
        <v>-0.11505000000000001</v>
      </c>
      <c r="FA8" s="253">
        <v>2.3810000000000001E-2</v>
      </c>
      <c r="FB8" s="253">
        <v>3.2719999999999999E-2</v>
      </c>
      <c r="FC8" s="253">
        <v>1.864E-2</v>
      </c>
      <c r="FD8" s="253">
        <v>2.239E-2</v>
      </c>
      <c r="FE8" s="253">
        <v>2.2280000000000001E-2</v>
      </c>
      <c r="FF8" s="253">
        <v>2.1219999999999999E-2</v>
      </c>
      <c r="FG8" s="719">
        <f t="shared" si="118"/>
        <v>2.0159999999999997E-2</v>
      </c>
      <c r="FH8" s="719">
        <f t="shared" si="33"/>
        <v>1.9099999999999995E-2</v>
      </c>
      <c r="FI8" s="722">
        <f t="shared" si="34"/>
        <v>1.8039999999999994E-2</v>
      </c>
      <c r="FJ8" s="705">
        <v>-0.13825000000000001</v>
      </c>
      <c r="FK8" s="253">
        <v>-0.13971</v>
      </c>
      <c r="FL8" s="253">
        <v>-0.14137</v>
      </c>
      <c r="FM8" s="253">
        <v>-0.14172999999999999</v>
      </c>
      <c r="FN8" s="253">
        <v>-0.14285</v>
      </c>
      <c r="FO8" s="253">
        <v>-0.14471000000000001</v>
      </c>
      <c r="FP8" s="719">
        <f t="shared" si="119"/>
        <v>-0.14657000000000001</v>
      </c>
      <c r="FQ8" s="719">
        <f t="shared" si="35"/>
        <v>-0.14843000000000001</v>
      </c>
      <c r="FR8" s="722">
        <f t="shared" si="36"/>
        <v>-0.15029000000000001</v>
      </c>
      <c r="FS8" s="253">
        <v>-0.38524999999999998</v>
      </c>
      <c r="FT8" s="253">
        <v>-0.38519999999999999</v>
      </c>
      <c r="FU8" s="253">
        <v>-0.38562999999999997</v>
      </c>
      <c r="FV8" s="253">
        <v>-0.38589000000000001</v>
      </c>
      <c r="FW8" s="253">
        <v>-0.38606000000000001</v>
      </c>
      <c r="FX8" s="253">
        <v>-0.38641999999999999</v>
      </c>
      <c r="FY8" s="719">
        <f t="shared" si="120"/>
        <v>-0.38677999999999996</v>
      </c>
      <c r="FZ8" s="719">
        <f t="shared" si="37"/>
        <v>-0.38713999999999993</v>
      </c>
      <c r="GA8" s="722">
        <f t="shared" si="38"/>
        <v>-0.3874999999999999</v>
      </c>
      <c r="GB8" s="705">
        <v>-8.6419999999999997E-2</v>
      </c>
      <c r="GC8" s="253">
        <v>-8.3150000000000002E-2</v>
      </c>
      <c r="GD8" s="253">
        <v>-8.072E-2</v>
      </c>
      <c r="GE8" s="253">
        <v>-8.3779999999999993E-2</v>
      </c>
      <c r="GF8" s="253">
        <v>-8.3979999999999999E-2</v>
      </c>
      <c r="GG8" s="253">
        <v>-8.4650000000000003E-2</v>
      </c>
      <c r="GH8" s="719">
        <f t="shared" si="121"/>
        <v>-8.5320000000000007E-2</v>
      </c>
      <c r="GI8" s="719">
        <f t="shared" si="39"/>
        <v>-8.5990000000000011E-2</v>
      </c>
      <c r="GJ8" s="722">
        <f t="shared" si="40"/>
        <v>-8.6660000000000015E-2</v>
      </c>
      <c r="GK8" s="253">
        <v>-0.1963</v>
      </c>
      <c r="GL8" s="253">
        <v>-0.19019</v>
      </c>
      <c r="GM8" s="253">
        <v>-0.19137000000000001</v>
      </c>
      <c r="GN8" s="253">
        <v>-0.19164</v>
      </c>
      <c r="GO8" s="253">
        <v>-0.19191</v>
      </c>
      <c r="GP8" s="253">
        <v>-0.19302</v>
      </c>
      <c r="GQ8" s="719">
        <f t="shared" si="122"/>
        <v>-0.19413</v>
      </c>
      <c r="GR8" s="719">
        <f t="shared" si="41"/>
        <v>-0.19524</v>
      </c>
      <c r="GS8" s="722">
        <f t="shared" si="42"/>
        <v>-0.19635</v>
      </c>
      <c r="GT8" s="705">
        <v>-0.26623999999999998</v>
      </c>
      <c r="GU8" s="253">
        <v>-0.26246999999999998</v>
      </c>
      <c r="GV8" s="253">
        <v>-0.26423000000000002</v>
      </c>
      <c r="GW8" s="253">
        <v>-0.26484999999999997</v>
      </c>
      <c r="GX8" s="253">
        <v>-0.26519999999999999</v>
      </c>
      <c r="GY8" s="253">
        <v>-0.26613999999999999</v>
      </c>
      <c r="GZ8" s="719">
        <f t="shared" si="123"/>
        <v>-0.26707999999999998</v>
      </c>
      <c r="HA8" s="719">
        <f t="shared" si="43"/>
        <v>-0.26801999999999998</v>
      </c>
      <c r="HB8" s="722">
        <f t="shared" si="44"/>
        <v>-0.26895999999999998</v>
      </c>
      <c r="HC8" s="253">
        <v>-0.14852000000000001</v>
      </c>
      <c r="HD8" s="253">
        <v>-0.15112999999999999</v>
      </c>
      <c r="HE8" s="253">
        <v>-0.14959</v>
      </c>
      <c r="HF8" s="253">
        <v>-0.14713000000000001</v>
      </c>
      <c r="HG8" s="253">
        <v>-0.14735999999999999</v>
      </c>
      <c r="HH8" s="253">
        <v>-0.14831</v>
      </c>
      <c r="HI8" s="719">
        <f t="shared" si="124"/>
        <v>-0.14926</v>
      </c>
      <c r="HJ8" s="719">
        <f t="shared" si="45"/>
        <v>-0.15021000000000001</v>
      </c>
      <c r="HK8" s="722">
        <f t="shared" si="46"/>
        <v>-0.15116000000000002</v>
      </c>
      <c r="HL8" s="705">
        <v>-0.22572999999999999</v>
      </c>
      <c r="HM8" s="253">
        <v>-0.22570999999999999</v>
      </c>
      <c r="HN8" s="253">
        <v>-0.22636999999999999</v>
      </c>
      <c r="HO8" s="253">
        <v>-0.22741</v>
      </c>
      <c r="HP8" s="253">
        <v>-0.22797000000000001</v>
      </c>
      <c r="HQ8" s="253">
        <v>-0.22891</v>
      </c>
      <c r="HR8" s="719">
        <f t="shared" si="125"/>
        <v>-0.22985</v>
      </c>
      <c r="HS8" s="719">
        <f t="shared" si="47"/>
        <v>-0.23079</v>
      </c>
      <c r="HT8" s="722">
        <f t="shared" si="48"/>
        <v>-0.23172999999999999</v>
      </c>
      <c r="HU8" s="253">
        <v>-5.042E-2</v>
      </c>
      <c r="HV8" s="253">
        <v>-5.203E-2</v>
      </c>
      <c r="HW8" s="253">
        <v>-5.4190000000000002E-2</v>
      </c>
      <c r="HX8" s="253">
        <v>-5.3589999999999999E-2</v>
      </c>
      <c r="HY8" s="253">
        <v>-5.423E-2</v>
      </c>
      <c r="HZ8" s="253">
        <v>-5.6050000000000003E-2</v>
      </c>
      <c r="IA8" s="719">
        <f t="shared" si="126"/>
        <v>-5.7870000000000005E-2</v>
      </c>
      <c r="IB8" s="719">
        <f t="shared" si="49"/>
        <v>-5.9690000000000007E-2</v>
      </c>
      <c r="IC8" s="722">
        <f t="shared" si="50"/>
        <v>-6.1510000000000009E-2</v>
      </c>
      <c r="ID8" s="705">
        <v>-0.12711</v>
      </c>
      <c r="IE8" s="253">
        <v>-0.12687999999999999</v>
      </c>
      <c r="IF8" s="253">
        <v>-0.12471</v>
      </c>
      <c r="IG8" s="253">
        <v>-0.12472</v>
      </c>
      <c r="IH8" s="253">
        <v>-0.12273000000000001</v>
      </c>
      <c r="II8" s="253">
        <v>-0.12078999999999999</v>
      </c>
      <c r="IJ8" s="719">
        <f t="shared" si="127"/>
        <v>-0.11884999999999998</v>
      </c>
      <c r="IK8" s="719">
        <f t="shared" si="51"/>
        <v>-0.11690999999999997</v>
      </c>
      <c r="IL8" s="722">
        <f t="shared" si="52"/>
        <v>-0.11496999999999996</v>
      </c>
      <c r="IM8" s="253">
        <v>-0.10271</v>
      </c>
      <c r="IN8" s="253">
        <v>-0.10894</v>
      </c>
      <c r="IO8" s="253">
        <v>-0.10967</v>
      </c>
      <c r="IP8" s="253">
        <v>-0.1046</v>
      </c>
      <c r="IQ8" s="253">
        <v>-0.10358000000000001</v>
      </c>
      <c r="IR8" s="253">
        <v>-0.10618</v>
      </c>
      <c r="IS8" s="719">
        <f t="shared" si="128"/>
        <v>-0.10877999999999999</v>
      </c>
      <c r="IT8" s="719">
        <f t="shared" si="53"/>
        <v>-0.11137999999999998</v>
      </c>
      <c r="IU8" s="722">
        <f t="shared" si="54"/>
        <v>-0.11397999999999997</v>
      </c>
      <c r="IV8" s="705">
        <v>-0.18192</v>
      </c>
      <c r="IW8" s="253">
        <v>-0.18079000000000001</v>
      </c>
      <c r="IX8" s="253">
        <v>-0.18271000000000001</v>
      </c>
      <c r="IY8" s="253">
        <v>-0.18482000000000001</v>
      </c>
      <c r="IZ8" s="253">
        <v>-0.18557000000000001</v>
      </c>
      <c r="JA8" s="253">
        <v>-0.18715000000000001</v>
      </c>
      <c r="JB8" s="719">
        <f t="shared" si="129"/>
        <v>-0.18873000000000001</v>
      </c>
      <c r="JC8" s="719">
        <f t="shared" si="55"/>
        <v>-0.19031000000000001</v>
      </c>
      <c r="JD8" s="722">
        <f t="shared" si="56"/>
        <v>-0.19189000000000001</v>
      </c>
      <c r="JE8" s="253">
        <v>-0.15326000000000001</v>
      </c>
      <c r="JF8" s="253">
        <v>-0.15376000000000001</v>
      </c>
      <c r="JG8" s="253">
        <v>-0.15548999999999999</v>
      </c>
      <c r="JH8" s="253">
        <v>-0.15629999999999999</v>
      </c>
      <c r="JI8" s="253">
        <v>-0.15695000000000001</v>
      </c>
      <c r="JJ8" s="253">
        <v>-0.15842000000000001</v>
      </c>
      <c r="JK8" s="719">
        <f t="shared" si="130"/>
        <v>-0.15989</v>
      </c>
      <c r="JL8" s="719">
        <f t="shared" si="57"/>
        <v>-0.16136</v>
      </c>
      <c r="JM8" s="722">
        <f t="shared" si="58"/>
        <v>-0.16283</v>
      </c>
      <c r="JN8" s="705">
        <v>-0.32128000000000001</v>
      </c>
      <c r="JO8" s="253">
        <v>-0.32130999999999998</v>
      </c>
      <c r="JP8" s="253">
        <v>-0.32189000000000001</v>
      </c>
      <c r="JQ8" s="253">
        <v>-0.32219999999999999</v>
      </c>
      <c r="JR8" s="253">
        <v>-0.32242999999999999</v>
      </c>
      <c r="JS8" s="253">
        <v>-0.32282</v>
      </c>
      <c r="JT8" s="719">
        <f t="shared" si="131"/>
        <v>-0.32321</v>
      </c>
      <c r="JU8" s="719">
        <f t="shared" si="59"/>
        <v>-0.3236</v>
      </c>
      <c r="JV8" s="722">
        <f t="shared" si="60"/>
        <v>-0.32399</v>
      </c>
      <c r="JW8" s="253">
        <v>-0.42848000000000003</v>
      </c>
      <c r="JX8" s="253">
        <v>-0.42832999999999999</v>
      </c>
      <c r="JY8" s="253">
        <v>-0.42914000000000002</v>
      </c>
      <c r="JZ8" s="253">
        <v>-0.42953000000000002</v>
      </c>
      <c r="KA8" s="253">
        <v>-0.42987999999999998</v>
      </c>
      <c r="KB8" s="253">
        <v>-0.43041000000000001</v>
      </c>
      <c r="KC8" s="719">
        <f t="shared" si="132"/>
        <v>-0.43094000000000005</v>
      </c>
      <c r="KD8" s="719">
        <f t="shared" si="61"/>
        <v>-0.43147000000000008</v>
      </c>
      <c r="KE8" s="722">
        <f t="shared" si="62"/>
        <v>-0.43200000000000011</v>
      </c>
      <c r="KF8" s="705">
        <v>-0.31836999999999999</v>
      </c>
      <c r="KG8" s="253">
        <v>-0.31835999999999998</v>
      </c>
      <c r="KH8" s="253">
        <v>-0.31892999999999999</v>
      </c>
      <c r="KI8" s="253">
        <v>-0.31933</v>
      </c>
      <c r="KJ8" s="253">
        <v>-0.31957999999999998</v>
      </c>
      <c r="KK8" s="253">
        <v>-0.32007999999999998</v>
      </c>
      <c r="KL8" s="719">
        <f t="shared" si="133"/>
        <v>-0.32057999999999998</v>
      </c>
      <c r="KM8" s="719">
        <f t="shared" si="63"/>
        <v>-0.32107999999999998</v>
      </c>
      <c r="KN8" s="722">
        <f t="shared" si="64"/>
        <v>-0.32157999999999998</v>
      </c>
      <c r="KO8" s="253">
        <v>-0.30629000000000001</v>
      </c>
      <c r="KP8" s="253">
        <v>-0.30617</v>
      </c>
      <c r="KQ8" s="253">
        <v>-0.30758999999999997</v>
      </c>
      <c r="KR8" s="253">
        <v>-0.30847999999999998</v>
      </c>
      <c r="KS8" s="253">
        <v>-0.30909999999999999</v>
      </c>
      <c r="KT8" s="253">
        <v>-0.31013000000000002</v>
      </c>
      <c r="KU8" s="719">
        <f t="shared" si="134"/>
        <v>-0.31116000000000005</v>
      </c>
      <c r="KV8" s="719">
        <f t="shared" si="65"/>
        <v>-0.31219000000000008</v>
      </c>
      <c r="KW8" s="722">
        <f t="shared" si="66"/>
        <v>-0.31322000000000011</v>
      </c>
      <c r="KX8" s="705">
        <v>-0.42913000000000001</v>
      </c>
      <c r="KY8" s="253">
        <v>-0.42914000000000002</v>
      </c>
      <c r="KZ8" s="253">
        <v>-0.42923</v>
      </c>
      <c r="LA8" s="253">
        <v>-0.42930000000000001</v>
      </c>
      <c r="LB8" s="253">
        <v>-0.42935000000000001</v>
      </c>
      <c r="LC8" s="253">
        <v>-0.42942999999999998</v>
      </c>
      <c r="LD8" s="719">
        <f t="shared" si="135"/>
        <v>-0.42950999999999995</v>
      </c>
      <c r="LE8" s="719">
        <f t="shared" si="67"/>
        <v>-0.42958999999999992</v>
      </c>
      <c r="LF8" s="722">
        <f t="shared" si="68"/>
        <v>-0.42966999999999989</v>
      </c>
      <c r="LG8" s="253">
        <v>-0.26878000000000002</v>
      </c>
      <c r="LH8" s="253">
        <v>-0.26826</v>
      </c>
      <c r="LI8" s="253">
        <v>-0.26980999999999999</v>
      </c>
      <c r="LJ8" s="253">
        <v>-0.27106999999999998</v>
      </c>
      <c r="LK8" s="253">
        <v>-0.27176</v>
      </c>
      <c r="LL8" s="253">
        <v>-0.27317000000000002</v>
      </c>
      <c r="LM8" s="719">
        <f t="shared" si="136"/>
        <v>-0.27458000000000005</v>
      </c>
      <c r="LN8" s="719">
        <f t="shared" si="69"/>
        <v>-0.27599000000000007</v>
      </c>
      <c r="LO8" s="722">
        <f t="shared" si="70"/>
        <v>-0.27740000000000009</v>
      </c>
      <c r="LP8" s="705">
        <v>-0.36604999999999999</v>
      </c>
      <c r="LQ8" s="253">
        <v>-0.36609000000000003</v>
      </c>
      <c r="LR8" s="253">
        <v>-0.36615999999999999</v>
      </c>
      <c r="LS8" s="253">
        <v>-0.36620000000000003</v>
      </c>
      <c r="LT8" s="253">
        <v>-0.36623</v>
      </c>
      <c r="LU8" s="253">
        <v>-0.36630000000000001</v>
      </c>
      <c r="LV8" s="719">
        <f t="shared" si="137"/>
        <v>-0.36637000000000003</v>
      </c>
      <c r="LW8" s="719">
        <f t="shared" si="71"/>
        <v>-0.36644000000000004</v>
      </c>
      <c r="LX8" s="722">
        <f t="shared" si="72"/>
        <v>-0.36651000000000006</v>
      </c>
      <c r="LY8" s="253">
        <v>-1.8769999999999998E-2</v>
      </c>
      <c r="LZ8" s="253">
        <v>-2.0879999999999999E-2</v>
      </c>
      <c r="MA8" s="253">
        <v>-2.7300000000000001E-2</v>
      </c>
      <c r="MB8" s="253">
        <v>-3.1489999999999997E-2</v>
      </c>
      <c r="MC8" s="253">
        <v>-3.4669999999999999E-2</v>
      </c>
      <c r="MD8" s="253">
        <v>-4.002E-2</v>
      </c>
      <c r="ME8" s="719">
        <f t="shared" si="138"/>
        <v>-4.5370000000000001E-2</v>
      </c>
      <c r="MF8" s="719">
        <f t="shared" si="73"/>
        <v>-5.0720000000000001E-2</v>
      </c>
      <c r="MG8" s="722">
        <f t="shared" si="74"/>
        <v>-5.6070000000000002E-2</v>
      </c>
      <c r="MH8" s="705">
        <v>-0.17443</v>
      </c>
      <c r="MI8" s="253">
        <v>-0.17527999999999999</v>
      </c>
      <c r="MJ8" s="253">
        <v>-0.17629</v>
      </c>
      <c r="MK8" s="253">
        <v>-0.17684</v>
      </c>
      <c r="ML8" s="253">
        <v>-0.17730000000000001</v>
      </c>
      <c r="MM8" s="253">
        <v>-0.17846000000000001</v>
      </c>
      <c r="MN8" s="719">
        <f t="shared" si="139"/>
        <v>-0.17962</v>
      </c>
      <c r="MO8" s="719">
        <f t="shared" si="75"/>
        <v>-0.18078</v>
      </c>
      <c r="MP8" s="722">
        <f t="shared" si="76"/>
        <v>-0.18193999999999999</v>
      </c>
      <c r="MQ8" s="253">
        <v>-0.37217</v>
      </c>
      <c r="MR8" s="253">
        <v>-0.37217</v>
      </c>
      <c r="MS8" s="253">
        <v>-0.37217</v>
      </c>
      <c r="MT8" s="253">
        <v>-0.37217</v>
      </c>
      <c r="MU8" s="253">
        <v>-0.37217</v>
      </c>
      <c r="MV8" s="253">
        <v>-0.37217</v>
      </c>
      <c r="MW8" s="719">
        <f t="shared" si="140"/>
        <v>-0.37217</v>
      </c>
      <c r="MX8" s="719">
        <f t="shared" si="77"/>
        <v>-0.37217</v>
      </c>
      <c r="MY8" s="722">
        <f t="shared" si="78"/>
        <v>-0.37217</v>
      </c>
      <c r="MZ8" s="705">
        <v>-0.37551000000000001</v>
      </c>
      <c r="NA8" s="253">
        <v>-0.37569999999999998</v>
      </c>
      <c r="NB8" s="253">
        <v>-0.37624999999999997</v>
      </c>
      <c r="NC8" s="253">
        <v>-0.37652000000000002</v>
      </c>
      <c r="ND8" s="253">
        <v>-0.37678</v>
      </c>
      <c r="NE8" s="253">
        <v>-0.37723000000000001</v>
      </c>
      <c r="NF8" s="719">
        <f t="shared" si="141"/>
        <v>-0.37768000000000002</v>
      </c>
      <c r="NG8" s="719">
        <f t="shared" si="79"/>
        <v>-0.37813000000000002</v>
      </c>
      <c r="NH8" s="722">
        <f t="shared" si="80"/>
        <v>-0.37858000000000003</v>
      </c>
      <c r="NI8" s="253">
        <v>-0.13070999999999999</v>
      </c>
      <c r="NJ8" s="253">
        <v>-0.13270000000000001</v>
      </c>
      <c r="NK8" s="253">
        <v>-0.13439000000000001</v>
      </c>
      <c r="NL8" s="253">
        <v>-0.14409</v>
      </c>
      <c r="NM8" s="253">
        <v>-0.14376</v>
      </c>
      <c r="NN8" s="253">
        <v>-0.14362</v>
      </c>
      <c r="NO8" s="719">
        <f t="shared" si="142"/>
        <v>-0.14348</v>
      </c>
      <c r="NP8" s="719">
        <f t="shared" si="81"/>
        <v>-0.14334</v>
      </c>
      <c r="NQ8" s="722">
        <f t="shared" si="82"/>
        <v>-0.14319999999999999</v>
      </c>
      <c r="NR8" s="705">
        <v>-5.9310000000000002E-2</v>
      </c>
      <c r="NS8" s="253">
        <v>-5.7979999999999997E-2</v>
      </c>
      <c r="NT8" s="253">
        <v>-7.0540000000000005E-2</v>
      </c>
      <c r="NU8" s="253">
        <v>-8.9480000000000004E-2</v>
      </c>
      <c r="NV8" s="253">
        <v>-9.1689999999999994E-2</v>
      </c>
      <c r="NW8" s="253">
        <v>-9.4589999999999994E-2</v>
      </c>
      <c r="NX8" s="719">
        <f t="shared" si="143"/>
        <v>-9.7489999999999993E-2</v>
      </c>
      <c r="NY8" s="719">
        <f t="shared" si="83"/>
        <v>-0.10038999999999999</v>
      </c>
      <c r="NZ8" s="722">
        <f t="shared" si="84"/>
        <v>-0.10328999999999999</v>
      </c>
      <c r="OA8" s="253">
        <v>-0.27195999999999998</v>
      </c>
      <c r="OB8" s="253">
        <v>-0.27201999999999998</v>
      </c>
      <c r="OC8" s="253">
        <v>-0.27211999999999997</v>
      </c>
      <c r="OD8" s="253">
        <v>-0.27212999999999998</v>
      </c>
      <c r="OE8" s="253">
        <v>-0.27216000000000001</v>
      </c>
      <c r="OF8" s="253">
        <v>-0.27226</v>
      </c>
      <c r="OG8" s="719">
        <f t="shared" si="144"/>
        <v>-0.27235999999999999</v>
      </c>
      <c r="OH8" s="719">
        <f t="shared" si="85"/>
        <v>-0.27245999999999998</v>
      </c>
      <c r="OI8" s="722">
        <f t="shared" si="86"/>
        <v>-0.27255999999999997</v>
      </c>
      <c r="OJ8" s="705">
        <v>0.16292000000000001</v>
      </c>
      <c r="OK8" s="253">
        <v>0.12091</v>
      </c>
      <c r="OL8" s="253">
        <v>0.11507000000000001</v>
      </c>
      <c r="OM8" s="253">
        <v>0.10959000000000001</v>
      </c>
      <c r="ON8" s="253">
        <v>8.455E-2</v>
      </c>
      <c r="OO8" s="253">
        <v>7.1029999999999996E-2</v>
      </c>
      <c r="OP8" s="719">
        <f t="shared" si="145"/>
        <v>5.7509999999999992E-2</v>
      </c>
      <c r="OQ8" s="719">
        <f t="shared" si="87"/>
        <v>4.3989999999999987E-2</v>
      </c>
      <c r="OR8" s="722">
        <f t="shared" si="88"/>
        <v>3.0469999999999983E-2</v>
      </c>
      <c r="OS8" s="253">
        <v>-0.30353000000000002</v>
      </c>
      <c r="OT8" s="253">
        <v>-0.30370999999999998</v>
      </c>
      <c r="OU8" s="253">
        <v>-0.30410999999999999</v>
      </c>
      <c r="OV8" s="253">
        <v>-0.30431999999999998</v>
      </c>
      <c r="OW8" s="253">
        <v>-0.30446000000000001</v>
      </c>
      <c r="OX8" s="253">
        <v>-0.30480000000000002</v>
      </c>
      <c r="OY8" s="719">
        <f t="shared" si="146"/>
        <v>-0.30514000000000002</v>
      </c>
      <c r="OZ8" s="719">
        <f t="shared" si="89"/>
        <v>-0.30548000000000003</v>
      </c>
      <c r="PA8" s="722">
        <f t="shared" si="90"/>
        <v>-0.30582000000000004</v>
      </c>
      <c r="PB8" s="705">
        <v>-0.15545</v>
      </c>
      <c r="PC8" s="253">
        <v>-0.16821</v>
      </c>
      <c r="PD8" s="253">
        <v>-0.17136999999999999</v>
      </c>
      <c r="PE8" s="253">
        <v>-0.16378000000000001</v>
      </c>
      <c r="PF8" s="253">
        <v>-0.16492000000000001</v>
      </c>
      <c r="PG8" s="253">
        <v>-0.16406999999999999</v>
      </c>
      <c r="PH8" s="719">
        <f t="shared" si="147"/>
        <v>-0.16321999999999998</v>
      </c>
      <c r="PI8" s="719">
        <f t="shared" si="91"/>
        <v>-0.16236999999999996</v>
      </c>
      <c r="PJ8" s="722">
        <f t="shared" si="92"/>
        <v>-0.16151999999999994</v>
      </c>
      <c r="PK8" s="253">
        <v>-0.42203000000000002</v>
      </c>
      <c r="PL8" s="253">
        <v>-0.42203000000000002</v>
      </c>
      <c r="PM8" s="253">
        <v>-0.42203000000000002</v>
      </c>
      <c r="PN8" s="253">
        <v>-0.42203000000000002</v>
      </c>
      <c r="PO8" s="253">
        <v>-0.42203000000000002</v>
      </c>
      <c r="PP8" s="253">
        <v>-0.42203000000000002</v>
      </c>
      <c r="PQ8" s="719">
        <f t="shared" si="148"/>
        <v>-0.42203000000000002</v>
      </c>
      <c r="PR8" s="719">
        <f t="shared" si="93"/>
        <v>-0.42203000000000002</v>
      </c>
      <c r="PS8" s="722">
        <f t="shared" si="94"/>
        <v>-0.42203000000000002</v>
      </c>
      <c r="PT8" s="705">
        <v>-0.41955999999999999</v>
      </c>
      <c r="PU8" s="253">
        <v>-0.41955999999999999</v>
      </c>
      <c r="PV8" s="253">
        <v>-0.41955999999999999</v>
      </c>
      <c r="PW8" s="253">
        <v>-0.41955999999999999</v>
      </c>
      <c r="PX8" s="253">
        <v>-0.41955999999999999</v>
      </c>
      <c r="PY8" s="253">
        <v>-0.41955999999999999</v>
      </c>
      <c r="PZ8" s="719">
        <f t="shared" si="149"/>
        <v>-0.41955999999999999</v>
      </c>
      <c r="QA8" s="719">
        <f t="shared" si="95"/>
        <v>-0.41955999999999999</v>
      </c>
      <c r="QB8" s="722">
        <f t="shared" si="96"/>
        <v>-0.41955999999999999</v>
      </c>
      <c r="QC8" s="253">
        <v>-0.48712</v>
      </c>
      <c r="QD8" s="253">
        <v>-0.48712</v>
      </c>
      <c r="QE8" s="253">
        <v>-0.48712</v>
      </c>
      <c r="QF8" s="253">
        <v>-0.48712</v>
      </c>
      <c r="QG8" s="253">
        <v>-0.48712</v>
      </c>
      <c r="QH8" s="253">
        <v>-0.48712</v>
      </c>
      <c r="QI8" s="719">
        <f t="shared" si="150"/>
        <v>-0.48712</v>
      </c>
      <c r="QJ8" s="719">
        <f t="shared" si="97"/>
        <v>-0.48712</v>
      </c>
      <c r="QK8" s="722">
        <f t="shared" si="98"/>
        <v>-0.48712</v>
      </c>
      <c r="QL8" s="705">
        <v>-0.38416</v>
      </c>
      <c r="QM8" s="253">
        <v>-0.38412000000000002</v>
      </c>
      <c r="QN8" s="253">
        <v>-0.38557999999999998</v>
      </c>
      <c r="QO8" s="253">
        <v>-0.38649</v>
      </c>
      <c r="QP8" s="253">
        <v>-0.38711000000000001</v>
      </c>
      <c r="QQ8" s="253">
        <v>-0.38819999999999999</v>
      </c>
      <c r="QR8" s="719">
        <f t="shared" si="151"/>
        <v>-0.38928999999999997</v>
      </c>
      <c r="QS8" s="719">
        <f t="shared" si="99"/>
        <v>-0.39037999999999995</v>
      </c>
      <c r="QT8" s="722">
        <f t="shared" si="100"/>
        <v>-0.39146999999999993</v>
      </c>
    </row>
    <row r="9" spans="1:462">
      <c r="A9" s="16"/>
      <c r="B9" s="212" t="s">
        <v>447</v>
      </c>
      <c r="C9" s="212" t="s">
        <v>464</v>
      </c>
      <c r="D9" s="705">
        <v>-3.0699999999999998E-3</v>
      </c>
      <c r="E9" s="253">
        <v>-2.3700000000000001E-3</v>
      </c>
      <c r="F9" s="253">
        <v>-1.5900000000000001E-3</v>
      </c>
      <c r="G9" s="253">
        <v>1.2E-4</v>
      </c>
      <c r="H9" s="253">
        <v>1.99E-3</v>
      </c>
      <c r="I9" s="253">
        <v>3.0899999999999999E-3</v>
      </c>
      <c r="J9" s="719">
        <f t="shared" si="101"/>
        <v>4.1899999999999993E-3</v>
      </c>
      <c r="K9" s="719">
        <f t="shared" si="0"/>
        <v>5.2899999999999987E-3</v>
      </c>
      <c r="L9" s="722">
        <f t="shared" si="0"/>
        <v>6.3899999999999981E-3</v>
      </c>
      <c r="M9" s="253">
        <v>-7.596E-2</v>
      </c>
      <c r="N9" s="253">
        <v>-7.6480000000000006E-2</v>
      </c>
      <c r="O9" s="253">
        <v>-7.5910000000000005E-2</v>
      </c>
      <c r="P9" s="253">
        <v>-7.3499999999999996E-2</v>
      </c>
      <c r="Q9" s="253">
        <v>-7.4859999999999996E-2</v>
      </c>
      <c r="R9" s="253">
        <v>-7.4399999999999994E-2</v>
      </c>
      <c r="S9" s="719">
        <f t="shared" si="102"/>
        <v>-7.3939999999999992E-2</v>
      </c>
      <c r="T9" s="719">
        <f t="shared" si="1"/>
        <v>-7.347999999999999E-2</v>
      </c>
      <c r="U9" s="722">
        <f t="shared" si="2"/>
        <v>-7.3019999999999988E-2</v>
      </c>
      <c r="V9" s="705">
        <v>-0.13830999999999999</v>
      </c>
      <c r="W9" s="253">
        <v>-0.14963000000000001</v>
      </c>
      <c r="X9" s="253">
        <v>-0.15125</v>
      </c>
      <c r="Y9" s="253">
        <v>-0.14601</v>
      </c>
      <c r="Z9" s="253">
        <v>-0.14433000000000001</v>
      </c>
      <c r="AA9" s="253">
        <v>-0.14108999999999999</v>
      </c>
      <c r="AB9" s="719">
        <f t="shared" si="103"/>
        <v>-0.13784999999999997</v>
      </c>
      <c r="AC9" s="719">
        <f t="shared" si="3"/>
        <v>-0.13460999999999995</v>
      </c>
      <c r="AD9" s="722">
        <f t="shared" si="4"/>
        <v>-0.13136999999999993</v>
      </c>
      <c r="AE9" s="253">
        <v>-0.28044000000000002</v>
      </c>
      <c r="AF9" s="253">
        <v>-0.29485</v>
      </c>
      <c r="AG9" s="253">
        <v>-0.29631999999999997</v>
      </c>
      <c r="AH9" s="253">
        <v>-0.29699999999999999</v>
      </c>
      <c r="AI9" s="253">
        <v>-0.29661999999999999</v>
      </c>
      <c r="AJ9" s="253">
        <v>-0.29809000000000002</v>
      </c>
      <c r="AK9" s="719">
        <f t="shared" si="104"/>
        <v>-0.29956000000000005</v>
      </c>
      <c r="AL9" s="719">
        <f t="shared" si="5"/>
        <v>-0.30103000000000008</v>
      </c>
      <c r="AM9" s="722">
        <f t="shared" si="6"/>
        <v>-0.3025000000000001</v>
      </c>
      <c r="AN9" s="705">
        <v>0.30486000000000002</v>
      </c>
      <c r="AO9" s="253">
        <v>0.32454</v>
      </c>
      <c r="AP9" s="253">
        <v>0.32085000000000002</v>
      </c>
      <c r="AQ9" s="253">
        <v>0.32755000000000001</v>
      </c>
      <c r="AR9" s="253">
        <v>0.33756000000000003</v>
      </c>
      <c r="AS9" s="253">
        <v>0.33856000000000003</v>
      </c>
      <c r="AT9" s="719">
        <f t="shared" si="105"/>
        <v>0.33956000000000003</v>
      </c>
      <c r="AU9" s="719">
        <f t="shared" si="7"/>
        <v>0.34056000000000003</v>
      </c>
      <c r="AV9" s="722">
        <f t="shared" si="8"/>
        <v>0.34156000000000003</v>
      </c>
      <c r="AW9" s="253">
        <v>7.1309999999999998E-2</v>
      </c>
      <c r="AX9" s="253">
        <v>7.8939999999999996E-2</v>
      </c>
      <c r="AY9" s="253">
        <v>8.2170000000000007E-2</v>
      </c>
      <c r="AZ9" s="253">
        <v>8.4040000000000004E-2</v>
      </c>
      <c r="BA9" s="253">
        <v>8.3140000000000006E-2</v>
      </c>
      <c r="BB9" s="253">
        <v>8.362E-2</v>
      </c>
      <c r="BC9" s="719">
        <f t="shared" si="106"/>
        <v>8.4099999999999994E-2</v>
      </c>
      <c r="BD9" s="719">
        <f t="shared" si="9"/>
        <v>8.4579999999999989E-2</v>
      </c>
      <c r="BE9" s="722">
        <f t="shared" si="10"/>
        <v>8.5059999999999983E-2</v>
      </c>
      <c r="BF9" s="705">
        <v>-6.2880000000000005E-2</v>
      </c>
      <c r="BG9" s="253">
        <v>-5.5079999999999997E-2</v>
      </c>
      <c r="BH9" s="253">
        <v>-5.144E-2</v>
      </c>
      <c r="BI9" s="253">
        <v>-4.7530000000000003E-2</v>
      </c>
      <c r="BJ9" s="253">
        <v>-4.7910000000000001E-2</v>
      </c>
      <c r="BK9" s="253">
        <v>-4.7480000000000001E-2</v>
      </c>
      <c r="BL9" s="719">
        <f t="shared" si="107"/>
        <v>-4.7050000000000002E-2</v>
      </c>
      <c r="BM9" s="719">
        <f t="shared" si="11"/>
        <v>-4.6620000000000002E-2</v>
      </c>
      <c r="BN9" s="722">
        <f t="shared" si="12"/>
        <v>-4.6190000000000002E-2</v>
      </c>
      <c r="BO9" s="253">
        <v>-5.3710000000000001E-2</v>
      </c>
      <c r="BP9" s="253">
        <v>-4.6829999999999997E-2</v>
      </c>
      <c r="BQ9" s="253">
        <v>-4.4409999999999998E-2</v>
      </c>
      <c r="BR9" s="253">
        <v>-4.2439999999999999E-2</v>
      </c>
      <c r="BS9" s="253">
        <v>-5.0110000000000002E-2</v>
      </c>
      <c r="BT9" s="253">
        <v>-4.7199999999999999E-2</v>
      </c>
      <c r="BU9" s="719">
        <f t="shared" si="108"/>
        <v>-4.4289999999999996E-2</v>
      </c>
      <c r="BV9" s="719">
        <f t="shared" si="13"/>
        <v>-4.1379999999999993E-2</v>
      </c>
      <c r="BW9" s="722">
        <f t="shared" si="14"/>
        <v>-3.846999999999999E-2</v>
      </c>
      <c r="BX9" s="705">
        <v>-0.13355</v>
      </c>
      <c r="BY9" s="253">
        <v>-0.12720000000000001</v>
      </c>
      <c r="BZ9" s="253">
        <v>-0.12529000000000001</v>
      </c>
      <c r="CA9" s="253">
        <v>-0.12444</v>
      </c>
      <c r="CB9" s="253">
        <v>-0.12453</v>
      </c>
      <c r="CC9" s="253">
        <v>-0.12417</v>
      </c>
      <c r="CD9" s="719">
        <f t="shared" si="109"/>
        <v>-0.12381</v>
      </c>
      <c r="CE9" s="719">
        <f t="shared" si="15"/>
        <v>-0.12345</v>
      </c>
      <c r="CF9" s="722">
        <f t="shared" si="16"/>
        <v>-0.12309</v>
      </c>
      <c r="CG9" s="253">
        <v>0.18992999999999999</v>
      </c>
      <c r="CH9" s="253">
        <v>0.17391000000000001</v>
      </c>
      <c r="CI9" s="253">
        <v>0.17834</v>
      </c>
      <c r="CJ9" s="253">
        <v>0.17129</v>
      </c>
      <c r="CK9" s="253">
        <v>0.14699999999999999</v>
      </c>
      <c r="CL9" s="253">
        <v>0.13497999999999999</v>
      </c>
      <c r="CM9" s="719">
        <f t="shared" si="110"/>
        <v>0.12295999999999999</v>
      </c>
      <c r="CN9" s="719">
        <f t="shared" si="17"/>
        <v>0.11093999999999998</v>
      </c>
      <c r="CO9" s="722">
        <f t="shared" si="18"/>
        <v>9.891999999999998E-2</v>
      </c>
      <c r="CP9" s="705">
        <v>-0.20646</v>
      </c>
      <c r="CQ9" s="253">
        <v>-0.20216000000000001</v>
      </c>
      <c r="CR9" s="253">
        <v>-0.20066999999999999</v>
      </c>
      <c r="CS9" s="253">
        <v>-0.19877</v>
      </c>
      <c r="CT9" s="253">
        <v>-0.19700999999999999</v>
      </c>
      <c r="CU9" s="253">
        <v>-0.19633</v>
      </c>
      <c r="CV9" s="719">
        <f t="shared" si="111"/>
        <v>-0.19565000000000002</v>
      </c>
      <c r="CW9" s="719">
        <f t="shared" si="19"/>
        <v>-0.19497000000000003</v>
      </c>
      <c r="CX9" s="722">
        <f t="shared" si="20"/>
        <v>-0.19429000000000005</v>
      </c>
      <c r="CY9" s="253">
        <v>6.8970000000000004E-2</v>
      </c>
      <c r="CZ9" s="253">
        <v>7.2700000000000001E-2</v>
      </c>
      <c r="DA9" s="253">
        <v>7.843E-2</v>
      </c>
      <c r="DB9" s="253">
        <v>8.097E-2</v>
      </c>
      <c r="DC9" s="253">
        <v>8.2000000000000003E-2</v>
      </c>
      <c r="DD9" s="253">
        <v>8.2820000000000005E-2</v>
      </c>
      <c r="DE9" s="719">
        <f t="shared" si="112"/>
        <v>8.3640000000000006E-2</v>
      </c>
      <c r="DF9" s="719">
        <f t="shared" si="21"/>
        <v>8.4460000000000007E-2</v>
      </c>
      <c r="DG9" s="722">
        <f t="shared" si="22"/>
        <v>8.5280000000000009E-2</v>
      </c>
      <c r="DH9" s="705">
        <v>0.10542</v>
      </c>
      <c r="DI9" s="253">
        <v>0.12661</v>
      </c>
      <c r="DJ9" s="253">
        <v>0.13345000000000001</v>
      </c>
      <c r="DK9" s="253">
        <v>0.13674</v>
      </c>
      <c r="DL9" s="253">
        <v>0.13689999999999999</v>
      </c>
      <c r="DM9" s="253">
        <v>0.13933999999999999</v>
      </c>
      <c r="DN9" s="719">
        <f t="shared" si="113"/>
        <v>0.14177999999999999</v>
      </c>
      <c r="DO9" s="719">
        <f t="shared" si="23"/>
        <v>0.14421999999999999</v>
      </c>
      <c r="DP9" s="722">
        <f t="shared" si="24"/>
        <v>0.14665999999999998</v>
      </c>
      <c r="DQ9" s="253">
        <v>0.14785000000000001</v>
      </c>
      <c r="DR9" s="253">
        <v>0.14984</v>
      </c>
      <c r="DS9" s="253">
        <v>0.15398999999999999</v>
      </c>
      <c r="DT9" s="253">
        <v>0.14596000000000001</v>
      </c>
      <c r="DU9" s="253">
        <v>0.12642</v>
      </c>
      <c r="DV9" s="253">
        <v>0.12124</v>
      </c>
      <c r="DW9" s="719">
        <f t="shared" si="114"/>
        <v>0.11606</v>
      </c>
      <c r="DX9" s="719">
        <f t="shared" si="25"/>
        <v>0.11087999999999999</v>
      </c>
      <c r="DY9" s="722">
        <f t="shared" si="26"/>
        <v>0.10569999999999999</v>
      </c>
      <c r="DZ9" s="705">
        <v>-0.10514999999999999</v>
      </c>
      <c r="EA9" s="253">
        <v>-0.12232</v>
      </c>
      <c r="EB9" s="253">
        <v>-0.12889999999999999</v>
      </c>
      <c r="EC9" s="253">
        <v>-0.11700000000000001</v>
      </c>
      <c r="ED9" s="253">
        <v>-0.10432</v>
      </c>
      <c r="EE9" s="253">
        <v>-0.10199999999999999</v>
      </c>
      <c r="EF9" s="719">
        <f t="shared" si="115"/>
        <v>-9.9679999999999991E-2</v>
      </c>
      <c r="EG9" s="719">
        <f t="shared" si="27"/>
        <v>-9.7359999999999988E-2</v>
      </c>
      <c r="EH9" s="722">
        <f t="shared" si="28"/>
        <v>-9.5039999999999986E-2</v>
      </c>
      <c r="EI9" s="253">
        <v>0.21479000000000001</v>
      </c>
      <c r="EJ9" s="253">
        <v>0.22866</v>
      </c>
      <c r="EK9" s="253">
        <v>0.23275999999999999</v>
      </c>
      <c r="EL9" s="253">
        <v>0.23383000000000001</v>
      </c>
      <c r="EM9" s="253">
        <v>0.23477000000000001</v>
      </c>
      <c r="EN9" s="253">
        <v>0.23616000000000001</v>
      </c>
      <c r="EO9" s="719">
        <f t="shared" si="116"/>
        <v>0.23755000000000001</v>
      </c>
      <c r="EP9" s="719">
        <f t="shared" si="29"/>
        <v>0.23894000000000001</v>
      </c>
      <c r="EQ9" s="722">
        <f t="shared" si="30"/>
        <v>0.24033000000000002</v>
      </c>
      <c r="ER9" s="705">
        <v>-0.16689999999999999</v>
      </c>
      <c r="ES9" s="253">
        <v>-0.12708</v>
      </c>
      <c r="ET9" s="253">
        <v>-0.11924999999999999</v>
      </c>
      <c r="EU9" s="253">
        <v>-0.12963</v>
      </c>
      <c r="EV9" s="253">
        <v>-0.11495</v>
      </c>
      <c r="EW9" s="253">
        <v>-0.11362999999999999</v>
      </c>
      <c r="EX9" s="719">
        <f t="shared" si="117"/>
        <v>-0.11230999999999999</v>
      </c>
      <c r="EY9" s="719">
        <f t="shared" si="31"/>
        <v>-0.11098999999999999</v>
      </c>
      <c r="EZ9" s="722">
        <f t="shared" si="32"/>
        <v>-0.10966999999999999</v>
      </c>
      <c r="FA9" s="253">
        <v>7.9219999999999999E-2</v>
      </c>
      <c r="FB9" s="253">
        <v>7.2510000000000005E-2</v>
      </c>
      <c r="FC9" s="253">
        <v>8.6980000000000002E-2</v>
      </c>
      <c r="FD9" s="253">
        <v>7.3139999999999997E-2</v>
      </c>
      <c r="FE9" s="253">
        <v>8.276E-2</v>
      </c>
      <c r="FF9" s="253">
        <v>8.5709999999999995E-2</v>
      </c>
      <c r="FG9" s="719">
        <f t="shared" si="118"/>
        <v>8.8659999999999989E-2</v>
      </c>
      <c r="FH9" s="719">
        <f t="shared" si="33"/>
        <v>9.1609999999999983E-2</v>
      </c>
      <c r="FI9" s="722">
        <f t="shared" si="34"/>
        <v>9.4559999999999977E-2</v>
      </c>
      <c r="FJ9" s="705">
        <v>5.8380000000000001E-2</v>
      </c>
      <c r="FK9" s="253">
        <v>6.8099999999999994E-2</v>
      </c>
      <c r="FL9" s="253">
        <v>6.7629999999999996E-2</v>
      </c>
      <c r="FM9" s="253">
        <v>6.9239999999999996E-2</v>
      </c>
      <c r="FN9" s="253">
        <v>7.1309999999999998E-2</v>
      </c>
      <c r="FO9" s="253">
        <v>7.1590000000000001E-2</v>
      </c>
      <c r="FP9" s="719">
        <f t="shared" si="119"/>
        <v>7.1870000000000003E-2</v>
      </c>
      <c r="FQ9" s="719">
        <f t="shared" si="35"/>
        <v>7.2150000000000006E-2</v>
      </c>
      <c r="FR9" s="722">
        <f t="shared" si="36"/>
        <v>7.2430000000000008E-2</v>
      </c>
      <c r="FS9" s="253">
        <v>0.40103</v>
      </c>
      <c r="FT9" s="253">
        <v>0.41988999999999999</v>
      </c>
      <c r="FU9" s="253">
        <v>0.42465000000000003</v>
      </c>
      <c r="FV9" s="253">
        <v>0.42609000000000002</v>
      </c>
      <c r="FW9" s="253">
        <v>0.42636000000000002</v>
      </c>
      <c r="FX9" s="253">
        <v>0.42764999999999997</v>
      </c>
      <c r="FY9" s="719">
        <f t="shared" si="120"/>
        <v>0.42893999999999993</v>
      </c>
      <c r="FZ9" s="719">
        <f t="shared" si="37"/>
        <v>0.43022999999999989</v>
      </c>
      <c r="GA9" s="722">
        <f t="shared" si="38"/>
        <v>0.43151999999999985</v>
      </c>
      <c r="GB9" s="705">
        <v>0.14266000000000001</v>
      </c>
      <c r="GC9" s="253">
        <v>0.13761999999999999</v>
      </c>
      <c r="GD9" s="253">
        <v>0.14771999999999999</v>
      </c>
      <c r="GE9" s="253">
        <v>0.15895999999999999</v>
      </c>
      <c r="GF9" s="253">
        <v>0.15518000000000001</v>
      </c>
      <c r="GG9" s="253">
        <v>0.15759999999999999</v>
      </c>
      <c r="GH9" s="719">
        <f t="shared" si="121"/>
        <v>0.16001999999999997</v>
      </c>
      <c r="GI9" s="719">
        <f t="shared" si="39"/>
        <v>0.16243999999999995</v>
      </c>
      <c r="GJ9" s="722">
        <f t="shared" si="40"/>
        <v>0.16485999999999992</v>
      </c>
      <c r="GK9" s="253">
        <v>9.5200000000000007E-3</v>
      </c>
      <c r="GL9" s="253">
        <v>1.6840000000000001E-2</v>
      </c>
      <c r="GM9" s="253">
        <v>1.7770000000000001E-2</v>
      </c>
      <c r="GN9" s="253">
        <v>1.9380000000000001E-2</v>
      </c>
      <c r="GO9" s="253">
        <v>2.102E-2</v>
      </c>
      <c r="GP9" s="253">
        <v>2.2360000000000001E-2</v>
      </c>
      <c r="GQ9" s="719">
        <f t="shared" si="122"/>
        <v>2.3700000000000002E-2</v>
      </c>
      <c r="GR9" s="719">
        <f t="shared" si="41"/>
        <v>2.5040000000000003E-2</v>
      </c>
      <c r="GS9" s="722">
        <f t="shared" si="42"/>
        <v>2.6380000000000004E-2</v>
      </c>
      <c r="GT9" s="705">
        <v>0.13519</v>
      </c>
      <c r="GU9" s="253">
        <v>0.14560999999999999</v>
      </c>
      <c r="GV9" s="253">
        <v>0.14793000000000001</v>
      </c>
      <c r="GW9" s="253">
        <v>0.14563999999999999</v>
      </c>
      <c r="GX9" s="253">
        <v>0.14560999999999999</v>
      </c>
      <c r="GY9" s="253">
        <v>0.14677000000000001</v>
      </c>
      <c r="GZ9" s="719">
        <f t="shared" si="123"/>
        <v>0.14793000000000003</v>
      </c>
      <c r="HA9" s="719">
        <f t="shared" si="43"/>
        <v>0.14909000000000006</v>
      </c>
      <c r="HB9" s="722">
        <f t="shared" si="44"/>
        <v>0.15025000000000008</v>
      </c>
      <c r="HC9" s="253">
        <v>-0.10401000000000001</v>
      </c>
      <c r="HD9" s="253">
        <v>-9.3850000000000003E-2</v>
      </c>
      <c r="HE9" s="253">
        <v>-9.9210000000000007E-2</v>
      </c>
      <c r="HF9" s="253">
        <v>-9.1170000000000001E-2</v>
      </c>
      <c r="HG9" s="253">
        <v>-7.8710000000000002E-2</v>
      </c>
      <c r="HH9" s="253">
        <v>-7.6520000000000005E-2</v>
      </c>
      <c r="HI9" s="719">
        <f t="shared" si="124"/>
        <v>-7.4330000000000007E-2</v>
      </c>
      <c r="HJ9" s="719">
        <f t="shared" si="45"/>
        <v>-7.214000000000001E-2</v>
      </c>
      <c r="HK9" s="722">
        <f t="shared" si="46"/>
        <v>-6.9950000000000012E-2</v>
      </c>
      <c r="HL9" s="705">
        <v>-0.13375000000000001</v>
      </c>
      <c r="HM9" s="253">
        <v>-0.13194</v>
      </c>
      <c r="HN9" s="253">
        <v>-0.13103000000000001</v>
      </c>
      <c r="HO9" s="253">
        <v>-0.13053999999999999</v>
      </c>
      <c r="HP9" s="253">
        <v>-0.13181000000000001</v>
      </c>
      <c r="HQ9" s="253">
        <v>-0.13213</v>
      </c>
      <c r="HR9" s="719">
        <f t="shared" si="125"/>
        <v>-0.13244999999999998</v>
      </c>
      <c r="HS9" s="719">
        <f t="shared" si="47"/>
        <v>-0.13276999999999997</v>
      </c>
      <c r="HT9" s="722">
        <f t="shared" si="48"/>
        <v>-0.13308999999999996</v>
      </c>
      <c r="HU9" s="253">
        <v>6.94E-3</v>
      </c>
      <c r="HV9" s="253">
        <v>1.7149999999999999E-2</v>
      </c>
      <c r="HW9" s="253">
        <v>1.6830000000000001E-2</v>
      </c>
      <c r="HX9" s="253">
        <v>1.7680000000000001E-2</v>
      </c>
      <c r="HY9" s="253">
        <v>2.07E-2</v>
      </c>
      <c r="HZ9" s="253">
        <v>2.171E-2</v>
      </c>
      <c r="IA9" s="719">
        <f t="shared" si="126"/>
        <v>2.2720000000000001E-2</v>
      </c>
      <c r="IB9" s="719">
        <f t="shared" si="49"/>
        <v>2.3730000000000001E-2</v>
      </c>
      <c r="IC9" s="722">
        <f t="shared" si="50"/>
        <v>2.4740000000000002E-2</v>
      </c>
      <c r="ID9" s="705">
        <v>-8.0449999999999994E-2</v>
      </c>
      <c r="IE9" s="253">
        <v>-9.9690000000000001E-2</v>
      </c>
      <c r="IF9" s="253">
        <v>-9.8339999999999997E-2</v>
      </c>
      <c r="IG9" s="253">
        <v>-8.8929999999999995E-2</v>
      </c>
      <c r="IH9" s="253">
        <v>-8.5970000000000005E-2</v>
      </c>
      <c r="II9" s="253">
        <v>-7.8880000000000006E-2</v>
      </c>
      <c r="IJ9" s="719">
        <f t="shared" si="127"/>
        <v>-7.1790000000000007E-2</v>
      </c>
      <c r="IK9" s="719">
        <f t="shared" si="51"/>
        <v>-6.4700000000000008E-2</v>
      </c>
      <c r="IL9" s="722">
        <f t="shared" si="52"/>
        <v>-5.7610000000000008E-2</v>
      </c>
      <c r="IM9" s="253">
        <v>7.9750000000000001E-2</v>
      </c>
      <c r="IN9" s="253">
        <v>7.6499999999999999E-2</v>
      </c>
      <c r="IO9" s="253">
        <v>6.8059999999999996E-2</v>
      </c>
      <c r="IP9" s="253">
        <v>7.2150000000000006E-2</v>
      </c>
      <c r="IQ9" s="253">
        <v>8.4900000000000003E-2</v>
      </c>
      <c r="IR9" s="253">
        <v>9.894E-2</v>
      </c>
      <c r="IS9" s="719">
        <f t="shared" si="128"/>
        <v>0.11298</v>
      </c>
      <c r="IT9" s="719">
        <f t="shared" si="53"/>
        <v>0.12701999999999999</v>
      </c>
      <c r="IU9" s="722">
        <f t="shared" si="54"/>
        <v>0.14105999999999999</v>
      </c>
      <c r="IV9" s="705">
        <v>-0.21306</v>
      </c>
      <c r="IW9" s="253">
        <v>-0.20657</v>
      </c>
      <c r="IX9" s="253">
        <v>-0.20408999999999999</v>
      </c>
      <c r="IY9" s="253">
        <v>-0.20430999999999999</v>
      </c>
      <c r="IZ9" s="253">
        <v>-0.20587</v>
      </c>
      <c r="JA9" s="253">
        <v>-0.20573</v>
      </c>
      <c r="JB9" s="719">
        <f t="shared" si="129"/>
        <v>-0.20558999999999999</v>
      </c>
      <c r="JC9" s="719">
        <f t="shared" si="55"/>
        <v>-0.20544999999999999</v>
      </c>
      <c r="JD9" s="722">
        <f t="shared" si="56"/>
        <v>-0.20530999999999999</v>
      </c>
      <c r="JE9" s="253">
        <v>8.8719999999999993E-2</v>
      </c>
      <c r="JF9" s="253">
        <v>9.8390000000000005E-2</v>
      </c>
      <c r="JG9" s="253">
        <v>9.9150000000000002E-2</v>
      </c>
      <c r="JH9" s="253">
        <v>9.9379999999999996E-2</v>
      </c>
      <c r="JI9" s="253">
        <v>9.9879999999999997E-2</v>
      </c>
      <c r="JJ9" s="253">
        <v>0.10044</v>
      </c>
      <c r="JK9" s="719">
        <f t="shared" si="130"/>
        <v>0.10100000000000001</v>
      </c>
      <c r="JL9" s="719">
        <f t="shared" si="57"/>
        <v>0.10156000000000001</v>
      </c>
      <c r="JM9" s="722">
        <f t="shared" si="58"/>
        <v>0.10212000000000002</v>
      </c>
      <c r="JN9" s="705">
        <v>1.174E-2</v>
      </c>
      <c r="JO9" s="253">
        <v>1.796E-2</v>
      </c>
      <c r="JP9" s="253">
        <v>1.9040000000000001E-2</v>
      </c>
      <c r="JQ9" s="253">
        <v>1.7430000000000001E-2</v>
      </c>
      <c r="JR9" s="253">
        <v>1.6490000000000001E-2</v>
      </c>
      <c r="JS9" s="253">
        <v>1.6199999999999999E-2</v>
      </c>
      <c r="JT9" s="719">
        <f t="shared" si="131"/>
        <v>1.5909999999999997E-2</v>
      </c>
      <c r="JU9" s="719">
        <f t="shared" si="59"/>
        <v>1.5619999999999995E-2</v>
      </c>
      <c r="JV9" s="722">
        <f t="shared" si="60"/>
        <v>1.5329999999999993E-2</v>
      </c>
      <c r="JW9" s="253">
        <v>0.25797999999999999</v>
      </c>
      <c r="JX9" s="253">
        <v>0.27387</v>
      </c>
      <c r="JY9" s="253">
        <v>0.27884999999999999</v>
      </c>
      <c r="JZ9" s="253">
        <v>0.27871000000000001</v>
      </c>
      <c r="KA9" s="253">
        <v>0.27877999999999997</v>
      </c>
      <c r="KB9" s="253">
        <v>0.27914</v>
      </c>
      <c r="KC9" s="719">
        <f t="shared" si="132"/>
        <v>0.27950000000000003</v>
      </c>
      <c r="KD9" s="719">
        <f t="shared" si="61"/>
        <v>0.27986000000000005</v>
      </c>
      <c r="KE9" s="722">
        <f t="shared" si="62"/>
        <v>0.28022000000000008</v>
      </c>
      <c r="KF9" s="705">
        <v>0.24113999999999999</v>
      </c>
      <c r="KG9" s="253">
        <v>0.25328000000000001</v>
      </c>
      <c r="KH9" s="253">
        <v>0.25552999999999998</v>
      </c>
      <c r="KI9" s="253">
        <v>0.25514999999999999</v>
      </c>
      <c r="KJ9" s="253">
        <v>0.25346000000000002</v>
      </c>
      <c r="KK9" s="253">
        <v>0.25357000000000002</v>
      </c>
      <c r="KL9" s="719">
        <f t="shared" si="133"/>
        <v>0.25368000000000002</v>
      </c>
      <c r="KM9" s="719">
        <f t="shared" si="63"/>
        <v>0.25379000000000002</v>
      </c>
      <c r="KN9" s="722">
        <f t="shared" si="64"/>
        <v>0.25390000000000001</v>
      </c>
      <c r="KO9" s="253">
        <v>0.14956</v>
      </c>
      <c r="KP9" s="253">
        <v>0.15952</v>
      </c>
      <c r="KQ9" s="253">
        <v>0.16164000000000001</v>
      </c>
      <c r="KR9" s="253">
        <v>0.16103999999999999</v>
      </c>
      <c r="KS9" s="253">
        <v>0.16077</v>
      </c>
      <c r="KT9" s="253">
        <v>0.16091</v>
      </c>
      <c r="KU9" s="719">
        <f t="shared" si="134"/>
        <v>0.16105</v>
      </c>
      <c r="KV9" s="719">
        <f t="shared" si="65"/>
        <v>0.16119</v>
      </c>
      <c r="KW9" s="722">
        <f t="shared" si="66"/>
        <v>0.16133</v>
      </c>
      <c r="KX9" s="705">
        <v>0.32386999999999999</v>
      </c>
      <c r="KY9" s="253">
        <v>0.34237000000000001</v>
      </c>
      <c r="KZ9" s="253">
        <v>0.34516999999999998</v>
      </c>
      <c r="LA9" s="253">
        <v>0.34422000000000003</v>
      </c>
      <c r="LB9" s="253">
        <v>0.34186</v>
      </c>
      <c r="LC9" s="253">
        <v>0.34147</v>
      </c>
      <c r="LD9" s="719">
        <f t="shared" si="135"/>
        <v>0.34107999999999999</v>
      </c>
      <c r="LE9" s="719">
        <f t="shared" si="67"/>
        <v>0.34068999999999999</v>
      </c>
      <c r="LF9" s="722">
        <f t="shared" si="68"/>
        <v>0.34029999999999999</v>
      </c>
      <c r="LG9" s="253">
        <v>-2.435E-2</v>
      </c>
      <c r="LH9" s="253">
        <v>-1.8460000000000001E-2</v>
      </c>
      <c r="LI9" s="253">
        <v>-1.6449999999999999E-2</v>
      </c>
      <c r="LJ9" s="253">
        <v>-1.6379999999999999E-2</v>
      </c>
      <c r="LK9" s="253">
        <v>-1.702E-2</v>
      </c>
      <c r="LL9" s="253">
        <v>-1.6809999999999999E-2</v>
      </c>
      <c r="LM9" s="719">
        <f t="shared" si="136"/>
        <v>-1.6599999999999997E-2</v>
      </c>
      <c r="LN9" s="719">
        <f t="shared" si="69"/>
        <v>-1.6389999999999995E-2</v>
      </c>
      <c r="LO9" s="722">
        <f t="shared" si="70"/>
        <v>-1.6179999999999993E-2</v>
      </c>
      <c r="LP9" s="705">
        <v>7.8219999999999998E-2</v>
      </c>
      <c r="LQ9" s="253">
        <v>8.77E-2</v>
      </c>
      <c r="LR9" s="253">
        <v>8.7389999999999995E-2</v>
      </c>
      <c r="LS9" s="253">
        <v>8.8370000000000004E-2</v>
      </c>
      <c r="LT9" s="253">
        <v>8.9099999999999999E-2</v>
      </c>
      <c r="LU9" s="253">
        <v>8.9849999999999999E-2</v>
      </c>
      <c r="LV9" s="719">
        <f t="shared" si="137"/>
        <v>9.06E-2</v>
      </c>
      <c r="LW9" s="719">
        <f t="shared" si="71"/>
        <v>9.1350000000000001E-2</v>
      </c>
      <c r="LX9" s="722">
        <f t="shared" si="72"/>
        <v>9.2100000000000001E-2</v>
      </c>
      <c r="LY9" s="253">
        <v>4.6699999999999998E-2</v>
      </c>
      <c r="LZ9" s="253">
        <v>5.6469999999999999E-2</v>
      </c>
      <c r="MA9" s="253">
        <v>5.6660000000000002E-2</v>
      </c>
      <c r="MB9" s="253">
        <v>5.5590000000000001E-2</v>
      </c>
      <c r="MC9" s="253">
        <v>5.423E-2</v>
      </c>
      <c r="MD9" s="253">
        <v>5.3620000000000001E-2</v>
      </c>
      <c r="ME9" s="719">
        <f t="shared" si="138"/>
        <v>5.3010000000000002E-2</v>
      </c>
      <c r="MF9" s="719">
        <f t="shared" si="73"/>
        <v>5.2400000000000002E-2</v>
      </c>
      <c r="MG9" s="722">
        <f t="shared" si="74"/>
        <v>5.1790000000000003E-2</v>
      </c>
      <c r="MH9" s="705">
        <v>-9.0319999999999998E-2</v>
      </c>
      <c r="MI9" s="253">
        <v>-8.4870000000000001E-2</v>
      </c>
      <c r="MJ9" s="253">
        <v>-8.4930000000000005E-2</v>
      </c>
      <c r="MK9" s="253">
        <v>-8.4089999999999998E-2</v>
      </c>
      <c r="ML9" s="253">
        <v>-8.3559999999999995E-2</v>
      </c>
      <c r="MM9" s="253">
        <v>-8.3059999999999995E-2</v>
      </c>
      <c r="MN9" s="719">
        <f t="shared" si="139"/>
        <v>-8.2559999999999995E-2</v>
      </c>
      <c r="MO9" s="719">
        <f t="shared" si="75"/>
        <v>-8.2059999999999994E-2</v>
      </c>
      <c r="MP9" s="722">
        <f t="shared" si="76"/>
        <v>-8.1559999999999994E-2</v>
      </c>
      <c r="MQ9" s="253">
        <v>-0.27484999999999998</v>
      </c>
      <c r="MR9" s="253">
        <v>-0.27106999999999998</v>
      </c>
      <c r="MS9" s="253">
        <v>-0.27011000000000002</v>
      </c>
      <c r="MT9" s="253">
        <v>-0.27</v>
      </c>
      <c r="MU9" s="253">
        <v>-0.27010000000000001</v>
      </c>
      <c r="MV9" s="253">
        <v>-0.27011000000000002</v>
      </c>
      <c r="MW9" s="719">
        <f t="shared" si="140"/>
        <v>-0.27012000000000003</v>
      </c>
      <c r="MX9" s="719">
        <f t="shared" si="77"/>
        <v>-0.27013000000000004</v>
      </c>
      <c r="MY9" s="722">
        <f t="shared" si="78"/>
        <v>-0.27014000000000005</v>
      </c>
      <c r="MZ9" s="705">
        <v>-7.7259999999999995E-2</v>
      </c>
      <c r="NA9" s="253">
        <v>-7.1849999999999997E-2</v>
      </c>
      <c r="NB9" s="253">
        <v>-7.1540000000000006E-2</v>
      </c>
      <c r="NC9" s="253">
        <v>-7.1970000000000006E-2</v>
      </c>
      <c r="ND9" s="253">
        <v>-7.2050000000000003E-2</v>
      </c>
      <c r="NE9" s="253">
        <v>-7.2209999999999996E-2</v>
      </c>
      <c r="NF9" s="719">
        <f t="shared" si="141"/>
        <v>-7.236999999999999E-2</v>
      </c>
      <c r="NG9" s="719">
        <f t="shared" si="79"/>
        <v>-7.2529999999999983E-2</v>
      </c>
      <c r="NH9" s="722">
        <f t="shared" si="80"/>
        <v>-7.2689999999999977E-2</v>
      </c>
      <c r="NI9" s="253">
        <v>-4.598E-2</v>
      </c>
      <c r="NJ9" s="253">
        <v>-3.848E-2</v>
      </c>
      <c r="NK9" s="253">
        <v>-3.884E-2</v>
      </c>
      <c r="NL9" s="253">
        <v>-3.7929999999999998E-2</v>
      </c>
      <c r="NM9" s="253">
        <v>-5.5930000000000001E-2</v>
      </c>
      <c r="NN9" s="253">
        <v>-5.3449999999999998E-2</v>
      </c>
      <c r="NO9" s="719">
        <f t="shared" si="142"/>
        <v>-5.0969999999999994E-2</v>
      </c>
      <c r="NP9" s="719">
        <f t="shared" si="81"/>
        <v>-4.8489999999999991E-2</v>
      </c>
      <c r="NQ9" s="722">
        <f t="shared" si="82"/>
        <v>-4.6009999999999988E-2</v>
      </c>
      <c r="NR9" s="705">
        <v>1.6250000000000001E-2</v>
      </c>
      <c r="NS9" s="253">
        <v>2.802E-2</v>
      </c>
      <c r="NT9" s="253">
        <v>2.8559999999999999E-2</v>
      </c>
      <c r="NU9" s="253">
        <v>2.409E-2</v>
      </c>
      <c r="NV9" s="253">
        <v>-9.8700000000000003E-3</v>
      </c>
      <c r="NW9" s="253">
        <v>-1.208E-2</v>
      </c>
      <c r="NX9" s="719">
        <f t="shared" si="143"/>
        <v>-1.4290000000000001E-2</v>
      </c>
      <c r="NY9" s="719">
        <f t="shared" si="83"/>
        <v>-1.6500000000000001E-2</v>
      </c>
      <c r="NZ9" s="722">
        <f t="shared" si="84"/>
        <v>-1.8710000000000001E-2</v>
      </c>
      <c r="OA9" s="253">
        <v>-7.5579999999999994E-2</v>
      </c>
      <c r="OB9" s="253">
        <v>-6.7589999999999997E-2</v>
      </c>
      <c r="OC9" s="253">
        <v>-6.6879999999999995E-2</v>
      </c>
      <c r="OD9" s="253">
        <v>-6.5430000000000002E-2</v>
      </c>
      <c r="OE9" s="253">
        <v>-6.3710000000000003E-2</v>
      </c>
      <c r="OF9" s="253">
        <v>-6.2700000000000006E-2</v>
      </c>
      <c r="OG9" s="719">
        <f t="shared" si="144"/>
        <v>-6.1690000000000009E-2</v>
      </c>
      <c r="OH9" s="719">
        <f t="shared" si="85"/>
        <v>-6.0680000000000012E-2</v>
      </c>
      <c r="OI9" s="722">
        <f t="shared" si="86"/>
        <v>-5.9670000000000015E-2</v>
      </c>
      <c r="OJ9" s="705">
        <v>-9.4350000000000003E-2</v>
      </c>
      <c r="OK9" s="253">
        <v>-0.13331000000000001</v>
      </c>
      <c r="OL9" s="253">
        <v>-0.14299000000000001</v>
      </c>
      <c r="OM9" s="253">
        <v>-0.14188999999999999</v>
      </c>
      <c r="ON9" s="253">
        <v>-0.14180000000000001</v>
      </c>
      <c r="OO9" s="253">
        <v>-0.14807999999999999</v>
      </c>
      <c r="OP9" s="719">
        <f t="shared" si="145"/>
        <v>-0.15435999999999997</v>
      </c>
      <c r="OQ9" s="719">
        <f t="shared" si="87"/>
        <v>-0.16063999999999995</v>
      </c>
      <c r="OR9" s="722">
        <f t="shared" si="88"/>
        <v>-0.16691999999999993</v>
      </c>
      <c r="OS9" s="253">
        <v>-2.2769999999999999E-2</v>
      </c>
      <c r="OT9" s="253">
        <v>-1.3769999999999999E-2</v>
      </c>
      <c r="OU9" s="253">
        <v>-1.367E-2</v>
      </c>
      <c r="OV9" s="253">
        <v>-1.388E-2</v>
      </c>
      <c r="OW9" s="253">
        <v>-1.391E-2</v>
      </c>
      <c r="OX9" s="253">
        <v>-1.3469999999999999E-2</v>
      </c>
      <c r="OY9" s="719">
        <f t="shared" si="146"/>
        <v>-1.3029999999999998E-2</v>
      </c>
      <c r="OZ9" s="719">
        <f t="shared" si="89"/>
        <v>-1.2589999999999997E-2</v>
      </c>
      <c r="PA9" s="722">
        <f t="shared" si="90"/>
        <v>-1.2149999999999996E-2</v>
      </c>
      <c r="PB9" s="705">
        <v>0.17372000000000001</v>
      </c>
      <c r="PC9" s="253">
        <v>0.13389000000000001</v>
      </c>
      <c r="PD9" s="253">
        <v>7.5939999999999994E-2</v>
      </c>
      <c r="PE9" s="253">
        <v>6.547E-2</v>
      </c>
      <c r="PF9" s="253">
        <v>0.10713</v>
      </c>
      <c r="PG9" s="253">
        <v>0.10432</v>
      </c>
      <c r="PH9" s="719">
        <f t="shared" si="147"/>
        <v>0.10150999999999999</v>
      </c>
      <c r="PI9" s="719">
        <f t="shared" si="91"/>
        <v>9.8699999999999982E-2</v>
      </c>
      <c r="PJ9" s="722">
        <f t="shared" si="92"/>
        <v>9.5889999999999975E-2</v>
      </c>
      <c r="PK9" s="253">
        <v>-7.3649999999999993E-2</v>
      </c>
      <c r="PL9" s="253">
        <v>-6.565E-2</v>
      </c>
      <c r="PM9" s="253">
        <v>-6.5110000000000001E-2</v>
      </c>
      <c r="PN9" s="253">
        <v>-6.3170000000000004E-2</v>
      </c>
      <c r="PO9" s="253">
        <v>-6.0970000000000003E-2</v>
      </c>
      <c r="PP9" s="253">
        <v>-6.0089999999999998E-2</v>
      </c>
      <c r="PQ9" s="719">
        <f t="shared" si="148"/>
        <v>-5.9209999999999992E-2</v>
      </c>
      <c r="PR9" s="719">
        <f t="shared" si="93"/>
        <v>-5.8329999999999986E-2</v>
      </c>
      <c r="PS9" s="722">
        <f t="shared" si="94"/>
        <v>-5.744999999999998E-2</v>
      </c>
      <c r="PT9" s="705">
        <v>8.6360000000000006E-2</v>
      </c>
      <c r="PU9" s="253">
        <v>9.5589999999999994E-2</v>
      </c>
      <c r="PV9" s="253">
        <v>9.4969999999999999E-2</v>
      </c>
      <c r="PW9" s="253">
        <v>9.6119999999999997E-2</v>
      </c>
      <c r="PX9" s="253">
        <v>9.7089999999999996E-2</v>
      </c>
      <c r="PY9" s="253">
        <v>9.6930000000000002E-2</v>
      </c>
      <c r="PZ9" s="719">
        <f t="shared" si="149"/>
        <v>9.6770000000000009E-2</v>
      </c>
      <c r="QA9" s="719">
        <f t="shared" si="95"/>
        <v>9.6610000000000015E-2</v>
      </c>
      <c r="QB9" s="722">
        <f t="shared" si="96"/>
        <v>9.6450000000000022E-2</v>
      </c>
      <c r="QC9" s="253">
        <v>0.17519000000000001</v>
      </c>
      <c r="QD9" s="253">
        <v>0.19711999999999999</v>
      </c>
      <c r="QE9" s="253">
        <v>0.20116000000000001</v>
      </c>
      <c r="QF9" s="253">
        <v>0.20168</v>
      </c>
      <c r="QG9" s="253">
        <v>0.20057</v>
      </c>
      <c r="QH9" s="253">
        <v>0.20105000000000001</v>
      </c>
      <c r="QI9" s="719">
        <f t="shared" si="150"/>
        <v>0.20153000000000001</v>
      </c>
      <c r="QJ9" s="719">
        <f t="shared" si="97"/>
        <v>0.20201000000000002</v>
      </c>
      <c r="QK9" s="722">
        <f t="shared" si="98"/>
        <v>0.20249000000000003</v>
      </c>
      <c r="QL9" s="705">
        <v>0.26386999999999999</v>
      </c>
      <c r="QM9" s="253">
        <v>0.27460000000000001</v>
      </c>
      <c r="QN9" s="253">
        <v>0.27798</v>
      </c>
      <c r="QO9" s="253">
        <v>0.27832000000000001</v>
      </c>
      <c r="QP9" s="253">
        <v>0.27790999999999999</v>
      </c>
      <c r="QQ9" s="253">
        <v>0.27876000000000001</v>
      </c>
      <c r="QR9" s="719">
        <f t="shared" si="151"/>
        <v>0.27961000000000003</v>
      </c>
      <c r="QS9" s="719">
        <f t="shared" si="99"/>
        <v>0.28046000000000004</v>
      </c>
      <c r="QT9" s="722">
        <f t="shared" si="100"/>
        <v>0.28131000000000006</v>
      </c>
    </row>
    <row r="10" spans="1:462">
      <c r="A10" s="16"/>
      <c r="B10" s="212" t="s">
        <v>448</v>
      </c>
      <c r="C10" s="212" t="s">
        <v>465</v>
      </c>
      <c r="D10" s="705">
        <v>6.8900000000000003E-3</v>
      </c>
      <c r="E10" s="253">
        <v>9.4400000000000005E-3</v>
      </c>
      <c r="F10" s="253">
        <v>1.0290000000000001E-2</v>
      </c>
      <c r="G10" s="253">
        <v>1.141E-2</v>
      </c>
      <c r="H10" s="253">
        <v>1.3180000000000001E-2</v>
      </c>
      <c r="I10" s="253">
        <v>1.443E-2</v>
      </c>
      <c r="J10" s="719">
        <f t="shared" si="101"/>
        <v>1.5679999999999999E-2</v>
      </c>
      <c r="K10" s="719">
        <f t="shared" si="0"/>
        <v>1.6930000000000001E-2</v>
      </c>
      <c r="L10" s="722">
        <f t="shared" si="0"/>
        <v>1.8180000000000002E-2</v>
      </c>
      <c r="M10" s="253">
        <v>-5.9500000000000004E-3</v>
      </c>
      <c r="N10" s="253">
        <v>-1.061E-2</v>
      </c>
      <c r="O10" s="253">
        <v>-1.401E-2</v>
      </c>
      <c r="P10" s="253">
        <v>-1.3639999999999999E-2</v>
      </c>
      <c r="Q10" s="253">
        <v>-1.239E-2</v>
      </c>
      <c r="R10" s="253">
        <v>-1.2869999999999999E-2</v>
      </c>
      <c r="S10" s="719">
        <f t="shared" si="102"/>
        <v>-1.3349999999999999E-2</v>
      </c>
      <c r="T10" s="719">
        <f t="shared" si="1"/>
        <v>-1.3829999999999999E-2</v>
      </c>
      <c r="U10" s="722">
        <f t="shared" si="2"/>
        <v>-1.4309999999999998E-2</v>
      </c>
      <c r="V10" s="705">
        <v>2.6190000000000001E-2</v>
      </c>
      <c r="W10" s="253">
        <v>1.274E-2</v>
      </c>
      <c r="X10" s="253">
        <v>-2.49E-3</v>
      </c>
      <c r="Y10" s="253">
        <v>-4.64E-3</v>
      </c>
      <c r="Z10" s="253">
        <v>-7.9000000000000001E-4</v>
      </c>
      <c r="AA10" s="253">
        <v>6.7000000000000002E-4</v>
      </c>
      <c r="AB10" s="719">
        <f t="shared" si="103"/>
        <v>2.1299999999999999E-3</v>
      </c>
      <c r="AC10" s="719">
        <f t="shared" si="3"/>
        <v>3.5899999999999999E-3</v>
      </c>
      <c r="AD10" s="722">
        <f t="shared" si="4"/>
        <v>5.0499999999999998E-3</v>
      </c>
      <c r="AE10" s="253">
        <v>-3.3700000000000002E-3</v>
      </c>
      <c r="AF10" s="253">
        <v>-2.4629999999999999E-2</v>
      </c>
      <c r="AG10" s="253">
        <v>-4.1399999999999999E-2</v>
      </c>
      <c r="AH10" s="253">
        <v>-4.3240000000000001E-2</v>
      </c>
      <c r="AI10" s="253">
        <v>-4.4319999999999998E-2</v>
      </c>
      <c r="AJ10" s="253">
        <v>-4.4350000000000001E-2</v>
      </c>
      <c r="AK10" s="719">
        <f t="shared" si="104"/>
        <v>-4.4380000000000003E-2</v>
      </c>
      <c r="AL10" s="719">
        <f t="shared" si="5"/>
        <v>-4.4410000000000005E-2</v>
      </c>
      <c r="AM10" s="722">
        <f t="shared" si="6"/>
        <v>-4.4440000000000007E-2</v>
      </c>
      <c r="AN10" s="705">
        <v>-1.044E-2</v>
      </c>
      <c r="AO10" s="253">
        <v>2.8400000000000001E-3</v>
      </c>
      <c r="AP10" s="253">
        <v>-4.3099999999999996E-3</v>
      </c>
      <c r="AQ10" s="253">
        <v>-1.1429999999999999E-2</v>
      </c>
      <c r="AR10" s="253">
        <v>-1.0189999999999999E-2</v>
      </c>
      <c r="AS10" s="253">
        <v>-5.0600000000000003E-3</v>
      </c>
      <c r="AT10" s="719">
        <f t="shared" si="105"/>
        <v>6.9999999999998883E-5</v>
      </c>
      <c r="AU10" s="719">
        <f t="shared" si="7"/>
        <v>5.199999999999998E-3</v>
      </c>
      <c r="AV10" s="722">
        <f t="shared" si="8"/>
        <v>1.0329999999999997E-2</v>
      </c>
      <c r="AW10" s="253">
        <v>-6.9339999999999999E-2</v>
      </c>
      <c r="AX10" s="253">
        <v>-7.0269999999999999E-2</v>
      </c>
      <c r="AY10" s="253">
        <v>-6.6439999999999999E-2</v>
      </c>
      <c r="AZ10" s="253">
        <v>-6.4600000000000005E-2</v>
      </c>
      <c r="BA10" s="253">
        <v>-6.3939999999999997E-2</v>
      </c>
      <c r="BB10" s="253">
        <v>-6.4829999999999999E-2</v>
      </c>
      <c r="BC10" s="719">
        <f t="shared" si="106"/>
        <v>-6.5720000000000001E-2</v>
      </c>
      <c r="BD10" s="719">
        <f t="shared" si="9"/>
        <v>-6.6610000000000003E-2</v>
      </c>
      <c r="BE10" s="722">
        <f t="shared" si="10"/>
        <v>-6.7500000000000004E-2</v>
      </c>
      <c r="BF10" s="705">
        <v>-4.5170000000000002E-2</v>
      </c>
      <c r="BG10" s="253">
        <v>-4.5620000000000001E-2</v>
      </c>
      <c r="BH10" s="253">
        <v>-3.952E-2</v>
      </c>
      <c r="BI10" s="253">
        <v>-3.6420000000000001E-2</v>
      </c>
      <c r="BJ10" s="253">
        <v>-3.3000000000000002E-2</v>
      </c>
      <c r="BK10" s="253">
        <v>-3.3790000000000001E-2</v>
      </c>
      <c r="BL10" s="719">
        <f t="shared" si="107"/>
        <v>-3.458E-2</v>
      </c>
      <c r="BM10" s="719">
        <f t="shared" si="11"/>
        <v>-3.5369999999999999E-2</v>
      </c>
      <c r="BN10" s="722">
        <f t="shared" si="12"/>
        <v>-3.6159999999999998E-2</v>
      </c>
      <c r="BO10" s="253">
        <v>2.1870000000000001E-2</v>
      </c>
      <c r="BP10" s="253">
        <v>2.35E-2</v>
      </c>
      <c r="BQ10" s="253">
        <v>2.912E-2</v>
      </c>
      <c r="BR10" s="253">
        <v>3.1230000000000001E-2</v>
      </c>
      <c r="BS10" s="253">
        <v>3.2579999999999998E-2</v>
      </c>
      <c r="BT10" s="253">
        <v>3.0120000000000001E-2</v>
      </c>
      <c r="BU10" s="719">
        <f t="shared" si="108"/>
        <v>2.7660000000000004E-2</v>
      </c>
      <c r="BV10" s="719">
        <f t="shared" si="13"/>
        <v>2.5200000000000007E-2</v>
      </c>
      <c r="BW10" s="722">
        <f t="shared" si="14"/>
        <v>2.274000000000001E-2</v>
      </c>
      <c r="BX10" s="705">
        <v>1.3999999999999999E-4</v>
      </c>
      <c r="BY10" s="253">
        <v>2.6800000000000001E-3</v>
      </c>
      <c r="BZ10" s="253">
        <v>9.1900000000000003E-3</v>
      </c>
      <c r="CA10" s="253">
        <v>1.119E-2</v>
      </c>
      <c r="CB10" s="253">
        <v>1.1939999999999999E-2</v>
      </c>
      <c r="CC10" s="253">
        <v>1.184E-2</v>
      </c>
      <c r="CD10" s="719">
        <f t="shared" si="109"/>
        <v>1.174E-2</v>
      </c>
      <c r="CE10" s="719">
        <f t="shared" si="15"/>
        <v>1.1640000000000001E-2</v>
      </c>
      <c r="CF10" s="722">
        <f t="shared" si="16"/>
        <v>1.1540000000000002E-2</v>
      </c>
      <c r="CG10" s="253">
        <v>-1.6219999999999998E-2</v>
      </c>
      <c r="CH10" s="253">
        <v>-3.4779999999999998E-2</v>
      </c>
      <c r="CI10" s="253">
        <v>-4.4880000000000003E-2</v>
      </c>
      <c r="CJ10" s="253">
        <v>-4.4200000000000003E-2</v>
      </c>
      <c r="CK10" s="253">
        <v>-4.7050000000000002E-2</v>
      </c>
      <c r="CL10" s="253">
        <v>-5.4870000000000002E-2</v>
      </c>
      <c r="CM10" s="719">
        <f t="shared" si="110"/>
        <v>-6.2689999999999996E-2</v>
      </c>
      <c r="CN10" s="719">
        <f t="shared" si="17"/>
        <v>-7.0509999999999989E-2</v>
      </c>
      <c r="CO10" s="722">
        <f t="shared" si="18"/>
        <v>-7.8329999999999983E-2</v>
      </c>
      <c r="CP10" s="705">
        <v>-3.8700000000000002E-3</v>
      </c>
      <c r="CQ10" s="253">
        <v>-1.74E-3</v>
      </c>
      <c r="CR10" s="253">
        <v>4.4400000000000004E-3</v>
      </c>
      <c r="CS10" s="253">
        <v>6.8199999999999997E-3</v>
      </c>
      <c r="CT10" s="253">
        <v>9.5399999999999999E-3</v>
      </c>
      <c r="CU10" s="253">
        <v>1.1990000000000001E-2</v>
      </c>
      <c r="CV10" s="719">
        <f t="shared" si="111"/>
        <v>1.4440000000000001E-2</v>
      </c>
      <c r="CW10" s="719">
        <f t="shared" si="19"/>
        <v>1.6890000000000002E-2</v>
      </c>
      <c r="CX10" s="722">
        <f t="shared" si="20"/>
        <v>1.9340000000000003E-2</v>
      </c>
      <c r="CY10" s="253">
        <v>1.5389999999999999E-2</v>
      </c>
      <c r="CZ10" s="253">
        <v>1.051E-2</v>
      </c>
      <c r="DA10" s="253">
        <v>1.0359999999999999E-2</v>
      </c>
      <c r="DB10" s="253">
        <v>1.2880000000000001E-2</v>
      </c>
      <c r="DC10" s="253">
        <v>1.375E-2</v>
      </c>
      <c r="DD10" s="253">
        <v>1.41E-2</v>
      </c>
      <c r="DE10" s="719">
        <f t="shared" si="112"/>
        <v>1.4449999999999999E-2</v>
      </c>
      <c r="DF10" s="719">
        <f t="shared" si="21"/>
        <v>1.4799999999999999E-2</v>
      </c>
      <c r="DG10" s="722">
        <f t="shared" si="22"/>
        <v>1.5149999999999999E-2</v>
      </c>
      <c r="DH10" s="705">
        <v>1.264E-2</v>
      </c>
      <c r="DI10" s="253">
        <v>2.0060000000000001E-2</v>
      </c>
      <c r="DJ10" s="253">
        <v>3.3250000000000002E-2</v>
      </c>
      <c r="DK10" s="253">
        <v>3.7749999999999999E-2</v>
      </c>
      <c r="DL10" s="253">
        <v>0.04</v>
      </c>
      <c r="DM10" s="253">
        <v>4.061E-2</v>
      </c>
      <c r="DN10" s="719">
        <f t="shared" si="113"/>
        <v>4.122E-2</v>
      </c>
      <c r="DO10" s="719">
        <f t="shared" si="23"/>
        <v>4.1829999999999999E-2</v>
      </c>
      <c r="DP10" s="722">
        <f t="shared" si="24"/>
        <v>4.2439999999999999E-2</v>
      </c>
      <c r="DQ10" s="253">
        <v>4.1020000000000001E-2</v>
      </c>
      <c r="DR10" s="253">
        <v>3.8550000000000001E-2</v>
      </c>
      <c r="DS10" s="253">
        <v>3.7139999999999999E-2</v>
      </c>
      <c r="DT10" s="253">
        <v>3.8859999999999999E-2</v>
      </c>
      <c r="DU10" s="253">
        <v>3.4729999999999997E-2</v>
      </c>
      <c r="DV10" s="253">
        <v>2.5590000000000002E-2</v>
      </c>
      <c r="DW10" s="719">
        <f t="shared" si="114"/>
        <v>1.6450000000000006E-2</v>
      </c>
      <c r="DX10" s="719">
        <f t="shared" si="25"/>
        <v>7.3100000000000109E-3</v>
      </c>
      <c r="DY10" s="722">
        <f t="shared" si="26"/>
        <v>-1.8299999999999844E-3</v>
      </c>
      <c r="DZ10" s="705">
        <v>3.61E-2</v>
      </c>
      <c r="EA10" s="253">
        <v>4.5870000000000001E-2</v>
      </c>
      <c r="EB10" s="253">
        <v>3.7740000000000003E-2</v>
      </c>
      <c r="EC10" s="253">
        <v>3.0380000000000001E-2</v>
      </c>
      <c r="ED10" s="253">
        <v>4.2110000000000002E-2</v>
      </c>
      <c r="EE10" s="253">
        <v>5.4789999999999998E-2</v>
      </c>
      <c r="EF10" s="719">
        <f t="shared" si="115"/>
        <v>6.7470000000000002E-2</v>
      </c>
      <c r="EG10" s="719">
        <f t="shared" si="27"/>
        <v>8.0149999999999999E-2</v>
      </c>
      <c r="EH10" s="722">
        <f t="shared" si="28"/>
        <v>9.2829999999999996E-2</v>
      </c>
      <c r="EI10" s="253">
        <v>-3.3999999999999998E-3</v>
      </c>
      <c r="EJ10" s="253">
        <v>-6.8000000000000005E-4</v>
      </c>
      <c r="EK10" s="253">
        <v>4.0600000000000002E-3</v>
      </c>
      <c r="EL10" s="253">
        <v>5.5500000000000002E-3</v>
      </c>
      <c r="EM10" s="253">
        <v>5.3299999999999997E-3</v>
      </c>
      <c r="EN10" s="253">
        <v>5.5900000000000004E-3</v>
      </c>
      <c r="EO10" s="719">
        <f t="shared" si="116"/>
        <v>5.850000000000001E-3</v>
      </c>
      <c r="EP10" s="719">
        <f t="shared" si="29"/>
        <v>6.1100000000000017E-3</v>
      </c>
      <c r="EQ10" s="722">
        <f t="shared" si="30"/>
        <v>6.3700000000000024E-3</v>
      </c>
      <c r="ER10" s="705">
        <v>-4.8199999999999996E-3</v>
      </c>
      <c r="ES10" s="253">
        <v>8.2799999999999999E-2</v>
      </c>
      <c r="ET10" s="253">
        <v>5.969E-2</v>
      </c>
      <c r="EU10" s="253">
        <v>6.6640000000000005E-2</v>
      </c>
      <c r="EV10" s="253">
        <v>5.5350000000000003E-2</v>
      </c>
      <c r="EW10" s="253">
        <v>7.281E-2</v>
      </c>
      <c r="EX10" s="719">
        <f t="shared" si="117"/>
        <v>9.0269999999999989E-2</v>
      </c>
      <c r="EY10" s="719">
        <f t="shared" si="31"/>
        <v>0.10772999999999998</v>
      </c>
      <c r="EZ10" s="722">
        <f t="shared" si="32"/>
        <v>0.12518999999999997</v>
      </c>
      <c r="FA10" s="253">
        <v>-6.96E-3</v>
      </c>
      <c r="FB10" s="253">
        <v>-1.805E-2</v>
      </c>
      <c r="FC10" s="253">
        <v>-2.479E-2</v>
      </c>
      <c r="FD10" s="253">
        <v>-1.6969999999999999E-2</v>
      </c>
      <c r="FE10" s="253">
        <v>-2.5159999999999998E-2</v>
      </c>
      <c r="FF10" s="253">
        <v>-1.9539999999999998E-2</v>
      </c>
      <c r="FG10" s="719">
        <f t="shared" si="118"/>
        <v>-1.3919999999999998E-2</v>
      </c>
      <c r="FH10" s="719">
        <f t="shared" si="33"/>
        <v>-8.2999999999999984E-3</v>
      </c>
      <c r="FI10" s="722">
        <f t="shared" si="34"/>
        <v>-2.6799999999999984E-3</v>
      </c>
      <c r="FJ10" s="705">
        <v>1.9769999999999999E-2</v>
      </c>
      <c r="FK10" s="253">
        <v>3.8699999999999998E-2</v>
      </c>
      <c r="FL10" s="253">
        <v>4.5010000000000001E-2</v>
      </c>
      <c r="FM10" s="253">
        <v>4.9880000000000001E-2</v>
      </c>
      <c r="FN10" s="253">
        <v>5.0479999999999997E-2</v>
      </c>
      <c r="FO10" s="253">
        <v>5.2130000000000003E-2</v>
      </c>
      <c r="FP10" s="719">
        <f t="shared" si="119"/>
        <v>5.3780000000000008E-2</v>
      </c>
      <c r="FQ10" s="719">
        <f t="shared" si="35"/>
        <v>5.5430000000000014E-2</v>
      </c>
      <c r="FR10" s="722">
        <f t="shared" si="36"/>
        <v>5.708000000000002E-2</v>
      </c>
      <c r="FS10" s="253">
        <v>5.8740000000000001E-2</v>
      </c>
      <c r="FT10" s="253">
        <v>6.1589999999999999E-2</v>
      </c>
      <c r="FU10" s="253">
        <v>6.6739999999999994E-2</v>
      </c>
      <c r="FV10" s="253">
        <v>6.794E-2</v>
      </c>
      <c r="FW10" s="253">
        <v>6.7830000000000001E-2</v>
      </c>
      <c r="FX10" s="253">
        <v>6.7830000000000001E-2</v>
      </c>
      <c r="FY10" s="719">
        <f t="shared" si="120"/>
        <v>6.7830000000000001E-2</v>
      </c>
      <c r="FZ10" s="719">
        <f t="shared" si="37"/>
        <v>6.7830000000000001E-2</v>
      </c>
      <c r="GA10" s="722">
        <f t="shared" si="38"/>
        <v>6.7830000000000001E-2</v>
      </c>
      <c r="GB10" s="705">
        <v>3.09E-2</v>
      </c>
      <c r="GC10" s="253">
        <v>3.2539999999999999E-2</v>
      </c>
      <c r="GD10" s="253">
        <v>2.818E-2</v>
      </c>
      <c r="GE10" s="253">
        <v>3.2870000000000003E-2</v>
      </c>
      <c r="GF10" s="253">
        <v>3.7400000000000003E-2</v>
      </c>
      <c r="GG10" s="253">
        <v>3.5119999999999998E-2</v>
      </c>
      <c r="GH10" s="719">
        <f t="shared" si="121"/>
        <v>3.2839999999999994E-2</v>
      </c>
      <c r="GI10" s="719">
        <f t="shared" si="39"/>
        <v>3.055999999999999E-2</v>
      </c>
      <c r="GJ10" s="722">
        <f t="shared" si="40"/>
        <v>2.8279999999999986E-2</v>
      </c>
      <c r="GK10" s="253">
        <v>-3.4110000000000001E-2</v>
      </c>
      <c r="GL10" s="253">
        <v>-1.9449999999999999E-2</v>
      </c>
      <c r="GM10" s="253">
        <v>-1.5630000000000002E-2</v>
      </c>
      <c r="GN10" s="253">
        <v>-1.528E-2</v>
      </c>
      <c r="GO10" s="253">
        <v>-1.469E-2</v>
      </c>
      <c r="GP10" s="253">
        <v>-1.375E-2</v>
      </c>
      <c r="GQ10" s="719">
        <f t="shared" si="122"/>
        <v>-1.281E-2</v>
      </c>
      <c r="GR10" s="719">
        <f t="shared" si="41"/>
        <v>-1.187E-2</v>
      </c>
      <c r="GS10" s="722">
        <f t="shared" si="42"/>
        <v>-1.093E-2</v>
      </c>
      <c r="GT10" s="705">
        <v>-4.3E-3</v>
      </c>
      <c r="GU10" s="253">
        <v>-1.5299999999999999E-3</v>
      </c>
      <c r="GV10" s="253">
        <v>2.8E-3</v>
      </c>
      <c r="GW10" s="253">
        <v>3.64E-3</v>
      </c>
      <c r="GX10" s="253">
        <v>1.6199999999999999E-3</v>
      </c>
      <c r="GY10" s="253">
        <v>1.42E-3</v>
      </c>
      <c r="GZ10" s="719">
        <f t="shared" si="123"/>
        <v>1.2200000000000002E-3</v>
      </c>
      <c r="HA10" s="719">
        <f t="shared" si="43"/>
        <v>1.0200000000000003E-3</v>
      </c>
      <c r="HB10" s="722">
        <f t="shared" si="44"/>
        <v>8.2000000000000042E-4</v>
      </c>
      <c r="HC10" s="253">
        <v>5.3780000000000001E-2</v>
      </c>
      <c r="HD10" s="253">
        <v>6.1589999999999999E-2</v>
      </c>
      <c r="HE10" s="253">
        <v>7.8630000000000005E-2</v>
      </c>
      <c r="HF10" s="253">
        <v>7.324E-2</v>
      </c>
      <c r="HG10" s="253">
        <v>8.3430000000000004E-2</v>
      </c>
      <c r="HH10" s="253">
        <v>8.6139999999999994E-2</v>
      </c>
      <c r="HI10" s="719">
        <f t="shared" si="124"/>
        <v>8.8849999999999985E-2</v>
      </c>
      <c r="HJ10" s="719">
        <f t="shared" si="45"/>
        <v>9.1559999999999975E-2</v>
      </c>
      <c r="HK10" s="722">
        <f t="shared" si="46"/>
        <v>9.4269999999999965E-2</v>
      </c>
      <c r="HL10" s="705">
        <v>-3.9309999999999998E-2</v>
      </c>
      <c r="HM10" s="253">
        <v>-4.0129999999999999E-2</v>
      </c>
      <c r="HN10" s="253">
        <v>-3.8769999999999999E-2</v>
      </c>
      <c r="HO10" s="253">
        <v>-3.7969999999999997E-2</v>
      </c>
      <c r="HP10" s="253">
        <v>-3.789E-2</v>
      </c>
      <c r="HQ10" s="253">
        <v>-3.934E-2</v>
      </c>
      <c r="HR10" s="719">
        <f t="shared" si="125"/>
        <v>-4.079E-2</v>
      </c>
      <c r="HS10" s="719">
        <f t="shared" si="47"/>
        <v>-4.224E-2</v>
      </c>
      <c r="HT10" s="722">
        <f t="shared" si="48"/>
        <v>-4.369E-2</v>
      </c>
      <c r="HU10" s="253">
        <v>-8.591E-2</v>
      </c>
      <c r="HV10" s="253">
        <v>-7.2599999999999998E-2</v>
      </c>
      <c r="HW10" s="253">
        <v>-6.6669999999999993E-2</v>
      </c>
      <c r="HX10" s="253">
        <v>-6.6780000000000006E-2</v>
      </c>
      <c r="HY10" s="253">
        <v>-6.6519999999999996E-2</v>
      </c>
      <c r="HZ10" s="253">
        <v>-6.4799999999999996E-2</v>
      </c>
      <c r="IA10" s="719">
        <f t="shared" si="126"/>
        <v>-6.3079999999999997E-2</v>
      </c>
      <c r="IB10" s="719">
        <f t="shared" si="49"/>
        <v>-6.1359999999999998E-2</v>
      </c>
      <c r="IC10" s="722">
        <f t="shared" si="50"/>
        <v>-5.9639999999999999E-2</v>
      </c>
      <c r="ID10" s="705">
        <v>6.3009999999999997E-2</v>
      </c>
      <c r="IE10" s="253">
        <v>7.1510000000000004E-2</v>
      </c>
      <c r="IF10" s="253">
        <v>5.8709999999999998E-2</v>
      </c>
      <c r="IG10" s="253">
        <v>5.9470000000000002E-2</v>
      </c>
      <c r="IH10" s="253">
        <v>6.8199999999999997E-2</v>
      </c>
      <c r="II10" s="253">
        <v>7.1319999999999995E-2</v>
      </c>
      <c r="IJ10" s="719">
        <f t="shared" si="127"/>
        <v>7.4439999999999992E-2</v>
      </c>
      <c r="IK10" s="719">
        <f t="shared" si="51"/>
        <v>7.755999999999999E-2</v>
      </c>
      <c r="IL10" s="722">
        <f t="shared" si="52"/>
        <v>8.0679999999999988E-2</v>
      </c>
      <c r="IM10" s="253">
        <v>-4.5760000000000002E-2</v>
      </c>
      <c r="IN10" s="253">
        <v>-4.9209999999999997E-2</v>
      </c>
      <c r="IO10" s="253">
        <v>-5.1330000000000001E-2</v>
      </c>
      <c r="IP10" s="253">
        <v>-5.45E-2</v>
      </c>
      <c r="IQ10" s="253">
        <v>-5.3129999999999997E-2</v>
      </c>
      <c r="IR10" s="253">
        <v>-4.8439999999999997E-2</v>
      </c>
      <c r="IS10" s="719">
        <f t="shared" si="128"/>
        <v>-4.3749999999999997E-2</v>
      </c>
      <c r="IT10" s="719">
        <f t="shared" si="53"/>
        <v>-3.9059999999999997E-2</v>
      </c>
      <c r="IU10" s="722">
        <f t="shared" si="54"/>
        <v>-3.4369999999999998E-2</v>
      </c>
      <c r="IV10" s="705">
        <v>-5.9139999999999998E-2</v>
      </c>
      <c r="IW10" s="253">
        <v>-4.233E-2</v>
      </c>
      <c r="IX10" s="253">
        <v>-1.9369999999999998E-2</v>
      </c>
      <c r="IY10" s="253">
        <v>-1.6400000000000001E-2</v>
      </c>
      <c r="IZ10" s="253">
        <v>-1.7250000000000001E-2</v>
      </c>
      <c r="JA10" s="253">
        <v>-1.9380000000000001E-2</v>
      </c>
      <c r="JB10" s="719">
        <f t="shared" si="129"/>
        <v>-2.1510000000000001E-2</v>
      </c>
      <c r="JC10" s="719">
        <f t="shared" si="55"/>
        <v>-2.3640000000000001E-2</v>
      </c>
      <c r="JD10" s="722">
        <f t="shared" si="56"/>
        <v>-2.5770000000000001E-2</v>
      </c>
      <c r="JE10" s="253">
        <v>-3.4169999999999999E-2</v>
      </c>
      <c r="JF10" s="253">
        <v>-3.0419999999999999E-2</v>
      </c>
      <c r="JG10" s="253">
        <v>-2.5829999999999999E-2</v>
      </c>
      <c r="JH10" s="253">
        <v>-2.5590000000000002E-2</v>
      </c>
      <c r="JI10" s="253">
        <v>-2.5860000000000001E-2</v>
      </c>
      <c r="JJ10" s="253">
        <v>-2.5649999999999999E-2</v>
      </c>
      <c r="JK10" s="719">
        <f t="shared" si="130"/>
        <v>-2.5439999999999997E-2</v>
      </c>
      <c r="JL10" s="719">
        <f t="shared" si="57"/>
        <v>-2.5229999999999995E-2</v>
      </c>
      <c r="JM10" s="722">
        <f t="shared" si="58"/>
        <v>-2.5019999999999994E-2</v>
      </c>
      <c r="JN10" s="705">
        <v>-1.15E-3</v>
      </c>
      <c r="JO10" s="253">
        <v>1.01E-3</v>
      </c>
      <c r="JP10" s="253">
        <v>3.6600000000000001E-3</v>
      </c>
      <c r="JQ10" s="253">
        <v>4.0499999999999998E-3</v>
      </c>
      <c r="JR10" s="253">
        <v>2.0300000000000001E-3</v>
      </c>
      <c r="JS10" s="253">
        <v>1.2899999999999999E-3</v>
      </c>
      <c r="JT10" s="719">
        <f t="shared" si="131"/>
        <v>5.4999999999999971E-4</v>
      </c>
      <c r="JU10" s="719">
        <f t="shared" si="59"/>
        <v>-1.900000000000005E-4</v>
      </c>
      <c r="JV10" s="722">
        <f t="shared" si="60"/>
        <v>-9.300000000000007E-4</v>
      </c>
      <c r="JW10" s="253">
        <v>3.0099999999999998E-2</v>
      </c>
      <c r="JX10" s="253">
        <v>3.2640000000000002E-2</v>
      </c>
      <c r="JY10" s="253">
        <v>3.789E-2</v>
      </c>
      <c r="JZ10" s="253">
        <v>3.9390000000000001E-2</v>
      </c>
      <c r="KA10" s="253">
        <v>3.823E-2</v>
      </c>
      <c r="KB10" s="253">
        <v>3.8120000000000001E-2</v>
      </c>
      <c r="KC10" s="719">
        <f t="shared" si="132"/>
        <v>3.8010000000000002E-2</v>
      </c>
      <c r="KD10" s="719">
        <f t="shared" si="61"/>
        <v>3.7900000000000003E-2</v>
      </c>
      <c r="KE10" s="722">
        <f t="shared" si="62"/>
        <v>3.7790000000000004E-2</v>
      </c>
      <c r="KF10" s="705">
        <v>1.252E-2</v>
      </c>
      <c r="KG10" s="253">
        <v>1.566E-2</v>
      </c>
      <c r="KH10" s="253">
        <v>2.2110000000000001E-2</v>
      </c>
      <c r="KI10" s="253">
        <v>2.2679999999999999E-2</v>
      </c>
      <c r="KJ10" s="253">
        <v>2.2040000000000001E-2</v>
      </c>
      <c r="KK10" s="253">
        <v>2.1309999999999999E-2</v>
      </c>
      <c r="KL10" s="719">
        <f t="shared" si="133"/>
        <v>2.0579999999999998E-2</v>
      </c>
      <c r="KM10" s="719">
        <f t="shared" si="63"/>
        <v>1.9849999999999996E-2</v>
      </c>
      <c r="KN10" s="722">
        <f t="shared" si="64"/>
        <v>1.9119999999999995E-2</v>
      </c>
      <c r="KO10" s="253">
        <v>2.247E-2</v>
      </c>
      <c r="KP10" s="253">
        <v>2.4309999999999998E-2</v>
      </c>
      <c r="KQ10" s="253">
        <v>2.7119999999999998E-2</v>
      </c>
      <c r="KR10" s="253">
        <v>2.7720000000000002E-2</v>
      </c>
      <c r="KS10" s="253">
        <v>2.6939999999999999E-2</v>
      </c>
      <c r="KT10" s="253">
        <v>2.657E-2</v>
      </c>
      <c r="KU10" s="719">
        <f t="shared" si="134"/>
        <v>2.6200000000000001E-2</v>
      </c>
      <c r="KV10" s="719">
        <f t="shared" si="65"/>
        <v>2.5830000000000002E-2</v>
      </c>
      <c r="KW10" s="722">
        <f t="shared" si="66"/>
        <v>2.5460000000000003E-2</v>
      </c>
      <c r="KX10" s="705">
        <v>-1.26E-2</v>
      </c>
      <c r="KY10" s="253">
        <v>-9.8600000000000007E-3</v>
      </c>
      <c r="KZ10" s="253">
        <v>-4.6800000000000001E-3</v>
      </c>
      <c r="LA10" s="253">
        <v>-4.28E-3</v>
      </c>
      <c r="LB10" s="253">
        <v>-5.3400000000000001E-3</v>
      </c>
      <c r="LC10" s="253">
        <v>-6.28E-3</v>
      </c>
      <c r="LD10" s="719">
        <f t="shared" si="135"/>
        <v>-7.2199999999999999E-3</v>
      </c>
      <c r="LE10" s="719">
        <f t="shared" si="67"/>
        <v>-8.1600000000000006E-3</v>
      </c>
      <c r="LF10" s="722">
        <f t="shared" si="68"/>
        <v>-9.1000000000000004E-3</v>
      </c>
      <c r="LG10" s="253">
        <v>-1.3310000000000001E-2</v>
      </c>
      <c r="LH10" s="253">
        <v>-3.8600000000000001E-3</v>
      </c>
      <c r="LI10" s="253">
        <v>-3.8999999999999999E-4</v>
      </c>
      <c r="LJ10" s="253">
        <v>7.6000000000000004E-4</v>
      </c>
      <c r="LK10" s="253">
        <v>2.9E-4</v>
      </c>
      <c r="LL10" s="253">
        <v>-4.6000000000000001E-4</v>
      </c>
      <c r="LM10" s="719">
        <f t="shared" si="136"/>
        <v>-1.2100000000000001E-3</v>
      </c>
      <c r="LN10" s="719">
        <f t="shared" si="69"/>
        <v>-1.9600000000000004E-3</v>
      </c>
      <c r="LO10" s="722">
        <f t="shared" si="70"/>
        <v>-2.7100000000000006E-3</v>
      </c>
      <c r="LP10" s="705">
        <v>-1.9460000000000002E-2</v>
      </c>
      <c r="LQ10" s="253">
        <v>-1.5650000000000001E-2</v>
      </c>
      <c r="LR10" s="253">
        <v>-1.2409999999999999E-2</v>
      </c>
      <c r="LS10" s="253">
        <v>-1.2630000000000001E-2</v>
      </c>
      <c r="LT10" s="253">
        <v>-1.248E-2</v>
      </c>
      <c r="LU10" s="253">
        <v>-1.2189999999999999E-2</v>
      </c>
      <c r="LV10" s="719">
        <f t="shared" si="137"/>
        <v>-1.1899999999999999E-2</v>
      </c>
      <c r="LW10" s="719">
        <f t="shared" si="71"/>
        <v>-1.1609999999999999E-2</v>
      </c>
      <c r="LX10" s="722">
        <f t="shared" si="72"/>
        <v>-1.1319999999999998E-2</v>
      </c>
      <c r="LY10" s="253">
        <v>1.516E-2</v>
      </c>
      <c r="LZ10" s="253">
        <v>1.8329999999999999E-2</v>
      </c>
      <c r="MA10" s="253">
        <v>2.512E-2</v>
      </c>
      <c r="MB10" s="253">
        <v>2.793E-2</v>
      </c>
      <c r="MC10" s="253">
        <v>3.8339999999999999E-2</v>
      </c>
      <c r="MD10" s="253">
        <v>4.2599999999999999E-2</v>
      </c>
      <c r="ME10" s="719">
        <f t="shared" si="138"/>
        <v>4.6859999999999999E-2</v>
      </c>
      <c r="MF10" s="719">
        <f t="shared" si="73"/>
        <v>5.1119999999999999E-2</v>
      </c>
      <c r="MG10" s="722">
        <f t="shared" si="74"/>
        <v>5.5379999999999999E-2</v>
      </c>
      <c r="MH10" s="705">
        <v>-1.435E-2</v>
      </c>
      <c r="MI10" s="253">
        <v>-8.3800000000000003E-3</v>
      </c>
      <c r="MJ10" s="253">
        <v>-3.2799999999999999E-3</v>
      </c>
      <c r="MK10" s="253">
        <v>-3.5200000000000001E-3</v>
      </c>
      <c r="ML10" s="253">
        <v>-3.1199999999999999E-3</v>
      </c>
      <c r="MM10" s="253">
        <v>-2.5600000000000002E-3</v>
      </c>
      <c r="MN10" s="719">
        <f t="shared" si="139"/>
        <v>-2.0000000000000005E-3</v>
      </c>
      <c r="MO10" s="719">
        <f t="shared" si="75"/>
        <v>-1.4400000000000007E-3</v>
      </c>
      <c r="MP10" s="722">
        <f t="shared" si="76"/>
        <v>-8.8000000000000101E-4</v>
      </c>
      <c r="MQ10" s="253">
        <v>-1.0290000000000001E-2</v>
      </c>
      <c r="MR10" s="253">
        <v>-4.9199999999999999E-3</v>
      </c>
      <c r="MS10" s="253">
        <v>8.7799999999999996E-3</v>
      </c>
      <c r="MT10" s="253">
        <v>1.2630000000000001E-2</v>
      </c>
      <c r="MU10" s="253">
        <v>1.251E-2</v>
      </c>
      <c r="MV10" s="253">
        <v>1.196E-2</v>
      </c>
      <c r="MW10" s="719">
        <f t="shared" si="140"/>
        <v>1.141E-2</v>
      </c>
      <c r="MX10" s="719">
        <f t="shared" si="77"/>
        <v>1.086E-2</v>
      </c>
      <c r="MY10" s="722">
        <f t="shared" si="78"/>
        <v>1.031E-2</v>
      </c>
      <c r="MZ10" s="705">
        <v>-0.13547999999999999</v>
      </c>
      <c r="NA10" s="253">
        <v>-0.13469999999999999</v>
      </c>
      <c r="NB10" s="253">
        <v>-0.13277</v>
      </c>
      <c r="NC10" s="253">
        <v>-0.13286999999999999</v>
      </c>
      <c r="ND10" s="253">
        <v>-0.13333999999999999</v>
      </c>
      <c r="NE10" s="253">
        <v>-0.13339000000000001</v>
      </c>
      <c r="NF10" s="719">
        <f t="shared" si="141"/>
        <v>-0.13344000000000003</v>
      </c>
      <c r="NG10" s="719">
        <f t="shared" si="79"/>
        <v>-0.13349000000000005</v>
      </c>
      <c r="NH10" s="722">
        <f t="shared" si="80"/>
        <v>-0.13354000000000008</v>
      </c>
      <c r="NI10" s="253">
        <v>6.7680000000000004E-2</v>
      </c>
      <c r="NJ10" s="253">
        <v>7.0019999999999999E-2</v>
      </c>
      <c r="NK10" s="253">
        <v>7.8820000000000001E-2</v>
      </c>
      <c r="NL10" s="253">
        <v>7.8560000000000005E-2</v>
      </c>
      <c r="NM10" s="253">
        <v>7.918E-2</v>
      </c>
      <c r="NN10" s="253">
        <v>7.5950000000000004E-2</v>
      </c>
      <c r="NO10" s="719">
        <f t="shared" si="142"/>
        <v>7.2720000000000007E-2</v>
      </c>
      <c r="NP10" s="719">
        <f t="shared" si="81"/>
        <v>6.949000000000001E-2</v>
      </c>
      <c r="NQ10" s="722">
        <f t="shared" si="82"/>
        <v>6.6260000000000013E-2</v>
      </c>
      <c r="NR10" s="705">
        <v>4.2470000000000001E-2</v>
      </c>
      <c r="NS10" s="253">
        <v>5.7700000000000001E-2</v>
      </c>
      <c r="NT10" s="253">
        <v>6.0670000000000002E-2</v>
      </c>
      <c r="NU10" s="253">
        <v>6.8110000000000004E-2</v>
      </c>
      <c r="NV10" s="253">
        <v>4.8370000000000003E-2</v>
      </c>
      <c r="NW10" s="253">
        <v>1.992E-2</v>
      </c>
      <c r="NX10" s="719">
        <f t="shared" si="143"/>
        <v>-8.5300000000000029E-3</v>
      </c>
      <c r="NY10" s="719">
        <f t="shared" si="83"/>
        <v>-3.6980000000000006E-2</v>
      </c>
      <c r="NZ10" s="722">
        <f t="shared" si="84"/>
        <v>-6.5430000000000016E-2</v>
      </c>
      <c r="OA10" s="253">
        <v>-0.11468</v>
      </c>
      <c r="OB10" s="253">
        <v>-0.11013000000000001</v>
      </c>
      <c r="OC10" s="253">
        <v>-0.10577</v>
      </c>
      <c r="OD10" s="253">
        <v>-0.10532</v>
      </c>
      <c r="OE10" s="253">
        <v>-0.10476000000000001</v>
      </c>
      <c r="OF10" s="253">
        <v>-0.10376000000000001</v>
      </c>
      <c r="OG10" s="719">
        <f t="shared" si="144"/>
        <v>-0.10276</v>
      </c>
      <c r="OH10" s="719">
        <f t="shared" si="85"/>
        <v>-0.10176</v>
      </c>
      <c r="OI10" s="722">
        <f t="shared" si="86"/>
        <v>-0.10076</v>
      </c>
      <c r="OJ10" s="705">
        <v>4.0160000000000001E-2</v>
      </c>
      <c r="OK10" s="253">
        <v>1.495E-2</v>
      </c>
      <c r="OL10" s="253">
        <v>-2.2349999999999998E-2</v>
      </c>
      <c r="OM10" s="253">
        <v>-3.0519999999999999E-2</v>
      </c>
      <c r="ON10" s="253">
        <v>-2.9850000000000002E-2</v>
      </c>
      <c r="OO10" s="253">
        <v>-2.9790000000000001E-2</v>
      </c>
      <c r="OP10" s="719">
        <f t="shared" si="145"/>
        <v>-2.9729999999999999E-2</v>
      </c>
      <c r="OQ10" s="719">
        <f t="shared" si="87"/>
        <v>-2.9669999999999998E-2</v>
      </c>
      <c r="OR10" s="722">
        <f t="shared" si="88"/>
        <v>-2.9609999999999997E-2</v>
      </c>
      <c r="OS10" s="253">
        <v>9.1E-4</v>
      </c>
      <c r="OT10" s="253">
        <v>9.1999999999999998E-3</v>
      </c>
      <c r="OU10" s="253">
        <v>1.6930000000000001E-2</v>
      </c>
      <c r="OV10" s="253">
        <v>1.6709999999999999E-2</v>
      </c>
      <c r="OW10" s="253">
        <v>1.6E-2</v>
      </c>
      <c r="OX10" s="253">
        <v>1.6039999999999999E-2</v>
      </c>
      <c r="OY10" s="719">
        <f t="shared" si="146"/>
        <v>1.6079999999999997E-2</v>
      </c>
      <c r="OZ10" s="719">
        <f t="shared" si="89"/>
        <v>1.6119999999999995E-2</v>
      </c>
      <c r="PA10" s="722">
        <f t="shared" si="90"/>
        <v>1.6159999999999994E-2</v>
      </c>
      <c r="PB10" s="705">
        <v>2.1569999999999999E-2</v>
      </c>
      <c r="PC10" s="253">
        <v>3.1949999999999999E-2</v>
      </c>
      <c r="PD10" s="253">
        <v>3.279E-2</v>
      </c>
      <c r="PE10" s="253">
        <v>3.6099999999999999E-3</v>
      </c>
      <c r="PF10" s="253">
        <v>-2.48E-3</v>
      </c>
      <c r="PG10" s="253">
        <v>1.9599999999999999E-2</v>
      </c>
      <c r="PH10" s="719">
        <f t="shared" si="147"/>
        <v>4.1679999999999995E-2</v>
      </c>
      <c r="PI10" s="719">
        <f t="shared" si="91"/>
        <v>6.3759999999999983E-2</v>
      </c>
      <c r="PJ10" s="722">
        <f t="shared" si="92"/>
        <v>8.5839999999999972E-2</v>
      </c>
      <c r="PK10" s="253">
        <v>-7.2730000000000003E-2</v>
      </c>
      <c r="PL10" s="253">
        <v>-6.9889999999999994E-2</v>
      </c>
      <c r="PM10" s="253">
        <v>-6.5750000000000003E-2</v>
      </c>
      <c r="PN10" s="253">
        <v>-6.5589999999999996E-2</v>
      </c>
      <c r="PO10" s="253">
        <v>-6.4869999999999997E-2</v>
      </c>
      <c r="PP10" s="253">
        <v>-6.3759999999999997E-2</v>
      </c>
      <c r="PQ10" s="719">
        <f t="shared" si="148"/>
        <v>-6.2649999999999997E-2</v>
      </c>
      <c r="PR10" s="719">
        <f t="shared" si="93"/>
        <v>-6.1539999999999997E-2</v>
      </c>
      <c r="PS10" s="722">
        <f t="shared" si="94"/>
        <v>-6.0429999999999998E-2</v>
      </c>
      <c r="PT10" s="705">
        <v>-0.15764</v>
      </c>
      <c r="PU10" s="253">
        <v>-0.15598999999999999</v>
      </c>
      <c r="PV10" s="253">
        <v>-0.15392</v>
      </c>
      <c r="PW10" s="253">
        <v>-0.15422</v>
      </c>
      <c r="PX10" s="253">
        <v>-0.15418000000000001</v>
      </c>
      <c r="PY10" s="253">
        <v>-0.15403</v>
      </c>
      <c r="PZ10" s="719">
        <f t="shared" si="149"/>
        <v>-0.15387999999999999</v>
      </c>
      <c r="QA10" s="719">
        <f t="shared" si="95"/>
        <v>-0.15372999999999998</v>
      </c>
      <c r="QB10" s="722">
        <f t="shared" si="96"/>
        <v>-0.15357999999999997</v>
      </c>
      <c r="QC10" s="253">
        <v>-1.8679999999999999E-2</v>
      </c>
      <c r="QD10" s="253">
        <v>-1.6650000000000002E-2</v>
      </c>
      <c r="QE10" s="253">
        <v>-1.24E-2</v>
      </c>
      <c r="QF10" s="253">
        <v>-1.1299999999999999E-2</v>
      </c>
      <c r="QG10" s="253">
        <v>-1.1650000000000001E-2</v>
      </c>
      <c r="QH10" s="253">
        <v>-1.213E-2</v>
      </c>
      <c r="QI10" s="719">
        <f t="shared" si="150"/>
        <v>-1.261E-2</v>
      </c>
      <c r="QJ10" s="719">
        <f t="shared" si="97"/>
        <v>-1.3089999999999999E-2</v>
      </c>
      <c r="QK10" s="722">
        <f t="shared" si="98"/>
        <v>-1.3569999999999999E-2</v>
      </c>
      <c r="QL10" s="705">
        <v>4.7829999999999998E-2</v>
      </c>
      <c r="QM10" s="253">
        <v>4.9259999999999998E-2</v>
      </c>
      <c r="QN10" s="253">
        <v>5.2769999999999997E-2</v>
      </c>
      <c r="QO10" s="253">
        <v>5.3679999999999999E-2</v>
      </c>
      <c r="QP10" s="253">
        <v>5.2909999999999999E-2</v>
      </c>
      <c r="QQ10" s="253">
        <v>5.2589999999999998E-2</v>
      </c>
      <c r="QR10" s="719">
        <f t="shared" si="151"/>
        <v>5.2269999999999997E-2</v>
      </c>
      <c r="QS10" s="719">
        <f t="shared" si="99"/>
        <v>5.1949999999999996E-2</v>
      </c>
      <c r="QT10" s="722">
        <f t="shared" si="100"/>
        <v>5.1629999999999995E-2</v>
      </c>
    </row>
    <row r="11" spans="1:462">
      <c r="A11" s="16"/>
      <c r="B11" s="212" t="s">
        <v>449</v>
      </c>
      <c r="C11" s="212" t="s">
        <v>466</v>
      </c>
      <c r="D11" s="705">
        <v>5.9300000000000004E-3</v>
      </c>
      <c r="E11" s="253">
        <v>7.8799999999999999E-3</v>
      </c>
      <c r="F11" s="253">
        <v>7.62E-3</v>
      </c>
      <c r="G11" s="253">
        <v>9.7599999999999996E-3</v>
      </c>
      <c r="H11" s="253">
        <v>1.057E-2</v>
      </c>
      <c r="I11" s="253">
        <v>1.1650000000000001E-2</v>
      </c>
      <c r="J11" s="719">
        <f t="shared" si="101"/>
        <v>1.2730000000000002E-2</v>
      </c>
      <c r="K11" s="719">
        <f t="shared" si="0"/>
        <v>1.3810000000000003E-2</v>
      </c>
      <c r="L11" s="722">
        <f t="shared" si="0"/>
        <v>1.4890000000000004E-2</v>
      </c>
      <c r="M11" s="253">
        <v>1.035E-2</v>
      </c>
      <c r="N11" s="253">
        <v>1.0699999999999999E-2</v>
      </c>
      <c r="O11" s="253">
        <v>6.7299999999999999E-3</v>
      </c>
      <c r="P11" s="253">
        <v>4.7600000000000003E-3</v>
      </c>
      <c r="Q11" s="253">
        <v>5.1500000000000001E-3</v>
      </c>
      <c r="R11" s="253">
        <v>5.3099999999999996E-3</v>
      </c>
      <c r="S11" s="719">
        <f t="shared" si="102"/>
        <v>5.4699999999999992E-3</v>
      </c>
      <c r="T11" s="719">
        <f t="shared" si="1"/>
        <v>5.6299999999999987E-3</v>
      </c>
      <c r="U11" s="722">
        <f t="shared" si="2"/>
        <v>5.7899999999999983E-3</v>
      </c>
      <c r="V11" s="705">
        <v>4.836E-2</v>
      </c>
      <c r="W11" s="253">
        <v>4.5830000000000003E-2</v>
      </c>
      <c r="X11" s="253">
        <v>3.6859999999999997E-2</v>
      </c>
      <c r="Y11" s="253">
        <v>2.8760000000000001E-2</v>
      </c>
      <c r="Z11" s="253">
        <v>2.742E-2</v>
      </c>
      <c r="AA11" s="253">
        <v>2.9649999999999999E-2</v>
      </c>
      <c r="AB11" s="719">
        <f t="shared" si="103"/>
        <v>3.1879999999999999E-2</v>
      </c>
      <c r="AC11" s="719">
        <f t="shared" si="3"/>
        <v>3.4110000000000001E-2</v>
      </c>
      <c r="AD11" s="722">
        <f t="shared" si="4"/>
        <v>3.6340000000000004E-2</v>
      </c>
      <c r="AE11" s="253">
        <v>3.7629999999999997E-2</v>
      </c>
      <c r="AF11" s="253">
        <v>4.4940000000000001E-2</v>
      </c>
      <c r="AG11" s="253">
        <v>3.0870000000000002E-2</v>
      </c>
      <c r="AH11" s="253">
        <v>2.087E-2</v>
      </c>
      <c r="AI11" s="253">
        <v>1.9609999999999999E-2</v>
      </c>
      <c r="AJ11" s="253">
        <v>1.9570000000000001E-2</v>
      </c>
      <c r="AK11" s="719">
        <f t="shared" si="104"/>
        <v>1.9530000000000002E-2</v>
      </c>
      <c r="AL11" s="719">
        <f t="shared" si="5"/>
        <v>1.9490000000000004E-2</v>
      </c>
      <c r="AM11" s="722">
        <f t="shared" si="6"/>
        <v>1.9450000000000005E-2</v>
      </c>
      <c r="AN11" s="705">
        <v>-2.81E-2</v>
      </c>
      <c r="AO11" s="253">
        <v>-4.283E-2</v>
      </c>
      <c r="AP11" s="253">
        <v>-4.0559999999999999E-2</v>
      </c>
      <c r="AQ11" s="253">
        <v>-4.4080000000000001E-2</v>
      </c>
      <c r="AR11" s="253">
        <v>-4.6850000000000003E-2</v>
      </c>
      <c r="AS11" s="253">
        <v>-4.6030000000000001E-2</v>
      </c>
      <c r="AT11" s="719">
        <f t="shared" si="105"/>
        <v>-4.521E-2</v>
      </c>
      <c r="AU11" s="719">
        <f t="shared" si="7"/>
        <v>-4.4389999999999999E-2</v>
      </c>
      <c r="AV11" s="722">
        <f t="shared" si="8"/>
        <v>-4.3569999999999998E-2</v>
      </c>
      <c r="AW11" s="253">
        <v>-4.5780000000000001E-2</v>
      </c>
      <c r="AX11" s="253">
        <v>-4.0570000000000002E-2</v>
      </c>
      <c r="AY11" s="253">
        <v>-4.3279999999999999E-2</v>
      </c>
      <c r="AZ11" s="253">
        <v>-4.0849999999999997E-2</v>
      </c>
      <c r="BA11" s="253">
        <v>-3.9649999999999998E-2</v>
      </c>
      <c r="BB11" s="253">
        <v>-3.8730000000000001E-2</v>
      </c>
      <c r="BC11" s="719">
        <f t="shared" si="106"/>
        <v>-3.7810000000000003E-2</v>
      </c>
      <c r="BD11" s="719">
        <f t="shared" si="9"/>
        <v>-3.6890000000000006E-2</v>
      </c>
      <c r="BE11" s="722">
        <f t="shared" si="10"/>
        <v>-3.5970000000000009E-2</v>
      </c>
      <c r="BF11" s="705">
        <v>-1.8069999999999999E-2</v>
      </c>
      <c r="BG11" s="253">
        <v>-1.231E-2</v>
      </c>
      <c r="BH11" s="253">
        <v>-1.4829999999999999E-2</v>
      </c>
      <c r="BI11" s="253">
        <v>-1.111E-2</v>
      </c>
      <c r="BJ11" s="253">
        <v>-9.1400000000000006E-3</v>
      </c>
      <c r="BK11" s="253">
        <v>-6.3E-3</v>
      </c>
      <c r="BL11" s="719">
        <f t="shared" si="107"/>
        <v>-3.4599999999999995E-3</v>
      </c>
      <c r="BM11" s="719">
        <f t="shared" si="11"/>
        <v>-6.1999999999999902E-4</v>
      </c>
      <c r="BN11" s="722">
        <f t="shared" si="12"/>
        <v>2.2200000000000015E-3</v>
      </c>
      <c r="BO11" s="253">
        <v>1.711E-2</v>
      </c>
      <c r="BP11" s="253">
        <v>2.5749999999999999E-2</v>
      </c>
      <c r="BQ11" s="253">
        <v>3.3759999999999998E-2</v>
      </c>
      <c r="BR11" s="253">
        <v>3.7339999999999998E-2</v>
      </c>
      <c r="BS11" s="253">
        <v>3.875E-2</v>
      </c>
      <c r="BT11" s="253">
        <v>3.116E-2</v>
      </c>
      <c r="BU11" s="719">
        <f t="shared" si="108"/>
        <v>2.3570000000000001E-2</v>
      </c>
      <c r="BV11" s="719">
        <f t="shared" si="13"/>
        <v>1.5980000000000001E-2</v>
      </c>
      <c r="BW11" s="722">
        <f t="shared" si="14"/>
        <v>8.3900000000000016E-3</v>
      </c>
      <c r="BX11" s="705">
        <v>3.5300000000000002E-3</v>
      </c>
      <c r="BY11" s="253">
        <v>8.1399999999999997E-3</v>
      </c>
      <c r="BZ11" s="253">
        <v>8.2799999999999992E-3</v>
      </c>
      <c r="CA11" s="253">
        <v>1.226E-2</v>
      </c>
      <c r="CB11" s="253">
        <v>1.3339999999999999E-2</v>
      </c>
      <c r="CC11" s="253">
        <v>1.4319999999999999E-2</v>
      </c>
      <c r="CD11" s="719">
        <f t="shared" si="109"/>
        <v>1.5299999999999999E-2</v>
      </c>
      <c r="CE11" s="719">
        <f t="shared" si="15"/>
        <v>1.6279999999999999E-2</v>
      </c>
      <c r="CF11" s="722">
        <f t="shared" si="16"/>
        <v>1.7259999999999998E-2</v>
      </c>
      <c r="CG11" s="253">
        <v>-3.4869999999999998E-2</v>
      </c>
      <c r="CH11" s="253">
        <v>-5.5530000000000003E-2</v>
      </c>
      <c r="CI11" s="253">
        <v>-6.4960000000000004E-2</v>
      </c>
      <c r="CJ11" s="253">
        <v>-6.9739999999999996E-2</v>
      </c>
      <c r="CK11" s="253">
        <v>-6.9809999999999997E-2</v>
      </c>
      <c r="CL11" s="253">
        <v>-7.0319999999999994E-2</v>
      </c>
      <c r="CM11" s="719">
        <f t="shared" si="110"/>
        <v>-7.082999999999999E-2</v>
      </c>
      <c r="CN11" s="719">
        <f t="shared" si="17"/>
        <v>-7.1339999999999987E-2</v>
      </c>
      <c r="CO11" s="722">
        <f t="shared" si="18"/>
        <v>-7.1849999999999983E-2</v>
      </c>
      <c r="CP11" s="705">
        <v>5.3030000000000001E-2</v>
      </c>
      <c r="CQ11" s="253">
        <v>6.4729999999999996E-2</v>
      </c>
      <c r="CR11" s="253">
        <v>6.3909999999999995E-2</v>
      </c>
      <c r="CS11" s="253">
        <v>6.8470000000000003E-2</v>
      </c>
      <c r="CT11" s="253">
        <v>7.0330000000000004E-2</v>
      </c>
      <c r="CU11" s="253">
        <v>7.2950000000000001E-2</v>
      </c>
      <c r="CV11" s="719">
        <f t="shared" si="111"/>
        <v>7.5569999999999998E-2</v>
      </c>
      <c r="CW11" s="719">
        <f t="shared" si="19"/>
        <v>7.8189999999999996E-2</v>
      </c>
      <c r="CX11" s="722">
        <f t="shared" si="20"/>
        <v>8.0809999999999993E-2</v>
      </c>
      <c r="CY11" s="253">
        <v>1.184E-2</v>
      </c>
      <c r="CZ11" s="253">
        <v>9.3900000000000008E-3</v>
      </c>
      <c r="DA11" s="253">
        <v>5.4900000000000001E-3</v>
      </c>
      <c r="DB11" s="253">
        <v>5.0499999999999998E-3</v>
      </c>
      <c r="DC11" s="253">
        <v>6.3800000000000003E-3</v>
      </c>
      <c r="DD11" s="253">
        <v>7.1000000000000004E-3</v>
      </c>
      <c r="DE11" s="719">
        <f t="shared" si="112"/>
        <v>7.8200000000000006E-3</v>
      </c>
      <c r="DF11" s="719">
        <f t="shared" si="21"/>
        <v>8.5400000000000007E-3</v>
      </c>
      <c r="DG11" s="722">
        <f t="shared" si="22"/>
        <v>9.2600000000000009E-3</v>
      </c>
      <c r="DH11" s="705">
        <v>-2.7660000000000001E-2</v>
      </c>
      <c r="DI11" s="253">
        <v>-2.2429999999999999E-2</v>
      </c>
      <c r="DJ11" s="253">
        <v>-1.984E-2</v>
      </c>
      <c r="DK11" s="253">
        <v>-1.2189999999999999E-2</v>
      </c>
      <c r="DL11" s="253">
        <v>-9.6600000000000002E-3</v>
      </c>
      <c r="DM11" s="253">
        <v>-7.7600000000000004E-3</v>
      </c>
      <c r="DN11" s="719">
        <f t="shared" si="113"/>
        <v>-5.8600000000000006E-3</v>
      </c>
      <c r="DO11" s="719">
        <f t="shared" si="23"/>
        <v>-3.9600000000000008E-3</v>
      </c>
      <c r="DP11" s="722">
        <f t="shared" si="24"/>
        <v>-2.0600000000000011E-3</v>
      </c>
      <c r="DQ11" s="253">
        <v>3.2530000000000003E-2</v>
      </c>
      <c r="DR11" s="253">
        <v>2.7230000000000001E-2</v>
      </c>
      <c r="DS11" s="253">
        <v>2.4109999999999999E-2</v>
      </c>
      <c r="DT11" s="253">
        <v>2.2950000000000002E-2</v>
      </c>
      <c r="DU11" s="253">
        <v>2.3779999999999999E-2</v>
      </c>
      <c r="DV11" s="253">
        <v>2.2380000000000001E-2</v>
      </c>
      <c r="DW11" s="719">
        <f t="shared" si="114"/>
        <v>2.0980000000000002E-2</v>
      </c>
      <c r="DX11" s="719">
        <f t="shared" si="25"/>
        <v>1.9580000000000004E-2</v>
      </c>
      <c r="DY11" s="722">
        <f t="shared" si="26"/>
        <v>1.8180000000000005E-2</v>
      </c>
      <c r="DZ11" s="705">
        <v>1.99E-3</v>
      </c>
      <c r="EA11" s="253">
        <v>8.3099999999999997E-3</v>
      </c>
      <c r="EB11" s="253">
        <v>1.2460000000000001E-2</v>
      </c>
      <c r="EC11" s="253">
        <v>1.814E-2</v>
      </c>
      <c r="ED11" s="253">
        <v>1.4630000000000001E-2</v>
      </c>
      <c r="EE11" s="253">
        <v>2.035E-2</v>
      </c>
      <c r="EF11" s="719">
        <f t="shared" si="115"/>
        <v>2.6069999999999999E-2</v>
      </c>
      <c r="EG11" s="719">
        <f t="shared" si="27"/>
        <v>3.1789999999999999E-2</v>
      </c>
      <c r="EH11" s="722">
        <f t="shared" si="28"/>
        <v>3.7510000000000002E-2</v>
      </c>
      <c r="EI11" s="253">
        <v>-2.29E-2</v>
      </c>
      <c r="EJ11" s="253">
        <v>-2.0160000000000001E-2</v>
      </c>
      <c r="EK11" s="253">
        <v>-1.9779999999999999E-2</v>
      </c>
      <c r="EL11" s="253">
        <v>-1.729E-2</v>
      </c>
      <c r="EM11" s="253">
        <v>-1.6559999999999998E-2</v>
      </c>
      <c r="EN11" s="253">
        <v>-1.651E-2</v>
      </c>
      <c r="EO11" s="719">
        <f t="shared" si="116"/>
        <v>-1.6460000000000002E-2</v>
      </c>
      <c r="EP11" s="719">
        <f t="shared" si="29"/>
        <v>-1.6410000000000004E-2</v>
      </c>
      <c r="EQ11" s="722">
        <f t="shared" si="30"/>
        <v>-1.6360000000000006E-2</v>
      </c>
      <c r="ER11" s="705">
        <v>5.0099999999999997E-3</v>
      </c>
      <c r="ES11" s="253">
        <v>5.3240000000000003E-2</v>
      </c>
      <c r="ET11" s="253">
        <v>5.765E-2</v>
      </c>
      <c r="EU11" s="253">
        <v>5.6239999999999998E-2</v>
      </c>
      <c r="EV11" s="253">
        <v>5.842E-2</v>
      </c>
      <c r="EW11" s="253">
        <v>5.4550000000000001E-2</v>
      </c>
      <c r="EX11" s="719">
        <f t="shared" si="117"/>
        <v>5.0680000000000003E-2</v>
      </c>
      <c r="EY11" s="719">
        <f t="shared" si="31"/>
        <v>4.6810000000000004E-2</v>
      </c>
      <c r="EZ11" s="722">
        <f t="shared" si="32"/>
        <v>4.2940000000000006E-2</v>
      </c>
      <c r="FA11" s="253">
        <v>-1.2540000000000001E-2</v>
      </c>
      <c r="FB11" s="253">
        <v>-8.6899999999999998E-3</v>
      </c>
      <c r="FC11" s="253">
        <v>-6.5399999999999998E-3</v>
      </c>
      <c r="FD11" s="253">
        <v>-6.45E-3</v>
      </c>
      <c r="FE11" s="253">
        <v>-2.6700000000000001E-3</v>
      </c>
      <c r="FF11" s="253">
        <v>-6.0200000000000002E-3</v>
      </c>
      <c r="FG11" s="719">
        <f t="shared" si="118"/>
        <v>-9.3699999999999999E-3</v>
      </c>
      <c r="FH11" s="719">
        <f t="shared" si="33"/>
        <v>-1.2719999999999999E-2</v>
      </c>
      <c r="FI11" s="722">
        <f t="shared" si="34"/>
        <v>-1.6069999999999997E-2</v>
      </c>
      <c r="FJ11" s="705">
        <v>5.0299999999999997E-3</v>
      </c>
      <c r="FK11" s="253">
        <v>1.3799999999999999E-3</v>
      </c>
      <c r="FL11" s="253">
        <v>8.4600000000000005E-3</v>
      </c>
      <c r="FM11" s="253">
        <v>1.0880000000000001E-2</v>
      </c>
      <c r="FN11" s="253">
        <v>1.8190000000000001E-2</v>
      </c>
      <c r="FO11" s="253">
        <v>1.8859999999999998E-2</v>
      </c>
      <c r="FP11" s="719">
        <f t="shared" si="119"/>
        <v>1.9529999999999995E-2</v>
      </c>
      <c r="FQ11" s="719">
        <f t="shared" si="35"/>
        <v>2.0199999999999992E-2</v>
      </c>
      <c r="FR11" s="722">
        <f t="shared" si="36"/>
        <v>2.0869999999999989E-2</v>
      </c>
      <c r="FS11" s="253">
        <v>1.5890000000000001E-2</v>
      </c>
      <c r="FT11" s="253">
        <v>1.8970000000000001E-2</v>
      </c>
      <c r="FU11" s="253">
        <v>1.9429999999999999E-2</v>
      </c>
      <c r="FV11" s="253">
        <v>2.196E-2</v>
      </c>
      <c r="FW11" s="253">
        <v>2.2499999999999999E-2</v>
      </c>
      <c r="FX11" s="253">
        <v>2.264E-2</v>
      </c>
      <c r="FY11" s="719">
        <f t="shared" si="120"/>
        <v>2.2780000000000002E-2</v>
      </c>
      <c r="FZ11" s="719">
        <f t="shared" si="37"/>
        <v>2.2920000000000003E-2</v>
      </c>
      <c r="GA11" s="722">
        <f t="shared" si="38"/>
        <v>2.3060000000000004E-2</v>
      </c>
      <c r="GB11" s="705">
        <v>1.78E-2</v>
      </c>
      <c r="GC11" s="253">
        <v>1.3950000000000001E-2</v>
      </c>
      <c r="GD11" s="253">
        <v>1.3129999999999999E-2</v>
      </c>
      <c r="GE11" s="253">
        <v>1.0749999999999999E-2</v>
      </c>
      <c r="GF11" s="253">
        <v>1.294E-2</v>
      </c>
      <c r="GG11" s="253">
        <v>1.5270000000000001E-2</v>
      </c>
      <c r="GH11" s="719">
        <f t="shared" si="121"/>
        <v>1.7600000000000001E-2</v>
      </c>
      <c r="GI11" s="719">
        <f t="shared" si="39"/>
        <v>1.9930000000000003E-2</v>
      </c>
      <c r="GJ11" s="722">
        <f t="shared" si="40"/>
        <v>2.2260000000000005E-2</v>
      </c>
      <c r="GK11" s="253">
        <v>-9.2000000000000003E-4</v>
      </c>
      <c r="GL11" s="253">
        <v>2.5999999999999998E-4</v>
      </c>
      <c r="GM11" s="253">
        <v>6.13E-3</v>
      </c>
      <c r="GN11" s="253">
        <v>8.7200000000000003E-3</v>
      </c>
      <c r="GO11" s="253">
        <v>8.9200000000000008E-3</v>
      </c>
      <c r="GP11" s="253">
        <v>9.5700000000000004E-3</v>
      </c>
      <c r="GQ11" s="719">
        <f t="shared" si="122"/>
        <v>1.022E-2</v>
      </c>
      <c r="GR11" s="719">
        <f t="shared" si="41"/>
        <v>1.0869999999999999E-2</v>
      </c>
      <c r="GS11" s="722">
        <f t="shared" si="42"/>
        <v>1.1519999999999999E-2</v>
      </c>
      <c r="GT11" s="705">
        <v>-3.3160000000000002E-2</v>
      </c>
      <c r="GU11" s="253">
        <v>-2.886E-2</v>
      </c>
      <c r="GV11" s="253">
        <v>-2.8369999999999999E-2</v>
      </c>
      <c r="GW11" s="253">
        <v>-2.6009999999999998E-2</v>
      </c>
      <c r="GX11" s="253">
        <v>-2.5600000000000001E-2</v>
      </c>
      <c r="GY11" s="253">
        <v>-2.6519999999999998E-2</v>
      </c>
      <c r="GZ11" s="719">
        <f t="shared" si="123"/>
        <v>-2.7439999999999996E-2</v>
      </c>
      <c r="HA11" s="719">
        <f t="shared" si="43"/>
        <v>-2.8359999999999993E-2</v>
      </c>
      <c r="HB11" s="722">
        <f t="shared" si="44"/>
        <v>-2.927999999999999E-2</v>
      </c>
      <c r="HC11" s="253">
        <v>3.0429999999999999E-2</v>
      </c>
      <c r="HD11" s="253">
        <v>3.499E-2</v>
      </c>
      <c r="HE11" s="253">
        <v>3.7940000000000002E-2</v>
      </c>
      <c r="HF11" s="253">
        <v>4.8469999999999999E-2</v>
      </c>
      <c r="HG11" s="253">
        <v>5.2380000000000003E-2</v>
      </c>
      <c r="HH11" s="253">
        <v>5.3749999999999999E-2</v>
      </c>
      <c r="HI11" s="719">
        <f t="shared" si="124"/>
        <v>5.5119999999999995E-2</v>
      </c>
      <c r="HJ11" s="719">
        <f t="shared" si="45"/>
        <v>5.6489999999999992E-2</v>
      </c>
      <c r="HK11" s="722">
        <f t="shared" si="46"/>
        <v>5.7859999999999988E-2</v>
      </c>
      <c r="HL11" s="705">
        <v>-5.1799999999999997E-3</v>
      </c>
      <c r="HM11" s="253">
        <v>-1.9300000000000001E-3</v>
      </c>
      <c r="HN11" s="253">
        <v>-3.7299999999999998E-3</v>
      </c>
      <c r="HO11" s="253">
        <v>-2.9099999999999998E-3</v>
      </c>
      <c r="HP11" s="253">
        <v>-2.3700000000000001E-3</v>
      </c>
      <c r="HQ11" s="253">
        <v>-2.0600000000000002E-3</v>
      </c>
      <c r="HR11" s="719">
        <f t="shared" si="125"/>
        <v>-1.7500000000000003E-3</v>
      </c>
      <c r="HS11" s="719">
        <f t="shared" si="47"/>
        <v>-1.4400000000000003E-3</v>
      </c>
      <c r="HT11" s="722">
        <f t="shared" si="48"/>
        <v>-1.1300000000000004E-3</v>
      </c>
      <c r="HU11" s="253">
        <v>-5.74E-2</v>
      </c>
      <c r="HV11" s="253">
        <v>-5.2909999999999999E-2</v>
      </c>
      <c r="HW11" s="253">
        <v>-4.8500000000000001E-2</v>
      </c>
      <c r="HX11" s="253">
        <v>-4.4920000000000002E-2</v>
      </c>
      <c r="HY11" s="253">
        <v>-4.4900000000000002E-2</v>
      </c>
      <c r="HZ11" s="253">
        <v>-4.4389999999999999E-2</v>
      </c>
      <c r="IA11" s="719">
        <f t="shared" si="126"/>
        <v>-4.3879999999999995E-2</v>
      </c>
      <c r="IB11" s="719">
        <f t="shared" si="49"/>
        <v>-4.3369999999999992E-2</v>
      </c>
      <c r="IC11" s="722">
        <f t="shared" si="50"/>
        <v>-4.2859999999999988E-2</v>
      </c>
      <c r="ID11" s="705">
        <v>5.5530000000000003E-2</v>
      </c>
      <c r="IE11" s="253">
        <v>6.0749999999999998E-2</v>
      </c>
      <c r="IF11" s="253">
        <v>6.4219999999999999E-2</v>
      </c>
      <c r="IG11" s="253">
        <v>5.6770000000000001E-2</v>
      </c>
      <c r="IH11" s="253">
        <v>5.7099999999999998E-2</v>
      </c>
      <c r="II11" s="253">
        <v>6.1420000000000002E-2</v>
      </c>
      <c r="IJ11" s="719">
        <f t="shared" si="127"/>
        <v>6.5740000000000007E-2</v>
      </c>
      <c r="IK11" s="719">
        <f t="shared" si="51"/>
        <v>7.0060000000000011E-2</v>
      </c>
      <c r="IL11" s="722">
        <f t="shared" si="52"/>
        <v>7.4380000000000016E-2</v>
      </c>
      <c r="IM11" s="253">
        <v>5.1000000000000004E-4</v>
      </c>
      <c r="IN11" s="253">
        <v>5.0800000000000003E-3</v>
      </c>
      <c r="IO11" s="253">
        <v>3.9100000000000003E-3</v>
      </c>
      <c r="IP11" s="253">
        <v>6.0600000000000003E-3</v>
      </c>
      <c r="IQ11" s="253">
        <v>4.5100000000000001E-3</v>
      </c>
      <c r="IR11" s="253">
        <v>4.9500000000000004E-3</v>
      </c>
      <c r="IS11" s="719">
        <f t="shared" si="128"/>
        <v>5.3900000000000007E-3</v>
      </c>
      <c r="IT11" s="719">
        <f t="shared" si="53"/>
        <v>5.830000000000001E-3</v>
      </c>
      <c r="IU11" s="722">
        <f t="shared" si="54"/>
        <v>6.2700000000000013E-3</v>
      </c>
      <c r="IV11" s="705">
        <v>5.9240000000000001E-2</v>
      </c>
      <c r="IW11" s="253">
        <v>4.2619999999999998E-2</v>
      </c>
      <c r="IX11" s="253">
        <v>5.1959999999999999E-2</v>
      </c>
      <c r="IY11" s="253">
        <v>0.11018</v>
      </c>
      <c r="IZ11" s="253">
        <v>0.11604</v>
      </c>
      <c r="JA11" s="253">
        <v>0.11584999999999999</v>
      </c>
      <c r="JB11" s="719">
        <f t="shared" si="129"/>
        <v>0.11565999999999999</v>
      </c>
      <c r="JC11" s="719">
        <f t="shared" si="55"/>
        <v>0.11546999999999998</v>
      </c>
      <c r="JD11" s="722">
        <f t="shared" si="56"/>
        <v>0.11527999999999997</v>
      </c>
      <c r="JE11" s="253">
        <v>6.8599999999999998E-3</v>
      </c>
      <c r="JF11" s="253">
        <v>1.3180000000000001E-2</v>
      </c>
      <c r="JG11" s="253">
        <v>1.503E-2</v>
      </c>
      <c r="JH11" s="253">
        <v>1.051E-2</v>
      </c>
      <c r="JI11" s="253">
        <v>1.898E-2</v>
      </c>
      <c r="JJ11" s="253">
        <v>1.9060000000000001E-2</v>
      </c>
      <c r="JK11" s="719">
        <f t="shared" si="130"/>
        <v>1.9140000000000001E-2</v>
      </c>
      <c r="JL11" s="719">
        <f t="shared" si="57"/>
        <v>1.9220000000000001E-2</v>
      </c>
      <c r="JM11" s="722">
        <f t="shared" si="58"/>
        <v>1.9300000000000001E-2</v>
      </c>
      <c r="JN11" s="705">
        <v>-6.0200000000000002E-3</v>
      </c>
      <c r="JO11" s="253">
        <v>2.8300000000000001E-3</v>
      </c>
      <c r="JP11" s="253">
        <v>2.9299999999999999E-3</v>
      </c>
      <c r="JQ11" s="253">
        <v>4.4400000000000004E-3</v>
      </c>
      <c r="JR11" s="253">
        <v>4.5700000000000003E-3</v>
      </c>
      <c r="JS11" s="253">
        <v>3.65E-3</v>
      </c>
      <c r="JT11" s="719">
        <f t="shared" si="131"/>
        <v>2.7299999999999998E-3</v>
      </c>
      <c r="JU11" s="719">
        <f t="shared" si="59"/>
        <v>1.8099999999999995E-3</v>
      </c>
      <c r="JV11" s="722">
        <f t="shared" si="60"/>
        <v>8.899999999999993E-4</v>
      </c>
      <c r="JW11" s="253">
        <v>-6.2869999999999995E-2</v>
      </c>
      <c r="JX11" s="253">
        <v>-6.1010000000000002E-2</v>
      </c>
      <c r="JY11" s="253">
        <v>-6.0720000000000003E-2</v>
      </c>
      <c r="JZ11" s="253">
        <v>-5.8869999999999999E-2</v>
      </c>
      <c r="KA11" s="253">
        <v>-5.8380000000000001E-2</v>
      </c>
      <c r="KB11" s="253">
        <v>-5.8720000000000001E-2</v>
      </c>
      <c r="KC11" s="719">
        <f t="shared" si="132"/>
        <v>-5.9060000000000001E-2</v>
      </c>
      <c r="KD11" s="719">
        <f t="shared" si="61"/>
        <v>-5.9400000000000001E-2</v>
      </c>
      <c r="KE11" s="722">
        <f t="shared" si="62"/>
        <v>-5.9740000000000001E-2</v>
      </c>
      <c r="KF11" s="705">
        <v>5.6499999999999996E-3</v>
      </c>
      <c r="KG11" s="253">
        <v>8.1300000000000001E-3</v>
      </c>
      <c r="KH11" s="253">
        <v>8.4200000000000004E-3</v>
      </c>
      <c r="KI11" s="253">
        <v>1.039E-2</v>
      </c>
      <c r="KJ11" s="253">
        <v>1.072E-2</v>
      </c>
      <c r="KK11" s="253">
        <v>1.052E-2</v>
      </c>
      <c r="KL11" s="719">
        <f t="shared" si="133"/>
        <v>1.0319999999999999E-2</v>
      </c>
      <c r="KM11" s="719">
        <f t="shared" si="63"/>
        <v>1.0119999999999999E-2</v>
      </c>
      <c r="KN11" s="722">
        <f t="shared" si="64"/>
        <v>9.9199999999999983E-3</v>
      </c>
      <c r="KO11" s="253">
        <v>-1.8020000000000001E-2</v>
      </c>
      <c r="KP11" s="253">
        <v>-1.67E-2</v>
      </c>
      <c r="KQ11" s="253">
        <v>-1.6459999999999999E-2</v>
      </c>
      <c r="KR11" s="253">
        <v>-1.529E-2</v>
      </c>
      <c r="KS11" s="253">
        <v>-1.507E-2</v>
      </c>
      <c r="KT11" s="253">
        <v>-1.532E-2</v>
      </c>
      <c r="KU11" s="719">
        <f t="shared" si="134"/>
        <v>-1.5570000000000001E-2</v>
      </c>
      <c r="KV11" s="719">
        <f t="shared" si="65"/>
        <v>-1.5820000000000001E-2</v>
      </c>
      <c r="KW11" s="722">
        <f t="shared" si="66"/>
        <v>-1.6070000000000001E-2</v>
      </c>
      <c r="KX11" s="705">
        <v>-1.907E-2</v>
      </c>
      <c r="KY11" s="253">
        <v>-1.5900000000000001E-2</v>
      </c>
      <c r="KZ11" s="253">
        <v>-1.54E-2</v>
      </c>
      <c r="LA11" s="253">
        <v>-1.278E-2</v>
      </c>
      <c r="LB11" s="253">
        <v>-1.265E-2</v>
      </c>
      <c r="LC11" s="253">
        <v>-1.3050000000000001E-2</v>
      </c>
      <c r="LD11" s="719">
        <f t="shared" si="135"/>
        <v>-1.3450000000000002E-2</v>
      </c>
      <c r="LE11" s="719">
        <f t="shared" si="67"/>
        <v>-1.3850000000000003E-2</v>
      </c>
      <c r="LF11" s="722">
        <f t="shared" si="68"/>
        <v>-1.4250000000000004E-2</v>
      </c>
      <c r="LG11" s="253">
        <v>1.03E-2</v>
      </c>
      <c r="LH11" s="253">
        <v>1.256E-2</v>
      </c>
      <c r="LI11" s="253">
        <v>1.34E-2</v>
      </c>
      <c r="LJ11" s="253">
        <v>1.5800000000000002E-2</v>
      </c>
      <c r="LK11" s="253">
        <v>1.6539999999999999E-2</v>
      </c>
      <c r="LL11" s="253">
        <v>1.6410000000000001E-2</v>
      </c>
      <c r="LM11" s="719">
        <f t="shared" si="136"/>
        <v>1.6280000000000003E-2</v>
      </c>
      <c r="LN11" s="719">
        <f t="shared" si="69"/>
        <v>1.6150000000000005E-2</v>
      </c>
      <c r="LO11" s="722">
        <f t="shared" si="70"/>
        <v>1.6020000000000006E-2</v>
      </c>
      <c r="LP11" s="705">
        <v>-1.7819999999999999E-2</v>
      </c>
      <c r="LQ11" s="253">
        <v>-1.389E-2</v>
      </c>
      <c r="LR11" s="253">
        <v>-1.2449999999999999E-2</v>
      </c>
      <c r="LS11" s="253">
        <v>-1.0500000000000001E-2</v>
      </c>
      <c r="LT11" s="253">
        <v>-1.061E-2</v>
      </c>
      <c r="LU11" s="253">
        <v>-1.034E-2</v>
      </c>
      <c r="LV11" s="719">
        <f t="shared" si="137"/>
        <v>-1.0070000000000001E-2</v>
      </c>
      <c r="LW11" s="719">
        <f t="shared" si="71"/>
        <v>-9.8000000000000014E-3</v>
      </c>
      <c r="LX11" s="722">
        <f t="shared" si="72"/>
        <v>-9.530000000000002E-3</v>
      </c>
      <c r="LY11" s="253">
        <v>-2.3380000000000001E-2</v>
      </c>
      <c r="LZ11" s="253">
        <v>-2.8840000000000001E-2</v>
      </c>
      <c r="MA11" s="253">
        <v>-2.9059999999999999E-2</v>
      </c>
      <c r="MB11" s="253">
        <v>-2.6620000000000001E-2</v>
      </c>
      <c r="MC11" s="253">
        <v>-2.547E-2</v>
      </c>
      <c r="MD11" s="253">
        <v>-2.0820000000000002E-2</v>
      </c>
      <c r="ME11" s="719">
        <f t="shared" si="138"/>
        <v>-1.6170000000000004E-2</v>
      </c>
      <c r="MF11" s="719">
        <f t="shared" si="73"/>
        <v>-1.1520000000000006E-2</v>
      </c>
      <c r="MG11" s="722">
        <f t="shared" si="74"/>
        <v>-6.870000000000008E-3</v>
      </c>
      <c r="MH11" s="705">
        <v>2.9099999999999998E-3</v>
      </c>
      <c r="MI11" s="253">
        <v>1.0059999999999999E-2</v>
      </c>
      <c r="MJ11" s="253">
        <v>1.2789999999999999E-2</v>
      </c>
      <c r="MK11" s="253">
        <v>1.6209999999999999E-2</v>
      </c>
      <c r="ML11" s="253">
        <v>1.602E-2</v>
      </c>
      <c r="MM11" s="253">
        <v>1.6549999999999999E-2</v>
      </c>
      <c r="MN11" s="719">
        <f t="shared" si="139"/>
        <v>1.7079999999999998E-2</v>
      </c>
      <c r="MO11" s="719">
        <f t="shared" si="75"/>
        <v>1.7609999999999997E-2</v>
      </c>
      <c r="MP11" s="722">
        <f t="shared" si="76"/>
        <v>1.8139999999999996E-2</v>
      </c>
      <c r="MQ11" s="253">
        <v>3.2730000000000002E-2</v>
      </c>
      <c r="MR11" s="253">
        <v>3.5589999999999997E-2</v>
      </c>
      <c r="MS11" s="253">
        <v>3.7249999999999998E-2</v>
      </c>
      <c r="MT11" s="253">
        <v>4.478E-2</v>
      </c>
      <c r="MU11" s="253">
        <v>4.6960000000000002E-2</v>
      </c>
      <c r="MV11" s="253">
        <v>4.7309999999999998E-2</v>
      </c>
      <c r="MW11" s="719">
        <f t="shared" si="140"/>
        <v>4.7659999999999994E-2</v>
      </c>
      <c r="MX11" s="719">
        <f t="shared" si="77"/>
        <v>4.800999999999999E-2</v>
      </c>
      <c r="MY11" s="722">
        <f t="shared" si="78"/>
        <v>4.8359999999999986E-2</v>
      </c>
      <c r="MZ11" s="705">
        <v>-5.9760000000000001E-2</v>
      </c>
      <c r="NA11" s="253">
        <v>-5.8110000000000002E-2</v>
      </c>
      <c r="NB11" s="253">
        <v>-5.7959999999999998E-2</v>
      </c>
      <c r="NC11" s="253">
        <v>-5.638E-2</v>
      </c>
      <c r="ND11" s="253">
        <v>-5.6469999999999999E-2</v>
      </c>
      <c r="NE11" s="253">
        <v>-5.6750000000000002E-2</v>
      </c>
      <c r="NF11" s="719">
        <f t="shared" si="141"/>
        <v>-5.7030000000000004E-2</v>
      </c>
      <c r="NG11" s="719">
        <f t="shared" si="79"/>
        <v>-5.7310000000000007E-2</v>
      </c>
      <c r="NH11" s="722">
        <f t="shared" si="80"/>
        <v>-5.7590000000000009E-2</v>
      </c>
      <c r="NI11" s="253">
        <v>4.3700000000000003E-2</v>
      </c>
      <c r="NJ11" s="253">
        <v>6.4409999999999995E-2</v>
      </c>
      <c r="NK11" s="253">
        <v>6.7610000000000003E-2</v>
      </c>
      <c r="NL11" s="253">
        <v>7.0480000000000001E-2</v>
      </c>
      <c r="NM11" s="253">
        <v>6.9459999999999994E-2</v>
      </c>
      <c r="NN11" s="253">
        <v>6.9540000000000005E-2</v>
      </c>
      <c r="NO11" s="719">
        <f t="shared" si="142"/>
        <v>6.9620000000000015E-2</v>
      </c>
      <c r="NP11" s="719">
        <f t="shared" si="81"/>
        <v>6.9700000000000026E-2</v>
      </c>
      <c r="NQ11" s="722">
        <f t="shared" si="82"/>
        <v>6.9780000000000036E-2</v>
      </c>
      <c r="NR11" s="705">
        <v>-9.7999999999999997E-4</v>
      </c>
      <c r="NS11" s="253">
        <v>1.0000000000000001E-5</v>
      </c>
      <c r="NT11" s="253">
        <v>3.7200000000000002E-3</v>
      </c>
      <c r="NU11" s="253">
        <v>3.9500000000000004E-3</v>
      </c>
      <c r="NV11" s="253">
        <v>6.7799999999999996E-3</v>
      </c>
      <c r="NW11" s="253">
        <v>2.0000000000000001E-4</v>
      </c>
      <c r="NX11" s="719">
        <f t="shared" si="143"/>
        <v>-6.3800000000000003E-3</v>
      </c>
      <c r="NY11" s="719">
        <f t="shared" si="83"/>
        <v>-1.2959999999999999E-2</v>
      </c>
      <c r="NZ11" s="722">
        <f t="shared" si="84"/>
        <v>-1.9539999999999998E-2</v>
      </c>
      <c r="OA11" s="253">
        <v>-1.576E-2</v>
      </c>
      <c r="OB11" s="253">
        <v>-8.0999999999999996E-3</v>
      </c>
      <c r="OC11" s="253">
        <v>-4.3400000000000001E-3</v>
      </c>
      <c r="OD11" s="253">
        <v>5.9000000000000003E-4</v>
      </c>
      <c r="OE11" s="253">
        <v>9.8999999999999999E-4</v>
      </c>
      <c r="OF11" s="253">
        <v>1.91E-3</v>
      </c>
      <c r="OG11" s="719">
        <f t="shared" si="144"/>
        <v>2.8300000000000001E-3</v>
      </c>
      <c r="OH11" s="719">
        <f t="shared" si="85"/>
        <v>3.7499999999999999E-3</v>
      </c>
      <c r="OI11" s="722">
        <f t="shared" si="86"/>
        <v>4.6699999999999997E-3</v>
      </c>
      <c r="OJ11" s="705">
        <v>4.369E-2</v>
      </c>
      <c r="OK11" s="253">
        <v>4.7070000000000001E-2</v>
      </c>
      <c r="OL11" s="253">
        <v>3.1969999999999998E-2</v>
      </c>
      <c r="OM11" s="253">
        <v>1.107E-2</v>
      </c>
      <c r="ON11" s="253">
        <v>6.5199999999999998E-3</v>
      </c>
      <c r="OO11" s="253">
        <v>7.2100000000000003E-3</v>
      </c>
      <c r="OP11" s="719">
        <f t="shared" si="145"/>
        <v>7.9000000000000008E-3</v>
      </c>
      <c r="OQ11" s="719">
        <f t="shared" si="87"/>
        <v>8.5900000000000004E-3</v>
      </c>
      <c r="OR11" s="722">
        <f t="shared" si="88"/>
        <v>9.2800000000000001E-3</v>
      </c>
      <c r="OS11" s="253">
        <v>-3.1280000000000002E-2</v>
      </c>
      <c r="OT11" s="253">
        <v>-2.7529999999999999E-2</v>
      </c>
      <c r="OU11" s="253">
        <v>-2.4549999999999999E-2</v>
      </c>
      <c r="OV11" s="253">
        <v>-2.163E-2</v>
      </c>
      <c r="OW11" s="253">
        <v>-2.172E-2</v>
      </c>
      <c r="OX11" s="253">
        <v>-2.1780000000000001E-2</v>
      </c>
      <c r="OY11" s="719">
        <f t="shared" si="146"/>
        <v>-2.1840000000000002E-2</v>
      </c>
      <c r="OZ11" s="719">
        <f t="shared" si="89"/>
        <v>-2.1900000000000003E-2</v>
      </c>
      <c r="PA11" s="722">
        <f t="shared" si="90"/>
        <v>-2.1960000000000004E-2</v>
      </c>
      <c r="PB11" s="705">
        <v>1.272E-2</v>
      </c>
      <c r="PC11" s="253">
        <v>2.3460000000000002E-2</v>
      </c>
      <c r="PD11" s="253">
        <v>2.793E-2</v>
      </c>
      <c r="PE11" s="253">
        <v>3.261E-2</v>
      </c>
      <c r="PF11" s="253">
        <v>3.1690000000000003E-2</v>
      </c>
      <c r="PG11" s="253">
        <v>3.2210000000000003E-2</v>
      </c>
      <c r="PH11" s="719">
        <f t="shared" si="147"/>
        <v>3.2730000000000002E-2</v>
      </c>
      <c r="PI11" s="719">
        <f t="shared" si="91"/>
        <v>3.3250000000000002E-2</v>
      </c>
      <c r="PJ11" s="722">
        <f t="shared" si="92"/>
        <v>3.3770000000000001E-2</v>
      </c>
      <c r="PK11" s="253">
        <v>-7.0879999999999999E-2</v>
      </c>
      <c r="PL11" s="253">
        <v>-6.4640000000000003E-2</v>
      </c>
      <c r="PM11" s="253">
        <v>-6.3450000000000006E-2</v>
      </c>
      <c r="PN11" s="253">
        <v>-6.0560000000000003E-2</v>
      </c>
      <c r="PO11" s="253">
        <v>-6.0560000000000003E-2</v>
      </c>
      <c r="PP11" s="253">
        <v>-5.9880000000000003E-2</v>
      </c>
      <c r="PQ11" s="719">
        <f t="shared" si="148"/>
        <v>-5.9200000000000003E-2</v>
      </c>
      <c r="PR11" s="719">
        <f t="shared" si="93"/>
        <v>-5.8520000000000003E-2</v>
      </c>
      <c r="PS11" s="722">
        <f t="shared" si="94"/>
        <v>-5.7840000000000003E-2</v>
      </c>
      <c r="PT11" s="705">
        <v>-1.278E-2</v>
      </c>
      <c r="PU11" s="253">
        <v>-9.1500000000000001E-3</v>
      </c>
      <c r="PV11" s="253">
        <v>-8.4799999999999997E-3</v>
      </c>
      <c r="PW11" s="253">
        <v>-6.5399999999999998E-3</v>
      </c>
      <c r="PX11" s="253">
        <v>-6.8599999999999998E-3</v>
      </c>
      <c r="PY11" s="253">
        <v>-6.6299999999999996E-3</v>
      </c>
      <c r="PZ11" s="719">
        <f t="shared" si="149"/>
        <v>-6.3999999999999994E-3</v>
      </c>
      <c r="QA11" s="719">
        <f t="shared" si="95"/>
        <v>-6.1699999999999993E-3</v>
      </c>
      <c r="QB11" s="722">
        <f t="shared" si="96"/>
        <v>-5.9399999999999991E-3</v>
      </c>
      <c r="QC11" s="253">
        <v>-2.1420000000000002E-2</v>
      </c>
      <c r="QD11" s="253">
        <v>-1.486E-2</v>
      </c>
      <c r="QE11" s="253">
        <v>-1.439E-2</v>
      </c>
      <c r="QF11" s="253">
        <v>-1.192E-2</v>
      </c>
      <c r="QG11" s="253">
        <v>-1.1270000000000001E-2</v>
      </c>
      <c r="QH11" s="253">
        <v>-1.1299999999999999E-2</v>
      </c>
      <c r="QI11" s="719">
        <f t="shared" si="150"/>
        <v>-1.1329999999999998E-2</v>
      </c>
      <c r="QJ11" s="719">
        <f t="shared" si="97"/>
        <v>-1.1359999999999997E-2</v>
      </c>
      <c r="QK11" s="722">
        <f t="shared" si="98"/>
        <v>-1.1389999999999996E-2</v>
      </c>
      <c r="QL11" s="705">
        <v>-3.3919999999999999E-2</v>
      </c>
      <c r="QM11" s="253">
        <v>-3.1440000000000003E-2</v>
      </c>
      <c r="QN11" s="253">
        <v>-3.1660000000000001E-2</v>
      </c>
      <c r="QO11" s="253">
        <v>-3.0259999999999999E-2</v>
      </c>
      <c r="QP11" s="253">
        <v>-2.9950000000000001E-2</v>
      </c>
      <c r="QQ11" s="253">
        <v>-3.0099999999999998E-2</v>
      </c>
      <c r="QR11" s="719">
        <f t="shared" si="151"/>
        <v>-3.0249999999999996E-2</v>
      </c>
      <c r="QS11" s="719">
        <f t="shared" si="99"/>
        <v>-3.0399999999999993E-2</v>
      </c>
      <c r="QT11" s="722">
        <f t="shared" si="100"/>
        <v>-3.054999999999999E-2</v>
      </c>
    </row>
    <row r="12" spans="1:462">
      <c r="A12" s="16"/>
      <c r="B12" s="212" t="s">
        <v>450</v>
      </c>
      <c r="C12" s="212" t="s">
        <v>467</v>
      </c>
      <c r="D12" s="705">
        <v>-7.5000000000000002E-4</v>
      </c>
      <c r="E12" s="253">
        <v>8.0000000000000004E-4</v>
      </c>
      <c r="F12" s="253">
        <v>1.1299999999999999E-3</v>
      </c>
      <c r="G12" s="253">
        <v>6.2E-4</v>
      </c>
      <c r="H12" s="253">
        <v>2.5100000000000001E-3</v>
      </c>
      <c r="I12" s="253">
        <v>3.7499999999999999E-3</v>
      </c>
      <c r="J12" s="719">
        <f t="shared" si="101"/>
        <v>4.9899999999999996E-3</v>
      </c>
      <c r="K12" s="719">
        <f t="shared" si="0"/>
        <v>6.2299999999999994E-3</v>
      </c>
      <c r="L12" s="722">
        <f t="shared" si="0"/>
        <v>7.4699999999999992E-3</v>
      </c>
      <c r="M12" s="253">
        <v>1.081E-2</v>
      </c>
      <c r="N12" s="253">
        <v>1.0800000000000001E-2</v>
      </c>
      <c r="O12" s="253">
        <v>1.057E-2</v>
      </c>
      <c r="P12" s="253">
        <v>8.77E-3</v>
      </c>
      <c r="Q12" s="253">
        <v>8.2799999999999992E-3</v>
      </c>
      <c r="R12" s="253">
        <v>8.4899999999999993E-3</v>
      </c>
      <c r="S12" s="719">
        <f t="shared" si="102"/>
        <v>8.6999999999999994E-3</v>
      </c>
      <c r="T12" s="719">
        <f t="shared" si="1"/>
        <v>8.9099999999999995E-3</v>
      </c>
      <c r="U12" s="722">
        <f t="shared" si="2"/>
        <v>9.1199999999999996E-3</v>
      </c>
      <c r="V12" s="705">
        <v>1.2E-2</v>
      </c>
      <c r="W12" s="253">
        <v>1.562E-2</v>
      </c>
      <c r="X12" s="253">
        <v>1.7829999999999999E-2</v>
      </c>
      <c r="Y12" s="253">
        <v>1.8239999999999999E-2</v>
      </c>
      <c r="Z12" s="253">
        <v>1.434E-2</v>
      </c>
      <c r="AA12" s="253">
        <v>1.367E-2</v>
      </c>
      <c r="AB12" s="719">
        <f t="shared" si="103"/>
        <v>1.2999999999999999E-2</v>
      </c>
      <c r="AC12" s="719">
        <f t="shared" si="3"/>
        <v>1.2329999999999999E-2</v>
      </c>
      <c r="AD12" s="722">
        <f t="shared" si="4"/>
        <v>1.1659999999999998E-2</v>
      </c>
      <c r="AE12" s="253">
        <v>2.4170000000000001E-2</v>
      </c>
      <c r="AF12" s="253">
        <v>2.9059999999999999E-2</v>
      </c>
      <c r="AG12" s="253">
        <v>3.2489999999999998E-2</v>
      </c>
      <c r="AH12" s="253">
        <v>2.7449999999999999E-2</v>
      </c>
      <c r="AI12" s="253">
        <v>2.2700000000000001E-2</v>
      </c>
      <c r="AJ12" s="253">
        <v>2.2110000000000001E-2</v>
      </c>
      <c r="AK12" s="719">
        <f t="shared" si="104"/>
        <v>2.1520000000000001E-2</v>
      </c>
      <c r="AL12" s="719">
        <f t="shared" si="5"/>
        <v>2.0930000000000001E-2</v>
      </c>
      <c r="AM12" s="722">
        <f t="shared" si="6"/>
        <v>2.034E-2</v>
      </c>
      <c r="AN12" s="705">
        <v>2.2380000000000001E-2</v>
      </c>
      <c r="AO12" s="253">
        <v>1.108E-2</v>
      </c>
      <c r="AP12" s="253">
        <v>1.7099999999999999E-3</v>
      </c>
      <c r="AQ12" s="253">
        <v>1.9400000000000001E-3</v>
      </c>
      <c r="AR12" s="253">
        <v>3.0000000000000001E-5</v>
      </c>
      <c r="AS12" s="253">
        <v>-1.2700000000000001E-3</v>
      </c>
      <c r="AT12" s="719">
        <f t="shared" si="105"/>
        <v>-2.5700000000000002E-3</v>
      </c>
      <c r="AU12" s="719">
        <f t="shared" si="7"/>
        <v>-3.8700000000000002E-3</v>
      </c>
      <c r="AV12" s="722">
        <f t="shared" si="8"/>
        <v>-5.1700000000000001E-3</v>
      </c>
      <c r="AW12" s="253">
        <v>6.94E-3</v>
      </c>
      <c r="AX12" s="253">
        <v>1.1039999999999999E-2</v>
      </c>
      <c r="AY12" s="253">
        <v>1.295E-2</v>
      </c>
      <c r="AZ12" s="253">
        <v>1.025E-2</v>
      </c>
      <c r="BA12" s="253">
        <v>1.187E-2</v>
      </c>
      <c r="BB12" s="253">
        <v>1.2789999999999999E-2</v>
      </c>
      <c r="BC12" s="719">
        <f t="shared" si="106"/>
        <v>1.3709999999999998E-2</v>
      </c>
      <c r="BD12" s="719">
        <f t="shared" si="9"/>
        <v>1.4629999999999997E-2</v>
      </c>
      <c r="BE12" s="722">
        <f t="shared" si="10"/>
        <v>1.5549999999999996E-2</v>
      </c>
      <c r="BF12" s="705">
        <v>-8.2799999999999992E-3</v>
      </c>
      <c r="BG12" s="253">
        <v>-4.8500000000000001E-3</v>
      </c>
      <c r="BH12" s="253">
        <v>-2.6800000000000001E-3</v>
      </c>
      <c r="BI12" s="253">
        <v>-4.9199999999999999E-3</v>
      </c>
      <c r="BJ12" s="253">
        <v>-2.6700000000000001E-3</v>
      </c>
      <c r="BK12" s="253">
        <v>-1.3600000000000001E-3</v>
      </c>
      <c r="BL12" s="719">
        <f t="shared" si="107"/>
        <v>-5.0000000000000131E-5</v>
      </c>
      <c r="BM12" s="719">
        <f t="shared" si="11"/>
        <v>1.2599999999999998E-3</v>
      </c>
      <c r="BN12" s="722">
        <f t="shared" si="12"/>
        <v>2.5699999999999998E-3</v>
      </c>
      <c r="BO12" s="253">
        <v>3.8999999999999999E-4</v>
      </c>
      <c r="BP12" s="253">
        <v>3.3500000000000001E-3</v>
      </c>
      <c r="BQ12" s="253">
        <v>5.2900000000000004E-3</v>
      </c>
      <c r="BR12" s="253">
        <v>3.9500000000000004E-3</v>
      </c>
      <c r="BS12" s="253">
        <v>5.7499999999999999E-3</v>
      </c>
      <c r="BT12" s="253">
        <v>6.5599999999999999E-3</v>
      </c>
      <c r="BU12" s="719">
        <f t="shared" si="108"/>
        <v>7.3699999999999998E-3</v>
      </c>
      <c r="BV12" s="719">
        <f t="shared" si="13"/>
        <v>8.1799999999999998E-3</v>
      </c>
      <c r="BW12" s="722">
        <f t="shared" si="14"/>
        <v>8.9899999999999997E-3</v>
      </c>
      <c r="BX12" s="705">
        <v>-5.0899999999999999E-3</v>
      </c>
      <c r="BY12" s="253">
        <v>-3.3999999999999998E-3</v>
      </c>
      <c r="BZ12" s="253">
        <v>-1.9300000000000001E-3</v>
      </c>
      <c r="CA12" s="253">
        <v>-2.2399999999999998E-3</v>
      </c>
      <c r="CB12" s="253">
        <v>1.4999999999999999E-4</v>
      </c>
      <c r="CC12" s="253">
        <v>7.3999999999999999E-4</v>
      </c>
      <c r="CD12" s="719">
        <f t="shared" si="109"/>
        <v>1.33E-3</v>
      </c>
      <c r="CE12" s="719">
        <f t="shared" si="15"/>
        <v>1.92E-3</v>
      </c>
      <c r="CF12" s="722">
        <f t="shared" si="16"/>
        <v>2.5100000000000001E-3</v>
      </c>
      <c r="CG12" s="253">
        <v>2.6859999999999998E-2</v>
      </c>
      <c r="CH12" s="253">
        <v>6.8999999999999999E-3</v>
      </c>
      <c r="CI12" s="253">
        <v>-5.8199999999999997E-3</v>
      </c>
      <c r="CJ12" s="253">
        <v>-1.145E-2</v>
      </c>
      <c r="CK12" s="253">
        <v>-1.4080000000000001E-2</v>
      </c>
      <c r="CL12" s="253">
        <v>-1.4149999999999999E-2</v>
      </c>
      <c r="CM12" s="719">
        <f t="shared" si="110"/>
        <v>-1.4219999999999998E-2</v>
      </c>
      <c r="CN12" s="719">
        <f t="shared" si="17"/>
        <v>-1.4289999999999997E-2</v>
      </c>
      <c r="CO12" s="722">
        <f t="shared" si="18"/>
        <v>-1.4359999999999996E-2</v>
      </c>
      <c r="CP12" s="705">
        <v>2.1080000000000002E-2</v>
      </c>
      <c r="CQ12" s="253">
        <v>2.4660000000000001E-2</v>
      </c>
      <c r="CR12" s="253">
        <v>2.7349999999999999E-2</v>
      </c>
      <c r="CS12" s="253">
        <v>2.623E-2</v>
      </c>
      <c r="CT12" s="253">
        <v>2.8809999999999999E-2</v>
      </c>
      <c r="CU12" s="253">
        <v>0.03</v>
      </c>
      <c r="CV12" s="719">
        <f t="shared" si="111"/>
        <v>3.1189999999999999E-2</v>
      </c>
      <c r="CW12" s="719">
        <f t="shared" si="19"/>
        <v>3.2379999999999999E-2</v>
      </c>
      <c r="CX12" s="722">
        <f t="shared" si="20"/>
        <v>3.3570000000000003E-2</v>
      </c>
      <c r="CY12" s="253">
        <v>8.2299999999999995E-3</v>
      </c>
      <c r="CZ12" s="253">
        <v>9.7699999999999992E-3</v>
      </c>
      <c r="DA12" s="253">
        <v>1.112E-2</v>
      </c>
      <c r="DB12" s="253">
        <v>8.5199999999999998E-3</v>
      </c>
      <c r="DC12" s="253">
        <v>8.1899999999999994E-3</v>
      </c>
      <c r="DD12" s="253">
        <v>8.9999999999999993E-3</v>
      </c>
      <c r="DE12" s="719">
        <f t="shared" si="112"/>
        <v>9.8099999999999993E-3</v>
      </c>
      <c r="DF12" s="719">
        <f t="shared" si="21"/>
        <v>1.0619999999999999E-2</v>
      </c>
      <c r="DG12" s="722">
        <f t="shared" si="22"/>
        <v>1.1429999999999999E-2</v>
      </c>
      <c r="DH12" s="705">
        <v>-2.5180000000000001E-2</v>
      </c>
      <c r="DI12" s="253">
        <v>-2.3869999999999999E-2</v>
      </c>
      <c r="DJ12" s="253">
        <v>-2.214E-2</v>
      </c>
      <c r="DK12" s="253">
        <v>-2.0969999999999999E-2</v>
      </c>
      <c r="DL12" s="253">
        <v>-1.6209999999999999E-2</v>
      </c>
      <c r="DM12" s="253">
        <v>-1.465E-2</v>
      </c>
      <c r="DN12" s="719">
        <f t="shared" si="113"/>
        <v>-1.3090000000000001E-2</v>
      </c>
      <c r="DO12" s="719">
        <f t="shared" si="23"/>
        <v>-1.1530000000000002E-2</v>
      </c>
      <c r="DP12" s="722">
        <f t="shared" si="24"/>
        <v>-9.9700000000000032E-3</v>
      </c>
      <c r="DQ12" s="253">
        <v>1.004E-2</v>
      </c>
      <c r="DR12" s="253">
        <v>1.0840000000000001E-2</v>
      </c>
      <c r="DS12" s="253">
        <v>7.0800000000000004E-3</v>
      </c>
      <c r="DT12" s="253">
        <v>5.1200000000000004E-3</v>
      </c>
      <c r="DU12" s="253">
        <v>4.4900000000000001E-3</v>
      </c>
      <c r="DV12" s="253">
        <v>4.9500000000000004E-3</v>
      </c>
      <c r="DW12" s="719">
        <f t="shared" si="114"/>
        <v>5.4100000000000007E-3</v>
      </c>
      <c r="DX12" s="719">
        <f t="shared" si="25"/>
        <v>5.8700000000000011E-3</v>
      </c>
      <c r="DY12" s="722">
        <f t="shared" si="26"/>
        <v>6.3300000000000014E-3</v>
      </c>
      <c r="DZ12" s="705">
        <v>-5.4000000000000003E-3</v>
      </c>
      <c r="EA12" s="253">
        <v>-1.8699999999999999E-3</v>
      </c>
      <c r="EB12" s="253">
        <v>2.4000000000000001E-4</v>
      </c>
      <c r="EC12" s="253">
        <v>2.2699999999999999E-3</v>
      </c>
      <c r="ED12" s="253">
        <v>6.7000000000000002E-3</v>
      </c>
      <c r="EE12" s="253">
        <v>9.3200000000000002E-3</v>
      </c>
      <c r="EF12" s="719">
        <f t="shared" si="115"/>
        <v>1.1939999999999999E-2</v>
      </c>
      <c r="EG12" s="719">
        <f t="shared" si="27"/>
        <v>1.4559999999999998E-2</v>
      </c>
      <c r="EH12" s="722">
        <f t="shared" si="28"/>
        <v>1.7179999999999997E-2</v>
      </c>
      <c r="EI12" s="253">
        <v>-4.6019999999999998E-2</v>
      </c>
      <c r="EJ12" s="253">
        <v>-4.5379999999999997E-2</v>
      </c>
      <c r="EK12" s="253">
        <v>-4.4659999999999998E-2</v>
      </c>
      <c r="EL12" s="253">
        <v>-4.4699999999999997E-2</v>
      </c>
      <c r="EM12" s="253">
        <v>-4.3409999999999997E-2</v>
      </c>
      <c r="EN12" s="253">
        <v>-4.301E-2</v>
      </c>
      <c r="EO12" s="719">
        <f t="shared" si="116"/>
        <v>-4.2610000000000002E-2</v>
      </c>
      <c r="EP12" s="719">
        <f t="shared" si="29"/>
        <v>-4.2210000000000004E-2</v>
      </c>
      <c r="EQ12" s="722">
        <f t="shared" si="30"/>
        <v>-4.1810000000000007E-2</v>
      </c>
      <c r="ER12" s="705">
        <v>1.3799999999999999E-3</v>
      </c>
      <c r="ES12" s="253">
        <v>2.7980000000000001E-2</v>
      </c>
      <c r="ET12" s="253">
        <v>2.9530000000000001E-2</v>
      </c>
      <c r="EU12" s="253">
        <v>3.1710000000000002E-2</v>
      </c>
      <c r="EV12" s="253">
        <v>4.1739999999999999E-2</v>
      </c>
      <c r="EW12" s="253">
        <v>4.616E-2</v>
      </c>
      <c r="EX12" s="719">
        <f t="shared" si="117"/>
        <v>5.058E-2</v>
      </c>
      <c r="EY12" s="719">
        <f t="shared" si="31"/>
        <v>5.5E-2</v>
      </c>
      <c r="EZ12" s="722">
        <f t="shared" si="32"/>
        <v>5.9420000000000001E-2</v>
      </c>
      <c r="FA12" s="253">
        <v>-2.904E-2</v>
      </c>
      <c r="FB12" s="253">
        <v>-2.9059999999999999E-2</v>
      </c>
      <c r="FC12" s="253">
        <v>-2.8150000000000001E-2</v>
      </c>
      <c r="FD12" s="253">
        <v>-2.725E-2</v>
      </c>
      <c r="FE12" s="253">
        <v>-2.3869999999999999E-2</v>
      </c>
      <c r="FF12" s="253">
        <v>-2.2020000000000001E-2</v>
      </c>
      <c r="FG12" s="719">
        <f t="shared" si="118"/>
        <v>-2.0170000000000004E-2</v>
      </c>
      <c r="FH12" s="719">
        <f t="shared" si="33"/>
        <v>-1.8320000000000006E-2</v>
      </c>
      <c r="FI12" s="722">
        <f t="shared" si="34"/>
        <v>-1.6470000000000009E-2</v>
      </c>
      <c r="FJ12" s="705">
        <v>-1.9000000000000001E-4</v>
      </c>
      <c r="FK12" s="253">
        <v>1.72E-3</v>
      </c>
      <c r="FL12" s="253">
        <v>-8.7000000000000001E-4</v>
      </c>
      <c r="FM12" s="253">
        <v>1.8600000000000001E-3</v>
      </c>
      <c r="FN12" s="253">
        <v>2.8400000000000001E-3</v>
      </c>
      <c r="FO12" s="253">
        <v>6.8700000000000002E-3</v>
      </c>
      <c r="FP12" s="719">
        <f t="shared" si="119"/>
        <v>1.09E-2</v>
      </c>
      <c r="FQ12" s="719">
        <f t="shared" si="35"/>
        <v>1.4929999999999999E-2</v>
      </c>
      <c r="FR12" s="722">
        <f t="shared" si="36"/>
        <v>1.8959999999999998E-2</v>
      </c>
      <c r="FS12" s="253">
        <v>1.0699999999999999E-2</v>
      </c>
      <c r="FT12" s="253">
        <v>1.149E-2</v>
      </c>
      <c r="FU12" s="253">
        <v>1.2699999999999999E-2</v>
      </c>
      <c r="FV12" s="253">
        <v>1.2699999999999999E-2</v>
      </c>
      <c r="FW12" s="253">
        <v>1.436E-2</v>
      </c>
      <c r="FX12" s="253">
        <v>1.474E-2</v>
      </c>
      <c r="FY12" s="719">
        <f t="shared" si="120"/>
        <v>1.512E-2</v>
      </c>
      <c r="FZ12" s="719">
        <f t="shared" si="37"/>
        <v>1.55E-2</v>
      </c>
      <c r="GA12" s="722">
        <f t="shared" si="38"/>
        <v>1.5879999999999998E-2</v>
      </c>
      <c r="GB12" s="705">
        <v>-5.8399999999999997E-3</v>
      </c>
      <c r="GC12" s="253">
        <v>-4.1099999999999999E-3</v>
      </c>
      <c r="GD12" s="253">
        <v>-6.62E-3</v>
      </c>
      <c r="GE12" s="253">
        <v>-7.3800000000000003E-3</v>
      </c>
      <c r="GF12" s="253">
        <v>-8.5299999999999994E-3</v>
      </c>
      <c r="GG12" s="253">
        <v>-7.4799999999999997E-3</v>
      </c>
      <c r="GH12" s="719">
        <f t="shared" si="121"/>
        <v>-6.43E-3</v>
      </c>
      <c r="GI12" s="719">
        <f t="shared" si="39"/>
        <v>-5.3800000000000002E-3</v>
      </c>
      <c r="GJ12" s="722">
        <f t="shared" si="40"/>
        <v>-4.3300000000000005E-3</v>
      </c>
      <c r="GK12" s="253">
        <v>-2.298E-2</v>
      </c>
      <c r="GL12" s="253">
        <v>-2.205E-2</v>
      </c>
      <c r="GM12" s="253">
        <v>-2.1420000000000002E-2</v>
      </c>
      <c r="GN12" s="253">
        <v>-2.0160000000000001E-2</v>
      </c>
      <c r="GO12" s="253">
        <v>-1.9210000000000001E-2</v>
      </c>
      <c r="GP12" s="253">
        <v>-1.9099999999999999E-2</v>
      </c>
      <c r="GQ12" s="719">
        <f t="shared" si="122"/>
        <v>-1.8989999999999996E-2</v>
      </c>
      <c r="GR12" s="719">
        <f t="shared" si="41"/>
        <v>-1.8879999999999994E-2</v>
      </c>
      <c r="GS12" s="722">
        <f t="shared" si="42"/>
        <v>-1.8769999999999992E-2</v>
      </c>
      <c r="GT12" s="705">
        <v>-4.5469999999999997E-2</v>
      </c>
      <c r="GU12" s="253">
        <v>-4.478E-2</v>
      </c>
      <c r="GV12" s="253">
        <v>-4.3630000000000002E-2</v>
      </c>
      <c r="GW12" s="253">
        <v>-4.3630000000000002E-2</v>
      </c>
      <c r="GX12" s="253">
        <v>-4.267E-2</v>
      </c>
      <c r="GY12" s="253">
        <v>-4.2470000000000001E-2</v>
      </c>
      <c r="GZ12" s="719">
        <f t="shared" si="123"/>
        <v>-4.2270000000000002E-2</v>
      </c>
      <c r="HA12" s="719">
        <f t="shared" si="43"/>
        <v>-4.2070000000000003E-2</v>
      </c>
      <c r="HB12" s="722">
        <f t="shared" si="44"/>
        <v>-4.1870000000000004E-2</v>
      </c>
      <c r="HC12" s="253">
        <v>-1.234E-2</v>
      </c>
      <c r="HD12" s="253">
        <v>-1.1769999999999999E-2</v>
      </c>
      <c r="HE12" s="253">
        <v>-1.082E-2</v>
      </c>
      <c r="HF12" s="253">
        <v>-9.58E-3</v>
      </c>
      <c r="HG12" s="253">
        <v>-3.7100000000000002E-3</v>
      </c>
      <c r="HH12" s="253">
        <v>-1.6100000000000001E-3</v>
      </c>
      <c r="HI12" s="719">
        <f t="shared" si="124"/>
        <v>4.900000000000002E-4</v>
      </c>
      <c r="HJ12" s="719">
        <f t="shared" si="45"/>
        <v>2.5900000000000003E-3</v>
      </c>
      <c r="HK12" s="722">
        <f t="shared" si="46"/>
        <v>4.6900000000000006E-3</v>
      </c>
      <c r="HL12" s="705">
        <v>2.3539999999999998E-2</v>
      </c>
      <c r="HM12" s="253">
        <v>2.5399999999999999E-2</v>
      </c>
      <c r="HN12" s="253">
        <v>2.6939999999999999E-2</v>
      </c>
      <c r="HO12" s="253">
        <v>2.496E-2</v>
      </c>
      <c r="HP12" s="253">
        <v>2.562E-2</v>
      </c>
      <c r="HQ12" s="253">
        <v>2.614E-2</v>
      </c>
      <c r="HR12" s="719">
        <f t="shared" si="125"/>
        <v>2.666E-2</v>
      </c>
      <c r="HS12" s="719">
        <f t="shared" si="47"/>
        <v>2.7179999999999999E-2</v>
      </c>
      <c r="HT12" s="722">
        <f t="shared" si="48"/>
        <v>2.7699999999999999E-2</v>
      </c>
      <c r="HU12" s="253">
        <v>-2.8750000000000001E-2</v>
      </c>
      <c r="HV12" s="253">
        <v>-2.656E-2</v>
      </c>
      <c r="HW12" s="253">
        <v>-2.315E-2</v>
      </c>
      <c r="HX12" s="253">
        <v>-2.2499999999999999E-2</v>
      </c>
      <c r="HY12" s="253">
        <v>-2.0420000000000001E-2</v>
      </c>
      <c r="HZ12" s="253">
        <v>-2.0299999999999999E-2</v>
      </c>
      <c r="IA12" s="719">
        <f t="shared" si="126"/>
        <v>-2.0179999999999997E-2</v>
      </c>
      <c r="IB12" s="719">
        <f t="shared" si="49"/>
        <v>-2.0059999999999995E-2</v>
      </c>
      <c r="IC12" s="722">
        <f t="shared" si="50"/>
        <v>-1.9939999999999992E-2</v>
      </c>
      <c r="ID12" s="705">
        <v>2.4709999999999999E-2</v>
      </c>
      <c r="IE12" s="253">
        <v>2.461E-2</v>
      </c>
      <c r="IF12" s="253">
        <v>2.5780000000000001E-2</v>
      </c>
      <c r="IG12" s="253">
        <v>2.7199999999999998E-2</v>
      </c>
      <c r="IH12" s="253">
        <v>3.193E-2</v>
      </c>
      <c r="II12" s="253">
        <v>3.3930000000000002E-2</v>
      </c>
      <c r="IJ12" s="719">
        <f t="shared" si="127"/>
        <v>3.5930000000000004E-2</v>
      </c>
      <c r="IK12" s="719">
        <f t="shared" si="51"/>
        <v>3.7930000000000005E-2</v>
      </c>
      <c r="IL12" s="722">
        <f t="shared" si="52"/>
        <v>3.9930000000000007E-2</v>
      </c>
      <c r="IM12" s="253">
        <v>-1.567E-2</v>
      </c>
      <c r="IN12" s="253">
        <v>-1.435E-2</v>
      </c>
      <c r="IO12" s="253">
        <v>-1.291E-2</v>
      </c>
      <c r="IP12" s="253">
        <v>-1.376E-2</v>
      </c>
      <c r="IQ12" s="253">
        <v>-1.277E-2</v>
      </c>
      <c r="IR12" s="253">
        <v>-1.2829999999999999E-2</v>
      </c>
      <c r="IS12" s="719">
        <f t="shared" si="128"/>
        <v>-1.2889999999999999E-2</v>
      </c>
      <c r="IT12" s="719">
        <f t="shared" si="53"/>
        <v>-1.2949999999999998E-2</v>
      </c>
      <c r="IU12" s="722">
        <f t="shared" si="54"/>
        <v>-1.3009999999999997E-2</v>
      </c>
      <c r="IV12" s="705">
        <v>1.6889999999999999E-2</v>
      </c>
      <c r="IW12" s="253">
        <v>2.3999999999999998E-3</v>
      </c>
      <c r="IX12" s="253">
        <v>-4.9100000000000003E-3</v>
      </c>
      <c r="IY12" s="253">
        <v>-1.8E-3</v>
      </c>
      <c r="IZ12" s="253">
        <v>1.8419999999999999E-2</v>
      </c>
      <c r="JA12" s="253">
        <v>3.0960000000000001E-2</v>
      </c>
      <c r="JB12" s="719">
        <f t="shared" si="129"/>
        <v>4.3500000000000004E-2</v>
      </c>
      <c r="JC12" s="719">
        <f t="shared" si="55"/>
        <v>5.6040000000000006E-2</v>
      </c>
      <c r="JD12" s="722">
        <f t="shared" si="56"/>
        <v>6.8580000000000002E-2</v>
      </c>
      <c r="JE12" s="253">
        <v>4.0899999999999999E-3</v>
      </c>
      <c r="JF12" s="253">
        <v>5.0600000000000003E-3</v>
      </c>
      <c r="JG12" s="253">
        <v>8.0999999999999996E-3</v>
      </c>
      <c r="JH12" s="253">
        <v>7.6899999999999998E-3</v>
      </c>
      <c r="JI12" s="253">
        <v>5.1500000000000001E-3</v>
      </c>
      <c r="JJ12" s="253">
        <v>9.5899999999999996E-3</v>
      </c>
      <c r="JK12" s="719">
        <f t="shared" si="130"/>
        <v>1.4029999999999999E-2</v>
      </c>
      <c r="JL12" s="719">
        <f t="shared" si="57"/>
        <v>1.847E-2</v>
      </c>
      <c r="JM12" s="722">
        <f t="shared" si="58"/>
        <v>2.291E-2</v>
      </c>
      <c r="JN12" s="705">
        <v>2.3650000000000001E-2</v>
      </c>
      <c r="JO12" s="253">
        <v>2.043E-2</v>
      </c>
      <c r="JP12" s="253">
        <v>2.513E-2</v>
      </c>
      <c r="JQ12" s="253">
        <v>2.5690000000000001E-2</v>
      </c>
      <c r="JR12" s="253">
        <v>2.6929999999999999E-2</v>
      </c>
      <c r="JS12" s="253">
        <v>2.7029999999999998E-2</v>
      </c>
      <c r="JT12" s="719">
        <f t="shared" si="131"/>
        <v>2.7129999999999998E-2</v>
      </c>
      <c r="JU12" s="719">
        <f t="shared" si="59"/>
        <v>2.7229999999999997E-2</v>
      </c>
      <c r="JV12" s="722">
        <f t="shared" si="60"/>
        <v>2.7329999999999997E-2</v>
      </c>
      <c r="JW12" s="253">
        <v>3.8700000000000002E-3</v>
      </c>
      <c r="JX12" s="253">
        <v>6.6100000000000004E-3</v>
      </c>
      <c r="JY12" s="253">
        <v>7.8600000000000007E-3</v>
      </c>
      <c r="JZ12" s="253">
        <v>7.8700000000000003E-3</v>
      </c>
      <c r="KA12" s="253">
        <v>1.0070000000000001E-2</v>
      </c>
      <c r="KB12" s="253">
        <v>1.0670000000000001E-2</v>
      </c>
      <c r="KC12" s="719">
        <f t="shared" si="132"/>
        <v>1.1270000000000001E-2</v>
      </c>
      <c r="KD12" s="719">
        <f t="shared" si="61"/>
        <v>1.187E-2</v>
      </c>
      <c r="KE12" s="722">
        <f t="shared" si="62"/>
        <v>1.247E-2</v>
      </c>
      <c r="KF12" s="705">
        <v>-3.9100000000000003E-3</v>
      </c>
      <c r="KG12" s="253">
        <v>1.2999999999999999E-4</v>
      </c>
      <c r="KH12" s="253">
        <v>-9.1E-4</v>
      </c>
      <c r="KI12" s="253">
        <v>-5.8E-4</v>
      </c>
      <c r="KJ12" s="253">
        <v>5.7099999999999998E-3</v>
      </c>
      <c r="KK12" s="253">
        <v>5.9699999999999996E-3</v>
      </c>
      <c r="KL12" s="719">
        <f t="shared" si="133"/>
        <v>6.2299999999999994E-3</v>
      </c>
      <c r="KM12" s="719">
        <f t="shared" si="63"/>
        <v>6.4899999999999992E-3</v>
      </c>
      <c r="KN12" s="722">
        <f t="shared" si="64"/>
        <v>6.7499999999999991E-3</v>
      </c>
      <c r="KO12" s="253">
        <v>-1.1900000000000001E-3</v>
      </c>
      <c r="KP12" s="253">
        <v>-9.7999999999999997E-4</v>
      </c>
      <c r="KQ12" s="253">
        <v>-5.9999999999999995E-4</v>
      </c>
      <c r="KR12" s="253">
        <v>-5.9000000000000003E-4</v>
      </c>
      <c r="KS12" s="253">
        <v>1.8000000000000001E-4</v>
      </c>
      <c r="KT12" s="253">
        <v>3.4000000000000002E-4</v>
      </c>
      <c r="KU12" s="719">
        <f t="shared" si="134"/>
        <v>5.0000000000000001E-4</v>
      </c>
      <c r="KV12" s="719">
        <f t="shared" si="65"/>
        <v>6.6E-4</v>
      </c>
      <c r="KW12" s="722">
        <f t="shared" si="66"/>
        <v>8.1999999999999998E-4</v>
      </c>
      <c r="KX12" s="705">
        <v>-4.6850000000000003E-2</v>
      </c>
      <c r="KY12" s="253">
        <v>-4.6440000000000002E-2</v>
      </c>
      <c r="KZ12" s="253">
        <v>-4.5440000000000001E-2</v>
      </c>
      <c r="LA12" s="253">
        <v>-4.5400000000000003E-2</v>
      </c>
      <c r="LB12" s="253">
        <v>-4.4089999999999997E-2</v>
      </c>
      <c r="LC12" s="253">
        <v>-4.3990000000000001E-2</v>
      </c>
      <c r="LD12" s="719">
        <f t="shared" si="135"/>
        <v>-4.3890000000000005E-2</v>
      </c>
      <c r="LE12" s="719">
        <f t="shared" si="67"/>
        <v>-4.3790000000000009E-2</v>
      </c>
      <c r="LF12" s="722">
        <f t="shared" si="68"/>
        <v>-4.3690000000000014E-2</v>
      </c>
      <c r="LG12" s="253">
        <v>8.8800000000000007E-3</v>
      </c>
      <c r="LH12" s="253">
        <v>9.41E-3</v>
      </c>
      <c r="LI12" s="253">
        <v>1.017E-2</v>
      </c>
      <c r="LJ12" s="253">
        <v>9.9900000000000006E-3</v>
      </c>
      <c r="LK12" s="253">
        <v>1.1169999999999999E-2</v>
      </c>
      <c r="LL12" s="253">
        <v>1.155E-2</v>
      </c>
      <c r="LM12" s="719">
        <f t="shared" si="136"/>
        <v>1.193E-2</v>
      </c>
      <c r="LN12" s="719">
        <f t="shared" si="69"/>
        <v>1.231E-2</v>
      </c>
      <c r="LO12" s="722">
        <f t="shared" si="70"/>
        <v>1.269E-2</v>
      </c>
      <c r="LP12" s="705">
        <v>-4.3150000000000001E-2</v>
      </c>
      <c r="LQ12" s="253">
        <v>-4.2549999999999998E-2</v>
      </c>
      <c r="LR12" s="253">
        <v>-4.1300000000000003E-2</v>
      </c>
      <c r="LS12" s="253">
        <v>-4.088E-2</v>
      </c>
      <c r="LT12" s="253">
        <v>-4.0059999999999998E-2</v>
      </c>
      <c r="LU12" s="253">
        <v>-4.0059999999999998E-2</v>
      </c>
      <c r="LV12" s="719">
        <f t="shared" si="137"/>
        <v>-4.0059999999999998E-2</v>
      </c>
      <c r="LW12" s="719">
        <f t="shared" si="71"/>
        <v>-4.0059999999999998E-2</v>
      </c>
      <c r="LX12" s="722">
        <f t="shared" si="72"/>
        <v>-4.0059999999999998E-2</v>
      </c>
      <c r="LY12" s="253">
        <v>-2.3300000000000001E-2</v>
      </c>
      <c r="LZ12" s="253">
        <v>-2.2040000000000001E-2</v>
      </c>
      <c r="MA12" s="253">
        <v>-2.401E-2</v>
      </c>
      <c r="MB12" s="253">
        <v>-2.453E-2</v>
      </c>
      <c r="MC12" s="253">
        <v>-2.333E-2</v>
      </c>
      <c r="MD12" s="253">
        <v>-2.2669999999999999E-2</v>
      </c>
      <c r="ME12" s="719">
        <f t="shared" si="138"/>
        <v>-2.2009999999999998E-2</v>
      </c>
      <c r="MF12" s="719">
        <f t="shared" si="73"/>
        <v>-2.1349999999999997E-2</v>
      </c>
      <c r="MG12" s="722">
        <f t="shared" si="74"/>
        <v>-2.0689999999999997E-2</v>
      </c>
      <c r="MH12" s="705">
        <v>-1.6119999999999999E-2</v>
      </c>
      <c r="MI12" s="253">
        <v>-1.5049999999999999E-2</v>
      </c>
      <c r="MJ12" s="253">
        <v>-1.204E-2</v>
      </c>
      <c r="MK12" s="253">
        <v>-1.0970000000000001E-2</v>
      </c>
      <c r="ML12" s="253">
        <v>-9.1599999999999997E-3</v>
      </c>
      <c r="MM12" s="253">
        <v>-9.1800000000000007E-3</v>
      </c>
      <c r="MN12" s="719">
        <f t="shared" si="139"/>
        <v>-9.2000000000000016E-3</v>
      </c>
      <c r="MO12" s="719">
        <f t="shared" si="75"/>
        <v>-9.2200000000000025E-3</v>
      </c>
      <c r="MP12" s="722">
        <f t="shared" si="76"/>
        <v>-9.2400000000000034E-3</v>
      </c>
      <c r="MQ12" s="253">
        <v>4.0669999999999998E-2</v>
      </c>
      <c r="MR12" s="253">
        <v>4.0489999999999998E-2</v>
      </c>
      <c r="MS12" s="253">
        <v>4.1169999999999998E-2</v>
      </c>
      <c r="MT12" s="253">
        <v>4.2090000000000002E-2</v>
      </c>
      <c r="MU12" s="253">
        <v>4.7800000000000002E-2</v>
      </c>
      <c r="MV12" s="253">
        <v>4.9570000000000003E-2</v>
      </c>
      <c r="MW12" s="719">
        <f t="shared" si="140"/>
        <v>5.1340000000000004E-2</v>
      </c>
      <c r="MX12" s="719">
        <f t="shared" si="77"/>
        <v>5.3110000000000004E-2</v>
      </c>
      <c r="MY12" s="722">
        <f t="shared" si="78"/>
        <v>5.4880000000000005E-2</v>
      </c>
      <c r="MZ12" s="705">
        <v>-3.3890000000000003E-2</v>
      </c>
      <c r="NA12" s="253">
        <v>-3.3669999999999999E-2</v>
      </c>
      <c r="NB12" s="253">
        <v>-3.322E-2</v>
      </c>
      <c r="NC12" s="253">
        <v>-3.3250000000000002E-2</v>
      </c>
      <c r="ND12" s="253">
        <v>-3.252E-2</v>
      </c>
      <c r="NE12" s="253">
        <v>-3.2539999999999999E-2</v>
      </c>
      <c r="NF12" s="719">
        <f t="shared" si="141"/>
        <v>-3.2559999999999999E-2</v>
      </c>
      <c r="NG12" s="719">
        <f t="shared" si="79"/>
        <v>-3.2579999999999998E-2</v>
      </c>
      <c r="NH12" s="722">
        <f t="shared" si="80"/>
        <v>-3.2599999999999997E-2</v>
      </c>
      <c r="NI12" s="253">
        <v>3.6720000000000003E-2</v>
      </c>
      <c r="NJ12" s="253">
        <v>4.1799999999999997E-2</v>
      </c>
      <c r="NK12" s="253">
        <v>4.795E-2</v>
      </c>
      <c r="NL12" s="253">
        <v>4.6960000000000002E-2</v>
      </c>
      <c r="NM12" s="253">
        <v>5.0040000000000001E-2</v>
      </c>
      <c r="NN12" s="253">
        <v>5.0270000000000002E-2</v>
      </c>
      <c r="NO12" s="719">
        <f t="shared" si="142"/>
        <v>5.0500000000000003E-2</v>
      </c>
      <c r="NP12" s="719">
        <f t="shared" si="81"/>
        <v>5.0730000000000004E-2</v>
      </c>
      <c r="NQ12" s="722">
        <f t="shared" si="82"/>
        <v>5.0960000000000005E-2</v>
      </c>
      <c r="NR12" s="705">
        <v>3.4700000000000002E-2</v>
      </c>
      <c r="NS12" s="253">
        <v>4.3439999999999999E-2</v>
      </c>
      <c r="NT12" s="253">
        <v>4.5530000000000001E-2</v>
      </c>
      <c r="NU12" s="253">
        <v>4.7120000000000002E-2</v>
      </c>
      <c r="NV12" s="253">
        <v>4.6960000000000002E-2</v>
      </c>
      <c r="NW12" s="253">
        <v>4.8869999999999997E-2</v>
      </c>
      <c r="NX12" s="719">
        <f t="shared" si="143"/>
        <v>5.0779999999999992E-2</v>
      </c>
      <c r="NY12" s="719">
        <f t="shared" si="83"/>
        <v>5.2689999999999987E-2</v>
      </c>
      <c r="NZ12" s="722">
        <f t="shared" si="84"/>
        <v>5.4599999999999982E-2</v>
      </c>
      <c r="OA12" s="253">
        <v>-2.7349999999999999E-2</v>
      </c>
      <c r="OB12" s="253">
        <v>-2.613E-2</v>
      </c>
      <c r="OC12" s="253">
        <v>-2.349E-2</v>
      </c>
      <c r="OD12" s="253">
        <v>-2.2200000000000001E-2</v>
      </c>
      <c r="OE12" s="253">
        <v>-2.0060000000000001E-2</v>
      </c>
      <c r="OF12" s="253">
        <v>-1.984E-2</v>
      </c>
      <c r="OG12" s="719">
        <f t="shared" si="144"/>
        <v>-1.9619999999999999E-2</v>
      </c>
      <c r="OH12" s="719">
        <f t="shared" si="85"/>
        <v>-1.9399999999999997E-2</v>
      </c>
      <c r="OI12" s="722">
        <f t="shared" si="86"/>
        <v>-1.9179999999999996E-2</v>
      </c>
      <c r="OJ12" s="705">
        <v>1.602E-2</v>
      </c>
      <c r="OK12" s="253">
        <v>1.9470000000000001E-2</v>
      </c>
      <c r="OL12" s="253">
        <v>1.9810000000000001E-2</v>
      </c>
      <c r="OM12" s="253">
        <v>1.1730000000000001E-2</v>
      </c>
      <c r="ON12" s="253">
        <v>8.5999999999999998E-4</v>
      </c>
      <c r="OO12" s="253">
        <v>-1.4400000000000001E-3</v>
      </c>
      <c r="OP12" s="719">
        <f t="shared" si="145"/>
        <v>-3.7400000000000003E-3</v>
      </c>
      <c r="OQ12" s="719">
        <f t="shared" si="87"/>
        <v>-6.0400000000000002E-3</v>
      </c>
      <c r="OR12" s="722">
        <f t="shared" si="88"/>
        <v>-8.3400000000000002E-3</v>
      </c>
      <c r="OS12" s="253">
        <v>-9.1299999999999992E-3</v>
      </c>
      <c r="OT12" s="253">
        <v>-8.0099999999999998E-3</v>
      </c>
      <c r="OU12" s="253">
        <v>-6.9199999999999999E-3</v>
      </c>
      <c r="OV12" s="253">
        <v>-3.16E-3</v>
      </c>
      <c r="OW12" s="253">
        <v>-1.1000000000000001E-3</v>
      </c>
      <c r="OX12" s="253">
        <v>-1.09E-3</v>
      </c>
      <c r="OY12" s="719">
        <f t="shared" si="146"/>
        <v>-1.08E-3</v>
      </c>
      <c r="OZ12" s="719">
        <f t="shared" si="89"/>
        <v>-1.07E-3</v>
      </c>
      <c r="PA12" s="722">
        <f t="shared" si="90"/>
        <v>-1.06E-3</v>
      </c>
      <c r="PB12" s="705">
        <v>-6.8199999999999997E-3</v>
      </c>
      <c r="PC12" s="253">
        <v>-5.1900000000000002E-3</v>
      </c>
      <c r="PD12" s="253">
        <v>-7.9000000000000001E-4</v>
      </c>
      <c r="PE12" s="253">
        <v>9.1E-4</v>
      </c>
      <c r="PF12" s="253">
        <v>3.2200000000000002E-3</v>
      </c>
      <c r="PG12" s="253">
        <v>2.8600000000000001E-3</v>
      </c>
      <c r="PH12" s="719">
        <f t="shared" si="147"/>
        <v>2.5000000000000001E-3</v>
      </c>
      <c r="PI12" s="719">
        <f t="shared" si="91"/>
        <v>2.14E-3</v>
      </c>
      <c r="PJ12" s="722">
        <f t="shared" si="92"/>
        <v>1.7799999999999999E-3</v>
      </c>
      <c r="PK12" s="253">
        <v>-3.3730000000000003E-2</v>
      </c>
      <c r="PL12" s="253">
        <v>-3.2320000000000002E-2</v>
      </c>
      <c r="PM12" s="253">
        <v>-3.0020000000000002E-2</v>
      </c>
      <c r="PN12" s="253">
        <v>-2.9520000000000001E-2</v>
      </c>
      <c r="PO12" s="253">
        <v>-2.758E-2</v>
      </c>
      <c r="PP12" s="253">
        <v>-2.7560000000000001E-2</v>
      </c>
      <c r="PQ12" s="719">
        <f t="shared" si="148"/>
        <v>-2.7540000000000002E-2</v>
      </c>
      <c r="PR12" s="719">
        <f t="shared" si="93"/>
        <v>-2.7520000000000003E-2</v>
      </c>
      <c r="PS12" s="722">
        <f t="shared" si="94"/>
        <v>-2.7500000000000004E-2</v>
      </c>
      <c r="PT12" s="705">
        <v>-3.32E-2</v>
      </c>
      <c r="PU12" s="253">
        <v>-2.349E-2</v>
      </c>
      <c r="PV12" s="253">
        <v>-2.1729999999999999E-2</v>
      </c>
      <c r="PW12" s="253">
        <v>-2.1610000000000001E-2</v>
      </c>
      <c r="PX12" s="253">
        <v>-2.0289999999999999E-2</v>
      </c>
      <c r="PY12" s="253">
        <v>-2.0449999999999999E-2</v>
      </c>
      <c r="PZ12" s="719">
        <f t="shared" si="149"/>
        <v>-2.061E-2</v>
      </c>
      <c r="QA12" s="719">
        <f t="shared" si="95"/>
        <v>-2.077E-2</v>
      </c>
      <c r="QB12" s="722">
        <f t="shared" si="96"/>
        <v>-2.0930000000000001E-2</v>
      </c>
      <c r="QC12" s="253">
        <v>8.8299999999999993E-3</v>
      </c>
      <c r="QD12" s="253">
        <v>8.2799999999999992E-3</v>
      </c>
      <c r="QE12" s="253">
        <v>1.0279999999999999E-2</v>
      </c>
      <c r="QF12" s="253">
        <v>1.042E-2</v>
      </c>
      <c r="QG12" s="253">
        <v>1.2359999999999999E-2</v>
      </c>
      <c r="QH12" s="253">
        <v>1.289E-2</v>
      </c>
      <c r="QI12" s="719">
        <f t="shared" si="150"/>
        <v>1.3420000000000001E-2</v>
      </c>
      <c r="QJ12" s="719">
        <f t="shared" si="97"/>
        <v>1.3950000000000002E-2</v>
      </c>
      <c r="QK12" s="722">
        <f t="shared" si="98"/>
        <v>1.4480000000000003E-2</v>
      </c>
      <c r="QL12" s="705">
        <v>1.044E-2</v>
      </c>
      <c r="QM12" s="253">
        <v>1.5910000000000001E-2</v>
      </c>
      <c r="QN12" s="253">
        <v>2.1569999999999999E-2</v>
      </c>
      <c r="QO12" s="253">
        <v>2.2020000000000001E-2</v>
      </c>
      <c r="QP12" s="253">
        <v>2.947E-2</v>
      </c>
      <c r="QQ12" s="253">
        <v>2.9819999999999999E-2</v>
      </c>
      <c r="QR12" s="719">
        <f t="shared" si="151"/>
        <v>3.0169999999999999E-2</v>
      </c>
      <c r="QS12" s="719">
        <f t="shared" si="99"/>
        <v>3.0519999999999999E-2</v>
      </c>
      <c r="QT12" s="722">
        <f t="shared" si="100"/>
        <v>3.0869999999999998E-2</v>
      </c>
    </row>
    <row r="13" spans="1:462">
      <c r="A13" s="16"/>
      <c r="B13" s="212" t="s">
        <v>451</v>
      </c>
      <c r="C13" s="212" t="s">
        <v>468</v>
      </c>
      <c r="D13" s="705">
        <v>-1.08E-3</v>
      </c>
      <c r="E13" s="253">
        <v>-1.5E-3</v>
      </c>
      <c r="F13" s="253">
        <v>-1.1299999999999999E-3</v>
      </c>
      <c r="G13" s="253">
        <v>-1.09E-3</v>
      </c>
      <c r="H13" s="253">
        <v>-1.3600000000000001E-3</v>
      </c>
      <c r="I13" s="253">
        <v>2.0000000000000001E-4</v>
      </c>
      <c r="J13" s="719">
        <f t="shared" si="101"/>
        <v>1.7600000000000003E-3</v>
      </c>
      <c r="K13" s="719">
        <f t="shared" si="0"/>
        <v>3.3200000000000005E-3</v>
      </c>
      <c r="L13" s="722">
        <f t="shared" si="0"/>
        <v>4.8800000000000007E-3</v>
      </c>
      <c r="M13" s="253">
        <v>1.456E-2</v>
      </c>
      <c r="N13" s="253">
        <v>1.3809999999999999E-2</v>
      </c>
      <c r="O13" s="253">
        <v>1.291E-2</v>
      </c>
      <c r="P13" s="253">
        <v>1.259E-2</v>
      </c>
      <c r="Q13" s="253">
        <v>1.192E-2</v>
      </c>
      <c r="R13" s="253">
        <v>1.303E-2</v>
      </c>
      <c r="S13" s="719">
        <f t="shared" si="102"/>
        <v>1.414E-2</v>
      </c>
      <c r="T13" s="719">
        <f t="shared" si="1"/>
        <v>1.525E-2</v>
      </c>
      <c r="U13" s="722">
        <f t="shared" si="2"/>
        <v>1.636E-2</v>
      </c>
      <c r="V13" s="705">
        <v>9.8700000000000003E-3</v>
      </c>
      <c r="W13" s="253">
        <v>9.0699999999999999E-3</v>
      </c>
      <c r="X13" s="253">
        <v>1.052E-2</v>
      </c>
      <c r="Y13" s="253">
        <v>1.2149999999999999E-2</v>
      </c>
      <c r="Z13" s="253">
        <v>1.2880000000000001E-2</v>
      </c>
      <c r="AA13" s="253">
        <v>1.7510000000000001E-2</v>
      </c>
      <c r="AB13" s="719">
        <f t="shared" si="103"/>
        <v>2.214E-2</v>
      </c>
      <c r="AC13" s="719">
        <f t="shared" si="3"/>
        <v>2.6769999999999999E-2</v>
      </c>
      <c r="AD13" s="722">
        <f t="shared" si="4"/>
        <v>3.1399999999999997E-2</v>
      </c>
      <c r="AE13" s="253">
        <v>2.298E-2</v>
      </c>
      <c r="AF13" s="253">
        <v>2.802E-2</v>
      </c>
      <c r="AG13" s="253">
        <v>3.2190000000000003E-2</v>
      </c>
      <c r="AH13" s="253">
        <v>2.7699999999999999E-2</v>
      </c>
      <c r="AI13" s="253">
        <v>2.266E-2</v>
      </c>
      <c r="AJ13" s="253">
        <v>1.942E-2</v>
      </c>
      <c r="AK13" s="719">
        <f t="shared" si="104"/>
        <v>1.618E-2</v>
      </c>
      <c r="AL13" s="719">
        <f t="shared" si="5"/>
        <v>1.294E-2</v>
      </c>
      <c r="AM13" s="722">
        <f t="shared" si="6"/>
        <v>9.7000000000000003E-3</v>
      </c>
      <c r="AN13" s="705">
        <v>6.2429999999999999E-2</v>
      </c>
      <c r="AO13" s="253">
        <v>5.8979999999999998E-2</v>
      </c>
      <c r="AP13" s="253">
        <v>4.8300000000000003E-2</v>
      </c>
      <c r="AQ13" s="253">
        <v>4.0529999999999997E-2</v>
      </c>
      <c r="AR13" s="253">
        <v>4.0349999999999997E-2</v>
      </c>
      <c r="AS13" s="253">
        <v>3.8580000000000003E-2</v>
      </c>
      <c r="AT13" s="719">
        <f t="shared" si="105"/>
        <v>3.6810000000000009E-2</v>
      </c>
      <c r="AU13" s="719">
        <f t="shared" si="7"/>
        <v>3.5040000000000016E-2</v>
      </c>
      <c r="AV13" s="722">
        <f t="shared" si="8"/>
        <v>3.3270000000000022E-2</v>
      </c>
      <c r="AW13" s="253">
        <v>6.9699999999999996E-3</v>
      </c>
      <c r="AX13" s="253">
        <v>5.8199999999999997E-3</v>
      </c>
      <c r="AY13" s="253">
        <v>7.77E-3</v>
      </c>
      <c r="AZ13" s="253">
        <v>8.9800000000000001E-3</v>
      </c>
      <c r="BA13" s="253">
        <v>6.7799999999999996E-3</v>
      </c>
      <c r="BB13" s="253">
        <v>7.8100000000000001E-3</v>
      </c>
      <c r="BC13" s="719">
        <f t="shared" si="106"/>
        <v>8.8400000000000006E-3</v>
      </c>
      <c r="BD13" s="719">
        <f t="shared" si="9"/>
        <v>9.8700000000000003E-3</v>
      </c>
      <c r="BE13" s="722">
        <f t="shared" si="10"/>
        <v>1.09E-2</v>
      </c>
      <c r="BF13" s="705">
        <v>1.413E-2</v>
      </c>
      <c r="BG13" s="253">
        <v>1.2619999999999999E-2</v>
      </c>
      <c r="BH13" s="253">
        <v>1.443E-2</v>
      </c>
      <c r="BI13" s="253">
        <v>1.609E-2</v>
      </c>
      <c r="BJ13" s="253">
        <v>1.404E-2</v>
      </c>
      <c r="BK13" s="253">
        <v>1.5720000000000001E-2</v>
      </c>
      <c r="BL13" s="719">
        <f t="shared" si="107"/>
        <v>1.7400000000000002E-2</v>
      </c>
      <c r="BM13" s="719">
        <f t="shared" si="11"/>
        <v>1.9080000000000003E-2</v>
      </c>
      <c r="BN13" s="722">
        <f t="shared" si="12"/>
        <v>2.0760000000000004E-2</v>
      </c>
      <c r="BO13" s="253">
        <v>-2.1099999999999999E-3</v>
      </c>
      <c r="BP13" s="253">
        <v>-7.9000000000000001E-4</v>
      </c>
      <c r="BQ13" s="253">
        <v>3.8999999999999999E-4</v>
      </c>
      <c r="BR13" s="253">
        <v>1.8E-3</v>
      </c>
      <c r="BS13" s="253">
        <v>7.6000000000000004E-4</v>
      </c>
      <c r="BT13" s="253">
        <v>1.97E-3</v>
      </c>
      <c r="BU13" s="719">
        <f t="shared" si="108"/>
        <v>3.1799999999999997E-3</v>
      </c>
      <c r="BV13" s="719">
        <f t="shared" si="13"/>
        <v>4.3899999999999998E-3</v>
      </c>
      <c r="BW13" s="722">
        <f t="shared" si="14"/>
        <v>5.5999999999999999E-3</v>
      </c>
      <c r="BX13" s="705">
        <v>-1.282E-2</v>
      </c>
      <c r="BY13" s="253">
        <v>-1.3599999999999999E-2</v>
      </c>
      <c r="BZ13" s="253">
        <v>-1.304E-2</v>
      </c>
      <c r="CA13" s="253">
        <v>-1.2030000000000001E-2</v>
      </c>
      <c r="CB13" s="253">
        <v>-1.2370000000000001E-2</v>
      </c>
      <c r="CC13" s="253">
        <v>-1.064E-2</v>
      </c>
      <c r="CD13" s="719">
        <f t="shared" si="109"/>
        <v>-8.9099999999999995E-3</v>
      </c>
      <c r="CE13" s="719">
        <f t="shared" si="15"/>
        <v>-7.1799999999999989E-3</v>
      </c>
      <c r="CF13" s="722">
        <f t="shared" si="16"/>
        <v>-5.4499999999999982E-3</v>
      </c>
      <c r="CG13" s="253">
        <v>7.9479999999999995E-2</v>
      </c>
      <c r="CH13" s="253">
        <v>5.645E-2</v>
      </c>
      <c r="CI13" s="253">
        <v>4.1230000000000003E-2</v>
      </c>
      <c r="CJ13" s="253">
        <v>3.2559999999999999E-2</v>
      </c>
      <c r="CK13" s="253">
        <v>2.8340000000000001E-2</v>
      </c>
      <c r="CL13" s="253">
        <v>2.6159999999999999E-2</v>
      </c>
      <c r="CM13" s="719">
        <f t="shared" si="110"/>
        <v>2.3979999999999998E-2</v>
      </c>
      <c r="CN13" s="719">
        <f t="shared" si="17"/>
        <v>2.1799999999999996E-2</v>
      </c>
      <c r="CO13" s="722">
        <f t="shared" si="18"/>
        <v>1.9619999999999995E-2</v>
      </c>
      <c r="CP13" s="705">
        <v>-2.0100000000000001E-3</v>
      </c>
      <c r="CQ13" s="253">
        <v>-5.5999999999999995E-4</v>
      </c>
      <c r="CR13" s="253">
        <v>-1.42E-3</v>
      </c>
      <c r="CS13" s="253">
        <v>1.2700000000000001E-3</v>
      </c>
      <c r="CT13" s="253">
        <v>2.2000000000000001E-3</v>
      </c>
      <c r="CU13" s="253">
        <v>3.8500000000000001E-3</v>
      </c>
      <c r="CV13" s="719">
        <f t="shared" si="111"/>
        <v>5.4999999999999997E-3</v>
      </c>
      <c r="CW13" s="719">
        <f t="shared" si="19"/>
        <v>7.1499999999999992E-3</v>
      </c>
      <c r="CX13" s="722">
        <f t="shared" si="20"/>
        <v>8.7999999999999988E-3</v>
      </c>
      <c r="CY13" s="253">
        <v>-8.8000000000000003E-4</v>
      </c>
      <c r="CZ13" s="253">
        <v>1.97E-3</v>
      </c>
      <c r="DA13" s="253">
        <v>2.5799999999999998E-3</v>
      </c>
      <c r="DB13" s="253">
        <v>2.4000000000000001E-4</v>
      </c>
      <c r="DC13" s="253">
        <v>-1.6299999999999999E-3</v>
      </c>
      <c r="DD13" s="253">
        <v>-1.9400000000000001E-3</v>
      </c>
      <c r="DE13" s="719">
        <f t="shared" si="112"/>
        <v>-2.2500000000000003E-3</v>
      </c>
      <c r="DF13" s="719">
        <f t="shared" si="21"/>
        <v>-2.5600000000000006E-3</v>
      </c>
      <c r="DG13" s="722">
        <f t="shared" si="22"/>
        <v>-2.870000000000001E-3</v>
      </c>
      <c r="DH13" s="705">
        <v>3.32E-3</v>
      </c>
      <c r="DI13" s="253">
        <v>8.4999999999999995E-4</v>
      </c>
      <c r="DJ13" s="253">
        <v>8.8000000000000003E-4</v>
      </c>
      <c r="DK13" s="253">
        <v>2.2699999999999999E-3</v>
      </c>
      <c r="DL13" s="253">
        <v>3.13E-3</v>
      </c>
      <c r="DM13" s="253">
        <v>7.0499999999999998E-3</v>
      </c>
      <c r="DN13" s="719">
        <f t="shared" si="113"/>
        <v>1.0970000000000001E-2</v>
      </c>
      <c r="DO13" s="719">
        <f t="shared" si="23"/>
        <v>1.489E-2</v>
      </c>
      <c r="DP13" s="722">
        <f t="shared" si="24"/>
        <v>1.881E-2</v>
      </c>
      <c r="DQ13" s="253">
        <v>-6.6100000000000004E-3</v>
      </c>
      <c r="DR13" s="253">
        <v>-7.7299999999999999E-3</v>
      </c>
      <c r="DS13" s="253">
        <v>-6.6400000000000001E-3</v>
      </c>
      <c r="DT13" s="253">
        <v>-6.77E-3</v>
      </c>
      <c r="DU13" s="253">
        <v>-8.0800000000000004E-3</v>
      </c>
      <c r="DV13" s="253">
        <v>-8.5599999999999999E-3</v>
      </c>
      <c r="DW13" s="719">
        <f t="shared" si="114"/>
        <v>-9.0399999999999994E-3</v>
      </c>
      <c r="DX13" s="719">
        <f t="shared" si="25"/>
        <v>-9.5199999999999989E-3</v>
      </c>
      <c r="DY13" s="722">
        <f t="shared" si="26"/>
        <v>-9.9999999999999985E-3</v>
      </c>
      <c r="DZ13" s="705">
        <v>-1.4319999999999999E-2</v>
      </c>
      <c r="EA13" s="253">
        <v>-1.434E-2</v>
      </c>
      <c r="EB13" s="253">
        <v>-1.285E-2</v>
      </c>
      <c r="EC13" s="253">
        <v>-1.124E-2</v>
      </c>
      <c r="ED13" s="253">
        <v>-9.8600000000000007E-3</v>
      </c>
      <c r="EE13" s="253">
        <v>-6.6100000000000004E-3</v>
      </c>
      <c r="EF13" s="719">
        <f t="shared" si="115"/>
        <v>-3.3600000000000001E-3</v>
      </c>
      <c r="EG13" s="719">
        <f t="shared" si="27"/>
        <v>-1.0999999999999985E-4</v>
      </c>
      <c r="EH13" s="722">
        <f t="shared" si="28"/>
        <v>3.1400000000000004E-3</v>
      </c>
      <c r="EI13" s="253">
        <v>-3.1399999999999997E-2</v>
      </c>
      <c r="EJ13" s="253">
        <v>-3.2250000000000001E-2</v>
      </c>
      <c r="EK13" s="253">
        <v>-3.2199999999999999E-2</v>
      </c>
      <c r="EL13" s="253">
        <v>-3.1629999999999998E-2</v>
      </c>
      <c r="EM13" s="253">
        <v>-3.175E-2</v>
      </c>
      <c r="EN13" s="253">
        <v>-3.074E-2</v>
      </c>
      <c r="EO13" s="719">
        <f t="shared" si="116"/>
        <v>-2.9729999999999999E-2</v>
      </c>
      <c r="EP13" s="719">
        <f t="shared" si="29"/>
        <v>-2.8719999999999999E-2</v>
      </c>
      <c r="EQ13" s="722">
        <f t="shared" si="30"/>
        <v>-2.7709999999999999E-2</v>
      </c>
      <c r="ER13" s="705">
        <v>2.4729999999999999E-2</v>
      </c>
      <c r="ES13" s="253">
        <v>2.47E-2</v>
      </c>
      <c r="ET13" s="253">
        <v>2.5780000000000001E-2</v>
      </c>
      <c r="EU13" s="253">
        <v>2.7119999999999998E-2</v>
      </c>
      <c r="EV13" s="253">
        <v>2.8809999999999999E-2</v>
      </c>
      <c r="EW13" s="253">
        <v>3.7229999999999999E-2</v>
      </c>
      <c r="EX13" s="719">
        <f t="shared" si="117"/>
        <v>4.5649999999999996E-2</v>
      </c>
      <c r="EY13" s="719">
        <f t="shared" si="31"/>
        <v>5.4069999999999993E-2</v>
      </c>
      <c r="EZ13" s="722">
        <f t="shared" si="32"/>
        <v>6.248999999999999E-2</v>
      </c>
      <c r="FA13" s="253">
        <v>-3.1960000000000002E-2</v>
      </c>
      <c r="FB13" s="253">
        <v>-3.4639999999999997E-2</v>
      </c>
      <c r="FC13" s="253">
        <v>-3.542E-2</v>
      </c>
      <c r="FD13" s="253">
        <v>-3.4790000000000001E-2</v>
      </c>
      <c r="FE13" s="253">
        <v>-3.422E-2</v>
      </c>
      <c r="FF13" s="253">
        <v>-3.1780000000000003E-2</v>
      </c>
      <c r="FG13" s="719">
        <f t="shared" si="118"/>
        <v>-2.9340000000000005E-2</v>
      </c>
      <c r="FH13" s="719">
        <f t="shared" si="33"/>
        <v>-2.6900000000000007E-2</v>
      </c>
      <c r="FI13" s="722">
        <f t="shared" si="34"/>
        <v>-2.446000000000001E-2</v>
      </c>
      <c r="FJ13" s="705">
        <v>-9.1500000000000001E-3</v>
      </c>
      <c r="FK13" s="253">
        <v>-9.0299999999999998E-3</v>
      </c>
      <c r="FL13" s="253">
        <v>-8.8800000000000007E-3</v>
      </c>
      <c r="FM13" s="253">
        <v>-1.061E-2</v>
      </c>
      <c r="FN13" s="253">
        <v>-9.0900000000000009E-3</v>
      </c>
      <c r="FO13" s="253">
        <v>-8.6099999999999996E-3</v>
      </c>
      <c r="FP13" s="719">
        <f t="shared" si="119"/>
        <v>-8.1299999999999983E-3</v>
      </c>
      <c r="FQ13" s="719">
        <f t="shared" si="35"/>
        <v>-7.6499999999999971E-3</v>
      </c>
      <c r="FR13" s="722">
        <f t="shared" si="36"/>
        <v>-7.1699999999999958E-3</v>
      </c>
      <c r="FS13" s="253">
        <v>1.1809999999999999E-2</v>
      </c>
      <c r="FT13" s="253">
        <v>1.23E-2</v>
      </c>
      <c r="FU13" s="253">
        <v>1.2109999999999999E-2</v>
      </c>
      <c r="FV13" s="253">
        <v>1.461E-2</v>
      </c>
      <c r="FW13" s="253">
        <v>1.4500000000000001E-2</v>
      </c>
      <c r="FX13" s="253">
        <v>1.5679999999999999E-2</v>
      </c>
      <c r="FY13" s="719">
        <f t="shared" si="120"/>
        <v>1.686E-2</v>
      </c>
      <c r="FZ13" s="719">
        <f t="shared" si="37"/>
        <v>1.804E-2</v>
      </c>
      <c r="GA13" s="722">
        <f t="shared" si="38"/>
        <v>1.9220000000000001E-2</v>
      </c>
      <c r="GB13" s="705">
        <v>-1.072E-2</v>
      </c>
      <c r="GC13" s="253">
        <v>-9.5399999999999999E-3</v>
      </c>
      <c r="GD13" s="253">
        <v>-1.0869999999999999E-2</v>
      </c>
      <c r="GE13" s="253">
        <v>-1.268E-2</v>
      </c>
      <c r="GF13" s="253">
        <v>-1.3270000000000001E-2</v>
      </c>
      <c r="GG13" s="253">
        <v>-1.404E-2</v>
      </c>
      <c r="GH13" s="719">
        <f t="shared" si="121"/>
        <v>-1.481E-2</v>
      </c>
      <c r="GI13" s="719">
        <f t="shared" si="39"/>
        <v>-1.558E-2</v>
      </c>
      <c r="GJ13" s="722">
        <f t="shared" si="40"/>
        <v>-1.635E-2</v>
      </c>
      <c r="GK13" s="253">
        <v>1.3990000000000001E-2</v>
      </c>
      <c r="GL13" s="253">
        <v>1.371E-2</v>
      </c>
      <c r="GM13" s="253">
        <v>1.4420000000000001E-2</v>
      </c>
      <c r="GN13" s="253">
        <v>1.634E-2</v>
      </c>
      <c r="GO13" s="253">
        <v>1.695E-2</v>
      </c>
      <c r="GP13" s="253">
        <v>1.8200000000000001E-2</v>
      </c>
      <c r="GQ13" s="719">
        <f t="shared" si="122"/>
        <v>1.9450000000000002E-2</v>
      </c>
      <c r="GR13" s="719">
        <f t="shared" si="41"/>
        <v>2.0700000000000003E-2</v>
      </c>
      <c r="GS13" s="722">
        <f t="shared" si="42"/>
        <v>2.1950000000000004E-2</v>
      </c>
      <c r="GT13" s="705">
        <v>-2.444E-2</v>
      </c>
      <c r="GU13" s="253">
        <v>-2.4750000000000001E-2</v>
      </c>
      <c r="GV13" s="253">
        <v>-2.4639999999999999E-2</v>
      </c>
      <c r="GW13" s="253">
        <v>-2.401E-2</v>
      </c>
      <c r="GX13" s="253">
        <v>-2.4060000000000002E-2</v>
      </c>
      <c r="GY13" s="253">
        <v>-2.3539999999999998E-2</v>
      </c>
      <c r="GZ13" s="719">
        <f t="shared" si="123"/>
        <v>-2.3019999999999995E-2</v>
      </c>
      <c r="HA13" s="719">
        <f t="shared" si="43"/>
        <v>-2.2499999999999992E-2</v>
      </c>
      <c r="HB13" s="722">
        <f t="shared" si="44"/>
        <v>-2.1979999999999989E-2</v>
      </c>
      <c r="HC13" s="253">
        <v>-1.8069999999999999E-2</v>
      </c>
      <c r="HD13" s="253">
        <v>-2.0979999999999999E-2</v>
      </c>
      <c r="HE13" s="253">
        <v>-2.146E-2</v>
      </c>
      <c r="HF13" s="253">
        <v>-2.0809999999999999E-2</v>
      </c>
      <c r="HG13" s="253">
        <v>-2.0029999999999999E-2</v>
      </c>
      <c r="HH13" s="253">
        <v>-1.5939999999999999E-2</v>
      </c>
      <c r="HI13" s="719">
        <f t="shared" si="124"/>
        <v>-1.1849999999999999E-2</v>
      </c>
      <c r="HJ13" s="719">
        <f t="shared" si="45"/>
        <v>-7.7599999999999995E-3</v>
      </c>
      <c r="HK13" s="722">
        <f t="shared" si="46"/>
        <v>-3.6699999999999997E-3</v>
      </c>
      <c r="HL13" s="705">
        <v>-1.329E-2</v>
      </c>
      <c r="HM13" s="253">
        <v>-1.1730000000000001E-2</v>
      </c>
      <c r="HN13" s="253">
        <v>-1.0749999999999999E-2</v>
      </c>
      <c r="HO13" s="253">
        <v>-9.8899999999999995E-3</v>
      </c>
      <c r="HP13" s="253">
        <v>-1.119E-2</v>
      </c>
      <c r="HQ13" s="253">
        <v>-1.085E-2</v>
      </c>
      <c r="HR13" s="719">
        <f t="shared" si="125"/>
        <v>-1.051E-2</v>
      </c>
      <c r="HS13" s="719">
        <f t="shared" si="47"/>
        <v>-1.017E-2</v>
      </c>
      <c r="HT13" s="722">
        <f t="shared" si="48"/>
        <v>-9.8300000000000002E-3</v>
      </c>
      <c r="HU13" s="253">
        <v>-1.7610000000000001E-2</v>
      </c>
      <c r="HV13" s="253">
        <v>-1.375E-2</v>
      </c>
      <c r="HW13" s="253">
        <v>-1.2409999999999999E-2</v>
      </c>
      <c r="HX13" s="253">
        <v>-1.0330000000000001E-2</v>
      </c>
      <c r="HY13" s="253">
        <v>-9.1800000000000007E-3</v>
      </c>
      <c r="HZ13" s="253">
        <v>-7.5500000000000003E-3</v>
      </c>
      <c r="IA13" s="719">
        <f t="shared" si="126"/>
        <v>-5.9199999999999999E-3</v>
      </c>
      <c r="IB13" s="719">
        <f t="shared" si="49"/>
        <v>-4.2899999999999995E-3</v>
      </c>
      <c r="IC13" s="722">
        <f t="shared" si="50"/>
        <v>-2.6599999999999992E-3</v>
      </c>
      <c r="ID13" s="705">
        <v>1.3679999999999999E-2</v>
      </c>
      <c r="IE13" s="253">
        <v>1.0619999999999999E-2</v>
      </c>
      <c r="IF13" s="253">
        <v>9.5300000000000003E-3</v>
      </c>
      <c r="IG13" s="253">
        <v>1.039E-2</v>
      </c>
      <c r="IH13" s="253">
        <v>1.136E-2</v>
      </c>
      <c r="II13" s="253">
        <v>1.4999999999999999E-2</v>
      </c>
      <c r="IJ13" s="719">
        <f t="shared" si="127"/>
        <v>1.8639999999999997E-2</v>
      </c>
      <c r="IK13" s="719">
        <f t="shared" si="51"/>
        <v>2.2279999999999994E-2</v>
      </c>
      <c r="IL13" s="722">
        <f t="shared" si="52"/>
        <v>2.5919999999999992E-2</v>
      </c>
      <c r="IM13" s="253">
        <v>-9.2899999999999996E-3</v>
      </c>
      <c r="IN13" s="253">
        <v>-7.5700000000000003E-3</v>
      </c>
      <c r="IO13" s="253">
        <v>-6.8999999999999999E-3</v>
      </c>
      <c r="IP13" s="253">
        <v>-5.6600000000000001E-3</v>
      </c>
      <c r="IQ13" s="253">
        <v>-6.5700000000000003E-3</v>
      </c>
      <c r="IR13" s="253">
        <v>-6.28E-3</v>
      </c>
      <c r="IS13" s="719">
        <f t="shared" si="128"/>
        <v>-5.9899999999999997E-3</v>
      </c>
      <c r="IT13" s="719">
        <f t="shared" si="53"/>
        <v>-5.6999999999999993E-3</v>
      </c>
      <c r="IU13" s="722">
        <f t="shared" si="54"/>
        <v>-5.409999999999999E-3</v>
      </c>
      <c r="IV13" s="705">
        <v>-3.9100000000000003E-3</v>
      </c>
      <c r="IW13" s="253">
        <v>-6.79E-3</v>
      </c>
      <c r="IX13" s="253">
        <v>-8.5400000000000007E-3</v>
      </c>
      <c r="IY13" s="253">
        <v>-1.372E-2</v>
      </c>
      <c r="IZ13" s="253">
        <v>-1.1610000000000001E-2</v>
      </c>
      <c r="JA13" s="253">
        <v>-4.6899999999999997E-3</v>
      </c>
      <c r="JB13" s="719">
        <f t="shared" si="129"/>
        <v>2.2300000000000011E-3</v>
      </c>
      <c r="JC13" s="719">
        <f t="shared" si="55"/>
        <v>9.1500000000000019E-3</v>
      </c>
      <c r="JD13" s="722">
        <f t="shared" si="56"/>
        <v>1.6070000000000001E-2</v>
      </c>
      <c r="JE13" s="253">
        <v>3.6600000000000001E-3</v>
      </c>
      <c r="JF13" s="253">
        <v>2.82E-3</v>
      </c>
      <c r="JG13" s="253">
        <v>2.2799999999999999E-3</v>
      </c>
      <c r="JH13" s="253">
        <v>4.7600000000000003E-3</v>
      </c>
      <c r="JI13" s="253">
        <v>3.5599999999999998E-3</v>
      </c>
      <c r="JJ13" s="253">
        <v>2.1199999999999999E-3</v>
      </c>
      <c r="JK13" s="719">
        <f t="shared" si="130"/>
        <v>6.8000000000000005E-4</v>
      </c>
      <c r="JL13" s="719">
        <f t="shared" si="57"/>
        <v>-7.5999999999999983E-4</v>
      </c>
      <c r="JM13" s="722">
        <f t="shared" si="58"/>
        <v>-2.1999999999999997E-3</v>
      </c>
      <c r="JN13" s="705">
        <v>5.5999999999999999E-3</v>
      </c>
      <c r="JO13" s="253">
        <v>4.3200000000000001E-3</v>
      </c>
      <c r="JP13" s="253">
        <v>2.15E-3</v>
      </c>
      <c r="JQ13" s="253">
        <v>4.5300000000000002E-3</v>
      </c>
      <c r="JR13" s="253">
        <v>6.2100000000000002E-3</v>
      </c>
      <c r="JS13" s="253">
        <v>7.0899999999999999E-3</v>
      </c>
      <c r="JT13" s="719">
        <f t="shared" si="131"/>
        <v>7.9699999999999997E-3</v>
      </c>
      <c r="JU13" s="719">
        <f t="shared" si="59"/>
        <v>8.8500000000000002E-3</v>
      </c>
      <c r="JV13" s="722">
        <f t="shared" si="60"/>
        <v>9.7300000000000008E-3</v>
      </c>
      <c r="JW13" s="253">
        <v>-6.7089999999999997E-2</v>
      </c>
      <c r="JX13" s="253">
        <v>-6.7089999999999997E-2</v>
      </c>
      <c r="JY13" s="253">
        <v>-6.7089999999999997E-2</v>
      </c>
      <c r="JZ13" s="253">
        <v>-6.7089999999999997E-2</v>
      </c>
      <c r="KA13" s="253">
        <v>-6.7089999999999997E-2</v>
      </c>
      <c r="KB13" s="253">
        <v>-6.7089999999999997E-2</v>
      </c>
      <c r="KC13" s="719">
        <f t="shared" si="132"/>
        <v>-6.7089999999999997E-2</v>
      </c>
      <c r="KD13" s="719">
        <f t="shared" si="61"/>
        <v>-6.7089999999999997E-2</v>
      </c>
      <c r="KE13" s="722">
        <f t="shared" si="62"/>
        <v>-6.7089999999999997E-2</v>
      </c>
      <c r="KF13" s="705">
        <v>3.0500000000000002E-3</v>
      </c>
      <c r="KG13" s="253">
        <v>-1.8500000000000001E-3</v>
      </c>
      <c r="KH13" s="253">
        <v>1.2999999999999999E-4</v>
      </c>
      <c r="KI13" s="253">
        <v>-5.0000000000000001E-4</v>
      </c>
      <c r="KJ13" s="253">
        <v>-3.6000000000000002E-4</v>
      </c>
      <c r="KK13" s="253">
        <v>3.8300000000000001E-3</v>
      </c>
      <c r="KL13" s="719">
        <f t="shared" si="133"/>
        <v>8.0199999999999994E-3</v>
      </c>
      <c r="KM13" s="719">
        <f t="shared" si="63"/>
        <v>1.2209999999999999E-2</v>
      </c>
      <c r="KN13" s="722">
        <f t="shared" si="64"/>
        <v>1.6399999999999998E-2</v>
      </c>
      <c r="KO13" s="253">
        <v>-1.8700000000000001E-2</v>
      </c>
      <c r="KP13" s="253">
        <v>-1.9109999999999999E-2</v>
      </c>
      <c r="KQ13" s="253">
        <v>-1.925E-2</v>
      </c>
      <c r="KR13" s="253">
        <v>-1.8950000000000002E-2</v>
      </c>
      <c r="KS13" s="253">
        <v>-1.898E-2</v>
      </c>
      <c r="KT13" s="253">
        <v>-1.8370000000000001E-2</v>
      </c>
      <c r="KU13" s="719">
        <f t="shared" si="134"/>
        <v>-1.7760000000000001E-2</v>
      </c>
      <c r="KV13" s="719">
        <f t="shared" si="65"/>
        <v>-1.7150000000000002E-2</v>
      </c>
      <c r="KW13" s="722">
        <f t="shared" si="66"/>
        <v>-1.6540000000000003E-2</v>
      </c>
      <c r="KX13" s="705">
        <v>1.1860000000000001E-2</v>
      </c>
      <c r="KY13" s="253">
        <v>1.031E-2</v>
      </c>
      <c r="KZ13" s="253">
        <v>1.021E-2</v>
      </c>
      <c r="LA13" s="253">
        <v>1.155E-2</v>
      </c>
      <c r="LB13" s="253">
        <v>1.1469999999999999E-2</v>
      </c>
      <c r="LC13" s="253">
        <v>1.323E-2</v>
      </c>
      <c r="LD13" s="719">
        <f t="shared" si="135"/>
        <v>1.4990000000000002E-2</v>
      </c>
      <c r="LE13" s="719">
        <f t="shared" si="67"/>
        <v>1.6750000000000001E-2</v>
      </c>
      <c r="LF13" s="722">
        <f t="shared" si="68"/>
        <v>1.8509999999999999E-2</v>
      </c>
      <c r="LG13" s="253">
        <v>-1.102E-2</v>
      </c>
      <c r="LH13" s="253">
        <v>-1.2E-2</v>
      </c>
      <c r="LI13" s="253">
        <v>-1.205E-2</v>
      </c>
      <c r="LJ13" s="253">
        <v>-1.15E-2</v>
      </c>
      <c r="LK13" s="253">
        <v>-1.17E-2</v>
      </c>
      <c r="LL13" s="253">
        <v>-1.086E-2</v>
      </c>
      <c r="LM13" s="719">
        <f t="shared" si="136"/>
        <v>-1.0019999999999999E-2</v>
      </c>
      <c r="LN13" s="719">
        <f t="shared" si="69"/>
        <v>-9.1799999999999989E-3</v>
      </c>
      <c r="LO13" s="722">
        <f t="shared" si="70"/>
        <v>-8.3399999999999985E-3</v>
      </c>
      <c r="LP13" s="705">
        <v>-2.3570000000000001E-2</v>
      </c>
      <c r="LQ13" s="253">
        <v>-2.1739999999999999E-2</v>
      </c>
      <c r="LR13" s="253">
        <v>-2.095E-2</v>
      </c>
      <c r="LS13" s="253">
        <v>-1.8919999999999999E-2</v>
      </c>
      <c r="LT13" s="253">
        <v>-1.857E-2</v>
      </c>
      <c r="LU13" s="253">
        <v>-1.7739999999999999E-2</v>
      </c>
      <c r="LV13" s="719">
        <f t="shared" si="137"/>
        <v>-1.6909999999999998E-2</v>
      </c>
      <c r="LW13" s="719">
        <f t="shared" si="71"/>
        <v>-1.6079999999999997E-2</v>
      </c>
      <c r="LX13" s="722">
        <f t="shared" si="72"/>
        <v>-1.5249999999999996E-2</v>
      </c>
      <c r="LY13" s="253">
        <v>1.2070000000000001E-2</v>
      </c>
      <c r="LZ13" s="253">
        <v>1.291E-2</v>
      </c>
      <c r="MA13" s="253">
        <v>1.269E-2</v>
      </c>
      <c r="MB13" s="253">
        <v>8.8500000000000002E-3</v>
      </c>
      <c r="MC13" s="253">
        <v>8.2100000000000003E-3</v>
      </c>
      <c r="MD13" s="253">
        <v>9.1999999999999998E-3</v>
      </c>
      <c r="ME13" s="719">
        <f t="shared" si="138"/>
        <v>1.0189999999999999E-2</v>
      </c>
      <c r="MF13" s="719">
        <f t="shared" si="73"/>
        <v>1.1179999999999999E-2</v>
      </c>
      <c r="MG13" s="722">
        <f t="shared" si="74"/>
        <v>1.2169999999999999E-2</v>
      </c>
      <c r="MH13" s="705">
        <v>-1.5769999999999999E-2</v>
      </c>
      <c r="MI13" s="253">
        <v>-1.5599999999999999E-2</v>
      </c>
      <c r="MJ13" s="253">
        <v>-1.54E-2</v>
      </c>
      <c r="MK13" s="253">
        <v>-1.265E-2</v>
      </c>
      <c r="ML13" s="253">
        <v>-1.2200000000000001E-2</v>
      </c>
      <c r="MM13" s="253">
        <v>-1.133E-2</v>
      </c>
      <c r="MN13" s="719">
        <f t="shared" si="139"/>
        <v>-1.0459999999999999E-2</v>
      </c>
      <c r="MO13" s="719">
        <f t="shared" si="75"/>
        <v>-9.5899999999999978E-3</v>
      </c>
      <c r="MP13" s="722">
        <f t="shared" si="76"/>
        <v>-8.7199999999999969E-3</v>
      </c>
      <c r="MQ13" s="253">
        <v>-1.5949999999999999E-2</v>
      </c>
      <c r="MR13" s="253">
        <v>-2.07E-2</v>
      </c>
      <c r="MS13" s="253">
        <v>-2.1680000000000001E-2</v>
      </c>
      <c r="MT13" s="253">
        <v>-2.1239999999999998E-2</v>
      </c>
      <c r="MU13" s="253">
        <v>-2.068E-2</v>
      </c>
      <c r="MV13" s="253">
        <v>-1.67E-2</v>
      </c>
      <c r="MW13" s="719">
        <f t="shared" si="140"/>
        <v>-1.2719999999999999E-2</v>
      </c>
      <c r="MX13" s="719">
        <f t="shared" si="77"/>
        <v>-8.7399999999999978E-3</v>
      </c>
      <c r="MY13" s="722">
        <f t="shared" si="78"/>
        <v>-4.7599999999999969E-3</v>
      </c>
      <c r="MZ13" s="705">
        <v>-5.4260000000000003E-2</v>
      </c>
      <c r="NA13" s="253">
        <v>-5.4359999999999999E-2</v>
      </c>
      <c r="NB13" s="253">
        <v>-5.4359999999999999E-2</v>
      </c>
      <c r="NC13" s="253">
        <v>-5.4269999999999999E-2</v>
      </c>
      <c r="ND13" s="253">
        <v>-5.4280000000000002E-2</v>
      </c>
      <c r="NE13" s="253">
        <v>-5.4140000000000001E-2</v>
      </c>
      <c r="NF13" s="719">
        <f t="shared" si="141"/>
        <v>-5.3999999999999999E-2</v>
      </c>
      <c r="NG13" s="719">
        <f t="shared" si="79"/>
        <v>-5.3859999999999998E-2</v>
      </c>
      <c r="NH13" s="722">
        <f t="shared" si="80"/>
        <v>-5.3719999999999997E-2</v>
      </c>
      <c r="NI13" s="253">
        <v>8.0300000000000007E-3</v>
      </c>
      <c r="NJ13" s="253">
        <v>1.209E-2</v>
      </c>
      <c r="NK13" s="253">
        <v>9.7900000000000001E-3</v>
      </c>
      <c r="NL13" s="253">
        <v>1.397E-2</v>
      </c>
      <c r="NM13" s="253">
        <v>1.4670000000000001E-2</v>
      </c>
      <c r="NN13" s="253">
        <v>1.453E-2</v>
      </c>
      <c r="NO13" s="719">
        <f t="shared" si="142"/>
        <v>1.4389999999999998E-2</v>
      </c>
      <c r="NP13" s="719">
        <f t="shared" si="81"/>
        <v>1.4249999999999997E-2</v>
      </c>
      <c r="NQ13" s="722">
        <f t="shared" si="82"/>
        <v>1.4109999999999996E-2</v>
      </c>
      <c r="NR13" s="705">
        <v>-3.1730000000000001E-2</v>
      </c>
      <c r="NS13" s="253">
        <v>-3.3399999999999999E-2</v>
      </c>
      <c r="NT13" s="253">
        <v>-2.954E-2</v>
      </c>
      <c r="NU13" s="253">
        <v>-3.0339999999999999E-2</v>
      </c>
      <c r="NV13" s="253">
        <v>-2.9940000000000001E-2</v>
      </c>
      <c r="NW13" s="253">
        <v>-3.0120000000000001E-2</v>
      </c>
      <c r="NX13" s="719">
        <f t="shared" si="143"/>
        <v>-3.0300000000000001E-2</v>
      </c>
      <c r="NY13" s="719">
        <f t="shared" si="83"/>
        <v>-3.048E-2</v>
      </c>
      <c r="NZ13" s="722">
        <f t="shared" si="84"/>
        <v>-3.066E-2</v>
      </c>
      <c r="OA13" s="253">
        <v>-1.128E-2</v>
      </c>
      <c r="OB13" s="253">
        <v>-1.0359999999999999E-2</v>
      </c>
      <c r="OC13" s="253">
        <v>-1.0059999999999999E-2</v>
      </c>
      <c r="OD13" s="253">
        <v>-9.1800000000000007E-3</v>
      </c>
      <c r="OE13" s="253">
        <v>-8.8599999999999998E-3</v>
      </c>
      <c r="OF13" s="253">
        <v>-8.2699999999999996E-3</v>
      </c>
      <c r="OG13" s="719">
        <f t="shared" si="144"/>
        <v>-7.6799999999999993E-3</v>
      </c>
      <c r="OH13" s="719">
        <f t="shared" si="85"/>
        <v>-7.0899999999999991E-3</v>
      </c>
      <c r="OI13" s="722">
        <f t="shared" si="86"/>
        <v>-6.4999999999999988E-3</v>
      </c>
      <c r="OJ13" s="705">
        <v>1.9499999999999999E-3</v>
      </c>
      <c r="OK13" s="253">
        <v>-4.0000000000000003E-5</v>
      </c>
      <c r="OL13" s="253">
        <v>1.1800000000000001E-3</v>
      </c>
      <c r="OM13" s="253">
        <v>1.3500000000000001E-3</v>
      </c>
      <c r="ON13" s="253">
        <v>-2.64E-3</v>
      </c>
      <c r="OO13" s="253">
        <v>-7.9900000000000006E-3</v>
      </c>
      <c r="OP13" s="719">
        <f t="shared" si="145"/>
        <v>-1.3340000000000001E-2</v>
      </c>
      <c r="OQ13" s="719">
        <f t="shared" si="87"/>
        <v>-1.8690000000000002E-2</v>
      </c>
      <c r="OR13" s="722">
        <f t="shared" si="88"/>
        <v>-2.4040000000000002E-2</v>
      </c>
      <c r="OS13" s="253">
        <v>2.9420000000000002E-2</v>
      </c>
      <c r="OT13" s="253">
        <v>2.741E-2</v>
      </c>
      <c r="OU13" s="253">
        <v>2.7789999999999999E-2</v>
      </c>
      <c r="OV13" s="253">
        <v>3.0640000000000001E-2</v>
      </c>
      <c r="OW13" s="253">
        <v>3.141E-2</v>
      </c>
      <c r="OX13" s="253">
        <v>3.3439999999999998E-2</v>
      </c>
      <c r="OY13" s="719">
        <f t="shared" si="146"/>
        <v>3.5469999999999995E-2</v>
      </c>
      <c r="OZ13" s="719">
        <f t="shared" si="89"/>
        <v>3.7499999999999992E-2</v>
      </c>
      <c r="PA13" s="722">
        <f t="shared" si="90"/>
        <v>3.9529999999999989E-2</v>
      </c>
      <c r="PB13" s="705">
        <v>-2.7899999999999999E-3</v>
      </c>
      <c r="PC13" s="253">
        <v>9.0000000000000006E-5</v>
      </c>
      <c r="PD13" s="253">
        <v>1.5689999999999999E-2</v>
      </c>
      <c r="PE13" s="253">
        <v>2.1669999999999998E-2</v>
      </c>
      <c r="PF13" s="253">
        <v>2.316E-2</v>
      </c>
      <c r="PG13" s="253">
        <v>1.5389999999999999E-2</v>
      </c>
      <c r="PH13" s="719">
        <f t="shared" si="147"/>
        <v>7.6199999999999983E-3</v>
      </c>
      <c r="PI13" s="719">
        <f t="shared" si="91"/>
        <v>-1.5000000000000256E-4</v>
      </c>
      <c r="PJ13" s="722">
        <f t="shared" si="92"/>
        <v>-7.9200000000000034E-3</v>
      </c>
      <c r="PK13" s="253">
        <v>-2.0119999999999999E-2</v>
      </c>
      <c r="PL13" s="253">
        <v>-1.857E-2</v>
      </c>
      <c r="PM13" s="253">
        <v>-1.7940000000000001E-2</v>
      </c>
      <c r="PN13" s="253">
        <v>-1.6129999999999999E-2</v>
      </c>
      <c r="PO13" s="253">
        <v>-1.585E-2</v>
      </c>
      <c r="PP13" s="253">
        <v>-1.4420000000000001E-2</v>
      </c>
      <c r="PQ13" s="719">
        <f t="shared" si="148"/>
        <v>-1.2990000000000002E-2</v>
      </c>
      <c r="PR13" s="719">
        <f t="shared" si="93"/>
        <v>-1.1560000000000003E-2</v>
      </c>
      <c r="PS13" s="722">
        <f t="shared" si="94"/>
        <v>-1.0130000000000004E-2</v>
      </c>
      <c r="PT13" s="705">
        <v>1.6100000000000001E-3</v>
      </c>
      <c r="PU13" s="253">
        <v>-5.4799999999999996E-3</v>
      </c>
      <c r="PV13" s="253">
        <v>1.17E-3</v>
      </c>
      <c r="PW13" s="253">
        <v>2.5000000000000001E-3</v>
      </c>
      <c r="PX13" s="253">
        <v>2.48E-3</v>
      </c>
      <c r="PY13" s="253">
        <v>3.4099999999999998E-3</v>
      </c>
      <c r="PZ13" s="719">
        <f t="shared" si="149"/>
        <v>4.3400000000000001E-3</v>
      </c>
      <c r="QA13" s="719">
        <f t="shared" si="95"/>
        <v>5.2700000000000004E-3</v>
      </c>
      <c r="QB13" s="722">
        <f t="shared" si="96"/>
        <v>6.2000000000000006E-3</v>
      </c>
      <c r="QC13" s="253">
        <v>-1.9640000000000001E-2</v>
      </c>
      <c r="QD13" s="253">
        <v>-2.0140000000000002E-2</v>
      </c>
      <c r="QE13" s="253">
        <v>-2.0129999999999999E-2</v>
      </c>
      <c r="QF13" s="253">
        <v>-1.9789999999999999E-2</v>
      </c>
      <c r="QG13" s="253">
        <v>-1.9769999999999999E-2</v>
      </c>
      <c r="QH13" s="253">
        <v>-1.9E-2</v>
      </c>
      <c r="QI13" s="719">
        <f t="shared" si="150"/>
        <v>-1.823E-2</v>
      </c>
      <c r="QJ13" s="719">
        <f t="shared" si="97"/>
        <v>-1.746E-2</v>
      </c>
      <c r="QK13" s="722">
        <f t="shared" si="98"/>
        <v>-1.669E-2</v>
      </c>
      <c r="QL13" s="705">
        <v>8.2799999999999992E-3</v>
      </c>
      <c r="QM13" s="253">
        <v>-2.0300000000000001E-3</v>
      </c>
      <c r="QN13" s="253">
        <v>1.6199999999999999E-3</v>
      </c>
      <c r="QO13" s="253">
        <v>5.9100000000000003E-3</v>
      </c>
      <c r="QP13" s="253">
        <v>6.1999999999999998E-3</v>
      </c>
      <c r="QQ13" s="253">
        <v>9.5200000000000007E-3</v>
      </c>
      <c r="QR13" s="719">
        <f t="shared" si="151"/>
        <v>1.2840000000000001E-2</v>
      </c>
      <c r="QS13" s="719">
        <f t="shared" si="99"/>
        <v>1.6160000000000001E-2</v>
      </c>
      <c r="QT13" s="722">
        <f t="shared" si="100"/>
        <v>1.9480000000000001E-2</v>
      </c>
    </row>
    <row r="14" spans="1:462">
      <c r="A14" s="16"/>
      <c r="B14" s="212" t="s">
        <v>452</v>
      </c>
      <c r="C14" s="212" t="s">
        <v>469</v>
      </c>
      <c r="D14" s="705">
        <v>-2.7799999999999999E-3</v>
      </c>
      <c r="E14" s="253">
        <v>-6.4000000000000005E-4</v>
      </c>
      <c r="F14" s="253">
        <v>-1.7700000000000001E-3</v>
      </c>
      <c r="G14" s="253">
        <v>-1.64E-3</v>
      </c>
      <c r="H14" s="253">
        <v>-1.49E-3</v>
      </c>
      <c r="I14" s="253">
        <v>-1.1900000000000001E-3</v>
      </c>
      <c r="J14" s="719">
        <f t="shared" si="101"/>
        <v>-8.9000000000000017E-4</v>
      </c>
      <c r="K14" s="719">
        <f t="shared" si="0"/>
        <v>-5.9000000000000025E-4</v>
      </c>
      <c r="L14" s="722">
        <f t="shared" si="0"/>
        <v>-2.9000000000000033E-4</v>
      </c>
      <c r="M14" s="253">
        <v>2.8600000000000001E-3</v>
      </c>
      <c r="N14" s="253">
        <v>2.5400000000000002E-3</v>
      </c>
      <c r="O14" s="253">
        <v>-2.4000000000000001E-4</v>
      </c>
      <c r="P14" s="253">
        <v>-5.0000000000000001E-4</v>
      </c>
      <c r="Q14" s="253">
        <v>-3.6999999999999999E-4</v>
      </c>
      <c r="R14" s="253">
        <v>-2.7999999999999998E-4</v>
      </c>
      <c r="S14" s="719">
        <f t="shared" si="102"/>
        <v>-1.8999999999999996E-4</v>
      </c>
      <c r="T14" s="719">
        <f t="shared" si="1"/>
        <v>-9.9999999999999937E-5</v>
      </c>
      <c r="U14" s="722">
        <f t="shared" si="2"/>
        <v>-9.9999999999999178E-6</v>
      </c>
      <c r="V14" s="705">
        <v>1.39E-3</v>
      </c>
      <c r="W14" s="253">
        <v>7.0800000000000004E-3</v>
      </c>
      <c r="X14" s="253">
        <v>3.96E-3</v>
      </c>
      <c r="Y14" s="253">
        <v>5.1000000000000004E-3</v>
      </c>
      <c r="Z14" s="253">
        <v>6.7600000000000004E-3</v>
      </c>
      <c r="AA14" s="253">
        <v>7.9000000000000008E-3</v>
      </c>
      <c r="AB14" s="719">
        <f t="shared" si="103"/>
        <v>9.0400000000000012E-3</v>
      </c>
      <c r="AC14" s="719">
        <f t="shared" si="3"/>
        <v>1.0180000000000002E-2</v>
      </c>
      <c r="AD14" s="722">
        <f t="shared" si="4"/>
        <v>1.1320000000000002E-2</v>
      </c>
      <c r="AE14" s="253">
        <v>4.8399999999999997E-3</v>
      </c>
      <c r="AF14" s="253">
        <v>9.3999999999999997E-4</v>
      </c>
      <c r="AG14" s="253">
        <v>1.91E-3</v>
      </c>
      <c r="AH14" s="253">
        <v>4.2500000000000003E-3</v>
      </c>
      <c r="AI14" s="253">
        <v>1.72E-3</v>
      </c>
      <c r="AJ14" s="253">
        <v>-9.3000000000000005E-4</v>
      </c>
      <c r="AK14" s="719">
        <f t="shared" si="104"/>
        <v>-3.5799999999999998E-3</v>
      </c>
      <c r="AL14" s="719">
        <f t="shared" si="5"/>
        <v>-6.2299999999999994E-3</v>
      </c>
      <c r="AM14" s="722">
        <f t="shared" si="6"/>
        <v>-8.879999999999999E-3</v>
      </c>
      <c r="AN14" s="705">
        <v>3.8440000000000002E-2</v>
      </c>
      <c r="AO14" s="253">
        <v>3.6450000000000003E-2</v>
      </c>
      <c r="AP14" s="253">
        <v>3.2009999999999997E-2</v>
      </c>
      <c r="AQ14" s="253">
        <v>2.5559999999999999E-2</v>
      </c>
      <c r="AR14" s="253">
        <v>2.1090000000000001E-2</v>
      </c>
      <c r="AS14" s="253">
        <v>2.138E-2</v>
      </c>
      <c r="AT14" s="719">
        <f t="shared" si="105"/>
        <v>2.1669999999999998E-2</v>
      </c>
      <c r="AU14" s="719">
        <f t="shared" si="7"/>
        <v>2.1959999999999997E-2</v>
      </c>
      <c r="AV14" s="722">
        <f t="shared" si="8"/>
        <v>2.2249999999999995E-2</v>
      </c>
      <c r="AW14" s="253">
        <v>3.7810000000000003E-2</v>
      </c>
      <c r="AX14" s="253">
        <v>4.0129999999999999E-2</v>
      </c>
      <c r="AY14" s="253">
        <v>3.6949999999999997E-2</v>
      </c>
      <c r="AZ14" s="253">
        <v>3.8719999999999997E-2</v>
      </c>
      <c r="BA14" s="253">
        <v>4.0079999999999998E-2</v>
      </c>
      <c r="BB14" s="253">
        <v>3.823E-2</v>
      </c>
      <c r="BC14" s="719">
        <f t="shared" si="106"/>
        <v>3.6380000000000003E-2</v>
      </c>
      <c r="BD14" s="719">
        <f t="shared" si="9"/>
        <v>3.4530000000000005E-2</v>
      </c>
      <c r="BE14" s="722">
        <f t="shared" si="10"/>
        <v>3.2680000000000008E-2</v>
      </c>
      <c r="BF14" s="705">
        <v>-2.2599999999999999E-3</v>
      </c>
      <c r="BG14" s="253">
        <v>-7.2999999999999996E-4</v>
      </c>
      <c r="BH14" s="253">
        <v>-3.4399999999999999E-3</v>
      </c>
      <c r="BI14" s="253">
        <v>-2.1299999999999999E-3</v>
      </c>
      <c r="BJ14" s="253">
        <v>-6.8000000000000005E-4</v>
      </c>
      <c r="BK14" s="253">
        <v>-1.9599999999999999E-3</v>
      </c>
      <c r="BL14" s="719">
        <f t="shared" si="107"/>
        <v>-3.2399999999999998E-3</v>
      </c>
      <c r="BM14" s="719">
        <f t="shared" si="11"/>
        <v>-4.5199999999999997E-3</v>
      </c>
      <c r="BN14" s="722">
        <f t="shared" si="12"/>
        <v>-5.7999999999999996E-3</v>
      </c>
      <c r="BO14" s="253">
        <v>-2.5680000000000001E-2</v>
      </c>
      <c r="BP14" s="253">
        <v>-2.511E-2</v>
      </c>
      <c r="BQ14" s="253">
        <v>-2.6409999999999999E-2</v>
      </c>
      <c r="BR14" s="253">
        <v>-2.5579999999999999E-2</v>
      </c>
      <c r="BS14" s="253">
        <v>-2.46E-2</v>
      </c>
      <c r="BT14" s="253">
        <v>-2.5159999999999998E-2</v>
      </c>
      <c r="BU14" s="719">
        <f t="shared" si="108"/>
        <v>-2.5719999999999996E-2</v>
      </c>
      <c r="BV14" s="719">
        <f t="shared" si="13"/>
        <v>-2.6279999999999994E-2</v>
      </c>
      <c r="BW14" s="722">
        <f t="shared" si="14"/>
        <v>-2.6839999999999992E-2</v>
      </c>
      <c r="BX14" s="705">
        <v>-2.6089999999999999E-2</v>
      </c>
      <c r="BY14" s="253">
        <v>-2.6009999999999998E-2</v>
      </c>
      <c r="BZ14" s="253">
        <v>-2.7820000000000001E-2</v>
      </c>
      <c r="CA14" s="253">
        <v>-2.7490000000000001E-2</v>
      </c>
      <c r="CB14" s="253">
        <v>-2.673E-2</v>
      </c>
      <c r="CC14" s="253">
        <v>-2.6759999999999999E-2</v>
      </c>
      <c r="CD14" s="719">
        <f t="shared" si="109"/>
        <v>-2.6789999999999998E-2</v>
      </c>
      <c r="CE14" s="719">
        <f t="shared" si="15"/>
        <v>-2.6819999999999997E-2</v>
      </c>
      <c r="CF14" s="722">
        <f t="shared" si="16"/>
        <v>-2.6849999999999995E-2</v>
      </c>
      <c r="CG14" s="253">
        <v>7.5509999999999994E-2</v>
      </c>
      <c r="CH14" s="253">
        <v>5.9180000000000003E-2</v>
      </c>
      <c r="CI14" s="253">
        <v>4.122E-2</v>
      </c>
      <c r="CJ14" s="253">
        <v>3.1379999999999998E-2</v>
      </c>
      <c r="CK14" s="253">
        <v>2.6079999999999999E-2</v>
      </c>
      <c r="CL14" s="253">
        <v>2.4E-2</v>
      </c>
      <c r="CM14" s="719">
        <f t="shared" si="110"/>
        <v>2.1920000000000002E-2</v>
      </c>
      <c r="CN14" s="719">
        <f t="shared" si="17"/>
        <v>1.9840000000000003E-2</v>
      </c>
      <c r="CO14" s="722">
        <f t="shared" si="18"/>
        <v>1.7760000000000005E-2</v>
      </c>
      <c r="CP14" s="705">
        <v>-1.523E-2</v>
      </c>
      <c r="CQ14" s="253">
        <v>-1.4319999999999999E-2</v>
      </c>
      <c r="CR14" s="253">
        <v>-1.627E-2</v>
      </c>
      <c r="CS14" s="253">
        <v>-1.5169999999999999E-2</v>
      </c>
      <c r="CT14" s="253">
        <v>-1.3849999999999999E-2</v>
      </c>
      <c r="CU14" s="253">
        <v>-1.4290000000000001E-2</v>
      </c>
      <c r="CV14" s="719">
        <f t="shared" si="111"/>
        <v>-1.4730000000000002E-2</v>
      </c>
      <c r="CW14" s="719">
        <f t="shared" si="19"/>
        <v>-1.5170000000000003E-2</v>
      </c>
      <c r="CX14" s="722">
        <f t="shared" si="20"/>
        <v>-1.5610000000000004E-2</v>
      </c>
      <c r="CY14" s="253">
        <v>1.128E-2</v>
      </c>
      <c r="CZ14" s="253">
        <v>8.9800000000000001E-3</v>
      </c>
      <c r="DA14" s="253">
        <v>1.0460000000000001E-2</v>
      </c>
      <c r="DB14" s="253">
        <v>1.0959999999999999E-2</v>
      </c>
      <c r="DC14" s="253">
        <v>9.0100000000000006E-3</v>
      </c>
      <c r="DD14" s="253">
        <v>7.5799999999999999E-3</v>
      </c>
      <c r="DE14" s="719">
        <f t="shared" si="112"/>
        <v>6.1499999999999992E-3</v>
      </c>
      <c r="DF14" s="719">
        <f t="shared" si="21"/>
        <v>4.7199999999999985E-3</v>
      </c>
      <c r="DG14" s="722">
        <f t="shared" si="22"/>
        <v>3.2899999999999978E-3</v>
      </c>
      <c r="DH14" s="705">
        <v>3.16E-3</v>
      </c>
      <c r="DI14" s="253">
        <v>3.9500000000000004E-3</v>
      </c>
      <c r="DJ14" s="253">
        <v>6.8399999999999997E-3</v>
      </c>
      <c r="DK14" s="253">
        <v>7.9900000000000006E-3</v>
      </c>
      <c r="DL14" s="253">
        <v>9.3799999999999994E-3</v>
      </c>
      <c r="DM14" s="253">
        <v>1.052E-2</v>
      </c>
      <c r="DN14" s="719">
        <f t="shared" si="113"/>
        <v>1.166E-2</v>
      </c>
      <c r="DO14" s="719">
        <f t="shared" si="23"/>
        <v>1.2800000000000001E-2</v>
      </c>
      <c r="DP14" s="722">
        <f t="shared" si="24"/>
        <v>1.3940000000000001E-2</v>
      </c>
      <c r="DQ14" s="253">
        <v>-1.5949999999999999E-2</v>
      </c>
      <c r="DR14" s="253">
        <v>-1.176E-2</v>
      </c>
      <c r="DS14" s="253">
        <v>-1.316E-2</v>
      </c>
      <c r="DT14" s="253">
        <v>-1.4160000000000001E-2</v>
      </c>
      <c r="DU14" s="253">
        <v>-1.5820000000000001E-2</v>
      </c>
      <c r="DV14" s="253">
        <v>-1.652E-2</v>
      </c>
      <c r="DW14" s="719">
        <f t="shared" si="114"/>
        <v>-1.7219999999999999E-2</v>
      </c>
      <c r="DX14" s="719">
        <f t="shared" si="25"/>
        <v>-1.7919999999999998E-2</v>
      </c>
      <c r="DY14" s="722">
        <f t="shared" si="26"/>
        <v>-1.8619999999999998E-2</v>
      </c>
      <c r="DZ14" s="705">
        <v>-7.1399999999999996E-3</v>
      </c>
      <c r="EA14" s="253">
        <v>1.4300000000000001E-3</v>
      </c>
      <c r="EB14" s="253">
        <v>2.0000000000000002E-5</v>
      </c>
      <c r="EC14" s="253">
        <v>1.25E-3</v>
      </c>
      <c r="ED14" s="253">
        <v>2.96E-3</v>
      </c>
      <c r="EE14" s="253">
        <v>4.7299999999999998E-3</v>
      </c>
      <c r="EF14" s="719">
        <f t="shared" si="115"/>
        <v>6.4999999999999997E-3</v>
      </c>
      <c r="EG14" s="719">
        <f t="shared" si="27"/>
        <v>8.2699999999999996E-3</v>
      </c>
      <c r="EH14" s="722">
        <f t="shared" si="28"/>
        <v>1.004E-2</v>
      </c>
      <c r="EI14" s="253">
        <v>-2.3029999999999998E-2</v>
      </c>
      <c r="EJ14" s="253">
        <v>-2.2190000000000001E-2</v>
      </c>
      <c r="EK14" s="253">
        <v>-2.409E-2</v>
      </c>
      <c r="EL14" s="253">
        <v>-2.409E-2</v>
      </c>
      <c r="EM14" s="253">
        <v>-2.3380000000000001E-2</v>
      </c>
      <c r="EN14" s="253">
        <v>-2.3300000000000001E-2</v>
      </c>
      <c r="EO14" s="719">
        <f t="shared" si="116"/>
        <v>-2.3220000000000001E-2</v>
      </c>
      <c r="EP14" s="719">
        <f t="shared" si="29"/>
        <v>-2.3140000000000001E-2</v>
      </c>
      <c r="EQ14" s="722">
        <f t="shared" si="30"/>
        <v>-2.3060000000000001E-2</v>
      </c>
      <c r="ER14" s="705">
        <v>-2.6290000000000001E-2</v>
      </c>
      <c r="ES14" s="253">
        <v>2.9020000000000001E-2</v>
      </c>
      <c r="ET14" s="253">
        <v>2.3230000000000001E-2</v>
      </c>
      <c r="EU14" s="253">
        <v>2.3949999999999999E-2</v>
      </c>
      <c r="EV14" s="253">
        <v>2.5389999999999999E-2</v>
      </c>
      <c r="EW14" s="253">
        <v>2.7449999999999999E-2</v>
      </c>
      <c r="EX14" s="719">
        <f t="shared" si="117"/>
        <v>2.9509999999999998E-2</v>
      </c>
      <c r="EY14" s="719">
        <f t="shared" si="31"/>
        <v>3.1570000000000001E-2</v>
      </c>
      <c r="EZ14" s="722">
        <f t="shared" si="32"/>
        <v>3.3630000000000007E-2</v>
      </c>
      <c r="FA14" s="253">
        <v>-2.1729999999999999E-2</v>
      </c>
      <c r="FB14" s="253">
        <v>-1.9810000000000001E-2</v>
      </c>
      <c r="FC14" s="253">
        <v>-2.324E-2</v>
      </c>
      <c r="FD14" s="253">
        <v>-2.409E-2</v>
      </c>
      <c r="FE14" s="253">
        <v>-2.3259999999999999E-2</v>
      </c>
      <c r="FF14" s="253">
        <v>-2.2339999999999999E-2</v>
      </c>
      <c r="FG14" s="719">
        <f t="shared" si="118"/>
        <v>-2.1419999999999998E-2</v>
      </c>
      <c r="FH14" s="719">
        <f t="shared" si="33"/>
        <v>-2.0499999999999997E-2</v>
      </c>
      <c r="FI14" s="722">
        <f t="shared" si="34"/>
        <v>-1.9579999999999997E-2</v>
      </c>
      <c r="FJ14" s="705">
        <v>3.356E-2</v>
      </c>
      <c r="FK14" s="253">
        <v>3.6139999999999999E-2</v>
      </c>
      <c r="FL14" s="253">
        <v>3.474E-2</v>
      </c>
      <c r="FM14" s="253">
        <v>3.4869999999999998E-2</v>
      </c>
      <c r="FN14" s="253">
        <v>3.2489999999999998E-2</v>
      </c>
      <c r="FO14" s="253">
        <v>3.5000000000000003E-2</v>
      </c>
      <c r="FP14" s="719">
        <f t="shared" si="119"/>
        <v>3.7510000000000009E-2</v>
      </c>
      <c r="FQ14" s="719">
        <f t="shared" si="35"/>
        <v>4.0020000000000014E-2</v>
      </c>
      <c r="FR14" s="722">
        <f t="shared" si="36"/>
        <v>4.2530000000000019E-2</v>
      </c>
      <c r="FS14" s="253">
        <v>1.2789999999999999E-2</v>
      </c>
      <c r="FT14" s="253">
        <v>1.3429999999999999E-2</v>
      </c>
      <c r="FU14" s="253">
        <v>1.1780000000000001E-2</v>
      </c>
      <c r="FV14" s="253">
        <v>1.184E-2</v>
      </c>
      <c r="FW14" s="253">
        <v>1.2760000000000001E-2</v>
      </c>
      <c r="FX14" s="253">
        <v>1.2880000000000001E-2</v>
      </c>
      <c r="FY14" s="719">
        <f t="shared" si="120"/>
        <v>1.3000000000000001E-2</v>
      </c>
      <c r="FZ14" s="719">
        <f t="shared" si="37"/>
        <v>1.3120000000000001E-2</v>
      </c>
      <c r="GA14" s="722">
        <f t="shared" si="38"/>
        <v>1.3240000000000002E-2</v>
      </c>
      <c r="GB14" s="705">
        <v>-1.048E-2</v>
      </c>
      <c r="GC14" s="253">
        <v>-1.193E-2</v>
      </c>
      <c r="GD14" s="253">
        <v>-1.191E-2</v>
      </c>
      <c r="GE14" s="253">
        <v>-1.294E-2</v>
      </c>
      <c r="GF14" s="253">
        <v>-1.423E-2</v>
      </c>
      <c r="GG14" s="253">
        <v>-1.451E-2</v>
      </c>
      <c r="GH14" s="719">
        <f t="shared" si="121"/>
        <v>-1.4790000000000001E-2</v>
      </c>
      <c r="GI14" s="719">
        <f t="shared" si="39"/>
        <v>-1.5070000000000002E-2</v>
      </c>
      <c r="GJ14" s="722">
        <f t="shared" si="40"/>
        <v>-1.5350000000000003E-2</v>
      </c>
      <c r="GK14" s="253">
        <v>-1.32E-2</v>
      </c>
      <c r="GL14" s="253">
        <v>-1.17E-2</v>
      </c>
      <c r="GM14" s="253">
        <v>-1.2529999999999999E-2</v>
      </c>
      <c r="GN14" s="253">
        <v>-1.2160000000000001E-2</v>
      </c>
      <c r="GO14" s="253">
        <v>-1.1050000000000001E-2</v>
      </c>
      <c r="GP14" s="253">
        <v>-1.0580000000000001E-2</v>
      </c>
      <c r="GQ14" s="719">
        <f t="shared" si="122"/>
        <v>-1.0110000000000001E-2</v>
      </c>
      <c r="GR14" s="719">
        <f t="shared" si="41"/>
        <v>-9.640000000000001E-3</v>
      </c>
      <c r="GS14" s="722">
        <f t="shared" si="42"/>
        <v>-9.1700000000000011E-3</v>
      </c>
      <c r="GT14" s="705">
        <v>-4.5500000000000002E-3</v>
      </c>
      <c r="GU14" s="253">
        <v>-3.5799999999999998E-3</v>
      </c>
      <c r="GV14" s="253">
        <v>-4.7600000000000003E-3</v>
      </c>
      <c r="GW14" s="253">
        <v>-4.64E-3</v>
      </c>
      <c r="GX14" s="253">
        <v>-3.7200000000000002E-3</v>
      </c>
      <c r="GY14" s="253">
        <v>-3.63E-3</v>
      </c>
      <c r="GZ14" s="719">
        <f t="shared" si="123"/>
        <v>-3.5399999999999997E-3</v>
      </c>
      <c r="HA14" s="719">
        <f t="shared" si="43"/>
        <v>-3.4499999999999995E-3</v>
      </c>
      <c r="HB14" s="722">
        <f t="shared" si="44"/>
        <v>-3.3599999999999993E-3</v>
      </c>
      <c r="HC14" s="253">
        <v>-9.6399999999999993E-3</v>
      </c>
      <c r="HD14" s="253">
        <v>-5.0899999999999999E-3</v>
      </c>
      <c r="HE14" s="253">
        <v>-8.9300000000000004E-3</v>
      </c>
      <c r="HF14" s="253">
        <v>-9.4400000000000005E-3</v>
      </c>
      <c r="HG14" s="253">
        <v>-8.6E-3</v>
      </c>
      <c r="HH14" s="253">
        <v>-7.43E-3</v>
      </c>
      <c r="HI14" s="719">
        <f t="shared" si="124"/>
        <v>-6.2599999999999999E-3</v>
      </c>
      <c r="HJ14" s="719">
        <f t="shared" si="45"/>
        <v>-5.0899999999999999E-3</v>
      </c>
      <c r="HK14" s="722">
        <f t="shared" si="46"/>
        <v>-3.9199999999999999E-3</v>
      </c>
      <c r="HL14" s="705">
        <v>6.96E-3</v>
      </c>
      <c r="HM14" s="253">
        <v>7.8300000000000002E-3</v>
      </c>
      <c r="HN14" s="253">
        <v>6.3699999999999998E-3</v>
      </c>
      <c r="HO14" s="253">
        <v>6.8399999999999997E-3</v>
      </c>
      <c r="HP14" s="253">
        <v>7.7200000000000003E-3</v>
      </c>
      <c r="HQ14" s="253">
        <v>6.7799999999999996E-3</v>
      </c>
      <c r="HR14" s="719">
        <f t="shared" si="125"/>
        <v>5.8399999999999988E-3</v>
      </c>
      <c r="HS14" s="719">
        <f t="shared" si="47"/>
        <v>4.8999999999999981E-3</v>
      </c>
      <c r="HT14" s="722">
        <f t="shared" si="48"/>
        <v>3.9599999999999974E-3</v>
      </c>
      <c r="HU14" s="253">
        <v>-2.1260000000000001E-2</v>
      </c>
      <c r="HV14" s="253">
        <v>-2.1649999999999999E-2</v>
      </c>
      <c r="HW14" s="253">
        <v>-2.0660000000000001E-2</v>
      </c>
      <c r="HX14" s="253">
        <v>-0.02</v>
      </c>
      <c r="HY14" s="253">
        <v>-1.864E-2</v>
      </c>
      <c r="HZ14" s="253">
        <v>-1.8159999999999999E-2</v>
      </c>
      <c r="IA14" s="719">
        <f t="shared" si="126"/>
        <v>-1.7679999999999998E-2</v>
      </c>
      <c r="IB14" s="719">
        <f t="shared" si="49"/>
        <v>-1.7199999999999997E-2</v>
      </c>
      <c r="IC14" s="722">
        <f t="shared" si="50"/>
        <v>-1.6719999999999995E-2</v>
      </c>
      <c r="ID14" s="705">
        <v>3.29E-3</v>
      </c>
      <c r="IE14" s="253">
        <v>3.14E-3</v>
      </c>
      <c r="IF14" s="253">
        <v>8.6199999999999992E-3</v>
      </c>
      <c r="IG14" s="253">
        <v>7.5799999999999999E-3</v>
      </c>
      <c r="IH14" s="253">
        <v>8.5699999999999995E-3</v>
      </c>
      <c r="II14" s="253">
        <v>9.8399999999999998E-3</v>
      </c>
      <c r="IJ14" s="719">
        <f t="shared" si="127"/>
        <v>1.111E-2</v>
      </c>
      <c r="IK14" s="719">
        <f t="shared" si="51"/>
        <v>1.238E-2</v>
      </c>
      <c r="IL14" s="722">
        <f t="shared" si="52"/>
        <v>1.3650000000000001E-2</v>
      </c>
      <c r="IM14" s="253">
        <v>-1.2109999999999999E-2</v>
      </c>
      <c r="IN14" s="253">
        <v>-1.191E-2</v>
      </c>
      <c r="IO14" s="253">
        <v>-1.217E-2</v>
      </c>
      <c r="IP14" s="253">
        <v>-1.1849999999999999E-2</v>
      </c>
      <c r="IQ14" s="253">
        <v>-1.111E-2</v>
      </c>
      <c r="IR14" s="253">
        <v>-1.149E-2</v>
      </c>
      <c r="IS14" s="719">
        <f t="shared" si="128"/>
        <v>-1.187E-2</v>
      </c>
      <c r="IT14" s="719">
        <f t="shared" si="53"/>
        <v>-1.225E-2</v>
      </c>
      <c r="IU14" s="722">
        <f t="shared" si="54"/>
        <v>-1.2630000000000001E-2</v>
      </c>
      <c r="IV14" s="705">
        <v>-1.401E-2</v>
      </c>
      <c r="IW14" s="253">
        <v>-1.389E-2</v>
      </c>
      <c r="IX14" s="253">
        <v>-1.7160000000000002E-2</v>
      </c>
      <c r="IY14" s="253">
        <v>-1.7729999999999999E-2</v>
      </c>
      <c r="IZ14" s="253">
        <v>-1.719E-2</v>
      </c>
      <c r="JA14" s="253">
        <v>-1.6959999999999999E-2</v>
      </c>
      <c r="JB14" s="719">
        <f t="shared" si="129"/>
        <v>-1.6729999999999998E-2</v>
      </c>
      <c r="JC14" s="719">
        <f t="shared" si="55"/>
        <v>-1.6499999999999997E-2</v>
      </c>
      <c r="JD14" s="722">
        <f t="shared" si="56"/>
        <v>-1.6269999999999996E-2</v>
      </c>
      <c r="JE14" s="253">
        <v>8.8699999999999994E-3</v>
      </c>
      <c r="JF14" s="253">
        <v>1.056E-2</v>
      </c>
      <c r="JG14" s="253">
        <v>8.9899999999999997E-3</v>
      </c>
      <c r="JH14" s="253">
        <v>9.2399999999999999E-3</v>
      </c>
      <c r="JI14" s="253">
        <v>1.076E-2</v>
      </c>
      <c r="JJ14" s="253">
        <v>1.1180000000000001E-2</v>
      </c>
      <c r="JK14" s="719">
        <f t="shared" si="130"/>
        <v>1.1600000000000001E-2</v>
      </c>
      <c r="JL14" s="719">
        <f t="shared" si="57"/>
        <v>1.2020000000000001E-2</v>
      </c>
      <c r="JM14" s="722">
        <f t="shared" si="58"/>
        <v>1.2440000000000001E-2</v>
      </c>
      <c r="JN14" s="705">
        <v>9.8200000000000006E-3</v>
      </c>
      <c r="JO14" s="253">
        <v>9.7000000000000003E-3</v>
      </c>
      <c r="JP14" s="253">
        <v>7.3800000000000003E-3</v>
      </c>
      <c r="JQ14" s="253">
        <v>7.1199999999999996E-3</v>
      </c>
      <c r="JR14" s="253">
        <v>7.9399999999999991E-3</v>
      </c>
      <c r="JS14" s="253">
        <v>8.0400000000000003E-3</v>
      </c>
      <c r="JT14" s="719">
        <f t="shared" si="131"/>
        <v>8.1400000000000014E-3</v>
      </c>
      <c r="JU14" s="719">
        <f t="shared" si="59"/>
        <v>8.2400000000000025E-3</v>
      </c>
      <c r="JV14" s="722">
        <f t="shared" si="60"/>
        <v>8.3400000000000037E-3</v>
      </c>
      <c r="JW14" s="253">
        <v>7.1000000000000004E-3</v>
      </c>
      <c r="JX14" s="253">
        <v>7.5199999999999998E-3</v>
      </c>
      <c r="JY14" s="253">
        <v>6.5599999999999999E-3</v>
      </c>
      <c r="JZ14" s="253">
        <v>6.5799999999999999E-3</v>
      </c>
      <c r="KA14" s="253">
        <v>7.0400000000000003E-3</v>
      </c>
      <c r="KB14" s="253">
        <v>7.1199999999999996E-3</v>
      </c>
      <c r="KC14" s="719">
        <f t="shared" si="132"/>
        <v>7.1999999999999989E-3</v>
      </c>
      <c r="KD14" s="719">
        <f t="shared" si="61"/>
        <v>7.2799999999999983E-3</v>
      </c>
      <c r="KE14" s="722">
        <f t="shared" si="62"/>
        <v>7.3599999999999976E-3</v>
      </c>
      <c r="KF14" s="705">
        <v>-6.0999999999999997E-4</v>
      </c>
      <c r="KG14" s="253">
        <v>-1.9000000000000001E-4</v>
      </c>
      <c r="KH14" s="253">
        <v>-1.6900000000000001E-3</v>
      </c>
      <c r="KI14" s="253">
        <v>-1.8600000000000001E-3</v>
      </c>
      <c r="KJ14" s="253">
        <v>-1.2899999999999999E-3</v>
      </c>
      <c r="KK14" s="253">
        <v>-1.1999999999999999E-3</v>
      </c>
      <c r="KL14" s="719">
        <f t="shared" si="133"/>
        <v>-1.1099999999999999E-3</v>
      </c>
      <c r="KM14" s="719">
        <f t="shared" si="63"/>
        <v>-1.0199999999999999E-3</v>
      </c>
      <c r="KN14" s="722">
        <f t="shared" si="64"/>
        <v>-9.2999999999999984E-4</v>
      </c>
      <c r="KO14" s="253">
        <v>-1.6740000000000001E-2</v>
      </c>
      <c r="KP14" s="253">
        <v>-1.6559999999999998E-2</v>
      </c>
      <c r="KQ14" s="253">
        <v>-1.704E-2</v>
      </c>
      <c r="KR14" s="253">
        <v>-1.712E-2</v>
      </c>
      <c r="KS14" s="253">
        <v>-1.695E-2</v>
      </c>
      <c r="KT14" s="253">
        <v>-1.6910000000000001E-2</v>
      </c>
      <c r="KU14" s="719">
        <f t="shared" si="134"/>
        <v>-1.6870000000000003E-2</v>
      </c>
      <c r="KV14" s="719">
        <f t="shared" si="65"/>
        <v>-1.6830000000000005E-2</v>
      </c>
      <c r="KW14" s="722">
        <f t="shared" si="66"/>
        <v>-1.6790000000000006E-2</v>
      </c>
      <c r="KX14" s="705">
        <v>-1.8290000000000001E-2</v>
      </c>
      <c r="KY14" s="253">
        <v>-1.7659999999999999E-2</v>
      </c>
      <c r="KZ14" s="253">
        <v>-1.882E-2</v>
      </c>
      <c r="LA14" s="253">
        <v>-1.8890000000000001E-2</v>
      </c>
      <c r="LB14" s="253">
        <v>-1.831E-2</v>
      </c>
      <c r="LC14" s="253">
        <v>-1.823E-2</v>
      </c>
      <c r="LD14" s="719">
        <f t="shared" si="135"/>
        <v>-1.8149999999999999E-2</v>
      </c>
      <c r="LE14" s="719">
        <f t="shared" si="67"/>
        <v>-1.8069999999999999E-2</v>
      </c>
      <c r="LF14" s="722">
        <f t="shared" si="68"/>
        <v>-1.7989999999999999E-2</v>
      </c>
      <c r="LG14" s="253">
        <v>7.2999999999999996E-4</v>
      </c>
      <c r="LH14" s="253">
        <v>1.08E-3</v>
      </c>
      <c r="LI14" s="253">
        <v>-2.5000000000000001E-4</v>
      </c>
      <c r="LJ14" s="253">
        <v>-3.1E-4</v>
      </c>
      <c r="LK14" s="253">
        <v>1.6000000000000001E-4</v>
      </c>
      <c r="LL14" s="253">
        <v>1.4999999999999999E-4</v>
      </c>
      <c r="LM14" s="719">
        <f t="shared" si="136"/>
        <v>1.3999999999999996E-4</v>
      </c>
      <c r="LN14" s="719">
        <f t="shared" si="69"/>
        <v>1.2999999999999993E-4</v>
      </c>
      <c r="LO14" s="722">
        <f t="shared" si="70"/>
        <v>1.1999999999999991E-4</v>
      </c>
      <c r="LP14" s="705">
        <v>-2.3439999999999999E-2</v>
      </c>
      <c r="LQ14" s="253">
        <v>-2.3E-2</v>
      </c>
      <c r="LR14" s="253">
        <v>-2.332E-2</v>
      </c>
      <c r="LS14" s="253">
        <v>-2.325E-2</v>
      </c>
      <c r="LT14" s="253">
        <v>-2.291E-2</v>
      </c>
      <c r="LU14" s="253">
        <v>-2.2790000000000001E-2</v>
      </c>
      <c r="LV14" s="719">
        <f t="shared" si="137"/>
        <v>-2.2670000000000003E-2</v>
      </c>
      <c r="LW14" s="719">
        <f t="shared" si="71"/>
        <v>-2.2550000000000004E-2</v>
      </c>
      <c r="LX14" s="722">
        <f t="shared" si="72"/>
        <v>-2.2430000000000005E-2</v>
      </c>
      <c r="LY14" s="253">
        <v>2.5489999999999999E-2</v>
      </c>
      <c r="LZ14" s="253">
        <v>2.3460000000000002E-2</v>
      </c>
      <c r="MA14" s="253">
        <v>2.266E-2</v>
      </c>
      <c r="MB14" s="253">
        <v>2.247E-2</v>
      </c>
      <c r="MC14" s="253">
        <v>2.0129999999999999E-2</v>
      </c>
      <c r="MD14" s="253">
        <v>1.9990000000000001E-2</v>
      </c>
      <c r="ME14" s="719">
        <f t="shared" si="138"/>
        <v>1.9850000000000003E-2</v>
      </c>
      <c r="MF14" s="719">
        <f t="shared" si="73"/>
        <v>1.9710000000000005E-2</v>
      </c>
      <c r="MG14" s="722">
        <f t="shared" si="74"/>
        <v>1.9570000000000008E-2</v>
      </c>
      <c r="MH14" s="705">
        <v>-1.9630000000000002E-2</v>
      </c>
      <c r="MI14" s="253">
        <v>-1.7899999999999999E-2</v>
      </c>
      <c r="MJ14" s="253">
        <v>-1.8950000000000002E-2</v>
      </c>
      <c r="MK14" s="253">
        <v>-1.8759999999999999E-2</v>
      </c>
      <c r="ML14" s="253">
        <v>-1.7430000000000001E-2</v>
      </c>
      <c r="MM14" s="253">
        <v>-1.6969999999999999E-2</v>
      </c>
      <c r="MN14" s="719">
        <f t="shared" si="139"/>
        <v>-1.6509999999999997E-2</v>
      </c>
      <c r="MO14" s="719">
        <f t="shared" si="75"/>
        <v>-1.6049999999999995E-2</v>
      </c>
      <c r="MP14" s="722">
        <f t="shared" si="76"/>
        <v>-1.5589999999999993E-2</v>
      </c>
      <c r="MQ14" s="253">
        <v>-1.022E-2</v>
      </c>
      <c r="MR14" s="253">
        <v>-1.0059999999999999E-2</v>
      </c>
      <c r="MS14" s="253">
        <v>-1.481E-2</v>
      </c>
      <c r="MT14" s="253">
        <v>-1.5559999999999999E-2</v>
      </c>
      <c r="MU14" s="253">
        <v>-1.5089999999999999E-2</v>
      </c>
      <c r="MV14" s="253">
        <v>-1.44E-2</v>
      </c>
      <c r="MW14" s="719">
        <f t="shared" si="140"/>
        <v>-1.371E-2</v>
      </c>
      <c r="MX14" s="719">
        <f t="shared" si="77"/>
        <v>-1.302E-2</v>
      </c>
      <c r="MY14" s="722">
        <f t="shared" si="78"/>
        <v>-1.2330000000000001E-2</v>
      </c>
      <c r="MZ14" s="705">
        <v>-1.0449999999999999E-2</v>
      </c>
      <c r="NA14" s="253">
        <v>-1.025E-2</v>
      </c>
      <c r="NB14" s="253">
        <v>-1.0749999999999999E-2</v>
      </c>
      <c r="NC14" s="253">
        <v>-1.077E-2</v>
      </c>
      <c r="ND14" s="253">
        <v>-1.051E-2</v>
      </c>
      <c r="NE14" s="253">
        <v>-1.0489999999999999E-2</v>
      </c>
      <c r="NF14" s="719">
        <f t="shared" si="141"/>
        <v>-1.0469999999999998E-2</v>
      </c>
      <c r="NG14" s="719">
        <f t="shared" si="79"/>
        <v>-1.0449999999999997E-2</v>
      </c>
      <c r="NH14" s="722">
        <f t="shared" si="80"/>
        <v>-1.0429999999999997E-2</v>
      </c>
      <c r="NI14" s="253">
        <v>2.385E-2</v>
      </c>
      <c r="NJ14" s="253">
        <v>1.704E-2</v>
      </c>
      <c r="NK14" s="253">
        <v>1.9290000000000002E-2</v>
      </c>
      <c r="NL14" s="253">
        <v>1.7299999999999999E-2</v>
      </c>
      <c r="NM14" s="253">
        <v>2.0830000000000001E-2</v>
      </c>
      <c r="NN14" s="253">
        <v>2.164E-2</v>
      </c>
      <c r="NO14" s="719">
        <f t="shared" si="142"/>
        <v>2.2449999999999998E-2</v>
      </c>
      <c r="NP14" s="719">
        <f t="shared" si="81"/>
        <v>2.3259999999999996E-2</v>
      </c>
      <c r="NQ14" s="722">
        <f t="shared" si="82"/>
        <v>2.4069999999999994E-2</v>
      </c>
      <c r="NR14" s="705">
        <v>-1.059E-2</v>
      </c>
      <c r="NS14" s="253">
        <v>-1.2930000000000001E-2</v>
      </c>
      <c r="NT14" s="253">
        <v>-1.584E-2</v>
      </c>
      <c r="NU14" s="253">
        <v>-1.1679999999999999E-2</v>
      </c>
      <c r="NV14" s="253">
        <v>-1.2489999999999999E-2</v>
      </c>
      <c r="NW14" s="253">
        <v>-1.184E-2</v>
      </c>
      <c r="NX14" s="719">
        <f t="shared" si="143"/>
        <v>-1.119E-2</v>
      </c>
      <c r="NY14" s="719">
        <f t="shared" si="83"/>
        <v>-1.0540000000000001E-2</v>
      </c>
      <c r="NZ14" s="722">
        <f t="shared" si="84"/>
        <v>-9.8900000000000012E-3</v>
      </c>
      <c r="OA14" s="253">
        <v>-2.5610000000000001E-2</v>
      </c>
      <c r="OB14" s="253">
        <v>-2.4899999999999999E-2</v>
      </c>
      <c r="OC14" s="253">
        <v>-2.5270000000000001E-2</v>
      </c>
      <c r="OD14" s="253">
        <v>-2.512E-2</v>
      </c>
      <c r="OE14" s="253">
        <v>-2.4559999999999998E-2</v>
      </c>
      <c r="OF14" s="253">
        <v>-2.4289999999999999E-2</v>
      </c>
      <c r="OG14" s="719">
        <f t="shared" si="144"/>
        <v>-2.402E-2</v>
      </c>
      <c r="OH14" s="719">
        <f t="shared" si="85"/>
        <v>-2.375E-2</v>
      </c>
      <c r="OI14" s="722">
        <f t="shared" si="86"/>
        <v>-2.3480000000000001E-2</v>
      </c>
      <c r="OJ14" s="705">
        <v>2.0449999999999999E-2</v>
      </c>
      <c r="OK14" s="253">
        <v>1.898E-2</v>
      </c>
      <c r="OL14" s="253">
        <v>1.541E-2</v>
      </c>
      <c r="OM14" s="253">
        <v>1.6899999999999998E-2</v>
      </c>
      <c r="ON14" s="253">
        <v>1.7139999999999999E-2</v>
      </c>
      <c r="OO14" s="253">
        <v>1.24E-2</v>
      </c>
      <c r="OP14" s="719">
        <f t="shared" si="145"/>
        <v>7.6600000000000001E-3</v>
      </c>
      <c r="OQ14" s="719">
        <f t="shared" si="87"/>
        <v>2.9200000000000007E-3</v>
      </c>
      <c r="OR14" s="722">
        <f t="shared" si="88"/>
        <v>-1.8199999999999987E-3</v>
      </c>
      <c r="OS14" s="253">
        <v>2.8500000000000001E-3</v>
      </c>
      <c r="OT14" s="253">
        <v>4.2300000000000003E-3</v>
      </c>
      <c r="OU14" s="253">
        <v>2.7899999999999999E-3</v>
      </c>
      <c r="OV14" s="253">
        <v>2.9199999999999999E-3</v>
      </c>
      <c r="OW14" s="253">
        <v>4.1799999999999997E-3</v>
      </c>
      <c r="OX14" s="253">
        <v>4.62E-3</v>
      </c>
      <c r="OY14" s="719">
        <f t="shared" si="146"/>
        <v>5.0600000000000003E-3</v>
      </c>
      <c r="OZ14" s="719">
        <f t="shared" si="89"/>
        <v>5.5000000000000005E-3</v>
      </c>
      <c r="PA14" s="722">
        <f t="shared" si="90"/>
        <v>5.9400000000000008E-3</v>
      </c>
      <c r="PB14" s="705">
        <v>-2.6020000000000001E-2</v>
      </c>
      <c r="PC14" s="253">
        <v>-3.1469999999999998E-2</v>
      </c>
      <c r="PD14" s="253">
        <v>-3.0929999999999999E-2</v>
      </c>
      <c r="PE14" s="253">
        <v>-2.5309999999999999E-2</v>
      </c>
      <c r="PF14" s="253">
        <v>-2.1350000000000001E-2</v>
      </c>
      <c r="PG14" s="253">
        <v>-2.12E-2</v>
      </c>
      <c r="PH14" s="719">
        <f t="shared" si="147"/>
        <v>-2.1049999999999999E-2</v>
      </c>
      <c r="PI14" s="719">
        <f t="shared" si="91"/>
        <v>-2.0899999999999998E-2</v>
      </c>
      <c r="PJ14" s="722">
        <f t="shared" si="92"/>
        <v>-2.0749999999999998E-2</v>
      </c>
      <c r="PK14" s="253">
        <v>-2.5430000000000001E-2</v>
      </c>
      <c r="PL14" s="253">
        <v>-2.3939999999999999E-2</v>
      </c>
      <c r="PM14" s="253">
        <v>-2.4629999999999999E-2</v>
      </c>
      <c r="PN14" s="253">
        <v>-2.4289999999999999E-2</v>
      </c>
      <c r="PO14" s="253">
        <v>-2.3199999999999998E-2</v>
      </c>
      <c r="PP14" s="253">
        <v>-2.2929999999999999E-2</v>
      </c>
      <c r="PQ14" s="719">
        <f t="shared" si="148"/>
        <v>-2.266E-2</v>
      </c>
      <c r="PR14" s="719">
        <f t="shared" si="93"/>
        <v>-2.239E-2</v>
      </c>
      <c r="PS14" s="722">
        <f t="shared" si="94"/>
        <v>-2.2120000000000001E-2</v>
      </c>
      <c r="PT14" s="705">
        <v>-8.4600000000000005E-3</v>
      </c>
      <c r="PU14" s="253">
        <v>-7.0200000000000002E-3</v>
      </c>
      <c r="PV14" s="253">
        <v>-8.3400000000000002E-3</v>
      </c>
      <c r="PW14" s="253">
        <v>-8.0700000000000008E-3</v>
      </c>
      <c r="PX14" s="253">
        <v>-7.0099999999999997E-3</v>
      </c>
      <c r="PY14" s="253">
        <v>-6.8900000000000003E-3</v>
      </c>
      <c r="PZ14" s="719">
        <f t="shared" si="149"/>
        <v>-6.7700000000000008E-3</v>
      </c>
      <c r="QA14" s="719">
        <f t="shared" si="95"/>
        <v>-6.6500000000000014E-3</v>
      </c>
      <c r="QB14" s="722">
        <f t="shared" si="96"/>
        <v>-6.5300000000000019E-3</v>
      </c>
      <c r="QC14" s="253">
        <v>-2.8389999999999999E-2</v>
      </c>
      <c r="QD14" s="253">
        <v>-2.8340000000000001E-2</v>
      </c>
      <c r="QE14" s="253">
        <v>-2.844E-2</v>
      </c>
      <c r="QF14" s="253">
        <v>-2.844E-2</v>
      </c>
      <c r="QG14" s="253">
        <v>-2.8400000000000002E-2</v>
      </c>
      <c r="QH14" s="253">
        <v>-2.8389999999999999E-2</v>
      </c>
      <c r="QI14" s="719">
        <f t="shared" si="150"/>
        <v>-2.8379999999999996E-2</v>
      </c>
      <c r="QJ14" s="719">
        <f t="shared" si="97"/>
        <v>-2.8369999999999992E-2</v>
      </c>
      <c r="QK14" s="722">
        <f t="shared" si="98"/>
        <v>-2.8359999999999989E-2</v>
      </c>
      <c r="QL14" s="705">
        <v>3.48E-3</v>
      </c>
      <c r="QM14" s="253">
        <v>3.98E-3</v>
      </c>
      <c r="QN14" s="253">
        <v>3.3700000000000002E-3</v>
      </c>
      <c r="QO14" s="253">
        <v>3.3999999999999998E-3</v>
      </c>
      <c r="QP14" s="253">
        <v>3.7000000000000002E-3</v>
      </c>
      <c r="QQ14" s="253">
        <v>3.63E-3</v>
      </c>
      <c r="QR14" s="719">
        <f t="shared" si="151"/>
        <v>3.5599999999999998E-3</v>
      </c>
      <c r="QS14" s="719">
        <f t="shared" si="99"/>
        <v>3.4899999999999996E-3</v>
      </c>
      <c r="QT14" s="722">
        <f t="shared" si="100"/>
        <v>3.4199999999999994E-3</v>
      </c>
    </row>
    <row r="15" spans="1:462">
      <c r="A15" s="16"/>
      <c r="B15" s="212" t="s">
        <v>453</v>
      </c>
      <c r="C15" s="212" t="s">
        <v>470</v>
      </c>
      <c r="D15" s="705">
        <v>6.0600000000000003E-3</v>
      </c>
      <c r="E15" s="253">
        <v>7.7099999999999998E-3</v>
      </c>
      <c r="F15" s="253">
        <v>7.9600000000000001E-3</v>
      </c>
      <c r="G15" s="253">
        <v>8.6800000000000002E-3</v>
      </c>
      <c r="H15" s="253">
        <v>9.3299999999999998E-3</v>
      </c>
      <c r="I15" s="253">
        <v>9.3699999999999999E-3</v>
      </c>
      <c r="J15" s="719">
        <f t="shared" si="101"/>
        <v>9.41E-3</v>
      </c>
      <c r="K15" s="719">
        <f t="shared" si="0"/>
        <v>9.4500000000000001E-3</v>
      </c>
      <c r="L15" s="722">
        <f t="shared" si="0"/>
        <v>9.4900000000000002E-3</v>
      </c>
      <c r="M15" s="253">
        <v>1.4019999999999999E-2</v>
      </c>
      <c r="N15" s="253">
        <v>1.6400000000000001E-2</v>
      </c>
      <c r="O15" s="253">
        <v>1.554E-2</v>
      </c>
      <c r="P15" s="253">
        <v>1.376E-2</v>
      </c>
      <c r="Q15" s="253">
        <v>1.323E-2</v>
      </c>
      <c r="R15" s="253">
        <v>1.29E-2</v>
      </c>
      <c r="S15" s="719">
        <f t="shared" si="102"/>
        <v>1.257E-2</v>
      </c>
      <c r="T15" s="719">
        <f t="shared" si="1"/>
        <v>1.2239999999999999E-2</v>
      </c>
      <c r="U15" s="722">
        <f t="shared" si="2"/>
        <v>1.1909999999999999E-2</v>
      </c>
      <c r="V15" s="705">
        <v>3.0699999999999998E-3</v>
      </c>
      <c r="W15" s="253">
        <v>5.8399999999999997E-3</v>
      </c>
      <c r="X15" s="253">
        <v>1.1339999999999999E-2</v>
      </c>
      <c r="Y15" s="253">
        <v>1.5650000000000001E-2</v>
      </c>
      <c r="Z15" s="253">
        <v>1.4590000000000001E-2</v>
      </c>
      <c r="AA15" s="253">
        <v>1.206E-2</v>
      </c>
      <c r="AB15" s="719">
        <f t="shared" si="103"/>
        <v>9.5299999999999985E-3</v>
      </c>
      <c r="AC15" s="719">
        <f t="shared" si="3"/>
        <v>6.9999999999999975E-3</v>
      </c>
      <c r="AD15" s="722">
        <f t="shared" si="4"/>
        <v>4.4699999999999965E-3</v>
      </c>
      <c r="AE15" s="253">
        <v>4.5539999999999997E-2</v>
      </c>
      <c r="AF15" s="253">
        <v>4.4490000000000002E-2</v>
      </c>
      <c r="AG15" s="253">
        <v>3.9059999999999997E-2</v>
      </c>
      <c r="AH15" s="253">
        <v>3.8670000000000003E-2</v>
      </c>
      <c r="AI15" s="253">
        <v>4.0840000000000001E-2</v>
      </c>
      <c r="AJ15" s="253">
        <v>3.8280000000000002E-2</v>
      </c>
      <c r="AK15" s="719">
        <f t="shared" si="104"/>
        <v>3.5720000000000002E-2</v>
      </c>
      <c r="AL15" s="719">
        <f t="shared" si="5"/>
        <v>3.3160000000000002E-2</v>
      </c>
      <c r="AM15" s="722">
        <f t="shared" si="6"/>
        <v>3.0600000000000002E-2</v>
      </c>
      <c r="AN15" s="705">
        <v>3.6220000000000002E-2</v>
      </c>
      <c r="AO15" s="253">
        <v>3.2660000000000002E-2</v>
      </c>
      <c r="AP15" s="253">
        <v>2.9870000000000001E-2</v>
      </c>
      <c r="AQ15" s="253">
        <v>2.5340000000000001E-2</v>
      </c>
      <c r="AR15" s="253">
        <v>2.0279999999999999E-2</v>
      </c>
      <c r="AS15" s="253">
        <v>1.687E-2</v>
      </c>
      <c r="AT15" s="719">
        <f t="shared" si="105"/>
        <v>1.346E-2</v>
      </c>
      <c r="AU15" s="719">
        <f t="shared" si="7"/>
        <v>1.005E-2</v>
      </c>
      <c r="AV15" s="722">
        <f t="shared" si="8"/>
        <v>6.6400000000000001E-3</v>
      </c>
      <c r="AW15" s="253">
        <v>4.6199999999999998E-2</v>
      </c>
      <c r="AX15" s="253">
        <v>5.0970000000000001E-2</v>
      </c>
      <c r="AY15" s="253">
        <v>5.2909999999999999E-2</v>
      </c>
      <c r="AZ15" s="253">
        <v>5.9360000000000003E-2</v>
      </c>
      <c r="BA15" s="253">
        <v>6.1280000000000001E-2</v>
      </c>
      <c r="BB15" s="253">
        <v>6.2909999999999994E-2</v>
      </c>
      <c r="BC15" s="719">
        <f t="shared" si="106"/>
        <v>6.4539999999999986E-2</v>
      </c>
      <c r="BD15" s="719">
        <f t="shared" si="9"/>
        <v>6.6169999999999979E-2</v>
      </c>
      <c r="BE15" s="722">
        <f t="shared" si="10"/>
        <v>6.7799999999999971E-2</v>
      </c>
      <c r="BF15" s="705">
        <v>4.3800000000000002E-3</v>
      </c>
      <c r="BG15" s="253">
        <v>8.1799999999999998E-3</v>
      </c>
      <c r="BH15" s="253">
        <v>8.7799999999999996E-3</v>
      </c>
      <c r="BI15" s="253">
        <v>5.45E-3</v>
      </c>
      <c r="BJ15" s="253">
        <v>6.5599999999999999E-3</v>
      </c>
      <c r="BK15" s="253">
        <v>7.92E-3</v>
      </c>
      <c r="BL15" s="719">
        <f t="shared" si="107"/>
        <v>9.2800000000000001E-3</v>
      </c>
      <c r="BM15" s="719">
        <f t="shared" si="11"/>
        <v>1.064E-2</v>
      </c>
      <c r="BN15" s="722">
        <f t="shared" si="12"/>
        <v>1.2E-2</v>
      </c>
      <c r="BO15" s="253">
        <v>-6.5900000000000004E-3</v>
      </c>
      <c r="BP15" s="253">
        <v>-3.13E-3</v>
      </c>
      <c r="BQ15" s="253">
        <v>-3.63E-3</v>
      </c>
      <c r="BR15" s="253">
        <v>-5.4599999999999996E-3</v>
      </c>
      <c r="BS15" s="253">
        <v>-4.5700000000000003E-3</v>
      </c>
      <c r="BT15" s="253">
        <v>-3.4099999999999998E-3</v>
      </c>
      <c r="BU15" s="719">
        <f t="shared" si="108"/>
        <v>-2.2499999999999994E-3</v>
      </c>
      <c r="BV15" s="719">
        <f t="shared" si="13"/>
        <v>-1.089999999999999E-3</v>
      </c>
      <c r="BW15" s="722">
        <f t="shared" si="14"/>
        <v>7.0000000000001485E-5</v>
      </c>
      <c r="BX15" s="705">
        <v>-6.8100000000000001E-3</v>
      </c>
      <c r="BY15" s="253">
        <v>-3.7200000000000002E-3</v>
      </c>
      <c r="BZ15" s="253">
        <v>-4.2199999999999998E-3</v>
      </c>
      <c r="CA15" s="253">
        <v>-7.0299999999999998E-3</v>
      </c>
      <c r="CB15" s="253">
        <v>-6.7099999999999998E-3</v>
      </c>
      <c r="CC15" s="253">
        <v>-5.77E-3</v>
      </c>
      <c r="CD15" s="719">
        <f t="shared" si="109"/>
        <v>-4.8300000000000001E-3</v>
      </c>
      <c r="CE15" s="719">
        <f t="shared" si="15"/>
        <v>-3.8900000000000002E-3</v>
      </c>
      <c r="CF15" s="722">
        <f t="shared" si="16"/>
        <v>-2.9500000000000004E-3</v>
      </c>
      <c r="CG15" s="253">
        <v>6.9400000000000003E-2</v>
      </c>
      <c r="CH15" s="253">
        <v>6.2659999999999993E-2</v>
      </c>
      <c r="CI15" s="253">
        <v>4.9390000000000003E-2</v>
      </c>
      <c r="CJ15" s="253">
        <v>3.4939999999999999E-2</v>
      </c>
      <c r="CK15" s="253">
        <v>2.7650000000000001E-2</v>
      </c>
      <c r="CL15" s="253">
        <v>2.384E-2</v>
      </c>
      <c r="CM15" s="719">
        <f t="shared" si="110"/>
        <v>2.0029999999999999E-2</v>
      </c>
      <c r="CN15" s="719">
        <f t="shared" si="17"/>
        <v>1.6219999999999998E-2</v>
      </c>
      <c r="CO15" s="722">
        <f t="shared" si="18"/>
        <v>1.2409999999999997E-2</v>
      </c>
      <c r="CP15" s="705">
        <v>-4.9199999999999999E-3</v>
      </c>
      <c r="CQ15" s="253">
        <v>-1.56E-3</v>
      </c>
      <c r="CR15" s="253">
        <v>-1.3500000000000001E-3</v>
      </c>
      <c r="CS15" s="253">
        <v>-3.9399999999999999E-3</v>
      </c>
      <c r="CT15" s="253">
        <v>-2.9499999999999999E-3</v>
      </c>
      <c r="CU15" s="253">
        <v>-1.65E-3</v>
      </c>
      <c r="CV15" s="719">
        <f t="shared" si="111"/>
        <v>-3.5000000000000005E-4</v>
      </c>
      <c r="CW15" s="719">
        <f t="shared" si="19"/>
        <v>9.4999999999999989E-4</v>
      </c>
      <c r="CX15" s="722">
        <f t="shared" si="20"/>
        <v>2.2499999999999998E-3</v>
      </c>
      <c r="CY15" s="253">
        <v>1.01E-3</v>
      </c>
      <c r="CZ15" s="253">
        <v>2.5100000000000001E-3</v>
      </c>
      <c r="DA15" s="253">
        <v>6.2E-4</v>
      </c>
      <c r="DB15" s="253">
        <v>1.1800000000000001E-3</v>
      </c>
      <c r="DC15" s="253">
        <v>1.4400000000000001E-3</v>
      </c>
      <c r="DD15" s="253">
        <v>2.4000000000000001E-4</v>
      </c>
      <c r="DE15" s="719">
        <f t="shared" si="112"/>
        <v>-9.6000000000000013E-4</v>
      </c>
      <c r="DF15" s="719">
        <f t="shared" si="21"/>
        <v>-2.1600000000000005E-3</v>
      </c>
      <c r="DG15" s="722">
        <f t="shared" si="22"/>
        <v>-3.360000000000001E-3</v>
      </c>
      <c r="DH15" s="705">
        <v>2.0740000000000001E-2</v>
      </c>
      <c r="DI15" s="253">
        <v>1.856E-2</v>
      </c>
      <c r="DJ15" s="253">
        <v>1.8429999999999998E-2</v>
      </c>
      <c r="DK15" s="253">
        <v>2.0140000000000002E-2</v>
      </c>
      <c r="DL15" s="253">
        <v>2.3560000000000001E-2</v>
      </c>
      <c r="DM15" s="253">
        <v>2.4340000000000001E-2</v>
      </c>
      <c r="DN15" s="719">
        <f t="shared" si="113"/>
        <v>2.512E-2</v>
      </c>
      <c r="DO15" s="719">
        <f t="shared" si="23"/>
        <v>2.5899999999999999E-2</v>
      </c>
      <c r="DP15" s="722">
        <f t="shared" si="24"/>
        <v>2.6679999999999999E-2</v>
      </c>
      <c r="DQ15" s="253">
        <v>-4.2500000000000003E-3</v>
      </c>
      <c r="DR15" s="253">
        <v>-4.2700000000000004E-3</v>
      </c>
      <c r="DS15" s="253">
        <v>-1.23E-3</v>
      </c>
      <c r="DT15" s="253">
        <v>-2.2599999999999999E-3</v>
      </c>
      <c r="DU15" s="253">
        <v>-4.0800000000000003E-3</v>
      </c>
      <c r="DV15" s="253">
        <v>-5.5399999999999998E-3</v>
      </c>
      <c r="DW15" s="719">
        <f t="shared" si="114"/>
        <v>-6.9999999999999993E-3</v>
      </c>
      <c r="DX15" s="719">
        <f t="shared" si="25"/>
        <v>-8.4599999999999988E-3</v>
      </c>
      <c r="DY15" s="722">
        <f t="shared" si="26"/>
        <v>-9.9199999999999983E-3</v>
      </c>
      <c r="DZ15" s="705">
        <v>-5.4000000000000001E-4</v>
      </c>
      <c r="EA15" s="253">
        <v>-1.1900000000000001E-3</v>
      </c>
      <c r="EB15" s="253">
        <v>3.7000000000000002E-3</v>
      </c>
      <c r="EC15" s="253">
        <v>1.32E-2</v>
      </c>
      <c r="ED15" s="253">
        <v>1.8939999999999999E-2</v>
      </c>
      <c r="EE15" s="253">
        <v>2.2540000000000001E-2</v>
      </c>
      <c r="EF15" s="719">
        <f t="shared" si="115"/>
        <v>2.6140000000000004E-2</v>
      </c>
      <c r="EG15" s="719">
        <f t="shared" si="27"/>
        <v>2.9740000000000006E-2</v>
      </c>
      <c r="EH15" s="722">
        <f t="shared" si="28"/>
        <v>3.3340000000000009E-2</v>
      </c>
      <c r="EI15" s="253">
        <v>-1.3650000000000001E-2</v>
      </c>
      <c r="EJ15" s="253">
        <v>-1.2659999999999999E-2</v>
      </c>
      <c r="EK15" s="253">
        <v>-1.257E-2</v>
      </c>
      <c r="EL15" s="253">
        <v>-1.3429999999999999E-2</v>
      </c>
      <c r="EM15" s="253">
        <v>-1.345E-2</v>
      </c>
      <c r="EN15" s="253">
        <v>-1.32E-2</v>
      </c>
      <c r="EO15" s="719">
        <f t="shared" si="116"/>
        <v>-1.295E-2</v>
      </c>
      <c r="EP15" s="719">
        <f t="shared" si="29"/>
        <v>-1.2699999999999999E-2</v>
      </c>
      <c r="EQ15" s="722">
        <f t="shared" si="30"/>
        <v>-1.2449999999999999E-2</v>
      </c>
      <c r="ER15" s="705">
        <v>3.3E-3</v>
      </c>
      <c r="ES15" s="253">
        <v>3.3939999999999998E-2</v>
      </c>
      <c r="ET15" s="253">
        <v>3.7519999999999998E-2</v>
      </c>
      <c r="EU15" s="253">
        <v>4.7530000000000003E-2</v>
      </c>
      <c r="EV15" s="253">
        <v>4.8009999999999997E-2</v>
      </c>
      <c r="EW15" s="253">
        <v>4.9500000000000002E-2</v>
      </c>
      <c r="EX15" s="719">
        <f t="shared" si="117"/>
        <v>5.0990000000000008E-2</v>
      </c>
      <c r="EY15" s="719">
        <f t="shared" si="31"/>
        <v>5.2480000000000013E-2</v>
      </c>
      <c r="EZ15" s="722">
        <f t="shared" si="32"/>
        <v>5.3970000000000018E-2</v>
      </c>
      <c r="FA15" s="253">
        <v>-2.1819999999999999E-2</v>
      </c>
      <c r="FB15" s="253">
        <v>-1.9380000000000001E-2</v>
      </c>
      <c r="FC15" s="253">
        <v>-1.8700000000000001E-2</v>
      </c>
      <c r="FD15" s="253">
        <v>-1.8620000000000001E-2</v>
      </c>
      <c r="FE15" s="253">
        <v>-1.414E-2</v>
      </c>
      <c r="FF15" s="253">
        <v>-1.533E-2</v>
      </c>
      <c r="FG15" s="719">
        <f t="shared" si="118"/>
        <v>-1.652E-2</v>
      </c>
      <c r="FH15" s="719">
        <f t="shared" si="33"/>
        <v>-1.771E-2</v>
      </c>
      <c r="FI15" s="722">
        <f t="shared" si="34"/>
        <v>-1.89E-2</v>
      </c>
      <c r="FJ15" s="705">
        <v>-1.336E-2</v>
      </c>
      <c r="FK15" s="253">
        <v>-1.234E-2</v>
      </c>
      <c r="FL15" s="253">
        <v>-1.154E-2</v>
      </c>
      <c r="FM15" s="253">
        <v>-1.244E-2</v>
      </c>
      <c r="FN15" s="253">
        <v>-1.2160000000000001E-2</v>
      </c>
      <c r="FO15" s="253">
        <v>-1.1509999999999999E-2</v>
      </c>
      <c r="FP15" s="719">
        <f t="shared" si="119"/>
        <v>-1.0859999999999998E-2</v>
      </c>
      <c r="FQ15" s="719">
        <f t="shared" si="35"/>
        <v>-1.0209999999999997E-2</v>
      </c>
      <c r="FR15" s="722">
        <f t="shared" si="36"/>
        <v>-9.5599999999999956E-3</v>
      </c>
      <c r="FS15" s="253">
        <v>1.0959999999999999E-2</v>
      </c>
      <c r="FT15" s="253">
        <v>1.269E-2</v>
      </c>
      <c r="FU15" s="253">
        <v>1.277E-2</v>
      </c>
      <c r="FV15" s="253">
        <v>1.119E-2</v>
      </c>
      <c r="FW15" s="253">
        <v>1.1180000000000001E-2</v>
      </c>
      <c r="FX15" s="253">
        <v>1.187E-2</v>
      </c>
      <c r="FY15" s="719">
        <f t="shared" si="120"/>
        <v>1.256E-2</v>
      </c>
      <c r="FZ15" s="719">
        <f t="shared" si="37"/>
        <v>1.325E-2</v>
      </c>
      <c r="GA15" s="722">
        <f t="shared" si="38"/>
        <v>1.3939999999999999E-2</v>
      </c>
      <c r="GB15" s="705">
        <v>7.3000000000000001E-3</v>
      </c>
      <c r="GC15" s="253">
        <v>7.0800000000000004E-3</v>
      </c>
      <c r="GD15" s="253">
        <v>5.1200000000000004E-3</v>
      </c>
      <c r="GE15" s="253">
        <v>4.6800000000000001E-3</v>
      </c>
      <c r="GF15" s="253">
        <v>3.64E-3</v>
      </c>
      <c r="GG15" s="253">
        <v>2.3800000000000002E-3</v>
      </c>
      <c r="GH15" s="719">
        <f t="shared" si="121"/>
        <v>1.1200000000000003E-3</v>
      </c>
      <c r="GI15" s="719">
        <f t="shared" si="39"/>
        <v>-1.399999999999995E-4</v>
      </c>
      <c r="GJ15" s="722">
        <f t="shared" si="40"/>
        <v>-1.3999999999999993E-3</v>
      </c>
      <c r="GK15" s="253">
        <v>1.5440000000000001E-2</v>
      </c>
      <c r="GL15" s="253">
        <v>1.7250000000000001E-2</v>
      </c>
      <c r="GM15" s="253">
        <v>1.8509999999999999E-2</v>
      </c>
      <c r="GN15" s="253">
        <v>1.7129999999999999E-2</v>
      </c>
      <c r="GO15" s="253">
        <v>1.7500000000000002E-2</v>
      </c>
      <c r="GP15" s="253">
        <v>1.8800000000000001E-2</v>
      </c>
      <c r="GQ15" s="719">
        <f t="shared" si="122"/>
        <v>2.01E-2</v>
      </c>
      <c r="GR15" s="719">
        <f t="shared" si="41"/>
        <v>2.1399999999999999E-2</v>
      </c>
      <c r="GS15" s="722">
        <f t="shared" si="42"/>
        <v>2.2699999999999998E-2</v>
      </c>
      <c r="GT15" s="705">
        <v>-5.7600000000000004E-3</v>
      </c>
      <c r="GU15" s="253">
        <v>-4.6100000000000004E-3</v>
      </c>
      <c r="GV15" s="253">
        <v>-4.28E-3</v>
      </c>
      <c r="GW15" s="253">
        <v>-5.3E-3</v>
      </c>
      <c r="GX15" s="253">
        <v>-5.2599999999999999E-3</v>
      </c>
      <c r="GY15" s="253">
        <v>-4.6699999999999997E-3</v>
      </c>
      <c r="GZ15" s="719">
        <f t="shared" si="123"/>
        <v>-4.0799999999999994E-3</v>
      </c>
      <c r="HA15" s="719">
        <f t="shared" si="43"/>
        <v>-3.4899999999999992E-3</v>
      </c>
      <c r="HB15" s="722">
        <f t="shared" si="44"/>
        <v>-2.8999999999999989E-3</v>
      </c>
      <c r="HC15" s="253">
        <v>9.4900000000000002E-3</v>
      </c>
      <c r="HD15" s="253">
        <v>1.022E-2</v>
      </c>
      <c r="HE15" s="253">
        <v>1.346E-2</v>
      </c>
      <c r="HF15" s="253">
        <v>1.9990000000000001E-2</v>
      </c>
      <c r="HG15" s="253">
        <v>1.933E-2</v>
      </c>
      <c r="HH15" s="253">
        <v>2.0320000000000001E-2</v>
      </c>
      <c r="HI15" s="719">
        <f t="shared" si="124"/>
        <v>2.1310000000000003E-2</v>
      </c>
      <c r="HJ15" s="719">
        <f t="shared" si="45"/>
        <v>2.2300000000000004E-2</v>
      </c>
      <c r="HK15" s="722">
        <f t="shared" si="46"/>
        <v>2.3290000000000005E-2</v>
      </c>
      <c r="HL15" s="705">
        <v>-3.3899999999999998E-3</v>
      </c>
      <c r="HM15" s="253">
        <v>-1.9E-3</v>
      </c>
      <c r="HN15" s="253">
        <v>-1.5100000000000001E-3</v>
      </c>
      <c r="HO15" s="253">
        <v>-3.1900000000000001E-3</v>
      </c>
      <c r="HP15" s="253">
        <v>-2.8700000000000002E-3</v>
      </c>
      <c r="HQ15" s="253">
        <v>-2.1900000000000001E-3</v>
      </c>
      <c r="HR15" s="719">
        <f t="shared" si="125"/>
        <v>-1.5100000000000001E-3</v>
      </c>
      <c r="HS15" s="719">
        <f t="shared" si="47"/>
        <v>-8.3000000000000001E-4</v>
      </c>
      <c r="HT15" s="722">
        <f t="shared" si="48"/>
        <v>-1.4999999999999996E-4</v>
      </c>
      <c r="HU15" s="253">
        <v>-1.6060000000000001E-2</v>
      </c>
      <c r="HV15" s="253">
        <v>-1.4250000000000001E-2</v>
      </c>
      <c r="HW15" s="253">
        <v>-1.5129999999999999E-2</v>
      </c>
      <c r="HX15" s="253">
        <v>-1.436E-2</v>
      </c>
      <c r="HY15" s="253">
        <v>-1.376E-2</v>
      </c>
      <c r="HZ15" s="253">
        <v>-1.2659999999999999E-2</v>
      </c>
      <c r="IA15" s="719">
        <f t="shared" si="126"/>
        <v>-1.1559999999999999E-2</v>
      </c>
      <c r="IB15" s="719">
        <f t="shared" si="49"/>
        <v>-1.0459999999999999E-2</v>
      </c>
      <c r="IC15" s="722">
        <f t="shared" si="50"/>
        <v>-9.3599999999999985E-3</v>
      </c>
      <c r="ID15" s="705">
        <v>1.03E-2</v>
      </c>
      <c r="IE15" s="253">
        <v>7.5799999999999999E-3</v>
      </c>
      <c r="IF15" s="253">
        <v>6.6600000000000001E-3</v>
      </c>
      <c r="IG15" s="253">
        <v>1.7059999999999999E-2</v>
      </c>
      <c r="IH15" s="253">
        <v>1.7180000000000001E-2</v>
      </c>
      <c r="II15" s="253">
        <v>1.9910000000000001E-2</v>
      </c>
      <c r="IJ15" s="719">
        <f t="shared" si="127"/>
        <v>2.264E-2</v>
      </c>
      <c r="IK15" s="719">
        <f t="shared" si="51"/>
        <v>2.537E-2</v>
      </c>
      <c r="IL15" s="722">
        <f t="shared" si="52"/>
        <v>2.81E-2</v>
      </c>
      <c r="IM15" s="253">
        <v>-1.257E-2</v>
      </c>
      <c r="IN15" s="253">
        <v>-1.1469999999999999E-2</v>
      </c>
      <c r="IO15" s="253">
        <v>-1.09E-2</v>
      </c>
      <c r="IP15" s="253">
        <v>-1.2120000000000001E-2</v>
      </c>
      <c r="IQ15" s="253">
        <v>-1.1900000000000001E-2</v>
      </c>
      <c r="IR15" s="253">
        <v>-1.128E-2</v>
      </c>
      <c r="IS15" s="719">
        <f t="shared" si="128"/>
        <v>-1.0659999999999999E-2</v>
      </c>
      <c r="IT15" s="719">
        <f t="shared" si="53"/>
        <v>-1.0039999999999999E-2</v>
      </c>
      <c r="IU15" s="722">
        <f t="shared" si="54"/>
        <v>-9.4199999999999978E-3</v>
      </c>
      <c r="IV15" s="705">
        <v>2.5999999999999998E-4</v>
      </c>
      <c r="IW15" s="253">
        <v>4.7800000000000004E-3</v>
      </c>
      <c r="IX15" s="253">
        <v>4.1999999999999997E-3</v>
      </c>
      <c r="IY15" s="253">
        <v>-5.0000000000000002E-5</v>
      </c>
      <c r="IZ15" s="253">
        <v>-7.5000000000000002E-4</v>
      </c>
      <c r="JA15" s="253">
        <v>-1.2E-4</v>
      </c>
      <c r="JB15" s="719">
        <f t="shared" si="129"/>
        <v>5.1000000000000004E-4</v>
      </c>
      <c r="JC15" s="719">
        <f t="shared" si="55"/>
        <v>1.14E-3</v>
      </c>
      <c r="JD15" s="722">
        <f t="shared" si="56"/>
        <v>1.7699999999999999E-3</v>
      </c>
      <c r="JE15" s="253">
        <v>8.94E-3</v>
      </c>
      <c r="JF15" s="253">
        <v>1.039E-2</v>
      </c>
      <c r="JG15" s="253">
        <v>1.1180000000000001E-2</v>
      </c>
      <c r="JH15" s="253">
        <v>9.8200000000000006E-3</v>
      </c>
      <c r="JI15" s="253">
        <v>9.9500000000000005E-3</v>
      </c>
      <c r="JJ15" s="253">
        <v>1.0970000000000001E-2</v>
      </c>
      <c r="JK15" s="719">
        <f t="shared" si="130"/>
        <v>1.1990000000000001E-2</v>
      </c>
      <c r="JL15" s="719">
        <f t="shared" si="57"/>
        <v>1.3010000000000001E-2</v>
      </c>
      <c r="JM15" s="722">
        <f t="shared" si="58"/>
        <v>1.4030000000000001E-2</v>
      </c>
      <c r="JN15" s="705">
        <v>1.61E-2</v>
      </c>
      <c r="JO15" s="253">
        <v>1.8350000000000002E-2</v>
      </c>
      <c r="JP15" s="253">
        <v>1.771E-2</v>
      </c>
      <c r="JQ15" s="253">
        <v>1.5219999999999999E-2</v>
      </c>
      <c r="JR15" s="253">
        <v>1.4930000000000001E-2</v>
      </c>
      <c r="JS15" s="253">
        <v>1.566E-2</v>
      </c>
      <c r="JT15" s="719">
        <f t="shared" si="131"/>
        <v>1.6390000000000002E-2</v>
      </c>
      <c r="JU15" s="719">
        <f t="shared" si="59"/>
        <v>1.7120000000000003E-2</v>
      </c>
      <c r="JV15" s="722">
        <f t="shared" si="60"/>
        <v>1.7850000000000005E-2</v>
      </c>
      <c r="JW15" s="253">
        <v>2.3050000000000001E-2</v>
      </c>
      <c r="JX15" s="253">
        <v>2.5479999999999999E-2</v>
      </c>
      <c r="JY15" s="253">
        <v>2.5690000000000001E-2</v>
      </c>
      <c r="JZ15" s="253">
        <v>2.3359999999999999E-2</v>
      </c>
      <c r="KA15" s="253">
        <v>2.333E-2</v>
      </c>
      <c r="KB15" s="253">
        <v>2.4209999999999999E-2</v>
      </c>
      <c r="KC15" s="719">
        <f t="shared" si="132"/>
        <v>2.5089999999999998E-2</v>
      </c>
      <c r="KD15" s="719">
        <f t="shared" si="61"/>
        <v>2.5969999999999997E-2</v>
      </c>
      <c r="KE15" s="722">
        <f t="shared" si="62"/>
        <v>2.6849999999999995E-2</v>
      </c>
      <c r="KF15" s="705">
        <v>1.5299999999999999E-3</v>
      </c>
      <c r="KG15" s="253">
        <v>2.6700000000000001E-3</v>
      </c>
      <c r="KH15" s="253">
        <v>2.6900000000000001E-3</v>
      </c>
      <c r="KI15" s="253">
        <v>1.58E-3</v>
      </c>
      <c r="KJ15" s="253">
        <v>1.4599999999999999E-3</v>
      </c>
      <c r="KK15" s="253">
        <v>1.8E-3</v>
      </c>
      <c r="KL15" s="719">
        <f t="shared" si="133"/>
        <v>2.14E-3</v>
      </c>
      <c r="KM15" s="719">
        <f t="shared" si="63"/>
        <v>2.48E-3</v>
      </c>
      <c r="KN15" s="722">
        <f t="shared" si="64"/>
        <v>2.82E-3</v>
      </c>
      <c r="KO15" s="253">
        <v>3.4399999999999999E-3</v>
      </c>
      <c r="KP15" s="253">
        <v>4.6100000000000004E-3</v>
      </c>
      <c r="KQ15" s="253">
        <v>4.6499999999999996E-3</v>
      </c>
      <c r="KR15" s="253">
        <v>3.63E-3</v>
      </c>
      <c r="KS15" s="253">
        <v>3.48E-3</v>
      </c>
      <c r="KT15" s="253">
        <v>3.7499999999999999E-3</v>
      </c>
      <c r="KU15" s="719">
        <f t="shared" si="134"/>
        <v>4.0199999999999993E-3</v>
      </c>
      <c r="KV15" s="719">
        <f t="shared" si="65"/>
        <v>4.2899999999999987E-3</v>
      </c>
      <c r="KW15" s="722">
        <f t="shared" si="66"/>
        <v>4.5599999999999981E-3</v>
      </c>
      <c r="KX15" s="705">
        <v>4.5599999999999998E-3</v>
      </c>
      <c r="KY15" s="253">
        <v>6.3299999999999997E-3</v>
      </c>
      <c r="KZ15" s="253">
        <v>6.7400000000000003E-3</v>
      </c>
      <c r="LA15" s="253">
        <v>4.7600000000000003E-3</v>
      </c>
      <c r="LB15" s="253">
        <v>4.62E-3</v>
      </c>
      <c r="LC15" s="253">
        <v>5.4200000000000003E-3</v>
      </c>
      <c r="LD15" s="719">
        <f t="shared" si="135"/>
        <v>6.2200000000000007E-3</v>
      </c>
      <c r="LE15" s="719">
        <f t="shared" si="67"/>
        <v>7.0200000000000011E-3</v>
      </c>
      <c r="LF15" s="722">
        <f t="shared" si="68"/>
        <v>7.8200000000000006E-3</v>
      </c>
      <c r="LG15" s="253">
        <v>8.7100000000000007E-3</v>
      </c>
      <c r="LH15" s="253">
        <v>1.0410000000000001E-2</v>
      </c>
      <c r="LI15" s="253">
        <v>1.04E-2</v>
      </c>
      <c r="LJ15" s="253">
        <v>8.7100000000000007E-3</v>
      </c>
      <c r="LK15" s="253">
        <v>8.6099999999999996E-3</v>
      </c>
      <c r="LL15" s="253">
        <v>9.1000000000000004E-3</v>
      </c>
      <c r="LM15" s="719">
        <f t="shared" si="136"/>
        <v>9.5900000000000013E-3</v>
      </c>
      <c r="LN15" s="719">
        <f t="shared" si="69"/>
        <v>1.0080000000000002E-2</v>
      </c>
      <c r="LO15" s="722">
        <f t="shared" si="70"/>
        <v>1.0570000000000003E-2</v>
      </c>
      <c r="LP15" s="705">
        <v>-4.45E-3</v>
      </c>
      <c r="LQ15" s="253">
        <v>-3.5999999999999999E-3</v>
      </c>
      <c r="LR15" s="253">
        <v>-2.8500000000000001E-3</v>
      </c>
      <c r="LS15" s="253">
        <v>-3.7699999999999999E-3</v>
      </c>
      <c r="LT15" s="253">
        <v>-3.63E-3</v>
      </c>
      <c r="LU15" s="253">
        <v>-2.8700000000000002E-3</v>
      </c>
      <c r="LV15" s="719">
        <f t="shared" si="137"/>
        <v>-2.1100000000000003E-3</v>
      </c>
      <c r="LW15" s="719">
        <f t="shared" si="71"/>
        <v>-1.3500000000000005E-3</v>
      </c>
      <c r="LX15" s="722">
        <f t="shared" si="72"/>
        <v>-5.9000000000000068E-4</v>
      </c>
      <c r="LY15" s="253">
        <v>1.6930000000000001E-2</v>
      </c>
      <c r="LZ15" s="253">
        <v>1.9570000000000001E-2</v>
      </c>
      <c r="MA15" s="253">
        <v>2.0400000000000001E-2</v>
      </c>
      <c r="MB15" s="253">
        <v>1.7170000000000001E-2</v>
      </c>
      <c r="MC15" s="253">
        <v>1.7299999999999999E-2</v>
      </c>
      <c r="MD15" s="253">
        <v>1.6670000000000001E-2</v>
      </c>
      <c r="ME15" s="719">
        <f t="shared" si="138"/>
        <v>1.6040000000000002E-2</v>
      </c>
      <c r="MF15" s="719">
        <f t="shared" si="73"/>
        <v>1.5410000000000004E-2</v>
      </c>
      <c r="MG15" s="722">
        <f t="shared" si="74"/>
        <v>1.4780000000000005E-2</v>
      </c>
      <c r="MH15" s="705">
        <v>7.7999999999999999E-4</v>
      </c>
      <c r="MI15" s="253">
        <v>1.99E-3</v>
      </c>
      <c r="MJ15" s="253">
        <v>3.3800000000000002E-3</v>
      </c>
      <c r="MK15" s="253">
        <v>2.0300000000000001E-3</v>
      </c>
      <c r="ML15" s="253">
        <v>2.2000000000000001E-3</v>
      </c>
      <c r="MM15" s="253">
        <v>3.5300000000000002E-3</v>
      </c>
      <c r="MN15" s="719">
        <f t="shared" si="139"/>
        <v>4.8599999999999997E-3</v>
      </c>
      <c r="MO15" s="719">
        <f t="shared" si="75"/>
        <v>6.1899999999999993E-3</v>
      </c>
      <c r="MP15" s="722">
        <f t="shared" si="76"/>
        <v>7.5199999999999989E-3</v>
      </c>
      <c r="MQ15" s="253">
        <v>2.1129999999999999E-2</v>
      </c>
      <c r="MR15" s="253">
        <v>2.9499999999999998E-2</v>
      </c>
      <c r="MS15" s="253">
        <v>2.7740000000000001E-2</v>
      </c>
      <c r="MT15" s="253">
        <v>2.017E-2</v>
      </c>
      <c r="MU15" s="253">
        <v>1.898E-2</v>
      </c>
      <c r="MV15" s="253">
        <v>1.9699999999999999E-2</v>
      </c>
      <c r="MW15" s="719">
        <f t="shared" si="140"/>
        <v>2.0419999999999997E-2</v>
      </c>
      <c r="MX15" s="719">
        <f t="shared" si="77"/>
        <v>2.1139999999999996E-2</v>
      </c>
      <c r="MY15" s="722">
        <f t="shared" si="78"/>
        <v>2.1859999999999994E-2</v>
      </c>
      <c r="MZ15" s="705">
        <v>4.3699999999999998E-3</v>
      </c>
      <c r="NA15" s="253">
        <v>5.6899999999999997E-3</v>
      </c>
      <c r="NB15" s="253">
        <v>5.79E-3</v>
      </c>
      <c r="NC15" s="253">
        <v>4.47E-3</v>
      </c>
      <c r="ND15" s="253">
        <v>4.3899999999999998E-3</v>
      </c>
      <c r="NE15" s="253">
        <v>4.9199999999999999E-3</v>
      </c>
      <c r="NF15" s="719">
        <f t="shared" si="141"/>
        <v>5.45E-3</v>
      </c>
      <c r="NG15" s="719">
        <f t="shared" si="79"/>
        <v>5.9800000000000001E-3</v>
      </c>
      <c r="NH15" s="722">
        <f t="shared" si="80"/>
        <v>6.5100000000000002E-3</v>
      </c>
      <c r="NI15" s="253">
        <v>1.1860000000000001E-2</v>
      </c>
      <c r="NJ15" s="253">
        <v>1.5270000000000001E-2</v>
      </c>
      <c r="NK15" s="253">
        <v>1.3100000000000001E-2</v>
      </c>
      <c r="NL15" s="253">
        <v>1.439E-2</v>
      </c>
      <c r="NM15" s="253">
        <v>1.268E-2</v>
      </c>
      <c r="NN15" s="253">
        <v>1.5480000000000001E-2</v>
      </c>
      <c r="NO15" s="719">
        <f t="shared" si="142"/>
        <v>1.8280000000000001E-2</v>
      </c>
      <c r="NP15" s="719">
        <f t="shared" si="81"/>
        <v>2.1080000000000002E-2</v>
      </c>
      <c r="NQ15" s="722">
        <f t="shared" si="82"/>
        <v>2.3880000000000002E-2</v>
      </c>
      <c r="NR15" s="705">
        <v>-1.0370000000000001E-2</v>
      </c>
      <c r="NS15" s="253">
        <v>-1.061E-2</v>
      </c>
      <c r="NT15" s="253">
        <v>-1.2880000000000001E-2</v>
      </c>
      <c r="NU15" s="253">
        <v>-1.549E-2</v>
      </c>
      <c r="NV15" s="253">
        <v>-1.2529999999999999E-2</v>
      </c>
      <c r="NW15" s="253">
        <v>-1.3169999999999999E-2</v>
      </c>
      <c r="NX15" s="719">
        <f t="shared" si="143"/>
        <v>-1.3809999999999999E-2</v>
      </c>
      <c r="NY15" s="719">
        <f t="shared" si="83"/>
        <v>-1.4449999999999999E-2</v>
      </c>
      <c r="NZ15" s="722">
        <f t="shared" si="84"/>
        <v>-1.5089999999999999E-2</v>
      </c>
      <c r="OA15" s="253">
        <v>-3.653E-2</v>
      </c>
      <c r="OB15" s="253">
        <v>-3.637E-2</v>
      </c>
      <c r="OC15" s="253">
        <v>-3.6209999999999999E-2</v>
      </c>
      <c r="OD15" s="253">
        <v>-3.635E-2</v>
      </c>
      <c r="OE15" s="253">
        <v>-3.6310000000000002E-2</v>
      </c>
      <c r="OF15" s="253">
        <v>-3.6150000000000002E-2</v>
      </c>
      <c r="OG15" s="719">
        <f t="shared" si="144"/>
        <v>-3.5990000000000001E-2</v>
      </c>
      <c r="OH15" s="719">
        <f t="shared" si="85"/>
        <v>-3.5830000000000001E-2</v>
      </c>
      <c r="OI15" s="722">
        <f t="shared" si="86"/>
        <v>-3.567E-2</v>
      </c>
      <c r="OJ15" s="705">
        <v>9.9000000000000008E-3</v>
      </c>
      <c r="OK15" s="253">
        <v>1.17E-2</v>
      </c>
      <c r="OL15" s="253">
        <v>1.3939999999999999E-2</v>
      </c>
      <c r="OM15" s="253">
        <v>1.172E-2</v>
      </c>
      <c r="ON15" s="253">
        <v>1.1939999999999999E-2</v>
      </c>
      <c r="OO15" s="253">
        <v>1.388E-2</v>
      </c>
      <c r="OP15" s="719">
        <f t="shared" si="145"/>
        <v>1.5820000000000001E-2</v>
      </c>
      <c r="OQ15" s="719">
        <f t="shared" si="87"/>
        <v>1.7760000000000001E-2</v>
      </c>
      <c r="OR15" s="722">
        <f t="shared" si="88"/>
        <v>1.9700000000000002E-2</v>
      </c>
      <c r="OS15" s="253">
        <v>-4.4130000000000003E-2</v>
      </c>
      <c r="OT15" s="253">
        <v>-4.4130000000000003E-2</v>
      </c>
      <c r="OU15" s="253">
        <v>-4.4130000000000003E-2</v>
      </c>
      <c r="OV15" s="253">
        <v>-4.4130000000000003E-2</v>
      </c>
      <c r="OW15" s="253">
        <v>-4.4130000000000003E-2</v>
      </c>
      <c r="OX15" s="253">
        <v>-4.4130000000000003E-2</v>
      </c>
      <c r="OY15" s="719">
        <f t="shared" si="146"/>
        <v>-4.4130000000000003E-2</v>
      </c>
      <c r="OZ15" s="719">
        <f t="shared" si="89"/>
        <v>-4.4130000000000003E-2</v>
      </c>
      <c r="PA15" s="722">
        <f t="shared" si="90"/>
        <v>-4.4130000000000003E-2</v>
      </c>
      <c r="PB15" s="705">
        <v>-1.0000000000000001E-5</v>
      </c>
      <c r="PC15" s="253">
        <v>1.0000000000000001E-5</v>
      </c>
      <c r="PD15" s="253">
        <v>-6.8199999999999997E-3</v>
      </c>
      <c r="PE15" s="253">
        <v>-6.5300000000000002E-3</v>
      </c>
      <c r="PF15" s="253">
        <v>-2.1000000000000001E-4</v>
      </c>
      <c r="PG15" s="253">
        <v>4.15E-3</v>
      </c>
      <c r="PH15" s="719">
        <f t="shared" si="147"/>
        <v>8.5100000000000002E-3</v>
      </c>
      <c r="PI15" s="719">
        <f t="shared" si="91"/>
        <v>1.2869999999999999E-2</v>
      </c>
      <c r="PJ15" s="722">
        <f t="shared" si="92"/>
        <v>1.7229999999999999E-2</v>
      </c>
      <c r="PK15" s="253">
        <v>2.4099999999999998E-3</v>
      </c>
      <c r="PL15" s="253">
        <v>4.7999999999999996E-3</v>
      </c>
      <c r="PM15" s="253">
        <v>6.6299999999999996E-3</v>
      </c>
      <c r="PN15" s="253">
        <v>4.9800000000000001E-3</v>
      </c>
      <c r="PO15" s="253">
        <v>5.4799999999999996E-3</v>
      </c>
      <c r="PP15" s="253">
        <v>7.2700000000000004E-3</v>
      </c>
      <c r="PQ15" s="719">
        <f t="shared" si="148"/>
        <v>9.0600000000000021E-3</v>
      </c>
      <c r="PR15" s="719">
        <f t="shared" si="93"/>
        <v>1.0850000000000004E-2</v>
      </c>
      <c r="PS15" s="722">
        <f t="shared" si="94"/>
        <v>1.2640000000000005E-2</v>
      </c>
      <c r="PT15" s="705">
        <v>2.3089999999999999E-2</v>
      </c>
      <c r="PU15" s="253">
        <v>2.4809999999999999E-2</v>
      </c>
      <c r="PV15" s="253">
        <v>2.6020000000000001E-2</v>
      </c>
      <c r="PW15" s="253">
        <v>2.4E-2</v>
      </c>
      <c r="PX15" s="253">
        <v>2.4279999999999999E-2</v>
      </c>
      <c r="PY15" s="253">
        <v>2.555E-2</v>
      </c>
      <c r="PZ15" s="719">
        <f t="shared" si="149"/>
        <v>2.682E-2</v>
      </c>
      <c r="QA15" s="719">
        <f t="shared" si="95"/>
        <v>2.809E-2</v>
      </c>
      <c r="QB15" s="722">
        <f t="shared" si="96"/>
        <v>2.9360000000000001E-2</v>
      </c>
      <c r="QC15" s="253">
        <v>3.2809999999999999E-2</v>
      </c>
      <c r="QD15" s="253">
        <v>3.5159999999999997E-2</v>
      </c>
      <c r="QE15" s="253">
        <v>3.5479999999999998E-2</v>
      </c>
      <c r="QF15" s="253">
        <v>3.329E-2</v>
      </c>
      <c r="QG15" s="253">
        <v>3.32E-2</v>
      </c>
      <c r="QH15" s="253">
        <v>3.388E-2</v>
      </c>
      <c r="QI15" s="719">
        <f t="shared" si="150"/>
        <v>3.456E-2</v>
      </c>
      <c r="QJ15" s="719">
        <f t="shared" si="97"/>
        <v>3.524E-2</v>
      </c>
      <c r="QK15" s="722">
        <f t="shared" si="98"/>
        <v>3.5920000000000001E-2</v>
      </c>
      <c r="QL15" s="705">
        <v>1.3799999999999999E-3</v>
      </c>
      <c r="QM15" s="253">
        <v>2.0300000000000001E-3</v>
      </c>
      <c r="QN15" s="253">
        <v>2.15E-3</v>
      </c>
      <c r="QO15" s="253">
        <v>1.5E-3</v>
      </c>
      <c r="QP15" s="253">
        <v>1.5E-3</v>
      </c>
      <c r="QQ15" s="253">
        <v>1.72E-3</v>
      </c>
      <c r="QR15" s="719">
        <f t="shared" si="151"/>
        <v>1.9399999999999999E-3</v>
      </c>
      <c r="QS15" s="719">
        <f t="shared" si="99"/>
        <v>2.1599999999999996E-3</v>
      </c>
      <c r="QT15" s="722">
        <f t="shared" si="100"/>
        <v>2.3799999999999993E-3</v>
      </c>
    </row>
    <row r="16" spans="1:462">
      <c r="A16" s="16"/>
      <c r="B16" s="212" t="s">
        <v>454</v>
      </c>
      <c r="C16" s="212" t="s">
        <v>471</v>
      </c>
      <c r="D16" s="705">
        <v>8.4799999999999997E-3</v>
      </c>
      <c r="E16" s="253">
        <v>1.103E-2</v>
      </c>
      <c r="F16" s="253">
        <v>1.259E-2</v>
      </c>
      <c r="G16" s="253">
        <v>1.235E-2</v>
      </c>
      <c r="H16" s="253">
        <v>1.2659999999999999E-2</v>
      </c>
      <c r="I16" s="253">
        <v>1.3520000000000001E-2</v>
      </c>
      <c r="J16" s="719">
        <f t="shared" si="101"/>
        <v>1.4380000000000002E-2</v>
      </c>
      <c r="K16" s="719">
        <f t="shared" si="0"/>
        <v>1.5240000000000004E-2</v>
      </c>
      <c r="L16" s="722">
        <f t="shared" si="0"/>
        <v>1.6100000000000003E-2</v>
      </c>
      <c r="M16" s="253">
        <v>7.5599999999999999E-3</v>
      </c>
      <c r="N16" s="253">
        <v>1.145E-2</v>
      </c>
      <c r="O16" s="253">
        <v>1.4319999999999999E-2</v>
      </c>
      <c r="P16" s="253">
        <v>1.32E-2</v>
      </c>
      <c r="Q16" s="253">
        <v>1.043E-2</v>
      </c>
      <c r="R16" s="253">
        <v>1.0319999999999999E-2</v>
      </c>
      <c r="S16" s="719">
        <f t="shared" si="102"/>
        <v>1.0209999999999999E-2</v>
      </c>
      <c r="T16" s="719">
        <f t="shared" si="1"/>
        <v>1.0099999999999998E-2</v>
      </c>
      <c r="U16" s="722">
        <f t="shared" si="2"/>
        <v>9.9899999999999971E-3</v>
      </c>
      <c r="V16" s="705">
        <v>-1.1299999999999999E-3</v>
      </c>
      <c r="W16" s="253">
        <v>1.1100000000000001E-3</v>
      </c>
      <c r="X16" s="253">
        <v>4.0099999999999997E-3</v>
      </c>
      <c r="Y16" s="253">
        <v>7.1900000000000002E-3</v>
      </c>
      <c r="Z16" s="253">
        <v>1.008E-2</v>
      </c>
      <c r="AA16" s="253">
        <v>9.8399999999999998E-3</v>
      </c>
      <c r="AB16" s="719">
        <f t="shared" si="103"/>
        <v>9.5999999999999992E-3</v>
      </c>
      <c r="AC16" s="719">
        <f t="shared" si="3"/>
        <v>9.3599999999999985E-3</v>
      </c>
      <c r="AD16" s="722">
        <f t="shared" si="4"/>
        <v>9.1199999999999979E-3</v>
      </c>
      <c r="AE16" s="253">
        <v>-7.45E-3</v>
      </c>
      <c r="AF16" s="253">
        <v>-1.282E-2</v>
      </c>
      <c r="AG16" s="253">
        <v>-1.2529999999999999E-2</v>
      </c>
      <c r="AH16" s="253">
        <v>-1.5480000000000001E-2</v>
      </c>
      <c r="AI16" s="253">
        <v>-1.575E-2</v>
      </c>
      <c r="AJ16" s="253">
        <v>-1.447E-2</v>
      </c>
      <c r="AK16" s="719">
        <f t="shared" si="104"/>
        <v>-1.319E-2</v>
      </c>
      <c r="AL16" s="719">
        <f t="shared" si="5"/>
        <v>-1.191E-2</v>
      </c>
      <c r="AM16" s="722">
        <f t="shared" si="6"/>
        <v>-1.0630000000000001E-2</v>
      </c>
      <c r="AN16" s="705">
        <v>2.2540000000000001E-2</v>
      </c>
      <c r="AO16" s="253">
        <v>2.69E-2</v>
      </c>
      <c r="AP16" s="253">
        <v>2.5360000000000001E-2</v>
      </c>
      <c r="AQ16" s="253">
        <v>2.2519999999999998E-2</v>
      </c>
      <c r="AR16" s="253">
        <v>1.899E-2</v>
      </c>
      <c r="AS16" s="253">
        <v>1.5650000000000001E-2</v>
      </c>
      <c r="AT16" s="719">
        <f t="shared" si="105"/>
        <v>1.2310000000000001E-2</v>
      </c>
      <c r="AU16" s="719">
        <f t="shared" si="7"/>
        <v>8.9700000000000023E-3</v>
      </c>
      <c r="AV16" s="722">
        <f t="shared" si="8"/>
        <v>5.6300000000000031E-3</v>
      </c>
      <c r="AW16" s="253">
        <v>6.3699999999999998E-3</v>
      </c>
      <c r="AX16" s="253">
        <v>1.3180000000000001E-2</v>
      </c>
      <c r="AY16" s="253">
        <v>1.8010000000000002E-2</v>
      </c>
      <c r="AZ16" s="253">
        <v>1.7979999999999999E-2</v>
      </c>
      <c r="BA16" s="253">
        <v>1.4500000000000001E-2</v>
      </c>
      <c r="BB16" s="253">
        <v>1.6070000000000001E-2</v>
      </c>
      <c r="BC16" s="719">
        <f t="shared" si="106"/>
        <v>1.7640000000000003E-2</v>
      </c>
      <c r="BD16" s="719">
        <f t="shared" si="9"/>
        <v>1.9210000000000005E-2</v>
      </c>
      <c r="BE16" s="722">
        <f t="shared" si="10"/>
        <v>2.0780000000000007E-2</v>
      </c>
      <c r="BF16" s="705">
        <v>1.5299999999999999E-2</v>
      </c>
      <c r="BG16" s="253">
        <v>2.2089999999999999E-2</v>
      </c>
      <c r="BH16" s="253">
        <v>2.9420000000000002E-2</v>
      </c>
      <c r="BI16" s="253">
        <v>2.9389999999999999E-2</v>
      </c>
      <c r="BJ16" s="253">
        <v>2.5430000000000001E-2</v>
      </c>
      <c r="BK16" s="253">
        <v>2.7150000000000001E-2</v>
      </c>
      <c r="BL16" s="719">
        <f t="shared" si="107"/>
        <v>2.887E-2</v>
      </c>
      <c r="BM16" s="719">
        <f t="shared" si="11"/>
        <v>3.0589999999999999E-2</v>
      </c>
      <c r="BN16" s="722">
        <f t="shared" si="12"/>
        <v>3.2309999999999998E-2</v>
      </c>
      <c r="BO16" s="253">
        <v>-8.5900000000000004E-3</v>
      </c>
      <c r="BP16" s="253">
        <v>-3.3999999999999998E-3</v>
      </c>
      <c r="BQ16" s="253">
        <v>2.7E-4</v>
      </c>
      <c r="BR16" s="253">
        <v>-2.0000000000000002E-5</v>
      </c>
      <c r="BS16" s="253">
        <v>-2.31E-3</v>
      </c>
      <c r="BT16" s="253">
        <v>-1.24E-3</v>
      </c>
      <c r="BU16" s="719">
        <f t="shared" si="108"/>
        <v>-1.7000000000000001E-4</v>
      </c>
      <c r="BV16" s="719">
        <f t="shared" si="13"/>
        <v>8.9999999999999998E-4</v>
      </c>
      <c r="BW16" s="722">
        <f t="shared" si="14"/>
        <v>1.97E-3</v>
      </c>
      <c r="BX16" s="705">
        <v>2.0389999999999998E-2</v>
      </c>
      <c r="BY16" s="253">
        <v>2.86E-2</v>
      </c>
      <c r="BZ16" s="253">
        <v>3.3579999999999999E-2</v>
      </c>
      <c r="CA16" s="253">
        <v>3.2309999999999998E-2</v>
      </c>
      <c r="CB16" s="253">
        <v>2.8549999999999999E-2</v>
      </c>
      <c r="CC16" s="253">
        <v>2.9399999999999999E-2</v>
      </c>
      <c r="CD16" s="719">
        <f t="shared" si="109"/>
        <v>3.0249999999999999E-2</v>
      </c>
      <c r="CE16" s="719">
        <f t="shared" si="15"/>
        <v>3.1099999999999999E-2</v>
      </c>
      <c r="CF16" s="722">
        <f t="shared" si="16"/>
        <v>3.1949999999999999E-2</v>
      </c>
      <c r="CG16" s="253">
        <v>2.5749999999999999E-2</v>
      </c>
      <c r="CH16" s="253">
        <v>2.6329999999999999E-2</v>
      </c>
      <c r="CI16" s="253">
        <v>2.4330000000000001E-2</v>
      </c>
      <c r="CJ16" s="253">
        <v>1.6320000000000001E-2</v>
      </c>
      <c r="CK16" s="253">
        <v>8.3199999999999993E-3</v>
      </c>
      <c r="CL16" s="253">
        <v>4.8599999999999997E-3</v>
      </c>
      <c r="CM16" s="719">
        <f t="shared" si="110"/>
        <v>1.4000000000000002E-3</v>
      </c>
      <c r="CN16" s="719">
        <f t="shared" si="17"/>
        <v>-2.0599999999999993E-3</v>
      </c>
      <c r="CO16" s="722">
        <f t="shared" si="18"/>
        <v>-5.5199999999999989E-3</v>
      </c>
      <c r="CP16" s="705">
        <v>3.7299999999999998E-3</v>
      </c>
      <c r="CQ16" s="253">
        <v>9.2300000000000004E-3</v>
      </c>
      <c r="CR16" s="253">
        <v>1.3089999999999999E-2</v>
      </c>
      <c r="CS16" s="253">
        <v>1.282E-2</v>
      </c>
      <c r="CT16" s="253">
        <v>1.0290000000000001E-2</v>
      </c>
      <c r="CU16" s="253">
        <v>1.153E-2</v>
      </c>
      <c r="CV16" s="719">
        <f t="shared" si="111"/>
        <v>1.277E-2</v>
      </c>
      <c r="CW16" s="719">
        <f t="shared" si="19"/>
        <v>1.401E-2</v>
      </c>
      <c r="CX16" s="722">
        <f t="shared" si="20"/>
        <v>1.525E-2</v>
      </c>
      <c r="CY16" s="253">
        <v>-1.41E-3</v>
      </c>
      <c r="CZ16" s="253">
        <v>-4.4999999999999999E-4</v>
      </c>
      <c r="DA16" s="253">
        <v>8.4999999999999995E-4</v>
      </c>
      <c r="DB16" s="253">
        <v>-6.4000000000000005E-4</v>
      </c>
      <c r="DC16" s="253">
        <v>-2.9E-4</v>
      </c>
      <c r="DD16" s="253">
        <v>3.0000000000000001E-5</v>
      </c>
      <c r="DE16" s="719">
        <f t="shared" si="112"/>
        <v>3.5000000000000005E-4</v>
      </c>
      <c r="DF16" s="719">
        <f t="shared" si="21"/>
        <v>6.7000000000000002E-4</v>
      </c>
      <c r="DG16" s="722">
        <f t="shared" si="22"/>
        <v>9.8999999999999999E-4</v>
      </c>
      <c r="DH16" s="705">
        <v>2.1760000000000002E-2</v>
      </c>
      <c r="DI16" s="253">
        <v>2.6290000000000001E-2</v>
      </c>
      <c r="DJ16" s="253">
        <v>2.5350000000000001E-2</v>
      </c>
      <c r="DK16" s="253">
        <v>2.4660000000000001E-2</v>
      </c>
      <c r="DL16" s="253">
        <v>2.6079999999999999E-2</v>
      </c>
      <c r="DM16" s="253">
        <v>2.9319999999999999E-2</v>
      </c>
      <c r="DN16" s="719">
        <f t="shared" si="113"/>
        <v>3.2559999999999999E-2</v>
      </c>
      <c r="DO16" s="719">
        <f t="shared" si="23"/>
        <v>3.5799999999999998E-2</v>
      </c>
      <c r="DP16" s="722">
        <f t="shared" si="24"/>
        <v>3.9039999999999998E-2</v>
      </c>
      <c r="DQ16" s="253">
        <v>-8.2199999999999999E-3</v>
      </c>
      <c r="DR16" s="253">
        <v>-7.2100000000000003E-3</v>
      </c>
      <c r="DS16" s="253">
        <v>-6.7299999999999999E-3</v>
      </c>
      <c r="DT16" s="253">
        <v>-5.1900000000000002E-3</v>
      </c>
      <c r="DU16" s="253">
        <v>-5.8900000000000003E-3</v>
      </c>
      <c r="DV16" s="253">
        <v>-6.7999999999999996E-3</v>
      </c>
      <c r="DW16" s="719">
        <f t="shared" si="114"/>
        <v>-7.709999999999999E-3</v>
      </c>
      <c r="DX16" s="719">
        <f t="shared" si="25"/>
        <v>-8.6199999999999992E-3</v>
      </c>
      <c r="DY16" s="722">
        <f t="shared" si="26"/>
        <v>-9.5300000000000003E-3</v>
      </c>
      <c r="DZ16" s="705">
        <v>3.0599999999999998E-3</v>
      </c>
      <c r="EA16" s="253">
        <v>3.2000000000000003E-4</v>
      </c>
      <c r="EB16" s="253">
        <v>6.4000000000000005E-4</v>
      </c>
      <c r="EC16" s="253">
        <v>3.5999999999999999E-3</v>
      </c>
      <c r="ED16" s="253">
        <v>1.0189999999999999E-2</v>
      </c>
      <c r="EE16" s="253">
        <v>1.4590000000000001E-2</v>
      </c>
      <c r="EF16" s="719">
        <f t="shared" si="115"/>
        <v>1.899E-2</v>
      </c>
      <c r="EG16" s="719">
        <f t="shared" si="27"/>
        <v>2.3390000000000001E-2</v>
      </c>
      <c r="EH16" s="722">
        <f t="shared" si="28"/>
        <v>2.7790000000000002E-2</v>
      </c>
      <c r="EI16" s="253">
        <v>2.7009999999999999E-2</v>
      </c>
      <c r="EJ16" s="253">
        <v>3.143E-2</v>
      </c>
      <c r="EK16" s="253">
        <v>3.4750000000000003E-2</v>
      </c>
      <c r="EL16" s="253">
        <v>3.4590000000000003E-2</v>
      </c>
      <c r="EM16" s="253">
        <v>3.2149999999999998E-2</v>
      </c>
      <c r="EN16" s="253">
        <v>3.2349999999999997E-2</v>
      </c>
      <c r="EO16" s="719">
        <f t="shared" si="116"/>
        <v>3.2549999999999996E-2</v>
      </c>
      <c r="EP16" s="719">
        <f t="shared" si="29"/>
        <v>3.2749999999999994E-2</v>
      </c>
      <c r="EQ16" s="722">
        <f t="shared" si="30"/>
        <v>3.2949999999999993E-2</v>
      </c>
      <c r="ER16" s="705">
        <v>1.847E-2</v>
      </c>
      <c r="ES16" s="253">
        <v>2.3470000000000001E-2</v>
      </c>
      <c r="ET16" s="253">
        <v>2.436E-2</v>
      </c>
      <c r="EU16" s="253">
        <v>2.5989999999999999E-2</v>
      </c>
      <c r="EV16" s="253">
        <v>3.7670000000000002E-2</v>
      </c>
      <c r="EW16" s="253">
        <v>4.5760000000000002E-2</v>
      </c>
      <c r="EX16" s="719">
        <f t="shared" si="117"/>
        <v>5.3850000000000002E-2</v>
      </c>
      <c r="EY16" s="719">
        <f t="shared" si="31"/>
        <v>6.1940000000000002E-2</v>
      </c>
      <c r="EZ16" s="722">
        <f t="shared" si="32"/>
        <v>7.0030000000000009E-2</v>
      </c>
      <c r="FA16" s="253">
        <v>-4.7699999999999999E-3</v>
      </c>
      <c r="FB16" s="253">
        <v>-7.3800000000000003E-3</v>
      </c>
      <c r="FC16" s="253">
        <v>-5.0499999999999998E-3</v>
      </c>
      <c r="FD16" s="253">
        <v>-4.9100000000000003E-3</v>
      </c>
      <c r="FE16" s="253">
        <v>-4.8300000000000001E-3</v>
      </c>
      <c r="FF16" s="253">
        <v>-1.15E-3</v>
      </c>
      <c r="FG16" s="719">
        <f t="shared" si="118"/>
        <v>2.5300000000000001E-3</v>
      </c>
      <c r="FH16" s="719">
        <f t="shared" si="33"/>
        <v>6.2100000000000002E-3</v>
      </c>
      <c r="FI16" s="722">
        <f t="shared" si="34"/>
        <v>9.8899999999999995E-3</v>
      </c>
      <c r="FJ16" s="705">
        <v>1.392E-2</v>
      </c>
      <c r="FK16" s="253">
        <v>1.7420000000000001E-2</v>
      </c>
      <c r="FL16" s="253">
        <v>1.9609999999999999E-2</v>
      </c>
      <c r="FM16" s="253">
        <v>2.0559999999999998E-2</v>
      </c>
      <c r="FN16" s="253">
        <v>1.9019999999999999E-2</v>
      </c>
      <c r="FO16" s="253">
        <v>1.9709999999999998E-2</v>
      </c>
      <c r="FP16" s="719">
        <f t="shared" si="119"/>
        <v>2.0399999999999998E-2</v>
      </c>
      <c r="FQ16" s="719">
        <f t="shared" si="35"/>
        <v>2.1089999999999998E-2</v>
      </c>
      <c r="FR16" s="722">
        <f t="shared" si="36"/>
        <v>2.1779999999999997E-2</v>
      </c>
      <c r="FS16" s="253">
        <v>2.2360000000000001E-2</v>
      </c>
      <c r="FT16" s="253">
        <v>2.7959999999999999E-2</v>
      </c>
      <c r="FU16" s="253">
        <v>3.0419999999999999E-2</v>
      </c>
      <c r="FV16" s="253">
        <v>3.0179999999999998E-2</v>
      </c>
      <c r="FW16" s="253">
        <v>2.8309999999999998E-2</v>
      </c>
      <c r="FX16" s="253">
        <v>2.852E-2</v>
      </c>
      <c r="FY16" s="719">
        <f t="shared" si="120"/>
        <v>2.8730000000000002E-2</v>
      </c>
      <c r="FZ16" s="719">
        <f t="shared" si="37"/>
        <v>2.8940000000000004E-2</v>
      </c>
      <c r="GA16" s="722">
        <f t="shared" si="38"/>
        <v>2.9150000000000006E-2</v>
      </c>
      <c r="GB16" s="705">
        <v>-3.2100000000000002E-3</v>
      </c>
      <c r="GC16" s="253">
        <v>3.5E-4</v>
      </c>
      <c r="GD16" s="253">
        <v>2.8300000000000001E-3</v>
      </c>
      <c r="GE16" s="253">
        <v>1.8E-3</v>
      </c>
      <c r="GF16" s="253">
        <v>1.42E-3</v>
      </c>
      <c r="GG16" s="253">
        <v>8.0999999999999996E-4</v>
      </c>
      <c r="GH16" s="719">
        <f t="shared" si="121"/>
        <v>1.9999999999999987E-4</v>
      </c>
      <c r="GI16" s="719">
        <f t="shared" si="39"/>
        <v>-4.1000000000000021E-4</v>
      </c>
      <c r="GJ16" s="722">
        <f t="shared" si="40"/>
        <v>-1.0200000000000003E-3</v>
      </c>
      <c r="GK16" s="253">
        <v>1.6990000000000002E-2</v>
      </c>
      <c r="GL16" s="253">
        <v>2.0619999999999999E-2</v>
      </c>
      <c r="GM16" s="253">
        <v>2.3109999999999999E-2</v>
      </c>
      <c r="GN16" s="253">
        <v>2.4049999999999998E-2</v>
      </c>
      <c r="GO16" s="253">
        <v>2.2519999999999998E-2</v>
      </c>
      <c r="GP16" s="253">
        <v>2.316E-2</v>
      </c>
      <c r="GQ16" s="719">
        <f t="shared" si="122"/>
        <v>2.3800000000000002E-2</v>
      </c>
      <c r="GR16" s="719">
        <f t="shared" si="41"/>
        <v>2.4440000000000003E-2</v>
      </c>
      <c r="GS16" s="722">
        <f t="shared" si="42"/>
        <v>2.5080000000000005E-2</v>
      </c>
      <c r="GT16" s="705">
        <v>3.9399999999999999E-3</v>
      </c>
      <c r="GU16" s="253">
        <v>5.8999999999999999E-3</v>
      </c>
      <c r="GV16" s="253">
        <v>7.2700000000000004E-3</v>
      </c>
      <c r="GW16" s="253">
        <v>7.3800000000000003E-3</v>
      </c>
      <c r="GX16" s="253">
        <v>6.3600000000000002E-3</v>
      </c>
      <c r="GY16" s="253">
        <v>6.5300000000000002E-3</v>
      </c>
      <c r="GZ16" s="719">
        <f t="shared" si="123"/>
        <v>6.7000000000000002E-3</v>
      </c>
      <c r="HA16" s="719">
        <f t="shared" si="43"/>
        <v>6.8700000000000002E-3</v>
      </c>
      <c r="HB16" s="722">
        <f t="shared" si="44"/>
        <v>7.0400000000000003E-3</v>
      </c>
      <c r="HC16" s="253">
        <v>2.316E-2</v>
      </c>
      <c r="HD16" s="253">
        <v>2.6800000000000001E-2</v>
      </c>
      <c r="HE16" s="253">
        <v>2.8420000000000001E-2</v>
      </c>
      <c r="HF16" s="253">
        <v>3.082E-2</v>
      </c>
      <c r="HG16" s="253">
        <v>4.3139999999999998E-2</v>
      </c>
      <c r="HH16" s="253">
        <v>4.6399999999999997E-2</v>
      </c>
      <c r="HI16" s="719">
        <f t="shared" si="124"/>
        <v>4.9659999999999996E-2</v>
      </c>
      <c r="HJ16" s="719">
        <f t="shared" si="45"/>
        <v>5.2919999999999995E-2</v>
      </c>
      <c r="HK16" s="722">
        <f t="shared" si="46"/>
        <v>5.6179999999999994E-2</v>
      </c>
      <c r="HL16" s="705">
        <v>5.94E-3</v>
      </c>
      <c r="HM16" s="253">
        <v>8.6800000000000002E-3</v>
      </c>
      <c r="HN16" s="253">
        <v>1.073E-2</v>
      </c>
      <c r="HO16" s="253">
        <v>1.0789999999999999E-2</v>
      </c>
      <c r="HP16" s="253">
        <v>8.9800000000000001E-3</v>
      </c>
      <c r="HQ16" s="253">
        <v>9.5300000000000003E-3</v>
      </c>
      <c r="HR16" s="719">
        <f t="shared" si="125"/>
        <v>1.008E-2</v>
      </c>
      <c r="HS16" s="719">
        <f t="shared" si="47"/>
        <v>1.0630000000000001E-2</v>
      </c>
      <c r="HT16" s="722">
        <f t="shared" si="48"/>
        <v>1.1180000000000001E-2</v>
      </c>
      <c r="HU16" s="253">
        <v>-8.0199999999999994E-3</v>
      </c>
      <c r="HV16" s="253">
        <v>-5.2100000000000002E-3</v>
      </c>
      <c r="HW16" s="253">
        <v>-3.0300000000000001E-3</v>
      </c>
      <c r="HX16" s="253">
        <v>-2.1800000000000001E-3</v>
      </c>
      <c r="HY16" s="253">
        <v>-3.48E-3</v>
      </c>
      <c r="HZ16" s="253">
        <v>-2.7200000000000002E-3</v>
      </c>
      <c r="IA16" s="719">
        <f t="shared" si="126"/>
        <v>-1.9600000000000004E-3</v>
      </c>
      <c r="IB16" s="719">
        <f t="shared" si="49"/>
        <v>-1.2000000000000005E-3</v>
      </c>
      <c r="IC16" s="722">
        <f t="shared" si="50"/>
        <v>-4.4000000000000072E-4</v>
      </c>
      <c r="ID16" s="705">
        <v>3.0079999999999999E-2</v>
      </c>
      <c r="IE16" s="253">
        <v>2.989E-2</v>
      </c>
      <c r="IF16" s="253">
        <v>2.8299999999999999E-2</v>
      </c>
      <c r="IG16" s="253">
        <v>2.6950000000000002E-2</v>
      </c>
      <c r="IH16" s="253">
        <v>3.5959999999999999E-2</v>
      </c>
      <c r="II16" s="253">
        <v>3.6519999999999997E-2</v>
      </c>
      <c r="IJ16" s="719">
        <f t="shared" si="127"/>
        <v>3.7079999999999995E-2</v>
      </c>
      <c r="IK16" s="719">
        <f t="shared" si="51"/>
        <v>3.7639999999999993E-2</v>
      </c>
      <c r="IL16" s="722">
        <f t="shared" si="52"/>
        <v>3.8199999999999991E-2</v>
      </c>
      <c r="IM16" s="253">
        <v>8.6199999999999992E-3</v>
      </c>
      <c r="IN16" s="253">
        <v>1.111E-2</v>
      </c>
      <c r="IO16" s="253">
        <v>1.3010000000000001E-2</v>
      </c>
      <c r="IP16" s="253">
        <v>1.3480000000000001E-2</v>
      </c>
      <c r="IQ16" s="253">
        <v>1.176E-2</v>
      </c>
      <c r="IR16" s="253">
        <v>1.225E-2</v>
      </c>
      <c r="IS16" s="719">
        <f t="shared" si="128"/>
        <v>1.2740000000000001E-2</v>
      </c>
      <c r="IT16" s="719">
        <f t="shared" si="53"/>
        <v>1.3230000000000002E-2</v>
      </c>
      <c r="IU16" s="722">
        <f t="shared" si="54"/>
        <v>1.3720000000000003E-2</v>
      </c>
      <c r="IV16" s="705">
        <v>1.061E-2</v>
      </c>
      <c r="IW16" s="253">
        <v>2.3060000000000001E-2</v>
      </c>
      <c r="IX16" s="253">
        <v>2.8379999999999999E-2</v>
      </c>
      <c r="IY16" s="253">
        <v>2.7269999999999999E-2</v>
      </c>
      <c r="IZ16" s="253">
        <v>2.298E-2</v>
      </c>
      <c r="JA16" s="253">
        <v>2.266E-2</v>
      </c>
      <c r="JB16" s="719">
        <f t="shared" si="129"/>
        <v>2.2339999999999999E-2</v>
      </c>
      <c r="JC16" s="719">
        <f t="shared" si="55"/>
        <v>2.2019999999999998E-2</v>
      </c>
      <c r="JD16" s="722">
        <f t="shared" si="56"/>
        <v>2.1699999999999997E-2</v>
      </c>
      <c r="JE16" s="253">
        <v>2.215E-2</v>
      </c>
      <c r="JF16" s="253">
        <v>2.5669999999999998E-2</v>
      </c>
      <c r="JG16" s="253">
        <v>2.7969999999999998E-2</v>
      </c>
      <c r="JH16" s="253">
        <v>2.8649999999999998E-2</v>
      </c>
      <c r="JI16" s="253">
        <v>2.6859999999999998E-2</v>
      </c>
      <c r="JJ16" s="253">
        <v>2.724E-2</v>
      </c>
      <c r="JK16" s="719">
        <f t="shared" si="130"/>
        <v>2.7620000000000002E-2</v>
      </c>
      <c r="JL16" s="719">
        <f t="shared" si="57"/>
        <v>2.8000000000000004E-2</v>
      </c>
      <c r="JM16" s="722">
        <f t="shared" si="58"/>
        <v>2.8380000000000006E-2</v>
      </c>
      <c r="JN16" s="705">
        <v>3.1469999999999998E-2</v>
      </c>
      <c r="JO16" s="253">
        <v>3.662E-2</v>
      </c>
      <c r="JP16" s="253">
        <v>3.9719999999999998E-2</v>
      </c>
      <c r="JQ16" s="253">
        <v>3.8559999999999997E-2</v>
      </c>
      <c r="JR16" s="253">
        <v>3.5790000000000002E-2</v>
      </c>
      <c r="JS16" s="253">
        <v>3.576E-2</v>
      </c>
      <c r="JT16" s="719">
        <f t="shared" si="131"/>
        <v>3.5729999999999998E-2</v>
      </c>
      <c r="JU16" s="719">
        <f t="shared" si="59"/>
        <v>3.5699999999999996E-2</v>
      </c>
      <c r="JV16" s="722">
        <f t="shared" si="60"/>
        <v>3.5669999999999993E-2</v>
      </c>
      <c r="JW16" s="253">
        <v>4.7699999999999999E-3</v>
      </c>
      <c r="JX16" s="253">
        <v>7.8100000000000001E-3</v>
      </c>
      <c r="JY16" s="253">
        <v>9.4800000000000006E-3</v>
      </c>
      <c r="JZ16" s="253">
        <v>9.3600000000000003E-3</v>
      </c>
      <c r="KA16" s="253">
        <v>8.0400000000000003E-3</v>
      </c>
      <c r="KB16" s="253">
        <v>8.1899999999999994E-3</v>
      </c>
      <c r="KC16" s="719">
        <f t="shared" si="132"/>
        <v>8.3399999999999985E-3</v>
      </c>
      <c r="KD16" s="719">
        <f t="shared" si="61"/>
        <v>8.4899999999999975E-3</v>
      </c>
      <c r="KE16" s="722">
        <f t="shared" si="62"/>
        <v>8.6399999999999966E-3</v>
      </c>
      <c r="KF16" s="705">
        <v>1.8079999999999999E-2</v>
      </c>
      <c r="KG16" s="253">
        <v>2.181E-2</v>
      </c>
      <c r="KH16" s="253">
        <v>2.4320000000000001E-2</v>
      </c>
      <c r="KI16" s="253">
        <v>2.4049999999999998E-2</v>
      </c>
      <c r="KJ16" s="253">
        <v>2.1989999999999999E-2</v>
      </c>
      <c r="KK16" s="253">
        <v>2.196E-2</v>
      </c>
      <c r="KL16" s="719">
        <f t="shared" si="133"/>
        <v>2.1930000000000002E-2</v>
      </c>
      <c r="KM16" s="719">
        <f t="shared" si="63"/>
        <v>2.1900000000000003E-2</v>
      </c>
      <c r="KN16" s="722">
        <f t="shared" si="64"/>
        <v>2.1870000000000004E-2</v>
      </c>
      <c r="KO16" s="253">
        <v>6.4000000000000003E-3</v>
      </c>
      <c r="KP16" s="253">
        <v>8.6899999999999998E-3</v>
      </c>
      <c r="KQ16" s="253">
        <v>1.0290000000000001E-2</v>
      </c>
      <c r="KR16" s="253">
        <v>1.0120000000000001E-2</v>
      </c>
      <c r="KS16" s="253">
        <v>8.9599999999999992E-3</v>
      </c>
      <c r="KT16" s="253">
        <v>8.9300000000000004E-3</v>
      </c>
      <c r="KU16" s="719">
        <f t="shared" si="134"/>
        <v>8.9000000000000017E-3</v>
      </c>
      <c r="KV16" s="719">
        <f t="shared" si="65"/>
        <v>8.8700000000000029E-3</v>
      </c>
      <c r="KW16" s="722">
        <f t="shared" si="66"/>
        <v>8.8400000000000041E-3</v>
      </c>
      <c r="KX16" s="705">
        <v>1.2749999999999999E-2</v>
      </c>
      <c r="KY16" s="253">
        <v>1.566E-2</v>
      </c>
      <c r="KZ16" s="253">
        <v>1.7770000000000001E-2</v>
      </c>
      <c r="LA16" s="253">
        <v>1.7850000000000001E-2</v>
      </c>
      <c r="LB16" s="253">
        <v>1.593E-2</v>
      </c>
      <c r="LC16" s="253">
        <v>1.601E-2</v>
      </c>
      <c r="LD16" s="719">
        <f t="shared" si="135"/>
        <v>1.609E-2</v>
      </c>
      <c r="LE16" s="719">
        <f t="shared" si="67"/>
        <v>1.617E-2</v>
      </c>
      <c r="LF16" s="722">
        <f t="shared" si="68"/>
        <v>1.6250000000000001E-2</v>
      </c>
      <c r="LG16" s="253">
        <v>2.8670000000000001E-2</v>
      </c>
      <c r="LH16" s="253">
        <v>3.2750000000000001E-2</v>
      </c>
      <c r="LI16" s="253">
        <v>3.551E-2</v>
      </c>
      <c r="LJ16" s="253">
        <v>3.5139999999999998E-2</v>
      </c>
      <c r="LK16" s="253">
        <v>3.2849999999999997E-2</v>
      </c>
      <c r="LL16" s="253">
        <v>3.2960000000000003E-2</v>
      </c>
      <c r="LM16" s="719">
        <f t="shared" si="136"/>
        <v>3.3070000000000009E-2</v>
      </c>
      <c r="LN16" s="719">
        <f t="shared" si="69"/>
        <v>3.3180000000000015E-2</v>
      </c>
      <c r="LO16" s="722">
        <f t="shared" si="70"/>
        <v>3.3290000000000021E-2</v>
      </c>
      <c r="LP16" s="705">
        <v>6.7200000000000003E-3</v>
      </c>
      <c r="LQ16" s="253">
        <v>9.1800000000000007E-3</v>
      </c>
      <c r="LR16" s="253">
        <v>1.068E-2</v>
      </c>
      <c r="LS16" s="253">
        <v>1.1440000000000001E-2</v>
      </c>
      <c r="LT16" s="253">
        <v>1.0160000000000001E-2</v>
      </c>
      <c r="LU16" s="253">
        <v>1.0489999999999999E-2</v>
      </c>
      <c r="LV16" s="719">
        <f t="shared" si="137"/>
        <v>1.0819999999999998E-2</v>
      </c>
      <c r="LW16" s="719">
        <f t="shared" si="71"/>
        <v>1.1149999999999997E-2</v>
      </c>
      <c r="LX16" s="722">
        <f t="shared" si="72"/>
        <v>1.1479999999999995E-2</v>
      </c>
      <c r="LY16" s="253">
        <v>3.46E-3</v>
      </c>
      <c r="LZ16" s="253">
        <v>7.92E-3</v>
      </c>
      <c r="MA16" s="253">
        <v>1.005E-2</v>
      </c>
      <c r="MB16" s="253">
        <v>8.6899999999999998E-3</v>
      </c>
      <c r="MC16" s="253">
        <v>7.9299999999999995E-3</v>
      </c>
      <c r="MD16" s="253">
        <v>8.0099999999999998E-3</v>
      </c>
      <c r="ME16" s="719">
        <f t="shared" si="138"/>
        <v>8.09E-3</v>
      </c>
      <c r="MF16" s="719">
        <f t="shared" si="73"/>
        <v>8.1700000000000002E-3</v>
      </c>
      <c r="MG16" s="722">
        <f t="shared" si="74"/>
        <v>8.2500000000000004E-3</v>
      </c>
      <c r="MH16" s="705">
        <v>9.4400000000000005E-3</v>
      </c>
      <c r="MI16" s="253">
        <v>1.295E-2</v>
      </c>
      <c r="MJ16" s="253">
        <v>1.503E-2</v>
      </c>
      <c r="MK16" s="253">
        <v>1.6490000000000001E-2</v>
      </c>
      <c r="ML16" s="253">
        <v>1.4659999999999999E-2</v>
      </c>
      <c r="MM16" s="253">
        <v>1.511E-2</v>
      </c>
      <c r="MN16" s="719">
        <f t="shared" si="139"/>
        <v>1.5560000000000001E-2</v>
      </c>
      <c r="MO16" s="719">
        <f t="shared" si="75"/>
        <v>1.6010000000000003E-2</v>
      </c>
      <c r="MP16" s="722">
        <f t="shared" si="76"/>
        <v>1.6460000000000006E-2</v>
      </c>
      <c r="MQ16" s="253">
        <v>1.8110000000000001E-2</v>
      </c>
      <c r="MR16" s="253">
        <v>3.0360000000000002E-2</v>
      </c>
      <c r="MS16" s="253">
        <v>3.8800000000000001E-2</v>
      </c>
      <c r="MT16" s="253">
        <v>3.6569999999999998E-2</v>
      </c>
      <c r="MU16" s="253">
        <v>2.9780000000000001E-2</v>
      </c>
      <c r="MV16" s="253">
        <v>2.911E-2</v>
      </c>
      <c r="MW16" s="719">
        <f t="shared" si="140"/>
        <v>2.844E-2</v>
      </c>
      <c r="MX16" s="719">
        <f t="shared" si="77"/>
        <v>2.777E-2</v>
      </c>
      <c r="MY16" s="722">
        <f t="shared" si="78"/>
        <v>2.7099999999999999E-2</v>
      </c>
      <c r="MZ16" s="705">
        <v>-4.4299999999999999E-3</v>
      </c>
      <c r="NA16" s="253">
        <v>-2.8800000000000002E-3</v>
      </c>
      <c r="NB16" s="253">
        <v>-1.9300000000000001E-3</v>
      </c>
      <c r="NC16" s="253">
        <v>-2.0100000000000001E-3</v>
      </c>
      <c r="ND16" s="253">
        <v>-2.7899999999999999E-3</v>
      </c>
      <c r="NE16" s="253">
        <v>-2.7499999999999998E-3</v>
      </c>
      <c r="NF16" s="719">
        <f t="shared" si="141"/>
        <v>-2.7099999999999997E-3</v>
      </c>
      <c r="NG16" s="719">
        <f t="shared" si="79"/>
        <v>-2.6699999999999996E-3</v>
      </c>
      <c r="NH16" s="722">
        <f t="shared" si="80"/>
        <v>-2.6299999999999995E-3</v>
      </c>
      <c r="NI16" s="253">
        <v>4.0930000000000001E-2</v>
      </c>
      <c r="NJ16" s="253">
        <v>4.7210000000000002E-2</v>
      </c>
      <c r="NK16" s="253">
        <v>5.3039999999999997E-2</v>
      </c>
      <c r="NL16" s="253">
        <v>5.176E-2</v>
      </c>
      <c r="NM16" s="253">
        <v>5.1130000000000002E-2</v>
      </c>
      <c r="NN16" s="253">
        <v>5.1369999999999999E-2</v>
      </c>
      <c r="NO16" s="719">
        <f t="shared" si="142"/>
        <v>5.1609999999999996E-2</v>
      </c>
      <c r="NP16" s="719">
        <f t="shared" si="81"/>
        <v>5.1849999999999993E-2</v>
      </c>
      <c r="NQ16" s="722">
        <f t="shared" si="82"/>
        <v>5.208999999999999E-2</v>
      </c>
      <c r="NR16" s="705">
        <v>-1.6719999999999999E-2</v>
      </c>
      <c r="NS16" s="253">
        <v>-1.417E-2</v>
      </c>
      <c r="NT16" s="253">
        <v>-1.206E-2</v>
      </c>
      <c r="NU16" s="253">
        <v>-1.358E-2</v>
      </c>
      <c r="NV16" s="253">
        <v>-1.511E-2</v>
      </c>
      <c r="NW16" s="253">
        <v>-1.3310000000000001E-2</v>
      </c>
      <c r="NX16" s="719">
        <f t="shared" si="143"/>
        <v>-1.1510000000000001E-2</v>
      </c>
      <c r="NY16" s="719">
        <f t="shared" si="83"/>
        <v>-9.7100000000000016E-3</v>
      </c>
      <c r="NZ16" s="722">
        <f t="shared" si="84"/>
        <v>-7.9100000000000021E-3</v>
      </c>
      <c r="OA16" s="253">
        <v>4.6800000000000001E-3</v>
      </c>
      <c r="OB16" s="253">
        <v>6.9499999999999996E-3</v>
      </c>
      <c r="OC16" s="253">
        <v>8.2299999999999995E-3</v>
      </c>
      <c r="OD16" s="253">
        <v>8.9700000000000005E-3</v>
      </c>
      <c r="OE16" s="253">
        <v>8.0599999999999995E-3</v>
      </c>
      <c r="OF16" s="253">
        <v>8.43E-3</v>
      </c>
      <c r="OG16" s="719">
        <f t="shared" si="144"/>
        <v>8.8000000000000005E-3</v>
      </c>
      <c r="OH16" s="719">
        <f t="shared" si="85"/>
        <v>9.1700000000000011E-3</v>
      </c>
      <c r="OI16" s="722">
        <f t="shared" si="86"/>
        <v>9.5400000000000016E-3</v>
      </c>
      <c r="OJ16" s="705">
        <v>1.932E-2</v>
      </c>
      <c r="OK16" s="253">
        <v>2.5559999999999999E-2</v>
      </c>
      <c r="OL16" s="253">
        <v>2.8459999999999999E-2</v>
      </c>
      <c r="OM16" s="253">
        <v>3.0540000000000001E-2</v>
      </c>
      <c r="ON16" s="253">
        <v>2.7019999999999999E-2</v>
      </c>
      <c r="OO16" s="253">
        <v>2.8469999999999999E-2</v>
      </c>
      <c r="OP16" s="719">
        <f t="shared" si="145"/>
        <v>2.9919999999999999E-2</v>
      </c>
      <c r="OQ16" s="719">
        <f t="shared" si="87"/>
        <v>3.1369999999999995E-2</v>
      </c>
      <c r="OR16" s="722">
        <f t="shared" si="88"/>
        <v>3.2819999999999988E-2</v>
      </c>
      <c r="OS16" s="253">
        <v>2.2579999999999999E-2</v>
      </c>
      <c r="OT16" s="253">
        <v>2.7050000000000001E-2</v>
      </c>
      <c r="OU16" s="253">
        <v>2.9819999999999999E-2</v>
      </c>
      <c r="OV16" s="253">
        <v>3.0849999999999999E-2</v>
      </c>
      <c r="OW16" s="253">
        <v>2.8299999999999999E-2</v>
      </c>
      <c r="OX16" s="253">
        <v>2.8680000000000001E-2</v>
      </c>
      <c r="OY16" s="719">
        <f t="shared" si="146"/>
        <v>2.9060000000000002E-2</v>
      </c>
      <c r="OZ16" s="719">
        <f t="shared" si="89"/>
        <v>2.9440000000000004E-2</v>
      </c>
      <c r="PA16" s="722">
        <f t="shared" si="90"/>
        <v>2.9820000000000006E-2</v>
      </c>
      <c r="PB16" s="705">
        <v>1.7129999999999999E-2</v>
      </c>
      <c r="PC16" s="253">
        <v>2.2589999999999999E-2</v>
      </c>
      <c r="PD16" s="253">
        <v>2.571E-2</v>
      </c>
      <c r="PE16" s="253">
        <v>1.6930000000000001E-2</v>
      </c>
      <c r="PF16" s="253">
        <v>1.729E-2</v>
      </c>
      <c r="PG16" s="253">
        <v>2.6429999999999999E-2</v>
      </c>
      <c r="PH16" s="719">
        <f t="shared" si="147"/>
        <v>3.5569999999999997E-2</v>
      </c>
      <c r="PI16" s="719">
        <f t="shared" si="91"/>
        <v>4.471E-2</v>
      </c>
      <c r="PJ16" s="722">
        <f t="shared" si="92"/>
        <v>5.3850000000000002E-2</v>
      </c>
      <c r="PK16" s="253">
        <v>5.2599999999999999E-3</v>
      </c>
      <c r="PL16" s="253">
        <v>8.3800000000000003E-3</v>
      </c>
      <c r="PM16" s="253">
        <v>1.051E-2</v>
      </c>
      <c r="PN16" s="253">
        <v>1.1480000000000001E-2</v>
      </c>
      <c r="PO16" s="253">
        <v>1.0240000000000001E-2</v>
      </c>
      <c r="PP16" s="253">
        <v>1.078E-2</v>
      </c>
      <c r="PQ16" s="719">
        <f t="shared" si="148"/>
        <v>1.1319999999999998E-2</v>
      </c>
      <c r="PR16" s="719">
        <f t="shared" si="93"/>
        <v>1.1859999999999997E-2</v>
      </c>
      <c r="PS16" s="722">
        <f t="shared" si="94"/>
        <v>1.2399999999999996E-2</v>
      </c>
      <c r="PT16" s="705">
        <v>4.2169999999999999E-2</v>
      </c>
      <c r="PU16" s="253">
        <v>4.7039999999999998E-2</v>
      </c>
      <c r="PV16" s="253">
        <v>5.0220000000000001E-2</v>
      </c>
      <c r="PW16" s="253">
        <v>5.1380000000000002E-2</v>
      </c>
      <c r="PX16" s="253">
        <v>4.8469999999999999E-2</v>
      </c>
      <c r="PY16" s="253">
        <v>4.9209999999999997E-2</v>
      </c>
      <c r="PZ16" s="719">
        <f t="shared" si="149"/>
        <v>4.9949999999999994E-2</v>
      </c>
      <c r="QA16" s="719">
        <f t="shared" si="95"/>
        <v>5.0689999999999992E-2</v>
      </c>
      <c r="QB16" s="722">
        <f t="shared" si="96"/>
        <v>5.142999999999999E-2</v>
      </c>
      <c r="QC16" s="253">
        <v>8.8400000000000006E-3</v>
      </c>
      <c r="QD16" s="253">
        <v>1.0869999999999999E-2</v>
      </c>
      <c r="QE16" s="253">
        <v>1.2319999999999999E-2</v>
      </c>
      <c r="QF16" s="253">
        <v>1.2290000000000001E-2</v>
      </c>
      <c r="QG16" s="253">
        <v>1.116E-2</v>
      </c>
      <c r="QH16" s="253">
        <v>1.124E-2</v>
      </c>
      <c r="QI16" s="719">
        <f t="shared" si="150"/>
        <v>1.132E-2</v>
      </c>
      <c r="QJ16" s="719">
        <f t="shared" si="97"/>
        <v>1.14E-2</v>
      </c>
      <c r="QK16" s="722">
        <f t="shared" si="98"/>
        <v>1.1480000000000001E-2</v>
      </c>
      <c r="QL16" s="705">
        <v>1.694E-2</v>
      </c>
      <c r="QM16" s="253">
        <v>2.2499999999999999E-2</v>
      </c>
      <c r="QN16" s="253">
        <v>2.4029999999999999E-2</v>
      </c>
      <c r="QO16" s="253">
        <v>2.392E-2</v>
      </c>
      <c r="QP16" s="253">
        <v>2.2759999999999999E-2</v>
      </c>
      <c r="QQ16" s="253">
        <v>2.2939999999999999E-2</v>
      </c>
      <c r="QR16" s="719">
        <f t="shared" si="151"/>
        <v>2.3119999999999998E-2</v>
      </c>
      <c r="QS16" s="719">
        <f t="shared" si="99"/>
        <v>2.3299999999999998E-2</v>
      </c>
      <c r="QT16" s="722">
        <f t="shared" si="100"/>
        <v>2.3479999999999997E-2</v>
      </c>
    </row>
    <row r="17" spans="1:462">
      <c r="A17" s="16"/>
      <c r="B17" s="212" t="s">
        <v>455</v>
      </c>
      <c r="C17" s="212" t="s">
        <v>472</v>
      </c>
      <c r="D17" s="705">
        <v>3.4499999999999999E-3</v>
      </c>
      <c r="E17" s="253">
        <v>4.5100000000000001E-3</v>
      </c>
      <c r="F17" s="253">
        <v>6.4400000000000004E-3</v>
      </c>
      <c r="G17" s="253">
        <v>7.6099999999999996E-3</v>
      </c>
      <c r="H17" s="253">
        <v>7.1700000000000002E-3</v>
      </c>
      <c r="I17" s="253">
        <v>7.0099999999999997E-3</v>
      </c>
      <c r="J17" s="719">
        <f t="shared" si="101"/>
        <v>6.8499999999999993E-3</v>
      </c>
      <c r="K17" s="719">
        <f t="shared" si="0"/>
        <v>6.6899999999999989E-3</v>
      </c>
      <c r="L17" s="722">
        <f t="shared" si="0"/>
        <v>6.5299999999999985E-3</v>
      </c>
      <c r="M17" s="253">
        <v>6.4599999999999996E-3</v>
      </c>
      <c r="N17" s="253">
        <v>7.2700000000000004E-3</v>
      </c>
      <c r="O17" s="253">
        <v>8.6300000000000005E-3</v>
      </c>
      <c r="P17" s="253">
        <v>1.0200000000000001E-2</v>
      </c>
      <c r="Q17" s="253">
        <v>9.41E-3</v>
      </c>
      <c r="R17" s="253">
        <v>7.6800000000000002E-3</v>
      </c>
      <c r="S17" s="719">
        <f t="shared" si="102"/>
        <v>5.9500000000000004E-3</v>
      </c>
      <c r="T17" s="719">
        <f t="shared" si="1"/>
        <v>4.2200000000000007E-3</v>
      </c>
      <c r="U17" s="722">
        <f t="shared" si="2"/>
        <v>2.4900000000000009E-3</v>
      </c>
      <c r="V17" s="705">
        <v>8.8400000000000006E-3</v>
      </c>
      <c r="W17" s="253">
        <v>4.5100000000000001E-3</v>
      </c>
      <c r="X17" s="253">
        <v>4.5999999999999999E-3</v>
      </c>
      <c r="Y17" s="253">
        <v>6.3E-3</v>
      </c>
      <c r="Z17" s="253">
        <v>8.4499999999999992E-3</v>
      </c>
      <c r="AA17" s="253">
        <v>1.076E-2</v>
      </c>
      <c r="AB17" s="719">
        <f t="shared" si="103"/>
        <v>1.3070000000000002E-2</v>
      </c>
      <c r="AC17" s="719">
        <f t="shared" si="3"/>
        <v>1.5380000000000003E-2</v>
      </c>
      <c r="AD17" s="722">
        <f t="shared" si="4"/>
        <v>1.7690000000000004E-2</v>
      </c>
      <c r="AE17" s="253">
        <v>-5.94E-3</v>
      </c>
      <c r="AF17" s="253">
        <v>-3.9699999999999996E-3</v>
      </c>
      <c r="AG17" s="253">
        <v>-7.8100000000000001E-3</v>
      </c>
      <c r="AH17" s="253">
        <v>-7.7600000000000004E-3</v>
      </c>
      <c r="AI17" s="253">
        <v>-9.7300000000000008E-3</v>
      </c>
      <c r="AJ17" s="253">
        <v>-9.7400000000000004E-3</v>
      </c>
      <c r="AK17" s="719">
        <f t="shared" si="104"/>
        <v>-9.75E-3</v>
      </c>
      <c r="AL17" s="719">
        <f t="shared" si="5"/>
        <v>-9.7599999999999996E-3</v>
      </c>
      <c r="AM17" s="722">
        <f t="shared" si="6"/>
        <v>-9.7699999999999992E-3</v>
      </c>
      <c r="AN17" s="705">
        <v>9.0100000000000006E-3</v>
      </c>
      <c r="AO17" s="253">
        <v>9.9000000000000008E-3</v>
      </c>
      <c r="AP17" s="253">
        <v>1.5769999999999999E-2</v>
      </c>
      <c r="AQ17" s="253">
        <v>1.772E-2</v>
      </c>
      <c r="AR17" s="253">
        <v>1.558E-2</v>
      </c>
      <c r="AS17" s="253">
        <v>1.315E-2</v>
      </c>
      <c r="AT17" s="719">
        <f t="shared" si="105"/>
        <v>1.072E-2</v>
      </c>
      <c r="AU17" s="719">
        <f t="shared" si="7"/>
        <v>8.2900000000000005E-3</v>
      </c>
      <c r="AV17" s="722">
        <f t="shared" si="8"/>
        <v>5.8600000000000006E-3</v>
      </c>
      <c r="AW17" s="253">
        <v>-1.1520000000000001E-2</v>
      </c>
      <c r="AX17" s="253">
        <v>-1.099E-2</v>
      </c>
      <c r="AY17" s="253">
        <v>-7.8899999999999994E-3</v>
      </c>
      <c r="AZ17" s="253">
        <v>-5.2399999999999999E-3</v>
      </c>
      <c r="BA17" s="253">
        <v>-5.3800000000000002E-3</v>
      </c>
      <c r="BB17" s="253">
        <v>-7.2399999999999999E-3</v>
      </c>
      <c r="BC17" s="719">
        <f t="shared" si="106"/>
        <v>-9.1000000000000004E-3</v>
      </c>
      <c r="BD17" s="719">
        <f t="shared" si="9"/>
        <v>-1.0960000000000001E-2</v>
      </c>
      <c r="BE17" s="722">
        <f t="shared" si="10"/>
        <v>-1.2820000000000002E-2</v>
      </c>
      <c r="BF17" s="705">
        <v>3.6999999999999999E-4</v>
      </c>
      <c r="BG17" s="253">
        <v>7.6999999999999996E-4</v>
      </c>
      <c r="BH17" s="253">
        <v>4.0899999999999999E-3</v>
      </c>
      <c r="BI17" s="253">
        <v>6.8599999999999998E-3</v>
      </c>
      <c r="BJ17" s="253">
        <v>6.7499999999999999E-3</v>
      </c>
      <c r="BK17" s="253">
        <v>4.7099999999999998E-3</v>
      </c>
      <c r="BL17" s="719">
        <f t="shared" si="107"/>
        <v>2.6699999999999996E-3</v>
      </c>
      <c r="BM17" s="719">
        <f t="shared" si="11"/>
        <v>6.2999999999999948E-4</v>
      </c>
      <c r="BN17" s="722">
        <f t="shared" si="12"/>
        <v>-1.4100000000000007E-3</v>
      </c>
      <c r="BO17" s="253">
        <v>-1.4999999999999999E-4</v>
      </c>
      <c r="BP17" s="253">
        <v>4.8999999999999998E-4</v>
      </c>
      <c r="BQ17" s="253">
        <v>3.7399999999999998E-3</v>
      </c>
      <c r="BR17" s="253">
        <v>6.5199999999999998E-3</v>
      </c>
      <c r="BS17" s="253">
        <v>6.1900000000000002E-3</v>
      </c>
      <c r="BT17" s="253">
        <v>4.5399999999999998E-3</v>
      </c>
      <c r="BU17" s="719">
        <f t="shared" si="108"/>
        <v>2.8899999999999993E-3</v>
      </c>
      <c r="BV17" s="719">
        <f t="shared" si="13"/>
        <v>1.2399999999999989E-3</v>
      </c>
      <c r="BW17" s="722">
        <f t="shared" si="14"/>
        <v>-4.1000000000000151E-4</v>
      </c>
      <c r="BX17" s="705">
        <v>9.5899999999999996E-3</v>
      </c>
      <c r="BY17" s="253">
        <v>1.081E-2</v>
      </c>
      <c r="BZ17" s="253">
        <v>1.507E-2</v>
      </c>
      <c r="CA17" s="253">
        <v>1.8030000000000001E-2</v>
      </c>
      <c r="CB17" s="253">
        <v>1.7149999999999999E-2</v>
      </c>
      <c r="CC17" s="253">
        <v>1.502E-2</v>
      </c>
      <c r="CD17" s="719">
        <f t="shared" si="109"/>
        <v>1.2890000000000002E-2</v>
      </c>
      <c r="CE17" s="719">
        <f t="shared" si="15"/>
        <v>1.0760000000000004E-2</v>
      </c>
      <c r="CF17" s="722">
        <f t="shared" si="16"/>
        <v>8.6300000000000057E-3</v>
      </c>
      <c r="CG17" s="253">
        <v>8.8900000000000003E-3</v>
      </c>
      <c r="CH17" s="253">
        <v>8.8900000000000003E-3</v>
      </c>
      <c r="CI17" s="253">
        <v>7.11E-3</v>
      </c>
      <c r="CJ17" s="253">
        <v>5.5700000000000003E-3</v>
      </c>
      <c r="CK17" s="253">
        <v>1.1800000000000001E-3</v>
      </c>
      <c r="CL17" s="253">
        <v>-3.0400000000000002E-3</v>
      </c>
      <c r="CM17" s="719">
        <f t="shared" si="110"/>
        <v>-7.26E-3</v>
      </c>
      <c r="CN17" s="719">
        <f t="shared" si="17"/>
        <v>-1.1480000000000001E-2</v>
      </c>
      <c r="CO17" s="722">
        <f t="shared" si="18"/>
        <v>-1.5700000000000002E-2</v>
      </c>
      <c r="CP17" s="705">
        <v>1.6310000000000002E-2</v>
      </c>
      <c r="CQ17" s="253">
        <v>1.9470000000000001E-2</v>
      </c>
      <c r="CR17" s="253">
        <v>2.3650000000000001E-2</v>
      </c>
      <c r="CS17" s="253">
        <v>2.7189999999999999E-2</v>
      </c>
      <c r="CT17" s="253">
        <v>2.6919999999999999E-2</v>
      </c>
      <c r="CU17" s="253">
        <v>2.4740000000000002E-2</v>
      </c>
      <c r="CV17" s="719">
        <f t="shared" si="111"/>
        <v>2.2560000000000004E-2</v>
      </c>
      <c r="CW17" s="719">
        <f t="shared" si="19"/>
        <v>2.0380000000000006E-2</v>
      </c>
      <c r="CX17" s="722">
        <f t="shared" si="20"/>
        <v>1.8200000000000008E-2</v>
      </c>
      <c r="CY17" s="253">
        <v>-8.1600000000000006E-3</v>
      </c>
      <c r="CZ17" s="253">
        <v>-7.8399999999999997E-3</v>
      </c>
      <c r="DA17" s="253">
        <v>-6.9499999999999996E-3</v>
      </c>
      <c r="DB17" s="253">
        <v>-6.3099999999999996E-3</v>
      </c>
      <c r="DC17" s="253">
        <v>-7.2899999999999996E-3</v>
      </c>
      <c r="DD17" s="253">
        <v>-7.26E-3</v>
      </c>
      <c r="DE17" s="719">
        <f t="shared" si="112"/>
        <v>-7.2300000000000003E-3</v>
      </c>
      <c r="DF17" s="719">
        <f t="shared" si="21"/>
        <v>-7.2000000000000007E-3</v>
      </c>
      <c r="DG17" s="722">
        <f t="shared" si="22"/>
        <v>-7.170000000000001E-3</v>
      </c>
      <c r="DH17" s="705">
        <v>6.1900000000000002E-3</v>
      </c>
      <c r="DI17" s="253">
        <v>7.79E-3</v>
      </c>
      <c r="DJ17" s="253">
        <v>1.3310000000000001E-2</v>
      </c>
      <c r="DK17" s="253">
        <v>1.261E-2</v>
      </c>
      <c r="DL17" s="253">
        <v>1.213E-2</v>
      </c>
      <c r="DM17" s="253">
        <v>1.321E-2</v>
      </c>
      <c r="DN17" s="719">
        <f t="shared" si="113"/>
        <v>1.4289999999999999E-2</v>
      </c>
      <c r="DO17" s="719">
        <f t="shared" si="23"/>
        <v>1.5369999999999998E-2</v>
      </c>
      <c r="DP17" s="722">
        <f t="shared" si="24"/>
        <v>1.6449999999999999E-2</v>
      </c>
      <c r="DQ17" s="253">
        <v>-1.2789999999999999E-2</v>
      </c>
      <c r="DR17" s="253">
        <v>-1.2670000000000001E-2</v>
      </c>
      <c r="DS17" s="253">
        <v>-1.0699999999999999E-2</v>
      </c>
      <c r="DT17" s="253">
        <v>-9.5099999999999994E-3</v>
      </c>
      <c r="DU17" s="253">
        <v>-8.9800000000000001E-3</v>
      </c>
      <c r="DV17" s="253">
        <v>-1.021E-2</v>
      </c>
      <c r="DW17" s="719">
        <f t="shared" si="114"/>
        <v>-1.1440000000000001E-2</v>
      </c>
      <c r="DX17" s="719">
        <f t="shared" si="25"/>
        <v>-1.2670000000000001E-2</v>
      </c>
      <c r="DY17" s="722">
        <f t="shared" si="26"/>
        <v>-1.3900000000000001E-2</v>
      </c>
      <c r="DZ17" s="705">
        <v>1.5299999999999999E-2</v>
      </c>
      <c r="EA17" s="253">
        <v>1.7579999999999998E-2</v>
      </c>
      <c r="EB17" s="253">
        <v>1.3939999999999999E-2</v>
      </c>
      <c r="EC17" s="253">
        <v>1.3939999999999999E-2</v>
      </c>
      <c r="ED17" s="253">
        <v>1.6299999999999999E-2</v>
      </c>
      <c r="EE17" s="253">
        <v>2.1870000000000001E-2</v>
      </c>
      <c r="EF17" s="719">
        <f t="shared" si="115"/>
        <v>2.7440000000000003E-2</v>
      </c>
      <c r="EG17" s="719">
        <f t="shared" si="27"/>
        <v>3.3010000000000005E-2</v>
      </c>
      <c r="EH17" s="722">
        <f t="shared" si="28"/>
        <v>3.8580000000000003E-2</v>
      </c>
      <c r="EI17" s="253">
        <v>-4.8000000000000001E-4</v>
      </c>
      <c r="EJ17" s="253">
        <v>-1.2999999999999999E-4</v>
      </c>
      <c r="EK17" s="253">
        <v>1.2099999999999999E-3</v>
      </c>
      <c r="EL17" s="253">
        <v>2.4299999999999999E-3</v>
      </c>
      <c r="EM17" s="253">
        <v>2.0400000000000001E-3</v>
      </c>
      <c r="EN17" s="253">
        <v>1.1299999999999999E-3</v>
      </c>
      <c r="EO17" s="719">
        <f t="shared" si="116"/>
        <v>2.1999999999999971E-4</v>
      </c>
      <c r="EP17" s="719">
        <f t="shared" si="29"/>
        <v>-6.9000000000000051E-4</v>
      </c>
      <c r="EQ17" s="722">
        <f t="shared" si="30"/>
        <v>-1.6000000000000007E-3</v>
      </c>
      <c r="ER17" s="705">
        <v>2.0639999999999999E-2</v>
      </c>
      <c r="ES17" s="253">
        <v>2.1069999999999998E-2</v>
      </c>
      <c r="ET17" s="253">
        <v>2.4309999999999998E-2</v>
      </c>
      <c r="EU17" s="253">
        <v>2.4590000000000001E-2</v>
      </c>
      <c r="EV17" s="253">
        <v>2.606E-2</v>
      </c>
      <c r="EW17" s="253">
        <v>3.5520000000000003E-2</v>
      </c>
      <c r="EX17" s="719">
        <f t="shared" si="117"/>
        <v>4.4980000000000006E-2</v>
      </c>
      <c r="EY17" s="719">
        <f t="shared" si="31"/>
        <v>5.4440000000000009E-2</v>
      </c>
      <c r="EZ17" s="722">
        <f t="shared" si="32"/>
        <v>6.3900000000000012E-2</v>
      </c>
      <c r="FA17" s="253">
        <v>-3.9100000000000003E-3</v>
      </c>
      <c r="FB17" s="253">
        <v>-3.0100000000000001E-3</v>
      </c>
      <c r="FC17" s="253">
        <v>-2.4099999999999998E-3</v>
      </c>
      <c r="FD17" s="253">
        <v>-9.2000000000000003E-4</v>
      </c>
      <c r="FE17" s="253">
        <v>-1.0200000000000001E-3</v>
      </c>
      <c r="FF17" s="253">
        <v>-8.1999999999999998E-4</v>
      </c>
      <c r="FG17" s="719">
        <f t="shared" si="118"/>
        <v>-6.1999999999999989E-4</v>
      </c>
      <c r="FH17" s="719">
        <f t="shared" si="33"/>
        <v>-4.199999999999998E-4</v>
      </c>
      <c r="FI17" s="722">
        <f t="shared" si="34"/>
        <v>-2.1999999999999971E-4</v>
      </c>
      <c r="FJ17" s="705">
        <v>8.2900000000000005E-3</v>
      </c>
      <c r="FK17" s="253">
        <v>8.6300000000000005E-3</v>
      </c>
      <c r="FL17" s="253">
        <v>1.0699999999999999E-2</v>
      </c>
      <c r="FM17" s="253">
        <v>1.2319999999999999E-2</v>
      </c>
      <c r="FN17" s="253">
        <v>1.282E-2</v>
      </c>
      <c r="FO17" s="253">
        <v>1.1730000000000001E-2</v>
      </c>
      <c r="FP17" s="719">
        <f t="shared" si="119"/>
        <v>1.0640000000000002E-2</v>
      </c>
      <c r="FQ17" s="719">
        <f t="shared" si="35"/>
        <v>9.5500000000000029E-3</v>
      </c>
      <c r="FR17" s="722">
        <f t="shared" si="36"/>
        <v>8.460000000000004E-3</v>
      </c>
      <c r="FS17" s="253">
        <v>9.2499999999999995E-3</v>
      </c>
      <c r="FT17" s="253">
        <v>8.7399999999999995E-3</v>
      </c>
      <c r="FU17" s="253">
        <v>1.251E-2</v>
      </c>
      <c r="FV17" s="253">
        <v>1.409E-2</v>
      </c>
      <c r="FW17" s="253">
        <v>1.367E-2</v>
      </c>
      <c r="FX17" s="253">
        <v>1.248E-2</v>
      </c>
      <c r="FY17" s="719">
        <f t="shared" si="120"/>
        <v>1.129E-2</v>
      </c>
      <c r="FZ17" s="719">
        <f t="shared" si="37"/>
        <v>1.01E-2</v>
      </c>
      <c r="GA17" s="722">
        <f t="shared" si="38"/>
        <v>8.9099999999999995E-3</v>
      </c>
      <c r="GB17" s="705">
        <v>-1.176E-2</v>
      </c>
      <c r="GC17" s="253">
        <v>-1.1509999999999999E-2</v>
      </c>
      <c r="GD17" s="253">
        <v>-9.8799999999999999E-3</v>
      </c>
      <c r="GE17" s="253">
        <v>-8.5199999999999998E-3</v>
      </c>
      <c r="GF17" s="253">
        <v>-8.9200000000000008E-3</v>
      </c>
      <c r="GG17" s="253">
        <v>-9.58E-3</v>
      </c>
      <c r="GH17" s="719">
        <f t="shared" si="121"/>
        <v>-1.0239999999999999E-2</v>
      </c>
      <c r="GI17" s="719">
        <f t="shared" si="39"/>
        <v>-1.0899999999999998E-2</v>
      </c>
      <c r="GJ17" s="722">
        <f t="shared" si="40"/>
        <v>-1.1559999999999997E-2</v>
      </c>
      <c r="GK17" s="253">
        <v>5.8E-4</v>
      </c>
      <c r="GL17" s="253">
        <v>9.7000000000000005E-4</v>
      </c>
      <c r="GM17" s="253">
        <v>2.2399999999999998E-3</v>
      </c>
      <c r="GN17" s="253">
        <v>3.32E-3</v>
      </c>
      <c r="GO17" s="253">
        <v>3.3800000000000002E-3</v>
      </c>
      <c r="GP17" s="253">
        <v>2.7100000000000002E-3</v>
      </c>
      <c r="GQ17" s="719">
        <f t="shared" si="122"/>
        <v>2.0400000000000001E-3</v>
      </c>
      <c r="GR17" s="719">
        <f t="shared" si="41"/>
        <v>1.3700000000000001E-3</v>
      </c>
      <c r="GS17" s="722">
        <f t="shared" si="42"/>
        <v>7.000000000000001E-4</v>
      </c>
      <c r="GT17" s="705">
        <v>-2.8700000000000002E-3</v>
      </c>
      <c r="GU17" s="253">
        <v>-2.5200000000000001E-3</v>
      </c>
      <c r="GV17" s="253">
        <v>-1.6100000000000001E-3</v>
      </c>
      <c r="GW17" s="253">
        <v>-8.1999999999999998E-4</v>
      </c>
      <c r="GX17" s="253">
        <v>-1.14E-3</v>
      </c>
      <c r="GY17" s="253">
        <v>-1.7600000000000001E-3</v>
      </c>
      <c r="GZ17" s="719">
        <f t="shared" si="123"/>
        <v>-2.3800000000000002E-3</v>
      </c>
      <c r="HA17" s="719">
        <f t="shared" si="43"/>
        <v>-3.0000000000000001E-3</v>
      </c>
      <c r="HB17" s="722">
        <f t="shared" si="44"/>
        <v>-3.62E-3</v>
      </c>
      <c r="HC17" s="253">
        <v>1.7350000000000001E-2</v>
      </c>
      <c r="HD17" s="253">
        <v>1.9890000000000001E-2</v>
      </c>
      <c r="HE17" s="253">
        <v>2.3990000000000001E-2</v>
      </c>
      <c r="HF17" s="253">
        <v>2.4760000000000001E-2</v>
      </c>
      <c r="HG17" s="253">
        <v>2.6419999999999999E-2</v>
      </c>
      <c r="HH17" s="253">
        <v>2.93E-2</v>
      </c>
      <c r="HI17" s="719">
        <f t="shared" si="124"/>
        <v>3.218E-2</v>
      </c>
      <c r="HJ17" s="719">
        <f t="shared" si="45"/>
        <v>3.5060000000000001E-2</v>
      </c>
      <c r="HK17" s="722">
        <f t="shared" si="46"/>
        <v>3.7940000000000002E-2</v>
      </c>
      <c r="HL17" s="705">
        <v>2.4199999999999998E-3</v>
      </c>
      <c r="HM17" s="253">
        <v>2.5100000000000001E-3</v>
      </c>
      <c r="HN17" s="253">
        <v>4.0600000000000002E-3</v>
      </c>
      <c r="HO17" s="253">
        <v>5.5599999999999998E-3</v>
      </c>
      <c r="HP17" s="253">
        <v>5.3800000000000002E-3</v>
      </c>
      <c r="HQ17" s="253">
        <v>4.0600000000000002E-3</v>
      </c>
      <c r="HR17" s="719">
        <f t="shared" si="125"/>
        <v>2.7400000000000002E-3</v>
      </c>
      <c r="HS17" s="719">
        <f t="shared" si="47"/>
        <v>1.4200000000000003E-3</v>
      </c>
      <c r="HT17" s="722">
        <f t="shared" si="48"/>
        <v>1.0000000000000026E-4</v>
      </c>
      <c r="HU17" s="253">
        <v>-9.5499999999999995E-3</v>
      </c>
      <c r="HV17" s="253">
        <v>-9.6299999999999997E-3</v>
      </c>
      <c r="HW17" s="253">
        <v>-8.2000000000000007E-3</v>
      </c>
      <c r="HX17" s="253">
        <v>-6.8700000000000002E-3</v>
      </c>
      <c r="HY17" s="253">
        <v>-6.7000000000000002E-3</v>
      </c>
      <c r="HZ17" s="253">
        <v>-7.4999999999999997E-3</v>
      </c>
      <c r="IA17" s="719">
        <f t="shared" si="126"/>
        <v>-8.2999999999999984E-3</v>
      </c>
      <c r="IB17" s="719">
        <f t="shared" si="49"/>
        <v>-9.099999999999997E-3</v>
      </c>
      <c r="IC17" s="722">
        <f t="shared" si="50"/>
        <v>-9.8999999999999956E-3</v>
      </c>
      <c r="ID17" s="705">
        <v>2.3349999999999999E-2</v>
      </c>
      <c r="IE17" s="253">
        <v>2.504E-2</v>
      </c>
      <c r="IF17" s="253">
        <v>3.1309999999999998E-2</v>
      </c>
      <c r="IG17" s="253">
        <v>2.9870000000000001E-2</v>
      </c>
      <c r="IH17" s="253">
        <v>2.8850000000000001E-2</v>
      </c>
      <c r="II17" s="253">
        <v>3.3320000000000002E-2</v>
      </c>
      <c r="IJ17" s="719">
        <f t="shared" si="127"/>
        <v>3.7790000000000004E-2</v>
      </c>
      <c r="IK17" s="719">
        <f t="shared" si="51"/>
        <v>4.2260000000000006E-2</v>
      </c>
      <c r="IL17" s="722">
        <f t="shared" si="52"/>
        <v>4.6730000000000008E-2</v>
      </c>
      <c r="IM17" s="253">
        <v>-2.7599999999999999E-3</v>
      </c>
      <c r="IN17" s="253">
        <v>-2.8E-3</v>
      </c>
      <c r="IO17" s="253">
        <v>-1.6900000000000001E-3</v>
      </c>
      <c r="IP17" s="253">
        <v>-5.9000000000000003E-4</v>
      </c>
      <c r="IQ17" s="253">
        <v>-6.4999999999999997E-4</v>
      </c>
      <c r="IR17" s="253">
        <v>-1.64E-3</v>
      </c>
      <c r="IS17" s="719">
        <f t="shared" si="128"/>
        <v>-2.63E-3</v>
      </c>
      <c r="IT17" s="719">
        <f t="shared" si="53"/>
        <v>-3.62E-3</v>
      </c>
      <c r="IU17" s="722">
        <f t="shared" si="54"/>
        <v>-4.6099999999999995E-3</v>
      </c>
      <c r="IV17" s="705">
        <v>-4.4799999999999996E-3</v>
      </c>
      <c r="IW17" s="253">
        <v>-6.1799999999999997E-3</v>
      </c>
      <c r="IX17" s="253">
        <v>-1.6000000000000001E-4</v>
      </c>
      <c r="IY17" s="253">
        <v>1.243E-2</v>
      </c>
      <c r="IZ17" s="253">
        <v>1.158E-2</v>
      </c>
      <c r="JA17" s="253">
        <v>8.8800000000000007E-3</v>
      </c>
      <c r="JB17" s="719">
        <f t="shared" si="129"/>
        <v>6.1800000000000015E-3</v>
      </c>
      <c r="JC17" s="719">
        <f t="shared" si="55"/>
        <v>3.4800000000000022E-3</v>
      </c>
      <c r="JD17" s="722">
        <f t="shared" si="56"/>
        <v>7.8000000000000291E-4</v>
      </c>
      <c r="JE17" s="253">
        <v>-2.6099999999999999E-3</v>
      </c>
      <c r="JF17" s="253">
        <v>-2.33E-3</v>
      </c>
      <c r="JG17" s="253">
        <v>-9.2000000000000003E-4</v>
      </c>
      <c r="JH17" s="253">
        <v>2.0000000000000001E-4</v>
      </c>
      <c r="JI17" s="253">
        <v>1.7000000000000001E-4</v>
      </c>
      <c r="JJ17" s="253">
        <v>-6.9999999999999999E-4</v>
      </c>
      <c r="JK17" s="719">
        <f t="shared" si="130"/>
        <v>-1.57E-3</v>
      </c>
      <c r="JL17" s="719">
        <f t="shared" si="57"/>
        <v>-2.4399999999999999E-3</v>
      </c>
      <c r="JM17" s="722">
        <f t="shared" si="58"/>
        <v>-3.3099999999999996E-3</v>
      </c>
      <c r="JN17" s="705">
        <v>4.1169999999999998E-2</v>
      </c>
      <c r="JO17" s="253">
        <v>4.5220000000000003E-2</v>
      </c>
      <c r="JP17" s="253">
        <v>5.3190000000000001E-2</v>
      </c>
      <c r="JQ17" s="253">
        <v>5.6660000000000002E-2</v>
      </c>
      <c r="JR17" s="253">
        <v>5.5289999999999999E-2</v>
      </c>
      <c r="JS17" s="253">
        <v>5.2319999999999998E-2</v>
      </c>
      <c r="JT17" s="719">
        <f t="shared" si="131"/>
        <v>4.9349999999999998E-2</v>
      </c>
      <c r="JU17" s="719">
        <f t="shared" si="59"/>
        <v>4.6379999999999998E-2</v>
      </c>
      <c r="JV17" s="722">
        <f t="shared" si="60"/>
        <v>4.3409999999999997E-2</v>
      </c>
      <c r="JW17" s="253">
        <v>-4.5999999999999999E-3</v>
      </c>
      <c r="JX17" s="253">
        <v>-4.6499999999999996E-3</v>
      </c>
      <c r="JY17" s="253">
        <v>-1.81E-3</v>
      </c>
      <c r="JZ17" s="253">
        <v>-5.6999999999999998E-4</v>
      </c>
      <c r="KA17" s="253">
        <v>-9.6000000000000002E-4</v>
      </c>
      <c r="KB17" s="253">
        <v>-1.9400000000000001E-3</v>
      </c>
      <c r="KC17" s="719">
        <f t="shared" si="132"/>
        <v>-2.9199999999999999E-3</v>
      </c>
      <c r="KD17" s="719">
        <f t="shared" si="61"/>
        <v>-3.8999999999999998E-3</v>
      </c>
      <c r="KE17" s="722">
        <f t="shared" si="62"/>
        <v>-4.8799999999999998E-3</v>
      </c>
      <c r="KF17" s="705">
        <v>7.6499999999999997E-3</v>
      </c>
      <c r="KG17" s="253">
        <v>8.2400000000000008E-3</v>
      </c>
      <c r="KH17" s="253">
        <v>1.0619999999999999E-2</v>
      </c>
      <c r="KI17" s="253">
        <v>1.2489999999999999E-2</v>
      </c>
      <c r="KJ17" s="253">
        <v>1.2019999999999999E-2</v>
      </c>
      <c r="KK17" s="253">
        <v>1.051E-2</v>
      </c>
      <c r="KL17" s="719">
        <f t="shared" si="133"/>
        <v>9.0000000000000011E-3</v>
      </c>
      <c r="KM17" s="719">
        <f t="shared" si="63"/>
        <v>7.4900000000000019E-3</v>
      </c>
      <c r="KN17" s="722">
        <f t="shared" si="64"/>
        <v>5.9800000000000027E-3</v>
      </c>
      <c r="KO17" s="253">
        <v>8.6499999999999997E-3</v>
      </c>
      <c r="KP17" s="253">
        <v>8.8699999999999994E-3</v>
      </c>
      <c r="KQ17" s="253">
        <v>1.038E-2</v>
      </c>
      <c r="KR17" s="253">
        <v>1.1639999999999999E-2</v>
      </c>
      <c r="KS17" s="253">
        <v>1.12E-2</v>
      </c>
      <c r="KT17" s="253">
        <v>1.026E-2</v>
      </c>
      <c r="KU17" s="719">
        <f t="shared" si="134"/>
        <v>9.3200000000000002E-3</v>
      </c>
      <c r="KV17" s="719">
        <f t="shared" si="65"/>
        <v>8.3800000000000003E-3</v>
      </c>
      <c r="KW17" s="722">
        <f t="shared" si="66"/>
        <v>7.4400000000000004E-3</v>
      </c>
      <c r="KX17" s="705">
        <v>-7.2500000000000004E-3</v>
      </c>
      <c r="KY17" s="253">
        <v>-5.64E-3</v>
      </c>
      <c r="KZ17" s="253">
        <v>-3.7000000000000002E-3</v>
      </c>
      <c r="LA17" s="253">
        <v>-2.5000000000000001E-3</v>
      </c>
      <c r="LB17" s="253">
        <v>-2.7599999999999999E-3</v>
      </c>
      <c r="LC17" s="253">
        <v>-3.8500000000000001E-3</v>
      </c>
      <c r="LD17" s="719">
        <f t="shared" si="135"/>
        <v>-4.9399999999999999E-3</v>
      </c>
      <c r="LE17" s="719">
        <f t="shared" si="67"/>
        <v>-6.0299999999999998E-3</v>
      </c>
      <c r="LF17" s="722">
        <f t="shared" si="68"/>
        <v>-7.1199999999999996E-3</v>
      </c>
      <c r="LG17" s="253">
        <v>2.0650000000000002E-2</v>
      </c>
      <c r="LH17" s="253">
        <v>2.1360000000000001E-2</v>
      </c>
      <c r="LI17" s="253">
        <v>2.392E-2</v>
      </c>
      <c r="LJ17" s="253">
        <v>2.5989999999999999E-2</v>
      </c>
      <c r="LK17" s="253">
        <v>2.5489999999999999E-2</v>
      </c>
      <c r="LL17" s="253">
        <v>2.3820000000000001E-2</v>
      </c>
      <c r="LM17" s="719">
        <f t="shared" si="136"/>
        <v>2.2150000000000003E-2</v>
      </c>
      <c r="LN17" s="719">
        <f t="shared" si="69"/>
        <v>2.0480000000000005E-2</v>
      </c>
      <c r="LO17" s="722">
        <f t="shared" si="70"/>
        <v>1.8810000000000007E-2</v>
      </c>
      <c r="LP17" s="705">
        <v>-1.7799999999999999E-3</v>
      </c>
      <c r="LQ17" s="253">
        <v>-3.4000000000000002E-4</v>
      </c>
      <c r="LR17" s="253">
        <v>9.3999999999999997E-4</v>
      </c>
      <c r="LS17" s="253">
        <v>1.8400000000000001E-3</v>
      </c>
      <c r="LT17" s="253">
        <v>1.91E-3</v>
      </c>
      <c r="LU17" s="253">
        <v>1.1299999999999999E-3</v>
      </c>
      <c r="LV17" s="719">
        <f t="shared" si="137"/>
        <v>3.4999999999999983E-4</v>
      </c>
      <c r="LW17" s="719">
        <f t="shared" si="71"/>
        <v>-4.3000000000000026E-4</v>
      </c>
      <c r="LX17" s="722">
        <f t="shared" si="72"/>
        <v>-1.2100000000000004E-3</v>
      </c>
      <c r="LY17" s="253">
        <v>3.98E-3</v>
      </c>
      <c r="LZ17" s="253">
        <v>3.46E-3</v>
      </c>
      <c r="MA17" s="253">
        <v>6.5799999999999999E-3</v>
      </c>
      <c r="MB17" s="253">
        <v>8.9099999999999995E-3</v>
      </c>
      <c r="MC17" s="253">
        <v>6.11E-3</v>
      </c>
      <c r="MD17" s="253">
        <v>5.6800000000000002E-3</v>
      </c>
      <c r="ME17" s="719">
        <f t="shared" si="138"/>
        <v>5.2500000000000003E-3</v>
      </c>
      <c r="MF17" s="719">
        <f t="shared" si="73"/>
        <v>4.8200000000000005E-3</v>
      </c>
      <c r="MG17" s="722">
        <f t="shared" si="74"/>
        <v>4.3900000000000007E-3</v>
      </c>
      <c r="MH17" s="705">
        <v>-1.115E-2</v>
      </c>
      <c r="MI17" s="253">
        <v>-1.0840000000000001E-2</v>
      </c>
      <c r="MJ17" s="253">
        <v>-1.013E-2</v>
      </c>
      <c r="MK17" s="253">
        <v>-9.6100000000000005E-3</v>
      </c>
      <c r="ML17" s="253">
        <v>-9.7400000000000004E-3</v>
      </c>
      <c r="MM17" s="253">
        <v>-1.023E-2</v>
      </c>
      <c r="MN17" s="719">
        <f t="shared" si="139"/>
        <v>-1.0719999999999999E-2</v>
      </c>
      <c r="MO17" s="719">
        <f t="shared" si="75"/>
        <v>-1.1209999999999998E-2</v>
      </c>
      <c r="MP17" s="722">
        <f t="shared" si="76"/>
        <v>-1.1699999999999997E-2</v>
      </c>
      <c r="MQ17" s="253">
        <v>8.77E-3</v>
      </c>
      <c r="MR17" s="253">
        <v>1.6969999999999999E-2</v>
      </c>
      <c r="MS17" s="253">
        <v>2.5729999999999999E-2</v>
      </c>
      <c r="MT17" s="253">
        <v>3.2280000000000003E-2</v>
      </c>
      <c r="MU17" s="253">
        <v>3.0530000000000002E-2</v>
      </c>
      <c r="MV17" s="253">
        <v>2.5489999999999999E-2</v>
      </c>
      <c r="MW17" s="719">
        <f t="shared" si="140"/>
        <v>2.0449999999999996E-2</v>
      </c>
      <c r="MX17" s="719">
        <f t="shared" si="77"/>
        <v>1.5409999999999993E-2</v>
      </c>
      <c r="MY17" s="722">
        <f t="shared" si="78"/>
        <v>1.036999999999999E-2</v>
      </c>
      <c r="MZ17" s="705">
        <v>7.1799999999999998E-3</v>
      </c>
      <c r="NA17" s="253">
        <v>7.5100000000000002E-3</v>
      </c>
      <c r="NB17" s="253">
        <v>8.8400000000000006E-3</v>
      </c>
      <c r="NC17" s="253">
        <v>9.8200000000000006E-3</v>
      </c>
      <c r="ND17" s="253">
        <v>9.4000000000000004E-3</v>
      </c>
      <c r="NE17" s="253">
        <v>8.5699999999999995E-3</v>
      </c>
      <c r="NF17" s="719">
        <f t="shared" si="141"/>
        <v>7.7399999999999986E-3</v>
      </c>
      <c r="NG17" s="719">
        <f t="shared" si="79"/>
        <v>6.9099999999999977E-3</v>
      </c>
      <c r="NH17" s="722">
        <f t="shared" si="80"/>
        <v>6.0799999999999969E-3</v>
      </c>
      <c r="NI17" s="253">
        <v>3.7699999999999999E-3</v>
      </c>
      <c r="NJ17" s="253">
        <v>2.8800000000000002E-3</v>
      </c>
      <c r="NK17" s="253">
        <v>4.8300000000000001E-3</v>
      </c>
      <c r="NL17" s="253">
        <v>7.0499999999999998E-3</v>
      </c>
      <c r="NM17" s="253">
        <v>7.3600000000000002E-3</v>
      </c>
      <c r="NN17" s="253">
        <v>6.13E-3</v>
      </c>
      <c r="NO17" s="719">
        <f t="shared" si="142"/>
        <v>4.8999999999999998E-3</v>
      </c>
      <c r="NP17" s="719">
        <f t="shared" si="81"/>
        <v>3.6699999999999997E-3</v>
      </c>
      <c r="NQ17" s="722">
        <f t="shared" si="82"/>
        <v>2.4399999999999995E-3</v>
      </c>
      <c r="NR17" s="705">
        <v>-2.2859999999999998E-2</v>
      </c>
      <c r="NS17" s="253">
        <v>-2.3210000000000001E-2</v>
      </c>
      <c r="NT17" s="253">
        <v>-2.1520000000000001E-2</v>
      </c>
      <c r="NU17" s="253">
        <v>-1.976E-2</v>
      </c>
      <c r="NV17" s="253">
        <v>-1.983E-2</v>
      </c>
      <c r="NW17" s="253">
        <v>-2.0760000000000001E-2</v>
      </c>
      <c r="NX17" s="719">
        <f t="shared" si="143"/>
        <v>-2.1690000000000001E-2</v>
      </c>
      <c r="NY17" s="719">
        <f t="shared" si="83"/>
        <v>-2.2620000000000001E-2</v>
      </c>
      <c r="NZ17" s="722">
        <f t="shared" si="84"/>
        <v>-2.3550000000000001E-2</v>
      </c>
      <c r="OA17" s="253">
        <v>4.1000000000000003E-3</v>
      </c>
      <c r="OB17" s="253">
        <v>5.8900000000000003E-3</v>
      </c>
      <c r="OC17" s="253">
        <v>7.6400000000000001E-3</v>
      </c>
      <c r="OD17" s="253">
        <v>8.8199999999999997E-3</v>
      </c>
      <c r="OE17" s="253">
        <v>9.1800000000000007E-3</v>
      </c>
      <c r="OF17" s="253">
        <v>8.3499999999999998E-3</v>
      </c>
      <c r="OG17" s="719">
        <f t="shared" si="144"/>
        <v>7.5199999999999989E-3</v>
      </c>
      <c r="OH17" s="719">
        <f t="shared" si="85"/>
        <v>6.689999999999998E-3</v>
      </c>
      <c r="OI17" s="722">
        <f t="shared" si="86"/>
        <v>5.8599999999999972E-3</v>
      </c>
      <c r="OJ17" s="705">
        <v>9.4800000000000006E-3</v>
      </c>
      <c r="OK17" s="253">
        <v>9.7800000000000005E-3</v>
      </c>
      <c r="OL17" s="253">
        <v>1.206E-2</v>
      </c>
      <c r="OM17" s="253">
        <v>1.3690000000000001E-2</v>
      </c>
      <c r="ON17" s="253">
        <v>1.4710000000000001E-2</v>
      </c>
      <c r="OO17" s="253">
        <v>1.323E-2</v>
      </c>
      <c r="OP17" s="719">
        <f t="shared" si="145"/>
        <v>1.175E-2</v>
      </c>
      <c r="OQ17" s="719">
        <f t="shared" si="87"/>
        <v>1.027E-2</v>
      </c>
      <c r="OR17" s="722">
        <f t="shared" si="88"/>
        <v>8.7899999999999992E-3</v>
      </c>
      <c r="OS17" s="253">
        <v>3.3579999999999999E-2</v>
      </c>
      <c r="OT17" s="253">
        <v>3.8370000000000001E-2</v>
      </c>
      <c r="OU17" s="253">
        <v>4.2410000000000003E-2</v>
      </c>
      <c r="OV17" s="253">
        <v>4.5350000000000001E-2</v>
      </c>
      <c r="OW17" s="253">
        <v>4.6390000000000001E-2</v>
      </c>
      <c r="OX17" s="253">
        <v>4.3790000000000003E-2</v>
      </c>
      <c r="OY17" s="719">
        <f t="shared" si="146"/>
        <v>4.1190000000000004E-2</v>
      </c>
      <c r="OZ17" s="719">
        <f t="shared" si="89"/>
        <v>3.8590000000000006E-2</v>
      </c>
      <c r="PA17" s="722">
        <f t="shared" si="90"/>
        <v>3.5990000000000008E-2</v>
      </c>
      <c r="PB17" s="705">
        <v>-1.25E-3</v>
      </c>
      <c r="PC17" s="253">
        <v>-9.6000000000000002E-4</v>
      </c>
      <c r="PD17" s="253">
        <v>7.3999999999999999E-4</v>
      </c>
      <c r="PE17" s="253">
        <v>1.9400000000000001E-3</v>
      </c>
      <c r="PF17" s="253">
        <v>2.9999999999999997E-4</v>
      </c>
      <c r="PG17" s="253">
        <v>4.4000000000000002E-4</v>
      </c>
      <c r="PH17" s="719">
        <f t="shared" si="147"/>
        <v>5.8E-4</v>
      </c>
      <c r="PI17" s="719">
        <f t="shared" si="91"/>
        <v>7.1999999999999994E-4</v>
      </c>
      <c r="PJ17" s="722">
        <f t="shared" si="92"/>
        <v>8.5999999999999987E-4</v>
      </c>
      <c r="PK17" s="253">
        <v>7.4200000000000004E-3</v>
      </c>
      <c r="PL17" s="253">
        <v>7.9299999999999995E-3</v>
      </c>
      <c r="PM17" s="253">
        <v>9.9699999999999997E-3</v>
      </c>
      <c r="PN17" s="253">
        <v>1.1679999999999999E-2</v>
      </c>
      <c r="PO17" s="253">
        <v>1.2200000000000001E-2</v>
      </c>
      <c r="PP17" s="253">
        <v>1.124E-2</v>
      </c>
      <c r="PQ17" s="719">
        <f t="shared" si="148"/>
        <v>1.0279999999999999E-2</v>
      </c>
      <c r="PR17" s="719">
        <f t="shared" si="93"/>
        <v>9.3199999999999984E-3</v>
      </c>
      <c r="PS17" s="722">
        <f t="shared" si="94"/>
        <v>8.3599999999999976E-3</v>
      </c>
      <c r="PT17" s="705">
        <v>1.0529999999999999E-2</v>
      </c>
      <c r="PU17" s="253">
        <v>1.366E-2</v>
      </c>
      <c r="PV17" s="253">
        <v>1.6209999999999999E-2</v>
      </c>
      <c r="PW17" s="253">
        <v>1.7780000000000001E-2</v>
      </c>
      <c r="PX17" s="253">
        <v>1.813E-2</v>
      </c>
      <c r="PY17" s="253">
        <v>1.6740000000000001E-2</v>
      </c>
      <c r="PZ17" s="719">
        <f t="shared" si="149"/>
        <v>1.5350000000000003E-2</v>
      </c>
      <c r="QA17" s="719">
        <f t="shared" si="95"/>
        <v>1.3960000000000004E-2</v>
      </c>
      <c r="QB17" s="722">
        <f t="shared" si="96"/>
        <v>1.2570000000000005E-2</v>
      </c>
      <c r="QC17" s="253">
        <v>5.45E-3</v>
      </c>
      <c r="QD17" s="253">
        <v>6.3400000000000001E-3</v>
      </c>
      <c r="QE17" s="253">
        <v>1.068E-2</v>
      </c>
      <c r="QF17" s="253">
        <v>1.1849999999999999E-2</v>
      </c>
      <c r="QG17" s="253">
        <v>1.149E-2</v>
      </c>
      <c r="QH17" s="253">
        <v>1.056E-2</v>
      </c>
      <c r="QI17" s="719">
        <f t="shared" si="150"/>
        <v>9.6299999999999997E-3</v>
      </c>
      <c r="QJ17" s="719">
        <f t="shared" si="97"/>
        <v>8.6999999999999994E-3</v>
      </c>
      <c r="QK17" s="722">
        <f t="shared" si="98"/>
        <v>7.7699999999999991E-3</v>
      </c>
      <c r="QL17" s="705">
        <v>1.0869999999999999E-2</v>
      </c>
      <c r="QM17" s="253">
        <v>9.2999999999999992E-3</v>
      </c>
      <c r="QN17" s="253">
        <v>1.3310000000000001E-2</v>
      </c>
      <c r="QO17" s="253">
        <v>1.423E-2</v>
      </c>
      <c r="QP17" s="253">
        <v>1.3860000000000001E-2</v>
      </c>
      <c r="QQ17" s="253">
        <v>1.316E-2</v>
      </c>
      <c r="QR17" s="719">
        <f t="shared" si="151"/>
        <v>1.2459999999999999E-2</v>
      </c>
      <c r="QS17" s="719">
        <f t="shared" si="99"/>
        <v>1.1759999999999998E-2</v>
      </c>
      <c r="QT17" s="722">
        <f t="shared" si="100"/>
        <v>1.1059999999999997E-2</v>
      </c>
    </row>
    <row r="18" spans="1:462">
      <c r="A18" s="16"/>
      <c r="B18" s="212" t="s">
        <v>456</v>
      </c>
      <c r="C18" s="212" t="s">
        <v>473</v>
      </c>
      <c r="D18" s="705">
        <v>4.81E-3</v>
      </c>
      <c r="E18" s="253">
        <v>2.0500000000000002E-3</v>
      </c>
      <c r="F18" s="253">
        <v>2.7899999999999999E-3</v>
      </c>
      <c r="G18" s="253">
        <v>3.9399999999999999E-3</v>
      </c>
      <c r="H18" s="253">
        <v>4.9899999999999996E-3</v>
      </c>
      <c r="I18" s="253">
        <v>4.3E-3</v>
      </c>
      <c r="J18" s="719">
        <f t="shared" si="101"/>
        <v>3.6100000000000004E-3</v>
      </c>
      <c r="K18" s="719">
        <f t="shared" si="0"/>
        <v>2.9200000000000007E-3</v>
      </c>
      <c r="L18" s="722">
        <f t="shared" si="0"/>
        <v>2.2300000000000011E-3</v>
      </c>
      <c r="M18" s="253">
        <v>1.336E-2</v>
      </c>
      <c r="N18" s="253">
        <v>1.022E-2</v>
      </c>
      <c r="O18" s="253">
        <v>1.055E-2</v>
      </c>
      <c r="P18" s="253">
        <v>1.112E-2</v>
      </c>
      <c r="Q18" s="253">
        <v>1.208E-2</v>
      </c>
      <c r="R18" s="253">
        <v>1.1050000000000001E-2</v>
      </c>
      <c r="S18" s="719">
        <f t="shared" si="102"/>
        <v>1.0020000000000001E-2</v>
      </c>
      <c r="T18" s="719">
        <f t="shared" si="1"/>
        <v>8.9900000000000015E-3</v>
      </c>
      <c r="U18" s="722">
        <f t="shared" si="2"/>
        <v>7.9600000000000018E-3</v>
      </c>
      <c r="V18" s="705">
        <v>1.4540000000000001E-2</v>
      </c>
      <c r="W18" s="253">
        <v>1.3509999999999999E-2</v>
      </c>
      <c r="X18" s="253">
        <v>6.7600000000000004E-3</v>
      </c>
      <c r="Y18" s="253">
        <v>5.3299999999999997E-3</v>
      </c>
      <c r="Z18" s="253">
        <v>5.7499999999999999E-3</v>
      </c>
      <c r="AA18" s="253">
        <v>7.0800000000000004E-3</v>
      </c>
      <c r="AB18" s="719">
        <f t="shared" si="103"/>
        <v>8.4100000000000008E-3</v>
      </c>
      <c r="AC18" s="719">
        <f t="shared" si="3"/>
        <v>9.7400000000000021E-3</v>
      </c>
      <c r="AD18" s="722">
        <f t="shared" si="4"/>
        <v>1.1070000000000003E-2</v>
      </c>
      <c r="AE18" s="253">
        <v>2.7720000000000002E-2</v>
      </c>
      <c r="AF18" s="253">
        <v>2.317E-2</v>
      </c>
      <c r="AG18" s="253">
        <v>2.5260000000000001E-2</v>
      </c>
      <c r="AH18" s="253">
        <v>2.0209999999999999E-2</v>
      </c>
      <c r="AI18" s="253">
        <v>1.899E-2</v>
      </c>
      <c r="AJ18" s="253">
        <v>1.6320000000000001E-2</v>
      </c>
      <c r="AK18" s="719">
        <f t="shared" si="104"/>
        <v>1.3650000000000002E-2</v>
      </c>
      <c r="AL18" s="719">
        <f t="shared" si="5"/>
        <v>1.0980000000000004E-2</v>
      </c>
      <c r="AM18" s="722">
        <f t="shared" si="6"/>
        <v>8.3100000000000049E-3</v>
      </c>
      <c r="AN18" s="705">
        <v>1.0829999999999999E-2</v>
      </c>
      <c r="AO18" s="253">
        <v>6.5500000000000003E-3</v>
      </c>
      <c r="AP18" s="253">
        <v>6.8100000000000001E-3</v>
      </c>
      <c r="AQ18" s="253">
        <v>9.6100000000000005E-3</v>
      </c>
      <c r="AR18" s="253">
        <v>1.223E-2</v>
      </c>
      <c r="AS18" s="253">
        <v>1.209E-2</v>
      </c>
      <c r="AT18" s="719">
        <f t="shared" si="105"/>
        <v>1.1950000000000001E-2</v>
      </c>
      <c r="AU18" s="719">
        <f t="shared" si="7"/>
        <v>1.1810000000000001E-2</v>
      </c>
      <c r="AV18" s="722">
        <f t="shared" si="8"/>
        <v>1.1670000000000002E-2</v>
      </c>
      <c r="AW18" s="253">
        <v>-9.1199999999999996E-3</v>
      </c>
      <c r="AX18" s="253">
        <v>-1.248E-2</v>
      </c>
      <c r="AY18" s="253">
        <v>-1.221E-2</v>
      </c>
      <c r="AZ18" s="253">
        <v>-1.085E-2</v>
      </c>
      <c r="BA18" s="253">
        <v>-9.4999999999999998E-3</v>
      </c>
      <c r="BB18" s="253">
        <v>-9.8899999999999995E-3</v>
      </c>
      <c r="BC18" s="719">
        <f t="shared" si="106"/>
        <v>-1.0279999999999999E-2</v>
      </c>
      <c r="BD18" s="719">
        <f t="shared" si="9"/>
        <v>-1.0669999999999999E-2</v>
      </c>
      <c r="BE18" s="722">
        <f t="shared" si="10"/>
        <v>-1.1059999999999999E-2</v>
      </c>
      <c r="BF18" s="705">
        <v>6.7600000000000004E-3</v>
      </c>
      <c r="BG18" s="253">
        <v>3.8899999999999998E-3</v>
      </c>
      <c r="BH18" s="253">
        <v>4.0299999999999997E-3</v>
      </c>
      <c r="BI18" s="253">
        <v>5.5799999999999999E-3</v>
      </c>
      <c r="BJ18" s="253">
        <v>7.0800000000000004E-3</v>
      </c>
      <c r="BK18" s="253">
        <v>6.7299999999999999E-3</v>
      </c>
      <c r="BL18" s="719">
        <f t="shared" si="107"/>
        <v>6.3799999999999994E-3</v>
      </c>
      <c r="BM18" s="719">
        <f t="shared" si="11"/>
        <v>6.0299999999999989E-3</v>
      </c>
      <c r="BN18" s="722">
        <f t="shared" si="12"/>
        <v>5.6799999999999984E-3</v>
      </c>
      <c r="BO18" s="253">
        <v>-5.3699999999999998E-3</v>
      </c>
      <c r="BP18" s="253">
        <v>-7.8200000000000006E-3</v>
      </c>
      <c r="BQ18" s="253">
        <v>-7.4400000000000004E-3</v>
      </c>
      <c r="BR18" s="253">
        <v>-6.3800000000000003E-3</v>
      </c>
      <c r="BS18" s="253">
        <v>-5.3299999999999997E-3</v>
      </c>
      <c r="BT18" s="253">
        <v>-5.8900000000000003E-3</v>
      </c>
      <c r="BU18" s="719">
        <f t="shared" si="108"/>
        <v>-6.4500000000000009E-3</v>
      </c>
      <c r="BV18" s="719">
        <f t="shared" si="13"/>
        <v>-7.0100000000000015E-3</v>
      </c>
      <c r="BW18" s="722">
        <f t="shared" si="14"/>
        <v>-7.5700000000000021E-3</v>
      </c>
      <c r="BX18" s="705">
        <v>1.077E-2</v>
      </c>
      <c r="BY18" s="253">
        <v>7.7099999999999998E-3</v>
      </c>
      <c r="BZ18" s="253">
        <v>8.5100000000000002E-3</v>
      </c>
      <c r="CA18" s="253">
        <v>1.09E-2</v>
      </c>
      <c r="CB18" s="253">
        <v>1.261E-2</v>
      </c>
      <c r="CC18" s="253">
        <v>1.1690000000000001E-2</v>
      </c>
      <c r="CD18" s="719">
        <f t="shared" si="109"/>
        <v>1.0770000000000002E-2</v>
      </c>
      <c r="CE18" s="719">
        <f t="shared" si="15"/>
        <v>9.8500000000000029E-3</v>
      </c>
      <c r="CF18" s="722">
        <f t="shared" si="16"/>
        <v>8.9300000000000039E-3</v>
      </c>
      <c r="CG18" s="253">
        <v>3.0179999999999998E-2</v>
      </c>
      <c r="CH18" s="253">
        <v>2.7890000000000002E-2</v>
      </c>
      <c r="CI18" s="253">
        <v>2.6980000000000001E-2</v>
      </c>
      <c r="CJ18" s="253">
        <v>2.2710000000000001E-2</v>
      </c>
      <c r="CK18" s="253">
        <v>1.9900000000000001E-2</v>
      </c>
      <c r="CL18" s="253">
        <v>1.5980000000000001E-2</v>
      </c>
      <c r="CM18" s="719">
        <f t="shared" si="110"/>
        <v>1.2060000000000001E-2</v>
      </c>
      <c r="CN18" s="719">
        <f t="shared" si="17"/>
        <v>8.1400000000000014E-3</v>
      </c>
      <c r="CO18" s="722">
        <f t="shared" si="18"/>
        <v>4.2200000000000015E-3</v>
      </c>
      <c r="CP18" s="705">
        <v>2.6759999999999999E-2</v>
      </c>
      <c r="CQ18" s="253">
        <v>1.8880000000000001E-2</v>
      </c>
      <c r="CR18" s="253">
        <v>2.1499999999999998E-2</v>
      </c>
      <c r="CS18" s="253">
        <v>2.751E-2</v>
      </c>
      <c r="CT18" s="253">
        <v>3.1879999999999999E-2</v>
      </c>
      <c r="CU18" s="253">
        <v>2.9669999999999998E-2</v>
      </c>
      <c r="CV18" s="719">
        <f t="shared" si="111"/>
        <v>2.7459999999999998E-2</v>
      </c>
      <c r="CW18" s="719">
        <f t="shared" si="19"/>
        <v>2.5249999999999998E-2</v>
      </c>
      <c r="CX18" s="722">
        <f t="shared" si="20"/>
        <v>2.3039999999999998E-2</v>
      </c>
      <c r="CY18" s="253">
        <v>-7.5100000000000002E-3</v>
      </c>
      <c r="CZ18" s="253">
        <v>-9.3299999999999998E-3</v>
      </c>
      <c r="DA18" s="253">
        <v>-8.9300000000000004E-3</v>
      </c>
      <c r="DB18" s="253">
        <v>-8.4700000000000001E-3</v>
      </c>
      <c r="DC18" s="253">
        <v>-8.0300000000000007E-3</v>
      </c>
      <c r="DD18" s="253">
        <v>-8.7500000000000008E-3</v>
      </c>
      <c r="DE18" s="719">
        <f t="shared" si="112"/>
        <v>-9.470000000000001E-3</v>
      </c>
      <c r="DF18" s="719">
        <f t="shared" si="21"/>
        <v>-1.0190000000000001E-2</v>
      </c>
      <c r="DG18" s="722">
        <f t="shared" si="22"/>
        <v>-1.0910000000000001E-2</v>
      </c>
      <c r="DH18" s="705">
        <v>7.7400000000000004E-3</v>
      </c>
      <c r="DI18" s="253">
        <v>4.28E-3</v>
      </c>
      <c r="DJ18" s="253">
        <v>5.2900000000000004E-3</v>
      </c>
      <c r="DK18" s="253">
        <v>8.3599999999999994E-3</v>
      </c>
      <c r="DL18" s="253">
        <v>1.051E-2</v>
      </c>
      <c r="DM18" s="253">
        <v>9.6299999999999997E-3</v>
      </c>
      <c r="DN18" s="719">
        <f t="shared" si="113"/>
        <v>8.7499999999999991E-3</v>
      </c>
      <c r="DO18" s="719">
        <f t="shared" si="23"/>
        <v>7.8699999999999985E-3</v>
      </c>
      <c r="DP18" s="722">
        <f t="shared" si="24"/>
        <v>6.989999999999998E-3</v>
      </c>
      <c r="DQ18" s="253">
        <v>-2.3640000000000001E-2</v>
      </c>
      <c r="DR18" s="253">
        <v>-2.546E-2</v>
      </c>
      <c r="DS18" s="253">
        <v>-2.513E-2</v>
      </c>
      <c r="DT18" s="253">
        <v>-2.4629999999999999E-2</v>
      </c>
      <c r="DU18" s="253">
        <v>-2.4150000000000001E-2</v>
      </c>
      <c r="DV18" s="253">
        <v>-2.469E-2</v>
      </c>
      <c r="DW18" s="719">
        <f t="shared" si="114"/>
        <v>-2.5229999999999999E-2</v>
      </c>
      <c r="DX18" s="719">
        <f t="shared" si="25"/>
        <v>-2.5769999999999998E-2</v>
      </c>
      <c r="DY18" s="722">
        <f t="shared" si="26"/>
        <v>-2.6309999999999997E-2</v>
      </c>
      <c r="DZ18" s="705">
        <v>1.898E-2</v>
      </c>
      <c r="EA18" s="253">
        <v>1.7319999999999999E-2</v>
      </c>
      <c r="EB18" s="253">
        <v>1.686E-2</v>
      </c>
      <c r="EC18" s="253">
        <v>1.3050000000000001E-2</v>
      </c>
      <c r="ED18" s="253">
        <v>1.234E-2</v>
      </c>
      <c r="EE18" s="253">
        <v>1.3639999999999999E-2</v>
      </c>
      <c r="EF18" s="719">
        <f t="shared" si="115"/>
        <v>1.4939999999999998E-2</v>
      </c>
      <c r="EG18" s="719">
        <f t="shared" si="27"/>
        <v>1.6239999999999997E-2</v>
      </c>
      <c r="EH18" s="722">
        <f t="shared" si="28"/>
        <v>1.7539999999999997E-2</v>
      </c>
      <c r="EI18" s="253">
        <v>1.099E-2</v>
      </c>
      <c r="EJ18" s="253">
        <v>9.8499999999999994E-3</v>
      </c>
      <c r="EK18" s="253">
        <v>1.1650000000000001E-2</v>
      </c>
      <c r="EL18" s="253">
        <v>1.2919999999999999E-2</v>
      </c>
      <c r="EM18" s="253">
        <v>1.431E-2</v>
      </c>
      <c r="EN18" s="253">
        <v>1.383E-2</v>
      </c>
      <c r="EO18" s="719">
        <f t="shared" si="116"/>
        <v>1.3350000000000001E-2</v>
      </c>
      <c r="EP18" s="719">
        <f t="shared" si="29"/>
        <v>1.2870000000000001E-2</v>
      </c>
      <c r="EQ18" s="722">
        <f t="shared" si="30"/>
        <v>1.2390000000000002E-2</v>
      </c>
      <c r="ER18" s="705">
        <v>1.166E-2</v>
      </c>
      <c r="ES18" s="253">
        <v>1.8589999999999999E-2</v>
      </c>
      <c r="ET18" s="253">
        <v>1.866E-2</v>
      </c>
      <c r="EU18" s="253">
        <v>1.8970000000000001E-2</v>
      </c>
      <c r="EV18" s="253">
        <v>1.821E-2</v>
      </c>
      <c r="EW18" s="253">
        <v>1.8859999999999998E-2</v>
      </c>
      <c r="EX18" s="719">
        <f t="shared" si="117"/>
        <v>1.9509999999999996E-2</v>
      </c>
      <c r="EY18" s="719">
        <f t="shared" si="31"/>
        <v>2.0159999999999994E-2</v>
      </c>
      <c r="EZ18" s="722">
        <f t="shared" si="32"/>
        <v>2.0809999999999992E-2</v>
      </c>
      <c r="FA18" s="253">
        <v>-4.6800000000000001E-3</v>
      </c>
      <c r="FB18" s="253">
        <v>-7.9399999999999991E-3</v>
      </c>
      <c r="FC18" s="253">
        <v>-7.3099999999999997E-3</v>
      </c>
      <c r="FD18" s="253">
        <v>-5.3499999999999997E-3</v>
      </c>
      <c r="FE18" s="253">
        <v>-4.62E-3</v>
      </c>
      <c r="FF18" s="253">
        <v>-4.9500000000000004E-3</v>
      </c>
      <c r="FG18" s="719">
        <f t="shared" si="118"/>
        <v>-5.2800000000000008E-3</v>
      </c>
      <c r="FH18" s="719">
        <f t="shared" si="33"/>
        <v>-5.6100000000000013E-3</v>
      </c>
      <c r="FI18" s="722">
        <f t="shared" si="34"/>
        <v>-5.9400000000000017E-3</v>
      </c>
      <c r="FJ18" s="705">
        <v>-9.2700000000000005E-3</v>
      </c>
      <c r="FK18" s="253">
        <v>-1.123E-2</v>
      </c>
      <c r="FL18" s="253">
        <v>-1.0869999999999999E-2</v>
      </c>
      <c r="FM18" s="253">
        <v>-1.034E-2</v>
      </c>
      <c r="FN18" s="253">
        <v>-9.8700000000000003E-3</v>
      </c>
      <c r="FO18" s="253">
        <v>-1.025E-2</v>
      </c>
      <c r="FP18" s="719">
        <f t="shared" si="119"/>
        <v>-1.0630000000000001E-2</v>
      </c>
      <c r="FQ18" s="719">
        <f t="shared" si="35"/>
        <v>-1.1010000000000001E-2</v>
      </c>
      <c r="FR18" s="722">
        <f t="shared" si="36"/>
        <v>-1.1390000000000001E-2</v>
      </c>
      <c r="FS18" s="253">
        <v>6.3200000000000001E-3</v>
      </c>
      <c r="FT18" s="253">
        <v>3.8400000000000001E-3</v>
      </c>
      <c r="FU18" s="253">
        <v>3.79E-3</v>
      </c>
      <c r="FV18" s="253">
        <v>6.1700000000000001E-3</v>
      </c>
      <c r="FW18" s="253">
        <v>6.8500000000000002E-3</v>
      </c>
      <c r="FX18" s="253">
        <v>6.2199999999999998E-3</v>
      </c>
      <c r="FY18" s="719">
        <f t="shared" si="120"/>
        <v>5.5899999999999995E-3</v>
      </c>
      <c r="FZ18" s="719">
        <f t="shared" si="37"/>
        <v>4.9599999999999991E-3</v>
      </c>
      <c r="GA18" s="722">
        <f t="shared" si="38"/>
        <v>4.3299999999999988E-3</v>
      </c>
      <c r="GB18" s="705">
        <v>-4.7800000000000004E-3</v>
      </c>
      <c r="GC18" s="253">
        <v>-7.0600000000000003E-3</v>
      </c>
      <c r="GD18" s="253">
        <v>-6.77E-3</v>
      </c>
      <c r="GE18" s="253">
        <v>-6.0099999999999997E-3</v>
      </c>
      <c r="GF18" s="253">
        <v>-5.3200000000000001E-3</v>
      </c>
      <c r="GG18" s="253">
        <v>-5.7499999999999999E-3</v>
      </c>
      <c r="GH18" s="719">
        <f t="shared" si="121"/>
        <v>-6.1799999999999997E-3</v>
      </c>
      <c r="GI18" s="719">
        <f t="shared" si="39"/>
        <v>-6.6099999999999996E-3</v>
      </c>
      <c r="GJ18" s="722">
        <f t="shared" si="40"/>
        <v>-7.0399999999999994E-3</v>
      </c>
      <c r="GK18" s="253">
        <v>9.1900000000000003E-3</v>
      </c>
      <c r="GL18" s="253">
        <v>7.2700000000000004E-3</v>
      </c>
      <c r="GM18" s="253">
        <v>7.6099999999999996E-3</v>
      </c>
      <c r="GN18" s="253">
        <v>8.3400000000000002E-3</v>
      </c>
      <c r="GO18" s="253">
        <v>9.0699999999999999E-3</v>
      </c>
      <c r="GP18" s="253">
        <v>8.8999999999999999E-3</v>
      </c>
      <c r="GQ18" s="719">
        <f t="shared" si="122"/>
        <v>8.7299999999999999E-3</v>
      </c>
      <c r="GR18" s="719">
        <f t="shared" si="41"/>
        <v>8.5599999999999999E-3</v>
      </c>
      <c r="GS18" s="722">
        <f t="shared" si="42"/>
        <v>8.3899999999999999E-3</v>
      </c>
      <c r="GT18" s="705">
        <v>-1.405E-2</v>
      </c>
      <c r="GU18" s="253">
        <v>-1.5900000000000001E-2</v>
      </c>
      <c r="GV18" s="253">
        <v>-1.549E-2</v>
      </c>
      <c r="GW18" s="253">
        <v>-1.5049999999999999E-2</v>
      </c>
      <c r="GX18" s="253">
        <v>-1.465E-2</v>
      </c>
      <c r="GY18" s="253">
        <v>-1.524E-2</v>
      </c>
      <c r="GZ18" s="719">
        <f t="shared" si="123"/>
        <v>-1.583E-2</v>
      </c>
      <c r="HA18" s="719">
        <f t="shared" si="43"/>
        <v>-1.6420000000000001E-2</v>
      </c>
      <c r="HB18" s="722">
        <f t="shared" si="44"/>
        <v>-1.7010000000000001E-2</v>
      </c>
      <c r="HC18" s="253">
        <v>2.128E-2</v>
      </c>
      <c r="HD18" s="253">
        <v>1.6629999999999999E-2</v>
      </c>
      <c r="HE18" s="253">
        <v>1.8290000000000001E-2</v>
      </c>
      <c r="HF18" s="253">
        <v>2.1170000000000001E-2</v>
      </c>
      <c r="HG18" s="253">
        <v>2.0889999999999999E-2</v>
      </c>
      <c r="HH18" s="253">
        <v>2.181E-2</v>
      </c>
      <c r="HI18" s="719">
        <f t="shared" si="124"/>
        <v>2.273E-2</v>
      </c>
      <c r="HJ18" s="719">
        <f t="shared" si="45"/>
        <v>2.3650000000000001E-2</v>
      </c>
      <c r="HK18" s="722">
        <f t="shared" si="46"/>
        <v>2.4570000000000002E-2</v>
      </c>
      <c r="HL18" s="705">
        <v>1.5900000000000001E-3</v>
      </c>
      <c r="HM18" s="253">
        <v>-4.0000000000000002E-4</v>
      </c>
      <c r="HN18" s="253">
        <v>-3.1E-4</v>
      </c>
      <c r="HO18" s="253">
        <v>2.4000000000000001E-4</v>
      </c>
      <c r="HP18" s="253">
        <v>9.6000000000000002E-4</v>
      </c>
      <c r="HQ18" s="253">
        <v>4.8999999999999998E-4</v>
      </c>
      <c r="HR18" s="719">
        <f t="shared" si="125"/>
        <v>1.9999999999999944E-5</v>
      </c>
      <c r="HS18" s="719">
        <f t="shared" si="47"/>
        <v>-4.500000000000001E-4</v>
      </c>
      <c r="HT18" s="722">
        <f t="shared" si="48"/>
        <v>-9.2000000000000014E-4</v>
      </c>
      <c r="HU18" s="253">
        <v>-1.35E-2</v>
      </c>
      <c r="HV18" s="253">
        <v>-1.5389999999999999E-2</v>
      </c>
      <c r="HW18" s="253">
        <v>-1.516E-2</v>
      </c>
      <c r="HX18" s="253">
        <v>-1.464E-2</v>
      </c>
      <c r="HY18" s="253">
        <v>-1.4120000000000001E-2</v>
      </c>
      <c r="HZ18" s="253">
        <v>-1.4540000000000001E-2</v>
      </c>
      <c r="IA18" s="719">
        <f t="shared" si="126"/>
        <v>-1.4960000000000001E-2</v>
      </c>
      <c r="IB18" s="719">
        <f t="shared" si="49"/>
        <v>-1.5380000000000001E-2</v>
      </c>
      <c r="IC18" s="722">
        <f t="shared" si="50"/>
        <v>-1.5800000000000002E-2</v>
      </c>
      <c r="ID18" s="705">
        <v>1.8700000000000001E-2</v>
      </c>
      <c r="IE18" s="253">
        <v>1.3939999999999999E-2</v>
      </c>
      <c r="IF18" s="253">
        <v>1.4970000000000001E-2</v>
      </c>
      <c r="IG18" s="253">
        <v>1.934E-2</v>
      </c>
      <c r="IH18" s="253">
        <v>2.273E-2</v>
      </c>
      <c r="II18" s="253">
        <v>2.1360000000000001E-2</v>
      </c>
      <c r="IJ18" s="719">
        <f t="shared" si="127"/>
        <v>1.9990000000000001E-2</v>
      </c>
      <c r="IK18" s="719">
        <f t="shared" si="51"/>
        <v>1.8620000000000001E-2</v>
      </c>
      <c r="IL18" s="722">
        <f t="shared" si="52"/>
        <v>1.7250000000000001E-2</v>
      </c>
      <c r="IM18" s="253">
        <v>-5.62E-3</v>
      </c>
      <c r="IN18" s="253">
        <v>-7.8200000000000006E-3</v>
      </c>
      <c r="IO18" s="253">
        <v>-7.7200000000000003E-3</v>
      </c>
      <c r="IP18" s="253">
        <v>-7.2399999999999999E-3</v>
      </c>
      <c r="IQ18" s="253">
        <v>-6.6299999999999996E-3</v>
      </c>
      <c r="IR18" s="253">
        <v>-6.9800000000000001E-3</v>
      </c>
      <c r="IS18" s="719">
        <f t="shared" si="128"/>
        <v>-7.3300000000000006E-3</v>
      </c>
      <c r="IT18" s="719">
        <f t="shared" si="53"/>
        <v>-7.6800000000000011E-3</v>
      </c>
      <c r="IU18" s="722">
        <f t="shared" si="54"/>
        <v>-8.0300000000000024E-3</v>
      </c>
      <c r="IV18" s="705">
        <v>-3.96E-3</v>
      </c>
      <c r="IW18" s="253">
        <v>-1.0959999999999999E-2</v>
      </c>
      <c r="IX18" s="253">
        <v>-1.171E-2</v>
      </c>
      <c r="IY18" s="253">
        <v>-9.11E-3</v>
      </c>
      <c r="IZ18" s="253">
        <v>-1.4499999999999999E-3</v>
      </c>
      <c r="JA18" s="253">
        <v>2.0200000000000001E-3</v>
      </c>
      <c r="JB18" s="719">
        <f t="shared" si="129"/>
        <v>5.4900000000000001E-3</v>
      </c>
      <c r="JC18" s="719">
        <f t="shared" si="55"/>
        <v>8.9599999999999992E-3</v>
      </c>
      <c r="JD18" s="722">
        <f t="shared" si="56"/>
        <v>1.2429999999999998E-2</v>
      </c>
      <c r="JE18" s="253">
        <v>-3.5400000000000002E-3</v>
      </c>
      <c r="JF18" s="253">
        <v>-5.5500000000000002E-3</v>
      </c>
      <c r="JG18" s="253">
        <v>-5.11E-3</v>
      </c>
      <c r="JH18" s="253">
        <v>-4.0699999999999998E-3</v>
      </c>
      <c r="JI18" s="253">
        <v>-3.5200000000000001E-3</v>
      </c>
      <c r="JJ18" s="253">
        <v>-3.9500000000000004E-3</v>
      </c>
      <c r="JK18" s="719">
        <f t="shared" si="130"/>
        <v>-4.3800000000000002E-3</v>
      </c>
      <c r="JL18" s="719">
        <f t="shared" si="57"/>
        <v>-4.81E-3</v>
      </c>
      <c r="JM18" s="722">
        <f t="shared" si="58"/>
        <v>-5.2399999999999999E-3</v>
      </c>
      <c r="JN18" s="705">
        <v>1.2919999999999999E-2</v>
      </c>
      <c r="JO18" s="253">
        <v>7.5599999999999999E-3</v>
      </c>
      <c r="JP18" s="253">
        <v>9.4500000000000001E-3</v>
      </c>
      <c r="JQ18" s="253">
        <v>1.7299999999999999E-2</v>
      </c>
      <c r="JR18" s="253">
        <v>1.908E-2</v>
      </c>
      <c r="JS18" s="253">
        <v>1.7989999999999999E-2</v>
      </c>
      <c r="JT18" s="719">
        <f t="shared" si="131"/>
        <v>1.6899999999999998E-2</v>
      </c>
      <c r="JU18" s="719">
        <f t="shared" si="59"/>
        <v>1.5809999999999998E-2</v>
      </c>
      <c r="JV18" s="722">
        <f t="shared" si="60"/>
        <v>1.4719999999999997E-2</v>
      </c>
      <c r="JW18" s="253">
        <v>1.1259999999999999E-2</v>
      </c>
      <c r="JX18" s="253">
        <v>8.3800000000000003E-3</v>
      </c>
      <c r="JY18" s="253">
        <v>8.0199999999999994E-3</v>
      </c>
      <c r="JZ18" s="253">
        <v>1.01E-2</v>
      </c>
      <c r="KA18" s="253">
        <v>1.1209999999999999E-2</v>
      </c>
      <c r="KB18" s="253">
        <v>1.068E-2</v>
      </c>
      <c r="KC18" s="719">
        <f t="shared" si="132"/>
        <v>1.0150000000000001E-2</v>
      </c>
      <c r="KD18" s="719">
        <f t="shared" si="61"/>
        <v>9.6200000000000018E-3</v>
      </c>
      <c r="KE18" s="722">
        <f t="shared" si="62"/>
        <v>9.0900000000000026E-3</v>
      </c>
      <c r="KF18" s="705">
        <v>5.9800000000000001E-3</v>
      </c>
      <c r="KG18" s="253">
        <v>3.4199999999999999E-3</v>
      </c>
      <c r="KH18" s="253">
        <v>4.2300000000000003E-3</v>
      </c>
      <c r="KI18" s="253">
        <v>5.62E-3</v>
      </c>
      <c r="KJ18" s="253">
        <v>6.4999999999999997E-3</v>
      </c>
      <c r="KK18" s="253">
        <v>5.8599999999999998E-3</v>
      </c>
      <c r="KL18" s="719">
        <f t="shared" si="133"/>
        <v>5.2199999999999998E-3</v>
      </c>
      <c r="KM18" s="719">
        <f t="shared" si="63"/>
        <v>4.5799999999999999E-3</v>
      </c>
      <c r="KN18" s="722">
        <f t="shared" si="64"/>
        <v>3.9399999999999999E-3</v>
      </c>
      <c r="KO18" s="253">
        <v>5.4900000000000001E-3</v>
      </c>
      <c r="KP18" s="253">
        <v>3.64E-3</v>
      </c>
      <c r="KQ18" s="253">
        <v>4.5500000000000002E-3</v>
      </c>
      <c r="KR18" s="253">
        <v>6.43E-3</v>
      </c>
      <c r="KS18" s="253">
        <v>7.2399999999999999E-3</v>
      </c>
      <c r="KT18" s="253">
        <v>6.62E-3</v>
      </c>
      <c r="KU18" s="719">
        <f t="shared" si="134"/>
        <v>6.0000000000000001E-3</v>
      </c>
      <c r="KV18" s="719">
        <f t="shared" si="65"/>
        <v>5.3800000000000002E-3</v>
      </c>
      <c r="KW18" s="722">
        <f t="shared" si="66"/>
        <v>4.7600000000000003E-3</v>
      </c>
      <c r="KX18" s="705">
        <v>-8.6700000000000006E-3</v>
      </c>
      <c r="KY18" s="253">
        <v>-1.166E-2</v>
      </c>
      <c r="KZ18" s="253">
        <v>-1.069E-2</v>
      </c>
      <c r="LA18" s="253">
        <v>-9.4400000000000005E-3</v>
      </c>
      <c r="LB18" s="253">
        <v>-8.9099999999999995E-3</v>
      </c>
      <c r="LC18" s="253">
        <v>-9.4599999999999997E-3</v>
      </c>
      <c r="LD18" s="719">
        <f t="shared" si="135"/>
        <v>-1.001E-2</v>
      </c>
      <c r="LE18" s="719">
        <f t="shared" si="67"/>
        <v>-1.056E-2</v>
      </c>
      <c r="LF18" s="722">
        <f t="shared" si="68"/>
        <v>-1.111E-2</v>
      </c>
      <c r="LG18" s="253">
        <v>2.4469999999999999E-2</v>
      </c>
      <c r="LH18" s="253">
        <v>2.1069999999999998E-2</v>
      </c>
      <c r="LI18" s="253">
        <v>2.4649999999999998E-2</v>
      </c>
      <c r="LJ18" s="253">
        <v>2.6280000000000001E-2</v>
      </c>
      <c r="LK18" s="253">
        <v>2.775E-2</v>
      </c>
      <c r="LL18" s="253">
        <v>2.7109999999999999E-2</v>
      </c>
      <c r="LM18" s="719">
        <f t="shared" si="136"/>
        <v>2.6469999999999997E-2</v>
      </c>
      <c r="LN18" s="719">
        <f t="shared" si="69"/>
        <v>2.5829999999999995E-2</v>
      </c>
      <c r="LO18" s="722">
        <f t="shared" si="70"/>
        <v>2.5189999999999994E-2</v>
      </c>
      <c r="LP18" s="705">
        <v>3.96E-3</v>
      </c>
      <c r="LQ18" s="253">
        <v>5.2999999999999998E-4</v>
      </c>
      <c r="LR18" s="253">
        <v>1.9300000000000001E-3</v>
      </c>
      <c r="LS18" s="253">
        <v>4.9199999999999999E-3</v>
      </c>
      <c r="LT18" s="253">
        <v>5.6100000000000004E-3</v>
      </c>
      <c r="LU18" s="253">
        <v>5.5300000000000002E-3</v>
      </c>
      <c r="LV18" s="719">
        <f t="shared" si="137"/>
        <v>5.45E-3</v>
      </c>
      <c r="LW18" s="719">
        <f t="shared" si="71"/>
        <v>5.3699999999999998E-3</v>
      </c>
      <c r="LX18" s="722">
        <f t="shared" si="72"/>
        <v>5.2899999999999996E-3</v>
      </c>
      <c r="LY18" s="253">
        <v>1.66E-2</v>
      </c>
      <c r="LZ18" s="253">
        <v>1.221E-2</v>
      </c>
      <c r="MA18" s="253">
        <v>1.1209999999999999E-2</v>
      </c>
      <c r="MB18" s="253">
        <v>1.387E-2</v>
      </c>
      <c r="MC18" s="253">
        <v>1.5939999999999999E-2</v>
      </c>
      <c r="MD18" s="253">
        <v>1.26E-2</v>
      </c>
      <c r="ME18" s="719">
        <f t="shared" si="138"/>
        <v>9.2600000000000009E-3</v>
      </c>
      <c r="MF18" s="719">
        <f t="shared" si="73"/>
        <v>5.9200000000000016E-3</v>
      </c>
      <c r="MG18" s="722">
        <f t="shared" si="74"/>
        <v>2.5800000000000024E-3</v>
      </c>
      <c r="MH18" s="705">
        <v>-8.3899999999999999E-3</v>
      </c>
      <c r="MI18" s="253">
        <v>-1.026E-2</v>
      </c>
      <c r="MJ18" s="253">
        <v>-9.8499999999999994E-3</v>
      </c>
      <c r="MK18" s="253">
        <v>-9.41E-3</v>
      </c>
      <c r="ML18" s="253">
        <v>-9.0600000000000003E-3</v>
      </c>
      <c r="MM18" s="253">
        <v>-9.5200000000000007E-3</v>
      </c>
      <c r="MN18" s="719">
        <f t="shared" si="139"/>
        <v>-9.980000000000001E-3</v>
      </c>
      <c r="MO18" s="719">
        <f t="shared" si="75"/>
        <v>-1.0440000000000001E-2</v>
      </c>
      <c r="MP18" s="722">
        <f t="shared" si="76"/>
        <v>-1.0900000000000002E-2</v>
      </c>
      <c r="MQ18" s="253">
        <v>1.3310000000000001E-2</v>
      </c>
      <c r="MR18" s="253">
        <v>3.6900000000000001E-3</v>
      </c>
      <c r="MS18" s="253">
        <v>8.6199999999999992E-3</v>
      </c>
      <c r="MT18" s="253">
        <v>1.3990000000000001E-2</v>
      </c>
      <c r="MU18" s="253">
        <v>1.7999999999999999E-2</v>
      </c>
      <c r="MV18" s="253">
        <v>1.6490000000000001E-2</v>
      </c>
      <c r="MW18" s="719">
        <f t="shared" si="140"/>
        <v>1.4980000000000004E-2</v>
      </c>
      <c r="MX18" s="719">
        <f t="shared" si="77"/>
        <v>1.3470000000000006E-2</v>
      </c>
      <c r="MY18" s="722">
        <f t="shared" si="78"/>
        <v>1.1960000000000009E-2</v>
      </c>
      <c r="MZ18" s="705">
        <v>1.1000000000000001E-3</v>
      </c>
      <c r="NA18" s="253">
        <v>-1.14E-3</v>
      </c>
      <c r="NB18" s="253">
        <v>-7.9000000000000001E-4</v>
      </c>
      <c r="NC18" s="253">
        <v>-8.0000000000000007E-5</v>
      </c>
      <c r="ND18" s="253">
        <v>4.8999999999999998E-4</v>
      </c>
      <c r="NE18" s="253">
        <v>-1.2999999999999999E-4</v>
      </c>
      <c r="NF18" s="719">
        <f t="shared" si="141"/>
        <v>-7.5000000000000002E-4</v>
      </c>
      <c r="NG18" s="719">
        <f t="shared" si="79"/>
        <v>-1.3700000000000001E-3</v>
      </c>
      <c r="NH18" s="722">
        <f t="shared" si="80"/>
        <v>-1.9900000000000004E-3</v>
      </c>
      <c r="NI18" s="253">
        <v>-7.7099999999999998E-3</v>
      </c>
      <c r="NJ18" s="253">
        <v>-9.75E-3</v>
      </c>
      <c r="NK18" s="253">
        <v>-9.8899999999999995E-3</v>
      </c>
      <c r="NL18" s="253">
        <v>-9.2899999999999996E-3</v>
      </c>
      <c r="NM18" s="253">
        <v>-8.5199999999999998E-3</v>
      </c>
      <c r="NN18" s="253">
        <v>-8.8699999999999994E-3</v>
      </c>
      <c r="NO18" s="719">
        <f t="shared" si="142"/>
        <v>-9.219999999999999E-3</v>
      </c>
      <c r="NP18" s="719">
        <f t="shared" si="81"/>
        <v>-9.5699999999999986E-3</v>
      </c>
      <c r="NQ18" s="722">
        <f t="shared" si="82"/>
        <v>-9.9199999999999983E-3</v>
      </c>
      <c r="NR18" s="705">
        <v>-1.214E-2</v>
      </c>
      <c r="NS18" s="253">
        <v>-1.4109999999999999E-2</v>
      </c>
      <c r="NT18" s="253">
        <v>-1.3979999999999999E-2</v>
      </c>
      <c r="NU18" s="253">
        <v>-1.341E-2</v>
      </c>
      <c r="NV18" s="253">
        <v>-1.278E-2</v>
      </c>
      <c r="NW18" s="253">
        <v>-1.329E-2</v>
      </c>
      <c r="NX18" s="719">
        <f t="shared" si="143"/>
        <v>-1.38E-2</v>
      </c>
      <c r="NY18" s="719">
        <f t="shared" si="83"/>
        <v>-1.431E-2</v>
      </c>
      <c r="NZ18" s="722">
        <f t="shared" si="84"/>
        <v>-1.482E-2</v>
      </c>
      <c r="OA18" s="253">
        <v>7.9900000000000006E-3</v>
      </c>
      <c r="OB18" s="253">
        <v>4.8599999999999997E-3</v>
      </c>
      <c r="OC18" s="253">
        <v>6.6100000000000004E-3</v>
      </c>
      <c r="OD18" s="253">
        <v>7.5199999999999998E-3</v>
      </c>
      <c r="OE18" s="253">
        <v>8.1600000000000006E-3</v>
      </c>
      <c r="OF18" s="253">
        <v>8.09E-3</v>
      </c>
      <c r="OG18" s="719">
        <f t="shared" si="144"/>
        <v>8.0199999999999994E-3</v>
      </c>
      <c r="OH18" s="719">
        <f t="shared" si="85"/>
        <v>7.9499999999999987E-3</v>
      </c>
      <c r="OI18" s="722">
        <f t="shared" si="86"/>
        <v>7.8799999999999981E-3</v>
      </c>
      <c r="OJ18" s="705">
        <v>-7.5599999999999999E-3</v>
      </c>
      <c r="OK18" s="253">
        <v>-9.3699999999999999E-3</v>
      </c>
      <c r="OL18" s="253">
        <v>-8.9499999999999996E-3</v>
      </c>
      <c r="OM18" s="253">
        <v>-8.5599999999999999E-3</v>
      </c>
      <c r="ON18" s="253">
        <v>-8.2500000000000004E-3</v>
      </c>
      <c r="OO18" s="253">
        <v>-8.7600000000000004E-3</v>
      </c>
      <c r="OP18" s="719">
        <f t="shared" si="145"/>
        <v>-9.2700000000000005E-3</v>
      </c>
      <c r="OQ18" s="719">
        <f t="shared" si="87"/>
        <v>-9.7800000000000005E-3</v>
      </c>
      <c r="OR18" s="722">
        <f t="shared" si="88"/>
        <v>-1.0290000000000001E-2</v>
      </c>
      <c r="OS18" s="253">
        <v>1.789E-2</v>
      </c>
      <c r="OT18" s="253">
        <v>1.201E-2</v>
      </c>
      <c r="OU18" s="253">
        <v>1.457E-2</v>
      </c>
      <c r="OV18" s="253">
        <v>1.6299999999999999E-2</v>
      </c>
      <c r="OW18" s="253">
        <v>1.7639999999999999E-2</v>
      </c>
      <c r="OX18" s="253">
        <v>1.7930000000000001E-2</v>
      </c>
      <c r="OY18" s="719">
        <f t="shared" si="146"/>
        <v>1.8220000000000004E-2</v>
      </c>
      <c r="OZ18" s="719">
        <f t="shared" si="89"/>
        <v>1.8510000000000006E-2</v>
      </c>
      <c r="PA18" s="722">
        <f t="shared" si="90"/>
        <v>1.8800000000000008E-2</v>
      </c>
      <c r="PB18" s="705">
        <v>1.542E-2</v>
      </c>
      <c r="PC18" s="253">
        <v>1.221E-2</v>
      </c>
      <c r="PD18" s="253">
        <v>1.225E-2</v>
      </c>
      <c r="PE18" s="253">
        <v>1.3610000000000001E-2</v>
      </c>
      <c r="PF18" s="253">
        <v>1.4619999999999999E-2</v>
      </c>
      <c r="PG18" s="253">
        <v>1.3350000000000001E-2</v>
      </c>
      <c r="PH18" s="719">
        <f t="shared" si="147"/>
        <v>1.2080000000000002E-2</v>
      </c>
      <c r="PI18" s="719">
        <f t="shared" si="91"/>
        <v>1.0810000000000004E-2</v>
      </c>
      <c r="PJ18" s="722">
        <f t="shared" si="92"/>
        <v>9.5400000000000051E-3</v>
      </c>
      <c r="PK18" s="253">
        <v>-1.1650000000000001E-2</v>
      </c>
      <c r="PL18" s="253">
        <v>-1.3390000000000001E-2</v>
      </c>
      <c r="PM18" s="253">
        <v>-1.295E-2</v>
      </c>
      <c r="PN18" s="253">
        <v>-1.2529999999999999E-2</v>
      </c>
      <c r="PO18" s="253">
        <v>-1.2149999999999999E-2</v>
      </c>
      <c r="PP18" s="253">
        <v>-1.2659999999999999E-2</v>
      </c>
      <c r="PQ18" s="719">
        <f t="shared" si="148"/>
        <v>-1.3169999999999999E-2</v>
      </c>
      <c r="PR18" s="719">
        <f t="shared" si="93"/>
        <v>-1.3679999999999999E-2</v>
      </c>
      <c r="PS18" s="722">
        <f t="shared" si="94"/>
        <v>-1.4189999999999999E-2</v>
      </c>
      <c r="PT18" s="705">
        <v>-1.056E-2</v>
      </c>
      <c r="PU18" s="253">
        <v>-1.438E-2</v>
      </c>
      <c r="PV18" s="253">
        <v>-1.2829999999999999E-2</v>
      </c>
      <c r="PW18" s="253">
        <v>-1.04E-2</v>
      </c>
      <c r="PX18" s="253">
        <v>-9.7900000000000001E-3</v>
      </c>
      <c r="PY18" s="253">
        <v>-1.004E-2</v>
      </c>
      <c r="PZ18" s="719">
        <f t="shared" si="149"/>
        <v>-1.0290000000000001E-2</v>
      </c>
      <c r="QA18" s="719">
        <f t="shared" si="95"/>
        <v>-1.0540000000000001E-2</v>
      </c>
      <c r="QB18" s="722">
        <f t="shared" si="96"/>
        <v>-1.0790000000000001E-2</v>
      </c>
      <c r="QC18" s="253">
        <v>8.8999999999999995E-4</v>
      </c>
      <c r="QD18" s="253">
        <v>-3.1099999999999999E-3</v>
      </c>
      <c r="QE18" s="253">
        <v>-2.3700000000000001E-3</v>
      </c>
      <c r="QF18" s="253">
        <v>-1E-4</v>
      </c>
      <c r="QG18" s="253">
        <v>5.4000000000000001E-4</v>
      </c>
      <c r="QH18" s="253">
        <v>-5.0000000000000002E-5</v>
      </c>
      <c r="QI18" s="719">
        <f t="shared" si="150"/>
        <v>-6.4000000000000005E-4</v>
      </c>
      <c r="QJ18" s="719">
        <f t="shared" si="97"/>
        <v>-1.2300000000000002E-3</v>
      </c>
      <c r="QK18" s="722">
        <f t="shared" si="98"/>
        <v>-1.8200000000000004E-3</v>
      </c>
      <c r="QL18" s="705">
        <v>-2.8000000000000001E-2</v>
      </c>
      <c r="QM18" s="253">
        <v>-2.964E-2</v>
      </c>
      <c r="QN18" s="253">
        <v>-2.9180000000000001E-2</v>
      </c>
      <c r="QO18" s="253">
        <v>-2.8899999999999999E-2</v>
      </c>
      <c r="QP18" s="253">
        <v>-2.8670000000000001E-2</v>
      </c>
      <c r="QQ18" s="253">
        <v>-2.9329999999999998E-2</v>
      </c>
      <c r="QR18" s="719">
        <f t="shared" si="151"/>
        <v>-2.9989999999999996E-2</v>
      </c>
      <c r="QS18" s="719">
        <f t="shared" si="99"/>
        <v>-3.0649999999999993E-2</v>
      </c>
      <c r="QT18" s="722">
        <f t="shared" si="100"/>
        <v>-3.1309999999999991E-2</v>
      </c>
    </row>
    <row r="19" spans="1:462">
      <c r="A19" s="16"/>
      <c r="B19" s="212" t="s">
        <v>457</v>
      </c>
      <c r="C19" s="212" t="s">
        <v>474</v>
      </c>
      <c r="D19" s="705">
        <v>-1.1900000000000001E-3</v>
      </c>
      <c r="E19" s="253">
        <v>1.0499999999999999E-3</v>
      </c>
      <c r="F19" s="253">
        <v>-2.6099999999999999E-3</v>
      </c>
      <c r="G19" s="253">
        <v>-1.64E-3</v>
      </c>
      <c r="H19" s="253">
        <v>-6.4999999999999997E-4</v>
      </c>
      <c r="I19" s="253">
        <v>3.2000000000000003E-4</v>
      </c>
      <c r="J19" s="719">
        <f t="shared" si="101"/>
        <v>1.2899999999999999E-3</v>
      </c>
      <c r="K19" s="719">
        <f t="shared" si="0"/>
        <v>2.2599999999999999E-3</v>
      </c>
      <c r="L19" s="722">
        <f t="shared" si="0"/>
        <v>3.2299999999999998E-3</v>
      </c>
      <c r="M19" s="253">
        <v>1.163E-2</v>
      </c>
      <c r="N19" s="253">
        <v>1.303E-2</v>
      </c>
      <c r="O19" s="253">
        <v>8.8900000000000003E-3</v>
      </c>
      <c r="P19" s="253">
        <v>9.6799999999999994E-3</v>
      </c>
      <c r="Q19" s="253">
        <v>1.0330000000000001E-2</v>
      </c>
      <c r="R19" s="253">
        <v>1.153E-2</v>
      </c>
      <c r="S19" s="719">
        <f t="shared" si="102"/>
        <v>1.273E-2</v>
      </c>
      <c r="T19" s="719">
        <f t="shared" si="1"/>
        <v>1.393E-2</v>
      </c>
      <c r="U19" s="722">
        <f t="shared" si="2"/>
        <v>1.5129999999999999E-2</v>
      </c>
      <c r="V19" s="705">
        <v>1.7639999999999999E-2</v>
      </c>
      <c r="W19" s="253">
        <v>1.5610000000000001E-2</v>
      </c>
      <c r="X19" s="253">
        <v>1.321E-2</v>
      </c>
      <c r="Y19" s="253">
        <v>8.2699999999999996E-3</v>
      </c>
      <c r="Z19" s="253">
        <v>7.1799999999999998E-3</v>
      </c>
      <c r="AA19" s="253">
        <v>7.6299999999999996E-3</v>
      </c>
      <c r="AB19" s="719">
        <f t="shared" si="103"/>
        <v>8.0800000000000004E-3</v>
      </c>
      <c r="AC19" s="719">
        <f t="shared" si="3"/>
        <v>8.5300000000000011E-3</v>
      </c>
      <c r="AD19" s="722">
        <f t="shared" si="4"/>
        <v>8.9800000000000019E-3</v>
      </c>
      <c r="AE19" s="253">
        <v>4.5969999999999997E-2</v>
      </c>
      <c r="AF19" s="253">
        <v>4.8180000000000001E-2</v>
      </c>
      <c r="AG19" s="253">
        <v>4.3290000000000002E-2</v>
      </c>
      <c r="AH19" s="253">
        <v>4.5719999999999997E-2</v>
      </c>
      <c r="AI19" s="253">
        <v>3.6510000000000001E-2</v>
      </c>
      <c r="AJ19" s="253">
        <v>3.5220000000000001E-2</v>
      </c>
      <c r="AK19" s="719">
        <f t="shared" si="104"/>
        <v>3.3930000000000002E-2</v>
      </c>
      <c r="AL19" s="719">
        <f t="shared" si="5"/>
        <v>3.2640000000000002E-2</v>
      </c>
      <c r="AM19" s="722">
        <f t="shared" si="6"/>
        <v>3.1350000000000003E-2</v>
      </c>
      <c r="AN19" s="705">
        <v>4.7000000000000002E-3</v>
      </c>
      <c r="AO19" s="253">
        <v>6.7000000000000002E-3</v>
      </c>
      <c r="AP19" s="253">
        <v>1.5200000000000001E-3</v>
      </c>
      <c r="AQ19" s="253">
        <v>1.9599999999999999E-3</v>
      </c>
      <c r="AR19" s="253">
        <v>4.4299999999999999E-3</v>
      </c>
      <c r="AS19" s="253">
        <v>6.8100000000000001E-3</v>
      </c>
      <c r="AT19" s="719">
        <f t="shared" si="105"/>
        <v>9.1900000000000003E-3</v>
      </c>
      <c r="AU19" s="719">
        <f t="shared" si="7"/>
        <v>1.157E-2</v>
      </c>
      <c r="AV19" s="722">
        <f t="shared" si="8"/>
        <v>1.3950000000000001E-2</v>
      </c>
      <c r="AW19" s="253">
        <v>-4.3299999999999998E-2</v>
      </c>
      <c r="AX19" s="253">
        <v>-4.1000000000000002E-2</v>
      </c>
      <c r="AY19" s="253">
        <v>-4.4049999999999999E-2</v>
      </c>
      <c r="AZ19" s="253">
        <v>-4.335E-2</v>
      </c>
      <c r="BA19" s="253">
        <v>-4.2799999999999998E-2</v>
      </c>
      <c r="BB19" s="253">
        <v>-4.2270000000000002E-2</v>
      </c>
      <c r="BC19" s="719">
        <f t="shared" si="106"/>
        <v>-4.1740000000000006E-2</v>
      </c>
      <c r="BD19" s="719">
        <f t="shared" si="9"/>
        <v>-4.1210000000000011E-2</v>
      </c>
      <c r="BE19" s="722">
        <f t="shared" si="10"/>
        <v>-4.0680000000000015E-2</v>
      </c>
      <c r="BF19" s="705">
        <v>-4.5700000000000003E-3</v>
      </c>
      <c r="BG19" s="253">
        <v>-1.82E-3</v>
      </c>
      <c r="BH19" s="253">
        <v>-5.4799999999999996E-3</v>
      </c>
      <c r="BI19" s="253">
        <v>-4.9699999999999996E-3</v>
      </c>
      <c r="BJ19" s="253">
        <v>-3.8300000000000001E-3</v>
      </c>
      <c r="BK19" s="253">
        <v>-2.6900000000000001E-3</v>
      </c>
      <c r="BL19" s="719">
        <f t="shared" si="107"/>
        <v>-1.5500000000000002E-3</v>
      </c>
      <c r="BM19" s="719">
        <f t="shared" si="11"/>
        <v>-4.1000000000000021E-4</v>
      </c>
      <c r="BN19" s="722">
        <f t="shared" si="12"/>
        <v>7.2999999999999975E-4</v>
      </c>
      <c r="BO19" s="253">
        <v>9.58E-3</v>
      </c>
      <c r="BP19" s="253">
        <v>1.225E-2</v>
      </c>
      <c r="BQ19" s="253">
        <v>7.9100000000000004E-3</v>
      </c>
      <c r="BR19" s="253">
        <v>8.4100000000000008E-3</v>
      </c>
      <c r="BS19" s="253">
        <v>1.0120000000000001E-2</v>
      </c>
      <c r="BT19" s="253">
        <v>1.1900000000000001E-2</v>
      </c>
      <c r="BU19" s="719">
        <f t="shared" si="108"/>
        <v>1.3680000000000001E-2</v>
      </c>
      <c r="BV19" s="719">
        <f t="shared" si="13"/>
        <v>1.5460000000000002E-2</v>
      </c>
      <c r="BW19" s="722">
        <f t="shared" si="14"/>
        <v>1.7240000000000002E-2</v>
      </c>
      <c r="BX19" s="705">
        <v>3.0609999999999998E-2</v>
      </c>
      <c r="BY19" s="253">
        <v>3.6080000000000001E-2</v>
      </c>
      <c r="BZ19" s="253">
        <v>3.0859999999999999E-2</v>
      </c>
      <c r="CA19" s="253">
        <v>3.202E-2</v>
      </c>
      <c r="CB19" s="253">
        <v>3.5650000000000001E-2</v>
      </c>
      <c r="CC19" s="253">
        <v>3.8339999999999999E-2</v>
      </c>
      <c r="CD19" s="719">
        <f t="shared" si="109"/>
        <v>4.1029999999999997E-2</v>
      </c>
      <c r="CE19" s="719">
        <f t="shared" si="15"/>
        <v>4.3719999999999995E-2</v>
      </c>
      <c r="CF19" s="722">
        <f t="shared" si="16"/>
        <v>4.6409999999999993E-2</v>
      </c>
      <c r="CG19" s="253">
        <v>1.23E-2</v>
      </c>
      <c r="CH19" s="253">
        <v>1.222E-2</v>
      </c>
      <c r="CI19" s="253">
        <v>1.179E-2</v>
      </c>
      <c r="CJ19" s="253">
        <v>8.7799999999999996E-3</v>
      </c>
      <c r="CK19" s="253">
        <v>6.1999999999999998E-3</v>
      </c>
      <c r="CL19" s="253">
        <v>4.5999999999999999E-3</v>
      </c>
      <c r="CM19" s="719">
        <f t="shared" si="110"/>
        <v>3.0000000000000001E-3</v>
      </c>
      <c r="CN19" s="719">
        <f t="shared" si="17"/>
        <v>1.4000000000000002E-3</v>
      </c>
      <c r="CO19" s="722">
        <f t="shared" si="18"/>
        <v>-1.9999999999999966E-4</v>
      </c>
      <c r="CP19" s="705">
        <v>1.103E-2</v>
      </c>
      <c r="CQ19" s="253">
        <v>6.1599999999999997E-3</v>
      </c>
      <c r="CR19" s="253">
        <v>-1.2199999999999999E-3</v>
      </c>
      <c r="CS19" s="253">
        <v>1.0300000000000001E-3</v>
      </c>
      <c r="CT19" s="253">
        <v>5.4999999999999997E-3</v>
      </c>
      <c r="CU19" s="253">
        <v>8.7799999999999996E-3</v>
      </c>
      <c r="CV19" s="719">
        <f t="shared" si="111"/>
        <v>1.206E-2</v>
      </c>
      <c r="CW19" s="719">
        <f t="shared" si="19"/>
        <v>1.5339999999999999E-2</v>
      </c>
      <c r="CX19" s="722">
        <f t="shared" si="20"/>
        <v>1.8619999999999998E-2</v>
      </c>
      <c r="CY19" s="253">
        <v>-2.785E-2</v>
      </c>
      <c r="CZ19" s="253">
        <v>-2.546E-2</v>
      </c>
      <c r="DA19" s="253">
        <v>-2.826E-2</v>
      </c>
      <c r="DB19" s="253">
        <v>-2.751E-2</v>
      </c>
      <c r="DC19" s="253">
        <v>-2.7109999999999999E-2</v>
      </c>
      <c r="DD19" s="253">
        <v>-2.6759999999999999E-2</v>
      </c>
      <c r="DE19" s="719">
        <f t="shared" si="112"/>
        <v>-2.6409999999999999E-2</v>
      </c>
      <c r="DF19" s="719">
        <f t="shared" si="21"/>
        <v>-2.606E-2</v>
      </c>
      <c r="DG19" s="722">
        <f t="shared" si="22"/>
        <v>-2.571E-2</v>
      </c>
      <c r="DH19" s="705">
        <v>-1.468E-2</v>
      </c>
      <c r="DI19" s="253">
        <v>-1.201E-2</v>
      </c>
      <c r="DJ19" s="253">
        <v>-1.5469999999999999E-2</v>
      </c>
      <c r="DK19" s="253">
        <v>-1.455E-2</v>
      </c>
      <c r="DL19" s="253">
        <v>-1.321E-2</v>
      </c>
      <c r="DM19" s="253">
        <v>-1.242E-2</v>
      </c>
      <c r="DN19" s="719">
        <f t="shared" si="113"/>
        <v>-1.1630000000000001E-2</v>
      </c>
      <c r="DO19" s="719">
        <f t="shared" si="23"/>
        <v>-1.0840000000000002E-2</v>
      </c>
      <c r="DP19" s="722">
        <f t="shared" si="24"/>
        <v>-1.0050000000000003E-2</v>
      </c>
      <c r="DQ19" s="253">
        <v>-2.809E-2</v>
      </c>
      <c r="DR19" s="253">
        <v>-2.5680000000000001E-2</v>
      </c>
      <c r="DS19" s="253">
        <v>-2.8510000000000001E-2</v>
      </c>
      <c r="DT19" s="253">
        <v>-2.775E-2</v>
      </c>
      <c r="DU19" s="253">
        <v>-2.7349999999999999E-2</v>
      </c>
      <c r="DV19" s="253">
        <v>-2.699E-2</v>
      </c>
      <c r="DW19" s="719">
        <f t="shared" si="114"/>
        <v>-2.6630000000000001E-2</v>
      </c>
      <c r="DX19" s="719">
        <f t="shared" si="25"/>
        <v>-2.6270000000000002E-2</v>
      </c>
      <c r="DY19" s="722">
        <f t="shared" si="26"/>
        <v>-2.5910000000000002E-2</v>
      </c>
      <c r="DZ19" s="705">
        <v>1.6109999999999999E-2</v>
      </c>
      <c r="EA19" s="253">
        <v>1.5939999999999999E-2</v>
      </c>
      <c r="EB19" s="253">
        <v>1.5509999999999999E-2</v>
      </c>
      <c r="EC19" s="253">
        <v>1.2970000000000001E-2</v>
      </c>
      <c r="ED19" s="253">
        <v>9.7900000000000001E-3</v>
      </c>
      <c r="EE19" s="253">
        <v>9.3100000000000006E-3</v>
      </c>
      <c r="EF19" s="719">
        <f t="shared" si="115"/>
        <v>8.830000000000001E-3</v>
      </c>
      <c r="EG19" s="719">
        <f t="shared" si="27"/>
        <v>8.3500000000000015E-3</v>
      </c>
      <c r="EH19" s="722">
        <f t="shared" si="28"/>
        <v>7.870000000000002E-3</v>
      </c>
      <c r="EI19" s="253">
        <v>1.5399999999999999E-3</v>
      </c>
      <c r="EJ19" s="253">
        <v>2.0100000000000001E-3</v>
      </c>
      <c r="EK19" s="253">
        <v>-5.8E-4</v>
      </c>
      <c r="EL19" s="253">
        <v>6.4000000000000005E-4</v>
      </c>
      <c r="EM19" s="253">
        <v>1.58E-3</v>
      </c>
      <c r="EN19" s="253">
        <v>2.6099999999999999E-3</v>
      </c>
      <c r="EO19" s="719">
        <f t="shared" si="116"/>
        <v>3.64E-3</v>
      </c>
      <c r="EP19" s="719">
        <f t="shared" si="29"/>
        <v>4.6700000000000005E-3</v>
      </c>
      <c r="EQ19" s="722">
        <f t="shared" si="30"/>
        <v>5.7000000000000011E-3</v>
      </c>
      <c r="ER19" s="705">
        <v>1.4019999999999999E-2</v>
      </c>
      <c r="ES19" s="253">
        <v>1.806E-2</v>
      </c>
      <c r="ET19" s="253">
        <v>1.635E-2</v>
      </c>
      <c r="EU19" s="253">
        <v>1.397E-2</v>
      </c>
      <c r="EV19" s="253">
        <v>1.418E-2</v>
      </c>
      <c r="EW19" s="253">
        <v>1.362E-2</v>
      </c>
      <c r="EX19" s="719">
        <f t="shared" si="117"/>
        <v>1.306E-2</v>
      </c>
      <c r="EY19" s="719">
        <f t="shared" si="31"/>
        <v>1.2500000000000001E-2</v>
      </c>
      <c r="EZ19" s="722">
        <f t="shared" si="32"/>
        <v>1.1940000000000001E-2</v>
      </c>
      <c r="FA19" s="253">
        <v>7.7099999999999998E-3</v>
      </c>
      <c r="FB19" s="253">
        <v>9.7599999999999996E-3</v>
      </c>
      <c r="FC19" s="253">
        <v>4.96E-3</v>
      </c>
      <c r="FD19" s="253">
        <v>5.8700000000000002E-3</v>
      </c>
      <c r="FE19" s="253">
        <v>7.4999999999999997E-3</v>
      </c>
      <c r="FF19" s="253">
        <v>8.3800000000000003E-3</v>
      </c>
      <c r="FG19" s="719">
        <f t="shared" si="118"/>
        <v>9.2600000000000009E-3</v>
      </c>
      <c r="FH19" s="719">
        <f t="shared" si="33"/>
        <v>1.0140000000000001E-2</v>
      </c>
      <c r="FI19" s="722">
        <f t="shared" si="34"/>
        <v>1.1020000000000002E-2</v>
      </c>
      <c r="FJ19" s="705">
        <v>-9.8899999999999995E-3</v>
      </c>
      <c r="FK19" s="253">
        <v>-7.3699999999999998E-3</v>
      </c>
      <c r="FL19" s="253">
        <v>-1.027E-2</v>
      </c>
      <c r="FM19" s="253">
        <v>-9.58E-3</v>
      </c>
      <c r="FN19" s="253">
        <v>-9.0399999999999994E-3</v>
      </c>
      <c r="FO19" s="253">
        <v>-8.5500000000000003E-3</v>
      </c>
      <c r="FP19" s="719">
        <f t="shared" si="119"/>
        <v>-8.0600000000000012E-3</v>
      </c>
      <c r="FQ19" s="719">
        <f t="shared" si="35"/>
        <v>-7.5700000000000021E-3</v>
      </c>
      <c r="FR19" s="722">
        <f t="shared" si="36"/>
        <v>-7.080000000000003E-3</v>
      </c>
      <c r="FS19" s="253">
        <v>9.7400000000000004E-3</v>
      </c>
      <c r="FT19" s="253">
        <v>1.15E-2</v>
      </c>
      <c r="FU19" s="253">
        <v>7.3899999999999999E-3</v>
      </c>
      <c r="FV19" s="253">
        <v>7.3800000000000003E-3</v>
      </c>
      <c r="FW19" s="253">
        <v>1.03E-2</v>
      </c>
      <c r="FX19" s="253">
        <v>1.129E-2</v>
      </c>
      <c r="FY19" s="719">
        <f t="shared" si="120"/>
        <v>1.2279999999999999E-2</v>
      </c>
      <c r="FZ19" s="719">
        <f t="shared" si="37"/>
        <v>1.3269999999999999E-2</v>
      </c>
      <c r="GA19" s="722">
        <f t="shared" si="38"/>
        <v>1.4259999999999998E-2</v>
      </c>
      <c r="GB19" s="705">
        <v>-1.678E-2</v>
      </c>
      <c r="GC19" s="253">
        <v>-1.3939999999999999E-2</v>
      </c>
      <c r="GD19" s="253">
        <v>-1.7000000000000001E-2</v>
      </c>
      <c r="GE19" s="253">
        <v>-1.6330000000000001E-2</v>
      </c>
      <c r="GF19" s="253">
        <v>-1.5730000000000001E-2</v>
      </c>
      <c r="GG19" s="253">
        <v>-1.5169999999999999E-2</v>
      </c>
      <c r="GH19" s="719">
        <f t="shared" si="121"/>
        <v>-1.4609999999999998E-2</v>
      </c>
      <c r="GI19" s="719">
        <f t="shared" si="39"/>
        <v>-1.4049999999999997E-2</v>
      </c>
      <c r="GJ19" s="722">
        <f t="shared" si="40"/>
        <v>-1.3489999999999995E-2</v>
      </c>
      <c r="GK19" s="253">
        <v>-1.91E-3</v>
      </c>
      <c r="GL19" s="253">
        <v>4.0999999999999999E-4</v>
      </c>
      <c r="GM19" s="253">
        <v>-2.9299999999999999E-3</v>
      </c>
      <c r="GN19" s="253">
        <v>-2.2799999999999999E-3</v>
      </c>
      <c r="GO19" s="253">
        <v>-1.5900000000000001E-3</v>
      </c>
      <c r="GP19" s="253">
        <v>-8.8999999999999995E-4</v>
      </c>
      <c r="GQ19" s="719">
        <f t="shared" si="122"/>
        <v>-1.8999999999999985E-4</v>
      </c>
      <c r="GR19" s="719">
        <f t="shared" si="41"/>
        <v>5.1000000000000025E-4</v>
      </c>
      <c r="GS19" s="722">
        <f t="shared" si="42"/>
        <v>1.2100000000000004E-3</v>
      </c>
      <c r="GT19" s="705">
        <v>-3.1980000000000001E-2</v>
      </c>
      <c r="GU19" s="253">
        <v>-2.955E-2</v>
      </c>
      <c r="GV19" s="253">
        <v>-3.2399999999999998E-2</v>
      </c>
      <c r="GW19" s="253">
        <v>-3.1640000000000001E-2</v>
      </c>
      <c r="GX19" s="253">
        <v>-3.124E-2</v>
      </c>
      <c r="GY19" s="253">
        <v>-3.0870000000000002E-2</v>
      </c>
      <c r="GZ19" s="719">
        <f t="shared" si="123"/>
        <v>-3.0500000000000003E-2</v>
      </c>
      <c r="HA19" s="719">
        <f t="shared" si="43"/>
        <v>-3.0130000000000004E-2</v>
      </c>
      <c r="HB19" s="722">
        <f t="shared" si="44"/>
        <v>-2.9760000000000005E-2</v>
      </c>
      <c r="HC19" s="253">
        <v>2.7050000000000001E-2</v>
      </c>
      <c r="HD19" s="253">
        <v>2.988E-2</v>
      </c>
      <c r="HE19" s="253">
        <v>2.504E-2</v>
      </c>
      <c r="HF19" s="253">
        <v>2.6939999999999999E-2</v>
      </c>
      <c r="HG19" s="253">
        <v>2.6919999999999999E-2</v>
      </c>
      <c r="HH19" s="253">
        <v>2.674E-2</v>
      </c>
      <c r="HI19" s="719">
        <f t="shared" si="124"/>
        <v>2.656E-2</v>
      </c>
      <c r="HJ19" s="719">
        <f t="shared" si="45"/>
        <v>2.6380000000000001E-2</v>
      </c>
      <c r="HK19" s="722">
        <f t="shared" si="46"/>
        <v>2.6200000000000001E-2</v>
      </c>
      <c r="HL19" s="705">
        <v>-1.1979999999999999E-2</v>
      </c>
      <c r="HM19" s="253">
        <v>-8.7299999999999999E-3</v>
      </c>
      <c r="HN19" s="253">
        <v>-1.1820000000000001E-2</v>
      </c>
      <c r="HO19" s="253">
        <v>-1.128E-2</v>
      </c>
      <c r="HP19" s="253">
        <v>-1.0749999999999999E-2</v>
      </c>
      <c r="HQ19" s="253">
        <v>-1.0120000000000001E-2</v>
      </c>
      <c r="HR19" s="719">
        <f t="shared" si="125"/>
        <v>-9.4900000000000019E-3</v>
      </c>
      <c r="HS19" s="719">
        <f t="shared" si="47"/>
        <v>-8.8600000000000033E-3</v>
      </c>
      <c r="HT19" s="722">
        <f t="shared" si="48"/>
        <v>-8.2300000000000047E-3</v>
      </c>
      <c r="HU19" s="253">
        <v>-8.4600000000000005E-3</v>
      </c>
      <c r="HV19" s="253">
        <v>-5.7800000000000004E-3</v>
      </c>
      <c r="HW19" s="253">
        <v>-7.9900000000000006E-3</v>
      </c>
      <c r="HX19" s="253">
        <v>-7.3099999999999997E-3</v>
      </c>
      <c r="HY19" s="253">
        <v>-6.45E-3</v>
      </c>
      <c r="HZ19" s="253">
        <v>-5.5100000000000001E-3</v>
      </c>
      <c r="IA19" s="719">
        <f t="shared" si="126"/>
        <v>-4.5700000000000003E-3</v>
      </c>
      <c r="IB19" s="719">
        <f t="shared" si="49"/>
        <v>-3.6300000000000004E-3</v>
      </c>
      <c r="IC19" s="722">
        <f t="shared" si="50"/>
        <v>-2.6900000000000006E-3</v>
      </c>
      <c r="ID19" s="705">
        <v>2.4389999999999998E-2</v>
      </c>
      <c r="IE19" s="253">
        <v>2.572E-2</v>
      </c>
      <c r="IF19" s="253">
        <v>1.95E-2</v>
      </c>
      <c r="IG19" s="253">
        <v>2.078E-2</v>
      </c>
      <c r="IH19" s="253">
        <v>2.538E-2</v>
      </c>
      <c r="II19" s="253">
        <v>2.8989999999999998E-2</v>
      </c>
      <c r="IJ19" s="719">
        <f t="shared" si="127"/>
        <v>3.2599999999999997E-2</v>
      </c>
      <c r="IK19" s="719">
        <f t="shared" si="51"/>
        <v>3.6209999999999992E-2</v>
      </c>
      <c r="IL19" s="722">
        <f t="shared" si="52"/>
        <v>3.9819999999999987E-2</v>
      </c>
      <c r="IM19" s="253">
        <v>-1.251E-2</v>
      </c>
      <c r="IN19" s="253">
        <v>-1.027E-2</v>
      </c>
      <c r="IO19" s="253">
        <v>-1.353E-2</v>
      </c>
      <c r="IP19" s="253">
        <v>-1.2619999999999999E-2</v>
      </c>
      <c r="IQ19" s="253">
        <v>-1.208E-2</v>
      </c>
      <c r="IR19" s="253">
        <v>-1.145E-2</v>
      </c>
      <c r="IS19" s="719">
        <f t="shared" si="128"/>
        <v>-1.082E-2</v>
      </c>
      <c r="IT19" s="719">
        <f t="shared" si="53"/>
        <v>-1.0189999999999999E-2</v>
      </c>
      <c r="IU19" s="722">
        <f t="shared" si="54"/>
        <v>-9.5599999999999991E-3</v>
      </c>
      <c r="IV19" s="705">
        <v>-1.516E-2</v>
      </c>
      <c r="IW19" s="253">
        <v>-1.7250000000000001E-2</v>
      </c>
      <c r="IX19" s="253">
        <v>-2.3900000000000001E-2</v>
      </c>
      <c r="IY19" s="253">
        <v>-2.4029999999999999E-2</v>
      </c>
      <c r="IZ19" s="253">
        <v>-2.2020000000000001E-2</v>
      </c>
      <c r="JA19" s="253">
        <v>-1.6449999999999999E-2</v>
      </c>
      <c r="JB19" s="719">
        <f t="shared" si="129"/>
        <v>-1.0879999999999997E-2</v>
      </c>
      <c r="JC19" s="719">
        <f t="shared" si="55"/>
        <v>-5.3099999999999953E-3</v>
      </c>
      <c r="JD19" s="722">
        <f t="shared" si="56"/>
        <v>2.6000000000000675E-4</v>
      </c>
      <c r="JE19" s="253">
        <v>-5.6800000000000002E-3</v>
      </c>
      <c r="JF19" s="253">
        <v>-4.3800000000000002E-3</v>
      </c>
      <c r="JG19" s="253">
        <v>-7.7799999999999996E-3</v>
      </c>
      <c r="JH19" s="253">
        <v>-7.0899999999999999E-3</v>
      </c>
      <c r="JI19" s="253">
        <v>-4.5999999999999999E-3</v>
      </c>
      <c r="JJ19" s="253">
        <v>-3.7299999999999998E-3</v>
      </c>
      <c r="JK19" s="719">
        <f t="shared" si="130"/>
        <v>-2.8599999999999997E-3</v>
      </c>
      <c r="JL19" s="719">
        <f t="shared" si="57"/>
        <v>-1.9899999999999996E-3</v>
      </c>
      <c r="JM19" s="722">
        <f t="shared" si="58"/>
        <v>-1.1199999999999995E-3</v>
      </c>
      <c r="JN19" s="705">
        <v>1.719E-2</v>
      </c>
      <c r="JO19" s="253">
        <v>1.634E-2</v>
      </c>
      <c r="JP19" s="253">
        <v>1.04E-2</v>
      </c>
      <c r="JQ19" s="253">
        <v>1.2279999999999999E-2</v>
      </c>
      <c r="JR19" s="253">
        <v>1.8100000000000002E-2</v>
      </c>
      <c r="JS19" s="253">
        <v>1.9349999999999999E-2</v>
      </c>
      <c r="JT19" s="719">
        <f t="shared" si="131"/>
        <v>2.0599999999999997E-2</v>
      </c>
      <c r="JU19" s="719">
        <f t="shared" si="59"/>
        <v>2.1849999999999994E-2</v>
      </c>
      <c r="JV19" s="722">
        <f t="shared" si="60"/>
        <v>2.3099999999999992E-2</v>
      </c>
      <c r="JW19" s="253">
        <v>-2.366E-2</v>
      </c>
      <c r="JX19" s="253">
        <v>-2.1219999999999999E-2</v>
      </c>
      <c r="JY19" s="253">
        <v>-2.409E-2</v>
      </c>
      <c r="JZ19" s="253">
        <v>-2.332E-2</v>
      </c>
      <c r="KA19" s="253">
        <v>-2.291E-2</v>
      </c>
      <c r="KB19" s="253">
        <v>-2.2550000000000001E-2</v>
      </c>
      <c r="KC19" s="719">
        <f t="shared" si="132"/>
        <v>-2.2190000000000001E-2</v>
      </c>
      <c r="KD19" s="719">
        <f t="shared" si="61"/>
        <v>-2.1830000000000002E-2</v>
      </c>
      <c r="KE19" s="722">
        <f t="shared" si="62"/>
        <v>-2.1470000000000003E-2</v>
      </c>
      <c r="KF19" s="705">
        <v>4.0400000000000002E-3</v>
      </c>
      <c r="KG19" s="253">
        <v>5.8300000000000001E-3</v>
      </c>
      <c r="KH19" s="253">
        <v>2.2499999999999998E-3</v>
      </c>
      <c r="KI19" s="253">
        <v>3.2599999999999999E-3</v>
      </c>
      <c r="KJ19" s="253">
        <v>4.4900000000000001E-3</v>
      </c>
      <c r="KK19" s="253">
        <v>5.3299999999999997E-3</v>
      </c>
      <c r="KL19" s="719">
        <f t="shared" si="133"/>
        <v>6.1699999999999993E-3</v>
      </c>
      <c r="KM19" s="719">
        <f t="shared" si="63"/>
        <v>7.0099999999999989E-3</v>
      </c>
      <c r="KN19" s="722">
        <f t="shared" si="64"/>
        <v>7.8499999999999993E-3</v>
      </c>
      <c r="KO19" s="253">
        <v>-1.0840000000000001E-2</v>
      </c>
      <c r="KP19" s="253">
        <v>-8.3899999999999999E-3</v>
      </c>
      <c r="KQ19" s="253">
        <v>-1.1299999999999999E-2</v>
      </c>
      <c r="KR19" s="253">
        <v>-1.052E-2</v>
      </c>
      <c r="KS19" s="253">
        <v>-1.009E-2</v>
      </c>
      <c r="KT19" s="253">
        <v>-9.7099999999999999E-3</v>
      </c>
      <c r="KU19" s="719">
        <f t="shared" si="134"/>
        <v>-9.3299999999999998E-3</v>
      </c>
      <c r="KV19" s="719">
        <f t="shared" si="65"/>
        <v>-8.9499999999999996E-3</v>
      </c>
      <c r="KW19" s="722">
        <f t="shared" si="66"/>
        <v>-8.5699999999999995E-3</v>
      </c>
      <c r="KX19" s="705">
        <v>-1.67E-3</v>
      </c>
      <c r="KY19" s="253">
        <v>5.5000000000000003E-4</v>
      </c>
      <c r="KZ19" s="253">
        <v>-3.5899999999999999E-3</v>
      </c>
      <c r="LA19" s="253">
        <v>-2.3700000000000001E-3</v>
      </c>
      <c r="LB19" s="253">
        <v>-1.2800000000000001E-3</v>
      </c>
      <c r="LC19" s="253">
        <v>-6.4000000000000005E-4</v>
      </c>
      <c r="LD19" s="719">
        <f t="shared" si="135"/>
        <v>0</v>
      </c>
      <c r="LE19" s="719">
        <f t="shared" si="67"/>
        <v>6.4000000000000005E-4</v>
      </c>
      <c r="LF19" s="722">
        <f t="shared" si="68"/>
        <v>1.2800000000000001E-3</v>
      </c>
      <c r="LG19" s="253">
        <v>7.1799999999999998E-3</v>
      </c>
      <c r="LH19" s="253">
        <v>9.3500000000000007E-3</v>
      </c>
      <c r="LI19" s="253">
        <v>5.5100000000000001E-3</v>
      </c>
      <c r="LJ19" s="253">
        <v>6.3899999999999998E-3</v>
      </c>
      <c r="LK19" s="253">
        <v>7.4400000000000004E-3</v>
      </c>
      <c r="LL19" s="253">
        <v>8.4200000000000004E-3</v>
      </c>
      <c r="LM19" s="719">
        <f t="shared" si="136"/>
        <v>9.4000000000000004E-3</v>
      </c>
      <c r="LN19" s="719">
        <f t="shared" si="69"/>
        <v>1.038E-2</v>
      </c>
      <c r="LO19" s="722">
        <f t="shared" si="70"/>
        <v>1.136E-2</v>
      </c>
      <c r="LP19" s="705">
        <v>1.183E-2</v>
      </c>
      <c r="LQ19" s="253">
        <v>1.124E-2</v>
      </c>
      <c r="LR19" s="253">
        <v>5.47E-3</v>
      </c>
      <c r="LS19" s="253">
        <v>7.7200000000000003E-3</v>
      </c>
      <c r="LT19" s="253">
        <v>1.153E-2</v>
      </c>
      <c r="LU19" s="253">
        <v>1.259E-2</v>
      </c>
      <c r="LV19" s="719">
        <f t="shared" si="137"/>
        <v>1.3650000000000001E-2</v>
      </c>
      <c r="LW19" s="719">
        <f t="shared" si="71"/>
        <v>1.4710000000000001E-2</v>
      </c>
      <c r="LX19" s="722">
        <f t="shared" si="72"/>
        <v>1.5769999999999999E-2</v>
      </c>
      <c r="LY19" s="253">
        <v>-1.0399999999999999E-3</v>
      </c>
      <c r="LZ19" s="253">
        <v>-4.8999999999999998E-4</v>
      </c>
      <c r="MA19" s="253">
        <v>-4.4600000000000004E-3</v>
      </c>
      <c r="MB19" s="253">
        <v>-4.2900000000000004E-3</v>
      </c>
      <c r="MC19" s="253">
        <v>-2.99E-3</v>
      </c>
      <c r="MD19" s="253">
        <v>-1.9300000000000001E-3</v>
      </c>
      <c r="ME19" s="719">
        <f t="shared" si="138"/>
        <v>-8.7000000000000011E-4</v>
      </c>
      <c r="MF19" s="719">
        <f t="shared" si="73"/>
        <v>1.8999999999999985E-4</v>
      </c>
      <c r="MG19" s="722">
        <f t="shared" si="74"/>
        <v>1.2499999999999998E-3</v>
      </c>
      <c r="MH19" s="705">
        <v>-2.4459999999999999E-2</v>
      </c>
      <c r="MI19" s="253">
        <v>-2.2040000000000001E-2</v>
      </c>
      <c r="MJ19" s="253">
        <v>-2.4879999999999999E-2</v>
      </c>
      <c r="MK19" s="253">
        <v>-2.4119999999999999E-2</v>
      </c>
      <c r="ML19" s="253">
        <v>-2.3720000000000001E-2</v>
      </c>
      <c r="MM19" s="253">
        <v>-2.3359999999999999E-2</v>
      </c>
      <c r="MN19" s="719">
        <f t="shared" si="139"/>
        <v>-2.2999999999999996E-2</v>
      </c>
      <c r="MO19" s="719">
        <f t="shared" si="75"/>
        <v>-2.2639999999999993E-2</v>
      </c>
      <c r="MP19" s="722">
        <f t="shared" si="76"/>
        <v>-2.2279999999999991E-2</v>
      </c>
      <c r="MQ19" s="253">
        <v>3.8700000000000002E-3</v>
      </c>
      <c r="MR19" s="253">
        <v>4.5599999999999998E-3</v>
      </c>
      <c r="MS19" s="253">
        <v>-6.3200000000000001E-3</v>
      </c>
      <c r="MT19" s="253">
        <v>-9.2000000000000003E-4</v>
      </c>
      <c r="MU19" s="253">
        <v>6.5700000000000003E-3</v>
      </c>
      <c r="MV19" s="253">
        <v>8.26E-3</v>
      </c>
      <c r="MW19" s="719">
        <f t="shared" si="140"/>
        <v>9.9500000000000005E-3</v>
      </c>
      <c r="MX19" s="719">
        <f t="shared" si="77"/>
        <v>1.1640000000000001E-2</v>
      </c>
      <c r="MY19" s="722">
        <f t="shared" si="78"/>
        <v>1.3330000000000002E-2</v>
      </c>
      <c r="MZ19" s="705">
        <v>3.3480000000000003E-2</v>
      </c>
      <c r="NA19" s="253">
        <v>3.5090000000000003E-2</v>
      </c>
      <c r="NB19" s="253">
        <v>3.0040000000000001E-2</v>
      </c>
      <c r="NC19" s="253">
        <v>3.023E-2</v>
      </c>
      <c r="ND19" s="253">
        <v>3.211E-2</v>
      </c>
      <c r="NE19" s="253">
        <v>3.3709999999999997E-2</v>
      </c>
      <c r="NF19" s="719">
        <f t="shared" si="141"/>
        <v>3.5309999999999994E-2</v>
      </c>
      <c r="NG19" s="719">
        <f t="shared" si="79"/>
        <v>3.6909999999999991E-2</v>
      </c>
      <c r="NH19" s="722">
        <f t="shared" si="80"/>
        <v>3.8509999999999989E-2</v>
      </c>
      <c r="NI19" s="253">
        <v>-1.72E-3</v>
      </c>
      <c r="NJ19" s="253">
        <v>1.1000000000000001E-3</v>
      </c>
      <c r="NK19" s="253">
        <v>1.2E-4</v>
      </c>
      <c r="NL19" s="253">
        <v>-8.0000000000000007E-5</v>
      </c>
      <c r="NM19" s="253">
        <v>7.6999999999999996E-4</v>
      </c>
      <c r="NN19" s="253">
        <v>1.9499999999999999E-3</v>
      </c>
      <c r="NO19" s="719">
        <f t="shared" si="142"/>
        <v>3.13E-3</v>
      </c>
      <c r="NP19" s="719">
        <f t="shared" si="81"/>
        <v>4.3099999999999996E-3</v>
      </c>
      <c r="NQ19" s="722">
        <f t="shared" si="82"/>
        <v>5.4899999999999992E-3</v>
      </c>
      <c r="NR19" s="705">
        <v>-3.0700000000000002E-2</v>
      </c>
      <c r="NS19" s="253">
        <v>-2.819E-2</v>
      </c>
      <c r="NT19" s="253">
        <v>-3.108E-2</v>
      </c>
      <c r="NU19" s="253">
        <v>-3.0419999999999999E-2</v>
      </c>
      <c r="NV19" s="253">
        <v>-2.9950000000000001E-2</v>
      </c>
      <c r="NW19" s="253">
        <v>-2.9499999999999998E-2</v>
      </c>
      <c r="NX19" s="719">
        <f t="shared" si="143"/>
        <v>-2.9049999999999996E-2</v>
      </c>
      <c r="NY19" s="719">
        <f t="shared" si="83"/>
        <v>-2.8599999999999993E-2</v>
      </c>
      <c r="NZ19" s="722">
        <f t="shared" si="84"/>
        <v>-2.8149999999999991E-2</v>
      </c>
      <c r="OA19" s="253">
        <v>-1.457E-2</v>
      </c>
      <c r="OB19" s="253">
        <v>-1.256E-2</v>
      </c>
      <c r="OC19" s="253">
        <v>-1.6279999999999999E-2</v>
      </c>
      <c r="OD19" s="253">
        <v>-1.472E-2</v>
      </c>
      <c r="OE19" s="253">
        <v>-1.397E-2</v>
      </c>
      <c r="OF19" s="253">
        <v>-1.338E-2</v>
      </c>
      <c r="OG19" s="719">
        <f t="shared" si="144"/>
        <v>-1.2789999999999999E-2</v>
      </c>
      <c r="OH19" s="719">
        <f t="shared" si="85"/>
        <v>-1.2199999999999999E-2</v>
      </c>
      <c r="OI19" s="722">
        <f t="shared" si="86"/>
        <v>-1.1609999999999999E-2</v>
      </c>
      <c r="OJ19" s="705">
        <v>2.86E-2</v>
      </c>
      <c r="OK19" s="253">
        <v>3.2259999999999997E-2</v>
      </c>
      <c r="OL19" s="253">
        <v>2.9020000000000001E-2</v>
      </c>
      <c r="OM19" s="253">
        <v>2.794E-2</v>
      </c>
      <c r="ON19" s="253">
        <v>3.2680000000000001E-2</v>
      </c>
      <c r="OO19" s="253">
        <v>3.4790000000000001E-2</v>
      </c>
      <c r="OP19" s="719">
        <f t="shared" si="145"/>
        <v>3.6900000000000002E-2</v>
      </c>
      <c r="OQ19" s="719">
        <f t="shared" si="87"/>
        <v>3.9010000000000003E-2</v>
      </c>
      <c r="OR19" s="722">
        <f t="shared" si="88"/>
        <v>4.1120000000000004E-2</v>
      </c>
      <c r="OS19" s="253">
        <v>1.0619999999999999E-2</v>
      </c>
      <c r="OT19" s="253">
        <v>1.2489999999999999E-2</v>
      </c>
      <c r="OU19" s="253">
        <v>6.1500000000000001E-3</v>
      </c>
      <c r="OV19" s="253">
        <v>1.069E-2</v>
      </c>
      <c r="OW19" s="253">
        <v>1.3339999999999999E-2</v>
      </c>
      <c r="OX19" s="253">
        <v>1.482E-2</v>
      </c>
      <c r="OY19" s="719">
        <f t="shared" si="146"/>
        <v>1.6300000000000002E-2</v>
      </c>
      <c r="OZ19" s="719">
        <f t="shared" si="89"/>
        <v>1.7780000000000004E-2</v>
      </c>
      <c r="PA19" s="722">
        <f t="shared" si="90"/>
        <v>1.9260000000000006E-2</v>
      </c>
      <c r="PB19" s="705">
        <v>-1.0500000000000001E-2</v>
      </c>
      <c r="PC19" s="253">
        <v>-7.9299999999999995E-3</v>
      </c>
      <c r="PD19" s="253">
        <v>-1.023E-2</v>
      </c>
      <c r="PE19" s="253">
        <v>-9.7699999999999992E-3</v>
      </c>
      <c r="PF19" s="253">
        <v>-8.8100000000000001E-3</v>
      </c>
      <c r="PG19" s="253">
        <v>-8.0400000000000003E-3</v>
      </c>
      <c r="PH19" s="719">
        <f t="shared" si="147"/>
        <v>-7.2700000000000004E-3</v>
      </c>
      <c r="PI19" s="719">
        <f t="shared" si="91"/>
        <v>-6.5000000000000006E-3</v>
      </c>
      <c r="PJ19" s="722">
        <f t="shared" si="92"/>
        <v>-5.7300000000000007E-3</v>
      </c>
      <c r="PK19" s="253">
        <v>-1.7080000000000001E-2</v>
      </c>
      <c r="PL19" s="253">
        <v>-1.507E-2</v>
      </c>
      <c r="PM19" s="253">
        <v>-1.721E-2</v>
      </c>
      <c r="PN19" s="253">
        <v>-1.619E-2</v>
      </c>
      <c r="PO19" s="253">
        <v>-1.436E-2</v>
      </c>
      <c r="PP19" s="253">
        <v>-1.3559999999999999E-2</v>
      </c>
      <c r="PQ19" s="719">
        <f t="shared" si="148"/>
        <v>-1.2759999999999999E-2</v>
      </c>
      <c r="PR19" s="719">
        <f t="shared" si="93"/>
        <v>-1.1959999999999998E-2</v>
      </c>
      <c r="PS19" s="722">
        <f t="shared" si="94"/>
        <v>-1.1159999999999998E-2</v>
      </c>
      <c r="PT19" s="705">
        <v>2.0109999999999999E-2</v>
      </c>
      <c r="PU19" s="253">
        <v>2.2100000000000002E-2</v>
      </c>
      <c r="PV19" s="253">
        <v>1.4840000000000001E-2</v>
      </c>
      <c r="PW19" s="253">
        <v>1.7770000000000001E-2</v>
      </c>
      <c r="PX19" s="253">
        <v>1.933E-2</v>
      </c>
      <c r="PY19" s="253">
        <v>2.036E-2</v>
      </c>
      <c r="PZ19" s="719">
        <f t="shared" si="149"/>
        <v>2.1389999999999999E-2</v>
      </c>
      <c r="QA19" s="719">
        <f t="shared" si="95"/>
        <v>2.2419999999999999E-2</v>
      </c>
      <c r="QB19" s="722">
        <f t="shared" si="96"/>
        <v>2.3449999999999999E-2</v>
      </c>
      <c r="QC19" s="253">
        <v>-4.0400000000000002E-3</v>
      </c>
      <c r="QD19" s="253">
        <v>-1.75E-3</v>
      </c>
      <c r="QE19" s="253">
        <v>-5.4400000000000004E-3</v>
      </c>
      <c r="QF19" s="253">
        <v>-4.6600000000000001E-3</v>
      </c>
      <c r="QG19" s="253">
        <v>-3.6800000000000001E-3</v>
      </c>
      <c r="QH19" s="253">
        <v>-2.6700000000000001E-3</v>
      </c>
      <c r="QI19" s="719">
        <f t="shared" si="150"/>
        <v>-1.66E-3</v>
      </c>
      <c r="QJ19" s="719">
        <f t="shared" si="97"/>
        <v>-6.4999999999999997E-4</v>
      </c>
      <c r="QK19" s="722">
        <f t="shared" si="98"/>
        <v>3.6000000000000008E-4</v>
      </c>
      <c r="QL19" s="705">
        <v>3.5899999999999999E-3</v>
      </c>
      <c r="QM19" s="253">
        <v>6.4900000000000001E-3</v>
      </c>
      <c r="QN19" s="253">
        <v>3.4099999999999998E-3</v>
      </c>
      <c r="QO19" s="253">
        <v>1.42E-3</v>
      </c>
      <c r="QP19" s="253">
        <v>4.2900000000000004E-3</v>
      </c>
      <c r="QQ19" s="253">
        <v>5.0299999999999997E-3</v>
      </c>
      <c r="QR19" s="719">
        <f t="shared" si="151"/>
        <v>5.7699999999999991E-3</v>
      </c>
      <c r="QS19" s="719">
        <f t="shared" si="99"/>
        <v>6.5099999999999984E-3</v>
      </c>
      <c r="QT19" s="722">
        <f t="shared" si="100"/>
        <v>7.2499999999999978E-3</v>
      </c>
    </row>
    <row r="20" spans="1:462">
      <c r="A20" s="16"/>
      <c r="B20" s="212" t="s">
        <v>458</v>
      </c>
      <c r="C20" s="212" t="s">
        <v>475</v>
      </c>
      <c r="D20" s="705">
        <v>5.9100000000000003E-3</v>
      </c>
      <c r="E20" s="253">
        <v>4.7200000000000002E-3</v>
      </c>
      <c r="F20" s="253">
        <v>8.7399999999999995E-3</v>
      </c>
      <c r="G20" s="253">
        <v>2.2399999999999998E-3</v>
      </c>
      <c r="H20" s="253">
        <v>3.9399999999999999E-3</v>
      </c>
      <c r="I20" s="253">
        <v>5.9699999999999996E-3</v>
      </c>
      <c r="J20" s="719">
        <f t="shared" si="101"/>
        <v>8.0000000000000002E-3</v>
      </c>
      <c r="K20" s="719">
        <f t="shared" si="0"/>
        <v>1.0030000000000001E-2</v>
      </c>
      <c r="L20" s="722">
        <f t="shared" si="0"/>
        <v>1.2060000000000001E-2</v>
      </c>
      <c r="M20" s="253">
        <v>3.3660000000000002E-2</v>
      </c>
      <c r="N20" s="253">
        <v>3.1780000000000003E-2</v>
      </c>
      <c r="O20" s="253">
        <v>3.3820000000000003E-2</v>
      </c>
      <c r="P20" s="253">
        <v>2.545E-2</v>
      </c>
      <c r="Q20" s="253">
        <v>2.682E-2</v>
      </c>
      <c r="R20" s="253">
        <v>3.0089999999999999E-2</v>
      </c>
      <c r="S20" s="719">
        <f t="shared" si="102"/>
        <v>3.3360000000000001E-2</v>
      </c>
      <c r="T20" s="719">
        <f t="shared" si="1"/>
        <v>3.6630000000000003E-2</v>
      </c>
      <c r="U20" s="722">
        <f t="shared" si="2"/>
        <v>3.9900000000000005E-2</v>
      </c>
      <c r="V20" s="705">
        <v>4.4670000000000001E-2</v>
      </c>
      <c r="W20" s="253">
        <v>4.249E-2</v>
      </c>
      <c r="X20" s="253">
        <v>3.8830000000000003E-2</v>
      </c>
      <c r="Y20" s="253">
        <v>3.3180000000000001E-2</v>
      </c>
      <c r="Z20" s="253">
        <v>2.623E-2</v>
      </c>
      <c r="AA20" s="253">
        <v>2.5170000000000001E-2</v>
      </c>
      <c r="AB20" s="719">
        <f t="shared" si="103"/>
        <v>2.4110000000000003E-2</v>
      </c>
      <c r="AC20" s="719">
        <f t="shared" si="3"/>
        <v>2.3050000000000005E-2</v>
      </c>
      <c r="AD20" s="722">
        <f t="shared" si="4"/>
        <v>2.1990000000000006E-2</v>
      </c>
      <c r="AE20" s="253">
        <v>6.0729999999999999E-2</v>
      </c>
      <c r="AF20" s="253">
        <v>6.3369999999999996E-2</v>
      </c>
      <c r="AG20" s="253">
        <v>6.6869999999999999E-2</v>
      </c>
      <c r="AH20" s="253">
        <v>5.6000000000000001E-2</v>
      </c>
      <c r="AI20" s="253">
        <v>5.9319999999999998E-2</v>
      </c>
      <c r="AJ20" s="253">
        <v>5.6439999999999997E-2</v>
      </c>
      <c r="AK20" s="719">
        <f t="shared" si="104"/>
        <v>5.3559999999999997E-2</v>
      </c>
      <c r="AL20" s="719">
        <f t="shared" si="5"/>
        <v>5.0679999999999996E-2</v>
      </c>
      <c r="AM20" s="722">
        <f t="shared" si="6"/>
        <v>4.7799999999999995E-2</v>
      </c>
      <c r="AN20" s="705">
        <v>1.2789999999999999E-2</v>
      </c>
      <c r="AO20" s="253">
        <v>1.3950000000000001E-2</v>
      </c>
      <c r="AP20" s="253">
        <v>1.6400000000000001E-2</v>
      </c>
      <c r="AQ20" s="253">
        <v>7.1900000000000002E-3</v>
      </c>
      <c r="AR20" s="253">
        <v>8.2199999999999999E-3</v>
      </c>
      <c r="AS20" s="253">
        <v>1.2109999999999999E-2</v>
      </c>
      <c r="AT20" s="719">
        <f t="shared" si="105"/>
        <v>1.6E-2</v>
      </c>
      <c r="AU20" s="719">
        <f t="shared" si="7"/>
        <v>1.9890000000000001E-2</v>
      </c>
      <c r="AV20" s="722">
        <f t="shared" si="8"/>
        <v>2.3780000000000003E-2</v>
      </c>
      <c r="AW20" s="253">
        <v>2.2950000000000002E-2</v>
      </c>
      <c r="AX20" s="253">
        <v>2.4199999999999999E-2</v>
      </c>
      <c r="AY20" s="253">
        <v>2.6349999999999998E-2</v>
      </c>
      <c r="AZ20" s="253">
        <v>1.5990000000000001E-2</v>
      </c>
      <c r="BA20" s="253">
        <v>1.6809999999999999E-2</v>
      </c>
      <c r="BB20" s="253">
        <v>2.0400000000000001E-2</v>
      </c>
      <c r="BC20" s="719">
        <f t="shared" si="106"/>
        <v>2.3990000000000004E-2</v>
      </c>
      <c r="BD20" s="719">
        <f t="shared" si="9"/>
        <v>2.7580000000000007E-2</v>
      </c>
      <c r="BE20" s="722">
        <f t="shared" si="10"/>
        <v>3.117000000000001E-2</v>
      </c>
      <c r="BF20" s="705">
        <v>2.9530000000000001E-2</v>
      </c>
      <c r="BG20" s="253">
        <v>3.0079999999999999E-2</v>
      </c>
      <c r="BH20" s="253">
        <v>3.4909999999999997E-2</v>
      </c>
      <c r="BI20" s="253">
        <v>2.597E-2</v>
      </c>
      <c r="BJ20" s="253">
        <v>2.6550000000000001E-2</v>
      </c>
      <c r="BK20" s="253">
        <v>3.0300000000000001E-2</v>
      </c>
      <c r="BL20" s="719">
        <f t="shared" si="107"/>
        <v>3.4049999999999997E-2</v>
      </c>
      <c r="BM20" s="719">
        <f t="shared" si="11"/>
        <v>3.7799999999999993E-2</v>
      </c>
      <c r="BN20" s="722">
        <f t="shared" si="12"/>
        <v>4.154999999999999E-2</v>
      </c>
      <c r="BO20" s="253">
        <v>1.9179999999999999E-2</v>
      </c>
      <c r="BP20" s="253">
        <v>2.0740000000000001E-2</v>
      </c>
      <c r="BQ20" s="253">
        <v>2.435E-2</v>
      </c>
      <c r="BR20" s="253">
        <v>1.6049999999999998E-2</v>
      </c>
      <c r="BS20" s="253">
        <v>1.7129999999999999E-2</v>
      </c>
      <c r="BT20" s="253">
        <v>2.0250000000000001E-2</v>
      </c>
      <c r="BU20" s="719">
        <f t="shared" si="108"/>
        <v>2.3370000000000002E-2</v>
      </c>
      <c r="BV20" s="719">
        <f t="shared" si="13"/>
        <v>2.6490000000000003E-2</v>
      </c>
      <c r="BW20" s="722">
        <f t="shared" si="14"/>
        <v>2.9610000000000004E-2</v>
      </c>
      <c r="BX20" s="705">
        <v>2.8510000000000001E-2</v>
      </c>
      <c r="BY20" s="253">
        <v>2.4989999999999998E-2</v>
      </c>
      <c r="BZ20" s="253">
        <v>3.3349999999999998E-2</v>
      </c>
      <c r="CA20" s="253">
        <v>2.9690000000000001E-2</v>
      </c>
      <c r="CB20" s="253">
        <v>3.1710000000000002E-2</v>
      </c>
      <c r="CC20" s="253">
        <v>3.9210000000000002E-2</v>
      </c>
      <c r="CD20" s="719">
        <f t="shared" si="109"/>
        <v>4.6710000000000002E-2</v>
      </c>
      <c r="CE20" s="719">
        <f t="shared" si="15"/>
        <v>5.4210000000000001E-2</v>
      </c>
      <c r="CF20" s="722">
        <f t="shared" si="16"/>
        <v>6.1710000000000001E-2</v>
      </c>
      <c r="CG20" s="253">
        <v>2.8080000000000001E-2</v>
      </c>
      <c r="CH20" s="253">
        <v>3.0630000000000001E-2</v>
      </c>
      <c r="CI20" s="253">
        <v>3.1289999999999998E-2</v>
      </c>
      <c r="CJ20" s="253">
        <v>2.2700000000000001E-2</v>
      </c>
      <c r="CK20" s="253">
        <v>2.41E-2</v>
      </c>
      <c r="CL20" s="253">
        <v>2.1010000000000001E-2</v>
      </c>
      <c r="CM20" s="719">
        <f t="shared" si="110"/>
        <v>1.7920000000000002E-2</v>
      </c>
      <c r="CN20" s="719">
        <f t="shared" si="17"/>
        <v>1.4830000000000003E-2</v>
      </c>
      <c r="CO20" s="722">
        <f t="shared" si="18"/>
        <v>1.1740000000000004E-2</v>
      </c>
      <c r="CP20" s="705">
        <v>5.8810000000000001E-2</v>
      </c>
      <c r="CQ20" s="253">
        <v>3.8109999999999998E-2</v>
      </c>
      <c r="CR20" s="253">
        <v>2.9960000000000001E-2</v>
      </c>
      <c r="CS20" s="253">
        <v>1.6799999999999999E-2</v>
      </c>
      <c r="CT20" s="253">
        <v>2.061E-2</v>
      </c>
      <c r="CU20" s="253">
        <v>2.8060000000000002E-2</v>
      </c>
      <c r="CV20" s="719">
        <f t="shared" si="111"/>
        <v>3.551E-2</v>
      </c>
      <c r="CW20" s="719">
        <f t="shared" si="19"/>
        <v>4.2959999999999998E-2</v>
      </c>
      <c r="CX20" s="722">
        <f t="shared" si="20"/>
        <v>5.0409999999999996E-2</v>
      </c>
      <c r="CY20" s="253">
        <v>-2.7550000000000002E-2</v>
      </c>
      <c r="CZ20" s="253">
        <v>-2.9139999999999999E-2</v>
      </c>
      <c r="DA20" s="253">
        <v>-2.4819999999999998E-2</v>
      </c>
      <c r="DB20" s="253">
        <v>-2.9870000000000001E-2</v>
      </c>
      <c r="DC20" s="253">
        <v>-2.8410000000000001E-2</v>
      </c>
      <c r="DD20" s="253">
        <v>-2.767E-2</v>
      </c>
      <c r="DE20" s="719">
        <f t="shared" si="112"/>
        <v>-2.6929999999999999E-2</v>
      </c>
      <c r="DF20" s="719">
        <f t="shared" si="21"/>
        <v>-2.6189999999999998E-2</v>
      </c>
      <c r="DG20" s="722">
        <f t="shared" si="22"/>
        <v>-2.5449999999999997E-2</v>
      </c>
      <c r="DH20" s="705">
        <v>-1.4829999999999999E-2</v>
      </c>
      <c r="DI20" s="253">
        <v>-1.6199999999999999E-2</v>
      </c>
      <c r="DJ20" s="253">
        <v>-1.0800000000000001E-2</v>
      </c>
      <c r="DK20" s="253">
        <v>-1.6670000000000001E-2</v>
      </c>
      <c r="DL20" s="253">
        <v>-1.499E-2</v>
      </c>
      <c r="DM20" s="253">
        <v>-1.3129999999999999E-2</v>
      </c>
      <c r="DN20" s="719">
        <f t="shared" si="113"/>
        <v>-1.1269999999999999E-2</v>
      </c>
      <c r="DO20" s="719">
        <f t="shared" si="23"/>
        <v>-9.4099999999999982E-3</v>
      </c>
      <c r="DP20" s="722">
        <f t="shared" si="24"/>
        <v>-7.5499999999999977E-3</v>
      </c>
      <c r="DQ20" s="253">
        <v>-1.8610000000000002E-2</v>
      </c>
      <c r="DR20" s="253">
        <v>-2.0109999999999999E-2</v>
      </c>
      <c r="DS20" s="253">
        <v>-1.5169999999999999E-2</v>
      </c>
      <c r="DT20" s="253">
        <v>-2.0539999999999999E-2</v>
      </c>
      <c r="DU20" s="253">
        <v>-1.9300000000000001E-2</v>
      </c>
      <c r="DV20" s="253">
        <v>-1.8089999999999998E-2</v>
      </c>
      <c r="DW20" s="719">
        <f t="shared" si="114"/>
        <v>-1.6879999999999996E-2</v>
      </c>
      <c r="DX20" s="719">
        <f t="shared" si="25"/>
        <v>-1.5669999999999993E-2</v>
      </c>
      <c r="DY20" s="722">
        <f t="shared" si="26"/>
        <v>-1.445999999999999E-2</v>
      </c>
      <c r="DZ20" s="705">
        <v>2.0979999999999999E-2</v>
      </c>
      <c r="EA20" s="253">
        <v>1.7160000000000002E-2</v>
      </c>
      <c r="EB20" s="253">
        <v>1.7909999999999999E-2</v>
      </c>
      <c r="EC20" s="253">
        <v>1.4540000000000001E-2</v>
      </c>
      <c r="ED20" s="253">
        <v>1.261E-2</v>
      </c>
      <c r="EE20" s="253">
        <v>9.92E-3</v>
      </c>
      <c r="EF20" s="719">
        <f t="shared" si="115"/>
        <v>7.2300000000000003E-3</v>
      </c>
      <c r="EG20" s="719">
        <f t="shared" si="27"/>
        <v>4.5400000000000006E-3</v>
      </c>
      <c r="EH20" s="722">
        <f t="shared" si="28"/>
        <v>1.8500000000000009E-3</v>
      </c>
      <c r="EI20" s="253">
        <v>6.3800000000000003E-3</v>
      </c>
      <c r="EJ20" s="253">
        <v>5.7000000000000002E-3</v>
      </c>
      <c r="EK20" s="253">
        <v>9.3299999999999998E-3</v>
      </c>
      <c r="EL20" s="253">
        <v>1.7700000000000001E-3</v>
      </c>
      <c r="EM20" s="253">
        <v>2.8600000000000001E-3</v>
      </c>
      <c r="EN20" s="253">
        <v>4.8799999999999998E-3</v>
      </c>
      <c r="EO20" s="719">
        <f t="shared" si="116"/>
        <v>6.8999999999999999E-3</v>
      </c>
      <c r="EP20" s="719">
        <f t="shared" si="29"/>
        <v>8.9200000000000008E-3</v>
      </c>
      <c r="EQ20" s="722">
        <f t="shared" si="30"/>
        <v>1.0940000000000002E-2</v>
      </c>
      <c r="ER20" s="705">
        <v>2.9860000000000001E-2</v>
      </c>
      <c r="ES20" s="253">
        <v>6.2649999999999997E-2</v>
      </c>
      <c r="ET20" s="253">
        <v>6.2230000000000001E-2</v>
      </c>
      <c r="EU20" s="253">
        <v>5.3859999999999998E-2</v>
      </c>
      <c r="EV20" s="253">
        <v>5.3249999999999999E-2</v>
      </c>
      <c r="EW20" s="253">
        <v>5.4219999999999997E-2</v>
      </c>
      <c r="EX20" s="719">
        <f t="shared" si="117"/>
        <v>5.5189999999999996E-2</v>
      </c>
      <c r="EY20" s="719">
        <f t="shared" si="31"/>
        <v>5.6159999999999995E-2</v>
      </c>
      <c r="EZ20" s="722">
        <f t="shared" si="32"/>
        <v>5.7129999999999993E-2</v>
      </c>
      <c r="FA20" s="253">
        <v>5.13E-3</v>
      </c>
      <c r="FB20" s="253">
        <v>3.5100000000000001E-3</v>
      </c>
      <c r="FC20" s="253">
        <v>9.1500000000000001E-3</v>
      </c>
      <c r="FD20" s="253">
        <v>4.9899999999999996E-3</v>
      </c>
      <c r="FE20" s="253">
        <v>6.3400000000000001E-3</v>
      </c>
      <c r="FF20" s="253">
        <v>2.8999999999999998E-3</v>
      </c>
      <c r="FG20" s="719">
        <f t="shared" si="118"/>
        <v>-5.4000000000000055E-4</v>
      </c>
      <c r="FH20" s="719">
        <f t="shared" si="33"/>
        <v>-3.9800000000000009E-3</v>
      </c>
      <c r="FI20" s="722">
        <f t="shared" si="34"/>
        <v>-7.4200000000000012E-3</v>
      </c>
      <c r="FJ20" s="705">
        <v>-3.2480000000000002E-2</v>
      </c>
      <c r="FK20" s="253">
        <v>-3.4090000000000002E-2</v>
      </c>
      <c r="FL20" s="253">
        <v>-2.9729999999999999E-2</v>
      </c>
      <c r="FM20" s="253">
        <v>-3.4819999999999997E-2</v>
      </c>
      <c r="FN20" s="253">
        <v>-3.3340000000000002E-2</v>
      </c>
      <c r="FO20" s="253">
        <v>-3.2599999999999997E-2</v>
      </c>
      <c r="FP20" s="719">
        <f t="shared" si="119"/>
        <v>-3.1859999999999992E-2</v>
      </c>
      <c r="FQ20" s="719">
        <f t="shared" si="35"/>
        <v>-3.1119999999999988E-2</v>
      </c>
      <c r="FR20" s="722">
        <f t="shared" si="36"/>
        <v>-3.0379999999999983E-2</v>
      </c>
      <c r="FS20" s="253">
        <v>-1.5399999999999999E-3</v>
      </c>
      <c r="FT20" s="253">
        <v>-2.8999999999999998E-3</v>
      </c>
      <c r="FU20" s="253">
        <v>1.3699999999999999E-3</v>
      </c>
      <c r="FV20" s="253">
        <v>-4.5300000000000002E-3</v>
      </c>
      <c r="FW20" s="253">
        <v>-2.99E-3</v>
      </c>
      <c r="FX20" s="253">
        <v>-1.75E-3</v>
      </c>
      <c r="FY20" s="719">
        <f t="shared" si="120"/>
        <v>-5.1000000000000004E-4</v>
      </c>
      <c r="FZ20" s="719">
        <f t="shared" si="37"/>
        <v>7.2999999999999996E-4</v>
      </c>
      <c r="GA20" s="722">
        <f t="shared" si="38"/>
        <v>1.97E-3</v>
      </c>
      <c r="GB20" s="705">
        <v>-8.8299999999999993E-3</v>
      </c>
      <c r="GC20" s="253">
        <v>-1.1140000000000001E-2</v>
      </c>
      <c r="GD20" s="253">
        <v>-6.0699999999999999E-3</v>
      </c>
      <c r="GE20" s="253">
        <v>-1.17E-2</v>
      </c>
      <c r="GF20" s="253">
        <v>-9.2700000000000005E-3</v>
      </c>
      <c r="GG20" s="253">
        <v>-8.3700000000000007E-3</v>
      </c>
      <c r="GH20" s="719">
        <f t="shared" si="121"/>
        <v>-7.4700000000000009E-3</v>
      </c>
      <c r="GI20" s="719">
        <f t="shared" si="39"/>
        <v>-6.5700000000000012E-3</v>
      </c>
      <c r="GJ20" s="722">
        <f t="shared" si="40"/>
        <v>-5.6700000000000014E-3</v>
      </c>
      <c r="GK20" s="253">
        <v>-1.559E-2</v>
      </c>
      <c r="GL20" s="253">
        <v>-1.7229999999999999E-2</v>
      </c>
      <c r="GM20" s="253">
        <v>-1.277E-2</v>
      </c>
      <c r="GN20" s="253">
        <v>-1.7989999999999999E-2</v>
      </c>
      <c r="GO20" s="253">
        <v>-1.6469999999999999E-2</v>
      </c>
      <c r="GP20" s="253">
        <v>-1.5709999999999998E-2</v>
      </c>
      <c r="GQ20" s="719">
        <f t="shared" si="122"/>
        <v>-1.4949999999999998E-2</v>
      </c>
      <c r="GR20" s="719">
        <f t="shared" si="41"/>
        <v>-1.4189999999999998E-2</v>
      </c>
      <c r="GS20" s="722">
        <f t="shared" si="42"/>
        <v>-1.3429999999999997E-2</v>
      </c>
      <c r="GT20" s="705">
        <v>-2.639E-2</v>
      </c>
      <c r="GU20" s="253">
        <v>-2.801E-2</v>
      </c>
      <c r="GV20" s="253">
        <v>-2.3599999999999999E-2</v>
      </c>
      <c r="GW20" s="253">
        <v>-2.8760000000000001E-2</v>
      </c>
      <c r="GX20" s="253">
        <v>-2.726E-2</v>
      </c>
      <c r="GY20" s="253">
        <v>-2.6509999999999999E-2</v>
      </c>
      <c r="GZ20" s="719">
        <f t="shared" si="123"/>
        <v>-2.5759999999999998E-2</v>
      </c>
      <c r="HA20" s="719">
        <f t="shared" si="43"/>
        <v>-2.5009999999999998E-2</v>
      </c>
      <c r="HB20" s="722">
        <f t="shared" si="44"/>
        <v>-2.4259999999999997E-2</v>
      </c>
      <c r="HC20" s="253">
        <v>2.3400000000000001E-2</v>
      </c>
      <c r="HD20" s="253">
        <v>2.0289999999999999E-2</v>
      </c>
      <c r="HE20" s="253">
        <v>2.3890000000000002E-2</v>
      </c>
      <c r="HF20" s="253">
        <v>2.1770000000000001E-2</v>
      </c>
      <c r="HG20" s="253">
        <v>1.9769999999999999E-2</v>
      </c>
      <c r="HH20" s="253">
        <v>1.8960000000000001E-2</v>
      </c>
      <c r="HI20" s="719">
        <f t="shared" si="124"/>
        <v>1.8150000000000003E-2</v>
      </c>
      <c r="HJ20" s="719">
        <f t="shared" si="45"/>
        <v>1.7340000000000005E-2</v>
      </c>
      <c r="HK20" s="722">
        <f t="shared" si="46"/>
        <v>1.6530000000000006E-2</v>
      </c>
      <c r="HL20" s="705">
        <v>1.49E-3</v>
      </c>
      <c r="HM20" s="253">
        <v>-5.0000000000000001E-4</v>
      </c>
      <c r="HN20" s="253">
        <v>7.0400000000000003E-3</v>
      </c>
      <c r="HO20" s="253">
        <v>2.2200000000000002E-3</v>
      </c>
      <c r="HP20" s="253">
        <v>3.81E-3</v>
      </c>
      <c r="HQ20" s="253">
        <v>5.1799999999999997E-3</v>
      </c>
      <c r="HR20" s="719">
        <f t="shared" si="125"/>
        <v>6.5499999999999994E-3</v>
      </c>
      <c r="HS20" s="719">
        <f t="shared" si="47"/>
        <v>7.92E-3</v>
      </c>
      <c r="HT20" s="722">
        <f t="shared" si="48"/>
        <v>9.2899999999999996E-3</v>
      </c>
      <c r="HU20" s="253">
        <v>-3.1989999999999998E-2</v>
      </c>
      <c r="HV20" s="253">
        <v>-3.3570000000000003E-2</v>
      </c>
      <c r="HW20" s="253">
        <v>-2.928E-2</v>
      </c>
      <c r="HX20" s="253">
        <v>-3.4290000000000001E-2</v>
      </c>
      <c r="HY20" s="253">
        <v>-3.2840000000000001E-2</v>
      </c>
      <c r="HZ20" s="253">
        <v>-3.2099999999999997E-2</v>
      </c>
      <c r="IA20" s="719">
        <f t="shared" si="126"/>
        <v>-3.1359999999999992E-2</v>
      </c>
      <c r="IB20" s="719">
        <f t="shared" si="49"/>
        <v>-3.0619999999999988E-2</v>
      </c>
      <c r="IC20" s="722">
        <f t="shared" si="50"/>
        <v>-2.9879999999999983E-2</v>
      </c>
      <c r="ID20" s="705">
        <v>1.1849999999999999E-2</v>
      </c>
      <c r="IE20" s="253">
        <v>1.457E-2</v>
      </c>
      <c r="IF20" s="253">
        <v>2.273E-2</v>
      </c>
      <c r="IG20" s="253">
        <v>1.286E-2</v>
      </c>
      <c r="IH20" s="253">
        <v>1.4959999999999999E-2</v>
      </c>
      <c r="II20" s="253">
        <v>2.0910000000000002E-2</v>
      </c>
      <c r="IJ20" s="719">
        <f t="shared" si="127"/>
        <v>2.6860000000000002E-2</v>
      </c>
      <c r="IK20" s="719">
        <f t="shared" si="51"/>
        <v>3.2810000000000006E-2</v>
      </c>
      <c r="IL20" s="722">
        <f t="shared" si="52"/>
        <v>3.876000000000001E-2</v>
      </c>
      <c r="IM20" s="253">
        <v>1.8350000000000002E-2</v>
      </c>
      <c r="IN20" s="253">
        <v>1.7940000000000001E-2</v>
      </c>
      <c r="IO20" s="253">
        <v>2.0500000000000001E-2</v>
      </c>
      <c r="IP20" s="253">
        <v>1.268E-2</v>
      </c>
      <c r="IQ20" s="253">
        <v>1.4080000000000001E-2</v>
      </c>
      <c r="IR20" s="253">
        <v>1.575E-2</v>
      </c>
      <c r="IS20" s="719">
        <f t="shared" si="128"/>
        <v>1.7419999999999998E-2</v>
      </c>
      <c r="IT20" s="719">
        <f t="shared" si="53"/>
        <v>1.9089999999999996E-2</v>
      </c>
      <c r="IU20" s="722">
        <f t="shared" si="54"/>
        <v>2.0759999999999994E-2</v>
      </c>
      <c r="IV20" s="705">
        <v>2.085E-2</v>
      </c>
      <c r="IW20" s="253">
        <v>1.4999999999999999E-2</v>
      </c>
      <c r="IX20" s="253">
        <v>1.0240000000000001E-2</v>
      </c>
      <c r="IY20" s="253">
        <v>-2.65E-3</v>
      </c>
      <c r="IZ20" s="253">
        <v>-2.8300000000000001E-3</v>
      </c>
      <c r="JA20" s="253">
        <v>1.16E-3</v>
      </c>
      <c r="JB20" s="719">
        <f t="shared" si="129"/>
        <v>5.1500000000000001E-3</v>
      </c>
      <c r="JC20" s="719">
        <f t="shared" si="55"/>
        <v>9.1400000000000006E-3</v>
      </c>
      <c r="JD20" s="722">
        <f t="shared" si="56"/>
        <v>1.3130000000000001E-2</v>
      </c>
      <c r="JE20" s="253">
        <v>7.7099999999999998E-3</v>
      </c>
      <c r="JF20" s="253">
        <v>7.2300000000000003E-3</v>
      </c>
      <c r="JG20" s="253">
        <v>1.0489999999999999E-2</v>
      </c>
      <c r="JH20" s="253">
        <v>3.5300000000000002E-3</v>
      </c>
      <c r="JI20" s="253">
        <v>4.5399999999999998E-3</v>
      </c>
      <c r="JJ20" s="253">
        <v>6.5700000000000003E-3</v>
      </c>
      <c r="JK20" s="719">
        <f t="shared" si="130"/>
        <v>8.6E-3</v>
      </c>
      <c r="JL20" s="719">
        <f t="shared" si="57"/>
        <v>1.0630000000000001E-2</v>
      </c>
      <c r="JM20" s="722">
        <f t="shared" si="58"/>
        <v>1.2660000000000001E-2</v>
      </c>
      <c r="JN20" s="705">
        <v>7.5100000000000002E-3</v>
      </c>
      <c r="JO20" s="253">
        <v>6.6600000000000001E-3</v>
      </c>
      <c r="JP20" s="253">
        <v>1.0410000000000001E-2</v>
      </c>
      <c r="JQ20" s="253">
        <v>3.7499999999999999E-3</v>
      </c>
      <c r="JR20" s="253">
        <v>5.2900000000000004E-3</v>
      </c>
      <c r="JS20" s="253">
        <v>7.4400000000000004E-3</v>
      </c>
      <c r="JT20" s="719">
        <f t="shared" si="131"/>
        <v>9.5900000000000013E-3</v>
      </c>
      <c r="JU20" s="719">
        <f t="shared" si="59"/>
        <v>1.1740000000000002E-2</v>
      </c>
      <c r="JV20" s="722">
        <f t="shared" si="60"/>
        <v>1.3890000000000003E-2</v>
      </c>
      <c r="JW20" s="253">
        <v>-1.575E-2</v>
      </c>
      <c r="JX20" s="253">
        <v>-1.728E-2</v>
      </c>
      <c r="JY20" s="253">
        <v>-1.2880000000000001E-2</v>
      </c>
      <c r="JZ20" s="253">
        <v>-1.8419999999999999E-2</v>
      </c>
      <c r="KA20" s="253">
        <v>-1.6910000000000001E-2</v>
      </c>
      <c r="KB20" s="253">
        <v>-1.5980000000000001E-2</v>
      </c>
      <c r="KC20" s="719">
        <f t="shared" si="132"/>
        <v>-1.5050000000000001E-2</v>
      </c>
      <c r="KD20" s="719">
        <f t="shared" si="61"/>
        <v>-1.4120000000000001E-2</v>
      </c>
      <c r="KE20" s="722">
        <f t="shared" si="62"/>
        <v>-1.319E-2</v>
      </c>
      <c r="KF20" s="705">
        <v>1.4290000000000001E-2</v>
      </c>
      <c r="KG20" s="253">
        <v>1.3339999999999999E-2</v>
      </c>
      <c r="KH20" s="253">
        <v>1.7080000000000001E-2</v>
      </c>
      <c r="KI20" s="253">
        <v>1.0189999999999999E-2</v>
      </c>
      <c r="KJ20" s="253">
        <v>1.162E-2</v>
      </c>
      <c r="KK20" s="253">
        <v>1.3610000000000001E-2</v>
      </c>
      <c r="KL20" s="719">
        <f t="shared" si="133"/>
        <v>1.5600000000000001E-2</v>
      </c>
      <c r="KM20" s="719">
        <f t="shared" si="63"/>
        <v>1.7590000000000001E-2</v>
      </c>
      <c r="KN20" s="722">
        <f t="shared" si="64"/>
        <v>1.958E-2</v>
      </c>
      <c r="KO20" s="253">
        <v>8.9499999999999996E-3</v>
      </c>
      <c r="KP20" s="253">
        <v>7.79E-3</v>
      </c>
      <c r="KQ20" s="253">
        <v>1.2070000000000001E-2</v>
      </c>
      <c r="KR20" s="253">
        <v>5.64E-3</v>
      </c>
      <c r="KS20" s="253">
        <v>6.8700000000000002E-3</v>
      </c>
      <c r="KT20" s="253">
        <v>8.2900000000000005E-3</v>
      </c>
      <c r="KU20" s="719">
        <f t="shared" si="134"/>
        <v>9.7099999999999999E-3</v>
      </c>
      <c r="KV20" s="719">
        <f t="shared" si="65"/>
        <v>1.1129999999999999E-2</v>
      </c>
      <c r="KW20" s="722">
        <f t="shared" si="66"/>
        <v>1.2549999999999999E-2</v>
      </c>
      <c r="KX20" s="705">
        <v>-5.6699999999999997E-3</v>
      </c>
      <c r="KY20" s="253">
        <v>-6.8300000000000001E-3</v>
      </c>
      <c r="KZ20" s="253">
        <v>-2.7799999999999999E-3</v>
      </c>
      <c r="LA20" s="253">
        <v>-9.0900000000000009E-3</v>
      </c>
      <c r="LB20" s="253">
        <v>-7.6400000000000001E-3</v>
      </c>
      <c r="LC20" s="253">
        <v>-6.4000000000000003E-3</v>
      </c>
      <c r="LD20" s="719">
        <f t="shared" si="135"/>
        <v>-5.1600000000000005E-3</v>
      </c>
      <c r="LE20" s="719">
        <f t="shared" si="67"/>
        <v>-3.9200000000000007E-3</v>
      </c>
      <c r="LF20" s="722">
        <f t="shared" si="68"/>
        <v>-2.680000000000001E-3</v>
      </c>
      <c r="LG20" s="253">
        <v>1.2099999999999999E-3</v>
      </c>
      <c r="LH20" s="253">
        <v>-2.0000000000000002E-5</v>
      </c>
      <c r="LI20" s="253">
        <v>4.1099999999999999E-3</v>
      </c>
      <c r="LJ20" s="253">
        <v>-2.0799999999999998E-3</v>
      </c>
      <c r="LK20" s="253">
        <v>-7.6000000000000004E-4</v>
      </c>
      <c r="LL20" s="253">
        <v>6.6E-4</v>
      </c>
      <c r="LM20" s="719">
        <f t="shared" si="136"/>
        <v>2.0800000000000003E-3</v>
      </c>
      <c r="LN20" s="719">
        <f t="shared" si="69"/>
        <v>3.5000000000000005E-3</v>
      </c>
      <c r="LO20" s="722">
        <f t="shared" si="70"/>
        <v>4.9200000000000008E-3</v>
      </c>
      <c r="LP20" s="705">
        <v>-4.1959999999999997E-2</v>
      </c>
      <c r="LQ20" s="253">
        <v>-4.351E-2</v>
      </c>
      <c r="LR20" s="253">
        <v>-3.9289999999999999E-2</v>
      </c>
      <c r="LS20" s="253">
        <v>-4.4229999999999998E-2</v>
      </c>
      <c r="LT20" s="253">
        <v>-4.2790000000000002E-2</v>
      </c>
      <c r="LU20" s="253">
        <v>-4.2070000000000003E-2</v>
      </c>
      <c r="LV20" s="719">
        <f t="shared" si="137"/>
        <v>-4.1350000000000005E-2</v>
      </c>
      <c r="LW20" s="719">
        <f t="shared" si="71"/>
        <v>-4.0630000000000006E-2</v>
      </c>
      <c r="LX20" s="722">
        <f t="shared" si="72"/>
        <v>-3.9910000000000008E-2</v>
      </c>
      <c r="LY20" s="253">
        <v>-2.137E-2</v>
      </c>
      <c r="LZ20" s="253">
        <v>-2.2440000000000002E-2</v>
      </c>
      <c r="MA20" s="253">
        <v>-1.84E-2</v>
      </c>
      <c r="MB20" s="253">
        <v>-2.4570000000000002E-2</v>
      </c>
      <c r="MC20" s="253">
        <v>-2.3650000000000001E-2</v>
      </c>
      <c r="MD20" s="253">
        <v>-2.1909999999999999E-2</v>
      </c>
      <c r="ME20" s="719">
        <f t="shared" si="138"/>
        <v>-2.0169999999999997E-2</v>
      </c>
      <c r="MF20" s="719">
        <f t="shared" si="73"/>
        <v>-1.8429999999999995E-2</v>
      </c>
      <c r="MG20" s="722">
        <f t="shared" si="74"/>
        <v>-1.6689999999999993E-2</v>
      </c>
      <c r="MH20" s="705">
        <v>-1.1730000000000001E-2</v>
      </c>
      <c r="MI20" s="253">
        <v>-1.4189999999999999E-2</v>
      </c>
      <c r="MJ20" s="253">
        <v>-9.8899999999999995E-3</v>
      </c>
      <c r="MK20" s="253">
        <v>-1.5259999999999999E-2</v>
      </c>
      <c r="ML20" s="253">
        <v>-1.358E-2</v>
      </c>
      <c r="MM20" s="253">
        <v>-1.24E-2</v>
      </c>
      <c r="MN20" s="719">
        <f t="shared" si="139"/>
        <v>-1.1219999999999999E-2</v>
      </c>
      <c r="MO20" s="719">
        <f t="shared" si="75"/>
        <v>-1.0039999999999999E-2</v>
      </c>
      <c r="MP20" s="722">
        <f t="shared" si="76"/>
        <v>-8.8599999999999981E-3</v>
      </c>
      <c r="MQ20" s="253">
        <v>3.7280000000000001E-2</v>
      </c>
      <c r="MR20" s="253">
        <v>1.7340000000000001E-2</v>
      </c>
      <c r="MS20" s="253">
        <v>1.7770000000000001E-2</v>
      </c>
      <c r="MT20" s="253">
        <v>-3.6000000000000002E-4</v>
      </c>
      <c r="MU20" s="253">
        <v>8.0499999999999999E-3</v>
      </c>
      <c r="MV20" s="253">
        <v>1.984E-2</v>
      </c>
      <c r="MW20" s="719">
        <f t="shared" si="140"/>
        <v>3.1629999999999998E-2</v>
      </c>
      <c r="MX20" s="719">
        <f t="shared" si="77"/>
        <v>4.342E-2</v>
      </c>
      <c r="MY20" s="722">
        <f t="shared" si="78"/>
        <v>5.5210000000000002E-2</v>
      </c>
      <c r="MZ20" s="705">
        <v>2.9829999999999999E-2</v>
      </c>
      <c r="NA20" s="253">
        <v>2.9059999999999999E-2</v>
      </c>
      <c r="NB20" s="253">
        <v>3.1969999999999998E-2</v>
      </c>
      <c r="NC20" s="253">
        <v>2.4039999999999999E-2</v>
      </c>
      <c r="ND20" s="253">
        <v>2.5020000000000001E-2</v>
      </c>
      <c r="NE20" s="253">
        <v>2.7459999999999998E-2</v>
      </c>
      <c r="NF20" s="719">
        <f t="shared" si="141"/>
        <v>2.9899999999999996E-2</v>
      </c>
      <c r="NG20" s="719">
        <f t="shared" si="79"/>
        <v>3.2339999999999994E-2</v>
      </c>
      <c r="NH20" s="722">
        <f t="shared" si="80"/>
        <v>3.4779999999999991E-2</v>
      </c>
      <c r="NI20" s="253">
        <v>9.9600000000000001E-3</v>
      </c>
      <c r="NJ20" s="253">
        <v>3.16E-3</v>
      </c>
      <c r="NK20" s="253">
        <v>7.6600000000000001E-3</v>
      </c>
      <c r="NL20" s="253">
        <v>7.7099999999999998E-3</v>
      </c>
      <c r="NM20" s="253">
        <v>8.8699999999999994E-3</v>
      </c>
      <c r="NN20" s="253">
        <v>1.366E-2</v>
      </c>
      <c r="NO20" s="719">
        <f t="shared" si="142"/>
        <v>1.8450000000000001E-2</v>
      </c>
      <c r="NP20" s="719">
        <f t="shared" si="81"/>
        <v>2.3240000000000004E-2</v>
      </c>
      <c r="NQ20" s="722">
        <f t="shared" si="82"/>
        <v>2.8030000000000006E-2</v>
      </c>
      <c r="NR20" s="705">
        <v>-6.3539999999999999E-2</v>
      </c>
      <c r="NS20" s="253">
        <v>-6.5060000000000007E-2</v>
      </c>
      <c r="NT20" s="253">
        <v>-6.0940000000000001E-2</v>
      </c>
      <c r="NU20" s="253">
        <v>-6.5759999999999999E-2</v>
      </c>
      <c r="NV20" s="253">
        <v>-6.4360000000000001E-2</v>
      </c>
      <c r="NW20" s="253">
        <v>-6.3649999999999998E-2</v>
      </c>
      <c r="NX20" s="719">
        <f t="shared" si="143"/>
        <v>-6.2939999999999996E-2</v>
      </c>
      <c r="NY20" s="719">
        <f t="shared" si="83"/>
        <v>-6.2229999999999994E-2</v>
      </c>
      <c r="NZ20" s="722">
        <f t="shared" si="84"/>
        <v>-6.1519999999999991E-2</v>
      </c>
      <c r="OA20" s="253">
        <v>-8.0999999999999996E-3</v>
      </c>
      <c r="OB20" s="253">
        <v>-9.2700000000000005E-3</v>
      </c>
      <c r="OC20" s="253">
        <v>-5.3299999999999997E-3</v>
      </c>
      <c r="OD20" s="253">
        <v>-1.1270000000000001E-2</v>
      </c>
      <c r="OE20" s="253">
        <v>-9.7599999999999996E-3</v>
      </c>
      <c r="OF20" s="253">
        <v>-8.4200000000000004E-3</v>
      </c>
      <c r="OG20" s="719">
        <f t="shared" si="144"/>
        <v>-7.0800000000000012E-3</v>
      </c>
      <c r="OH20" s="719">
        <f t="shared" si="85"/>
        <v>-5.740000000000002E-3</v>
      </c>
      <c r="OI20" s="722">
        <f t="shared" si="86"/>
        <v>-4.4000000000000029E-3</v>
      </c>
      <c r="OJ20" s="705">
        <v>4.3180000000000003E-2</v>
      </c>
      <c r="OK20" s="253">
        <v>3.6319999999999998E-2</v>
      </c>
      <c r="OL20" s="253">
        <v>4.1509999999999998E-2</v>
      </c>
      <c r="OM20" s="253">
        <v>3.4970000000000001E-2</v>
      </c>
      <c r="ON20" s="253">
        <v>3.3890000000000003E-2</v>
      </c>
      <c r="OO20" s="253">
        <v>4.0439999999999997E-2</v>
      </c>
      <c r="OP20" s="719">
        <f t="shared" si="145"/>
        <v>4.698999999999999E-2</v>
      </c>
      <c r="OQ20" s="719">
        <f t="shared" si="87"/>
        <v>5.3539999999999983E-2</v>
      </c>
      <c r="OR20" s="722">
        <f t="shared" si="88"/>
        <v>6.0089999999999977E-2</v>
      </c>
      <c r="OS20" s="253">
        <v>-3.1350000000000003E-2</v>
      </c>
      <c r="OT20" s="253">
        <v>-3.2960000000000003E-2</v>
      </c>
      <c r="OU20" s="253">
        <v>-2.86E-2</v>
      </c>
      <c r="OV20" s="253">
        <v>-3.3689999999999998E-2</v>
      </c>
      <c r="OW20" s="253">
        <v>-3.2210000000000003E-2</v>
      </c>
      <c r="OX20" s="253">
        <v>-3.1469999999999998E-2</v>
      </c>
      <c r="OY20" s="719">
        <f t="shared" si="146"/>
        <v>-3.0729999999999993E-2</v>
      </c>
      <c r="OZ20" s="719">
        <f t="shared" si="89"/>
        <v>-2.9989999999999989E-2</v>
      </c>
      <c r="PA20" s="722">
        <f t="shared" si="90"/>
        <v>-2.9249999999999984E-2</v>
      </c>
      <c r="PB20" s="705">
        <v>-2.665E-2</v>
      </c>
      <c r="PC20" s="253">
        <v>-2.8649999999999998E-2</v>
      </c>
      <c r="PD20" s="253">
        <v>-2.4420000000000001E-2</v>
      </c>
      <c r="PE20" s="253">
        <v>-2.93E-2</v>
      </c>
      <c r="PF20" s="253">
        <v>-2.683E-2</v>
      </c>
      <c r="PG20" s="253">
        <v>-2.665E-2</v>
      </c>
      <c r="PH20" s="719">
        <f t="shared" si="147"/>
        <v>-2.647E-2</v>
      </c>
      <c r="PI20" s="719">
        <f t="shared" si="91"/>
        <v>-2.6290000000000001E-2</v>
      </c>
      <c r="PJ20" s="722">
        <f t="shared" si="92"/>
        <v>-2.6110000000000001E-2</v>
      </c>
      <c r="PK20" s="253">
        <v>-6.241E-2</v>
      </c>
      <c r="PL20" s="253">
        <v>-6.3939999999999997E-2</v>
      </c>
      <c r="PM20" s="253">
        <v>-5.9790000000000003E-2</v>
      </c>
      <c r="PN20" s="253">
        <v>-6.4640000000000003E-2</v>
      </c>
      <c r="PO20" s="253">
        <v>-6.3229999999999995E-2</v>
      </c>
      <c r="PP20" s="253">
        <v>-6.2520000000000006E-2</v>
      </c>
      <c r="PQ20" s="719">
        <f t="shared" si="148"/>
        <v>-6.1810000000000018E-2</v>
      </c>
      <c r="PR20" s="719">
        <f t="shared" si="93"/>
        <v>-6.1100000000000029E-2</v>
      </c>
      <c r="PS20" s="722">
        <f t="shared" si="94"/>
        <v>-6.0390000000000041E-2</v>
      </c>
      <c r="PT20" s="705">
        <v>-6.8599999999999998E-3</v>
      </c>
      <c r="PU20" s="253">
        <v>-8.3800000000000003E-3</v>
      </c>
      <c r="PV20" s="253">
        <v>-4.0200000000000001E-3</v>
      </c>
      <c r="PW20" s="253">
        <v>-9.4900000000000002E-3</v>
      </c>
      <c r="PX20" s="253">
        <v>-8.0199999999999994E-3</v>
      </c>
      <c r="PY20" s="253">
        <v>-7.1500000000000001E-3</v>
      </c>
      <c r="PZ20" s="719">
        <f t="shared" si="149"/>
        <v>-6.2800000000000009E-3</v>
      </c>
      <c r="QA20" s="719">
        <f t="shared" si="95"/>
        <v>-5.4100000000000016E-3</v>
      </c>
      <c r="QB20" s="722">
        <f t="shared" si="96"/>
        <v>-4.5400000000000024E-3</v>
      </c>
      <c r="QC20" s="253">
        <v>-3.8150000000000003E-2</v>
      </c>
      <c r="QD20" s="253">
        <v>-3.9739999999999998E-2</v>
      </c>
      <c r="QE20" s="253">
        <v>-3.5409999999999997E-2</v>
      </c>
      <c r="QF20" s="253">
        <v>-4.0469999999999999E-2</v>
      </c>
      <c r="QG20" s="253">
        <v>-3.9E-2</v>
      </c>
      <c r="QH20" s="253">
        <v>-3.8260000000000002E-2</v>
      </c>
      <c r="QI20" s="719">
        <f t="shared" si="150"/>
        <v>-3.7520000000000005E-2</v>
      </c>
      <c r="QJ20" s="719">
        <f t="shared" si="97"/>
        <v>-3.6780000000000007E-2</v>
      </c>
      <c r="QK20" s="722">
        <f t="shared" si="98"/>
        <v>-3.604000000000001E-2</v>
      </c>
      <c r="QL20" s="705">
        <v>-1.5270000000000001E-2</v>
      </c>
      <c r="QM20" s="253">
        <v>-1.6899999999999998E-2</v>
      </c>
      <c r="QN20" s="253">
        <v>-1.242E-2</v>
      </c>
      <c r="QO20" s="253">
        <v>-1.772E-2</v>
      </c>
      <c r="QP20" s="253">
        <v>-1.6240000000000001E-2</v>
      </c>
      <c r="QQ20" s="253">
        <v>-1.5440000000000001E-2</v>
      </c>
      <c r="QR20" s="719">
        <f t="shared" si="151"/>
        <v>-1.464E-2</v>
      </c>
      <c r="QS20" s="719">
        <f t="shared" si="99"/>
        <v>-1.384E-2</v>
      </c>
      <c r="QT20" s="722">
        <f t="shared" si="100"/>
        <v>-1.304E-2</v>
      </c>
    </row>
    <row r="21" spans="1:462">
      <c r="A21" s="16"/>
      <c r="B21" s="212" t="s">
        <v>459</v>
      </c>
      <c r="C21" s="212" t="s">
        <v>476</v>
      </c>
      <c r="D21" s="705">
        <v>1.0410000000000001E-2</v>
      </c>
      <c r="E21" s="253">
        <v>9.3100000000000006E-3</v>
      </c>
      <c r="F21" s="253">
        <v>6.4099999999999999E-3</v>
      </c>
      <c r="G21" s="253">
        <v>1.234E-2</v>
      </c>
      <c r="H21" s="253">
        <v>3.4199999999999999E-3</v>
      </c>
      <c r="I21" s="253">
        <v>5.7400000000000003E-3</v>
      </c>
      <c r="J21" s="719">
        <f t="shared" si="101"/>
        <v>8.0600000000000012E-3</v>
      </c>
      <c r="K21" s="719">
        <f t="shared" ref="K21:K22" si="152">J21+(J21-I21)</f>
        <v>1.0380000000000002E-2</v>
      </c>
      <c r="L21" s="722">
        <f t="shared" ref="L21:L22" si="153">K21+(K21-J21)</f>
        <v>1.2700000000000003E-2</v>
      </c>
      <c r="M21" s="253">
        <v>4.1140000000000003E-2</v>
      </c>
      <c r="N21" s="253">
        <v>4.1050000000000003E-2</v>
      </c>
      <c r="O21" s="253">
        <v>3.7139999999999999E-2</v>
      </c>
      <c r="P21" s="253">
        <v>4.0469999999999999E-2</v>
      </c>
      <c r="Q21" s="253">
        <v>2.954E-2</v>
      </c>
      <c r="R21" s="253">
        <v>3.0679999999999999E-2</v>
      </c>
      <c r="S21" s="719">
        <f t="shared" si="102"/>
        <v>3.1820000000000001E-2</v>
      </c>
      <c r="T21" s="719">
        <f t="shared" si="1"/>
        <v>3.2960000000000003E-2</v>
      </c>
      <c r="U21" s="722">
        <f t="shared" si="2"/>
        <v>3.4100000000000005E-2</v>
      </c>
      <c r="V21" s="705">
        <v>0.10992</v>
      </c>
      <c r="W21" s="253">
        <v>0.11823</v>
      </c>
      <c r="X21" s="253">
        <v>0.11094999999999999</v>
      </c>
      <c r="Y21" s="253">
        <v>0.10246</v>
      </c>
      <c r="Z21" s="253">
        <v>9.2499999999999999E-2</v>
      </c>
      <c r="AA21" s="253">
        <v>7.8820000000000001E-2</v>
      </c>
      <c r="AB21" s="719">
        <f t="shared" si="103"/>
        <v>6.5140000000000003E-2</v>
      </c>
      <c r="AC21" s="719">
        <f t="shared" si="3"/>
        <v>5.1460000000000006E-2</v>
      </c>
      <c r="AD21" s="722">
        <f t="shared" si="4"/>
        <v>3.7780000000000008E-2</v>
      </c>
      <c r="AE21" s="253">
        <v>1.8880000000000001E-2</v>
      </c>
      <c r="AF21" s="253">
        <v>2.1000000000000001E-2</v>
      </c>
      <c r="AG21" s="253">
        <v>2.2720000000000001E-2</v>
      </c>
      <c r="AH21" s="253">
        <v>2.811E-2</v>
      </c>
      <c r="AI21" s="253">
        <v>1.4500000000000001E-2</v>
      </c>
      <c r="AJ21" s="253">
        <v>1.8440000000000002E-2</v>
      </c>
      <c r="AK21" s="719">
        <f t="shared" si="104"/>
        <v>2.2380000000000004E-2</v>
      </c>
      <c r="AL21" s="719">
        <f t="shared" si="5"/>
        <v>2.6320000000000007E-2</v>
      </c>
      <c r="AM21" s="722">
        <f t="shared" si="6"/>
        <v>3.0260000000000009E-2</v>
      </c>
      <c r="AN21" s="705">
        <v>3.8280000000000002E-2</v>
      </c>
      <c r="AO21" s="253">
        <v>4.2130000000000001E-2</v>
      </c>
      <c r="AP21" s="253">
        <v>4.478E-2</v>
      </c>
      <c r="AQ21" s="253">
        <v>4.7669999999999997E-2</v>
      </c>
      <c r="AR21" s="253">
        <v>3.1899999999999998E-2</v>
      </c>
      <c r="AS21" s="253">
        <v>3.3399999999999999E-2</v>
      </c>
      <c r="AT21" s="719">
        <f t="shared" si="105"/>
        <v>3.49E-2</v>
      </c>
      <c r="AU21" s="719">
        <f t="shared" si="7"/>
        <v>3.6400000000000002E-2</v>
      </c>
      <c r="AV21" s="722">
        <f t="shared" si="8"/>
        <v>3.7900000000000003E-2</v>
      </c>
      <c r="AW21" s="253">
        <v>5.0450000000000002E-2</v>
      </c>
      <c r="AX21" s="253">
        <v>5.5550000000000002E-2</v>
      </c>
      <c r="AY21" s="253">
        <v>5.9200000000000003E-2</v>
      </c>
      <c r="AZ21" s="253">
        <v>6.0900000000000003E-2</v>
      </c>
      <c r="BA21" s="253">
        <v>4.1459999999999997E-2</v>
      </c>
      <c r="BB21" s="253">
        <v>4.2360000000000002E-2</v>
      </c>
      <c r="BC21" s="719">
        <f t="shared" si="106"/>
        <v>4.3260000000000007E-2</v>
      </c>
      <c r="BD21" s="719">
        <f t="shared" si="9"/>
        <v>4.4160000000000012E-2</v>
      </c>
      <c r="BE21" s="722">
        <f t="shared" si="10"/>
        <v>4.5060000000000017E-2</v>
      </c>
      <c r="BF21" s="705">
        <v>-4.0699999999999998E-3</v>
      </c>
      <c r="BG21" s="253">
        <v>-7.1500000000000001E-3</v>
      </c>
      <c r="BH21" s="253">
        <v>-7.6600000000000001E-3</v>
      </c>
      <c r="BI21" s="253">
        <v>-5.0000000000000002E-5</v>
      </c>
      <c r="BJ21" s="253">
        <v>-4.3699999999999998E-3</v>
      </c>
      <c r="BK21" s="253">
        <v>-2.99E-3</v>
      </c>
      <c r="BL21" s="719">
        <f t="shared" si="107"/>
        <v>-1.6100000000000003E-3</v>
      </c>
      <c r="BM21" s="719">
        <f t="shared" si="11"/>
        <v>-2.300000000000006E-4</v>
      </c>
      <c r="BN21" s="722">
        <f t="shared" si="12"/>
        <v>1.1499999999999991E-3</v>
      </c>
      <c r="BO21" s="253">
        <v>4.81E-3</v>
      </c>
      <c r="BP21" s="253">
        <v>9.1900000000000003E-3</v>
      </c>
      <c r="BQ21" s="253">
        <v>1.0710000000000001E-2</v>
      </c>
      <c r="BR21" s="253">
        <v>1.9740000000000001E-2</v>
      </c>
      <c r="BS21" s="253">
        <v>7.5399999999999998E-3</v>
      </c>
      <c r="BT21" s="253">
        <v>9.3699999999999999E-3</v>
      </c>
      <c r="BU21" s="719">
        <f t="shared" si="108"/>
        <v>1.12E-2</v>
      </c>
      <c r="BV21" s="719">
        <f t="shared" si="13"/>
        <v>1.303E-2</v>
      </c>
      <c r="BW21" s="722">
        <f t="shared" si="14"/>
        <v>1.486E-2</v>
      </c>
      <c r="BX21" s="705">
        <v>2.1420000000000002E-2</v>
      </c>
      <c r="BY21" s="253">
        <v>1.0619999999999999E-2</v>
      </c>
      <c r="BZ21" s="253">
        <v>6.6299999999999996E-3</v>
      </c>
      <c r="CA21" s="253">
        <v>1.6410000000000001E-2</v>
      </c>
      <c r="CB21" s="253">
        <v>9.5399999999999999E-3</v>
      </c>
      <c r="CC21" s="253">
        <v>1.239E-2</v>
      </c>
      <c r="CD21" s="719">
        <f t="shared" si="109"/>
        <v>1.524E-2</v>
      </c>
      <c r="CE21" s="719">
        <f t="shared" si="15"/>
        <v>1.8090000000000002E-2</v>
      </c>
      <c r="CF21" s="722">
        <f t="shared" si="16"/>
        <v>2.0940000000000004E-2</v>
      </c>
      <c r="CG21" s="253">
        <v>4.7480000000000001E-2</v>
      </c>
      <c r="CH21" s="253">
        <v>5.2639999999999999E-2</v>
      </c>
      <c r="CI21" s="253">
        <v>4.4569999999999999E-2</v>
      </c>
      <c r="CJ21" s="253">
        <v>4.3979999999999998E-2</v>
      </c>
      <c r="CK21" s="253">
        <v>3.8580000000000003E-2</v>
      </c>
      <c r="CL21" s="253">
        <v>3.3430000000000001E-2</v>
      </c>
      <c r="CM21" s="719">
        <f t="shared" si="110"/>
        <v>2.828E-2</v>
      </c>
      <c r="CN21" s="719">
        <f t="shared" si="17"/>
        <v>2.3129999999999998E-2</v>
      </c>
      <c r="CO21" s="722">
        <f t="shared" si="18"/>
        <v>1.7979999999999996E-2</v>
      </c>
      <c r="CP21" s="705">
        <v>9.1090000000000004E-2</v>
      </c>
      <c r="CQ21" s="253">
        <v>8.5879999999999998E-2</v>
      </c>
      <c r="CR21" s="253">
        <v>5.8790000000000002E-2</v>
      </c>
      <c r="CS21" s="253">
        <v>4.829E-2</v>
      </c>
      <c r="CT21" s="253">
        <v>2.879E-2</v>
      </c>
      <c r="CU21" s="253">
        <v>3.4439999999999998E-2</v>
      </c>
      <c r="CV21" s="719">
        <f t="shared" si="111"/>
        <v>4.0090000000000001E-2</v>
      </c>
      <c r="CW21" s="719">
        <f t="shared" si="19"/>
        <v>4.5740000000000003E-2</v>
      </c>
      <c r="CX21" s="722">
        <f t="shared" si="20"/>
        <v>5.1390000000000005E-2</v>
      </c>
      <c r="CY21" s="253">
        <v>-2.3369999999999998E-2</v>
      </c>
      <c r="CZ21" s="253">
        <v>-2.5260000000000001E-2</v>
      </c>
      <c r="DA21" s="253">
        <v>-2.7609999999999999E-2</v>
      </c>
      <c r="DB21" s="253">
        <v>-2.1510000000000001E-2</v>
      </c>
      <c r="DC21" s="253">
        <v>-2.8629999999999999E-2</v>
      </c>
      <c r="DD21" s="253">
        <v>-2.632E-2</v>
      </c>
      <c r="DE21" s="719">
        <f t="shared" si="112"/>
        <v>-2.401E-2</v>
      </c>
      <c r="DF21" s="719">
        <f t="shared" si="21"/>
        <v>-2.1700000000000001E-2</v>
      </c>
      <c r="DG21" s="722">
        <f t="shared" si="22"/>
        <v>-1.9390000000000001E-2</v>
      </c>
      <c r="DH21" s="705">
        <v>-3.4689999999999999E-2</v>
      </c>
      <c r="DI21" s="253">
        <v>-3.6740000000000002E-2</v>
      </c>
      <c r="DJ21" s="253">
        <v>-3.8879999999999998E-2</v>
      </c>
      <c r="DK21" s="253">
        <v>-3.1980000000000001E-2</v>
      </c>
      <c r="DL21" s="253">
        <v>-3.8769999999999999E-2</v>
      </c>
      <c r="DM21" s="253">
        <v>-3.628E-2</v>
      </c>
      <c r="DN21" s="719">
        <f t="shared" si="113"/>
        <v>-3.3790000000000001E-2</v>
      </c>
      <c r="DO21" s="719">
        <f t="shared" si="23"/>
        <v>-3.1300000000000001E-2</v>
      </c>
      <c r="DP21" s="722">
        <f t="shared" si="24"/>
        <v>-2.8810000000000002E-2</v>
      </c>
      <c r="DQ21" s="253">
        <v>-2.07E-2</v>
      </c>
      <c r="DR21" s="253">
        <v>-2.2069999999999999E-2</v>
      </c>
      <c r="DS21" s="253">
        <v>-2.409E-2</v>
      </c>
      <c r="DT21" s="253">
        <v>-1.668E-2</v>
      </c>
      <c r="DU21" s="253">
        <v>-2.2249999999999999E-2</v>
      </c>
      <c r="DV21" s="253">
        <v>-2.077E-2</v>
      </c>
      <c r="DW21" s="719">
        <f t="shared" si="114"/>
        <v>-1.9290000000000002E-2</v>
      </c>
      <c r="DX21" s="719">
        <f t="shared" si="25"/>
        <v>-1.7810000000000003E-2</v>
      </c>
      <c r="DY21" s="722">
        <f t="shared" si="26"/>
        <v>-1.6330000000000004E-2</v>
      </c>
      <c r="DZ21" s="705">
        <v>1.176E-2</v>
      </c>
      <c r="EA21" s="253">
        <v>9.92E-3</v>
      </c>
      <c r="EB21" s="253">
        <v>5.1700000000000001E-3</v>
      </c>
      <c r="EC21" s="253">
        <v>7.3200000000000001E-3</v>
      </c>
      <c r="ED21" s="253">
        <v>1.5200000000000001E-3</v>
      </c>
      <c r="EE21" s="253">
        <v>-1.0000000000000001E-5</v>
      </c>
      <c r="EF21" s="719">
        <f t="shared" si="115"/>
        <v>-1.5400000000000001E-3</v>
      </c>
      <c r="EG21" s="719">
        <f t="shared" si="27"/>
        <v>-3.0700000000000002E-3</v>
      </c>
      <c r="EH21" s="722">
        <f t="shared" si="28"/>
        <v>-4.5999999999999999E-3</v>
      </c>
      <c r="EI21" s="253">
        <v>1.1469999999999999E-2</v>
      </c>
      <c r="EJ21" s="253">
        <v>1.1220000000000001E-2</v>
      </c>
      <c r="EK21" s="253">
        <v>1.055E-2</v>
      </c>
      <c r="EL21" s="253">
        <v>1.5440000000000001E-2</v>
      </c>
      <c r="EM21" s="253">
        <v>3.48E-3</v>
      </c>
      <c r="EN21" s="253">
        <v>5.13E-3</v>
      </c>
      <c r="EO21" s="719">
        <f t="shared" si="116"/>
        <v>6.7799999999999996E-3</v>
      </c>
      <c r="EP21" s="719">
        <f t="shared" si="29"/>
        <v>8.43E-3</v>
      </c>
      <c r="EQ21" s="722">
        <f t="shared" si="30"/>
        <v>1.008E-2</v>
      </c>
      <c r="ER21" s="705">
        <v>5.4440000000000002E-2</v>
      </c>
      <c r="ES21" s="253">
        <v>6.8599999999999994E-2</v>
      </c>
      <c r="ET21" s="253">
        <v>6.0010000000000001E-2</v>
      </c>
      <c r="EU21" s="253">
        <v>6.1920000000000003E-2</v>
      </c>
      <c r="EV21" s="253">
        <v>5.459E-2</v>
      </c>
      <c r="EW21" s="253">
        <v>5.0700000000000002E-2</v>
      </c>
      <c r="EX21" s="719">
        <f t="shared" si="117"/>
        <v>4.6810000000000004E-2</v>
      </c>
      <c r="EY21" s="719">
        <f t="shared" si="31"/>
        <v>4.2920000000000007E-2</v>
      </c>
      <c r="EZ21" s="722">
        <f t="shared" si="32"/>
        <v>3.9030000000000009E-2</v>
      </c>
      <c r="FA21" s="253">
        <v>3.1629999999999998E-2</v>
      </c>
      <c r="FB21" s="253">
        <v>2.3740000000000001E-2</v>
      </c>
      <c r="FC21" s="253">
        <v>2.146E-2</v>
      </c>
      <c r="FD21" s="253">
        <v>3.005E-2</v>
      </c>
      <c r="FE21" s="253">
        <v>2.5780000000000001E-2</v>
      </c>
      <c r="FF21" s="253">
        <v>2.596E-2</v>
      </c>
      <c r="FG21" s="719">
        <f t="shared" si="118"/>
        <v>2.614E-2</v>
      </c>
      <c r="FH21" s="719">
        <f t="shared" si="33"/>
        <v>2.632E-2</v>
      </c>
      <c r="FI21" s="722">
        <f t="shared" si="34"/>
        <v>2.6499999999999999E-2</v>
      </c>
      <c r="FJ21" s="705">
        <v>-1.302E-2</v>
      </c>
      <c r="FK21" s="253">
        <v>-1.472E-2</v>
      </c>
      <c r="FL21" s="253">
        <v>-1.6369999999999999E-2</v>
      </c>
      <c r="FM21" s="253">
        <v>-1.077E-2</v>
      </c>
      <c r="FN21" s="253">
        <v>-1.9449999999999999E-2</v>
      </c>
      <c r="FO21" s="253">
        <v>-1.7330000000000002E-2</v>
      </c>
      <c r="FP21" s="719">
        <f t="shared" si="119"/>
        <v>-1.5210000000000005E-2</v>
      </c>
      <c r="FQ21" s="719">
        <f t="shared" si="35"/>
        <v>-1.3090000000000008E-2</v>
      </c>
      <c r="FR21" s="722">
        <f t="shared" si="36"/>
        <v>-1.0970000000000011E-2</v>
      </c>
      <c r="FS21" s="253">
        <v>3.2910000000000002E-2</v>
      </c>
      <c r="FT21" s="253">
        <v>3.279E-2</v>
      </c>
      <c r="FU21" s="253">
        <v>3.202E-2</v>
      </c>
      <c r="FV21" s="253">
        <v>3.705E-2</v>
      </c>
      <c r="FW21" s="253">
        <v>2.5749999999999999E-2</v>
      </c>
      <c r="FX21" s="253">
        <v>2.819E-2</v>
      </c>
      <c r="FY21" s="719">
        <f t="shared" si="120"/>
        <v>3.0630000000000001E-2</v>
      </c>
      <c r="FZ21" s="719">
        <f t="shared" si="37"/>
        <v>3.3070000000000002E-2</v>
      </c>
      <c r="GA21" s="722">
        <f t="shared" si="38"/>
        <v>3.551E-2</v>
      </c>
      <c r="GB21" s="705">
        <v>-8.8999999999999995E-4</v>
      </c>
      <c r="GC21" s="253">
        <v>-7.3400000000000002E-3</v>
      </c>
      <c r="GD21" s="253">
        <v>-1.171E-2</v>
      </c>
      <c r="GE21" s="253">
        <v>-3.63E-3</v>
      </c>
      <c r="GF21" s="253">
        <v>-1.2460000000000001E-2</v>
      </c>
      <c r="GG21" s="253">
        <v>-7.3400000000000002E-3</v>
      </c>
      <c r="GH21" s="719">
        <f t="shared" si="121"/>
        <v>-2.2199999999999998E-3</v>
      </c>
      <c r="GI21" s="719">
        <f t="shared" si="39"/>
        <v>2.9000000000000007E-3</v>
      </c>
      <c r="GJ21" s="722">
        <f t="shared" si="40"/>
        <v>8.0200000000000011E-3</v>
      </c>
      <c r="GK21" s="253">
        <v>-2.5500000000000002E-3</v>
      </c>
      <c r="GL21" s="253">
        <v>-4.1099999999999999E-3</v>
      </c>
      <c r="GM21" s="253">
        <v>-5.7600000000000004E-3</v>
      </c>
      <c r="GN21" s="253">
        <v>-2.0000000000000001E-4</v>
      </c>
      <c r="GO21" s="253">
        <v>-8.7500000000000008E-3</v>
      </c>
      <c r="GP21" s="253">
        <v>-6.5900000000000004E-3</v>
      </c>
      <c r="GQ21" s="719">
        <f t="shared" si="122"/>
        <v>-4.4299999999999999E-3</v>
      </c>
      <c r="GR21" s="719">
        <f t="shared" si="41"/>
        <v>-2.2699999999999994E-3</v>
      </c>
      <c r="GS21" s="722">
        <f t="shared" si="42"/>
        <v>-1.0999999999999899E-4</v>
      </c>
      <c r="GT21" s="705">
        <v>-1.1849999999999999E-2</v>
      </c>
      <c r="GU21" s="253">
        <v>-1.242E-2</v>
      </c>
      <c r="GV21" s="253">
        <v>-1.338E-2</v>
      </c>
      <c r="GW21" s="253">
        <v>-8.1899999999999994E-3</v>
      </c>
      <c r="GX21" s="253">
        <v>-1.7399999999999999E-2</v>
      </c>
      <c r="GY21" s="253">
        <v>-1.555E-2</v>
      </c>
      <c r="GZ21" s="719">
        <f t="shared" si="123"/>
        <v>-1.37E-2</v>
      </c>
      <c r="HA21" s="719">
        <f t="shared" si="43"/>
        <v>-1.1850000000000001E-2</v>
      </c>
      <c r="HB21" s="722">
        <f t="shared" si="44"/>
        <v>-1.0000000000000002E-2</v>
      </c>
      <c r="HC21" s="253">
        <v>5.1499999999999997E-2</v>
      </c>
      <c r="HD21" s="253">
        <v>4.7460000000000002E-2</v>
      </c>
      <c r="HE21" s="253">
        <v>4.292E-2</v>
      </c>
      <c r="HF21" s="253">
        <v>4.8140000000000002E-2</v>
      </c>
      <c r="HG21" s="253">
        <v>4.4339999999999997E-2</v>
      </c>
      <c r="HH21" s="253">
        <v>4.1399999999999999E-2</v>
      </c>
      <c r="HI21" s="719">
        <f t="shared" si="124"/>
        <v>3.8460000000000001E-2</v>
      </c>
      <c r="HJ21" s="719">
        <f t="shared" si="45"/>
        <v>3.5520000000000003E-2</v>
      </c>
      <c r="HK21" s="722">
        <f t="shared" si="46"/>
        <v>3.2580000000000005E-2</v>
      </c>
      <c r="HL21" s="705">
        <v>-2.6099999999999999E-3</v>
      </c>
      <c r="HM21" s="253">
        <v>-5.28E-3</v>
      </c>
      <c r="HN21" s="253">
        <v>-8.1600000000000006E-3</v>
      </c>
      <c r="HO21" s="253">
        <v>1.9499999999999999E-3</v>
      </c>
      <c r="HP21" s="253">
        <v>-5.4200000000000003E-3</v>
      </c>
      <c r="HQ21" s="253">
        <v>-3.9300000000000003E-3</v>
      </c>
      <c r="HR21" s="719">
        <f t="shared" si="125"/>
        <v>-2.4400000000000003E-3</v>
      </c>
      <c r="HS21" s="719">
        <f t="shared" si="47"/>
        <v>-9.5000000000000032E-4</v>
      </c>
      <c r="HT21" s="722">
        <f t="shared" si="48"/>
        <v>5.3999999999999968E-4</v>
      </c>
      <c r="HU21" s="253">
        <v>-6.6009999999999999E-2</v>
      </c>
      <c r="HV21" s="253">
        <v>-6.7710000000000006E-2</v>
      </c>
      <c r="HW21" s="253">
        <v>-7.0730000000000001E-2</v>
      </c>
      <c r="HX21" s="253">
        <v>-6.5229999999999996E-2</v>
      </c>
      <c r="HY21" s="253">
        <v>-7.1459999999999996E-2</v>
      </c>
      <c r="HZ21" s="253">
        <v>-6.8989999999999996E-2</v>
      </c>
      <c r="IA21" s="719">
        <f t="shared" si="126"/>
        <v>-6.6519999999999996E-2</v>
      </c>
      <c r="IB21" s="719">
        <f t="shared" si="49"/>
        <v>-6.4049999999999996E-2</v>
      </c>
      <c r="IC21" s="722">
        <f t="shared" si="50"/>
        <v>-6.1579999999999996E-2</v>
      </c>
      <c r="ID21" s="705">
        <v>3.1359999999999999E-2</v>
      </c>
      <c r="IE21" s="253">
        <v>2.0590000000000001E-2</v>
      </c>
      <c r="IF21" s="253">
        <v>2.6280000000000001E-2</v>
      </c>
      <c r="IG21" s="253">
        <v>4.9169999999999998E-2</v>
      </c>
      <c r="IH21" s="253">
        <v>4.2380000000000001E-2</v>
      </c>
      <c r="II21" s="253">
        <v>4.607E-2</v>
      </c>
      <c r="IJ21" s="719">
        <f t="shared" si="127"/>
        <v>4.9759999999999999E-2</v>
      </c>
      <c r="IK21" s="719">
        <f t="shared" si="51"/>
        <v>5.3449999999999998E-2</v>
      </c>
      <c r="IL21" s="722">
        <f t="shared" si="52"/>
        <v>5.7139999999999996E-2</v>
      </c>
      <c r="IM21" s="253">
        <v>-5.3429999999999998E-2</v>
      </c>
      <c r="IN21" s="253">
        <v>-5.5399999999999998E-2</v>
      </c>
      <c r="IO21" s="253">
        <v>-5.7779999999999998E-2</v>
      </c>
      <c r="IP21" s="253">
        <v>-5.1659999999999998E-2</v>
      </c>
      <c r="IQ21" s="253">
        <v>-5.8799999999999998E-2</v>
      </c>
      <c r="IR21" s="253">
        <v>-5.645E-2</v>
      </c>
      <c r="IS21" s="719">
        <f t="shared" si="128"/>
        <v>-5.4100000000000002E-2</v>
      </c>
      <c r="IT21" s="719">
        <f t="shared" si="53"/>
        <v>-5.1750000000000004E-2</v>
      </c>
      <c r="IU21" s="722">
        <f t="shared" si="54"/>
        <v>-4.9400000000000006E-2</v>
      </c>
      <c r="IV21" s="705">
        <v>-1.75E-3</v>
      </c>
      <c r="IW21" s="253">
        <v>1.09E-3</v>
      </c>
      <c r="IX21" s="253">
        <v>-6.8100000000000001E-3</v>
      </c>
      <c r="IY21" s="253">
        <v>-1.401E-2</v>
      </c>
      <c r="IZ21" s="253">
        <v>-3.2870000000000003E-2</v>
      </c>
      <c r="JA21" s="253">
        <v>-3.3070000000000002E-2</v>
      </c>
      <c r="JB21" s="719">
        <f t="shared" si="129"/>
        <v>-3.3270000000000001E-2</v>
      </c>
      <c r="JC21" s="719">
        <f t="shared" si="55"/>
        <v>-3.347E-2</v>
      </c>
      <c r="JD21" s="722">
        <f t="shared" si="56"/>
        <v>-3.3669999999999999E-2</v>
      </c>
      <c r="JE21" s="253">
        <v>2.8160000000000001E-2</v>
      </c>
      <c r="JF21" s="253">
        <v>2.9180000000000001E-2</v>
      </c>
      <c r="JG21" s="253">
        <v>2.9700000000000001E-2</v>
      </c>
      <c r="JH21" s="253">
        <v>3.3169999999999998E-2</v>
      </c>
      <c r="JI21" s="253">
        <v>2.0879999999999999E-2</v>
      </c>
      <c r="JJ21" s="253">
        <v>2.2069999999999999E-2</v>
      </c>
      <c r="JK21" s="719">
        <f t="shared" si="130"/>
        <v>2.3259999999999999E-2</v>
      </c>
      <c r="JL21" s="719">
        <f t="shared" si="57"/>
        <v>2.445E-2</v>
      </c>
      <c r="JM21" s="722">
        <f t="shared" si="58"/>
        <v>2.564E-2</v>
      </c>
      <c r="JN21" s="705">
        <v>1.4E-2</v>
      </c>
      <c r="JO21" s="253">
        <v>1.4239999999999999E-2</v>
      </c>
      <c r="JP21" s="253">
        <v>1.291E-2</v>
      </c>
      <c r="JQ21" s="253">
        <v>1.8270000000000002E-2</v>
      </c>
      <c r="JR21" s="253">
        <v>8.6E-3</v>
      </c>
      <c r="JS21" s="253">
        <v>1.102E-2</v>
      </c>
      <c r="JT21" s="719">
        <f t="shared" si="131"/>
        <v>1.3440000000000001E-2</v>
      </c>
      <c r="JU21" s="719">
        <f t="shared" si="59"/>
        <v>1.5859999999999999E-2</v>
      </c>
      <c r="JV21" s="722">
        <f t="shared" si="60"/>
        <v>1.8279999999999998E-2</v>
      </c>
      <c r="JW21" s="253">
        <v>3.4299999999999999E-3</v>
      </c>
      <c r="JX21" s="253">
        <v>2E-3</v>
      </c>
      <c r="JY21" s="253">
        <v>8.4999999999999995E-4</v>
      </c>
      <c r="JZ21" s="253">
        <v>6.1700000000000001E-3</v>
      </c>
      <c r="KA21" s="253">
        <v>-4.3200000000000001E-3</v>
      </c>
      <c r="KB21" s="253">
        <v>-2.0200000000000001E-3</v>
      </c>
      <c r="KC21" s="719">
        <f t="shared" si="132"/>
        <v>2.7999999999999987E-4</v>
      </c>
      <c r="KD21" s="719">
        <f t="shared" si="61"/>
        <v>2.5799999999999998E-3</v>
      </c>
      <c r="KE21" s="722">
        <f t="shared" si="62"/>
        <v>4.8799999999999998E-3</v>
      </c>
      <c r="KF21" s="705">
        <v>-1.172E-2</v>
      </c>
      <c r="KG21" s="253">
        <v>-1.34E-2</v>
      </c>
      <c r="KH21" s="253">
        <v>-1.562E-2</v>
      </c>
      <c r="KI21" s="253">
        <v>-9.5399999999999999E-3</v>
      </c>
      <c r="KJ21" s="253">
        <v>-1.7500000000000002E-2</v>
      </c>
      <c r="KK21" s="253">
        <v>-1.511E-2</v>
      </c>
      <c r="KL21" s="719">
        <f t="shared" si="133"/>
        <v>-1.2719999999999999E-2</v>
      </c>
      <c r="KM21" s="719">
        <f t="shared" si="63"/>
        <v>-1.0329999999999997E-2</v>
      </c>
      <c r="KN21" s="722">
        <f t="shared" si="64"/>
        <v>-7.9399999999999957E-3</v>
      </c>
      <c r="KO21" s="253">
        <v>1.6629999999999999E-2</v>
      </c>
      <c r="KP21" s="253">
        <v>1.5570000000000001E-2</v>
      </c>
      <c r="KQ21" s="253">
        <v>1.421E-2</v>
      </c>
      <c r="KR21" s="253">
        <v>2.0109999999999999E-2</v>
      </c>
      <c r="KS21" s="253">
        <v>1.0019999999999999E-2</v>
      </c>
      <c r="KT21" s="253">
        <v>1.1820000000000001E-2</v>
      </c>
      <c r="KU21" s="719">
        <f t="shared" si="134"/>
        <v>1.3620000000000002E-2</v>
      </c>
      <c r="KV21" s="719">
        <f t="shared" si="65"/>
        <v>1.5420000000000003E-2</v>
      </c>
      <c r="KW21" s="722">
        <f t="shared" si="66"/>
        <v>1.7220000000000006E-2</v>
      </c>
      <c r="KX21" s="705">
        <v>6.7000000000000002E-4</v>
      </c>
      <c r="KY21" s="253">
        <v>-4.8000000000000001E-4</v>
      </c>
      <c r="KZ21" s="253">
        <v>-1.5100000000000001E-3</v>
      </c>
      <c r="LA21" s="253">
        <v>3.5500000000000002E-3</v>
      </c>
      <c r="LB21" s="253">
        <v>-6.9100000000000003E-3</v>
      </c>
      <c r="LC21" s="253">
        <v>-4.7299999999999998E-3</v>
      </c>
      <c r="LD21" s="719">
        <f t="shared" si="135"/>
        <v>-2.5499999999999993E-3</v>
      </c>
      <c r="LE21" s="719">
        <f t="shared" si="67"/>
        <v>-3.699999999999988E-4</v>
      </c>
      <c r="LF21" s="722">
        <f t="shared" si="68"/>
        <v>1.8100000000000017E-3</v>
      </c>
      <c r="LG21" s="253">
        <v>-3.4909999999999997E-2</v>
      </c>
      <c r="LH21" s="253">
        <v>-3.6880000000000003E-2</v>
      </c>
      <c r="LI21" s="253">
        <v>-3.925E-2</v>
      </c>
      <c r="LJ21" s="253">
        <v>-3.3149999999999999E-2</v>
      </c>
      <c r="LK21" s="253">
        <v>-4.027E-2</v>
      </c>
      <c r="LL21" s="253">
        <v>-3.7929999999999998E-2</v>
      </c>
      <c r="LM21" s="719">
        <f t="shared" si="136"/>
        <v>-3.5589999999999997E-2</v>
      </c>
      <c r="LN21" s="719">
        <f t="shared" si="69"/>
        <v>-3.3249999999999995E-2</v>
      </c>
      <c r="LO21" s="722">
        <f t="shared" si="70"/>
        <v>-3.0909999999999993E-2</v>
      </c>
      <c r="LP21" s="705">
        <v>-3.1600000000000003E-2</v>
      </c>
      <c r="LQ21" s="253">
        <v>-3.338E-2</v>
      </c>
      <c r="LR21" s="253">
        <v>-3.5430000000000003E-2</v>
      </c>
      <c r="LS21" s="253">
        <v>-2.981E-2</v>
      </c>
      <c r="LT21" s="253">
        <v>-3.6940000000000001E-2</v>
      </c>
      <c r="LU21" s="253">
        <v>-3.4759999999999999E-2</v>
      </c>
      <c r="LV21" s="719">
        <f t="shared" si="137"/>
        <v>-3.2579999999999998E-2</v>
      </c>
      <c r="LW21" s="719">
        <f t="shared" si="71"/>
        <v>-3.0399999999999996E-2</v>
      </c>
      <c r="LX21" s="722">
        <f t="shared" si="72"/>
        <v>-2.8219999999999995E-2</v>
      </c>
      <c r="LY21" s="253">
        <v>4.181E-2</v>
      </c>
      <c r="LZ21" s="253">
        <v>4.2979999999999997E-2</v>
      </c>
      <c r="MA21" s="253">
        <v>4.342E-2</v>
      </c>
      <c r="MB21" s="253">
        <v>4.7820000000000001E-2</v>
      </c>
      <c r="MC21" s="253">
        <v>3.5880000000000002E-2</v>
      </c>
      <c r="MD21" s="253">
        <v>3.5409999999999997E-2</v>
      </c>
      <c r="ME21" s="719">
        <f t="shared" si="138"/>
        <v>3.4939999999999992E-2</v>
      </c>
      <c r="MF21" s="719">
        <f t="shared" si="73"/>
        <v>3.4469999999999987E-2</v>
      </c>
      <c r="MG21" s="722">
        <f t="shared" si="74"/>
        <v>3.3999999999999982E-2</v>
      </c>
      <c r="MH21" s="705">
        <v>-5.1389999999999998E-2</v>
      </c>
      <c r="MI21" s="253">
        <v>-5.3249999999999999E-2</v>
      </c>
      <c r="MJ21" s="253">
        <v>-5.5480000000000002E-2</v>
      </c>
      <c r="MK21" s="253">
        <v>-4.9730000000000003E-2</v>
      </c>
      <c r="ML21" s="253">
        <v>-5.645E-2</v>
      </c>
      <c r="MM21" s="253">
        <v>-5.4239999999999997E-2</v>
      </c>
      <c r="MN21" s="719">
        <f t="shared" si="139"/>
        <v>-5.2029999999999993E-2</v>
      </c>
      <c r="MO21" s="719">
        <f t="shared" si="75"/>
        <v>-4.9819999999999989E-2</v>
      </c>
      <c r="MP21" s="722">
        <f t="shared" si="76"/>
        <v>-4.7609999999999986E-2</v>
      </c>
      <c r="MQ21" s="253">
        <v>4.8739999999999999E-2</v>
      </c>
      <c r="MR21" s="253">
        <v>4.054E-2</v>
      </c>
      <c r="MS21" s="253">
        <v>1.6279999999999999E-2</v>
      </c>
      <c r="MT21" s="253">
        <v>1.7739999999999999E-2</v>
      </c>
      <c r="MU21" s="253">
        <v>-6.8100000000000001E-3</v>
      </c>
      <c r="MV21" s="253">
        <v>4.3200000000000001E-3</v>
      </c>
      <c r="MW21" s="719">
        <f t="shared" si="140"/>
        <v>1.5450000000000002E-2</v>
      </c>
      <c r="MX21" s="719">
        <f t="shared" si="77"/>
        <v>2.6580000000000003E-2</v>
      </c>
      <c r="MY21" s="722">
        <f t="shared" si="78"/>
        <v>3.7710000000000007E-2</v>
      </c>
      <c r="MZ21" s="705">
        <v>4.0000000000000001E-3</v>
      </c>
      <c r="NA21" s="253">
        <v>2.9399999999999999E-3</v>
      </c>
      <c r="NB21" s="253">
        <v>1.1800000000000001E-3</v>
      </c>
      <c r="NC21" s="253">
        <v>6.4099999999999999E-3</v>
      </c>
      <c r="ND21" s="253">
        <v>-3.2699999999999999E-3</v>
      </c>
      <c r="NE21" s="253">
        <v>-1.23E-3</v>
      </c>
      <c r="NF21" s="719">
        <f t="shared" si="141"/>
        <v>8.1000000000000017E-4</v>
      </c>
      <c r="NG21" s="719">
        <f t="shared" si="79"/>
        <v>2.8500000000000001E-3</v>
      </c>
      <c r="NH21" s="722">
        <f t="shared" si="80"/>
        <v>4.8900000000000002E-3</v>
      </c>
      <c r="NI21" s="253">
        <v>-1.2710000000000001E-2</v>
      </c>
      <c r="NJ21" s="253">
        <v>-1.6580000000000001E-2</v>
      </c>
      <c r="NK21" s="253">
        <v>-2.351E-2</v>
      </c>
      <c r="NL21" s="253">
        <v>-1.7389999999999999E-2</v>
      </c>
      <c r="NM21" s="253">
        <v>-2.01E-2</v>
      </c>
      <c r="NN21" s="253">
        <v>-1.806E-2</v>
      </c>
      <c r="NO21" s="719">
        <f t="shared" si="142"/>
        <v>-1.602E-2</v>
      </c>
      <c r="NP21" s="719">
        <f t="shared" si="81"/>
        <v>-1.3979999999999999E-2</v>
      </c>
      <c r="NQ21" s="722">
        <f t="shared" si="82"/>
        <v>-1.1939999999999999E-2</v>
      </c>
      <c r="NR21" s="705">
        <v>-4.0189999999999997E-2</v>
      </c>
      <c r="NS21" s="253">
        <v>-4.41E-2</v>
      </c>
      <c r="NT21" s="253">
        <v>-4.7169999999999997E-2</v>
      </c>
      <c r="NU21" s="253">
        <v>-3.8949999999999999E-2</v>
      </c>
      <c r="NV21" s="253">
        <v>-4.3799999999999999E-2</v>
      </c>
      <c r="NW21" s="253">
        <v>-4.2450000000000002E-2</v>
      </c>
      <c r="NX21" s="719">
        <f t="shared" si="143"/>
        <v>-4.1100000000000005E-2</v>
      </c>
      <c r="NY21" s="719">
        <f t="shared" si="83"/>
        <v>-3.9750000000000008E-2</v>
      </c>
      <c r="NZ21" s="722">
        <f t="shared" si="84"/>
        <v>-3.8400000000000011E-2</v>
      </c>
      <c r="OA21" s="253">
        <v>1.5640000000000001E-2</v>
      </c>
      <c r="OB21" s="253">
        <v>1.3950000000000001E-2</v>
      </c>
      <c r="OC21" s="253">
        <v>1.37E-2</v>
      </c>
      <c r="OD21" s="253">
        <v>1.7690000000000001E-2</v>
      </c>
      <c r="OE21" s="253">
        <v>6.9100000000000003E-3</v>
      </c>
      <c r="OF21" s="253">
        <v>9.2499999999999995E-3</v>
      </c>
      <c r="OG21" s="719">
        <f t="shared" si="144"/>
        <v>1.159E-2</v>
      </c>
      <c r="OH21" s="719">
        <f t="shared" si="85"/>
        <v>1.393E-2</v>
      </c>
      <c r="OI21" s="722">
        <f t="shared" si="86"/>
        <v>1.627E-2</v>
      </c>
      <c r="OJ21" s="705">
        <v>5.3249999999999999E-2</v>
      </c>
      <c r="OK21" s="253">
        <v>5.253E-2</v>
      </c>
      <c r="OL21" s="253">
        <v>5.3999999999999999E-2</v>
      </c>
      <c r="OM21" s="253">
        <v>5.6140000000000002E-2</v>
      </c>
      <c r="ON21" s="253">
        <v>4.1919999999999999E-2</v>
      </c>
      <c r="OO21" s="253">
        <v>4.2709999999999998E-2</v>
      </c>
      <c r="OP21" s="719">
        <f t="shared" si="145"/>
        <v>4.3499999999999997E-2</v>
      </c>
      <c r="OQ21" s="719">
        <f t="shared" si="87"/>
        <v>4.4289999999999996E-2</v>
      </c>
      <c r="OR21" s="722">
        <f t="shared" si="88"/>
        <v>4.5079999999999995E-2</v>
      </c>
      <c r="OS21" s="253">
        <v>-5.3019999999999998E-2</v>
      </c>
      <c r="OT21" s="253">
        <v>-5.493E-2</v>
      </c>
      <c r="OU21" s="253">
        <v>-5.722E-2</v>
      </c>
      <c r="OV21" s="253">
        <v>-5.1319999999999998E-2</v>
      </c>
      <c r="OW21" s="253">
        <v>-5.8209999999999998E-2</v>
      </c>
      <c r="OX21" s="253">
        <v>-5.5939999999999997E-2</v>
      </c>
      <c r="OY21" s="719">
        <f t="shared" si="146"/>
        <v>-5.3669999999999995E-2</v>
      </c>
      <c r="OZ21" s="719">
        <f t="shared" si="89"/>
        <v>-5.1399999999999994E-2</v>
      </c>
      <c r="PA21" s="722">
        <f t="shared" si="90"/>
        <v>-4.9129999999999993E-2</v>
      </c>
      <c r="PB21" s="705">
        <v>-3.9699999999999999E-2</v>
      </c>
      <c r="PC21" s="253">
        <v>-4.1660000000000003E-2</v>
      </c>
      <c r="PD21" s="253">
        <v>-4.4010000000000001E-2</v>
      </c>
      <c r="PE21" s="253">
        <v>-3.7969999999999997E-2</v>
      </c>
      <c r="PF21" s="253">
        <v>-4.5030000000000001E-2</v>
      </c>
      <c r="PG21" s="253">
        <v>-4.2700000000000002E-2</v>
      </c>
      <c r="PH21" s="719">
        <f t="shared" si="147"/>
        <v>-4.0370000000000003E-2</v>
      </c>
      <c r="PI21" s="719">
        <f t="shared" si="91"/>
        <v>-3.8040000000000004E-2</v>
      </c>
      <c r="PJ21" s="722">
        <f t="shared" si="92"/>
        <v>-3.5710000000000006E-2</v>
      </c>
      <c r="PK21" s="253">
        <v>-3.6069999999999998E-2</v>
      </c>
      <c r="PL21" s="253">
        <v>-3.7629999999999997E-2</v>
      </c>
      <c r="PM21" s="253">
        <v>-3.9039999999999998E-2</v>
      </c>
      <c r="PN21" s="253">
        <v>-3.3770000000000001E-2</v>
      </c>
      <c r="PO21" s="253">
        <v>-4.19E-2</v>
      </c>
      <c r="PP21" s="253">
        <v>-3.9809999999999998E-2</v>
      </c>
      <c r="PQ21" s="719">
        <f t="shared" si="148"/>
        <v>-3.7719999999999997E-2</v>
      </c>
      <c r="PR21" s="719">
        <f t="shared" si="93"/>
        <v>-3.5629999999999995E-2</v>
      </c>
      <c r="PS21" s="722">
        <f t="shared" si="94"/>
        <v>-3.3539999999999993E-2</v>
      </c>
      <c r="PT21" s="705">
        <v>-5.0549999999999998E-2</v>
      </c>
      <c r="PU21" s="253">
        <v>-5.2470000000000003E-2</v>
      </c>
      <c r="PV21" s="253">
        <v>-5.4789999999999998E-2</v>
      </c>
      <c r="PW21" s="253">
        <v>-4.8829999999999998E-2</v>
      </c>
      <c r="PX21" s="253">
        <v>-5.5789999999999999E-2</v>
      </c>
      <c r="PY21" s="253">
        <v>-5.3499999999999999E-2</v>
      </c>
      <c r="PZ21" s="719">
        <f t="shared" si="149"/>
        <v>-5.1209999999999999E-2</v>
      </c>
      <c r="QA21" s="719">
        <f t="shared" si="95"/>
        <v>-4.8919999999999998E-2</v>
      </c>
      <c r="QB21" s="722">
        <f t="shared" si="96"/>
        <v>-4.6629999999999998E-2</v>
      </c>
      <c r="QC21" s="253">
        <v>1.985E-2</v>
      </c>
      <c r="QD21" s="253">
        <v>1.925E-2</v>
      </c>
      <c r="QE21" s="253">
        <v>1.8530000000000001E-2</v>
      </c>
      <c r="QF21" s="253">
        <v>2.3470000000000001E-2</v>
      </c>
      <c r="QG21" s="253">
        <v>1.2409999999999999E-2</v>
      </c>
      <c r="QH21" s="253">
        <v>1.482E-2</v>
      </c>
      <c r="QI21" s="719">
        <f t="shared" si="150"/>
        <v>1.7230000000000002E-2</v>
      </c>
      <c r="QJ21" s="719">
        <f t="shared" si="97"/>
        <v>1.9640000000000005E-2</v>
      </c>
      <c r="QK21" s="722">
        <f t="shared" si="98"/>
        <v>2.2050000000000007E-2</v>
      </c>
      <c r="QL21" s="705">
        <v>2.3700000000000001E-3</v>
      </c>
      <c r="QM21" s="253">
        <v>5.5000000000000003E-4</v>
      </c>
      <c r="QN21" s="253">
        <v>-1.2700000000000001E-3</v>
      </c>
      <c r="QO21" s="253">
        <v>4.8399999999999997E-3</v>
      </c>
      <c r="QP21" s="253">
        <v>-4.2700000000000004E-3</v>
      </c>
      <c r="QQ21" s="253">
        <v>-2.7200000000000002E-3</v>
      </c>
      <c r="QR21" s="719">
        <f t="shared" si="151"/>
        <v>-1.17E-3</v>
      </c>
      <c r="QS21" s="719">
        <f t="shared" si="99"/>
        <v>3.8000000000000013E-4</v>
      </c>
      <c r="QT21" s="722">
        <f t="shared" si="100"/>
        <v>1.9300000000000003E-3</v>
      </c>
    </row>
    <row r="22" spans="1:462">
      <c r="A22" s="17"/>
      <c r="B22" s="211" t="s">
        <v>460</v>
      </c>
      <c r="C22" s="211" t="s">
        <v>477</v>
      </c>
      <c r="D22" s="706">
        <v>3.3250000000000002E-2</v>
      </c>
      <c r="E22" s="254">
        <v>2.7289999999999998E-2</v>
      </c>
      <c r="F22" s="254">
        <v>2.0490000000000001E-2</v>
      </c>
      <c r="G22" s="254">
        <v>1.7690000000000001E-2</v>
      </c>
      <c r="H22" s="254">
        <v>2.733E-2</v>
      </c>
      <c r="I22" s="254">
        <v>4.15E-3</v>
      </c>
      <c r="J22" s="720">
        <f t="shared" si="101"/>
        <v>-1.9029999999999998E-2</v>
      </c>
      <c r="K22" s="720">
        <f t="shared" si="152"/>
        <v>-4.2209999999999998E-2</v>
      </c>
      <c r="L22" s="723">
        <f t="shared" si="153"/>
        <v>-6.5390000000000004E-2</v>
      </c>
      <c r="M22" s="254">
        <v>3.6479999999999999E-2</v>
      </c>
      <c r="N22" s="254">
        <v>2.776E-2</v>
      </c>
      <c r="O22" s="254">
        <v>2.095E-2</v>
      </c>
      <c r="P22" s="254">
        <v>1.7749999999999998E-2</v>
      </c>
      <c r="Q22" s="254">
        <v>2.6610000000000002E-2</v>
      </c>
      <c r="R22" s="254">
        <v>3.0100000000000001E-3</v>
      </c>
      <c r="S22" s="720">
        <f t="shared" si="102"/>
        <v>-2.0590000000000004E-2</v>
      </c>
      <c r="T22" s="720">
        <f t="shared" si="1"/>
        <v>-4.4190000000000007E-2</v>
      </c>
      <c r="U22" s="723">
        <f t="shared" si="2"/>
        <v>-6.7790000000000017E-2</v>
      </c>
      <c r="V22" s="706">
        <v>4.743E-2</v>
      </c>
      <c r="W22" s="254">
        <v>3.3349999999999998E-2</v>
      </c>
      <c r="X22" s="254">
        <v>2.6919999999999999E-2</v>
      </c>
      <c r="Y22" s="254">
        <v>2.342E-2</v>
      </c>
      <c r="Z22" s="254">
        <v>2.8930000000000001E-2</v>
      </c>
      <c r="AA22" s="254">
        <v>4.2199999999999998E-3</v>
      </c>
      <c r="AB22" s="720">
        <f t="shared" si="103"/>
        <v>-2.0490000000000001E-2</v>
      </c>
      <c r="AC22" s="720">
        <f t="shared" si="3"/>
        <v>-4.5200000000000004E-2</v>
      </c>
      <c r="AD22" s="723">
        <f t="shared" si="4"/>
        <v>-6.991E-2</v>
      </c>
      <c r="AE22" s="254">
        <v>1.01E-2</v>
      </c>
      <c r="AF22" s="254">
        <v>7.9299999999999995E-3</v>
      </c>
      <c r="AG22" s="254">
        <v>5.1000000000000004E-3</v>
      </c>
      <c r="AH22" s="254">
        <v>1.49E-3</v>
      </c>
      <c r="AI22" s="254">
        <v>9.75E-3</v>
      </c>
      <c r="AJ22" s="254">
        <v>-1.2449999999999999E-2</v>
      </c>
      <c r="AK22" s="720">
        <f t="shared" si="104"/>
        <v>-3.465E-2</v>
      </c>
      <c r="AL22" s="720">
        <f t="shared" si="5"/>
        <v>-5.6849999999999998E-2</v>
      </c>
      <c r="AM22" s="723">
        <f t="shared" si="6"/>
        <v>-7.9049999999999995E-2</v>
      </c>
      <c r="AN22" s="706">
        <v>5.0400000000000002E-3</v>
      </c>
      <c r="AO22" s="254">
        <v>3.4000000000000002E-4</v>
      </c>
      <c r="AP22" s="254">
        <v>-3.8E-3</v>
      </c>
      <c r="AQ22" s="254">
        <v>-4.8300000000000001E-3</v>
      </c>
      <c r="AR22" s="254">
        <v>6.0899999999999999E-3</v>
      </c>
      <c r="AS22" s="254">
        <v>-1.477E-2</v>
      </c>
      <c r="AT22" s="720">
        <f t="shared" si="105"/>
        <v>-3.5630000000000002E-2</v>
      </c>
      <c r="AU22" s="720">
        <f t="shared" si="7"/>
        <v>-5.6490000000000005E-2</v>
      </c>
      <c r="AV22" s="723">
        <f t="shared" si="8"/>
        <v>-7.7350000000000002E-2</v>
      </c>
      <c r="AW22" s="254">
        <v>1.115E-2</v>
      </c>
      <c r="AX22" s="254">
        <v>9.9799999999999993E-3</v>
      </c>
      <c r="AY22" s="254">
        <v>4.5100000000000001E-3</v>
      </c>
      <c r="AZ22" s="254">
        <v>7.0499999999999998E-3</v>
      </c>
      <c r="BA22" s="254">
        <v>1.6279999999999999E-2</v>
      </c>
      <c r="BB22" s="254">
        <v>-1.052E-2</v>
      </c>
      <c r="BC22" s="720">
        <f t="shared" si="106"/>
        <v>-3.7319999999999999E-2</v>
      </c>
      <c r="BD22" s="720">
        <f t="shared" si="9"/>
        <v>-6.4119999999999996E-2</v>
      </c>
      <c r="BE22" s="723">
        <f t="shared" si="10"/>
        <v>-9.0920000000000001E-2</v>
      </c>
      <c r="BF22" s="706">
        <v>1.585E-2</v>
      </c>
      <c r="BG22" s="254">
        <v>9.9799999999999993E-3</v>
      </c>
      <c r="BH22" s="254">
        <v>2.3700000000000001E-3</v>
      </c>
      <c r="BI22" s="254">
        <v>6.0999999999999997E-4</v>
      </c>
      <c r="BJ22" s="254">
        <v>1.0699999999999999E-2</v>
      </c>
      <c r="BK22" s="254">
        <v>-6.2300000000000003E-3</v>
      </c>
      <c r="BL22" s="720">
        <f t="shared" si="107"/>
        <v>-2.316E-2</v>
      </c>
      <c r="BM22" s="720">
        <f t="shared" si="11"/>
        <v>-4.0090000000000001E-2</v>
      </c>
      <c r="BN22" s="723">
        <f t="shared" si="12"/>
        <v>-5.7020000000000001E-2</v>
      </c>
      <c r="BO22" s="254">
        <v>4.9140000000000003E-2</v>
      </c>
      <c r="BP22" s="254">
        <v>4.1180000000000001E-2</v>
      </c>
      <c r="BQ22" s="254">
        <v>3.7139999999999999E-2</v>
      </c>
      <c r="BR22" s="254">
        <v>3.78E-2</v>
      </c>
      <c r="BS22" s="254">
        <v>5.3109999999999997E-2</v>
      </c>
      <c r="BT22" s="254">
        <v>2.955E-2</v>
      </c>
      <c r="BU22" s="720">
        <f t="shared" si="108"/>
        <v>5.9900000000000023E-3</v>
      </c>
      <c r="BV22" s="720">
        <f t="shared" si="13"/>
        <v>-1.7569999999999995E-2</v>
      </c>
      <c r="BW22" s="723">
        <f t="shared" si="14"/>
        <v>-4.1129999999999993E-2</v>
      </c>
      <c r="BX22" s="706">
        <v>4.1549999999999997E-2</v>
      </c>
      <c r="BY22" s="254">
        <v>3.2070000000000001E-2</v>
      </c>
      <c r="BZ22" s="254">
        <v>1.8669999999999999E-2</v>
      </c>
      <c r="CA22" s="254">
        <v>1.345E-2</v>
      </c>
      <c r="CB22" s="254">
        <v>2.435E-2</v>
      </c>
      <c r="CC22" s="254">
        <v>2.0000000000000001E-4</v>
      </c>
      <c r="CD22" s="720">
        <f t="shared" si="109"/>
        <v>-2.3950000000000003E-2</v>
      </c>
      <c r="CE22" s="720">
        <f t="shared" si="15"/>
        <v>-4.8100000000000004E-2</v>
      </c>
      <c r="CF22" s="723">
        <f t="shared" si="16"/>
        <v>-7.2250000000000009E-2</v>
      </c>
      <c r="CG22" s="254">
        <v>4.9390000000000003E-2</v>
      </c>
      <c r="CH22" s="254">
        <v>3.2579999999999998E-2</v>
      </c>
      <c r="CI22" s="254">
        <v>2.691E-2</v>
      </c>
      <c r="CJ22" s="254">
        <v>2.111E-2</v>
      </c>
      <c r="CK22" s="254">
        <v>2.768E-2</v>
      </c>
      <c r="CL22" s="254">
        <v>3.5899999999999999E-3</v>
      </c>
      <c r="CM22" s="720">
        <f t="shared" si="110"/>
        <v>-2.0500000000000001E-2</v>
      </c>
      <c r="CN22" s="720">
        <f t="shared" si="17"/>
        <v>-4.4590000000000005E-2</v>
      </c>
      <c r="CO22" s="723">
        <f t="shared" si="18"/>
        <v>-6.8680000000000005E-2</v>
      </c>
      <c r="CP22" s="706">
        <v>6.4630000000000007E-2</v>
      </c>
      <c r="CQ22" s="254">
        <v>4.8090000000000001E-2</v>
      </c>
      <c r="CR22" s="254">
        <v>3.678E-2</v>
      </c>
      <c r="CS22" s="254">
        <v>2.563E-2</v>
      </c>
      <c r="CT22" s="254">
        <v>2.7859999999999999E-2</v>
      </c>
      <c r="CU22" s="254">
        <v>-1.1199999999999999E-3</v>
      </c>
      <c r="CV22" s="720">
        <f t="shared" si="111"/>
        <v>-3.0099999999999998E-2</v>
      </c>
      <c r="CW22" s="720">
        <f t="shared" si="19"/>
        <v>-5.9079999999999994E-2</v>
      </c>
      <c r="CX22" s="723">
        <f t="shared" si="20"/>
        <v>-8.8059999999999986E-2</v>
      </c>
      <c r="CY22" s="254">
        <v>2.5530000000000001E-2</v>
      </c>
      <c r="CZ22" s="254">
        <v>2.0199999999999999E-2</v>
      </c>
      <c r="DA22" s="254">
        <v>1.401E-2</v>
      </c>
      <c r="DB22" s="254">
        <v>1.174E-2</v>
      </c>
      <c r="DC22" s="254">
        <v>2.1340000000000001E-2</v>
      </c>
      <c r="DD22" s="254">
        <v>-6.3000000000000003E-4</v>
      </c>
      <c r="DE22" s="720">
        <f t="shared" si="112"/>
        <v>-2.2599999999999999E-2</v>
      </c>
      <c r="DF22" s="720">
        <f t="shared" si="21"/>
        <v>-4.4569999999999999E-2</v>
      </c>
      <c r="DG22" s="723">
        <f t="shared" si="22"/>
        <v>-6.6540000000000002E-2</v>
      </c>
      <c r="DH22" s="706">
        <v>8.5500000000000003E-3</v>
      </c>
      <c r="DI22" s="254">
        <v>2.9299999999999999E-3</v>
      </c>
      <c r="DJ22" s="254">
        <v>-4.3800000000000002E-3</v>
      </c>
      <c r="DK22" s="254">
        <v>-6.7999999999999996E-3</v>
      </c>
      <c r="DL22" s="254">
        <v>3.5200000000000001E-3</v>
      </c>
      <c r="DM22" s="254">
        <v>-1.661E-2</v>
      </c>
      <c r="DN22" s="720">
        <f t="shared" si="113"/>
        <v>-3.6739999999999995E-2</v>
      </c>
      <c r="DO22" s="720">
        <f t="shared" si="23"/>
        <v>-5.686999999999999E-2</v>
      </c>
      <c r="DP22" s="723">
        <f t="shared" si="24"/>
        <v>-7.6999999999999985E-2</v>
      </c>
      <c r="DQ22" s="254">
        <v>3.8809999999999997E-2</v>
      </c>
      <c r="DR22" s="254">
        <v>3.3919999999999999E-2</v>
      </c>
      <c r="DS22" s="254">
        <v>2.7640000000000001E-2</v>
      </c>
      <c r="DT22" s="254">
        <v>2.554E-2</v>
      </c>
      <c r="DU22" s="254">
        <v>3.6600000000000001E-2</v>
      </c>
      <c r="DV22" s="254">
        <v>1.653E-2</v>
      </c>
      <c r="DW22" s="720">
        <f t="shared" si="114"/>
        <v>-3.5400000000000015E-3</v>
      </c>
      <c r="DX22" s="720">
        <f t="shared" si="25"/>
        <v>-2.3610000000000003E-2</v>
      </c>
      <c r="DY22" s="723">
        <f t="shared" si="26"/>
        <v>-4.3680000000000004E-2</v>
      </c>
      <c r="DZ22" s="706">
        <v>4.1070000000000002E-2</v>
      </c>
      <c r="EA22" s="254">
        <v>3.2099999999999997E-2</v>
      </c>
      <c r="EB22" s="254">
        <v>2.3369999999999998E-2</v>
      </c>
      <c r="EC22" s="254">
        <v>1.8870000000000001E-2</v>
      </c>
      <c r="ED22" s="254">
        <v>2.606E-2</v>
      </c>
      <c r="EE22" s="254">
        <v>1.8E-3</v>
      </c>
      <c r="EF22" s="720">
        <f t="shared" si="115"/>
        <v>-2.2460000000000001E-2</v>
      </c>
      <c r="EG22" s="720">
        <f t="shared" si="27"/>
        <v>-4.6719999999999998E-2</v>
      </c>
      <c r="EH22" s="723">
        <f t="shared" si="28"/>
        <v>-7.0979999999999988E-2</v>
      </c>
      <c r="EI22" s="254">
        <v>3.5589999999999997E-2</v>
      </c>
      <c r="EJ22" s="254">
        <v>3.109E-2</v>
      </c>
      <c r="EK22" s="254">
        <v>2.512E-2</v>
      </c>
      <c r="EL22" s="254">
        <v>2.4E-2</v>
      </c>
      <c r="EM22" s="254">
        <v>3.3230000000000003E-2</v>
      </c>
      <c r="EN22" s="254">
        <v>7.8499999999999993E-3</v>
      </c>
      <c r="EO22" s="720">
        <f t="shared" si="116"/>
        <v>-1.7530000000000004E-2</v>
      </c>
      <c r="EP22" s="720">
        <f t="shared" si="29"/>
        <v>-4.2910000000000004E-2</v>
      </c>
      <c r="EQ22" s="723">
        <f t="shared" si="30"/>
        <v>-6.8290000000000003E-2</v>
      </c>
      <c r="ER22" s="706">
        <v>4.0140000000000002E-2</v>
      </c>
      <c r="ES22" s="254">
        <v>3.7879999999999997E-2</v>
      </c>
      <c r="ET22" s="254">
        <v>3.7159999999999999E-2</v>
      </c>
      <c r="EU22" s="254">
        <v>3.4229999999999997E-2</v>
      </c>
      <c r="EV22" s="254">
        <v>4.2119999999999998E-2</v>
      </c>
      <c r="EW22" s="254">
        <v>1.8249999999999999E-2</v>
      </c>
      <c r="EX22" s="720">
        <f t="shared" si="117"/>
        <v>-5.62E-3</v>
      </c>
      <c r="EY22" s="720">
        <f t="shared" si="31"/>
        <v>-2.9489999999999999E-2</v>
      </c>
      <c r="EZ22" s="723">
        <f t="shared" si="32"/>
        <v>-5.3359999999999998E-2</v>
      </c>
      <c r="FA22" s="254">
        <v>4.9250000000000002E-2</v>
      </c>
      <c r="FB22" s="254">
        <v>3.8920000000000003E-2</v>
      </c>
      <c r="FC22" s="254">
        <v>2.7E-2</v>
      </c>
      <c r="FD22" s="254">
        <v>2.308E-2</v>
      </c>
      <c r="FE22" s="254">
        <v>3.3829999999999999E-2</v>
      </c>
      <c r="FF22" s="254">
        <v>1.0789999999999999E-2</v>
      </c>
      <c r="FG22" s="720">
        <f t="shared" si="118"/>
        <v>-1.2249999999999999E-2</v>
      </c>
      <c r="FH22" s="720">
        <f t="shared" si="33"/>
        <v>-3.5289999999999995E-2</v>
      </c>
      <c r="FI22" s="723">
        <f t="shared" si="34"/>
        <v>-5.8329999999999993E-2</v>
      </c>
      <c r="FJ22" s="706">
        <v>4.3619999999999999E-2</v>
      </c>
      <c r="FK22" s="254">
        <v>3.9570000000000001E-2</v>
      </c>
      <c r="FL22" s="254">
        <v>3.2320000000000002E-2</v>
      </c>
      <c r="FM22" s="254">
        <v>3.0839999999999999E-2</v>
      </c>
      <c r="FN22" s="254">
        <v>4.0030000000000003E-2</v>
      </c>
      <c r="FO22" s="254">
        <v>1.464E-2</v>
      </c>
      <c r="FP22" s="720">
        <f t="shared" si="119"/>
        <v>-1.0750000000000003E-2</v>
      </c>
      <c r="FQ22" s="720">
        <f t="shared" si="35"/>
        <v>-3.6140000000000005E-2</v>
      </c>
      <c r="FR22" s="723">
        <f t="shared" si="36"/>
        <v>-6.1530000000000008E-2</v>
      </c>
      <c r="FS22" s="254">
        <v>4.1300000000000003E-2</v>
      </c>
      <c r="FT22" s="254">
        <v>3.6110000000000003E-2</v>
      </c>
      <c r="FU22" s="254">
        <v>2.946E-2</v>
      </c>
      <c r="FV22" s="254">
        <v>2.7689999999999999E-2</v>
      </c>
      <c r="FW22" s="254">
        <v>3.7130000000000003E-2</v>
      </c>
      <c r="FX22" s="254">
        <v>1.261E-2</v>
      </c>
      <c r="FY22" s="720">
        <f t="shared" si="120"/>
        <v>-1.1910000000000004E-2</v>
      </c>
      <c r="FZ22" s="720">
        <f t="shared" si="37"/>
        <v>-3.6430000000000004E-2</v>
      </c>
      <c r="GA22" s="723">
        <f t="shared" si="38"/>
        <v>-6.0950000000000004E-2</v>
      </c>
      <c r="GB22" s="706">
        <v>4.5929999999999999E-2</v>
      </c>
      <c r="GC22" s="254">
        <v>3.9059999999999997E-2</v>
      </c>
      <c r="GD22" s="254">
        <v>2.6950000000000002E-2</v>
      </c>
      <c r="GE22" s="254">
        <v>2.1080000000000002E-2</v>
      </c>
      <c r="GF22" s="254">
        <v>3.1600000000000003E-2</v>
      </c>
      <c r="GG22" s="254">
        <v>7.11E-3</v>
      </c>
      <c r="GH22" s="720">
        <f t="shared" si="121"/>
        <v>-1.7380000000000007E-2</v>
      </c>
      <c r="GI22" s="720">
        <f t="shared" si="39"/>
        <v>-4.1870000000000011E-2</v>
      </c>
      <c r="GJ22" s="723">
        <f t="shared" si="40"/>
        <v>-6.6360000000000016E-2</v>
      </c>
      <c r="GK22" s="254">
        <v>2.3310000000000001E-2</v>
      </c>
      <c r="GL22" s="254">
        <v>1.8550000000000001E-2</v>
      </c>
      <c r="GM22" s="254">
        <v>1.1469999999999999E-2</v>
      </c>
      <c r="GN22" s="254">
        <v>9.2599999999999991E-3</v>
      </c>
      <c r="GO22" s="254">
        <v>1.813E-2</v>
      </c>
      <c r="GP22" s="254">
        <v>-4.1399999999999996E-3</v>
      </c>
      <c r="GQ22" s="720">
        <f t="shared" si="122"/>
        <v>-2.6409999999999996E-2</v>
      </c>
      <c r="GR22" s="720">
        <f t="shared" si="41"/>
        <v>-4.8679999999999994E-2</v>
      </c>
      <c r="GS22" s="723">
        <f t="shared" si="42"/>
        <v>-7.0949999999999985E-2</v>
      </c>
      <c r="GT22" s="706">
        <v>1.047E-2</v>
      </c>
      <c r="GU22" s="254">
        <v>5.1000000000000004E-3</v>
      </c>
      <c r="GV22" s="254">
        <v>-1.34E-3</v>
      </c>
      <c r="GW22" s="254">
        <v>-3.0100000000000001E-3</v>
      </c>
      <c r="GX22" s="254">
        <v>6.11E-3</v>
      </c>
      <c r="GY22" s="254">
        <v>-1.6840000000000001E-2</v>
      </c>
      <c r="GZ22" s="720">
        <f t="shared" si="123"/>
        <v>-3.9790000000000006E-2</v>
      </c>
      <c r="HA22" s="720">
        <f t="shared" si="43"/>
        <v>-6.2740000000000018E-2</v>
      </c>
      <c r="HB22" s="723">
        <f t="shared" si="44"/>
        <v>-8.569000000000003E-2</v>
      </c>
      <c r="HC22" s="254">
        <v>4.931E-2</v>
      </c>
      <c r="HD22" s="254">
        <v>3.7379999999999997E-2</v>
      </c>
      <c r="HE22" s="254">
        <v>2.6870000000000002E-2</v>
      </c>
      <c r="HF22" s="254">
        <v>2.2360000000000001E-2</v>
      </c>
      <c r="HG22" s="254">
        <v>3.1719999999999998E-2</v>
      </c>
      <c r="HH22" s="254">
        <v>6.94E-3</v>
      </c>
      <c r="HI22" s="720">
        <f t="shared" si="124"/>
        <v>-1.7839999999999995E-2</v>
      </c>
      <c r="HJ22" s="720">
        <f t="shared" si="45"/>
        <v>-4.2619999999999991E-2</v>
      </c>
      <c r="HK22" s="723">
        <f t="shared" si="46"/>
        <v>-6.7399999999999988E-2</v>
      </c>
      <c r="HL22" s="706">
        <v>6.225E-2</v>
      </c>
      <c r="HM22" s="254">
        <v>5.9020000000000003E-2</v>
      </c>
      <c r="HN22" s="254">
        <v>4.913E-2</v>
      </c>
      <c r="HO22" s="254">
        <v>4.4889999999999999E-2</v>
      </c>
      <c r="HP22" s="254">
        <v>5.8990000000000001E-2</v>
      </c>
      <c r="HQ22" s="254">
        <v>3.2730000000000002E-2</v>
      </c>
      <c r="HR22" s="720">
        <f t="shared" si="125"/>
        <v>6.4700000000000035E-3</v>
      </c>
      <c r="HS22" s="720">
        <f t="shared" si="47"/>
        <v>-1.9789999999999995E-2</v>
      </c>
      <c r="HT22" s="723">
        <f t="shared" si="48"/>
        <v>-4.6049999999999994E-2</v>
      </c>
      <c r="HU22" s="254">
        <v>-3.0630000000000001E-2</v>
      </c>
      <c r="HV22" s="254">
        <v>-3.4689999999999999E-2</v>
      </c>
      <c r="HW22" s="254">
        <v>-3.952E-2</v>
      </c>
      <c r="HX22" s="254">
        <v>-4.1579999999999999E-2</v>
      </c>
      <c r="HY22" s="254">
        <v>-3.4470000000000001E-2</v>
      </c>
      <c r="HZ22" s="254">
        <v>-5.2089999999999997E-2</v>
      </c>
      <c r="IA22" s="720">
        <f t="shared" si="126"/>
        <v>-6.9709999999999994E-2</v>
      </c>
      <c r="IB22" s="720">
        <f t="shared" si="49"/>
        <v>-8.7329999999999991E-2</v>
      </c>
      <c r="IC22" s="723">
        <f t="shared" si="50"/>
        <v>-0.10494999999999999</v>
      </c>
      <c r="ID22" s="706">
        <v>4.5490000000000003E-2</v>
      </c>
      <c r="IE22" s="254">
        <v>3.193E-2</v>
      </c>
      <c r="IF22" s="254">
        <v>1.8419999999999999E-2</v>
      </c>
      <c r="IG22" s="254">
        <v>1.779E-2</v>
      </c>
      <c r="IH22" s="254">
        <v>3.4930000000000003E-2</v>
      </c>
      <c r="II22" s="254">
        <v>1.4189999999999999E-2</v>
      </c>
      <c r="IJ22" s="720">
        <f t="shared" si="127"/>
        <v>-6.550000000000002E-3</v>
      </c>
      <c r="IK22" s="720">
        <f t="shared" si="51"/>
        <v>-2.7290000000000002E-2</v>
      </c>
      <c r="IL22" s="723">
        <f t="shared" si="52"/>
        <v>-4.8030000000000003E-2</v>
      </c>
      <c r="IM22" s="254">
        <v>4.1709999999999997E-2</v>
      </c>
      <c r="IN22" s="254">
        <v>3.6479999999999999E-2</v>
      </c>
      <c r="IO22" s="254">
        <v>3.0460000000000001E-2</v>
      </c>
      <c r="IP22" s="254">
        <v>2.9819999999999999E-2</v>
      </c>
      <c r="IQ22" s="254">
        <v>3.984E-2</v>
      </c>
      <c r="IR22" s="254">
        <v>1.363E-2</v>
      </c>
      <c r="IS22" s="720">
        <f t="shared" si="128"/>
        <v>-1.2580000000000001E-2</v>
      </c>
      <c r="IT22" s="720">
        <f t="shared" si="53"/>
        <v>-3.8790000000000005E-2</v>
      </c>
      <c r="IU22" s="723">
        <f t="shared" si="54"/>
        <v>-6.5000000000000002E-2</v>
      </c>
      <c r="IV22" s="706">
        <v>4.2459999999999998E-2</v>
      </c>
      <c r="IW22" s="254">
        <v>3.8730000000000001E-2</v>
      </c>
      <c r="IX22" s="254">
        <v>3.4509999999999999E-2</v>
      </c>
      <c r="IY22" s="254">
        <v>2.784E-2</v>
      </c>
      <c r="IZ22" s="254">
        <v>2.6419999999999999E-2</v>
      </c>
      <c r="JA22" s="254">
        <v>-8.9300000000000004E-3</v>
      </c>
      <c r="JB22" s="720">
        <f t="shared" si="129"/>
        <v>-4.428E-2</v>
      </c>
      <c r="JC22" s="720">
        <f t="shared" si="55"/>
        <v>-7.9630000000000006E-2</v>
      </c>
      <c r="JD22" s="723">
        <f t="shared" si="56"/>
        <v>-0.11498000000000001</v>
      </c>
      <c r="JE22" s="254">
        <v>5.364E-2</v>
      </c>
      <c r="JF22" s="254">
        <v>4.9259999999999998E-2</v>
      </c>
      <c r="JG22" s="254">
        <v>4.3909999999999998E-2</v>
      </c>
      <c r="JH22" s="254">
        <v>4.3799999999999999E-2</v>
      </c>
      <c r="JI22" s="254">
        <v>5.2990000000000002E-2</v>
      </c>
      <c r="JJ22" s="254">
        <v>2.588E-2</v>
      </c>
      <c r="JK22" s="720">
        <f t="shared" si="130"/>
        <v>-1.2300000000000019E-3</v>
      </c>
      <c r="JL22" s="720">
        <f t="shared" si="57"/>
        <v>-2.8340000000000004E-2</v>
      </c>
      <c r="JM22" s="723">
        <f t="shared" si="58"/>
        <v>-5.5450000000000006E-2</v>
      </c>
      <c r="JN22" s="706">
        <v>2.8490000000000001E-2</v>
      </c>
      <c r="JO22" s="254">
        <v>2.5430000000000001E-2</v>
      </c>
      <c r="JP22" s="254">
        <v>1.9570000000000001E-2</v>
      </c>
      <c r="JQ22" s="254">
        <v>1.7860000000000001E-2</v>
      </c>
      <c r="JR22" s="254">
        <v>2.6890000000000001E-2</v>
      </c>
      <c r="JS22" s="254">
        <v>4.1900000000000001E-3</v>
      </c>
      <c r="JT22" s="720">
        <f t="shared" si="131"/>
        <v>-1.8510000000000002E-2</v>
      </c>
      <c r="JU22" s="720">
        <f t="shared" si="59"/>
        <v>-4.1210000000000004E-2</v>
      </c>
      <c r="JV22" s="723">
        <f t="shared" si="60"/>
        <v>-6.3910000000000008E-2</v>
      </c>
      <c r="JW22" s="254">
        <v>6.4000000000000003E-3</v>
      </c>
      <c r="JX22" s="254">
        <v>5.6999999999999998E-4</v>
      </c>
      <c r="JY22" s="254">
        <v>-6.62E-3</v>
      </c>
      <c r="JZ22" s="254">
        <v>-8.8500000000000002E-3</v>
      </c>
      <c r="KA22" s="254">
        <v>2.0000000000000001E-4</v>
      </c>
      <c r="KB22" s="254">
        <v>-2.2759999999999999E-2</v>
      </c>
      <c r="KC22" s="720">
        <f t="shared" si="132"/>
        <v>-4.5719999999999997E-2</v>
      </c>
      <c r="KD22" s="720">
        <f t="shared" si="61"/>
        <v>-6.8679999999999991E-2</v>
      </c>
      <c r="KE22" s="723">
        <f t="shared" si="62"/>
        <v>-9.1639999999999985E-2</v>
      </c>
      <c r="KF22" s="706">
        <v>5.6309999999999999E-2</v>
      </c>
      <c r="KG22" s="254">
        <v>5.1360000000000003E-2</v>
      </c>
      <c r="KH22" s="254">
        <v>4.5130000000000003E-2</v>
      </c>
      <c r="KI22" s="254">
        <v>4.3659999999999997E-2</v>
      </c>
      <c r="KJ22" s="254">
        <v>5.3289999999999997E-2</v>
      </c>
      <c r="KK22" s="254">
        <v>2.7289999999999998E-2</v>
      </c>
      <c r="KL22" s="720">
        <f t="shared" si="133"/>
        <v>1.2899999999999995E-3</v>
      </c>
      <c r="KM22" s="720">
        <f t="shared" si="63"/>
        <v>-2.4709999999999999E-2</v>
      </c>
      <c r="KN22" s="723">
        <f t="shared" si="64"/>
        <v>-5.0709999999999998E-2</v>
      </c>
      <c r="KO22" s="254">
        <v>2.147E-2</v>
      </c>
      <c r="KP22" s="254">
        <v>1.508E-2</v>
      </c>
      <c r="KQ22" s="254">
        <v>7.4099999999999999E-3</v>
      </c>
      <c r="KR22" s="254">
        <v>4.7200000000000002E-3</v>
      </c>
      <c r="KS22" s="254">
        <v>1.43E-2</v>
      </c>
      <c r="KT22" s="254">
        <v>-8.8100000000000001E-3</v>
      </c>
      <c r="KU22" s="720">
        <f t="shared" si="134"/>
        <v>-3.1919999999999997E-2</v>
      </c>
      <c r="KV22" s="720">
        <f t="shared" si="65"/>
        <v>-5.5029999999999996E-2</v>
      </c>
      <c r="KW22" s="723">
        <f t="shared" si="66"/>
        <v>-7.8139999999999987E-2</v>
      </c>
      <c r="KX22" s="706">
        <v>1.7940000000000001E-2</v>
      </c>
      <c r="KY22" s="254">
        <v>1.189E-2</v>
      </c>
      <c r="KZ22" s="254">
        <v>4.2700000000000004E-3</v>
      </c>
      <c r="LA22" s="254">
        <v>1.6800000000000001E-3</v>
      </c>
      <c r="LB22" s="254">
        <v>1.108E-2</v>
      </c>
      <c r="LC22" s="254">
        <v>-1.214E-2</v>
      </c>
      <c r="LD22" s="720">
        <f t="shared" si="135"/>
        <v>-3.5359999999999996E-2</v>
      </c>
      <c r="LE22" s="720">
        <f t="shared" si="67"/>
        <v>-5.8579999999999993E-2</v>
      </c>
      <c r="LF22" s="723">
        <f t="shared" si="68"/>
        <v>-8.1799999999999984E-2</v>
      </c>
      <c r="LG22" s="254">
        <v>7.2239999999999999E-2</v>
      </c>
      <c r="LH22" s="254">
        <v>6.8110000000000004E-2</v>
      </c>
      <c r="LI22" s="254">
        <v>6.234E-2</v>
      </c>
      <c r="LJ22" s="254">
        <v>6.1269999999999998E-2</v>
      </c>
      <c r="LK22" s="254">
        <v>7.0910000000000001E-2</v>
      </c>
      <c r="LL22" s="254">
        <v>4.4880000000000003E-2</v>
      </c>
      <c r="LM22" s="720">
        <f t="shared" si="136"/>
        <v>1.8850000000000006E-2</v>
      </c>
      <c r="LN22" s="720">
        <f t="shared" si="69"/>
        <v>-7.1799999999999919E-3</v>
      </c>
      <c r="LO22" s="723">
        <f t="shared" si="70"/>
        <v>-3.320999999999999E-2</v>
      </c>
      <c r="LP22" s="706">
        <v>-2.5829999999999999E-2</v>
      </c>
      <c r="LQ22" s="254">
        <v>-2.962E-2</v>
      </c>
      <c r="LR22" s="254">
        <v>-3.5450000000000002E-2</v>
      </c>
      <c r="LS22" s="254">
        <v>-3.721E-2</v>
      </c>
      <c r="LT22" s="254">
        <v>-2.98E-2</v>
      </c>
      <c r="LU22" s="254">
        <v>-4.8550000000000003E-2</v>
      </c>
      <c r="LV22" s="720">
        <f t="shared" si="137"/>
        <v>-6.7299999999999999E-2</v>
      </c>
      <c r="LW22" s="720">
        <f t="shared" si="71"/>
        <v>-8.6049999999999988E-2</v>
      </c>
      <c r="LX22" s="723">
        <f t="shared" si="72"/>
        <v>-0.10479999999999998</v>
      </c>
      <c r="LY22" s="254">
        <v>5.4809999999999998E-2</v>
      </c>
      <c r="LZ22" s="254">
        <v>5.0349999999999999E-2</v>
      </c>
      <c r="MA22" s="254">
        <v>4.4900000000000002E-2</v>
      </c>
      <c r="MB22" s="254">
        <v>4.4409999999999998E-2</v>
      </c>
      <c r="MC22" s="254">
        <v>5.3949999999999998E-2</v>
      </c>
      <c r="MD22" s="254">
        <v>2.8379999999999999E-2</v>
      </c>
      <c r="ME22" s="720">
        <f t="shared" si="138"/>
        <v>2.81E-3</v>
      </c>
      <c r="MF22" s="720">
        <f t="shared" si="73"/>
        <v>-2.2759999999999999E-2</v>
      </c>
      <c r="MG22" s="723">
        <f t="shared" si="74"/>
        <v>-4.8329999999999998E-2</v>
      </c>
      <c r="MH22" s="706">
        <v>8.9300000000000004E-3</v>
      </c>
      <c r="MI22" s="254">
        <v>3.46E-3</v>
      </c>
      <c r="MJ22" s="254">
        <v>-3.4099999999999998E-3</v>
      </c>
      <c r="MK22" s="254">
        <v>-5.62E-3</v>
      </c>
      <c r="ML22" s="254">
        <v>2.6800000000000001E-3</v>
      </c>
      <c r="MM22" s="254">
        <v>-1.8440000000000002E-2</v>
      </c>
      <c r="MN22" s="720">
        <f t="shared" si="139"/>
        <v>-3.9559999999999998E-2</v>
      </c>
      <c r="MO22" s="720">
        <f t="shared" si="75"/>
        <v>-6.0679999999999998E-2</v>
      </c>
      <c r="MP22" s="723">
        <f t="shared" si="76"/>
        <v>-8.1799999999999998E-2</v>
      </c>
      <c r="MQ22" s="254">
        <v>2.512E-2</v>
      </c>
      <c r="MR22" s="254">
        <v>2.6960000000000001E-2</v>
      </c>
      <c r="MS22" s="254">
        <v>2.027E-2</v>
      </c>
      <c r="MT22" s="254">
        <v>7.26E-3</v>
      </c>
      <c r="MU22" s="254">
        <v>1.332E-2</v>
      </c>
      <c r="MV22" s="254">
        <v>-2.0129999999999999E-2</v>
      </c>
      <c r="MW22" s="720">
        <f t="shared" si="140"/>
        <v>-5.3580000000000003E-2</v>
      </c>
      <c r="MX22" s="720">
        <f t="shared" si="77"/>
        <v>-8.703000000000001E-2</v>
      </c>
      <c r="MY22" s="723">
        <f t="shared" si="78"/>
        <v>-0.12048000000000002</v>
      </c>
      <c r="MZ22" s="706">
        <v>4.1169999999999998E-2</v>
      </c>
      <c r="NA22" s="254">
        <v>3.5580000000000001E-2</v>
      </c>
      <c r="NB22" s="254">
        <v>2.8850000000000001E-2</v>
      </c>
      <c r="NC22" s="254">
        <v>2.6929999999999999E-2</v>
      </c>
      <c r="ND22" s="254">
        <v>3.5909999999999997E-2</v>
      </c>
      <c r="NE22" s="254">
        <v>1.125E-2</v>
      </c>
      <c r="NF22" s="720">
        <f t="shared" si="141"/>
        <v>-1.3409999999999998E-2</v>
      </c>
      <c r="NG22" s="720">
        <f t="shared" si="79"/>
        <v>-3.8069999999999993E-2</v>
      </c>
      <c r="NH22" s="723">
        <f t="shared" si="80"/>
        <v>-6.272999999999998E-2</v>
      </c>
      <c r="NI22" s="254">
        <v>3.7769999999999998E-2</v>
      </c>
      <c r="NJ22" s="254">
        <v>3.3779999999999998E-2</v>
      </c>
      <c r="NK22" s="254">
        <v>2.486E-2</v>
      </c>
      <c r="NL22" s="254">
        <v>1.6799999999999999E-2</v>
      </c>
      <c r="NM22" s="254">
        <v>2.477E-2</v>
      </c>
      <c r="NN22" s="254">
        <v>6.4400000000000004E-3</v>
      </c>
      <c r="NO22" s="720">
        <f t="shared" si="142"/>
        <v>-1.1889999999999998E-2</v>
      </c>
      <c r="NP22" s="720">
        <f t="shared" si="81"/>
        <v>-3.0219999999999997E-2</v>
      </c>
      <c r="NQ22" s="723">
        <f t="shared" si="82"/>
        <v>-4.8549999999999996E-2</v>
      </c>
      <c r="NR22" s="706">
        <v>1.417E-2</v>
      </c>
      <c r="NS22" s="254">
        <v>1.2E-2</v>
      </c>
      <c r="NT22" s="254">
        <v>3.1099999999999999E-3</v>
      </c>
      <c r="NU22" s="254">
        <v>-1.15E-3</v>
      </c>
      <c r="NV22" s="254">
        <v>1.0460000000000001E-2</v>
      </c>
      <c r="NW22" s="254">
        <v>-7.0400000000000003E-3</v>
      </c>
      <c r="NX22" s="720">
        <f t="shared" si="143"/>
        <v>-2.4540000000000003E-2</v>
      </c>
      <c r="NY22" s="720">
        <f t="shared" si="83"/>
        <v>-4.2040000000000008E-2</v>
      </c>
      <c r="NZ22" s="723">
        <f t="shared" si="84"/>
        <v>-5.954000000000001E-2</v>
      </c>
      <c r="OA22" s="254">
        <v>3.2210000000000003E-2</v>
      </c>
      <c r="OB22" s="254">
        <v>2.75E-2</v>
      </c>
      <c r="OC22" s="254">
        <v>2.0660000000000001E-2</v>
      </c>
      <c r="OD22" s="254">
        <v>1.9390000000000001E-2</v>
      </c>
      <c r="OE22" s="254">
        <v>2.7400000000000001E-2</v>
      </c>
      <c r="OF22" s="254">
        <v>4.3099999999999996E-3</v>
      </c>
      <c r="OG22" s="720">
        <f t="shared" si="144"/>
        <v>-1.8779999999999998E-2</v>
      </c>
      <c r="OH22" s="720">
        <f t="shared" si="85"/>
        <v>-4.1869999999999997E-2</v>
      </c>
      <c r="OI22" s="723">
        <f t="shared" si="86"/>
        <v>-6.495999999999999E-2</v>
      </c>
      <c r="OJ22" s="706">
        <v>1.3169999999999999E-2</v>
      </c>
      <c r="OK22" s="254">
        <v>7.4000000000000003E-3</v>
      </c>
      <c r="OL22" s="254">
        <v>5.9000000000000003E-4</v>
      </c>
      <c r="OM22" s="254">
        <v>-8.4000000000000003E-4</v>
      </c>
      <c r="ON22" s="254">
        <v>7.43E-3</v>
      </c>
      <c r="OO22" s="254">
        <v>-1.5949999999999999E-2</v>
      </c>
      <c r="OP22" s="720">
        <f t="shared" si="145"/>
        <v>-3.9329999999999997E-2</v>
      </c>
      <c r="OQ22" s="720">
        <f t="shared" si="87"/>
        <v>-6.2709999999999988E-2</v>
      </c>
      <c r="OR22" s="723">
        <f t="shared" si="88"/>
        <v>-8.6089999999999972E-2</v>
      </c>
      <c r="OS22" s="254">
        <v>5.4080000000000003E-2</v>
      </c>
      <c r="OT22" s="254">
        <v>4.8820000000000002E-2</v>
      </c>
      <c r="OU22" s="254">
        <v>4.2520000000000002E-2</v>
      </c>
      <c r="OV22" s="254">
        <v>4.1549999999999997E-2</v>
      </c>
      <c r="OW22" s="254">
        <v>5.0009999999999999E-2</v>
      </c>
      <c r="OX22" s="254">
        <v>2.4039999999999999E-2</v>
      </c>
      <c r="OY22" s="720">
        <f t="shared" si="146"/>
        <v>-1.9300000000000012E-3</v>
      </c>
      <c r="OZ22" s="720">
        <f t="shared" si="89"/>
        <v>-2.7900000000000001E-2</v>
      </c>
      <c r="PA22" s="723">
        <f t="shared" si="90"/>
        <v>-5.3870000000000001E-2</v>
      </c>
      <c r="PB22" s="706">
        <v>4.7019999999999999E-2</v>
      </c>
      <c r="PC22" s="254">
        <v>3.968E-2</v>
      </c>
      <c r="PD22" s="254">
        <v>2.1780000000000001E-2</v>
      </c>
      <c r="PE22" s="254">
        <v>1.4030000000000001E-2</v>
      </c>
      <c r="PF22" s="254">
        <v>2.1610000000000001E-2</v>
      </c>
      <c r="PG22" s="254">
        <v>-8.7000000000000001E-4</v>
      </c>
      <c r="PH22" s="720">
        <f t="shared" si="147"/>
        <v>-2.3349999999999999E-2</v>
      </c>
      <c r="PI22" s="720">
        <f t="shared" si="91"/>
        <v>-4.5829999999999996E-2</v>
      </c>
      <c r="PJ22" s="723">
        <f t="shared" si="92"/>
        <v>-6.8309999999999996E-2</v>
      </c>
      <c r="PK22" s="254">
        <v>4.9230000000000003E-2</v>
      </c>
      <c r="PL22" s="254">
        <v>4.4319999999999998E-2</v>
      </c>
      <c r="PM22" s="254">
        <v>3.807E-2</v>
      </c>
      <c r="PN22" s="254">
        <v>3.7940000000000002E-2</v>
      </c>
      <c r="PO22" s="254">
        <v>4.6829999999999997E-2</v>
      </c>
      <c r="PP22" s="254">
        <v>2.1010000000000001E-2</v>
      </c>
      <c r="PQ22" s="720">
        <f t="shared" si="148"/>
        <v>-4.8099999999999948E-3</v>
      </c>
      <c r="PR22" s="720">
        <f t="shared" si="93"/>
        <v>-3.0629999999999991E-2</v>
      </c>
      <c r="PS22" s="723">
        <f t="shared" si="94"/>
        <v>-5.6449999999999986E-2</v>
      </c>
      <c r="PT22" s="706">
        <v>3.9980000000000002E-2</v>
      </c>
      <c r="PU22" s="254">
        <v>3.3730000000000003E-2</v>
      </c>
      <c r="PV22" s="254">
        <v>2.6280000000000001E-2</v>
      </c>
      <c r="PW22" s="254">
        <v>2.4219999999999998E-2</v>
      </c>
      <c r="PX22" s="254">
        <v>3.3439999999999998E-2</v>
      </c>
      <c r="PY22" s="254">
        <v>9.2499999999999995E-3</v>
      </c>
      <c r="PZ22" s="720">
        <f t="shared" si="149"/>
        <v>-1.4939999999999997E-2</v>
      </c>
      <c r="QA22" s="720">
        <f t="shared" si="95"/>
        <v>-3.9129999999999991E-2</v>
      </c>
      <c r="QB22" s="723">
        <f t="shared" si="96"/>
        <v>-6.3319999999999987E-2</v>
      </c>
      <c r="QC22" s="254">
        <v>3.8769999999999999E-2</v>
      </c>
      <c r="QD22" s="254">
        <v>3.567E-2</v>
      </c>
      <c r="QE22" s="254">
        <v>2.954E-2</v>
      </c>
      <c r="QF22" s="254">
        <v>2.8250000000000001E-2</v>
      </c>
      <c r="QG22" s="254">
        <v>3.7039999999999997E-2</v>
      </c>
      <c r="QH22" s="254">
        <v>1.329E-2</v>
      </c>
      <c r="QI22" s="720">
        <f t="shared" si="150"/>
        <v>-1.0459999999999997E-2</v>
      </c>
      <c r="QJ22" s="720">
        <f t="shared" si="97"/>
        <v>-3.420999999999999E-2</v>
      </c>
      <c r="QK22" s="723">
        <f t="shared" si="98"/>
        <v>-5.7959999999999984E-2</v>
      </c>
      <c r="QL22" s="706">
        <v>-3.3999999999999998E-3</v>
      </c>
      <c r="QM22" s="254">
        <v>-8.9599999999999992E-3</v>
      </c>
      <c r="QN22" s="254">
        <v>-1.601E-2</v>
      </c>
      <c r="QO22" s="254">
        <v>-1.847E-2</v>
      </c>
      <c r="QP22" s="254">
        <v>-9.5399999999999999E-3</v>
      </c>
      <c r="QQ22" s="254">
        <v>-3.109E-2</v>
      </c>
      <c r="QR22" s="720">
        <f t="shared" si="151"/>
        <v>-5.2639999999999999E-2</v>
      </c>
      <c r="QS22" s="720">
        <f t="shared" si="99"/>
        <v>-7.4190000000000006E-2</v>
      </c>
      <c r="QT22" s="723">
        <f t="shared" si="100"/>
        <v>-9.574000000000002E-2</v>
      </c>
    </row>
    <row r="23" spans="1:462">
      <c r="A23" s="1"/>
      <c r="B23" s="1"/>
      <c r="C23" s="1"/>
      <c r="D23" s="248"/>
      <c r="E23" s="248"/>
      <c r="F23" s="248"/>
      <c r="G23" s="248"/>
      <c r="H23" s="248"/>
      <c r="I23" s="248"/>
      <c r="J23" s="667" t="s">
        <v>738</v>
      </c>
      <c r="K23" s="667" t="s">
        <v>739</v>
      </c>
      <c r="L23" s="667" t="s">
        <v>740</v>
      </c>
      <c r="M23" s="248"/>
      <c r="N23" s="248"/>
      <c r="O23" s="248"/>
      <c r="P23" s="248"/>
      <c r="Q23" s="248"/>
      <c r="R23" s="248"/>
      <c r="S23" s="667" t="s">
        <v>738</v>
      </c>
      <c r="T23" s="667" t="s">
        <v>739</v>
      </c>
      <c r="U23" s="667" t="s">
        <v>740</v>
      </c>
      <c r="V23" s="248"/>
      <c r="W23" s="248"/>
      <c r="X23" s="248"/>
      <c r="Y23" s="248"/>
      <c r="Z23" s="248"/>
      <c r="AA23" s="248"/>
      <c r="AB23" s="667" t="s">
        <v>738</v>
      </c>
      <c r="AC23" s="667" t="s">
        <v>739</v>
      </c>
      <c r="AD23" s="667" t="s">
        <v>740</v>
      </c>
      <c r="AE23" s="248"/>
      <c r="AF23" s="248"/>
      <c r="AG23" s="248"/>
      <c r="AH23" s="248"/>
      <c r="AI23" s="248"/>
      <c r="AJ23" s="248"/>
      <c r="AK23" s="667" t="s">
        <v>738</v>
      </c>
      <c r="AL23" s="667" t="s">
        <v>739</v>
      </c>
      <c r="AM23" s="667" t="s">
        <v>740</v>
      </c>
      <c r="AN23" s="248"/>
      <c r="AO23" s="248"/>
      <c r="AP23" s="248"/>
      <c r="AQ23" s="248"/>
      <c r="AR23" s="248"/>
      <c r="AS23" s="248"/>
      <c r="AT23" s="667" t="s">
        <v>738</v>
      </c>
      <c r="AU23" s="667" t="s">
        <v>739</v>
      </c>
      <c r="AV23" s="667" t="s">
        <v>740</v>
      </c>
      <c r="AW23" s="248"/>
      <c r="AX23" s="248"/>
      <c r="AY23" s="248"/>
      <c r="AZ23" s="248"/>
      <c r="BA23" s="248"/>
      <c r="BB23" s="248"/>
      <c r="BC23" s="667" t="s">
        <v>738</v>
      </c>
      <c r="BD23" s="667" t="s">
        <v>739</v>
      </c>
      <c r="BE23" s="667" t="s">
        <v>740</v>
      </c>
      <c r="BF23" s="248"/>
      <c r="BG23" s="248"/>
      <c r="BH23" s="248"/>
      <c r="BI23" s="248"/>
      <c r="BJ23" s="248"/>
      <c r="BK23" s="248"/>
      <c r="BL23" s="667" t="s">
        <v>738</v>
      </c>
      <c r="BM23" s="667" t="s">
        <v>739</v>
      </c>
      <c r="BN23" s="667" t="s">
        <v>740</v>
      </c>
      <c r="BO23" s="248"/>
      <c r="BP23" s="248"/>
      <c r="BQ23" s="248"/>
      <c r="BR23" s="248"/>
      <c r="BS23" s="248"/>
      <c r="BT23" s="248"/>
      <c r="BU23" s="667" t="s">
        <v>738</v>
      </c>
      <c r="BV23" s="667" t="s">
        <v>739</v>
      </c>
      <c r="BW23" s="667" t="s">
        <v>740</v>
      </c>
      <c r="BX23" s="248"/>
      <c r="BY23" s="248"/>
      <c r="BZ23" s="248"/>
      <c r="CA23" s="248"/>
      <c r="CB23" s="248"/>
      <c r="CC23" s="248"/>
      <c r="CD23" s="667" t="s">
        <v>738</v>
      </c>
      <c r="CE23" s="667" t="s">
        <v>739</v>
      </c>
      <c r="CF23" s="667" t="s">
        <v>740</v>
      </c>
      <c r="CG23" s="248"/>
      <c r="CH23" s="248"/>
      <c r="CI23" s="248"/>
      <c r="CJ23" s="248"/>
      <c r="CK23" s="248"/>
      <c r="CL23" s="248"/>
      <c r="CM23" s="667" t="s">
        <v>738</v>
      </c>
      <c r="CN23" s="667" t="s">
        <v>739</v>
      </c>
      <c r="CO23" s="667" t="s">
        <v>740</v>
      </c>
      <c r="CP23" s="248"/>
      <c r="CQ23" s="248"/>
      <c r="CR23" s="248"/>
      <c r="CS23" s="248"/>
      <c r="CT23" s="248"/>
      <c r="CU23" s="248"/>
      <c r="CV23" s="667" t="s">
        <v>738</v>
      </c>
      <c r="CW23" s="667" t="s">
        <v>739</v>
      </c>
      <c r="CX23" s="667" t="s">
        <v>740</v>
      </c>
      <c r="CY23" s="248"/>
      <c r="CZ23" s="248"/>
      <c r="DA23" s="248"/>
      <c r="DB23" s="248"/>
      <c r="DC23" s="248"/>
      <c r="DD23" s="248"/>
      <c r="DE23" s="667" t="s">
        <v>738</v>
      </c>
      <c r="DF23" s="667" t="s">
        <v>739</v>
      </c>
      <c r="DG23" s="667" t="s">
        <v>740</v>
      </c>
      <c r="DH23" s="248"/>
      <c r="DI23" s="248"/>
      <c r="DJ23" s="248"/>
      <c r="DK23" s="248"/>
      <c r="DL23" s="248"/>
      <c r="DM23" s="248"/>
      <c r="DN23" s="667" t="s">
        <v>738</v>
      </c>
      <c r="DO23" s="667" t="s">
        <v>739</v>
      </c>
      <c r="DP23" s="667" t="s">
        <v>740</v>
      </c>
      <c r="DQ23" s="248"/>
      <c r="DR23" s="248"/>
      <c r="DS23" s="248"/>
      <c r="DT23" s="248"/>
      <c r="DU23" s="248"/>
      <c r="DV23" s="248"/>
      <c r="DW23" s="667" t="s">
        <v>738</v>
      </c>
      <c r="DX23" s="667" t="s">
        <v>739</v>
      </c>
      <c r="DY23" s="667" t="s">
        <v>740</v>
      </c>
      <c r="DZ23" s="248"/>
      <c r="EA23" s="248"/>
      <c r="EB23" s="248"/>
      <c r="EC23" s="248"/>
      <c r="ED23" s="248"/>
      <c r="EE23" s="248"/>
      <c r="EF23" s="667" t="s">
        <v>738</v>
      </c>
      <c r="EG23" s="667" t="s">
        <v>739</v>
      </c>
      <c r="EH23" s="667" t="s">
        <v>740</v>
      </c>
      <c r="EI23" s="248"/>
      <c r="EJ23" s="248"/>
      <c r="EK23" s="248"/>
      <c r="EL23" s="248"/>
      <c r="EM23" s="248"/>
      <c r="EN23" s="248"/>
      <c r="EO23" s="667" t="s">
        <v>738</v>
      </c>
      <c r="EP23" s="667" t="s">
        <v>739</v>
      </c>
      <c r="EQ23" s="667" t="s">
        <v>740</v>
      </c>
      <c r="ER23" s="248"/>
      <c r="ES23" s="248"/>
      <c r="ET23" s="248"/>
      <c r="EU23" s="248"/>
      <c r="EV23" s="248"/>
      <c r="EW23" s="248"/>
      <c r="EX23" s="667" t="s">
        <v>738</v>
      </c>
      <c r="EY23" s="667" t="s">
        <v>739</v>
      </c>
      <c r="EZ23" s="667" t="s">
        <v>740</v>
      </c>
      <c r="FA23" s="248"/>
      <c r="FB23" s="248"/>
      <c r="FC23" s="248"/>
      <c r="FD23" s="248"/>
      <c r="FE23" s="248"/>
      <c r="FF23" s="248"/>
      <c r="FG23" s="667" t="s">
        <v>738</v>
      </c>
      <c r="FH23" s="667" t="s">
        <v>739</v>
      </c>
      <c r="FI23" s="667" t="s">
        <v>740</v>
      </c>
      <c r="FJ23" s="248"/>
      <c r="FK23" s="248"/>
      <c r="FL23" s="248"/>
      <c r="FM23" s="248"/>
      <c r="FN23" s="248"/>
      <c r="FO23" s="248"/>
      <c r="FP23" s="667" t="s">
        <v>738</v>
      </c>
      <c r="FQ23" s="667" t="s">
        <v>739</v>
      </c>
      <c r="FR23" s="667" t="s">
        <v>740</v>
      </c>
      <c r="FS23" s="248"/>
      <c r="FT23" s="248"/>
      <c r="FU23" s="248"/>
      <c r="FV23" s="248"/>
      <c r="FW23" s="248"/>
      <c r="FX23" s="248"/>
      <c r="FY23" s="667" t="s">
        <v>738</v>
      </c>
      <c r="FZ23" s="667" t="s">
        <v>739</v>
      </c>
      <c r="GA23" s="667" t="s">
        <v>740</v>
      </c>
      <c r="GB23" s="248"/>
      <c r="GC23" s="248"/>
      <c r="GD23" s="248"/>
      <c r="GE23" s="248"/>
      <c r="GF23" s="248"/>
      <c r="GG23" s="248"/>
      <c r="GH23" s="667" t="s">
        <v>738</v>
      </c>
      <c r="GI23" s="667" t="s">
        <v>739</v>
      </c>
      <c r="GJ23" s="667" t="s">
        <v>740</v>
      </c>
      <c r="GK23" s="248"/>
      <c r="GL23" s="248"/>
      <c r="GM23" s="248"/>
      <c r="GN23" s="248"/>
      <c r="GO23" s="248"/>
      <c r="GP23" s="248"/>
      <c r="GQ23" s="667" t="s">
        <v>738</v>
      </c>
      <c r="GR23" s="667" t="s">
        <v>739</v>
      </c>
      <c r="GS23" s="667" t="s">
        <v>740</v>
      </c>
      <c r="GT23" s="248"/>
      <c r="GU23" s="248"/>
      <c r="GV23" s="248"/>
      <c r="GW23" s="248"/>
      <c r="GX23" s="248"/>
      <c r="GY23" s="248"/>
      <c r="GZ23" s="667" t="s">
        <v>738</v>
      </c>
      <c r="HA23" s="667" t="s">
        <v>739</v>
      </c>
      <c r="HB23" s="667" t="s">
        <v>740</v>
      </c>
      <c r="HC23" s="248"/>
      <c r="HD23" s="248"/>
      <c r="HE23" s="248"/>
      <c r="HF23" s="248"/>
      <c r="HG23" s="248"/>
      <c r="HH23" s="248"/>
      <c r="HI23" s="667" t="s">
        <v>738</v>
      </c>
      <c r="HJ23" s="667" t="s">
        <v>739</v>
      </c>
      <c r="HK23" s="667" t="s">
        <v>740</v>
      </c>
      <c r="HL23" s="248"/>
      <c r="HM23" s="248"/>
      <c r="HN23" s="248"/>
      <c r="HO23" s="248"/>
      <c r="HP23" s="248"/>
      <c r="HQ23" s="248"/>
      <c r="HR23" s="667" t="s">
        <v>738</v>
      </c>
      <c r="HS23" s="667" t="s">
        <v>739</v>
      </c>
      <c r="HT23" s="667" t="s">
        <v>740</v>
      </c>
      <c r="HU23" s="248"/>
      <c r="HV23" s="248"/>
      <c r="HW23" s="248"/>
      <c r="HX23" s="248"/>
      <c r="HY23" s="248"/>
      <c r="HZ23" s="248"/>
      <c r="IA23" s="667" t="s">
        <v>738</v>
      </c>
      <c r="IB23" s="667" t="s">
        <v>739</v>
      </c>
      <c r="IC23" s="667" t="s">
        <v>740</v>
      </c>
      <c r="ID23" s="248"/>
      <c r="IE23" s="248"/>
      <c r="IF23" s="248"/>
      <c r="IG23" s="248"/>
      <c r="IH23" s="248"/>
      <c r="II23" s="248"/>
      <c r="IJ23" s="667" t="s">
        <v>738</v>
      </c>
      <c r="IK23" s="667" t="s">
        <v>739</v>
      </c>
      <c r="IL23" s="667" t="s">
        <v>740</v>
      </c>
      <c r="IM23" s="248"/>
      <c r="IN23" s="248"/>
      <c r="IO23" s="248"/>
      <c r="IP23" s="248"/>
      <c r="IQ23" s="248"/>
      <c r="IR23" s="248"/>
      <c r="IS23" s="667" t="s">
        <v>738</v>
      </c>
      <c r="IT23" s="667" t="s">
        <v>739</v>
      </c>
      <c r="IU23" s="667" t="s">
        <v>740</v>
      </c>
      <c r="IV23" s="248"/>
      <c r="IW23" s="248"/>
      <c r="IX23" s="248"/>
      <c r="IY23" s="248"/>
      <c r="IZ23" s="248"/>
      <c r="JA23" s="248"/>
      <c r="JB23" s="667" t="s">
        <v>738</v>
      </c>
      <c r="JC23" s="667" t="s">
        <v>739</v>
      </c>
      <c r="JD23" s="667" t="s">
        <v>740</v>
      </c>
      <c r="JE23" s="248"/>
      <c r="JF23" s="248"/>
      <c r="JG23" s="248"/>
      <c r="JH23" s="248"/>
      <c r="JI23" s="248"/>
      <c r="JJ23" s="248"/>
      <c r="JK23" s="667" t="s">
        <v>738</v>
      </c>
      <c r="JL23" s="667" t="s">
        <v>739</v>
      </c>
      <c r="JM23" s="667" t="s">
        <v>740</v>
      </c>
      <c r="JN23" s="248"/>
      <c r="JO23" s="248"/>
      <c r="JP23" s="248"/>
      <c r="JQ23" s="248"/>
      <c r="JR23" s="248"/>
      <c r="JS23" s="248"/>
      <c r="JT23" s="667" t="s">
        <v>738</v>
      </c>
      <c r="JU23" s="667" t="s">
        <v>739</v>
      </c>
      <c r="JV23" s="667" t="s">
        <v>740</v>
      </c>
      <c r="JW23" s="248"/>
      <c r="JX23" s="248"/>
      <c r="JY23" s="248"/>
      <c r="JZ23" s="248"/>
      <c r="KA23" s="248"/>
      <c r="KB23" s="248"/>
      <c r="KC23" s="667" t="s">
        <v>738</v>
      </c>
      <c r="KD23" s="667" t="s">
        <v>739</v>
      </c>
      <c r="KE23" s="667" t="s">
        <v>740</v>
      </c>
      <c r="KF23" s="248"/>
      <c r="KG23" s="248"/>
      <c r="KH23" s="248"/>
      <c r="KI23" s="248"/>
      <c r="KJ23" s="248"/>
      <c r="KK23" s="248"/>
      <c r="KL23" s="667" t="s">
        <v>738</v>
      </c>
      <c r="KM23" s="667" t="s">
        <v>739</v>
      </c>
      <c r="KN23" s="667" t="s">
        <v>740</v>
      </c>
      <c r="KO23" s="248"/>
      <c r="KP23" s="248"/>
      <c r="KQ23" s="248"/>
      <c r="KR23" s="248"/>
      <c r="KS23" s="248"/>
      <c r="KT23" s="248"/>
      <c r="KU23" s="667" t="s">
        <v>738</v>
      </c>
      <c r="KV23" s="667" t="s">
        <v>739</v>
      </c>
      <c r="KW23" s="667" t="s">
        <v>740</v>
      </c>
      <c r="KX23" s="248"/>
      <c r="KY23" s="248"/>
      <c r="KZ23" s="248"/>
      <c r="LA23" s="248"/>
      <c r="LB23" s="248"/>
      <c r="LC23" s="248"/>
      <c r="LD23" s="667" t="s">
        <v>738</v>
      </c>
      <c r="LE23" s="667" t="s">
        <v>739</v>
      </c>
      <c r="LF23" s="667" t="s">
        <v>740</v>
      </c>
      <c r="LG23" s="248"/>
      <c r="LH23" s="248"/>
      <c r="LI23" s="248"/>
      <c r="LJ23" s="248"/>
      <c r="LK23" s="248"/>
      <c r="LL23" s="248"/>
      <c r="LM23" s="667" t="s">
        <v>738</v>
      </c>
      <c r="LN23" s="667" t="s">
        <v>739</v>
      </c>
      <c r="LO23" s="667" t="s">
        <v>740</v>
      </c>
      <c r="LP23" s="248"/>
      <c r="LQ23" s="248"/>
      <c r="LR23" s="248"/>
      <c r="LS23" s="248"/>
      <c r="LT23" s="248"/>
      <c r="LU23" s="248"/>
      <c r="LV23" s="667" t="s">
        <v>738</v>
      </c>
      <c r="LW23" s="667" t="s">
        <v>739</v>
      </c>
      <c r="LX23" s="667" t="s">
        <v>740</v>
      </c>
      <c r="LY23" s="248"/>
      <c r="LZ23" s="248"/>
      <c r="MA23" s="248"/>
      <c r="MB23" s="248"/>
      <c r="MC23" s="248"/>
      <c r="MD23" s="248"/>
      <c r="ME23" s="667" t="s">
        <v>738</v>
      </c>
      <c r="MF23" s="667" t="s">
        <v>739</v>
      </c>
      <c r="MG23" s="667" t="s">
        <v>740</v>
      </c>
      <c r="MH23" s="248"/>
      <c r="MI23" s="248"/>
      <c r="MJ23" s="248"/>
      <c r="MK23" s="248"/>
      <c r="ML23" s="248"/>
      <c r="MM23" s="248"/>
      <c r="MN23" s="667" t="s">
        <v>738</v>
      </c>
      <c r="MO23" s="667" t="s">
        <v>739</v>
      </c>
      <c r="MP23" s="667" t="s">
        <v>740</v>
      </c>
      <c r="MQ23" s="248"/>
      <c r="MR23" s="248"/>
      <c r="MS23" s="248"/>
      <c r="MT23" s="248"/>
      <c r="MU23" s="248"/>
      <c r="MV23" s="248"/>
      <c r="MW23" s="667" t="s">
        <v>738</v>
      </c>
      <c r="MX23" s="667" t="s">
        <v>739</v>
      </c>
      <c r="MY23" s="667" t="s">
        <v>740</v>
      </c>
      <c r="MZ23" s="248"/>
      <c r="NA23" s="248"/>
      <c r="NB23" s="248"/>
      <c r="NC23" s="248"/>
      <c r="ND23" s="248"/>
      <c r="NE23" s="248"/>
      <c r="NF23" s="667" t="s">
        <v>738</v>
      </c>
      <c r="NG23" s="667" t="s">
        <v>739</v>
      </c>
      <c r="NH23" s="667" t="s">
        <v>740</v>
      </c>
      <c r="NI23" s="248"/>
      <c r="NJ23" s="248"/>
      <c r="NK23" s="248"/>
      <c r="NL23" s="248"/>
      <c r="NM23" s="248"/>
      <c r="NN23" s="248"/>
      <c r="NO23" s="667" t="s">
        <v>738</v>
      </c>
      <c r="NP23" s="667" t="s">
        <v>739</v>
      </c>
      <c r="NQ23" s="667" t="s">
        <v>740</v>
      </c>
      <c r="NR23" s="248"/>
      <c r="NS23" s="248"/>
      <c r="NT23" s="248"/>
      <c r="NU23" s="248"/>
      <c r="NV23" s="248"/>
      <c r="NW23" s="248"/>
      <c r="NX23" s="667" t="s">
        <v>738</v>
      </c>
      <c r="NY23" s="667" t="s">
        <v>739</v>
      </c>
      <c r="NZ23" s="667" t="s">
        <v>740</v>
      </c>
      <c r="OA23" s="248"/>
      <c r="OB23" s="248"/>
      <c r="OC23" s="248"/>
      <c r="OD23" s="248"/>
      <c r="OE23" s="248"/>
      <c r="OF23" s="248"/>
      <c r="OG23" s="667" t="s">
        <v>738</v>
      </c>
      <c r="OH23" s="667" t="s">
        <v>739</v>
      </c>
      <c r="OI23" s="667" t="s">
        <v>740</v>
      </c>
      <c r="OJ23" s="248"/>
      <c r="OK23" s="248"/>
      <c r="OL23" s="248"/>
      <c r="OM23" s="248"/>
      <c r="ON23" s="248"/>
      <c r="OO23" s="248"/>
      <c r="OP23" s="667" t="s">
        <v>738</v>
      </c>
      <c r="OQ23" s="667" t="s">
        <v>739</v>
      </c>
      <c r="OR23" s="667" t="s">
        <v>740</v>
      </c>
      <c r="OS23" s="248"/>
      <c r="OT23" s="248"/>
      <c r="OU23" s="248"/>
      <c r="OV23" s="248"/>
      <c r="OW23" s="248"/>
      <c r="OX23" s="248"/>
      <c r="OY23" s="667" t="s">
        <v>738</v>
      </c>
      <c r="OZ23" s="667" t="s">
        <v>739</v>
      </c>
      <c r="PA23" s="667" t="s">
        <v>740</v>
      </c>
      <c r="PB23" s="248"/>
      <c r="PC23" s="248"/>
      <c r="PD23" s="248"/>
      <c r="PE23" s="248"/>
      <c r="PF23" s="248"/>
      <c r="PG23" s="248"/>
      <c r="PH23" s="667" t="s">
        <v>738</v>
      </c>
      <c r="PI23" s="667" t="s">
        <v>739</v>
      </c>
      <c r="PJ23" s="667" t="s">
        <v>740</v>
      </c>
      <c r="PK23" s="248"/>
      <c r="PL23" s="248"/>
      <c r="PM23" s="248"/>
      <c r="PN23" s="248"/>
      <c r="PO23" s="248"/>
      <c r="PP23" s="248"/>
      <c r="PQ23" s="667" t="s">
        <v>738</v>
      </c>
      <c r="PR23" s="667" t="s">
        <v>739</v>
      </c>
      <c r="PS23" s="667" t="s">
        <v>740</v>
      </c>
      <c r="PT23" s="248"/>
      <c r="PU23" s="248"/>
      <c r="PV23" s="248"/>
      <c r="PW23" s="248"/>
      <c r="PX23" s="248"/>
      <c r="PY23" s="248"/>
      <c r="PZ23" s="667" t="s">
        <v>738</v>
      </c>
      <c r="QA23" s="667" t="s">
        <v>739</v>
      </c>
      <c r="QB23" s="667" t="s">
        <v>740</v>
      </c>
      <c r="QC23" s="248"/>
      <c r="QD23" s="248"/>
      <c r="QE23" s="248"/>
      <c r="QF23" s="248"/>
      <c r="QG23" s="248"/>
      <c r="QH23" s="248"/>
      <c r="QI23" s="667" t="s">
        <v>738</v>
      </c>
      <c r="QJ23" s="667" t="s">
        <v>739</v>
      </c>
      <c r="QK23" s="667" t="s">
        <v>740</v>
      </c>
      <c r="QL23" s="248"/>
      <c r="QM23" s="248"/>
      <c r="QN23" s="248"/>
      <c r="QO23" s="248"/>
      <c r="QP23" s="248"/>
      <c r="QQ23" s="248"/>
      <c r="QR23" s="667" t="s">
        <v>738</v>
      </c>
      <c r="QS23" s="667" t="s">
        <v>739</v>
      </c>
      <c r="QT23" s="667" t="s">
        <v>740</v>
      </c>
    </row>
    <row r="24" spans="1:462">
      <c r="A24" s="15" t="s">
        <v>34</v>
      </c>
      <c r="B24" s="210" t="s">
        <v>442</v>
      </c>
      <c r="C24" s="210" t="s">
        <v>443</v>
      </c>
      <c r="D24" s="704">
        <v>3.0799999999999998E-3</v>
      </c>
      <c r="E24" s="252">
        <v>4.9500000000000004E-3</v>
      </c>
      <c r="F24" s="252">
        <v>5.7200000000000003E-3</v>
      </c>
      <c r="G24" s="252">
        <v>6.7000000000000002E-3</v>
      </c>
      <c r="H24" s="252">
        <v>7.9500000000000005E-3</v>
      </c>
      <c r="I24" s="252">
        <v>9.0100000000000006E-3</v>
      </c>
      <c r="J24" s="718">
        <f>I24+(I24-H24)</f>
        <v>1.0070000000000001E-2</v>
      </c>
      <c r="K24" s="718">
        <f t="shared" ref="K24:K41" si="154">J24+(J24-I24)</f>
        <v>1.1130000000000001E-2</v>
      </c>
      <c r="L24" s="721">
        <f t="shared" ref="L24:L41" si="155">K24+(K24-J24)</f>
        <v>1.2190000000000001E-2</v>
      </c>
      <c r="M24" s="252">
        <v>5.3499999999999997E-3</v>
      </c>
      <c r="N24" s="252">
        <v>5.7000000000000002E-3</v>
      </c>
      <c r="O24" s="252">
        <v>5.3600000000000002E-3</v>
      </c>
      <c r="P24" s="252">
        <v>5.4099999999999999E-3</v>
      </c>
      <c r="Q24" s="252">
        <v>5.9100000000000003E-3</v>
      </c>
      <c r="R24" s="252">
        <v>5.9899999999999997E-3</v>
      </c>
      <c r="S24" s="718">
        <f>R24+(R24-Q24)</f>
        <v>6.069999999999999E-3</v>
      </c>
      <c r="T24" s="718">
        <f t="shared" ref="T24:T41" si="156">S24+(S24-R24)</f>
        <v>6.1499999999999983E-3</v>
      </c>
      <c r="U24" s="721">
        <f t="shared" ref="U24:U41" si="157">T24+(T24-S24)</f>
        <v>6.2299999999999977E-3</v>
      </c>
      <c r="V24" s="704">
        <v>-3.96E-3</v>
      </c>
      <c r="W24" s="252">
        <v>-6.0000000000000002E-5</v>
      </c>
      <c r="X24" s="252">
        <v>2.96E-3</v>
      </c>
      <c r="Y24" s="252">
        <v>6.5599999999999999E-3</v>
      </c>
      <c r="Z24" s="252">
        <v>1.0070000000000001E-2</v>
      </c>
      <c r="AA24" s="252">
        <v>1.0070000000000001E-2</v>
      </c>
      <c r="AB24" s="718">
        <f>AA24+(AA24-Z24)</f>
        <v>1.0070000000000001E-2</v>
      </c>
      <c r="AC24" s="718">
        <f t="shared" ref="AC24:AC41" si="158">AB24+(AB24-AA24)</f>
        <v>1.0070000000000001E-2</v>
      </c>
      <c r="AD24" s="721">
        <f t="shared" ref="AD24:AD41" si="159">AC24+(AC24-AB24)</f>
        <v>1.0070000000000001E-2</v>
      </c>
      <c r="AE24" s="252">
        <v>-1.516E-2</v>
      </c>
      <c r="AF24" s="252">
        <v>-1.576E-2</v>
      </c>
      <c r="AG24" s="252">
        <v>-1.6279999999999999E-2</v>
      </c>
      <c r="AH24" s="252">
        <v>-1.7010000000000001E-2</v>
      </c>
      <c r="AI24" s="252">
        <v>-1.7739999999999999E-2</v>
      </c>
      <c r="AJ24" s="252">
        <v>-1.8499999999999999E-2</v>
      </c>
      <c r="AK24" s="718">
        <f>AJ24+(AJ24-AI24)</f>
        <v>-1.9259999999999999E-2</v>
      </c>
      <c r="AL24" s="718">
        <f t="shared" ref="AL24:AL41" si="160">AK24+(AK24-AJ24)</f>
        <v>-2.002E-2</v>
      </c>
      <c r="AM24" s="721">
        <f t="shared" ref="AM24:AM41" si="161">AL24+(AL24-AK24)</f>
        <v>-2.078E-2</v>
      </c>
      <c r="AN24" s="704">
        <v>-0.10397000000000001</v>
      </c>
      <c r="AO24" s="252">
        <v>-0.10274</v>
      </c>
      <c r="AP24" s="252">
        <v>-0.10185</v>
      </c>
      <c r="AQ24" s="252">
        <v>-0.10149</v>
      </c>
      <c r="AR24" s="252">
        <v>-0.10131999999999999</v>
      </c>
      <c r="AS24" s="252">
        <v>-0.10085</v>
      </c>
      <c r="AT24" s="718">
        <f>AS24+(AS24-AR24)</f>
        <v>-0.10038</v>
      </c>
      <c r="AU24" s="718">
        <f t="shared" ref="AU24:AU41" si="162">AT24+(AT24-AS24)</f>
        <v>-9.9909999999999999E-2</v>
      </c>
      <c r="AV24" s="721">
        <f t="shared" ref="AV24:AV41" si="163">AU24+(AU24-AT24)</f>
        <v>-9.9440000000000001E-2</v>
      </c>
      <c r="AW24" s="252">
        <v>-5.4690000000000003E-2</v>
      </c>
      <c r="AX24" s="252">
        <v>-5.391E-2</v>
      </c>
      <c r="AY24" s="252">
        <v>-5.3220000000000003E-2</v>
      </c>
      <c r="AZ24" s="252">
        <v>-5.2229999999999999E-2</v>
      </c>
      <c r="BA24" s="252">
        <v>-5.1429999999999997E-2</v>
      </c>
      <c r="BB24" s="252">
        <v>-5.076E-2</v>
      </c>
      <c r="BC24" s="718">
        <f>BB24+(BB24-BA24)</f>
        <v>-5.0090000000000003E-2</v>
      </c>
      <c r="BD24" s="718">
        <f t="shared" ref="BD24:BD41" si="164">BC24+(BC24-BB24)</f>
        <v>-4.9420000000000006E-2</v>
      </c>
      <c r="BE24" s="721">
        <f t="shared" ref="BE24:BE41" si="165">BD24+(BD24-BC24)</f>
        <v>-4.8750000000000009E-2</v>
      </c>
      <c r="BF24" s="704">
        <v>-1.3849999999999999E-2</v>
      </c>
      <c r="BG24" s="252">
        <v>-1.1900000000000001E-2</v>
      </c>
      <c r="BH24" s="252">
        <v>-1.076E-2</v>
      </c>
      <c r="BI24" s="252">
        <v>-9.0699999999999999E-3</v>
      </c>
      <c r="BJ24" s="252">
        <v>-7.5199999999999998E-3</v>
      </c>
      <c r="BK24" s="252">
        <v>-6.1799999999999997E-3</v>
      </c>
      <c r="BL24" s="718">
        <f>BK24+(BK24-BJ24)</f>
        <v>-4.8399999999999997E-3</v>
      </c>
      <c r="BM24" s="718">
        <f t="shared" ref="BM24:BM41" si="166">BL24+(BL24-BK24)</f>
        <v>-3.4999999999999996E-3</v>
      </c>
      <c r="BN24" s="721">
        <f t="shared" ref="BN24:BN41" si="167">BM24+(BM24-BL24)</f>
        <v>-2.1599999999999996E-3</v>
      </c>
      <c r="BO24" s="252">
        <v>4.9439999999999998E-2</v>
      </c>
      <c r="BP24" s="252">
        <v>5.0540000000000002E-2</v>
      </c>
      <c r="BQ24" s="252">
        <v>5.2699999999999997E-2</v>
      </c>
      <c r="BR24" s="252">
        <v>5.2749999999999998E-2</v>
      </c>
      <c r="BS24" s="252">
        <v>5.3370000000000001E-2</v>
      </c>
      <c r="BT24" s="252">
        <v>5.3929999999999999E-2</v>
      </c>
      <c r="BU24" s="718">
        <f>BT24+(BT24-BS24)</f>
        <v>5.4489999999999997E-2</v>
      </c>
      <c r="BV24" s="718">
        <f t="shared" ref="BV24:BV41" si="168">BU24+(BU24-BT24)</f>
        <v>5.5049999999999995E-2</v>
      </c>
      <c r="BW24" s="721">
        <f t="shared" ref="BW24:BW41" si="169">BV24+(BV24-BU24)</f>
        <v>5.5609999999999993E-2</v>
      </c>
      <c r="BX24" s="704">
        <v>2.402E-2</v>
      </c>
      <c r="BY24" s="252">
        <v>2.5489999999999999E-2</v>
      </c>
      <c r="BZ24" s="252">
        <v>2.6440000000000002E-2</v>
      </c>
      <c r="CA24" s="252">
        <v>2.794E-2</v>
      </c>
      <c r="CB24" s="252">
        <v>2.955E-2</v>
      </c>
      <c r="CC24" s="252">
        <v>3.1099999999999999E-2</v>
      </c>
      <c r="CD24" s="718">
        <f>CC24+(CC24-CB24)</f>
        <v>3.2649999999999998E-2</v>
      </c>
      <c r="CE24" s="718">
        <f t="shared" ref="CE24:CE41" si="170">CD24+(CD24-CC24)</f>
        <v>3.4199999999999994E-2</v>
      </c>
      <c r="CF24" s="721">
        <f t="shared" ref="CF24:CF41" si="171">CE24+(CE24-CD24)</f>
        <v>3.574999999999999E-2</v>
      </c>
      <c r="CG24" s="252">
        <v>-4.369E-2</v>
      </c>
      <c r="CH24" s="252">
        <v>-5.3409999999999999E-2</v>
      </c>
      <c r="CI24" s="252">
        <v>-6.3509999999999997E-2</v>
      </c>
      <c r="CJ24" s="252">
        <v>-6.9029999999999994E-2</v>
      </c>
      <c r="CK24" s="252">
        <v>-7.1629999999999999E-2</v>
      </c>
      <c r="CL24" s="252">
        <v>-7.2679999999999995E-2</v>
      </c>
      <c r="CM24" s="718">
        <f>CL24+(CL24-CK24)</f>
        <v>-7.372999999999999E-2</v>
      </c>
      <c r="CN24" s="718">
        <f t="shared" ref="CN24:CN41" si="172">CM24+(CM24-CL24)</f>
        <v>-7.4779999999999985E-2</v>
      </c>
      <c r="CO24" s="721">
        <f t="shared" ref="CO24:CO41" si="173">CN24+(CN24-CM24)</f>
        <v>-7.5829999999999981E-2</v>
      </c>
      <c r="CP24" s="704">
        <v>5.8770000000000003E-2</v>
      </c>
      <c r="CQ24" s="252">
        <v>6.1310000000000003E-2</v>
      </c>
      <c r="CR24" s="252">
        <v>6.3299999999999995E-2</v>
      </c>
      <c r="CS24" s="252">
        <v>6.6360000000000002E-2</v>
      </c>
      <c r="CT24" s="252">
        <v>6.9029999999999994E-2</v>
      </c>
      <c r="CU24" s="252">
        <v>7.1319999999999995E-2</v>
      </c>
      <c r="CV24" s="718">
        <f>CU24+(CU24-CT24)</f>
        <v>7.3609999999999995E-2</v>
      </c>
      <c r="CW24" s="718">
        <f t="shared" ref="CW24:CW41" si="174">CV24+(CV24-CU24)</f>
        <v>7.5899999999999995E-2</v>
      </c>
      <c r="CX24" s="721">
        <f t="shared" ref="CX24:CX41" si="175">CW24+(CW24-CV24)</f>
        <v>7.8189999999999996E-2</v>
      </c>
      <c r="CY24" s="252">
        <v>1.0319999999999999E-2</v>
      </c>
      <c r="CZ24" s="252">
        <v>1.111E-2</v>
      </c>
      <c r="DA24" s="252">
        <v>1.2540000000000001E-2</v>
      </c>
      <c r="DB24" s="252">
        <v>1.3100000000000001E-2</v>
      </c>
      <c r="DC24" s="252">
        <v>1.32E-2</v>
      </c>
      <c r="DD24" s="252">
        <v>1.3639999999999999E-2</v>
      </c>
      <c r="DE24" s="718">
        <f>DD24+(DD24-DC24)</f>
        <v>1.4079999999999999E-2</v>
      </c>
      <c r="DF24" s="718">
        <f t="shared" ref="DF24:DF41" si="176">DE24+(DE24-DD24)</f>
        <v>1.4519999999999998E-2</v>
      </c>
      <c r="DG24" s="721">
        <f t="shared" ref="DG24:DG41" si="177">DF24+(DF24-DE24)</f>
        <v>1.4959999999999998E-2</v>
      </c>
      <c r="DH24" s="704">
        <v>-7.1929999999999994E-2</v>
      </c>
      <c r="DI24" s="252">
        <v>-7.016E-2</v>
      </c>
      <c r="DJ24" s="252">
        <v>-6.8909999999999999E-2</v>
      </c>
      <c r="DK24" s="252">
        <v>-6.7140000000000005E-2</v>
      </c>
      <c r="DL24" s="252">
        <v>-6.5119999999999997E-2</v>
      </c>
      <c r="DM24" s="252">
        <v>-6.3130000000000006E-2</v>
      </c>
      <c r="DN24" s="718">
        <f>DM24+(DM24-DL24)</f>
        <v>-6.1140000000000014E-2</v>
      </c>
      <c r="DO24" s="718">
        <f t="shared" ref="DO24:DO41" si="178">DN24+(DN24-DM24)</f>
        <v>-5.9150000000000022E-2</v>
      </c>
      <c r="DP24" s="721">
        <f t="shared" ref="DP24:DP41" si="179">DO24+(DO24-DN24)</f>
        <v>-5.716000000000003E-2</v>
      </c>
      <c r="DQ24" s="252">
        <v>4.4400000000000004E-3</v>
      </c>
      <c r="DR24" s="252">
        <v>6.8399999999999997E-3</v>
      </c>
      <c r="DS24" s="252">
        <v>6.0899999999999999E-3</v>
      </c>
      <c r="DT24" s="252">
        <v>3.5300000000000002E-3</v>
      </c>
      <c r="DU24" s="252">
        <v>2.3900000000000002E-3</v>
      </c>
      <c r="DV24" s="252">
        <v>1.83E-3</v>
      </c>
      <c r="DW24" s="718">
        <f>DV24+(DV24-DU24)</f>
        <v>1.2699999999999999E-3</v>
      </c>
      <c r="DX24" s="718">
        <f t="shared" ref="DX24:DX41" si="180">DW24+(DW24-DV24)</f>
        <v>7.0999999999999969E-4</v>
      </c>
      <c r="DY24" s="721">
        <f t="shared" ref="DY24:DY41" si="181">DX24+(DX24-DW24)</f>
        <v>1.4999999999999953E-4</v>
      </c>
      <c r="DZ24" s="704">
        <v>-3.014E-2</v>
      </c>
      <c r="EA24" s="252">
        <v>-2.6859999999999998E-2</v>
      </c>
      <c r="EB24" s="252">
        <v>-2.383E-2</v>
      </c>
      <c r="EC24" s="252">
        <v>-2.009E-2</v>
      </c>
      <c r="ED24" s="252">
        <v>-1.6469999999999999E-2</v>
      </c>
      <c r="EE24" s="252">
        <v>-1.3129999999999999E-2</v>
      </c>
      <c r="EF24" s="718">
        <f>EE24+(EE24-ED24)</f>
        <v>-9.7900000000000001E-3</v>
      </c>
      <c r="EG24" s="718">
        <f t="shared" ref="EG24:EG41" si="182">EF24+(EF24-EE24)</f>
        <v>-6.4500000000000009E-3</v>
      </c>
      <c r="EH24" s="721">
        <f t="shared" ref="EH24:EH41" si="183">EG24+(EG24-EF24)</f>
        <v>-3.1100000000000017E-3</v>
      </c>
      <c r="EI24" s="252">
        <v>-3.7269999999999998E-2</v>
      </c>
      <c r="EJ24" s="252">
        <v>-3.6339999999999997E-2</v>
      </c>
      <c r="EK24" s="252">
        <v>-3.5720000000000002E-2</v>
      </c>
      <c r="EL24" s="252">
        <v>-3.4610000000000002E-2</v>
      </c>
      <c r="EM24" s="252">
        <v>-3.3529999999999997E-2</v>
      </c>
      <c r="EN24" s="252">
        <v>-3.2640000000000002E-2</v>
      </c>
      <c r="EO24" s="718">
        <f>EN24+(EN24-EM24)</f>
        <v>-3.1750000000000007E-2</v>
      </c>
      <c r="EP24" s="718">
        <f t="shared" ref="EP24:EP41" si="184">EO24+(EO24-EN24)</f>
        <v>-3.0860000000000012E-2</v>
      </c>
      <c r="EQ24" s="721">
        <f t="shared" ref="EQ24:EQ41" si="185">EP24+(EP24-EO24)</f>
        <v>-2.9970000000000017E-2</v>
      </c>
      <c r="ER24" s="704">
        <v>2.069E-2</v>
      </c>
      <c r="ES24" s="252">
        <v>3.9030000000000002E-2</v>
      </c>
      <c r="ET24" s="252">
        <v>4.2529999999999998E-2</v>
      </c>
      <c r="EU24" s="252">
        <v>4.7359999999999999E-2</v>
      </c>
      <c r="EV24" s="252">
        <v>5.2920000000000002E-2</v>
      </c>
      <c r="EW24" s="252">
        <v>5.876E-2</v>
      </c>
      <c r="EX24" s="718">
        <f>EW24+(EW24-EV24)</f>
        <v>6.4599999999999991E-2</v>
      </c>
      <c r="EY24" s="718">
        <f t="shared" ref="EY24:EY41" si="186">EX24+(EX24-EW24)</f>
        <v>7.0439999999999975E-2</v>
      </c>
      <c r="EZ24" s="721">
        <f t="shared" ref="EZ24:EZ41" si="187">EY24+(EY24-EX24)</f>
        <v>7.6279999999999959E-2</v>
      </c>
      <c r="FA24" s="252">
        <v>-3.6179999999999997E-2</v>
      </c>
      <c r="FB24" s="252">
        <v>-3.4470000000000001E-2</v>
      </c>
      <c r="FC24" s="252">
        <v>-3.3430000000000001E-2</v>
      </c>
      <c r="FD24" s="252">
        <v>-3.1570000000000001E-2</v>
      </c>
      <c r="FE24" s="252">
        <v>-2.9420000000000002E-2</v>
      </c>
      <c r="FF24" s="252">
        <v>-2.7320000000000001E-2</v>
      </c>
      <c r="FG24" s="718">
        <f>FF24+(FF24-FE24)</f>
        <v>-2.5219999999999999E-2</v>
      </c>
      <c r="FH24" s="718">
        <f t="shared" ref="FH24:FH41" si="188">FG24+(FG24-FF24)</f>
        <v>-2.3119999999999998E-2</v>
      </c>
      <c r="FI24" s="721">
        <f t="shared" ref="FI24:FI41" si="189">FH24+(FH24-FG24)</f>
        <v>-2.1019999999999997E-2</v>
      </c>
      <c r="FJ24" s="704">
        <v>3.5100000000000001E-3</v>
      </c>
      <c r="FK24" s="252">
        <v>1.2919999999999999E-2</v>
      </c>
      <c r="FL24" s="252">
        <v>1.788E-2</v>
      </c>
      <c r="FM24" s="252">
        <v>1.9619999999999999E-2</v>
      </c>
      <c r="FN24" s="252">
        <v>2.3570000000000001E-2</v>
      </c>
      <c r="FO24" s="252">
        <v>2.699E-2</v>
      </c>
      <c r="FP24" s="718">
        <f>FO24+(FO24-FN24)</f>
        <v>3.041E-2</v>
      </c>
      <c r="FQ24" s="718">
        <f t="shared" ref="FQ24:FQ41" si="190">FP24+(FP24-FO24)</f>
        <v>3.3829999999999999E-2</v>
      </c>
      <c r="FR24" s="721">
        <f t="shared" ref="FR24:FR41" si="191">FQ24+(FQ24-FP24)</f>
        <v>3.7249999999999998E-2</v>
      </c>
      <c r="FS24" s="252">
        <v>-1.925E-2</v>
      </c>
      <c r="FT24" s="252">
        <v>-1.8429999999999998E-2</v>
      </c>
      <c r="FU24" s="252">
        <v>-1.7989999999999999E-2</v>
      </c>
      <c r="FV24" s="252">
        <v>-1.7260000000000001E-2</v>
      </c>
      <c r="FW24" s="252">
        <v>-1.6490000000000001E-2</v>
      </c>
      <c r="FX24" s="252">
        <v>-1.5800000000000002E-2</v>
      </c>
      <c r="FY24" s="718">
        <f>FX24+(FX24-FW24)</f>
        <v>-1.5110000000000002E-2</v>
      </c>
      <c r="FZ24" s="718">
        <f t="shared" ref="FZ24:FZ41" si="192">FY24+(FY24-FX24)</f>
        <v>-1.4420000000000002E-2</v>
      </c>
      <c r="GA24" s="721">
        <f t="shared" ref="GA24:GA41" si="193">FZ24+(FZ24-FY24)</f>
        <v>-1.3730000000000003E-2</v>
      </c>
      <c r="GB24" s="704">
        <v>1.481E-2</v>
      </c>
      <c r="GC24" s="252">
        <v>1.652E-2</v>
      </c>
      <c r="GD24" s="252">
        <v>1.821E-2</v>
      </c>
      <c r="GE24" s="252">
        <v>2.0289999999999999E-2</v>
      </c>
      <c r="GF24" s="252">
        <v>2.1919999999999999E-2</v>
      </c>
      <c r="GG24" s="252">
        <v>2.325E-2</v>
      </c>
      <c r="GH24" s="718">
        <f>GG24+(GG24-GF24)</f>
        <v>2.4580000000000001E-2</v>
      </c>
      <c r="GI24" s="718">
        <f t="shared" ref="GI24:GI41" si="194">GH24+(GH24-GG24)</f>
        <v>2.5910000000000002E-2</v>
      </c>
      <c r="GJ24" s="721">
        <f t="shared" ref="GJ24:GJ41" si="195">GI24+(GI24-GH24)</f>
        <v>2.7240000000000004E-2</v>
      </c>
      <c r="GK24" s="252">
        <v>5.9000000000000003E-4</v>
      </c>
      <c r="GL24" s="252">
        <v>2.3400000000000001E-3</v>
      </c>
      <c r="GM24" s="252">
        <v>3.32E-3</v>
      </c>
      <c r="GN24" s="252">
        <v>4.6600000000000001E-3</v>
      </c>
      <c r="GO24" s="252">
        <v>5.9800000000000001E-3</v>
      </c>
      <c r="GP24" s="252">
        <v>7.0699999999999999E-3</v>
      </c>
      <c r="GQ24" s="718">
        <f>GP24+(GP24-GO24)</f>
        <v>8.1600000000000006E-3</v>
      </c>
      <c r="GR24" s="718">
        <f t="shared" ref="GR24:GR41" si="196">GQ24+(GQ24-GP24)</f>
        <v>9.2500000000000013E-3</v>
      </c>
      <c r="GS24" s="721">
        <f t="shared" ref="GS24:GS41" si="197">GR24+(GR24-GQ24)</f>
        <v>1.0340000000000002E-2</v>
      </c>
      <c r="GT24" s="704">
        <v>-7.2000000000000005E-4</v>
      </c>
      <c r="GU24" s="252">
        <v>8.1999999999999998E-4</v>
      </c>
      <c r="GV24" s="252">
        <v>1.6299999999999999E-3</v>
      </c>
      <c r="GW24" s="252">
        <v>2.8400000000000001E-3</v>
      </c>
      <c r="GX24" s="252">
        <v>4.0600000000000002E-3</v>
      </c>
      <c r="GY24" s="252">
        <v>5.0499999999999998E-3</v>
      </c>
      <c r="GZ24" s="718">
        <f>GY24+(GY24-GX24)</f>
        <v>6.0399999999999994E-3</v>
      </c>
      <c r="HA24" s="718">
        <f t="shared" ref="HA24:HA41" si="198">GZ24+(GZ24-GY24)</f>
        <v>7.0299999999999989E-3</v>
      </c>
      <c r="HB24" s="721">
        <f t="shared" ref="HB24:HB41" si="199">HA24+(HA24-GZ24)</f>
        <v>8.0199999999999994E-3</v>
      </c>
      <c r="HC24" s="252">
        <v>5.9300000000000004E-3</v>
      </c>
      <c r="HD24" s="252">
        <v>8.4899999999999993E-3</v>
      </c>
      <c r="HE24" s="252">
        <v>1.0160000000000001E-2</v>
      </c>
      <c r="HF24" s="252">
        <v>1.277E-2</v>
      </c>
      <c r="HG24" s="252">
        <v>1.5949999999999999E-2</v>
      </c>
      <c r="HH24" s="252">
        <v>1.9290000000000002E-2</v>
      </c>
      <c r="HI24" s="718">
        <f>HH24+(HH24-HG24)</f>
        <v>2.2630000000000004E-2</v>
      </c>
      <c r="HJ24" s="718">
        <f t="shared" ref="HJ24:HJ41" si="200">HI24+(HI24-HH24)</f>
        <v>2.5970000000000007E-2</v>
      </c>
      <c r="HK24" s="721">
        <f t="shared" ref="HK24:HK41" si="201">HJ24+(HJ24-HI24)</f>
        <v>2.931000000000001E-2</v>
      </c>
      <c r="HL24" s="704">
        <v>5.892E-2</v>
      </c>
      <c r="HM24" s="252">
        <v>6.0109999999999997E-2</v>
      </c>
      <c r="HN24" s="252">
        <v>6.0400000000000002E-2</v>
      </c>
      <c r="HO24" s="252">
        <v>6.1080000000000002E-2</v>
      </c>
      <c r="HP24" s="252">
        <v>6.1789999999999998E-2</v>
      </c>
      <c r="HQ24" s="252">
        <v>6.232E-2</v>
      </c>
      <c r="HR24" s="718">
        <f>HQ24+(HQ24-HP24)</f>
        <v>6.2850000000000003E-2</v>
      </c>
      <c r="HS24" s="718">
        <f t="shared" ref="HS24:HS41" si="202">HR24+(HR24-HQ24)</f>
        <v>6.3380000000000006E-2</v>
      </c>
      <c r="HT24" s="721">
        <f t="shared" ref="HT24:HT41" si="203">HS24+(HS24-HR24)</f>
        <v>6.3910000000000008E-2</v>
      </c>
      <c r="HU24" s="252">
        <v>5.9699999999999996E-3</v>
      </c>
      <c r="HV24" s="252">
        <v>8.6700000000000006E-3</v>
      </c>
      <c r="HW24" s="252">
        <v>9.8600000000000007E-3</v>
      </c>
      <c r="HX24" s="252">
        <v>1.206E-2</v>
      </c>
      <c r="HY24" s="252">
        <v>1.4239999999999999E-2</v>
      </c>
      <c r="HZ24" s="252">
        <v>1.5949999999999999E-2</v>
      </c>
      <c r="IA24" s="718">
        <f>HZ24+(HZ24-HY24)</f>
        <v>1.7659999999999999E-2</v>
      </c>
      <c r="IB24" s="718">
        <f t="shared" ref="IB24:IB41" si="204">IA24+(IA24-HZ24)</f>
        <v>1.9369999999999998E-2</v>
      </c>
      <c r="IC24" s="721">
        <f t="shared" ref="IC24:IC41" si="205">IB24+(IB24-IA24)</f>
        <v>2.1079999999999998E-2</v>
      </c>
      <c r="ID24" s="704">
        <v>7.7039999999999997E-2</v>
      </c>
      <c r="IE24" s="252">
        <v>7.9450000000000007E-2</v>
      </c>
      <c r="IF24" s="252">
        <v>8.1449999999999995E-2</v>
      </c>
      <c r="IG24" s="252">
        <v>8.4699999999999998E-2</v>
      </c>
      <c r="IH24" s="252">
        <v>8.8469999999999993E-2</v>
      </c>
      <c r="II24" s="252">
        <v>9.2119999999999994E-2</v>
      </c>
      <c r="IJ24" s="718">
        <f>II24+(II24-IH24)</f>
        <v>9.5769999999999994E-2</v>
      </c>
      <c r="IK24" s="718">
        <f t="shared" ref="IK24:IK41" si="206">IJ24+(IJ24-II24)</f>
        <v>9.9419999999999994E-2</v>
      </c>
      <c r="IL24" s="721">
        <f t="shared" ref="IL24:IL41" si="207">IK24+(IK24-IJ24)</f>
        <v>0.10306999999999999</v>
      </c>
      <c r="IM24" s="252">
        <v>2.6190000000000001E-2</v>
      </c>
      <c r="IN24" s="252">
        <v>2.7230000000000001E-2</v>
      </c>
      <c r="IO24" s="252">
        <v>2.751E-2</v>
      </c>
      <c r="IP24" s="252">
        <v>2.8320000000000001E-2</v>
      </c>
      <c r="IQ24" s="252">
        <v>2.912E-2</v>
      </c>
      <c r="IR24" s="252">
        <v>2.963E-2</v>
      </c>
      <c r="IS24" s="718">
        <f>IR24+(IR24-IQ24)</f>
        <v>3.014E-2</v>
      </c>
      <c r="IT24" s="718">
        <f t="shared" ref="IT24:IT41" si="208">IS24+(IS24-IR24)</f>
        <v>3.065E-2</v>
      </c>
      <c r="IU24" s="721">
        <f t="shared" ref="IU24:IU41" si="209">IT24+(IT24-IS24)</f>
        <v>3.116E-2</v>
      </c>
      <c r="IV24" s="704">
        <v>0.15479999999999999</v>
      </c>
      <c r="IW24" s="252">
        <v>0.17177000000000001</v>
      </c>
      <c r="IX24" s="252">
        <v>0.17893999999999999</v>
      </c>
      <c r="IY24" s="252">
        <v>0.18428</v>
      </c>
      <c r="IZ24" s="252">
        <v>0.19569</v>
      </c>
      <c r="JA24" s="252">
        <v>0.20388999999999999</v>
      </c>
      <c r="JB24" s="718">
        <f>JA24+(JA24-IZ24)</f>
        <v>0.21208999999999997</v>
      </c>
      <c r="JC24" s="718">
        <f t="shared" ref="JC24:JC41" si="210">JB24+(JB24-JA24)</f>
        <v>0.22028999999999996</v>
      </c>
      <c r="JD24" s="721">
        <f t="shared" ref="JD24:JD41" si="211">JC24+(JC24-JB24)</f>
        <v>0.22848999999999994</v>
      </c>
      <c r="JE24" s="252">
        <v>2.6349999999999998E-2</v>
      </c>
      <c r="JF24" s="252">
        <v>2.9010000000000001E-2</v>
      </c>
      <c r="JG24" s="252">
        <v>3.0110000000000001E-2</v>
      </c>
      <c r="JH24" s="252">
        <v>3.2129999999999999E-2</v>
      </c>
      <c r="JI24" s="252">
        <v>3.4299999999999997E-2</v>
      </c>
      <c r="JJ24" s="252">
        <v>3.6020000000000003E-2</v>
      </c>
      <c r="JK24" s="718">
        <f>JJ24+(JJ24-JI24)</f>
        <v>3.774000000000001E-2</v>
      </c>
      <c r="JL24" s="718">
        <f t="shared" ref="JL24:JL41" si="212">JK24+(JK24-JJ24)</f>
        <v>3.9460000000000016E-2</v>
      </c>
      <c r="JM24" s="721">
        <f t="shared" ref="JM24:JM41" si="213">JL24+(JL24-JK24)</f>
        <v>4.1180000000000022E-2</v>
      </c>
      <c r="JN24" s="704">
        <v>2.2110000000000001E-2</v>
      </c>
      <c r="JO24" s="252">
        <v>2.9760000000000002E-2</v>
      </c>
      <c r="JP24" s="252">
        <v>3.1940000000000003E-2</v>
      </c>
      <c r="JQ24" s="252">
        <v>3.2809999999999999E-2</v>
      </c>
      <c r="JR24" s="252">
        <v>3.3779999999999998E-2</v>
      </c>
      <c r="JS24" s="252">
        <v>3.4660000000000003E-2</v>
      </c>
      <c r="JT24" s="718">
        <f>JS24+(JS24-JR24)</f>
        <v>3.5540000000000009E-2</v>
      </c>
      <c r="JU24" s="718">
        <f t="shared" ref="JU24:JU41" si="214">JT24+(JT24-JS24)</f>
        <v>3.6420000000000015E-2</v>
      </c>
      <c r="JV24" s="721">
        <f t="shared" ref="JV24:JV41" si="215">JU24+(JU24-JT24)</f>
        <v>3.7300000000000021E-2</v>
      </c>
      <c r="JW24" s="252">
        <v>-3.6360000000000003E-2</v>
      </c>
      <c r="JX24" s="252">
        <v>-3.5740000000000001E-2</v>
      </c>
      <c r="JY24" s="252">
        <v>-3.5430000000000003E-2</v>
      </c>
      <c r="JZ24" s="252">
        <v>-3.4909999999999997E-2</v>
      </c>
      <c r="KA24" s="252">
        <v>-3.4349999999999999E-2</v>
      </c>
      <c r="KB24" s="252">
        <v>-3.381E-2</v>
      </c>
      <c r="KC24" s="718">
        <f>KB24+(KB24-KA24)</f>
        <v>-3.3270000000000001E-2</v>
      </c>
      <c r="KD24" s="718">
        <f t="shared" ref="KD24:KD41" si="216">KC24+(KC24-KB24)</f>
        <v>-3.2730000000000002E-2</v>
      </c>
      <c r="KE24" s="721">
        <f t="shared" ref="KE24:KE41" si="217">KD24+(KD24-KC24)</f>
        <v>-3.2190000000000003E-2</v>
      </c>
      <c r="KF24" s="704">
        <v>6.7999999999999996E-3</v>
      </c>
      <c r="KG24" s="252">
        <v>7.5199999999999998E-3</v>
      </c>
      <c r="KH24" s="252">
        <v>7.8200000000000006E-3</v>
      </c>
      <c r="KI24" s="252">
        <v>8.5599999999999999E-3</v>
      </c>
      <c r="KJ24" s="252">
        <v>9.3799999999999994E-3</v>
      </c>
      <c r="KK24" s="252">
        <v>1.0109999999999999E-2</v>
      </c>
      <c r="KL24" s="718">
        <f>KK24+(KK24-KJ24)</f>
        <v>1.0839999999999999E-2</v>
      </c>
      <c r="KM24" s="718">
        <f t="shared" ref="KM24:KM41" si="218">KL24+(KL24-KK24)</f>
        <v>1.1569999999999999E-2</v>
      </c>
      <c r="KN24" s="721">
        <f t="shared" ref="KN24:KN41" si="219">KM24+(KM24-KL24)</f>
        <v>1.2299999999999998E-2</v>
      </c>
      <c r="KO24" s="252">
        <v>2.6610000000000002E-2</v>
      </c>
      <c r="KP24" s="252">
        <v>3.0779999999999998E-2</v>
      </c>
      <c r="KQ24" s="252">
        <v>3.1289999999999998E-2</v>
      </c>
      <c r="KR24" s="252">
        <v>3.2169999999999997E-2</v>
      </c>
      <c r="KS24" s="252">
        <v>3.3180000000000001E-2</v>
      </c>
      <c r="KT24" s="252">
        <v>3.4099999999999998E-2</v>
      </c>
      <c r="KU24" s="718">
        <f>KT24+(KT24-KS24)</f>
        <v>3.5019999999999996E-2</v>
      </c>
      <c r="KV24" s="718">
        <f t="shared" ref="KV24:KV41" si="220">KU24+(KU24-KT24)</f>
        <v>3.5939999999999993E-2</v>
      </c>
      <c r="KW24" s="721">
        <f t="shared" ref="KW24:KW41" si="221">KV24+(KV24-KU24)</f>
        <v>3.685999999999999E-2</v>
      </c>
      <c r="KX24" s="704">
        <v>2.1360000000000001E-2</v>
      </c>
      <c r="KY24" s="252">
        <v>2.4580000000000001E-2</v>
      </c>
      <c r="KZ24" s="252">
        <v>2.5049999999999999E-2</v>
      </c>
      <c r="LA24" s="252">
        <v>2.6020000000000001E-2</v>
      </c>
      <c r="LB24" s="252">
        <v>2.7140000000000001E-2</v>
      </c>
      <c r="LC24" s="252">
        <v>2.811E-2</v>
      </c>
      <c r="LD24" s="718">
        <f>LC24+(LC24-LB24)</f>
        <v>2.9079999999999998E-2</v>
      </c>
      <c r="LE24" s="718">
        <f t="shared" ref="LE24:LE41" si="222">LD24+(LD24-LC24)</f>
        <v>3.0049999999999997E-2</v>
      </c>
      <c r="LF24" s="721">
        <f t="shared" ref="LF24:LF41" si="223">LE24+(LE24-LD24)</f>
        <v>3.1019999999999995E-2</v>
      </c>
      <c r="LG24" s="252">
        <v>2.92E-2</v>
      </c>
      <c r="LH24" s="252">
        <v>3.1609999999999999E-2</v>
      </c>
      <c r="LI24" s="252">
        <v>3.2160000000000001E-2</v>
      </c>
      <c r="LJ24" s="252">
        <v>3.3239999999999999E-2</v>
      </c>
      <c r="LK24" s="252">
        <v>3.4419999999999999E-2</v>
      </c>
      <c r="LL24" s="252">
        <v>3.5459999999999998E-2</v>
      </c>
      <c r="LM24" s="718">
        <f>LL24+(LL24-LK24)</f>
        <v>3.6499999999999998E-2</v>
      </c>
      <c r="LN24" s="718">
        <f t="shared" ref="LN24:LN41" si="224">LM24+(LM24-LL24)</f>
        <v>3.7539999999999997E-2</v>
      </c>
      <c r="LO24" s="721">
        <f t="shared" ref="LO24:LO41" si="225">LN24+(LN24-LM24)</f>
        <v>3.8579999999999996E-2</v>
      </c>
      <c r="LP24" s="704">
        <v>1.95E-2</v>
      </c>
      <c r="LQ24" s="252">
        <v>2.164E-2</v>
      </c>
      <c r="LR24" s="252">
        <v>2.2440000000000002E-2</v>
      </c>
      <c r="LS24" s="252">
        <v>2.3949999999999999E-2</v>
      </c>
      <c r="LT24" s="252">
        <v>2.5569999999999999E-2</v>
      </c>
      <c r="LU24" s="252">
        <v>2.6839999999999999E-2</v>
      </c>
      <c r="LV24" s="718">
        <f>LU24+(LU24-LT24)</f>
        <v>2.811E-2</v>
      </c>
      <c r="LW24" s="718">
        <f t="shared" ref="LW24:LW41" si="226">LV24+(LV24-LU24)</f>
        <v>2.938E-2</v>
      </c>
      <c r="LX24" s="721">
        <f t="shared" ref="LX24:LX41" si="227">LW24+(LW24-LV24)</f>
        <v>3.065E-2</v>
      </c>
      <c r="LY24" s="252">
        <v>-2.401E-2</v>
      </c>
      <c r="LZ24" s="252">
        <v>-2.2429999999999999E-2</v>
      </c>
      <c r="MA24" s="252">
        <v>-2.5520000000000001E-2</v>
      </c>
      <c r="MB24" s="252">
        <v>-2.6980000000000001E-2</v>
      </c>
      <c r="MC24" s="252">
        <v>-2.775E-2</v>
      </c>
      <c r="MD24" s="252">
        <v>-2.792E-2</v>
      </c>
      <c r="ME24" s="718">
        <f>MD24+(MD24-MC24)</f>
        <v>-2.809E-2</v>
      </c>
      <c r="MF24" s="718">
        <f t="shared" ref="MF24:MF41" si="228">ME24+(ME24-MD24)</f>
        <v>-2.826E-2</v>
      </c>
      <c r="MG24" s="721">
        <f t="shared" ref="MG24:MG41" si="229">MF24+(MF24-ME24)</f>
        <v>-2.843E-2</v>
      </c>
      <c r="MH24" s="704">
        <v>1.8339999999999999E-2</v>
      </c>
      <c r="MI24" s="252">
        <v>2.1049999999999999E-2</v>
      </c>
      <c r="MJ24" s="252">
        <v>2.2030000000000001E-2</v>
      </c>
      <c r="MK24" s="252">
        <v>2.392E-2</v>
      </c>
      <c r="ML24" s="252">
        <v>2.6020000000000001E-2</v>
      </c>
      <c r="MM24" s="252">
        <v>2.7609999999999999E-2</v>
      </c>
      <c r="MN24" s="718">
        <f>MM24+(MM24-ML24)</f>
        <v>2.9199999999999997E-2</v>
      </c>
      <c r="MO24" s="718">
        <f t="shared" ref="MO24:MO41" si="230">MN24+(MN24-MM24)</f>
        <v>3.0789999999999994E-2</v>
      </c>
      <c r="MP24" s="721">
        <f t="shared" ref="MP24:MP41" si="231">MO24+(MO24-MN24)</f>
        <v>3.2379999999999992E-2</v>
      </c>
      <c r="MQ24" s="252">
        <v>0.13639999999999999</v>
      </c>
      <c r="MR24" s="252">
        <v>0.13858999999999999</v>
      </c>
      <c r="MS24" s="252">
        <v>0.13944999999999999</v>
      </c>
      <c r="MT24" s="252">
        <v>0.14246</v>
      </c>
      <c r="MU24" s="252">
        <v>0.14627999999999999</v>
      </c>
      <c r="MV24" s="252">
        <v>0.15029999999999999</v>
      </c>
      <c r="MW24" s="718">
        <f>MV24+(MV24-MU24)</f>
        <v>0.15431999999999998</v>
      </c>
      <c r="MX24" s="718">
        <f t="shared" ref="MX24:MX41" si="232">MW24+(MW24-MV24)</f>
        <v>0.15833999999999998</v>
      </c>
      <c r="MY24" s="721">
        <f t="shared" ref="MY24:MY41" si="233">MX24+(MX24-MW24)</f>
        <v>0.16235999999999998</v>
      </c>
      <c r="MZ24" s="704">
        <v>1.6400000000000001E-2</v>
      </c>
      <c r="NA24" s="252">
        <v>1.728E-2</v>
      </c>
      <c r="NB24" s="252">
        <v>1.7500000000000002E-2</v>
      </c>
      <c r="NC24" s="252">
        <v>1.8270000000000002E-2</v>
      </c>
      <c r="ND24" s="252">
        <v>1.9099999999999999E-2</v>
      </c>
      <c r="NE24" s="252">
        <v>1.9779999999999999E-2</v>
      </c>
      <c r="NF24" s="718">
        <f>NE24+(NE24-ND24)</f>
        <v>2.0459999999999999E-2</v>
      </c>
      <c r="NG24" s="718">
        <f t="shared" ref="NG24:NG41" si="234">NF24+(NF24-NE24)</f>
        <v>2.1139999999999999E-2</v>
      </c>
      <c r="NH24" s="721">
        <f t="shared" ref="NH24:NH41" si="235">NG24+(NG24-NF24)</f>
        <v>2.1819999999999999E-2</v>
      </c>
      <c r="NI24" s="252">
        <v>0.15075</v>
      </c>
      <c r="NJ24" s="252">
        <v>0.14809</v>
      </c>
      <c r="NK24" s="252">
        <v>0.15554999999999999</v>
      </c>
      <c r="NL24" s="252">
        <v>0.15917000000000001</v>
      </c>
      <c r="NM24" s="252">
        <v>0.16241</v>
      </c>
      <c r="NN24" s="252">
        <v>0.16475000000000001</v>
      </c>
      <c r="NO24" s="718">
        <f>NN24+(NN24-NM24)</f>
        <v>0.16709000000000002</v>
      </c>
      <c r="NP24" s="718">
        <f t="shared" ref="NP24:NP41" si="236">NO24+(NO24-NN24)</f>
        <v>0.16943000000000003</v>
      </c>
      <c r="NQ24" s="721">
        <f t="shared" ref="NQ24:NQ41" si="237">NP24+(NP24-NO24)</f>
        <v>0.17177000000000003</v>
      </c>
      <c r="NR24" s="704">
        <v>-1.0279999999999999E-2</v>
      </c>
      <c r="NS24" s="252">
        <v>-1.2760000000000001E-2</v>
      </c>
      <c r="NT24" s="252">
        <v>-1.359E-2</v>
      </c>
      <c r="NU24" s="252">
        <v>-1.29E-2</v>
      </c>
      <c r="NV24" s="252">
        <v>-1.2789999999999999E-2</v>
      </c>
      <c r="NW24" s="252">
        <v>-1.3100000000000001E-2</v>
      </c>
      <c r="NX24" s="718">
        <f>NW24+(NW24-NV24)</f>
        <v>-1.3410000000000002E-2</v>
      </c>
      <c r="NY24" s="718">
        <f t="shared" ref="NY24:NY41" si="238">NX24+(NX24-NW24)</f>
        <v>-1.3720000000000003E-2</v>
      </c>
      <c r="NZ24" s="721">
        <f t="shared" ref="NZ24:NZ41" si="239">NY24+(NY24-NX24)</f>
        <v>-1.4030000000000004E-2</v>
      </c>
      <c r="OA24" s="252">
        <v>1.405E-2</v>
      </c>
      <c r="OB24" s="252">
        <v>1.848E-2</v>
      </c>
      <c r="OC24" s="252">
        <v>2.0650000000000002E-2</v>
      </c>
      <c r="OD24" s="252">
        <v>2.409E-2</v>
      </c>
      <c r="OE24" s="252">
        <v>2.7730000000000001E-2</v>
      </c>
      <c r="OF24" s="252">
        <v>3.065E-2</v>
      </c>
      <c r="OG24" s="718">
        <f>OF24+(OF24-OE24)</f>
        <v>3.3570000000000003E-2</v>
      </c>
      <c r="OH24" s="718">
        <f t="shared" ref="OH24:OH41" si="240">OG24+(OG24-OF24)</f>
        <v>3.6490000000000009E-2</v>
      </c>
      <c r="OI24" s="721">
        <f t="shared" ref="OI24:OI41" si="241">OH24+(OH24-OG24)</f>
        <v>3.9410000000000014E-2</v>
      </c>
      <c r="OJ24" s="704">
        <v>7.0690000000000003E-2</v>
      </c>
      <c r="OK24" s="252">
        <v>6.658E-2</v>
      </c>
      <c r="OL24" s="252">
        <v>5.8689999999999999E-2</v>
      </c>
      <c r="OM24" s="252">
        <v>5.357E-2</v>
      </c>
      <c r="ON24" s="252">
        <v>4.9779999999999998E-2</v>
      </c>
      <c r="OO24" s="252">
        <v>4.7239999999999997E-2</v>
      </c>
      <c r="OP24" s="718">
        <f>OO24+(OO24-ON24)</f>
        <v>4.4699999999999997E-2</v>
      </c>
      <c r="OQ24" s="718">
        <f t="shared" ref="OQ24:OQ41" si="242">OP24+(OP24-OO24)</f>
        <v>4.2159999999999996E-2</v>
      </c>
      <c r="OR24" s="721">
        <f t="shared" ref="OR24:OR41" si="243">OQ24+(OQ24-OP24)</f>
        <v>3.9619999999999995E-2</v>
      </c>
      <c r="OS24" s="252">
        <v>0.13356000000000001</v>
      </c>
      <c r="OT24" s="252">
        <v>0.13761000000000001</v>
      </c>
      <c r="OU24" s="252">
        <v>0.1389</v>
      </c>
      <c r="OV24" s="252">
        <v>0.14202000000000001</v>
      </c>
      <c r="OW24" s="252">
        <v>0.14559</v>
      </c>
      <c r="OX24" s="252">
        <v>0.14835000000000001</v>
      </c>
      <c r="OY24" s="718">
        <f>OX24+(OX24-OW24)</f>
        <v>0.15111000000000002</v>
      </c>
      <c r="OZ24" s="718">
        <f t="shared" ref="OZ24:OZ41" si="244">OY24+(OY24-OX24)</f>
        <v>0.15387000000000003</v>
      </c>
      <c r="PA24" s="721">
        <f t="shared" ref="PA24:PA41" si="245">OZ24+(OZ24-OY24)</f>
        <v>0.15663000000000005</v>
      </c>
      <c r="PB24" s="704">
        <v>-1.5100000000000001E-3</v>
      </c>
      <c r="PC24" s="252">
        <v>1.89E-3</v>
      </c>
      <c r="PD24" s="252">
        <v>2.9199999999999999E-3</v>
      </c>
      <c r="PE24" s="252">
        <v>5.1900000000000002E-3</v>
      </c>
      <c r="PF24" s="252">
        <v>7.7000000000000002E-3</v>
      </c>
      <c r="PG24" s="252">
        <v>9.5300000000000003E-3</v>
      </c>
      <c r="PH24" s="718">
        <f>PG24+(PG24-PF24)</f>
        <v>1.136E-2</v>
      </c>
      <c r="PI24" s="718">
        <f t="shared" ref="PI24:PI41" si="246">PH24+(PH24-PG24)</f>
        <v>1.319E-2</v>
      </c>
      <c r="PJ24" s="721">
        <f t="shared" ref="PJ24:PJ41" si="247">PI24+(PI24-PH24)</f>
        <v>1.502E-2</v>
      </c>
      <c r="PK24" s="252">
        <v>5.9429999999999997E-2</v>
      </c>
      <c r="PL24" s="252">
        <v>6.4420000000000005E-2</v>
      </c>
      <c r="PM24" s="252">
        <v>6.6790000000000002E-2</v>
      </c>
      <c r="PN24" s="252">
        <v>7.0279999999999995E-2</v>
      </c>
      <c r="PO24" s="252">
        <v>7.3840000000000003E-2</v>
      </c>
      <c r="PP24" s="252">
        <v>7.6670000000000002E-2</v>
      </c>
      <c r="PQ24" s="718">
        <f>PP24+(PP24-PO24)</f>
        <v>7.9500000000000001E-2</v>
      </c>
      <c r="PR24" s="718">
        <f t="shared" ref="PR24:PR41" si="248">PQ24+(PQ24-PP24)</f>
        <v>8.233E-2</v>
      </c>
      <c r="PS24" s="721">
        <f t="shared" ref="PS24:PS41" si="249">PR24+(PR24-PQ24)</f>
        <v>8.516E-2</v>
      </c>
      <c r="PT24" s="704">
        <v>3.3079999999999998E-2</v>
      </c>
      <c r="PU24" s="252">
        <v>3.5360000000000003E-2</v>
      </c>
      <c r="PV24" s="252">
        <v>3.5999999999999997E-2</v>
      </c>
      <c r="PW24" s="252">
        <v>3.7449999999999997E-2</v>
      </c>
      <c r="PX24" s="252">
        <v>3.8980000000000001E-2</v>
      </c>
      <c r="PY24" s="252">
        <v>4.0099999999999997E-2</v>
      </c>
      <c r="PZ24" s="718">
        <f>PY24+(PY24-PX24)</f>
        <v>4.1219999999999993E-2</v>
      </c>
      <c r="QA24" s="718">
        <f t="shared" ref="QA24:QA41" si="250">PZ24+(PZ24-PY24)</f>
        <v>4.2339999999999989E-2</v>
      </c>
      <c r="QB24" s="721">
        <f t="shared" ref="QB24:QB41" si="251">QA24+(QA24-PZ24)</f>
        <v>4.3459999999999985E-2</v>
      </c>
      <c r="QC24" s="252">
        <v>-2.2700000000000001E-2</v>
      </c>
      <c r="QD24" s="252">
        <v>-2.2089999999999999E-2</v>
      </c>
      <c r="QE24" s="252">
        <v>-2.1770000000000001E-2</v>
      </c>
      <c r="QF24" s="252">
        <v>-2.1260000000000001E-2</v>
      </c>
      <c r="QG24" s="252">
        <v>-2.0670000000000001E-2</v>
      </c>
      <c r="QH24" s="252">
        <v>-2.0080000000000001E-2</v>
      </c>
      <c r="QI24" s="718">
        <f>QH24+(QH24-QG24)</f>
        <v>-1.949E-2</v>
      </c>
      <c r="QJ24" s="718">
        <f t="shared" ref="QJ24:QJ41" si="252">QI24+(QI24-QH24)</f>
        <v>-1.89E-2</v>
      </c>
      <c r="QK24" s="721">
        <f t="shared" ref="QK24:QK41" si="253">QJ24+(QJ24-QI24)</f>
        <v>-1.831E-2</v>
      </c>
      <c r="QL24" s="704">
        <v>2.1669999999999998E-2</v>
      </c>
      <c r="QM24" s="252">
        <v>2.3E-2</v>
      </c>
      <c r="QN24" s="252">
        <v>2.367E-2</v>
      </c>
      <c r="QO24" s="252">
        <v>2.4389999999999998E-2</v>
      </c>
      <c r="QP24" s="252">
        <v>2.5149999999999999E-2</v>
      </c>
      <c r="QQ24" s="252">
        <v>2.5860000000000001E-2</v>
      </c>
      <c r="QR24" s="718">
        <f>QQ24+(QQ24-QP24)</f>
        <v>2.6570000000000003E-2</v>
      </c>
      <c r="QS24" s="718">
        <f t="shared" ref="QS24:QS41" si="254">QR24+(QR24-QQ24)</f>
        <v>2.7280000000000006E-2</v>
      </c>
      <c r="QT24" s="721">
        <f t="shared" ref="QT24:QT41" si="255">QS24+(QS24-QR24)</f>
        <v>2.7990000000000008E-2</v>
      </c>
    </row>
    <row r="25" spans="1:462">
      <c r="A25" s="16"/>
      <c r="B25" s="212" t="s">
        <v>444</v>
      </c>
      <c r="C25" s="212" t="s">
        <v>461</v>
      </c>
      <c r="D25" s="705">
        <v>-2.33E-3</v>
      </c>
      <c r="E25" s="253">
        <v>-1.1199999999999999E-3</v>
      </c>
      <c r="F25" s="253">
        <v>-7.2000000000000005E-4</v>
      </c>
      <c r="G25" s="253">
        <v>-4.0999999999999999E-4</v>
      </c>
      <c r="H25" s="253">
        <v>-5.0000000000000002E-5</v>
      </c>
      <c r="I25" s="253">
        <v>3.8000000000000002E-4</v>
      </c>
      <c r="J25" s="719">
        <f t="shared" ref="J25:J41" si="256">I25+(I25-H25)</f>
        <v>8.1000000000000006E-4</v>
      </c>
      <c r="K25" s="719">
        <f t="shared" si="154"/>
        <v>1.2400000000000002E-3</v>
      </c>
      <c r="L25" s="722">
        <f t="shared" si="155"/>
        <v>1.6700000000000005E-3</v>
      </c>
      <c r="M25" s="253">
        <v>4.8599999999999997E-3</v>
      </c>
      <c r="N25" s="253">
        <v>4.9199999999999999E-3</v>
      </c>
      <c r="O25" s="253">
        <v>4.81E-3</v>
      </c>
      <c r="P25" s="253">
        <v>4.8599999999999997E-3</v>
      </c>
      <c r="Q25" s="253">
        <v>4.9100000000000003E-3</v>
      </c>
      <c r="R25" s="253">
        <v>5.1599999999999997E-3</v>
      </c>
      <c r="S25" s="719">
        <f t="shared" ref="S25:S41" si="257">R25+(R25-Q25)</f>
        <v>5.409999999999999E-3</v>
      </c>
      <c r="T25" s="719">
        <f t="shared" si="156"/>
        <v>5.6599999999999984E-3</v>
      </c>
      <c r="U25" s="722">
        <f t="shared" si="157"/>
        <v>5.9099999999999977E-3</v>
      </c>
      <c r="V25" s="705">
        <v>-9.1800000000000007E-3</v>
      </c>
      <c r="W25" s="253">
        <v>-6.7200000000000003E-3</v>
      </c>
      <c r="X25" s="253">
        <v>-5.8799999999999998E-3</v>
      </c>
      <c r="Y25" s="253">
        <v>-4.8999999999999998E-3</v>
      </c>
      <c r="Z25" s="253">
        <v>-3.7100000000000002E-3</v>
      </c>
      <c r="AA25" s="253">
        <v>-2.4599999999999999E-3</v>
      </c>
      <c r="AB25" s="719">
        <f t="shared" ref="AB25:AB41" si="258">AA25+(AA25-Z25)</f>
        <v>-1.2099999999999997E-3</v>
      </c>
      <c r="AC25" s="719">
        <f t="shared" si="158"/>
        <v>4.0000000000000539E-5</v>
      </c>
      <c r="AD25" s="722">
        <f t="shared" si="159"/>
        <v>1.2900000000000008E-3</v>
      </c>
      <c r="AE25" s="253">
        <v>2.4209999999999999E-2</v>
      </c>
      <c r="AF25" s="253">
        <v>2.291E-2</v>
      </c>
      <c r="AG25" s="253">
        <v>2.1749999999999999E-2</v>
      </c>
      <c r="AH25" s="253">
        <v>2.1129999999999999E-2</v>
      </c>
      <c r="AI25" s="253">
        <v>2.0389999999999998E-2</v>
      </c>
      <c r="AJ25" s="253">
        <v>1.9699999999999999E-2</v>
      </c>
      <c r="AK25" s="719">
        <f t="shared" ref="AK25:AK41" si="259">AJ25+(AJ25-AI25)</f>
        <v>1.9009999999999999E-2</v>
      </c>
      <c r="AL25" s="719">
        <f t="shared" si="160"/>
        <v>1.8319999999999999E-2</v>
      </c>
      <c r="AM25" s="722">
        <f t="shared" si="161"/>
        <v>1.763E-2</v>
      </c>
      <c r="AN25" s="705">
        <v>2.792E-2</v>
      </c>
      <c r="AO25" s="253">
        <v>3.1370000000000002E-2</v>
      </c>
      <c r="AP25" s="253">
        <v>3.177E-2</v>
      </c>
      <c r="AQ25" s="253">
        <v>3.2309999999999998E-2</v>
      </c>
      <c r="AR25" s="253">
        <v>3.099E-2</v>
      </c>
      <c r="AS25" s="253">
        <v>3.0790000000000001E-2</v>
      </c>
      <c r="AT25" s="719">
        <f t="shared" ref="AT25:AT41" si="260">AS25+(AS25-AR25)</f>
        <v>3.0590000000000003E-2</v>
      </c>
      <c r="AU25" s="719">
        <f t="shared" si="162"/>
        <v>3.0390000000000004E-2</v>
      </c>
      <c r="AV25" s="722">
        <f t="shared" si="163"/>
        <v>3.0190000000000005E-2</v>
      </c>
      <c r="AW25" s="253">
        <v>-4.1270000000000001E-2</v>
      </c>
      <c r="AX25" s="253">
        <v>-4.0349999999999997E-2</v>
      </c>
      <c r="AY25" s="253">
        <v>-4.0410000000000001E-2</v>
      </c>
      <c r="AZ25" s="253">
        <v>-4.0309999999999999E-2</v>
      </c>
      <c r="BA25" s="253">
        <v>-4.011E-2</v>
      </c>
      <c r="BB25" s="253">
        <v>-3.9940000000000003E-2</v>
      </c>
      <c r="BC25" s="719">
        <f t="shared" ref="BC25:BC41" si="261">BB25+(BB25-BA25)</f>
        <v>-3.9770000000000007E-2</v>
      </c>
      <c r="BD25" s="719">
        <f t="shared" si="164"/>
        <v>-3.960000000000001E-2</v>
      </c>
      <c r="BE25" s="722">
        <f t="shared" si="165"/>
        <v>-3.9430000000000014E-2</v>
      </c>
      <c r="BF25" s="705">
        <v>-8.5900000000000004E-3</v>
      </c>
      <c r="BG25" s="253">
        <v>-6.1999999999999998E-3</v>
      </c>
      <c r="BH25" s="253">
        <v>-5.8900000000000003E-3</v>
      </c>
      <c r="BI25" s="253">
        <v>-5.62E-3</v>
      </c>
      <c r="BJ25" s="253">
        <v>-5.13E-3</v>
      </c>
      <c r="BK25" s="253">
        <v>-4.6800000000000001E-3</v>
      </c>
      <c r="BL25" s="719">
        <f t="shared" ref="BL25:BL41" si="262">BK25+(BK25-BJ25)</f>
        <v>-4.2300000000000003E-3</v>
      </c>
      <c r="BM25" s="719">
        <f t="shared" si="166"/>
        <v>-3.7800000000000004E-3</v>
      </c>
      <c r="BN25" s="722">
        <f t="shared" si="167"/>
        <v>-3.3300000000000005E-3</v>
      </c>
      <c r="BO25" s="253">
        <v>1.515E-2</v>
      </c>
      <c r="BP25" s="253">
        <v>1.3299999999999999E-2</v>
      </c>
      <c r="BQ25" s="253">
        <v>1.303E-2</v>
      </c>
      <c r="BR25" s="253">
        <v>1.342E-2</v>
      </c>
      <c r="BS25" s="253">
        <v>1.3140000000000001E-2</v>
      </c>
      <c r="BT25" s="253">
        <v>1.307E-2</v>
      </c>
      <c r="BU25" s="719">
        <f t="shared" ref="BU25:BU41" si="263">BT25+(BT25-BS25)</f>
        <v>1.2999999999999999E-2</v>
      </c>
      <c r="BV25" s="719">
        <f t="shared" si="168"/>
        <v>1.2929999999999999E-2</v>
      </c>
      <c r="BW25" s="722">
        <f t="shared" si="169"/>
        <v>1.2859999999999998E-2</v>
      </c>
      <c r="BX25" s="705">
        <v>-1.423E-2</v>
      </c>
      <c r="BY25" s="253">
        <v>-1.3440000000000001E-2</v>
      </c>
      <c r="BZ25" s="253">
        <v>-1.333E-2</v>
      </c>
      <c r="CA25" s="253">
        <v>-1.319E-2</v>
      </c>
      <c r="CB25" s="253">
        <v>-1.291E-2</v>
      </c>
      <c r="CC25" s="253">
        <v>-1.259E-2</v>
      </c>
      <c r="CD25" s="719">
        <f t="shared" ref="CD25:CD41" si="264">CC25+(CC25-CB25)</f>
        <v>-1.2270000000000001E-2</v>
      </c>
      <c r="CE25" s="719">
        <f t="shared" si="170"/>
        <v>-1.1950000000000002E-2</v>
      </c>
      <c r="CF25" s="722">
        <f t="shared" si="171"/>
        <v>-1.1630000000000003E-2</v>
      </c>
      <c r="CG25" s="253">
        <v>2.6440000000000002E-2</v>
      </c>
      <c r="CH25" s="253">
        <v>2.0300000000000001E-3</v>
      </c>
      <c r="CI25" s="253">
        <v>-4.0499999999999998E-3</v>
      </c>
      <c r="CJ25" s="253">
        <v>-9.6900000000000007E-3</v>
      </c>
      <c r="CK25" s="253">
        <v>-1.306E-2</v>
      </c>
      <c r="CL25" s="253">
        <v>-1.4840000000000001E-2</v>
      </c>
      <c r="CM25" s="719">
        <f t="shared" ref="CM25:CM41" si="265">CL25+(CL25-CK25)</f>
        <v>-1.6620000000000003E-2</v>
      </c>
      <c r="CN25" s="719">
        <f t="shared" si="172"/>
        <v>-1.8400000000000007E-2</v>
      </c>
      <c r="CO25" s="722">
        <f t="shared" si="173"/>
        <v>-2.018000000000001E-2</v>
      </c>
      <c r="CP25" s="705">
        <v>2.1600000000000001E-2</v>
      </c>
      <c r="CQ25" s="253">
        <v>2.4490000000000001E-2</v>
      </c>
      <c r="CR25" s="253">
        <v>2.4910000000000002E-2</v>
      </c>
      <c r="CS25" s="253">
        <v>2.547E-2</v>
      </c>
      <c r="CT25" s="253">
        <v>2.64E-2</v>
      </c>
      <c r="CU25" s="253">
        <v>2.7220000000000001E-2</v>
      </c>
      <c r="CV25" s="719">
        <f t="shared" ref="CV25:CV41" si="266">CU25+(CU25-CT25)</f>
        <v>2.8040000000000002E-2</v>
      </c>
      <c r="CW25" s="719">
        <f t="shared" si="174"/>
        <v>2.8860000000000004E-2</v>
      </c>
      <c r="CX25" s="722">
        <f t="shared" si="175"/>
        <v>2.9680000000000005E-2</v>
      </c>
      <c r="CY25" s="253">
        <v>3.1800000000000001E-3</v>
      </c>
      <c r="CZ25" s="253">
        <v>4.3E-3</v>
      </c>
      <c r="DA25" s="253">
        <v>4.7200000000000002E-3</v>
      </c>
      <c r="DB25" s="253">
        <v>5.0699999999999999E-3</v>
      </c>
      <c r="DC25" s="253">
        <v>5.3099999999999996E-3</v>
      </c>
      <c r="DD25" s="253">
        <v>5.1799999999999997E-3</v>
      </c>
      <c r="DE25" s="719">
        <f t="shared" ref="DE25:DE41" si="267">DD25+(DD25-DC25)</f>
        <v>5.0499999999999998E-3</v>
      </c>
      <c r="DF25" s="719">
        <f t="shared" si="176"/>
        <v>4.9199999999999999E-3</v>
      </c>
      <c r="DG25" s="722">
        <f t="shared" si="177"/>
        <v>4.79E-3</v>
      </c>
      <c r="DH25" s="705">
        <v>-5.0090000000000003E-2</v>
      </c>
      <c r="DI25" s="253">
        <v>-4.9029999999999997E-2</v>
      </c>
      <c r="DJ25" s="253">
        <v>-4.8809999999999999E-2</v>
      </c>
      <c r="DK25" s="253">
        <v>-4.8570000000000002E-2</v>
      </c>
      <c r="DL25" s="253">
        <v>-4.82E-2</v>
      </c>
      <c r="DM25" s="253">
        <v>-4.7750000000000001E-2</v>
      </c>
      <c r="DN25" s="719">
        <f t="shared" ref="DN25:DN41" si="268">DM25+(DM25-DL25)</f>
        <v>-4.7300000000000002E-2</v>
      </c>
      <c r="DO25" s="719">
        <f t="shared" si="178"/>
        <v>-4.6850000000000003E-2</v>
      </c>
      <c r="DP25" s="722">
        <f t="shared" si="179"/>
        <v>-4.6400000000000004E-2</v>
      </c>
      <c r="DQ25" s="253">
        <v>1.9060000000000001E-2</v>
      </c>
      <c r="DR25" s="253">
        <v>1.3939999999999999E-2</v>
      </c>
      <c r="DS25" s="253">
        <v>1.431E-2</v>
      </c>
      <c r="DT25" s="253">
        <v>1.3769999999999999E-2</v>
      </c>
      <c r="DU25" s="253">
        <v>1.2449999999999999E-2</v>
      </c>
      <c r="DV25" s="253">
        <v>1.174E-2</v>
      </c>
      <c r="DW25" s="719">
        <f t="shared" ref="DW25:DW41" si="269">DV25+(DV25-DU25)</f>
        <v>1.1030000000000002E-2</v>
      </c>
      <c r="DX25" s="719">
        <f t="shared" si="180"/>
        <v>1.0320000000000003E-2</v>
      </c>
      <c r="DY25" s="722">
        <f t="shared" si="181"/>
        <v>9.610000000000004E-3</v>
      </c>
      <c r="DZ25" s="705">
        <v>-1.384E-2</v>
      </c>
      <c r="EA25" s="253">
        <v>-1.034E-2</v>
      </c>
      <c r="EB25" s="253">
        <v>-9.3299999999999998E-3</v>
      </c>
      <c r="EC25" s="253">
        <v>-7.9500000000000005E-3</v>
      </c>
      <c r="ED25" s="253">
        <v>-6.1999999999999998E-3</v>
      </c>
      <c r="EE25" s="253">
        <v>-4.4799999999999996E-3</v>
      </c>
      <c r="EF25" s="719">
        <f t="shared" ref="EF25:EF41" si="270">EE25+(EE25-ED25)</f>
        <v>-2.7599999999999994E-3</v>
      </c>
      <c r="EG25" s="719">
        <f t="shared" si="182"/>
        <v>-1.0399999999999993E-3</v>
      </c>
      <c r="EH25" s="722">
        <f t="shared" si="183"/>
        <v>6.8000000000000092E-4</v>
      </c>
      <c r="EI25" s="253">
        <v>-1.7860000000000001E-2</v>
      </c>
      <c r="EJ25" s="253">
        <v>-1.644E-2</v>
      </c>
      <c r="EK25" s="253">
        <v>-1.6410000000000001E-2</v>
      </c>
      <c r="EL25" s="253">
        <v>-1.627E-2</v>
      </c>
      <c r="EM25" s="253">
        <v>-1.5890000000000001E-2</v>
      </c>
      <c r="EN25" s="253">
        <v>-1.55E-2</v>
      </c>
      <c r="EO25" s="719">
        <f t="shared" ref="EO25:EO41" si="271">EN25+(EN25-EM25)</f>
        <v>-1.5109999999999998E-2</v>
      </c>
      <c r="EP25" s="719">
        <f t="shared" si="184"/>
        <v>-1.4719999999999997E-2</v>
      </c>
      <c r="EQ25" s="722">
        <f t="shared" si="185"/>
        <v>-1.4329999999999996E-2</v>
      </c>
      <c r="ER25" s="705">
        <v>9.6500000000000006E-3</v>
      </c>
      <c r="ES25" s="253">
        <v>3.2750000000000001E-2</v>
      </c>
      <c r="ET25" s="253">
        <v>3.7249999999999998E-2</v>
      </c>
      <c r="EU25" s="253">
        <v>3.8899999999999997E-2</v>
      </c>
      <c r="EV25" s="253">
        <v>4.0960000000000003E-2</v>
      </c>
      <c r="EW25" s="253">
        <v>4.2709999999999998E-2</v>
      </c>
      <c r="EX25" s="719">
        <f t="shared" ref="EX25:EX41" si="272">EW25+(EW25-EV25)</f>
        <v>4.4459999999999993E-2</v>
      </c>
      <c r="EY25" s="719">
        <f t="shared" si="186"/>
        <v>4.6209999999999987E-2</v>
      </c>
      <c r="EZ25" s="722">
        <f t="shared" si="187"/>
        <v>4.7959999999999982E-2</v>
      </c>
      <c r="FA25" s="253">
        <v>-2.572E-2</v>
      </c>
      <c r="FB25" s="253">
        <v>-2.4639999999999999E-2</v>
      </c>
      <c r="FC25" s="253">
        <v>-2.4469999999999999E-2</v>
      </c>
      <c r="FD25" s="253">
        <v>-2.426E-2</v>
      </c>
      <c r="FE25" s="253">
        <v>-2.3769999999999999E-2</v>
      </c>
      <c r="FF25" s="253">
        <v>-2.315E-2</v>
      </c>
      <c r="FG25" s="719">
        <f t="shared" ref="FG25:FG41" si="273">FF25+(FF25-FE25)</f>
        <v>-2.2530000000000001E-2</v>
      </c>
      <c r="FH25" s="719">
        <f t="shared" si="188"/>
        <v>-2.1910000000000002E-2</v>
      </c>
      <c r="FI25" s="722">
        <f t="shared" si="189"/>
        <v>-2.1290000000000003E-2</v>
      </c>
      <c r="FJ25" s="705">
        <v>2.2679999999999999E-2</v>
      </c>
      <c r="FK25" s="253">
        <v>1.8190000000000001E-2</v>
      </c>
      <c r="FL25" s="253">
        <v>2.1510000000000001E-2</v>
      </c>
      <c r="FM25" s="253">
        <v>2.3310000000000001E-2</v>
      </c>
      <c r="FN25" s="253">
        <v>2.3730000000000001E-2</v>
      </c>
      <c r="FO25" s="253">
        <v>2.504E-2</v>
      </c>
      <c r="FP25" s="719">
        <f t="shared" ref="FP25:FP41" si="274">FO25+(FO25-FN25)</f>
        <v>2.6349999999999998E-2</v>
      </c>
      <c r="FQ25" s="719">
        <f t="shared" si="190"/>
        <v>2.7659999999999997E-2</v>
      </c>
      <c r="FR25" s="722">
        <f t="shared" si="191"/>
        <v>2.8969999999999996E-2</v>
      </c>
      <c r="FS25" s="253">
        <v>2.63E-3</v>
      </c>
      <c r="FT25" s="253">
        <v>6.2199999999999998E-3</v>
      </c>
      <c r="FU25" s="253">
        <v>6.3800000000000003E-3</v>
      </c>
      <c r="FV25" s="253">
        <v>6.5199999999999998E-3</v>
      </c>
      <c r="FW25" s="253">
        <v>6.8300000000000001E-3</v>
      </c>
      <c r="FX25" s="253">
        <v>7.1700000000000002E-3</v>
      </c>
      <c r="FY25" s="719">
        <f t="shared" ref="FY25:FY41" si="275">FX25+(FX25-FW25)</f>
        <v>7.5100000000000002E-3</v>
      </c>
      <c r="FZ25" s="719">
        <f t="shared" si="192"/>
        <v>7.8499999999999993E-3</v>
      </c>
      <c r="GA25" s="722">
        <f t="shared" si="193"/>
        <v>8.1899999999999994E-3</v>
      </c>
      <c r="GB25" s="705">
        <v>7.8100000000000001E-3</v>
      </c>
      <c r="GC25" s="253">
        <v>9.3799999999999994E-3</v>
      </c>
      <c r="GD25" s="253">
        <v>9.6500000000000006E-3</v>
      </c>
      <c r="GE25" s="253">
        <v>1.008E-2</v>
      </c>
      <c r="GF25" s="253">
        <v>1.064E-2</v>
      </c>
      <c r="GG25" s="253">
        <v>1.0880000000000001E-2</v>
      </c>
      <c r="GH25" s="719">
        <f t="shared" ref="GH25:GH41" si="276">GG25+(GG25-GF25)</f>
        <v>1.1120000000000001E-2</v>
      </c>
      <c r="GI25" s="719">
        <f t="shared" si="194"/>
        <v>1.1360000000000002E-2</v>
      </c>
      <c r="GJ25" s="722">
        <f t="shared" si="195"/>
        <v>1.1600000000000003E-2</v>
      </c>
      <c r="GK25" s="253">
        <v>7.1999999999999998E-3</v>
      </c>
      <c r="GL25" s="253">
        <v>8.3000000000000001E-3</v>
      </c>
      <c r="GM25" s="253">
        <v>8.8199999999999997E-3</v>
      </c>
      <c r="GN25" s="253">
        <v>9.1699999999999993E-3</v>
      </c>
      <c r="GO25" s="253">
        <v>9.6799999999999994E-3</v>
      </c>
      <c r="GP25" s="253">
        <v>1.018E-2</v>
      </c>
      <c r="GQ25" s="719">
        <f t="shared" ref="GQ25:GQ41" si="277">GP25+(GP25-GO25)</f>
        <v>1.068E-2</v>
      </c>
      <c r="GR25" s="719">
        <f t="shared" si="196"/>
        <v>1.1180000000000001E-2</v>
      </c>
      <c r="GS25" s="722">
        <f t="shared" si="197"/>
        <v>1.1680000000000001E-2</v>
      </c>
      <c r="GT25" s="705">
        <v>-3.5100000000000001E-3</v>
      </c>
      <c r="GU25" s="253">
        <v>-2.81E-3</v>
      </c>
      <c r="GV25" s="253">
        <v>-2.63E-3</v>
      </c>
      <c r="GW25" s="253">
        <v>-2.5000000000000001E-3</v>
      </c>
      <c r="GX25" s="253">
        <v>-2.2399999999999998E-3</v>
      </c>
      <c r="GY25" s="253">
        <v>-1.9499999999999999E-3</v>
      </c>
      <c r="GZ25" s="719">
        <f t="shared" ref="GZ25:GZ41" si="278">GY25+(GY25-GX25)</f>
        <v>-1.66E-3</v>
      </c>
      <c r="HA25" s="719">
        <f t="shared" si="198"/>
        <v>-1.3700000000000001E-3</v>
      </c>
      <c r="HB25" s="722">
        <f t="shared" si="199"/>
        <v>-1.0800000000000002E-3</v>
      </c>
      <c r="HC25" s="253">
        <v>-1.8679999999999999E-2</v>
      </c>
      <c r="HD25" s="253">
        <v>-1.745E-2</v>
      </c>
      <c r="HE25" s="253">
        <v>-1.7010000000000001E-2</v>
      </c>
      <c r="HF25" s="253">
        <v>-1.6549999999999999E-2</v>
      </c>
      <c r="HG25" s="253">
        <v>-1.5740000000000001E-2</v>
      </c>
      <c r="HH25" s="253">
        <v>-1.469E-2</v>
      </c>
      <c r="HI25" s="719">
        <f t="shared" ref="HI25:HI41" si="279">HH25+(HH25-HG25)</f>
        <v>-1.3639999999999999E-2</v>
      </c>
      <c r="HJ25" s="719">
        <f t="shared" si="200"/>
        <v>-1.2589999999999999E-2</v>
      </c>
      <c r="HK25" s="722">
        <f t="shared" si="201"/>
        <v>-1.1539999999999998E-2</v>
      </c>
      <c r="HL25" s="705">
        <v>-6.2700000000000004E-3</v>
      </c>
      <c r="HM25" s="253">
        <v>-5.7499999999999999E-3</v>
      </c>
      <c r="HN25" s="253">
        <v>-5.7600000000000004E-3</v>
      </c>
      <c r="HO25" s="253">
        <v>-5.8100000000000001E-3</v>
      </c>
      <c r="HP25" s="253">
        <v>-5.79E-3</v>
      </c>
      <c r="HQ25" s="253">
        <v>-5.7400000000000003E-3</v>
      </c>
      <c r="HR25" s="719">
        <f t="shared" ref="HR25:HR41" si="280">HQ25+(HQ25-HP25)</f>
        <v>-5.6900000000000006E-3</v>
      </c>
      <c r="HS25" s="719">
        <f t="shared" si="202"/>
        <v>-5.6400000000000009E-3</v>
      </c>
      <c r="HT25" s="722">
        <f t="shared" si="203"/>
        <v>-5.5900000000000012E-3</v>
      </c>
      <c r="HU25" s="253">
        <v>-1.508E-2</v>
      </c>
      <c r="HV25" s="253">
        <v>-1.3979999999999999E-2</v>
      </c>
      <c r="HW25" s="253">
        <v>-1.354E-2</v>
      </c>
      <c r="HX25" s="253">
        <v>-1.332E-2</v>
      </c>
      <c r="HY25" s="253">
        <v>-1.285E-2</v>
      </c>
      <c r="HZ25" s="253">
        <v>-1.238E-2</v>
      </c>
      <c r="IA25" s="719">
        <f t="shared" ref="IA25:IA41" si="281">HZ25+(HZ25-HY25)</f>
        <v>-1.191E-2</v>
      </c>
      <c r="IB25" s="719">
        <f t="shared" si="204"/>
        <v>-1.1440000000000001E-2</v>
      </c>
      <c r="IC25" s="722">
        <f t="shared" si="205"/>
        <v>-1.0970000000000001E-2</v>
      </c>
      <c r="ID25" s="705">
        <v>2.24E-2</v>
      </c>
      <c r="IE25" s="253">
        <v>2.4160000000000001E-2</v>
      </c>
      <c r="IF25" s="253">
        <v>2.4389999999999998E-2</v>
      </c>
      <c r="IG25" s="253">
        <v>2.4910000000000002E-2</v>
      </c>
      <c r="IH25" s="253">
        <v>2.5870000000000001E-2</v>
      </c>
      <c r="II25" s="253">
        <v>2.7060000000000001E-2</v>
      </c>
      <c r="IJ25" s="719">
        <f t="shared" ref="IJ25:IJ41" si="282">II25+(II25-IH25)</f>
        <v>2.8250000000000001E-2</v>
      </c>
      <c r="IK25" s="719">
        <f t="shared" si="206"/>
        <v>2.9440000000000001E-2</v>
      </c>
      <c r="IL25" s="722">
        <f t="shared" si="207"/>
        <v>3.0630000000000001E-2</v>
      </c>
      <c r="IM25" s="253">
        <v>-2.7499999999999998E-3</v>
      </c>
      <c r="IN25" s="253">
        <v>-1.9400000000000001E-3</v>
      </c>
      <c r="IO25" s="253">
        <v>-1.9599999999999999E-3</v>
      </c>
      <c r="IP25" s="253">
        <v>-2.0200000000000001E-3</v>
      </c>
      <c r="IQ25" s="253">
        <v>-1.92E-3</v>
      </c>
      <c r="IR25" s="253">
        <v>-1.8E-3</v>
      </c>
      <c r="IS25" s="719">
        <f t="shared" ref="IS25:IS41" si="283">IR25+(IR25-IQ25)</f>
        <v>-1.6799999999999999E-3</v>
      </c>
      <c r="IT25" s="719">
        <f t="shared" si="208"/>
        <v>-1.5599999999999998E-3</v>
      </c>
      <c r="IU25" s="722">
        <f t="shared" si="209"/>
        <v>-1.4399999999999997E-3</v>
      </c>
      <c r="IV25" s="705">
        <v>2.4340000000000001E-2</v>
      </c>
      <c r="IW25" s="253">
        <v>1.704E-2</v>
      </c>
      <c r="IX25" s="253">
        <v>2.0109999999999999E-2</v>
      </c>
      <c r="IY25" s="253">
        <v>2.1399999999999999E-2</v>
      </c>
      <c r="IZ25" s="253">
        <v>2.2259999999999999E-2</v>
      </c>
      <c r="JA25" s="253">
        <v>2.4379999999999999E-2</v>
      </c>
      <c r="JB25" s="719">
        <f t="shared" ref="JB25:JB41" si="284">JA25+(JA25-IZ25)</f>
        <v>2.6499999999999999E-2</v>
      </c>
      <c r="JC25" s="719">
        <f t="shared" si="210"/>
        <v>2.862E-2</v>
      </c>
      <c r="JD25" s="722">
        <f t="shared" si="211"/>
        <v>3.074E-2</v>
      </c>
      <c r="JE25" s="253">
        <v>-6.1700000000000001E-3</v>
      </c>
      <c r="JF25" s="253">
        <v>-5.5100000000000001E-3</v>
      </c>
      <c r="JG25" s="253">
        <v>-5.2100000000000002E-3</v>
      </c>
      <c r="JH25" s="253">
        <v>-5.0800000000000003E-3</v>
      </c>
      <c r="JI25" s="253">
        <v>-4.7699999999999999E-3</v>
      </c>
      <c r="JJ25" s="253">
        <v>-4.4099999999999999E-3</v>
      </c>
      <c r="JK25" s="719">
        <f t="shared" ref="JK25:JK41" si="285">JJ25+(JJ25-JI25)</f>
        <v>-4.0499999999999998E-3</v>
      </c>
      <c r="JL25" s="719">
        <f t="shared" si="212"/>
        <v>-3.6899999999999997E-3</v>
      </c>
      <c r="JM25" s="722">
        <f t="shared" si="213"/>
        <v>-3.3299999999999996E-3</v>
      </c>
      <c r="JN25" s="705">
        <v>2.1909999999999999E-2</v>
      </c>
      <c r="JO25" s="253">
        <v>2.0990000000000002E-2</v>
      </c>
      <c r="JP25" s="253">
        <v>2.273E-2</v>
      </c>
      <c r="JQ25" s="253">
        <v>2.2710000000000001E-2</v>
      </c>
      <c r="JR25" s="253">
        <v>2.2919999999999999E-2</v>
      </c>
      <c r="JS25" s="253">
        <v>2.3199999999999998E-2</v>
      </c>
      <c r="JT25" s="719">
        <f t="shared" ref="JT25:JT41" si="286">JS25+(JS25-JR25)</f>
        <v>2.3479999999999997E-2</v>
      </c>
      <c r="JU25" s="719">
        <f t="shared" si="214"/>
        <v>2.3759999999999996E-2</v>
      </c>
      <c r="JV25" s="722">
        <f t="shared" si="215"/>
        <v>2.4039999999999995E-2</v>
      </c>
      <c r="JW25" s="253">
        <v>-1.6800000000000001E-3</v>
      </c>
      <c r="JX25" s="253">
        <v>-1.3500000000000001E-3</v>
      </c>
      <c r="JY25" s="253">
        <v>-1.2999999999999999E-3</v>
      </c>
      <c r="JZ25" s="253">
        <v>-1.25E-3</v>
      </c>
      <c r="KA25" s="253">
        <v>-1.1299999999999999E-3</v>
      </c>
      <c r="KB25" s="253">
        <v>-9.7999999999999997E-4</v>
      </c>
      <c r="KC25" s="719">
        <f t="shared" ref="KC25:KC41" si="287">KB25+(KB25-KA25)</f>
        <v>-8.3000000000000001E-4</v>
      </c>
      <c r="KD25" s="719">
        <f t="shared" si="216"/>
        <v>-6.8000000000000005E-4</v>
      </c>
      <c r="KE25" s="722">
        <f t="shared" si="217"/>
        <v>-5.3000000000000009E-4</v>
      </c>
      <c r="KF25" s="705">
        <v>5.1999999999999995E-4</v>
      </c>
      <c r="KG25" s="253">
        <v>9.7999999999999997E-4</v>
      </c>
      <c r="KH25" s="253">
        <v>9.7000000000000005E-4</v>
      </c>
      <c r="KI25" s="253">
        <v>9.8999999999999999E-4</v>
      </c>
      <c r="KJ25" s="253">
        <v>1.1100000000000001E-3</v>
      </c>
      <c r="KK25" s="253">
        <v>1.2800000000000001E-3</v>
      </c>
      <c r="KL25" s="719">
        <f t="shared" ref="KL25:KL41" si="288">KK25+(KK25-KJ25)</f>
        <v>1.4500000000000001E-3</v>
      </c>
      <c r="KM25" s="719">
        <f t="shared" si="218"/>
        <v>1.6200000000000001E-3</v>
      </c>
      <c r="KN25" s="722">
        <f t="shared" si="219"/>
        <v>1.7900000000000001E-3</v>
      </c>
      <c r="KO25" s="253">
        <v>-1.149E-2</v>
      </c>
      <c r="KP25" s="253">
        <v>-1.1259999999999999E-2</v>
      </c>
      <c r="KQ25" s="253">
        <v>-1.119E-2</v>
      </c>
      <c r="KR25" s="253">
        <v>-1.115E-2</v>
      </c>
      <c r="KS25" s="253">
        <v>-1.1050000000000001E-2</v>
      </c>
      <c r="KT25" s="253">
        <v>-1.0919999999999999E-2</v>
      </c>
      <c r="KU25" s="719">
        <f t="shared" ref="KU25:KU41" si="289">KT25+(KT25-KS25)</f>
        <v>-1.0789999999999998E-2</v>
      </c>
      <c r="KV25" s="719">
        <f t="shared" si="220"/>
        <v>-1.0659999999999996E-2</v>
      </c>
      <c r="KW25" s="722">
        <f t="shared" si="221"/>
        <v>-1.0529999999999994E-2</v>
      </c>
      <c r="KX25" s="705">
        <v>1.23E-3</v>
      </c>
      <c r="KY25" s="253">
        <v>1.6000000000000001E-3</v>
      </c>
      <c r="KZ25" s="253">
        <v>1.6900000000000001E-3</v>
      </c>
      <c r="LA25" s="253">
        <v>1.7099999999999999E-3</v>
      </c>
      <c r="LB25" s="253">
        <v>1.8600000000000001E-3</v>
      </c>
      <c r="LC25" s="253">
        <v>2.0799999999999998E-3</v>
      </c>
      <c r="LD25" s="719">
        <f t="shared" ref="LD25:LD41" si="290">LC25+(LC25-LB25)</f>
        <v>2.2999999999999995E-3</v>
      </c>
      <c r="LE25" s="719">
        <f t="shared" si="222"/>
        <v>2.5199999999999992E-3</v>
      </c>
      <c r="LF25" s="722">
        <f t="shared" si="223"/>
        <v>2.7399999999999989E-3</v>
      </c>
      <c r="LG25" s="253">
        <v>2.9350000000000001E-2</v>
      </c>
      <c r="LH25" s="253">
        <v>3.0290000000000001E-2</v>
      </c>
      <c r="LI25" s="253">
        <v>3.0439999999999998E-2</v>
      </c>
      <c r="LJ25" s="253">
        <v>3.0519999999999999E-2</v>
      </c>
      <c r="LK25" s="253">
        <v>3.0839999999999999E-2</v>
      </c>
      <c r="LL25" s="253">
        <v>3.1230000000000001E-2</v>
      </c>
      <c r="LM25" s="719">
        <f t="shared" ref="LM25:LM41" si="291">LL25+(LL25-LK25)</f>
        <v>3.1620000000000002E-2</v>
      </c>
      <c r="LN25" s="719">
        <f t="shared" si="224"/>
        <v>3.2010000000000004E-2</v>
      </c>
      <c r="LO25" s="722">
        <f t="shared" si="225"/>
        <v>3.2400000000000005E-2</v>
      </c>
      <c r="LP25" s="705">
        <v>-2.7900000000000001E-2</v>
      </c>
      <c r="LQ25" s="253">
        <v>-2.7619999999999999E-2</v>
      </c>
      <c r="LR25" s="253">
        <v>-2.7480000000000001E-2</v>
      </c>
      <c r="LS25" s="253">
        <v>-2.742E-2</v>
      </c>
      <c r="LT25" s="253">
        <v>-2.7289999999999998E-2</v>
      </c>
      <c r="LU25" s="253">
        <v>-2.7140000000000001E-2</v>
      </c>
      <c r="LV25" s="719">
        <f t="shared" ref="LV25:LV41" si="292">LU25+(LU25-LT25)</f>
        <v>-2.6990000000000004E-2</v>
      </c>
      <c r="LW25" s="719">
        <f t="shared" si="226"/>
        <v>-2.6840000000000006E-2</v>
      </c>
      <c r="LX25" s="722">
        <f t="shared" si="227"/>
        <v>-2.6690000000000009E-2</v>
      </c>
      <c r="LY25" s="253">
        <v>-1.719E-2</v>
      </c>
      <c r="LZ25" s="253">
        <v>-1.6469999999999999E-2</v>
      </c>
      <c r="MA25" s="253">
        <v>-1.6369999999999999E-2</v>
      </c>
      <c r="MB25" s="253">
        <v>-1.703E-2</v>
      </c>
      <c r="MC25" s="253">
        <v>-1.7579999999999998E-2</v>
      </c>
      <c r="MD25" s="253">
        <v>-1.7930000000000001E-2</v>
      </c>
      <c r="ME25" s="719">
        <f t="shared" ref="ME25:ME41" si="293">MD25+(MD25-MC25)</f>
        <v>-1.8280000000000005E-2</v>
      </c>
      <c r="MF25" s="719">
        <f t="shared" si="228"/>
        <v>-1.8630000000000008E-2</v>
      </c>
      <c r="MG25" s="722">
        <f t="shared" si="229"/>
        <v>-1.8980000000000011E-2</v>
      </c>
      <c r="MH25" s="705">
        <v>1.6639999999999999E-2</v>
      </c>
      <c r="MI25" s="253">
        <v>1.7899999999999999E-2</v>
      </c>
      <c r="MJ25" s="253">
        <v>1.8610000000000002E-2</v>
      </c>
      <c r="MK25" s="253">
        <v>1.8880000000000001E-2</v>
      </c>
      <c r="ML25" s="253">
        <v>1.95E-2</v>
      </c>
      <c r="MM25" s="253">
        <v>2.0199999999999999E-2</v>
      </c>
      <c r="MN25" s="719">
        <f t="shared" ref="MN25:MN41" si="294">MM25+(MM25-ML25)</f>
        <v>2.0899999999999998E-2</v>
      </c>
      <c r="MO25" s="719">
        <f t="shared" si="230"/>
        <v>2.1599999999999998E-2</v>
      </c>
      <c r="MP25" s="722">
        <f t="shared" si="231"/>
        <v>2.2299999999999997E-2</v>
      </c>
      <c r="MQ25" s="253">
        <v>4.8829999999999998E-2</v>
      </c>
      <c r="MR25" s="253">
        <v>5.0590000000000003E-2</v>
      </c>
      <c r="MS25" s="253">
        <v>5.0680000000000003E-2</v>
      </c>
      <c r="MT25" s="253">
        <v>5.074E-2</v>
      </c>
      <c r="MU25" s="253">
        <v>5.1810000000000002E-2</v>
      </c>
      <c r="MV25" s="253">
        <v>5.3319999999999999E-2</v>
      </c>
      <c r="MW25" s="719">
        <f t="shared" ref="MW25:MW41" si="295">MV25+(MV25-MU25)</f>
        <v>5.4829999999999997E-2</v>
      </c>
      <c r="MX25" s="719">
        <f t="shared" si="232"/>
        <v>5.6339999999999994E-2</v>
      </c>
      <c r="MY25" s="722">
        <f t="shared" si="233"/>
        <v>5.7849999999999992E-2</v>
      </c>
      <c r="MZ25" s="705">
        <v>-4.2999999999999999E-4</v>
      </c>
      <c r="NA25" s="253">
        <v>3.2000000000000003E-4</v>
      </c>
      <c r="NB25" s="253">
        <v>3.6999999999999999E-4</v>
      </c>
      <c r="NC25" s="253">
        <v>3.3E-4</v>
      </c>
      <c r="ND25" s="253">
        <v>5.1999999999999995E-4</v>
      </c>
      <c r="NE25" s="253">
        <v>7.5000000000000002E-4</v>
      </c>
      <c r="NF25" s="719">
        <f t="shared" ref="NF25:NF41" si="296">NE25+(NE25-ND25)</f>
        <v>9.7999999999999997E-4</v>
      </c>
      <c r="NG25" s="719">
        <f t="shared" si="234"/>
        <v>1.2099999999999999E-3</v>
      </c>
      <c r="NH25" s="722">
        <f t="shared" si="235"/>
        <v>1.4399999999999999E-3</v>
      </c>
      <c r="NI25" s="253">
        <v>8.2199999999999999E-3</v>
      </c>
      <c r="NJ25" s="253">
        <v>7.7099999999999998E-3</v>
      </c>
      <c r="NK25" s="253">
        <v>7.1199999999999996E-3</v>
      </c>
      <c r="NL25" s="253">
        <v>7.8499999999999993E-3</v>
      </c>
      <c r="NM25" s="253">
        <v>8.1099999999999992E-3</v>
      </c>
      <c r="NN25" s="253">
        <v>8.3400000000000002E-3</v>
      </c>
      <c r="NO25" s="719">
        <f t="shared" ref="NO25:NO41" si="297">NN25+(NN25-NM25)</f>
        <v>8.5700000000000012E-3</v>
      </c>
      <c r="NP25" s="719">
        <f t="shared" si="236"/>
        <v>8.8000000000000023E-3</v>
      </c>
      <c r="NQ25" s="722">
        <f t="shared" si="237"/>
        <v>9.0300000000000033E-3</v>
      </c>
      <c r="NR25" s="705">
        <v>-2.2089999999999999E-2</v>
      </c>
      <c r="NS25" s="253">
        <v>-2.18E-2</v>
      </c>
      <c r="NT25" s="253">
        <v>-2.2710000000000001E-2</v>
      </c>
      <c r="NU25" s="253">
        <v>-2.3029999999999998E-2</v>
      </c>
      <c r="NV25" s="253">
        <v>-2.3029999999999998E-2</v>
      </c>
      <c r="NW25" s="253">
        <v>-2.3140000000000001E-2</v>
      </c>
      <c r="NX25" s="719">
        <f t="shared" ref="NX25:NX41" si="298">NW25+(NW25-NV25)</f>
        <v>-2.3250000000000003E-2</v>
      </c>
      <c r="NY25" s="719">
        <f t="shared" si="238"/>
        <v>-2.3360000000000006E-2</v>
      </c>
      <c r="NZ25" s="722">
        <f t="shared" si="239"/>
        <v>-2.3470000000000008E-2</v>
      </c>
      <c r="OA25" s="253">
        <v>-8.2699999999999996E-3</v>
      </c>
      <c r="OB25" s="253">
        <v>-7.0400000000000003E-3</v>
      </c>
      <c r="OC25" s="253">
        <v>-6.3400000000000001E-3</v>
      </c>
      <c r="OD25" s="253">
        <v>-5.94E-3</v>
      </c>
      <c r="OE25" s="253">
        <v>-5.28E-3</v>
      </c>
      <c r="OF25" s="253">
        <v>-4.5700000000000003E-3</v>
      </c>
      <c r="OG25" s="719">
        <f t="shared" ref="OG25:OG41" si="299">OF25+(OF25-OE25)</f>
        <v>-3.8600000000000006E-3</v>
      </c>
      <c r="OH25" s="719">
        <f t="shared" si="240"/>
        <v>-3.1500000000000009E-3</v>
      </c>
      <c r="OI25" s="722">
        <f t="shared" si="241"/>
        <v>-2.4400000000000012E-3</v>
      </c>
      <c r="OJ25" s="705">
        <v>0.04</v>
      </c>
      <c r="OK25" s="253">
        <v>3.8960000000000002E-2</v>
      </c>
      <c r="OL25" s="253">
        <v>3.7339999999999998E-2</v>
      </c>
      <c r="OM25" s="253">
        <v>3.508E-2</v>
      </c>
      <c r="ON25" s="253">
        <v>3.3489999999999999E-2</v>
      </c>
      <c r="OO25" s="253">
        <v>3.2259999999999997E-2</v>
      </c>
      <c r="OP25" s="719">
        <f t="shared" ref="OP25:OP41" si="300">OO25+(OO25-ON25)</f>
        <v>3.1029999999999995E-2</v>
      </c>
      <c r="OQ25" s="719">
        <f t="shared" si="242"/>
        <v>2.9799999999999993E-2</v>
      </c>
      <c r="OR25" s="722">
        <f t="shared" si="243"/>
        <v>2.8569999999999991E-2</v>
      </c>
      <c r="OS25" s="253">
        <v>-1.8800000000000001E-2</v>
      </c>
      <c r="OT25" s="253">
        <v>-1.787E-2</v>
      </c>
      <c r="OU25" s="253">
        <v>-1.746E-2</v>
      </c>
      <c r="OV25" s="253">
        <v>-1.7340000000000001E-2</v>
      </c>
      <c r="OW25" s="253">
        <v>-1.6889999999999999E-2</v>
      </c>
      <c r="OX25" s="253">
        <v>-1.635E-2</v>
      </c>
      <c r="OY25" s="719">
        <f t="shared" ref="OY25:OY41" si="301">OX25+(OX25-OW25)</f>
        <v>-1.5810000000000001E-2</v>
      </c>
      <c r="OZ25" s="719">
        <f t="shared" si="244"/>
        <v>-1.5270000000000002E-2</v>
      </c>
      <c r="PA25" s="722">
        <f t="shared" si="245"/>
        <v>-1.4730000000000004E-2</v>
      </c>
      <c r="PB25" s="705">
        <v>-1.2199999999999999E-3</v>
      </c>
      <c r="PC25" s="253">
        <v>1.0000000000000001E-5</v>
      </c>
      <c r="PD25" s="253">
        <v>7.3999999999999999E-4</v>
      </c>
      <c r="PE25" s="253">
        <v>9.5E-4</v>
      </c>
      <c r="PF25" s="253">
        <v>1.5399999999999999E-3</v>
      </c>
      <c r="PG25" s="253">
        <v>2.2100000000000002E-3</v>
      </c>
      <c r="PH25" s="719">
        <f t="shared" ref="PH25:PH41" si="302">PG25+(PG25-PF25)</f>
        <v>2.8800000000000006E-3</v>
      </c>
      <c r="PI25" s="719">
        <f t="shared" si="246"/>
        <v>3.5500000000000011E-3</v>
      </c>
      <c r="PJ25" s="722">
        <f t="shared" si="247"/>
        <v>4.2200000000000015E-3</v>
      </c>
      <c r="PK25" s="253">
        <v>1.468E-2</v>
      </c>
      <c r="PL25" s="253">
        <v>1.6879999999999999E-2</v>
      </c>
      <c r="PM25" s="253">
        <v>1.8010000000000002E-2</v>
      </c>
      <c r="PN25" s="253">
        <v>1.8589999999999999E-2</v>
      </c>
      <c r="PO25" s="253">
        <v>1.9529999999999999E-2</v>
      </c>
      <c r="PP25" s="253">
        <v>2.0500000000000001E-2</v>
      </c>
      <c r="PQ25" s="719">
        <f t="shared" ref="PQ25:PQ41" si="303">PP25+(PP25-PO25)</f>
        <v>2.1470000000000003E-2</v>
      </c>
      <c r="PR25" s="719">
        <f t="shared" si="248"/>
        <v>2.2440000000000005E-2</v>
      </c>
      <c r="PS25" s="722">
        <f t="shared" si="249"/>
        <v>2.3410000000000007E-2</v>
      </c>
      <c r="PT25" s="705">
        <v>-3.2460000000000003E-2</v>
      </c>
      <c r="PU25" s="253">
        <v>-3.2120000000000003E-2</v>
      </c>
      <c r="PV25" s="253">
        <v>-3.1949999999999999E-2</v>
      </c>
      <c r="PW25" s="253">
        <v>-3.1919999999999997E-2</v>
      </c>
      <c r="PX25" s="253">
        <v>-3.1789999999999999E-2</v>
      </c>
      <c r="PY25" s="253">
        <v>-3.1640000000000001E-2</v>
      </c>
      <c r="PZ25" s="719">
        <f t="shared" ref="PZ25:PZ41" si="304">PY25+(PY25-PX25)</f>
        <v>-3.1490000000000004E-2</v>
      </c>
      <c r="QA25" s="719">
        <f t="shared" si="250"/>
        <v>-3.1340000000000007E-2</v>
      </c>
      <c r="QB25" s="722">
        <f t="shared" si="251"/>
        <v>-3.1190000000000009E-2</v>
      </c>
      <c r="QC25" s="253">
        <v>-9.9399999999999992E-3</v>
      </c>
      <c r="QD25" s="253">
        <v>-9.6399999999999993E-3</v>
      </c>
      <c r="QE25" s="253">
        <v>-9.5899999999999996E-3</v>
      </c>
      <c r="QF25" s="253">
        <v>-9.5200000000000007E-3</v>
      </c>
      <c r="QG25" s="253">
        <v>-9.3699999999999999E-3</v>
      </c>
      <c r="QH25" s="253">
        <v>-9.1599999999999997E-3</v>
      </c>
      <c r="QI25" s="719">
        <f t="shared" ref="QI25:QI41" si="305">QH25+(QH25-QG25)</f>
        <v>-8.9499999999999996E-3</v>
      </c>
      <c r="QJ25" s="719">
        <f t="shared" si="252"/>
        <v>-8.7399999999999995E-3</v>
      </c>
      <c r="QK25" s="722">
        <f t="shared" si="253"/>
        <v>-8.5299999999999994E-3</v>
      </c>
      <c r="QL25" s="705">
        <v>-1.0800000000000001E-2</v>
      </c>
      <c r="QM25" s="253">
        <v>-1.0370000000000001E-2</v>
      </c>
      <c r="QN25" s="253">
        <v>-1.026E-2</v>
      </c>
      <c r="QO25" s="253">
        <v>-1.018E-2</v>
      </c>
      <c r="QP25" s="253">
        <v>-1.009E-2</v>
      </c>
      <c r="QQ25" s="253">
        <v>-9.9900000000000006E-3</v>
      </c>
      <c r="QR25" s="719">
        <f t="shared" ref="QR25:QR41" si="306">QQ25+(QQ25-QP25)</f>
        <v>-9.8900000000000012E-3</v>
      </c>
      <c r="QS25" s="719">
        <f t="shared" si="254"/>
        <v>-9.7900000000000018E-3</v>
      </c>
      <c r="QT25" s="722">
        <f t="shared" si="255"/>
        <v>-9.6900000000000024E-3</v>
      </c>
    </row>
    <row r="26" spans="1:462">
      <c r="A26" s="16"/>
      <c r="B26" s="212" t="s">
        <v>445</v>
      </c>
      <c r="C26" s="212" t="s">
        <v>462</v>
      </c>
      <c r="D26" s="705">
        <v>4.7699999999999999E-3</v>
      </c>
      <c r="E26" s="253">
        <v>5.5300000000000002E-3</v>
      </c>
      <c r="F26" s="253">
        <v>6.3400000000000001E-3</v>
      </c>
      <c r="G26" s="253">
        <v>6.6100000000000004E-3</v>
      </c>
      <c r="H26" s="253">
        <v>6.7299999999999999E-3</v>
      </c>
      <c r="I26" s="253">
        <v>6.8999999999999999E-3</v>
      </c>
      <c r="J26" s="719">
        <f t="shared" si="256"/>
        <v>7.0699999999999999E-3</v>
      </c>
      <c r="K26" s="719">
        <f t="shared" si="154"/>
        <v>7.2399999999999999E-3</v>
      </c>
      <c r="L26" s="722">
        <f t="shared" si="155"/>
        <v>7.4099999999999999E-3</v>
      </c>
      <c r="M26" s="253">
        <v>6.0049999999999999E-2</v>
      </c>
      <c r="N26" s="253">
        <v>5.7790000000000001E-2</v>
      </c>
      <c r="O26" s="253">
        <v>5.577E-2</v>
      </c>
      <c r="P26" s="253">
        <v>5.4809999999999998E-2</v>
      </c>
      <c r="Q26" s="253">
        <v>5.3690000000000002E-2</v>
      </c>
      <c r="R26" s="253">
        <v>5.21E-2</v>
      </c>
      <c r="S26" s="719">
        <f t="shared" si="257"/>
        <v>5.0509999999999999E-2</v>
      </c>
      <c r="T26" s="719">
        <f t="shared" si="156"/>
        <v>4.8919999999999998E-2</v>
      </c>
      <c r="U26" s="722">
        <f t="shared" si="157"/>
        <v>4.7329999999999997E-2</v>
      </c>
      <c r="V26" s="705">
        <v>0.10097</v>
      </c>
      <c r="W26" s="253">
        <v>0.10728</v>
      </c>
      <c r="X26" s="253">
        <v>0.10602</v>
      </c>
      <c r="Y26" s="253">
        <v>0.10678</v>
      </c>
      <c r="Z26" s="253">
        <v>0.10796</v>
      </c>
      <c r="AA26" s="253">
        <v>0.10498</v>
      </c>
      <c r="AB26" s="719">
        <f t="shared" si="258"/>
        <v>0.10200000000000001</v>
      </c>
      <c r="AC26" s="719">
        <f t="shared" si="158"/>
        <v>9.9020000000000011E-2</v>
      </c>
      <c r="AD26" s="722">
        <f t="shared" si="159"/>
        <v>9.6040000000000014E-2</v>
      </c>
      <c r="AE26" s="253">
        <v>0.15875</v>
      </c>
      <c r="AF26" s="253">
        <v>0.14856</v>
      </c>
      <c r="AG26" s="253">
        <v>0.13957</v>
      </c>
      <c r="AH26" s="253">
        <v>0.13472000000000001</v>
      </c>
      <c r="AI26" s="253">
        <v>0.13011</v>
      </c>
      <c r="AJ26" s="253">
        <v>0.12497999999999999</v>
      </c>
      <c r="AK26" s="719">
        <f t="shared" si="259"/>
        <v>0.11984999999999998</v>
      </c>
      <c r="AL26" s="719">
        <f t="shared" si="160"/>
        <v>0.11471999999999997</v>
      </c>
      <c r="AM26" s="722">
        <f t="shared" si="161"/>
        <v>0.10958999999999997</v>
      </c>
      <c r="AN26" s="705">
        <v>6.0929999999999998E-2</v>
      </c>
      <c r="AO26" s="253">
        <v>5.926E-2</v>
      </c>
      <c r="AP26" s="253">
        <v>6.3320000000000001E-2</v>
      </c>
      <c r="AQ26" s="253">
        <v>6.1400000000000003E-2</v>
      </c>
      <c r="AR26" s="253">
        <v>5.7000000000000002E-2</v>
      </c>
      <c r="AS26" s="253">
        <v>5.3069999999999999E-2</v>
      </c>
      <c r="AT26" s="719">
        <f t="shared" si="260"/>
        <v>4.9139999999999996E-2</v>
      </c>
      <c r="AU26" s="719">
        <f t="shared" si="162"/>
        <v>4.5209999999999993E-2</v>
      </c>
      <c r="AV26" s="722">
        <f t="shared" si="163"/>
        <v>4.127999999999999E-2</v>
      </c>
      <c r="AW26" s="253">
        <v>6.3939999999999997E-2</v>
      </c>
      <c r="AX26" s="253">
        <v>6.3070000000000001E-2</v>
      </c>
      <c r="AY26" s="253">
        <v>6.225E-2</v>
      </c>
      <c r="AZ26" s="253">
        <v>6.0449999999999997E-2</v>
      </c>
      <c r="BA26" s="253">
        <v>5.8619999999999998E-2</v>
      </c>
      <c r="BB26" s="253">
        <v>5.688E-2</v>
      </c>
      <c r="BC26" s="719">
        <f t="shared" si="261"/>
        <v>5.5140000000000002E-2</v>
      </c>
      <c r="BD26" s="719">
        <f t="shared" si="164"/>
        <v>5.3400000000000003E-2</v>
      </c>
      <c r="BE26" s="722">
        <f t="shared" si="165"/>
        <v>5.1660000000000005E-2</v>
      </c>
      <c r="BF26" s="705">
        <v>9.9019999999999997E-2</v>
      </c>
      <c r="BG26" s="253">
        <v>9.8110000000000003E-2</v>
      </c>
      <c r="BH26" s="253">
        <v>9.7549999999999998E-2</v>
      </c>
      <c r="BI26" s="253">
        <v>9.6320000000000003E-2</v>
      </c>
      <c r="BJ26" s="253">
        <v>9.418E-2</v>
      </c>
      <c r="BK26" s="253">
        <v>9.2319999999999999E-2</v>
      </c>
      <c r="BL26" s="719">
        <f t="shared" si="262"/>
        <v>9.0459999999999999E-2</v>
      </c>
      <c r="BM26" s="719">
        <f t="shared" si="166"/>
        <v>8.8599999999999998E-2</v>
      </c>
      <c r="BN26" s="722">
        <f t="shared" si="167"/>
        <v>8.6739999999999998E-2</v>
      </c>
      <c r="BO26" s="253">
        <v>1.6080000000000001E-2</v>
      </c>
      <c r="BP26" s="253">
        <v>8.8500000000000002E-3</v>
      </c>
      <c r="BQ26" s="253">
        <v>4.79E-3</v>
      </c>
      <c r="BR26" s="253">
        <v>3.6700000000000001E-3</v>
      </c>
      <c r="BS26" s="253">
        <v>2.8700000000000002E-3</v>
      </c>
      <c r="BT26" s="253">
        <v>1.2999999999999999E-3</v>
      </c>
      <c r="BU26" s="719">
        <f t="shared" si="263"/>
        <v>-2.7000000000000027E-4</v>
      </c>
      <c r="BV26" s="719">
        <f t="shared" si="168"/>
        <v>-1.8400000000000005E-3</v>
      </c>
      <c r="BW26" s="722">
        <f t="shared" si="169"/>
        <v>-3.4100000000000007E-3</v>
      </c>
      <c r="BX26" s="705">
        <v>-2.4039999999999999E-2</v>
      </c>
      <c r="BY26" s="253">
        <v>-2.4539999999999999E-2</v>
      </c>
      <c r="BZ26" s="253">
        <v>-2.4709999999999999E-2</v>
      </c>
      <c r="CA26" s="253">
        <v>-2.5090000000000001E-2</v>
      </c>
      <c r="CB26" s="253">
        <v>-2.563E-2</v>
      </c>
      <c r="CC26" s="253">
        <v>-2.606E-2</v>
      </c>
      <c r="CD26" s="719">
        <f t="shared" si="264"/>
        <v>-2.649E-2</v>
      </c>
      <c r="CE26" s="719">
        <f t="shared" si="170"/>
        <v>-2.6919999999999999E-2</v>
      </c>
      <c r="CF26" s="722">
        <f t="shared" si="171"/>
        <v>-2.7349999999999999E-2</v>
      </c>
      <c r="CG26" s="253">
        <v>0.26441999999999999</v>
      </c>
      <c r="CH26" s="253">
        <v>0.23189000000000001</v>
      </c>
      <c r="CI26" s="253">
        <v>0.17638000000000001</v>
      </c>
      <c r="CJ26" s="253">
        <v>0.16141</v>
      </c>
      <c r="CK26" s="253">
        <v>0.14624000000000001</v>
      </c>
      <c r="CL26" s="253">
        <v>0.13522000000000001</v>
      </c>
      <c r="CM26" s="719">
        <f t="shared" si="265"/>
        <v>0.1242</v>
      </c>
      <c r="CN26" s="719">
        <f t="shared" si="172"/>
        <v>0.11318</v>
      </c>
      <c r="CO26" s="722">
        <f t="shared" si="173"/>
        <v>0.10216</v>
      </c>
      <c r="CP26" s="705">
        <v>3.0500000000000002E-3</v>
      </c>
      <c r="CQ26" s="253">
        <v>2.7899999999999999E-3</v>
      </c>
      <c r="CR26" s="253">
        <v>3.5599999999999998E-3</v>
      </c>
      <c r="CS26" s="253">
        <v>3.0699999999999998E-3</v>
      </c>
      <c r="CT26" s="253">
        <v>2.3500000000000001E-3</v>
      </c>
      <c r="CU26" s="253">
        <v>1.8699999999999999E-3</v>
      </c>
      <c r="CV26" s="719">
        <f t="shared" si="266"/>
        <v>1.3899999999999997E-3</v>
      </c>
      <c r="CW26" s="719">
        <f t="shared" si="174"/>
        <v>9.0999999999999957E-4</v>
      </c>
      <c r="CX26" s="722">
        <f t="shared" si="175"/>
        <v>4.2999999999999939E-4</v>
      </c>
      <c r="CY26" s="253">
        <v>-1.208E-2</v>
      </c>
      <c r="CZ26" s="253">
        <v>-1.268E-2</v>
      </c>
      <c r="DA26" s="253">
        <v>-1.2869999999999999E-2</v>
      </c>
      <c r="DB26" s="253">
        <v>-1.3010000000000001E-2</v>
      </c>
      <c r="DC26" s="253">
        <v>-1.349E-2</v>
      </c>
      <c r="DD26" s="253">
        <v>-1.392E-2</v>
      </c>
      <c r="DE26" s="719">
        <f t="shared" si="267"/>
        <v>-1.435E-2</v>
      </c>
      <c r="DF26" s="719">
        <f t="shared" si="176"/>
        <v>-1.478E-2</v>
      </c>
      <c r="DG26" s="722">
        <f t="shared" si="177"/>
        <v>-1.521E-2</v>
      </c>
      <c r="DH26" s="705">
        <v>2.5760000000000002E-2</v>
      </c>
      <c r="DI26" s="253">
        <v>2.5149999999999999E-2</v>
      </c>
      <c r="DJ26" s="253">
        <v>2.4719999999999999E-2</v>
      </c>
      <c r="DK26" s="253">
        <v>2.4420000000000001E-2</v>
      </c>
      <c r="DL26" s="253">
        <v>2.3820000000000001E-2</v>
      </c>
      <c r="DM26" s="253">
        <v>2.3439999999999999E-2</v>
      </c>
      <c r="DN26" s="719">
        <f t="shared" si="268"/>
        <v>2.3059999999999997E-2</v>
      </c>
      <c r="DO26" s="719">
        <f t="shared" si="178"/>
        <v>2.2679999999999995E-2</v>
      </c>
      <c r="DP26" s="722">
        <f t="shared" si="179"/>
        <v>2.2299999999999993E-2</v>
      </c>
      <c r="DQ26" s="253">
        <v>-8.6300000000000005E-3</v>
      </c>
      <c r="DR26" s="253">
        <v>-1.018E-2</v>
      </c>
      <c r="DS26" s="253">
        <v>-1.576E-2</v>
      </c>
      <c r="DT26" s="253">
        <v>-1.6160000000000001E-2</v>
      </c>
      <c r="DU26" s="253">
        <v>-1.7469999999999999E-2</v>
      </c>
      <c r="DV26" s="253">
        <v>-1.942E-2</v>
      </c>
      <c r="DW26" s="719">
        <f t="shared" si="269"/>
        <v>-2.137E-2</v>
      </c>
      <c r="DX26" s="719">
        <f t="shared" si="180"/>
        <v>-2.332E-2</v>
      </c>
      <c r="DY26" s="722">
        <f t="shared" si="181"/>
        <v>-2.5270000000000001E-2</v>
      </c>
      <c r="DZ26" s="705">
        <v>0.10005</v>
      </c>
      <c r="EA26" s="253">
        <v>0.10298</v>
      </c>
      <c r="EB26" s="253">
        <v>0.11011</v>
      </c>
      <c r="EC26" s="253">
        <v>0.10983</v>
      </c>
      <c r="ED26" s="253">
        <v>0.10936</v>
      </c>
      <c r="EE26" s="253">
        <v>0.10917</v>
      </c>
      <c r="EF26" s="719">
        <f t="shared" si="270"/>
        <v>0.10898000000000001</v>
      </c>
      <c r="EG26" s="719">
        <f t="shared" si="182"/>
        <v>0.10879000000000001</v>
      </c>
      <c r="EH26" s="722">
        <f t="shared" si="183"/>
        <v>0.10860000000000002</v>
      </c>
      <c r="EI26" s="253">
        <v>-0.14050000000000001</v>
      </c>
      <c r="EJ26" s="253">
        <v>-0.14105999999999999</v>
      </c>
      <c r="EK26" s="253">
        <v>-0.14111000000000001</v>
      </c>
      <c r="EL26" s="253">
        <v>-0.14155999999999999</v>
      </c>
      <c r="EM26" s="253">
        <v>-0.14210999999999999</v>
      </c>
      <c r="EN26" s="253">
        <v>-0.14254</v>
      </c>
      <c r="EO26" s="719">
        <f t="shared" si="271"/>
        <v>-0.14297000000000001</v>
      </c>
      <c r="EP26" s="719">
        <f t="shared" si="184"/>
        <v>-0.14340000000000003</v>
      </c>
      <c r="EQ26" s="722">
        <f t="shared" si="185"/>
        <v>-0.14383000000000004</v>
      </c>
      <c r="ER26" s="705">
        <v>1.038E-2</v>
      </c>
      <c r="ES26" s="253">
        <v>2.283E-2</v>
      </c>
      <c r="ET26" s="253">
        <v>2.6790000000000001E-2</v>
      </c>
      <c r="EU26" s="253">
        <v>2.921E-2</v>
      </c>
      <c r="EV26" s="253">
        <v>3.074E-2</v>
      </c>
      <c r="EW26" s="253">
        <v>3.0110000000000001E-2</v>
      </c>
      <c r="EX26" s="719">
        <f t="shared" si="272"/>
        <v>2.9480000000000003E-2</v>
      </c>
      <c r="EY26" s="719">
        <f t="shared" si="186"/>
        <v>2.8850000000000004E-2</v>
      </c>
      <c r="EZ26" s="722">
        <f t="shared" si="187"/>
        <v>2.8220000000000005E-2</v>
      </c>
      <c r="FA26" s="253">
        <v>-8.0400000000000003E-3</v>
      </c>
      <c r="FB26" s="253">
        <v>-8.94E-3</v>
      </c>
      <c r="FC26" s="253">
        <v>-9.6500000000000006E-3</v>
      </c>
      <c r="FD26" s="253">
        <v>-1.008E-2</v>
      </c>
      <c r="FE26" s="253">
        <v>-1.0699999999999999E-2</v>
      </c>
      <c r="FF26" s="253">
        <v>-1.1129999999999999E-2</v>
      </c>
      <c r="FG26" s="719">
        <f t="shared" si="273"/>
        <v>-1.1559999999999999E-2</v>
      </c>
      <c r="FH26" s="719">
        <f t="shared" si="188"/>
        <v>-1.1989999999999999E-2</v>
      </c>
      <c r="FI26" s="722">
        <f t="shared" si="189"/>
        <v>-1.2419999999999999E-2</v>
      </c>
      <c r="FJ26" s="705">
        <v>-3.8440000000000002E-2</v>
      </c>
      <c r="FK26" s="253">
        <v>-3.9710000000000002E-2</v>
      </c>
      <c r="FL26" s="253">
        <v>-4.1110000000000001E-2</v>
      </c>
      <c r="FM26" s="253">
        <v>-3.9849999999999997E-2</v>
      </c>
      <c r="FN26" s="253">
        <v>-4.0379999999999999E-2</v>
      </c>
      <c r="FO26" s="253">
        <v>-4.0770000000000001E-2</v>
      </c>
      <c r="FP26" s="719">
        <f t="shared" si="274"/>
        <v>-4.1160000000000002E-2</v>
      </c>
      <c r="FQ26" s="719">
        <f t="shared" si="190"/>
        <v>-4.1550000000000004E-2</v>
      </c>
      <c r="FR26" s="722">
        <f t="shared" si="191"/>
        <v>-4.1940000000000005E-2</v>
      </c>
      <c r="FS26" s="253">
        <v>-0.13186</v>
      </c>
      <c r="FT26" s="253">
        <v>-0.13278999999999999</v>
      </c>
      <c r="FU26" s="253">
        <v>-0.13314000000000001</v>
      </c>
      <c r="FV26" s="253">
        <v>-0.13350000000000001</v>
      </c>
      <c r="FW26" s="253">
        <v>-0.1341</v>
      </c>
      <c r="FX26" s="253">
        <v>-0.13458000000000001</v>
      </c>
      <c r="FY26" s="719">
        <f t="shared" si="275"/>
        <v>-0.13506000000000001</v>
      </c>
      <c r="FZ26" s="719">
        <f t="shared" si="192"/>
        <v>-0.13554000000000002</v>
      </c>
      <c r="GA26" s="722">
        <f t="shared" si="193"/>
        <v>-0.13602000000000003</v>
      </c>
      <c r="GB26" s="705">
        <v>-1.7809999999999999E-2</v>
      </c>
      <c r="GC26" s="253">
        <v>-1.847E-2</v>
      </c>
      <c r="GD26" s="253">
        <v>-1.8360000000000001E-2</v>
      </c>
      <c r="GE26" s="253">
        <v>-1.8550000000000001E-2</v>
      </c>
      <c r="GF26" s="253">
        <v>-1.9E-2</v>
      </c>
      <c r="GG26" s="253">
        <v>-1.9310000000000001E-2</v>
      </c>
      <c r="GH26" s="719">
        <f t="shared" si="276"/>
        <v>-1.9620000000000002E-2</v>
      </c>
      <c r="GI26" s="719">
        <f t="shared" si="194"/>
        <v>-1.9930000000000003E-2</v>
      </c>
      <c r="GJ26" s="722">
        <f t="shared" si="195"/>
        <v>-2.0240000000000005E-2</v>
      </c>
      <c r="GK26" s="253">
        <v>-4.1889999999999997E-2</v>
      </c>
      <c r="GL26" s="253">
        <v>-4.2849999999999999E-2</v>
      </c>
      <c r="GM26" s="253">
        <v>-4.2900000000000001E-2</v>
      </c>
      <c r="GN26" s="253">
        <v>-4.2860000000000002E-2</v>
      </c>
      <c r="GO26" s="253">
        <v>-4.3240000000000001E-2</v>
      </c>
      <c r="GP26" s="253">
        <v>-4.3540000000000002E-2</v>
      </c>
      <c r="GQ26" s="719">
        <f t="shared" si="277"/>
        <v>-4.3840000000000004E-2</v>
      </c>
      <c r="GR26" s="719">
        <f t="shared" si="196"/>
        <v>-4.4140000000000006E-2</v>
      </c>
      <c r="GS26" s="722">
        <f t="shared" si="197"/>
        <v>-4.4440000000000007E-2</v>
      </c>
      <c r="GT26" s="705">
        <v>-0.11792999999999999</v>
      </c>
      <c r="GU26" s="253">
        <v>-0.11824999999999999</v>
      </c>
      <c r="GV26" s="253">
        <v>-0.11840000000000001</v>
      </c>
      <c r="GW26" s="253">
        <v>-0.11851</v>
      </c>
      <c r="GX26" s="253">
        <v>-0.11869</v>
      </c>
      <c r="GY26" s="253">
        <v>-0.11885999999999999</v>
      </c>
      <c r="GZ26" s="719">
        <f t="shared" si="278"/>
        <v>-0.11902999999999998</v>
      </c>
      <c r="HA26" s="719">
        <f t="shared" si="198"/>
        <v>-0.11919999999999997</v>
      </c>
      <c r="HB26" s="722">
        <f t="shared" si="199"/>
        <v>-0.11936999999999996</v>
      </c>
      <c r="HC26" s="253">
        <v>1.864E-2</v>
      </c>
      <c r="HD26" s="253">
        <v>1.7670000000000002E-2</v>
      </c>
      <c r="HE26" s="253">
        <v>1.685E-2</v>
      </c>
      <c r="HF26" s="253">
        <v>1.6420000000000001E-2</v>
      </c>
      <c r="HG26" s="253">
        <v>1.5610000000000001E-2</v>
      </c>
      <c r="HH26" s="253">
        <v>1.512E-2</v>
      </c>
      <c r="HI26" s="719">
        <f t="shared" si="279"/>
        <v>1.4629999999999999E-2</v>
      </c>
      <c r="HJ26" s="719">
        <f t="shared" si="200"/>
        <v>1.4139999999999998E-2</v>
      </c>
      <c r="HK26" s="722">
        <f t="shared" si="201"/>
        <v>1.3649999999999997E-2</v>
      </c>
      <c r="HL26" s="705">
        <v>-3.7810000000000003E-2</v>
      </c>
      <c r="HM26" s="253">
        <v>-3.8510000000000003E-2</v>
      </c>
      <c r="HN26" s="253">
        <v>-3.9039999999999998E-2</v>
      </c>
      <c r="HO26" s="253">
        <v>-3.95E-2</v>
      </c>
      <c r="HP26" s="253">
        <v>-4.018E-2</v>
      </c>
      <c r="HQ26" s="253">
        <v>-4.0829999999999998E-2</v>
      </c>
      <c r="HR26" s="719">
        <f t="shared" si="280"/>
        <v>-4.1479999999999996E-2</v>
      </c>
      <c r="HS26" s="719">
        <f t="shared" si="202"/>
        <v>-4.2129999999999994E-2</v>
      </c>
      <c r="HT26" s="722">
        <f t="shared" si="203"/>
        <v>-4.2779999999999992E-2</v>
      </c>
      <c r="HU26" s="253">
        <v>-4.8599999999999997E-2</v>
      </c>
      <c r="HV26" s="253">
        <v>-4.895E-2</v>
      </c>
      <c r="HW26" s="253">
        <v>-4.8919999999999998E-2</v>
      </c>
      <c r="HX26" s="253">
        <v>-4.8919999999999998E-2</v>
      </c>
      <c r="HY26" s="253">
        <v>-4.9110000000000001E-2</v>
      </c>
      <c r="HZ26" s="253">
        <v>-4.9209999999999997E-2</v>
      </c>
      <c r="IA26" s="719">
        <f t="shared" si="281"/>
        <v>-4.9309999999999993E-2</v>
      </c>
      <c r="IB26" s="719">
        <f t="shared" si="204"/>
        <v>-4.9409999999999989E-2</v>
      </c>
      <c r="IC26" s="722">
        <f t="shared" si="205"/>
        <v>-4.9509999999999985E-2</v>
      </c>
      <c r="ID26" s="705">
        <v>-1.2630000000000001E-2</v>
      </c>
      <c r="IE26" s="253">
        <v>-1.162E-2</v>
      </c>
      <c r="IF26" s="253">
        <v>-1.171E-2</v>
      </c>
      <c r="IG26" s="253">
        <v>-1.2160000000000001E-2</v>
      </c>
      <c r="IH26" s="253">
        <v>-1.2659999999999999E-2</v>
      </c>
      <c r="II26" s="253">
        <v>-1.295E-2</v>
      </c>
      <c r="IJ26" s="719">
        <f t="shared" si="282"/>
        <v>-1.324E-2</v>
      </c>
      <c r="IK26" s="719">
        <f t="shared" si="206"/>
        <v>-1.353E-2</v>
      </c>
      <c r="IL26" s="722">
        <f t="shared" si="207"/>
        <v>-1.3820000000000001E-2</v>
      </c>
      <c r="IM26" s="253">
        <v>-5.9959999999999999E-2</v>
      </c>
      <c r="IN26" s="253">
        <v>-5.9799999999999999E-2</v>
      </c>
      <c r="IO26" s="253">
        <v>-6.0040000000000003E-2</v>
      </c>
      <c r="IP26" s="253">
        <v>-6.0400000000000002E-2</v>
      </c>
      <c r="IQ26" s="253">
        <v>-6.0909999999999999E-2</v>
      </c>
      <c r="IR26" s="253">
        <v>-6.1350000000000002E-2</v>
      </c>
      <c r="IS26" s="719">
        <f t="shared" si="283"/>
        <v>-6.1790000000000005E-2</v>
      </c>
      <c r="IT26" s="719">
        <f t="shared" si="208"/>
        <v>-6.2230000000000008E-2</v>
      </c>
      <c r="IU26" s="722">
        <f t="shared" si="209"/>
        <v>-6.2670000000000003E-2</v>
      </c>
      <c r="IV26" s="705">
        <v>3.4569999999999997E-2</v>
      </c>
      <c r="IW26" s="253">
        <v>3.2599999999999997E-2</v>
      </c>
      <c r="IX26" s="253">
        <v>3.039E-2</v>
      </c>
      <c r="IY26" s="253">
        <v>2.913E-2</v>
      </c>
      <c r="IZ26" s="253">
        <v>2.7400000000000001E-2</v>
      </c>
      <c r="JA26" s="253">
        <v>2.598E-2</v>
      </c>
      <c r="JB26" s="719">
        <f t="shared" si="284"/>
        <v>2.4559999999999998E-2</v>
      </c>
      <c r="JC26" s="719">
        <f t="shared" si="210"/>
        <v>2.3139999999999997E-2</v>
      </c>
      <c r="JD26" s="722">
        <f t="shared" si="211"/>
        <v>2.1719999999999996E-2</v>
      </c>
      <c r="JE26" s="253">
        <v>-5.6160000000000002E-2</v>
      </c>
      <c r="JF26" s="253">
        <v>-5.7669999999999999E-2</v>
      </c>
      <c r="JG26" s="253">
        <v>-5.8220000000000001E-2</v>
      </c>
      <c r="JH26" s="253">
        <v>-5.8380000000000001E-2</v>
      </c>
      <c r="JI26" s="253">
        <v>-5.9180000000000003E-2</v>
      </c>
      <c r="JJ26" s="253">
        <v>-5.9749999999999998E-2</v>
      </c>
      <c r="JK26" s="719">
        <f t="shared" si="285"/>
        <v>-6.0319999999999992E-2</v>
      </c>
      <c r="JL26" s="719">
        <f t="shared" si="212"/>
        <v>-6.0889999999999986E-2</v>
      </c>
      <c r="JM26" s="722">
        <f t="shared" si="213"/>
        <v>-6.145999999999998E-2</v>
      </c>
      <c r="JN26" s="705">
        <v>-0.11088000000000001</v>
      </c>
      <c r="JO26" s="253">
        <v>-0.11112</v>
      </c>
      <c r="JP26" s="253">
        <v>-0.11123</v>
      </c>
      <c r="JQ26" s="253">
        <v>-0.11137</v>
      </c>
      <c r="JR26" s="253">
        <v>-0.11153</v>
      </c>
      <c r="JS26" s="253">
        <v>-0.11167000000000001</v>
      </c>
      <c r="JT26" s="719">
        <f t="shared" si="286"/>
        <v>-0.11181000000000001</v>
      </c>
      <c r="JU26" s="719">
        <f t="shared" si="214"/>
        <v>-0.11195000000000001</v>
      </c>
      <c r="JV26" s="722">
        <f t="shared" si="215"/>
        <v>-0.11209000000000001</v>
      </c>
      <c r="JW26" s="253">
        <v>-0.20715</v>
      </c>
      <c r="JX26" s="253">
        <v>-0.20721999999999999</v>
      </c>
      <c r="JY26" s="253">
        <v>-0.20730999999999999</v>
      </c>
      <c r="JZ26" s="253">
        <v>-0.20737</v>
      </c>
      <c r="KA26" s="253">
        <v>-0.20745</v>
      </c>
      <c r="KB26" s="253">
        <v>-0.20752000000000001</v>
      </c>
      <c r="KC26" s="719">
        <f t="shared" si="287"/>
        <v>-0.20759000000000002</v>
      </c>
      <c r="KD26" s="719">
        <f t="shared" si="216"/>
        <v>-0.20766000000000004</v>
      </c>
      <c r="KE26" s="722">
        <f t="shared" si="217"/>
        <v>-0.20773000000000005</v>
      </c>
      <c r="KF26" s="705">
        <v>-0.11473999999999999</v>
      </c>
      <c r="KG26" s="253">
        <v>-0.115</v>
      </c>
      <c r="KH26" s="253">
        <v>-0.11513</v>
      </c>
      <c r="KI26" s="253">
        <v>-0.1153</v>
      </c>
      <c r="KJ26" s="253">
        <v>-0.11552</v>
      </c>
      <c r="KK26" s="253">
        <v>-0.1157</v>
      </c>
      <c r="KL26" s="719">
        <f t="shared" si="288"/>
        <v>-0.11588</v>
      </c>
      <c r="KM26" s="719">
        <f t="shared" si="218"/>
        <v>-0.11606</v>
      </c>
      <c r="KN26" s="722">
        <f t="shared" si="219"/>
        <v>-0.11624</v>
      </c>
      <c r="KO26" s="253">
        <v>-0.21634999999999999</v>
      </c>
      <c r="KP26" s="253">
        <v>-0.21634999999999999</v>
      </c>
      <c r="KQ26" s="253">
        <v>-0.21634999999999999</v>
      </c>
      <c r="KR26" s="253">
        <v>-0.21634999999999999</v>
      </c>
      <c r="KS26" s="253">
        <v>-0.21634999999999999</v>
      </c>
      <c r="KT26" s="253">
        <v>-0.21634999999999999</v>
      </c>
      <c r="KU26" s="719">
        <f t="shared" si="289"/>
        <v>-0.21634999999999999</v>
      </c>
      <c r="KV26" s="719">
        <f t="shared" si="220"/>
        <v>-0.21634999999999999</v>
      </c>
      <c r="KW26" s="722">
        <f t="shared" si="221"/>
        <v>-0.21634999999999999</v>
      </c>
      <c r="KX26" s="705">
        <v>-0.20277999999999999</v>
      </c>
      <c r="KY26" s="253">
        <v>-0.20277999999999999</v>
      </c>
      <c r="KZ26" s="253">
        <v>-0.20277999999999999</v>
      </c>
      <c r="LA26" s="253">
        <v>-0.20277999999999999</v>
      </c>
      <c r="LB26" s="253">
        <v>-0.20277999999999999</v>
      </c>
      <c r="LC26" s="253">
        <v>-0.20277999999999999</v>
      </c>
      <c r="LD26" s="719">
        <f t="shared" si="290"/>
        <v>-0.20277999999999999</v>
      </c>
      <c r="LE26" s="719">
        <f t="shared" si="222"/>
        <v>-0.20277999999999999</v>
      </c>
      <c r="LF26" s="722">
        <f t="shared" si="223"/>
        <v>-0.20277999999999999</v>
      </c>
      <c r="LG26" s="253">
        <v>-6.7400000000000002E-2</v>
      </c>
      <c r="LH26" s="253">
        <v>-6.8699999999999997E-2</v>
      </c>
      <c r="LI26" s="253">
        <v>-6.9440000000000002E-2</v>
      </c>
      <c r="LJ26" s="253">
        <v>-7.0069999999999993E-2</v>
      </c>
      <c r="LK26" s="253">
        <v>-7.1040000000000006E-2</v>
      </c>
      <c r="LL26" s="253">
        <v>-7.1840000000000001E-2</v>
      </c>
      <c r="LM26" s="719">
        <f t="shared" si="291"/>
        <v>-7.2639999999999996E-2</v>
      </c>
      <c r="LN26" s="719">
        <f t="shared" si="224"/>
        <v>-7.3439999999999991E-2</v>
      </c>
      <c r="LO26" s="722">
        <f t="shared" si="225"/>
        <v>-7.4239999999999987E-2</v>
      </c>
      <c r="LP26" s="705">
        <v>-0.23429</v>
      </c>
      <c r="LQ26" s="253">
        <v>-0.23429</v>
      </c>
      <c r="LR26" s="253">
        <v>-0.23429</v>
      </c>
      <c r="LS26" s="253">
        <v>-0.23429</v>
      </c>
      <c r="LT26" s="253">
        <v>-0.23429</v>
      </c>
      <c r="LU26" s="253">
        <v>-0.23429</v>
      </c>
      <c r="LV26" s="719">
        <f t="shared" si="292"/>
        <v>-0.23429</v>
      </c>
      <c r="LW26" s="719">
        <f t="shared" si="226"/>
        <v>-0.23429</v>
      </c>
      <c r="LX26" s="722">
        <f t="shared" si="227"/>
        <v>-0.23429</v>
      </c>
      <c r="LY26" s="253">
        <v>2.6769999999999999E-2</v>
      </c>
      <c r="LZ26" s="253">
        <v>2.3259999999999999E-2</v>
      </c>
      <c r="MA26" s="253">
        <v>2.145E-2</v>
      </c>
      <c r="MB26" s="253">
        <v>2.0060000000000001E-2</v>
      </c>
      <c r="MC26" s="253">
        <v>1.5169999999999999E-2</v>
      </c>
      <c r="MD26" s="253">
        <v>1.0970000000000001E-2</v>
      </c>
      <c r="ME26" s="719">
        <f t="shared" si="293"/>
        <v>6.7700000000000017E-3</v>
      </c>
      <c r="MF26" s="719">
        <f t="shared" si="228"/>
        <v>2.5700000000000028E-3</v>
      </c>
      <c r="MG26" s="722">
        <f t="shared" si="229"/>
        <v>-1.629999999999996E-3</v>
      </c>
      <c r="MH26" s="705">
        <v>-4.5609999999999998E-2</v>
      </c>
      <c r="MI26" s="253">
        <v>-4.6629999999999998E-2</v>
      </c>
      <c r="MJ26" s="253">
        <v>-4.6820000000000001E-2</v>
      </c>
      <c r="MK26" s="253">
        <v>-4.6780000000000002E-2</v>
      </c>
      <c r="ML26" s="253">
        <v>-4.7190000000000003E-2</v>
      </c>
      <c r="MM26" s="253">
        <v>-4.7449999999999999E-2</v>
      </c>
      <c r="MN26" s="719">
        <f t="shared" si="294"/>
        <v>-4.7709999999999995E-2</v>
      </c>
      <c r="MO26" s="719">
        <f t="shared" si="230"/>
        <v>-4.7969999999999992E-2</v>
      </c>
      <c r="MP26" s="722">
        <f t="shared" si="231"/>
        <v>-4.8229999999999988E-2</v>
      </c>
      <c r="MQ26" s="253">
        <v>-0.11741</v>
      </c>
      <c r="MR26" s="253">
        <v>-0.11735</v>
      </c>
      <c r="MS26" s="253">
        <v>-0.11673</v>
      </c>
      <c r="MT26" s="253">
        <v>-0.1169</v>
      </c>
      <c r="MU26" s="253">
        <v>-0.11713999999999999</v>
      </c>
      <c r="MV26" s="253">
        <v>-0.11724999999999999</v>
      </c>
      <c r="MW26" s="719">
        <f t="shared" si="295"/>
        <v>-0.11735999999999999</v>
      </c>
      <c r="MX26" s="719">
        <f t="shared" si="232"/>
        <v>-0.11746999999999999</v>
      </c>
      <c r="MY26" s="722">
        <f t="shared" si="233"/>
        <v>-0.11757999999999999</v>
      </c>
      <c r="MZ26" s="705">
        <v>-0.19952</v>
      </c>
      <c r="NA26" s="253">
        <v>-0.19952</v>
      </c>
      <c r="NB26" s="253">
        <v>-0.19952</v>
      </c>
      <c r="NC26" s="253">
        <v>-0.19952</v>
      </c>
      <c r="ND26" s="253">
        <v>-0.19952</v>
      </c>
      <c r="NE26" s="253">
        <v>-0.19952</v>
      </c>
      <c r="NF26" s="719">
        <f t="shared" si="296"/>
        <v>-0.19952</v>
      </c>
      <c r="NG26" s="719">
        <f t="shared" si="234"/>
        <v>-0.19952</v>
      </c>
      <c r="NH26" s="722">
        <f t="shared" si="235"/>
        <v>-0.19952</v>
      </c>
      <c r="NI26" s="253">
        <v>-3.4279999999999998E-2</v>
      </c>
      <c r="NJ26" s="253">
        <v>-3.4369999999999998E-2</v>
      </c>
      <c r="NK26" s="253">
        <v>-3.6130000000000002E-2</v>
      </c>
      <c r="NL26" s="253">
        <v>-3.6949999999999997E-2</v>
      </c>
      <c r="NM26" s="253">
        <v>-3.6839999999999998E-2</v>
      </c>
      <c r="NN26" s="253">
        <v>-3.7159999999999999E-2</v>
      </c>
      <c r="NO26" s="719">
        <f t="shared" si="297"/>
        <v>-3.7479999999999999E-2</v>
      </c>
      <c r="NP26" s="719">
        <f t="shared" si="236"/>
        <v>-3.78E-2</v>
      </c>
      <c r="NQ26" s="722">
        <f t="shared" si="237"/>
        <v>-3.8120000000000001E-2</v>
      </c>
      <c r="NR26" s="705">
        <v>-2.8300000000000001E-3</v>
      </c>
      <c r="NS26" s="253">
        <v>-2.63E-3</v>
      </c>
      <c r="NT26" s="253">
        <v>-4.0899999999999999E-3</v>
      </c>
      <c r="NU26" s="253">
        <v>-6.2599999999999999E-3</v>
      </c>
      <c r="NV26" s="253">
        <v>-7.7799999999999996E-3</v>
      </c>
      <c r="NW26" s="253">
        <v>-8.8800000000000007E-3</v>
      </c>
      <c r="NX26" s="719">
        <f t="shared" si="298"/>
        <v>-9.9800000000000028E-3</v>
      </c>
      <c r="NY26" s="719">
        <f t="shared" si="238"/>
        <v>-1.1080000000000005E-2</v>
      </c>
      <c r="NZ26" s="722">
        <f t="shared" si="239"/>
        <v>-1.2180000000000007E-2</v>
      </c>
      <c r="OA26" s="253">
        <v>-9.819E-2</v>
      </c>
      <c r="OB26" s="253">
        <v>-9.8339999999999997E-2</v>
      </c>
      <c r="OC26" s="253">
        <v>-9.8350000000000007E-2</v>
      </c>
      <c r="OD26" s="253">
        <v>-9.8320000000000005E-2</v>
      </c>
      <c r="OE26" s="253">
        <v>-9.8379999999999995E-2</v>
      </c>
      <c r="OF26" s="253">
        <v>-9.8409999999999997E-2</v>
      </c>
      <c r="OG26" s="719">
        <f t="shared" si="299"/>
        <v>-9.844E-2</v>
      </c>
      <c r="OH26" s="719">
        <f t="shared" si="240"/>
        <v>-9.8470000000000002E-2</v>
      </c>
      <c r="OI26" s="722">
        <f t="shared" si="241"/>
        <v>-9.8500000000000004E-2</v>
      </c>
      <c r="OJ26" s="705">
        <v>0.17227000000000001</v>
      </c>
      <c r="OK26" s="253">
        <v>0.17246</v>
      </c>
      <c r="OL26" s="253">
        <v>0.16178000000000001</v>
      </c>
      <c r="OM26" s="253">
        <v>0.15326000000000001</v>
      </c>
      <c r="ON26" s="253">
        <v>0.14155000000000001</v>
      </c>
      <c r="OO26" s="253">
        <v>0.13208</v>
      </c>
      <c r="OP26" s="719">
        <f t="shared" si="300"/>
        <v>0.12261</v>
      </c>
      <c r="OQ26" s="719">
        <f t="shared" si="242"/>
        <v>0.11313999999999999</v>
      </c>
      <c r="OR26" s="722">
        <f t="shared" si="243"/>
        <v>0.10366999999999998</v>
      </c>
      <c r="OS26" s="253">
        <v>-0.1278</v>
      </c>
      <c r="OT26" s="253">
        <v>-0.12784999999999999</v>
      </c>
      <c r="OU26" s="253">
        <v>-0.12786</v>
      </c>
      <c r="OV26" s="253">
        <v>-0.12787000000000001</v>
      </c>
      <c r="OW26" s="253">
        <v>-0.12789</v>
      </c>
      <c r="OX26" s="253">
        <v>-0.12790000000000001</v>
      </c>
      <c r="OY26" s="719">
        <f t="shared" si="301"/>
        <v>-0.12791000000000002</v>
      </c>
      <c r="OZ26" s="719">
        <f t="shared" si="244"/>
        <v>-0.12792000000000003</v>
      </c>
      <c r="PA26" s="722">
        <f t="shared" si="245"/>
        <v>-0.12793000000000004</v>
      </c>
      <c r="PB26" s="705">
        <v>-4.5679999999999998E-2</v>
      </c>
      <c r="PC26" s="253">
        <v>-4.4670000000000001E-2</v>
      </c>
      <c r="PD26" s="253">
        <v>-4.3679999999999997E-2</v>
      </c>
      <c r="PE26" s="253">
        <v>-4.3560000000000001E-2</v>
      </c>
      <c r="PF26" s="253">
        <v>-4.4089999999999997E-2</v>
      </c>
      <c r="PG26" s="253">
        <v>-4.4380000000000003E-2</v>
      </c>
      <c r="PH26" s="719">
        <f t="shared" si="302"/>
        <v>-4.4670000000000008E-2</v>
      </c>
      <c r="PI26" s="719">
        <f t="shared" si="246"/>
        <v>-4.4960000000000014E-2</v>
      </c>
      <c r="PJ26" s="722">
        <f t="shared" si="247"/>
        <v>-4.5250000000000019E-2</v>
      </c>
      <c r="PK26" s="253">
        <v>-0.20005999999999999</v>
      </c>
      <c r="PL26" s="253">
        <v>-0.20005999999999999</v>
      </c>
      <c r="PM26" s="253">
        <v>-0.20005999999999999</v>
      </c>
      <c r="PN26" s="253">
        <v>-0.20005999999999999</v>
      </c>
      <c r="PO26" s="253">
        <v>-0.20005999999999999</v>
      </c>
      <c r="PP26" s="253">
        <v>-0.20005999999999999</v>
      </c>
      <c r="PQ26" s="719">
        <f t="shared" si="303"/>
        <v>-0.20005999999999999</v>
      </c>
      <c r="PR26" s="719">
        <f t="shared" si="248"/>
        <v>-0.20005999999999999</v>
      </c>
      <c r="PS26" s="722">
        <f t="shared" si="249"/>
        <v>-0.20005999999999999</v>
      </c>
      <c r="PT26" s="705">
        <v>-0.24895999999999999</v>
      </c>
      <c r="PU26" s="253">
        <v>-0.24895999999999999</v>
      </c>
      <c r="PV26" s="253">
        <v>-0.24895999999999999</v>
      </c>
      <c r="PW26" s="253">
        <v>-0.24895999999999999</v>
      </c>
      <c r="PX26" s="253">
        <v>-0.24895999999999999</v>
      </c>
      <c r="PY26" s="253">
        <v>-0.24895999999999999</v>
      </c>
      <c r="PZ26" s="719">
        <f t="shared" si="304"/>
        <v>-0.24895999999999999</v>
      </c>
      <c r="QA26" s="719">
        <f t="shared" si="250"/>
        <v>-0.24895999999999999</v>
      </c>
      <c r="QB26" s="722">
        <f t="shared" si="251"/>
        <v>-0.24895999999999999</v>
      </c>
      <c r="QC26" s="253">
        <v>-0.27374999999999999</v>
      </c>
      <c r="QD26" s="253">
        <v>-0.27374999999999999</v>
      </c>
      <c r="QE26" s="253">
        <v>-0.27374999999999999</v>
      </c>
      <c r="QF26" s="253">
        <v>-0.27374999999999999</v>
      </c>
      <c r="QG26" s="253">
        <v>-0.27374999999999999</v>
      </c>
      <c r="QH26" s="253">
        <v>-0.27374999999999999</v>
      </c>
      <c r="QI26" s="719">
        <f t="shared" si="305"/>
        <v>-0.27374999999999999</v>
      </c>
      <c r="QJ26" s="719">
        <f t="shared" si="252"/>
        <v>-0.27374999999999999</v>
      </c>
      <c r="QK26" s="722">
        <f t="shared" si="253"/>
        <v>-0.27374999999999999</v>
      </c>
      <c r="QL26" s="705">
        <v>-0.26208999999999999</v>
      </c>
      <c r="QM26" s="253">
        <v>-0.26208999999999999</v>
      </c>
      <c r="QN26" s="253">
        <v>-0.26208999999999999</v>
      </c>
      <c r="QO26" s="253">
        <v>-0.26208999999999999</v>
      </c>
      <c r="QP26" s="253">
        <v>-0.26208999999999999</v>
      </c>
      <c r="QQ26" s="253">
        <v>-0.26208999999999999</v>
      </c>
      <c r="QR26" s="719">
        <f t="shared" si="306"/>
        <v>-0.26208999999999999</v>
      </c>
      <c r="QS26" s="719">
        <f t="shared" si="254"/>
        <v>-0.26208999999999999</v>
      </c>
      <c r="QT26" s="722">
        <f t="shared" si="255"/>
        <v>-0.26208999999999999</v>
      </c>
    </row>
    <row r="27" spans="1:462">
      <c r="A27" s="16"/>
      <c r="B27" s="212" t="s">
        <v>446</v>
      </c>
      <c r="C27" s="212" t="s">
        <v>463</v>
      </c>
      <c r="D27" s="705">
        <v>-1.0290000000000001E-2</v>
      </c>
      <c r="E27" s="253">
        <v>-6.8799999999999998E-3</v>
      </c>
      <c r="F27" s="253">
        <v>-6.45E-3</v>
      </c>
      <c r="G27" s="253">
        <v>-5.1000000000000004E-3</v>
      </c>
      <c r="H27" s="253">
        <v>-4.7800000000000004E-3</v>
      </c>
      <c r="I27" s="253">
        <v>-4.5599999999999998E-3</v>
      </c>
      <c r="J27" s="719">
        <f t="shared" si="256"/>
        <v>-4.3399999999999992E-3</v>
      </c>
      <c r="K27" s="719">
        <f t="shared" si="154"/>
        <v>-4.1199999999999987E-3</v>
      </c>
      <c r="L27" s="722">
        <f t="shared" si="155"/>
        <v>-3.8999999999999981E-3</v>
      </c>
      <c r="M27" s="253">
        <v>0.11345</v>
      </c>
      <c r="N27" s="253">
        <v>0.11154</v>
      </c>
      <c r="O27" s="253">
        <v>0.10653</v>
      </c>
      <c r="P27" s="253">
        <v>0.10299</v>
      </c>
      <c r="Q27" s="253">
        <v>0.10201</v>
      </c>
      <c r="R27" s="253">
        <v>9.9820000000000006E-2</v>
      </c>
      <c r="S27" s="719">
        <f t="shared" si="257"/>
        <v>9.7630000000000008E-2</v>
      </c>
      <c r="T27" s="719">
        <f t="shared" si="156"/>
        <v>9.5440000000000011E-2</v>
      </c>
      <c r="U27" s="722">
        <f t="shared" si="157"/>
        <v>9.3250000000000013E-2</v>
      </c>
      <c r="V27" s="705">
        <v>0.1278</v>
      </c>
      <c r="W27" s="253">
        <v>0.12228</v>
      </c>
      <c r="X27" s="253">
        <v>0.13109000000000001</v>
      </c>
      <c r="Y27" s="253">
        <v>0.12836</v>
      </c>
      <c r="Z27" s="253">
        <v>0.12892999999999999</v>
      </c>
      <c r="AA27" s="253">
        <v>0.12945000000000001</v>
      </c>
      <c r="AB27" s="719">
        <f t="shared" si="258"/>
        <v>0.12997000000000003</v>
      </c>
      <c r="AC27" s="719">
        <f t="shared" si="158"/>
        <v>0.13049000000000005</v>
      </c>
      <c r="AD27" s="722">
        <f t="shared" si="159"/>
        <v>0.13101000000000007</v>
      </c>
      <c r="AE27" s="253">
        <v>0.38524999999999998</v>
      </c>
      <c r="AF27" s="253">
        <v>0.34138000000000002</v>
      </c>
      <c r="AG27" s="253">
        <v>0.32018999999999997</v>
      </c>
      <c r="AH27" s="253">
        <v>0.29965999999999998</v>
      </c>
      <c r="AI27" s="253">
        <v>0.28856999999999999</v>
      </c>
      <c r="AJ27" s="253">
        <v>0.27704000000000001</v>
      </c>
      <c r="AK27" s="719">
        <f t="shared" si="259"/>
        <v>0.26551000000000002</v>
      </c>
      <c r="AL27" s="719">
        <f t="shared" si="160"/>
        <v>0.25398000000000004</v>
      </c>
      <c r="AM27" s="722">
        <f t="shared" si="161"/>
        <v>0.24245000000000005</v>
      </c>
      <c r="AN27" s="705">
        <v>0.39062000000000002</v>
      </c>
      <c r="AO27" s="253">
        <v>0.37639</v>
      </c>
      <c r="AP27" s="253">
        <v>0.36990000000000001</v>
      </c>
      <c r="AQ27" s="253">
        <v>0.38228000000000001</v>
      </c>
      <c r="AR27" s="253">
        <v>0.37465999999999999</v>
      </c>
      <c r="AS27" s="253">
        <v>0.35732000000000003</v>
      </c>
      <c r="AT27" s="719">
        <f t="shared" si="260"/>
        <v>0.33998000000000006</v>
      </c>
      <c r="AU27" s="719">
        <f t="shared" si="162"/>
        <v>0.32264000000000009</v>
      </c>
      <c r="AV27" s="722">
        <f t="shared" si="163"/>
        <v>0.30530000000000013</v>
      </c>
      <c r="AW27" s="253">
        <v>0.11481</v>
      </c>
      <c r="AX27" s="253">
        <v>0.12060999999999999</v>
      </c>
      <c r="AY27" s="253">
        <v>0.1183</v>
      </c>
      <c r="AZ27" s="253">
        <v>0.11545</v>
      </c>
      <c r="BA27" s="253">
        <v>0.11071</v>
      </c>
      <c r="BB27" s="253">
        <v>0.10552</v>
      </c>
      <c r="BC27" s="719">
        <f t="shared" si="261"/>
        <v>0.10033</v>
      </c>
      <c r="BD27" s="719">
        <f t="shared" si="164"/>
        <v>9.5140000000000002E-2</v>
      </c>
      <c r="BE27" s="722">
        <f t="shared" si="165"/>
        <v>8.9950000000000002E-2</v>
      </c>
      <c r="BF27" s="705">
        <v>4.4019999999999997E-2</v>
      </c>
      <c r="BG27" s="253">
        <v>4.4010000000000001E-2</v>
      </c>
      <c r="BH27" s="253">
        <v>4.2290000000000001E-2</v>
      </c>
      <c r="BI27" s="253">
        <v>4.0599999999999997E-2</v>
      </c>
      <c r="BJ27" s="253">
        <v>3.8280000000000002E-2</v>
      </c>
      <c r="BK27" s="253">
        <v>3.424E-2</v>
      </c>
      <c r="BL27" s="719">
        <f t="shared" si="262"/>
        <v>3.0199999999999998E-2</v>
      </c>
      <c r="BM27" s="719">
        <f t="shared" si="166"/>
        <v>2.6159999999999996E-2</v>
      </c>
      <c r="BN27" s="722">
        <f t="shared" si="167"/>
        <v>2.2119999999999994E-2</v>
      </c>
      <c r="BO27" s="253">
        <v>-4.5780000000000001E-2</v>
      </c>
      <c r="BP27" s="253">
        <v>-4.7370000000000002E-2</v>
      </c>
      <c r="BQ27" s="253">
        <v>-5.9409999999999998E-2</v>
      </c>
      <c r="BR27" s="253">
        <v>-6.6619999999999999E-2</v>
      </c>
      <c r="BS27" s="253">
        <v>-6.8680000000000005E-2</v>
      </c>
      <c r="BT27" s="253">
        <v>-7.0440000000000003E-2</v>
      </c>
      <c r="BU27" s="719">
        <f t="shared" si="263"/>
        <v>-7.22E-2</v>
      </c>
      <c r="BV27" s="719">
        <f t="shared" si="168"/>
        <v>-7.3959999999999998E-2</v>
      </c>
      <c r="BW27" s="722">
        <f t="shared" si="169"/>
        <v>-7.5719999999999996E-2</v>
      </c>
      <c r="BX27" s="705">
        <v>-0.10531</v>
      </c>
      <c r="BY27" s="253">
        <v>-0.10548</v>
      </c>
      <c r="BZ27" s="253">
        <v>-0.10666</v>
      </c>
      <c r="CA27" s="253">
        <v>-0.10732</v>
      </c>
      <c r="CB27" s="253">
        <v>-0.10833</v>
      </c>
      <c r="CC27" s="253">
        <v>-0.10983999999999999</v>
      </c>
      <c r="CD27" s="719">
        <f t="shared" si="264"/>
        <v>-0.11134999999999999</v>
      </c>
      <c r="CE27" s="719">
        <f t="shared" si="170"/>
        <v>-0.11285999999999999</v>
      </c>
      <c r="CF27" s="722">
        <f t="shared" si="171"/>
        <v>-0.11436999999999999</v>
      </c>
      <c r="CG27" s="253">
        <v>1.0325299999999999</v>
      </c>
      <c r="CH27" s="253">
        <v>0.96491000000000005</v>
      </c>
      <c r="CI27" s="253">
        <v>0.88882000000000005</v>
      </c>
      <c r="CJ27" s="253">
        <v>0.74844999999999995</v>
      </c>
      <c r="CK27" s="253">
        <v>0.70779999999999998</v>
      </c>
      <c r="CL27" s="253">
        <v>0.66405000000000003</v>
      </c>
      <c r="CM27" s="719">
        <f t="shared" si="265"/>
        <v>0.62030000000000007</v>
      </c>
      <c r="CN27" s="719">
        <f t="shared" si="172"/>
        <v>0.57655000000000012</v>
      </c>
      <c r="CO27" s="722">
        <f t="shared" si="173"/>
        <v>0.53280000000000016</v>
      </c>
      <c r="CP27" s="705">
        <v>-8.6300000000000002E-2</v>
      </c>
      <c r="CQ27" s="253">
        <v>-8.6300000000000002E-2</v>
      </c>
      <c r="CR27" s="253">
        <v>-8.6910000000000001E-2</v>
      </c>
      <c r="CS27" s="253">
        <v>-8.6110000000000006E-2</v>
      </c>
      <c r="CT27" s="253">
        <v>-8.7220000000000006E-2</v>
      </c>
      <c r="CU27" s="253">
        <v>-8.8889999999999997E-2</v>
      </c>
      <c r="CV27" s="719">
        <f t="shared" si="266"/>
        <v>-9.0559999999999988E-2</v>
      </c>
      <c r="CW27" s="719">
        <f t="shared" si="174"/>
        <v>-9.2229999999999979E-2</v>
      </c>
      <c r="CX27" s="722">
        <f t="shared" si="175"/>
        <v>-9.389999999999997E-2</v>
      </c>
      <c r="CY27" s="253">
        <v>-4.3880000000000002E-2</v>
      </c>
      <c r="CZ27" s="253">
        <v>-4.1619999999999997E-2</v>
      </c>
      <c r="DA27" s="253">
        <v>-4.0340000000000001E-2</v>
      </c>
      <c r="DB27" s="253">
        <v>-4.2000000000000003E-2</v>
      </c>
      <c r="DC27" s="253">
        <v>-4.4080000000000001E-2</v>
      </c>
      <c r="DD27" s="253">
        <v>-4.5440000000000001E-2</v>
      </c>
      <c r="DE27" s="719">
        <f t="shared" si="267"/>
        <v>-4.6800000000000001E-2</v>
      </c>
      <c r="DF27" s="719">
        <f t="shared" si="176"/>
        <v>-4.8160000000000001E-2</v>
      </c>
      <c r="DG27" s="722">
        <f t="shared" si="177"/>
        <v>-4.9520000000000002E-2</v>
      </c>
      <c r="DH27" s="705">
        <v>0.12003999999999999</v>
      </c>
      <c r="DI27" s="253">
        <v>0.12245</v>
      </c>
      <c r="DJ27" s="253">
        <v>0.12037</v>
      </c>
      <c r="DK27" s="253">
        <v>0.11844</v>
      </c>
      <c r="DL27" s="253">
        <v>0.11709</v>
      </c>
      <c r="DM27" s="253">
        <v>0.11447</v>
      </c>
      <c r="DN27" s="719">
        <f t="shared" si="268"/>
        <v>0.11185</v>
      </c>
      <c r="DO27" s="719">
        <f t="shared" si="178"/>
        <v>0.10923000000000001</v>
      </c>
      <c r="DP27" s="722">
        <f t="shared" si="179"/>
        <v>0.10661000000000001</v>
      </c>
      <c r="DQ27" s="253">
        <v>-2.121E-2</v>
      </c>
      <c r="DR27" s="253">
        <v>-2.1690000000000001E-2</v>
      </c>
      <c r="DS27" s="253">
        <v>-2.528E-2</v>
      </c>
      <c r="DT27" s="253">
        <v>-3.73E-2</v>
      </c>
      <c r="DU27" s="253">
        <v>-3.8289999999999998E-2</v>
      </c>
      <c r="DV27" s="253">
        <v>-4.1419999999999998E-2</v>
      </c>
      <c r="DW27" s="719">
        <f t="shared" si="269"/>
        <v>-4.4549999999999999E-2</v>
      </c>
      <c r="DX27" s="719">
        <f t="shared" si="180"/>
        <v>-4.768E-2</v>
      </c>
      <c r="DY27" s="722">
        <f t="shared" si="181"/>
        <v>-5.0810000000000001E-2</v>
      </c>
      <c r="DZ27" s="705">
        <v>0.10609</v>
      </c>
      <c r="EA27" s="253">
        <v>9.8570000000000005E-2</v>
      </c>
      <c r="EB27" s="253">
        <v>0.10231999999999999</v>
      </c>
      <c r="EC27" s="253">
        <v>0.11451</v>
      </c>
      <c r="ED27" s="253">
        <v>0.11388</v>
      </c>
      <c r="EE27" s="253">
        <v>0.11583</v>
      </c>
      <c r="EF27" s="719">
        <f t="shared" si="270"/>
        <v>0.11778000000000001</v>
      </c>
      <c r="EG27" s="719">
        <f t="shared" si="182"/>
        <v>0.11973000000000002</v>
      </c>
      <c r="EH27" s="722">
        <f t="shared" si="183"/>
        <v>0.12168000000000002</v>
      </c>
      <c r="EI27" s="253">
        <v>-0.22025</v>
      </c>
      <c r="EJ27" s="253">
        <v>-0.22064</v>
      </c>
      <c r="EK27" s="253">
        <v>-0.22241</v>
      </c>
      <c r="EL27" s="253">
        <v>-0.22298999999999999</v>
      </c>
      <c r="EM27" s="253">
        <v>-0.22448000000000001</v>
      </c>
      <c r="EN27" s="253">
        <v>-0.22649</v>
      </c>
      <c r="EO27" s="719">
        <f t="shared" si="271"/>
        <v>-0.22849999999999998</v>
      </c>
      <c r="EP27" s="719">
        <f t="shared" si="184"/>
        <v>-0.23050999999999996</v>
      </c>
      <c r="EQ27" s="722">
        <f t="shared" si="185"/>
        <v>-0.23251999999999995</v>
      </c>
      <c r="ER27" s="705">
        <v>3.1710000000000002E-2</v>
      </c>
      <c r="ES27" s="253">
        <v>1.333E-2</v>
      </c>
      <c r="ET27" s="253">
        <v>-1.89E-3</v>
      </c>
      <c r="EU27" s="253">
        <v>2.6099999999999999E-3</v>
      </c>
      <c r="EV27" s="253">
        <v>5.3200000000000001E-3</v>
      </c>
      <c r="EW27" s="253">
        <v>6.5500000000000003E-3</v>
      </c>
      <c r="EX27" s="719">
        <f t="shared" si="272"/>
        <v>7.7800000000000005E-3</v>
      </c>
      <c r="EY27" s="719">
        <f t="shared" si="186"/>
        <v>9.0100000000000006E-3</v>
      </c>
      <c r="EZ27" s="722">
        <f t="shared" si="187"/>
        <v>1.0240000000000001E-2</v>
      </c>
      <c r="FA27" s="253">
        <v>-1.7760000000000001E-2</v>
      </c>
      <c r="FB27" s="253">
        <v>-1.6590000000000001E-2</v>
      </c>
      <c r="FC27" s="253">
        <v>-1.9429999999999999E-2</v>
      </c>
      <c r="FD27" s="253">
        <v>-1.7649999999999999E-2</v>
      </c>
      <c r="FE27" s="253">
        <v>-1.7219999999999999E-2</v>
      </c>
      <c r="FF27" s="253">
        <v>-1.8010000000000002E-2</v>
      </c>
      <c r="FG27" s="719">
        <f t="shared" si="273"/>
        <v>-1.8800000000000004E-2</v>
      </c>
      <c r="FH27" s="719">
        <f t="shared" si="188"/>
        <v>-1.9590000000000007E-2</v>
      </c>
      <c r="FI27" s="722">
        <f t="shared" si="189"/>
        <v>-2.0380000000000009E-2</v>
      </c>
      <c r="FJ27" s="705">
        <v>-0.12461999999999999</v>
      </c>
      <c r="FK27" s="253">
        <v>-0.12612999999999999</v>
      </c>
      <c r="FL27" s="253">
        <v>-0.12998999999999999</v>
      </c>
      <c r="FM27" s="253">
        <v>-0.13444999999999999</v>
      </c>
      <c r="FN27" s="253">
        <v>-0.13081000000000001</v>
      </c>
      <c r="FO27" s="253">
        <v>-0.13278000000000001</v>
      </c>
      <c r="FP27" s="719">
        <f t="shared" si="274"/>
        <v>-0.13475000000000001</v>
      </c>
      <c r="FQ27" s="719">
        <f t="shared" si="190"/>
        <v>-0.13672000000000001</v>
      </c>
      <c r="FR27" s="722">
        <f t="shared" si="191"/>
        <v>-0.13869000000000001</v>
      </c>
      <c r="FS27" s="253">
        <v>-0.39279999999999998</v>
      </c>
      <c r="FT27" s="253">
        <v>-0.39289000000000002</v>
      </c>
      <c r="FU27" s="253">
        <v>-0.39328000000000002</v>
      </c>
      <c r="FV27" s="253">
        <v>-0.39348</v>
      </c>
      <c r="FW27" s="253">
        <v>-0.39366000000000001</v>
      </c>
      <c r="FX27" s="253">
        <v>-0.39398</v>
      </c>
      <c r="FY27" s="719">
        <f t="shared" si="275"/>
        <v>-0.39429999999999998</v>
      </c>
      <c r="FZ27" s="719">
        <f t="shared" si="192"/>
        <v>-0.39461999999999997</v>
      </c>
      <c r="GA27" s="722">
        <f t="shared" si="193"/>
        <v>-0.39493999999999996</v>
      </c>
      <c r="GB27" s="705">
        <v>-7.5660000000000005E-2</v>
      </c>
      <c r="GC27" s="253">
        <v>-7.4219999999999994E-2</v>
      </c>
      <c r="GD27" s="253">
        <v>-7.5050000000000006E-2</v>
      </c>
      <c r="GE27" s="253">
        <v>-7.5469999999999995E-2</v>
      </c>
      <c r="GF27" s="253">
        <v>-7.6740000000000003E-2</v>
      </c>
      <c r="GG27" s="253">
        <v>-7.7350000000000002E-2</v>
      </c>
      <c r="GH27" s="719">
        <f t="shared" si="276"/>
        <v>-7.7960000000000002E-2</v>
      </c>
      <c r="GI27" s="719">
        <f t="shared" si="194"/>
        <v>-7.8570000000000001E-2</v>
      </c>
      <c r="GJ27" s="722">
        <f t="shared" si="195"/>
        <v>-7.918E-2</v>
      </c>
      <c r="GK27" s="253">
        <v>-0.19466</v>
      </c>
      <c r="GL27" s="253">
        <v>-0.19309000000000001</v>
      </c>
      <c r="GM27" s="253">
        <v>-0.19478999999999999</v>
      </c>
      <c r="GN27" s="253">
        <v>-0.19506999999999999</v>
      </c>
      <c r="GO27" s="253">
        <v>-0.19511999999999999</v>
      </c>
      <c r="GP27" s="253">
        <v>-0.19603999999999999</v>
      </c>
      <c r="GQ27" s="719">
        <f t="shared" si="277"/>
        <v>-0.19696</v>
      </c>
      <c r="GR27" s="719">
        <f t="shared" si="196"/>
        <v>-0.19788</v>
      </c>
      <c r="GS27" s="722">
        <f t="shared" si="197"/>
        <v>-0.1988</v>
      </c>
      <c r="GT27" s="705">
        <v>-0.21063999999999999</v>
      </c>
      <c r="GU27" s="253">
        <v>-0.21163000000000001</v>
      </c>
      <c r="GV27" s="253">
        <v>-0.21351999999999999</v>
      </c>
      <c r="GW27" s="253">
        <v>-0.21457999999999999</v>
      </c>
      <c r="GX27" s="253">
        <v>-0.21529999999999999</v>
      </c>
      <c r="GY27" s="253">
        <v>-0.21661</v>
      </c>
      <c r="GZ27" s="719">
        <f t="shared" si="278"/>
        <v>-0.21792</v>
      </c>
      <c r="HA27" s="719">
        <f t="shared" si="198"/>
        <v>-0.21923000000000001</v>
      </c>
      <c r="HB27" s="722">
        <f t="shared" si="199"/>
        <v>-0.22054000000000001</v>
      </c>
      <c r="HC27" s="253">
        <v>-5.8000000000000003E-2</v>
      </c>
      <c r="HD27" s="253">
        <v>-5.6309999999999999E-2</v>
      </c>
      <c r="HE27" s="253">
        <v>-5.5079999999999997E-2</v>
      </c>
      <c r="HF27" s="253">
        <v>-4.8280000000000003E-2</v>
      </c>
      <c r="HG27" s="253">
        <v>-4.9099999999999998E-2</v>
      </c>
      <c r="HH27" s="253">
        <v>-5.067E-2</v>
      </c>
      <c r="HI27" s="719">
        <f t="shared" si="279"/>
        <v>-5.2240000000000002E-2</v>
      </c>
      <c r="HJ27" s="719">
        <f t="shared" si="200"/>
        <v>-5.3810000000000004E-2</v>
      </c>
      <c r="HK27" s="722">
        <f t="shared" si="201"/>
        <v>-5.5380000000000006E-2</v>
      </c>
      <c r="HL27" s="705">
        <v>-0.17809</v>
      </c>
      <c r="HM27" s="253">
        <v>-0.17845</v>
      </c>
      <c r="HN27" s="253">
        <v>-0.17949000000000001</v>
      </c>
      <c r="HO27" s="253">
        <v>-0.1804</v>
      </c>
      <c r="HP27" s="253">
        <v>-0.18115999999999999</v>
      </c>
      <c r="HQ27" s="253">
        <v>-0.18231</v>
      </c>
      <c r="HR27" s="719">
        <f t="shared" si="280"/>
        <v>-0.18346000000000001</v>
      </c>
      <c r="HS27" s="719">
        <f t="shared" si="202"/>
        <v>-0.18461000000000002</v>
      </c>
      <c r="HT27" s="722">
        <f t="shared" si="203"/>
        <v>-0.18576000000000004</v>
      </c>
      <c r="HU27" s="253">
        <v>-0.12098</v>
      </c>
      <c r="HV27" s="253">
        <v>-0.12089999999999999</v>
      </c>
      <c r="HW27" s="253">
        <v>-0.12211</v>
      </c>
      <c r="HX27" s="253">
        <v>-0.12217</v>
      </c>
      <c r="HY27" s="253">
        <v>-0.12224</v>
      </c>
      <c r="HZ27" s="253">
        <v>-0.12305000000000001</v>
      </c>
      <c r="IA27" s="719">
        <f t="shared" si="281"/>
        <v>-0.12386000000000001</v>
      </c>
      <c r="IB27" s="719">
        <f t="shared" si="204"/>
        <v>-0.12467000000000002</v>
      </c>
      <c r="IC27" s="722">
        <f t="shared" si="205"/>
        <v>-0.12548000000000004</v>
      </c>
      <c r="ID27" s="705">
        <v>-1.627E-2</v>
      </c>
      <c r="IE27" s="253">
        <v>-2.0330000000000001E-2</v>
      </c>
      <c r="IF27" s="253">
        <v>-1.7770000000000001E-2</v>
      </c>
      <c r="IG27" s="253">
        <v>-1.43E-2</v>
      </c>
      <c r="IH27" s="253">
        <v>-1.436E-2</v>
      </c>
      <c r="II27" s="253">
        <v>-1.149E-2</v>
      </c>
      <c r="IJ27" s="719">
        <f t="shared" si="282"/>
        <v>-8.6200000000000009E-3</v>
      </c>
      <c r="IK27" s="719">
        <f t="shared" si="206"/>
        <v>-5.7500000000000016E-3</v>
      </c>
      <c r="IL27" s="722">
        <f t="shared" si="207"/>
        <v>-2.8800000000000023E-3</v>
      </c>
      <c r="IM27" s="253">
        <v>-0.12243999999999999</v>
      </c>
      <c r="IN27" s="253">
        <v>-0.12720999999999999</v>
      </c>
      <c r="IO27" s="253">
        <v>-0.12442</v>
      </c>
      <c r="IP27" s="253">
        <v>-0.12376</v>
      </c>
      <c r="IQ27" s="253">
        <v>-0.12497999999999999</v>
      </c>
      <c r="IR27" s="253">
        <v>-0.12683</v>
      </c>
      <c r="IS27" s="719">
        <f t="shared" si="283"/>
        <v>-0.12868000000000002</v>
      </c>
      <c r="IT27" s="719">
        <f t="shared" si="208"/>
        <v>-0.13053000000000003</v>
      </c>
      <c r="IU27" s="722">
        <f t="shared" si="209"/>
        <v>-0.13238000000000005</v>
      </c>
      <c r="IV27" s="705">
        <v>-0.14502000000000001</v>
      </c>
      <c r="IW27" s="253">
        <v>-0.14485999999999999</v>
      </c>
      <c r="IX27" s="253">
        <v>-0.14616999999999999</v>
      </c>
      <c r="IY27" s="253">
        <v>-0.14774999999999999</v>
      </c>
      <c r="IZ27" s="253">
        <v>-0.14868000000000001</v>
      </c>
      <c r="JA27" s="253">
        <v>-0.15001999999999999</v>
      </c>
      <c r="JB27" s="719">
        <f t="shared" si="284"/>
        <v>-0.15135999999999997</v>
      </c>
      <c r="JC27" s="719">
        <f t="shared" si="210"/>
        <v>-0.15269999999999995</v>
      </c>
      <c r="JD27" s="722">
        <f t="shared" si="211"/>
        <v>-0.15403999999999993</v>
      </c>
      <c r="JE27" s="253">
        <v>-9.2869999999999994E-2</v>
      </c>
      <c r="JF27" s="253">
        <v>-9.4189999999999996E-2</v>
      </c>
      <c r="JG27" s="253">
        <v>-9.758E-2</v>
      </c>
      <c r="JH27" s="253">
        <v>-9.9080000000000001E-2</v>
      </c>
      <c r="JI27" s="253">
        <v>-9.9640000000000006E-2</v>
      </c>
      <c r="JJ27" s="253">
        <v>-0.10181999999999999</v>
      </c>
      <c r="JK27" s="719">
        <f t="shared" si="285"/>
        <v>-0.10399999999999998</v>
      </c>
      <c r="JL27" s="719">
        <f t="shared" si="212"/>
        <v>-0.10617999999999997</v>
      </c>
      <c r="JM27" s="722">
        <f t="shared" si="213"/>
        <v>-0.10835999999999996</v>
      </c>
      <c r="JN27" s="705">
        <v>-0.24920999999999999</v>
      </c>
      <c r="JO27" s="253">
        <v>-0.24970999999999999</v>
      </c>
      <c r="JP27" s="253">
        <v>-0.25056</v>
      </c>
      <c r="JQ27" s="253">
        <v>-0.25106000000000001</v>
      </c>
      <c r="JR27" s="253">
        <v>-0.25159999999999999</v>
      </c>
      <c r="JS27" s="253">
        <v>-0.25229000000000001</v>
      </c>
      <c r="JT27" s="719">
        <f t="shared" si="286"/>
        <v>-0.25298000000000004</v>
      </c>
      <c r="JU27" s="719">
        <f t="shared" si="214"/>
        <v>-0.25367000000000006</v>
      </c>
      <c r="JV27" s="722">
        <f t="shared" si="215"/>
        <v>-0.25436000000000009</v>
      </c>
      <c r="JW27" s="253">
        <v>-0.47147</v>
      </c>
      <c r="JX27" s="253">
        <v>-0.47183000000000003</v>
      </c>
      <c r="JY27" s="253">
        <v>-0.47212999999999999</v>
      </c>
      <c r="JZ27" s="253">
        <v>-0.47250999999999999</v>
      </c>
      <c r="KA27" s="253">
        <v>-0.47276000000000001</v>
      </c>
      <c r="KB27" s="253">
        <v>-0.47314000000000001</v>
      </c>
      <c r="KC27" s="719">
        <f t="shared" si="287"/>
        <v>-0.47352</v>
      </c>
      <c r="KD27" s="719">
        <f t="shared" si="216"/>
        <v>-0.47389999999999999</v>
      </c>
      <c r="KE27" s="722">
        <f t="shared" si="217"/>
        <v>-0.47427999999999998</v>
      </c>
      <c r="KF27" s="705">
        <v>-0.32343</v>
      </c>
      <c r="KG27" s="253">
        <v>-0.32245000000000001</v>
      </c>
      <c r="KH27" s="253">
        <v>-0.32307999999999998</v>
      </c>
      <c r="KI27" s="253">
        <v>-0.32346000000000003</v>
      </c>
      <c r="KJ27" s="253">
        <v>-0.32390999999999998</v>
      </c>
      <c r="KK27" s="253">
        <v>-0.32452999999999999</v>
      </c>
      <c r="KL27" s="719">
        <f t="shared" si="288"/>
        <v>-0.32514999999999999</v>
      </c>
      <c r="KM27" s="719">
        <f t="shared" si="218"/>
        <v>-0.32577</v>
      </c>
      <c r="KN27" s="722">
        <f t="shared" si="219"/>
        <v>-0.32639000000000001</v>
      </c>
      <c r="KO27" s="253">
        <v>-0.34455999999999998</v>
      </c>
      <c r="KP27" s="253">
        <v>-0.34506999999999999</v>
      </c>
      <c r="KQ27" s="253">
        <v>-0.34617999999999999</v>
      </c>
      <c r="KR27" s="253">
        <v>-0.34716000000000002</v>
      </c>
      <c r="KS27" s="253">
        <v>-0.34767999999999999</v>
      </c>
      <c r="KT27" s="253">
        <v>-0.34864000000000001</v>
      </c>
      <c r="KU27" s="719">
        <f t="shared" si="289"/>
        <v>-0.34960000000000002</v>
      </c>
      <c r="KV27" s="719">
        <f t="shared" si="220"/>
        <v>-0.35056000000000004</v>
      </c>
      <c r="KW27" s="722">
        <f t="shared" si="221"/>
        <v>-0.35152000000000005</v>
      </c>
      <c r="KX27" s="705">
        <v>-0.35675000000000001</v>
      </c>
      <c r="KY27" s="253">
        <v>-0.35772999999999999</v>
      </c>
      <c r="KZ27" s="253">
        <v>-0.35911999999999999</v>
      </c>
      <c r="LA27" s="253">
        <v>-0.36069000000000001</v>
      </c>
      <c r="LB27" s="253">
        <v>-0.36148000000000002</v>
      </c>
      <c r="LC27" s="253">
        <v>-0.36286000000000002</v>
      </c>
      <c r="LD27" s="719">
        <f t="shared" si="290"/>
        <v>-0.36424000000000001</v>
      </c>
      <c r="LE27" s="719">
        <f t="shared" si="222"/>
        <v>-0.36562</v>
      </c>
      <c r="LF27" s="722">
        <f t="shared" si="223"/>
        <v>-0.36699999999999999</v>
      </c>
      <c r="LG27" s="253">
        <v>-0.2442</v>
      </c>
      <c r="LH27" s="253">
        <v>-0.24449000000000001</v>
      </c>
      <c r="LI27" s="253">
        <v>-0.24639</v>
      </c>
      <c r="LJ27" s="253">
        <v>-0.24767</v>
      </c>
      <c r="LK27" s="253">
        <v>-0.24868999999999999</v>
      </c>
      <c r="LL27" s="253">
        <v>-0.25035000000000002</v>
      </c>
      <c r="LM27" s="719">
        <f t="shared" si="291"/>
        <v>-0.25201000000000007</v>
      </c>
      <c r="LN27" s="719">
        <f t="shared" si="224"/>
        <v>-0.25367000000000012</v>
      </c>
      <c r="LO27" s="722">
        <f t="shared" si="225"/>
        <v>-0.25533000000000017</v>
      </c>
      <c r="LP27" s="705">
        <v>-0.43179000000000001</v>
      </c>
      <c r="LQ27" s="253">
        <v>-0.43179000000000001</v>
      </c>
      <c r="LR27" s="253">
        <v>-0.43179000000000001</v>
      </c>
      <c r="LS27" s="253">
        <v>-0.43179000000000001</v>
      </c>
      <c r="LT27" s="253">
        <v>-0.43179000000000001</v>
      </c>
      <c r="LU27" s="253">
        <v>-0.43179000000000001</v>
      </c>
      <c r="LV27" s="719">
        <f t="shared" si="292"/>
        <v>-0.43179000000000001</v>
      </c>
      <c r="LW27" s="719">
        <f t="shared" si="226"/>
        <v>-0.43179000000000001</v>
      </c>
      <c r="LX27" s="722">
        <f t="shared" si="227"/>
        <v>-0.43179000000000001</v>
      </c>
      <c r="LY27" s="253">
        <v>0.23016</v>
      </c>
      <c r="LZ27" s="253">
        <v>0.2266</v>
      </c>
      <c r="MA27" s="253">
        <v>0.22073999999999999</v>
      </c>
      <c r="MB27" s="253">
        <v>0.22012000000000001</v>
      </c>
      <c r="MC27" s="253">
        <v>0.20918</v>
      </c>
      <c r="MD27" s="253">
        <v>0.18942000000000001</v>
      </c>
      <c r="ME27" s="719">
        <f t="shared" si="293"/>
        <v>0.16966000000000001</v>
      </c>
      <c r="MF27" s="719">
        <f t="shared" si="228"/>
        <v>0.14990000000000001</v>
      </c>
      <c r="MG27" s="722">
        <f t="shared" si="229"/>
        <v>0.13014000000000001</v>
      </c>
      <c r="MH27" s="705">
        <v>-0.19292999999999999</v>
      </c>
      <c r="MI27" s="253">
        <v>-0.19264000000000001</v>
      </c>
      <c r="MJ27" s="253">
        <v>-0.19428999999999999</v>
      </c>
      <c r="MK27" s="253">
        <v>-0.19470000000000001</v>
      </c>
      <c r="ML27" s="253">
        <v>-0.19469</v>
      </c>
      <c r="MM27" s="253">
        <v>-0.19550999999999999</v>
      </c>
      <c r="MN27" s="719">
        <f t="shared" si="294"/>
        <v>-0.19632999999999998</v>
      </c>
      <c r="MO27" s="719">
        <f t="shared" si="230"/>
        <v>-0.19714999999999996</v>
      </c>
      <c r="MP27" s="722">
        <f t="shared" si="231"/>
        <v>-0.19796999999999995</v>
      </c>
      <c r="MQ27" s="253">
        <v>-0.24284</v>
      </c>
      <c r="MR27" s="253">
        <v>-0.24284</v>
      </c>
      <c r="MS27" s="253">
        <v>-0.24284</v>
      </c>
      <c r="MT27" s="253">
        <v>-0.24284</v>
      </c>
      <c r="MU27" s="253">
        <v>-0.24284</v>
      </c>
      <c r="MV27" s="253">
        <v>-0.24284</v>
      </c>
      <c r="MW27" s="719">
        <f t="shared" si="295"/>
        <v>-0.24284</v>
      </c>
      <c r="MX27" s="719">
        <f t="shared" si="232"/>
        <v>-0.24284</v>
      </c>
      <c r="MY27" s="722">
        <f t="shared" si="233"/>
        <v>-0.24284</v>
      </c>
      <c r="MZ27" s="705">
        <v>-0.34183000000000002</v>
      </c>
      <c r="NA27" s="253">
        <v>-0.34247</v>
      </c>
      <c r="NB27" s="253">
        <v>-0.34353</v>
      </c>
      <c r="NC27" s="253">
        <v>-0.34399999999999997</v>
      </c>
      <c r="ND27" s="253">
        <v>-0.34443000000000001</v>
      </c>
      <c r="NE27" s="253">
        <v>-0.34519</v>
      </c>
      <c r="NF27" s="719">
        <f t="shared" si="296"/>
        <v>-0.34594999999999998</v>
      </c>
      <c r="NG27" s="719">
        <f t="shared" si="234"/>
        <v>-0.34670999999999996</v>
      </c>
      <c r="NH27" s="722">
        <f t="shared" si="235"/>
        <v>-0.34746999999999995</v>
      </c>
      <c r="NI27" s="253">
        <v>-0.15132000000000001</v>
      </c>
      <c r="NJ27" s="253">
        <v>-0.15326999999999999</v>
      </c>
      <c r="NK27" s="253">
        <v>-0.15264</v>
      </c>
      <c r="NL27" s="253">
        <v>-0.15712999999999999</v>
      </c>
      <c r="NM27" s="253">
        <v>-0.15881999999999999</v>
      </c>
      <c r="NN27" s="253">
        <v>-0.15876000000000001</v>
      </c>
      <c r="NO27" s="719">
        <f t="shared" si="297"/>
        <v>-0.15870000000000004</v>
      </c>
      <c r="NP27" s="719">
        <f t="shared" si="236"/>
        <v>-0.15864000000000006</v>
      </c>
      <c r="NQ27" s="722">
        <f t="shared" si="237"/>
        <v>-0.15858000000000008</v>
      </c>
      <c r="NR27" s="705">
        <v>-2.257E-2</v>
      </c>
      <c r="NS27" s="253">
        <v>-2.494E-2</v>
      </c>
      <c r="NT27" s="253">
        <v>-2.572E-2</v>
      </c>
      <c r="NU27" s="253">
        <v>-2.8400000000000002E-2</v>
      </c>
      <c r="NV27" s="253">
        <v>-3.3570000000000003E-2</v>
      </c>
      <c r="NW27" s="253">
        <v>-3.7490000000000002E-2</v>
      </c>
      <c r="NX27" s="719">
        <f t="shared" si="298"/>
        <v>-4.1410000000000002E-2</v>
      </c>
      <c r="NY27" s="719">
        <f t="shared" si="238"/>
        <v>-4.5330000000000002E-2</v>
      </c>
      <c r="NZ27" s="722">
        <f t="shared" si="239"/>
        <v>-4.9250000000000002E-2</v>
      </c>
      <c r="OA27" s="253">
        <v>-0.24068000000000001</v>
      </c>
      <c r="OB27" s="253">
        <v>-0.24085999999999999</v>
      </c>
      <c r="OC27" s="253">
        <v>-0.24127999999999999</v>
      </c>
      <c r="OD27" s="253">
        <v>-0.24132999999999999</v>
      </c>
      <c r="OE27" s="253">
        <v>-0.24127999999999999</v>
      </c>
      <c r="OF27" s="253">
        <v>-0.24148</v>
      </c>
      <c r="OG27" s="719">
        <f t="shared" si="299"/>
        <v>-0.24168000000000001</v>
      </c>
      <c r="OH27" s="719">
        <f t="shared" si="240"/>
        <v>-0.24188000000000001</v>
      </c>
      <c r="OI27" s="722">
        <f t="shared" si="241"/>
        <v>-0.24208000000000002</v>
      </c>
      <c r="OJ27" s="705">
        <v>0.23430999999999999</v>
      </c>
      <c r="OK27" s="253">
        <v>0.17216999999999999</v>
      </c>
      <c r="OL27" s="253">
        <v>0.17261000000000001</v>
      </c>
      <c r="OM27" s="253">
        <v>0.15592</v>
      </c>
      <c r="ON27" s="253">
        <v>0.14255000000000001</v>
      </c>
      <c r="OO27" s="253">
        <v>0.12331</v>
      </c>
      <c r="OP27" s="719">
        <f t="shared" si="300"/>
        <v>0.10407</v>
      </c>
      <c r="OQ27" s="719">
        <f t="shared" si="242"/>
        <v>8.4829999999999989E-2</v>
      </c>
      <c r="OR27" s="722">
        <f t="shared" si="243"/>
        <v>6.5589999999999982E-2</v>
      </c>
      <c r="OS27" s="253">
        <v>-0.28588999999999998</v>
      </c>
      <c r="OT27" s="253">
        <v>-0.28641</v>
      </c>
      <c r="OU27" s="253">
        <v>-0.28754000000000002</v>
      </c>
      <c r="OV27" s="253">
        <v>-0.28792000000000001</v>
      </c>
      <c r="OW27" s="253">
        <v>-0.28805999999999998</v>
      </c>
      <c r="OX27" s="253">
        <v>-0.28866999999999998</v>
      </c>
      <c r="OY27" s="719">
        <f t="shared" si="301"/>
        <v>-0.28927999999999998</v>
      </c>
      <c r="OZ27" s="719">
        <f t="shared" si="244"/>
        <v>-0.28988999999999998</v>
      </c>
      <c r="PA27" s="722">
        <f t="shared" si="245"/>
        <v>-0.29049999999999998</v>
      </c>
      <c r="PB27" s="705">
        <v>-0.12457</v>
      </c>
      <c r="PC27" s="253">
        <v>-0.13605999999999999</v>
      </c>
      <c r="PD27" s="253">
        <v>-0.13347000000000001</v>
      </c>
      <c r="PE27" s="253">
        <v>-0.12367</v>
      </c>
      <c r="PF27" s="253">
        <v>-0.12701000000000001</v>
      </c>
      <c r="PG27" s="253">
        <v>-0.12548999999999999</v>
      </c>
      <c r="PH27" s="719">
        <f t="shared" si="302"/>
        <v>-0.12396999999999997</v>
      </c>
      <c r="PI27" s="719">
        <f t="shared" si="246"/>
        <v>-0.12244999999999995</v>
      </c>
      <c r="PJ27" s="722">
        <f t="shared" si="247"/>
        <v>-0.12092999999999993</v>
      </c>
      <c r="PK27" s="253">
        <v>-0.35450999999999999</v>
      </c>
      <c r="PL27" s="253">
        <v>-0.35450999999999999</v>
      </c>
      <c r="PM27" s="253">
        <v>-0.35450999999999999</v>
      </c>
      <c r="PN27" s="253">
        <v>-0.35450999999999999</v>
      </c>
      <c r="PO27" s="253">
        <v>-0.35450999999999999</v>
      </c>
      <c r="PP27" s="253">
        <v>-0.35450999999999999</v>
      </c>
      <c r="PQ27" s="719">
        <f t="shared" si="303"/>
        <v>-0.35450999999999999</v>
      </c>
      <c r="PR27" s="719">
        <f t="shared" si="248"/>
        <v>-0.35450999999999999</v>
      </c>
      <c r="PS27" s="722">
        <f t="shared" si="249"/>
        <v>-0.35450999999999999</v>
      </c>
      <c r="PT27" s="705">
        <v>-0.42032000000000003</v>
      </c>
      <c r="PU27" s="253">
        <v>-0.42049999999999998</v>
      </c>
      <c r="PV27" s="253">
        <v>-0.42093999999999998</v>
      </c>
      <c r="PW27" s="253">
        <v>-0.42110999999999998</v>
      </c>
      <c r="PX27" s="253">
        <v>-0.42116999999999999</v>
      </c>
      <c r="PY27" s="253">
        <v>-0.42143999999999998</v>
      </c>
      <c r="PZ27" s="719">
        <f t="shared" si="304"/>
        <v>-0.42170999999999997</v>
      </c>
      <c r="QA27" s="719">
        <f t="shared" si="250"/>
        <v>-0.42197999999999997</v>
      </c>
      <c r="QB27" s="722">
        <f t="shared" si="251"/>
        <v>-0.42224999999999996</v>
      </c>
      <c r="QC27" s="253">
        <v>-0.48608000000000001</v>
      </c>
      <c r="QD27" s="253">
        <v>-0.48608000000000001</v>
      </c>
      <c r="QE27" s="253">
        <v>-0.48608000000000001</v>
      </c>
      <c r="QF27" s="253">
        <v>-0.48608000000000001</v>
      </c>
      <c r="QG27" s="253">
        <v>-0.48608000000000001</v>
      </c>
      <c r="QH27" s="253">
        <v>-0.48608000000000001</v>
      </c>
      <c r="QI27" s="719">
        <f t="shared" si="305"/>
        <v>-0.48608000000000001</v>
      </c>
      <c r="QJ27" s="719">
        <f t="shared" si="252"/>
        <v>-0.48608000000000001</v>
      </c>
      <c r="QK27" s="722">
        <f t="shared" si="253"/>
        <v>-0.48608000000000001</v>
      </c>
      <c r="QL27" s="705">
        <v>-0.54813000000000001</v>
      </c>
      <c r="QM27" s="253">
        <v>-0.54818</v>
      </c>
      <c r="QN27" s="253">
        <v>-0.54842000000000002</v>
      </c>
      <c r="QO27" s="253">
        <v>-0.54854999999999998</v>
      </c>
      <c r="QP27" s="253">
        <v>-0.54864999999999997</v>
      </c>
      <c r="QQ27" s="253">
        <v>-0.54881000000000002</v>
      </c>
      <c r="QR27" s="719">
        <f t="shared" si="306"/>
        <v>-0.54897000000000007</v>
      </c>
      <c r="QS27" s="719">
        <f t="shared" si="254"/>
        <v>-0.54913000000000012</v>
      </c>
      <c r="QT27" s="722">
        <f t="shared" si="255"/>
        <v>-0.54929000000000017</v>
      </c>
    </row>
    <row r="28" spans="1:462">
      <c r="A28" s="16"/>
      <c r="B28" s="212" t="s">
        <v>447</v>
      </c>
      <c r="C28" s="212" t="s">
        <v>464</v>
      </c>
      <c r="D28" s="705">
        <v>-3.5150000000000001E-2</v>
      </c>
      <c r="E28" s="253">
        <v>-3.2779999999999997E-2</v>
      </c>
      <c r="F28" s="253">
        <v>-3.304E-2</v>
      </c>
      <c r="G28" s="253">
        <v>-3.1210000000000002E-2</v>
      </c>
      <c r="H28" s="253">
        <v>-3.0470000000000001E-2</v>
      </c>
      <c r="I28" s="253">
        <v>-2.9690000000000001E-2</v>
      </c>
      <c r="J28" s="719">
        <f t="shared" si="256"/>
        <v>-2.8910000000000002E-2</v>
      </c>
      <c r="K28" s="719">
        <f t="shared" si="154"/>
        <v>-2.8130000000000002E-2</v>
      </c>
      <c r="L28" s="722">
        <f t="shared" si="155"/>
        <v>-2.7350000000000003E-2</v>
      </c>
      <c r="M28" s="253">
        <v>-6.651E-2</v>
      </c>
      <c r="N28" s="253">
        <v>-6.25E-2</v>
      </c>
      <c r="O28" s="253">
        <v>-6.4360000000000001E-2</v>
      </c>
      <c r="P28" s="253">
        <v>-6.2399999999999997E-2</v>
      </c>
      <c r="Q28" s="253">
        <v>-6.4409999999999995E-2</v>
      </c>
      <c r="R28" s="253">
        <v>-6.3820000000000002E-2</v>
      </c>
      <c r="S28" s="719">
        <f t="shared" si="257"/>
        <v>-6.3230000000000008E-2</v>
      </c>
      <c r="T28" s="719">
        <f t="shared" si="156"/>
        <v>-6.2640000000000015E-2</v>
      </c>
      <c r="U28" s="722">
        <f t="shared" si="157"/>
        <v>-6.2050000000000022E-2</v>
      </c>
      <c r="V28" s="705">
        <v>-0.10596999999999999</v>
      </c>
      <c r="W28" s="253">
        <v>-0.1157</v>
      </c>
      <c r="X28" s="253">
        <v>-0.11787</v>
      </c>
      <c r="Y28" s="253">
        <v>-0.10977000000000001</v>
      </c>
      <c r="Z28" s="253">
        <v>-0.10906</v>
      </c>
      <c r="AA28" s="253">
        <v>-0.10695</v>
      </c>
      <c r="AB28" s="719">
        <f t="shared" si="258"/>
        <v>-0.10484</v>
      </c>
      <c r="AC28" s="719">
        <f t="shared" si="158"/>
        <v>-0.10273</v>
      </c>
      <c r="AD28" s="722">
        <f t="shared" si="159"/>
        <v>-0.10062</v>
      </c>
      <c r="AE28" s="253">
        <v>-8.9889999999999998E-2</v>
      </c>
      <c r="AF28" s="253">
        <v>-0.10606</v>
      </c>
      <c r="AG28" s="253">
        <v>-0.11821</v>
      </c>
      <c r="AH28" s="253">
        <v>-0.12059</v>
      </c>
      <c r="AI28" s="253">
        <v>-0.12526000000000001</v>
      </c>
      <c r="AJ28" s="253">
        <v>-0.12698000000000001</v>
      </c>
      <c r="AK28" s="719">
        <f t="shared" si="259"/>
        <v>-0.12870000000000001</v>
      </c>
      <c r="AL28" s="719">
        <f t="shared" si="160"/>
        <v>-0.13042000000000001</v>
      </c>
      <c r="AM28" s="722">
        <f t="shared" si="161"/>
        <v>-0.13214000000000001</v>
      </c>
      <c r="AN28" s="705">
        <v>0.16553000000000001</v>
      </c>
      <c r="AO28" s="253">
        <v>0.17815</v>
      </c>
      <c r="AP28" s="253">
        <v>0.17721999999999999</v>
      </c>
      <c r="AQ28" s="253">
        <v>0.18017</v>
      </c>
      <c r="AR28" s="253">
        <v>0.18273</v>
      </c>
      <c r="AS28" s="253">
        <v>0.18057000000000001</v>
      </c>
      <c r="AT28" s="719">
        <f t="shared" si="260"/>
        <v>0.17841000000000001</v>
      </c>
      <c r="AU28" s="719">
        <f t="shared" si="162"/>
        <v>0.17625000000000002</v>
      </c>
      <c r="AV28" s="722">
        <f t="shared" si="163"/>
        <v>0.17409000000000002</v>
      </c>
      <c r="AW28" s="253">
        <v>-6.2710000000000002E-2</v>
      </c>
      <c r="AX28" s="253">
        <v>-5.919E-2</v>
      </c>
      <c r="AY28" s="253">
        <v>-5.8349999999999999E-2</v>
      </c>
      <c r="AZ28" s="253">
        <v>-5.7259999999999998E-2</v>
      </c>
      <c r="BA28" s="253">
        <v>-5.8189999999999999E-2</v>
      </c>
      <c r="BB28" s="253">
        <v>-6.071E-2</v>
      </c>
      <c r="BC28" s="719">
        <f t="shared" si="261"/>
        <v>-6.3230000000000008E-2</v>
      </c>
      <c r="BD28" s="719">
        <f t="shared" si="164"/>
        <v>-6.5750000000000017E-2</v>
      </c>
      <c r="BE28" s="722">
        <f t="shared" si="165"/>
        <v>-6.8270000000000025E-2</v>
      </c>
      <c r="BF28" s="705">
        <v>-0.17963000000000001</v>
      </c>
      <c r="BG28" s="253">
        <v>-0.17466999999999999</v>
      </c>
      <c r="BH28" s="253">
        <v>-0.17397000000000001</v>
      </c>
      <c r="BI28" s="253">
        <v>-0.17299999999999999</v>
      </c>
      <c r="BJ28" s="253">
        <v>-0.17308000000000001</v>
      </c>
      <c r="BK28" s="253">
        <v>-0.17351</v>
      </c>
      <c r="BL28" s="719">
        <f t="shared" si="262"/>
        <v>-0.17393999999999998</v>
      </c>
      <c r="BM28" s="719">
        <f t="shared" si="166"/>
        <v>-0.17436999999999997</v>
      </c>
      <c r="BN28" s="722">
        <f t="shared" si="167"/>
        <v>-0.17479999999999996</v>
      </c>
      <c r="BO28" s="253">
        <v>-4.3860000000000003E-2</v>
      </c>
      <c r="BP28" s="253">
        <v>-3.9140000000000001E-2</v>
      </c>
      <c r="BQ28" s="253">
        <v>-3.8309999999999997E-2</v>
      </c>
      <c r="BR28" s="253">
        <v>-3.7859999999999998E-2</v>
      </c>
      <c r="BS28" s="253">
        <v>-4.6879999999999998E-2</v>
      </c>
      <c r="BT28" s="253">
        <v>-4.8349999999999997E-2</v>
      </c>
      <c r="BU28" s="719">
        <f t="shared" si="263"/>
        <v>-4.9819999999999996E-2</v>
      </c>
      <c r="BV28" s="719">
        <f t="shared" si="168"/>
        <v>-5.1289999999999995E-2</v>
      </c>
      <c r="BW28" s="722">
        <f t="shared" si="169"/>
        <v>-5.2759999999999994E-2</v>
      </c>
      <c r="BX28" s="705">
        <v>-0.15816</v>
      </c>
      <c r="BY28" s="253">
        <v>-0.15318000000000001</v>
      </c>
      <c r="BZ28" s="253">
        <v>-0.15276999999999999</v>
      </c>
      <c r="CA28" s="253">
        <v>-0.15260000000000001</v>
      </c>
      <c r="CB28" s="253">
        <v>-0.15260000000000001</v>
      </c>
      <c r="CC28" s="253">
        <v>-0.15315000000000001</v>
      </c>
      <c r="CD28" s="719">
        <f t="shared" si="264"/>
        <v>-0.1537</v>
      </c>
      <c r="CE28" s="719">
        <f t="shared" si="170"/>
        <v>-0.15425</v>
      </c>
      <c r="CF28" s="722">
        <f t="shared" si="171"/>
        <v>-0.15479999999999999</v>
      </c>
      <c r="CG28" s="253">
        <v>0.20365</v>
      </c>
      <c r="CH28" s="253">
        <v>0.20957999999999999</v>
      </c>
      <c r="CI28" s="253">
        <v>0.18975</v>
      </c>
      <c r="CJ28" s="253">
        <v>0.18237999999999999</v>
      </c>
      <c r="CK28" s="253">
        <v>0.15372</v>
      </c>
      <c r="CL28" s="253">
        <v>0.14724999999999999</v>
      </c>
      <c r="CM28" s="719">
        <f t="shared" si="265"/>
        <v>0.14077999999999999</v>
      </c>
      <c r="CN28" s="719">
        <f t="shared" si="172"/>
        <v>0.13430999999999998</v>
      </c>
      <c r="CO28" s="722">
        <f t="shared" si="173"/>
        <v>0.12783999999999998</v>
      </c>
      <c r="CP28" s="705">
        <v>-0.16853000000000001</v>
      </c>
      <c r="CQ28" s="253">
        <v>-0.16439000000000001</v>
      </c>
      <c r="CR28" s="253">
        <v>-0.16374</v>
      </c>
      <c r="CS28" s="253">
        <v>-0.16259999999999999</v>
      </c>
      <c r="CT28" s="253">
        <v>-0.16094</v>
      </c>
      <c r="CU28" s="253">
        <v>-0.16120999999999999</v>
      </c>
      <c r="CV28" s="719">
        <f t="shared" si="266"/>
        <v>-0.16147999999999998</v>
      </c>
      <c r="CW28" s="719">
        <f t="shared" si="174"/>
        <v>-0.16174999999999998</v>
      </c>
      <c r="CX28" s="722">
        <f t="shared" si="175"/>
        <v>-0.16201999999999997</v>
      </c>
      <c r="CY28" s="253">
        <v>2.2259999999999999E-2</v>
      </c>
      <c r="CZ28" s="253">
        <v>2.1250000000000002E-2</v>
      </c>
      <c r="DA28" s="253">
        <v>2.5780000000000001E-2</v>
      </c>
      <c r="DB28" s="253">
        <v>3.0960000000000001E-2</v>
      </c>
      <c r="DC28" s="253">
        <v>3.082E-2</v>
      </c>
      <c r="DD28" s="253">
        <v>2.9479999999999999E-2</v>
      </c>
      <c r="DE28" s="719">
        <f t="shared" si="267"/>
        <v>2.8139999999999998E-2</v>
      </c>
      <c r="DF28" s="719">
        <f t="shared" si="176"/>
        <v>2.6799999999999997E-2</v>
      </c>
      <c r="DG28" s="722">
        <f t="shared" si="177"/>
        <v>2.5459999999999997E-2</v>
      </c>
      <c r="DH28" s="705">
        <v>9.2619999999999994E-2</v>
      </c>
      <c r="DI28" s="253">
        <v>0.11086</v>
      </c>
      <c r="DJ28" s="253">
        <v>0.11493</v>
      </c>
      <c r="DK28" s="253">
        <v>0.11642</v>
      </c>
      <c r="DL28" s="253">
        <v>0.11650000000000001</v>
      </c>
      <c r="DM28" s="253">
        <v>0.11684</v>
      </c>
      <c r="DN28" s="719">
        <f t="shared" si="268"/>
        <v>0.11717999999999999</v>
      </c>
      <c r="DO28" s="719">
        <f t="shared" si="178"/>
        <v>0.11751999999999999</v>
      </c>
      <c r="DP28" s="722">
        <f t="shared" si="179"/>
        <v>0.11785999999999998</v>
      </c>
      <c r="DQ28" s="253">
        <v>6.6350000000000006E-2</v>
      </c>
      <c r="DR28" s="253">
        <v>7.2969999999999993E-2</v>
      </c>
      <c r="DS28" s="253">
        <v>7.4160000000000004E-2</v>
      </c>
      <c r="DT28" s="253">
        <v>7.1720000000000006E-2</v>
      </c>
      <c r="DU28" s="253">
        <v>4.9430000000000002E-2</v>
      </c>
      <c r="DV28" s="253">
        <v>4.9639999999999997E-2</v>
      </c>
      <c r="DW28" s="719">
        <f t="shared" si="269"/>
        <v>4.9849999999999992E-2</v>
      </c>
      <c r="DX28" s="719">
        <f t="shared" si="180"/>
        <v>5.0059999999999986E-2</v>
      </c>
      <c r="DY28" s="722">
        <f t="shared" si="181"/>
        <v>5.0269999999999981E-2</v>
      </c>
      <c r="DZ28" s="705">
        <v>-0.13123000000000001</v>
      </c>
      <c r="EA28" s="253">
        <v>-0.14244999999999999</v>
      </c>
      <c r="EB28" s="253">
        <v>-0.14541999999999999</v>
      </c>
      <c r="EC28" s="253">
        <v>-0.14058000000000001</v>
      </c>
      <c r="ED28" s="253">
        <v>-0.13224</v>
      </c>
      <c r="EE28" s="253">
        <v>-0.13095000000000001</v>
      </c>
      <c r="EF28" s="719">
        <f t="shared" si="270"/>
        <v>-0.12966000000000003</v>
      </c>
      <c r="EG28" s="719">
        <f t="shared" si="182"/>
        <v>-0.12837000000000004</v>
      </c>
      <c r="EH28" s="722">
        <f t="shared" si="183"/>
        <v>-0.12708000000000005</v>
      </c>
      <c r="EI28" s="253">
        <v>6.1409999999999999E-2</v>
      </c>
      <c r="EJ28" s="253">
        <v>7.7299999999999994E-2</v>
      </c>
      <c r="EK28" s="253">
        <v>0.11314</v>
      </c>
      <c r="EL28" s="253">
        <v>0.11265</v>
      </c>
      <c r="EM28" s="253">
        <v>0.11314</v>
      </c>
      <c r="EN28" s="253">
        <v>0.11157</v>
      </c>
      <c r="EO28" s="719">
        <f t="shared" si="271"/>
        <v>0.11</v>
      </c>
      <c r="EP28" s="719">
        <f t="shared" si="184"/>
        <v>0.10843</v>
      </c>
      <c r="EQ28" s="722">
        <f t="shared" si="185"/>
        <v>0.10686</v>
      </c>
      <c r="ER28" s="705">
        <v>-2.5229999999999999E-2</v>
      </c>
      <c r="ES28" s="253">
        <v>-3.8309999999999997E-2</v>
      </c>
      <c r="ET28" s="253">
        <v>-4.7160000000000001E-2</v>
      </c>
      <c r="EU28" s="253">
        <v>-6.1809999999999997E-2</v>
      </c>
      <c r="EV28" s="253">
        <v>-5.3080000000000002E-2</v>
      </c>
      <c r="EW28" s="253">
        <v>-4.7480000000000001E-2</v>
      </c>
      <c r="EX28" s="719">
        <f t="shared" si="272"/>
        <v>-4.1880000000000001E-2</v>
      </c>
      <c r="EY28" s="719">
        <f t="shared" si="186"/>
        <v>-3.628E-2</v>
      </c>
      <c r="EZ28" s="722">
        <f t="shared" si="187"/>
        <v>-3.0679999999999999E-2</v>
      </c>
      <c r="FA28" s="253">
        <v>7.6249999999999998E-2</v>
      </c>
      <c r="FB28" s="253">
        <v>6.5710000000000005E-2</v>
      </c>
      <c r="FC28" s="253">
        <v>7.0309999999999997E-2</v>
      </c>
      <c r="FD28" s="253">
        <v>6.8029999999999993E-2</v>
      </c>
      <c r="FE28" s="253">
        <v>7.5999999999999998E-2</v>
      </c>
      <c r="FF28" s="253">
        <v>7.9719999999999999E-2</v>
      </c>
      <c r="FG28" s="719">
        <f t="shared" si="273"/>
        <v>8.344E-2</v>
      </c>
      <c r="FH28" s="719">
        <f t="shared" si="188"/>
        <v>8.7160000000000001E-2</v>
      </c>
      <c r="FI28" s="722">
        <f t="shared" si="189"/>
        <v>9.0880000000000002E-2</v>
      </c>
      <c r="FJ28" s="705">
        <v>1.01E-2</v>
      </c>
      <c r="FK28" s="253">
        <v>2.2339999999999999E-2</v>
      </c>
      <c r="FL28" s="253">
        <v>2.0830000000000001E-2</v>
      </c>
      <c r="FM28" s="253">
        <v>1.6889999999999999E-2</v>
      </c>
      <c r="FN28" s="253">
        <v>1.771E-2</v>
      </c>
      <c r="FO28" s="253">
        <v>1.9709999999999998E-2</v>
      </c>
      <c r="FP28" s="719">
        <f t="shared" si="274"/>
        <v>2.1709999999999997E-2</v>
      </c>
      <c r="FQ28" s="719">
        <f t="shared" si="190"/>
        <v>2.3709999999999995E-2</v>
      </c>
      <c r="FR28" s="722">
        <f t="shared" si="191"/>
        <v>2.5709999999999993E-2</v>
      </c>
      <c r="FS28" s="253">
        <v>0.21082999999999999</v>
      </c>
      <c r="FT28" s="253">
        <v>0.22387000000000001</v>
      </c>
      <c r="FU28" s="253">
        <v>0.22464999999999999</v>
      </c>
      <c r="FV28" s="253">
        <v>0.22323999999999999</v>
      </c>
      <c r="FW28" s="253">
        <v>0.22273000000000001</v>
      </c>
      <c r="FX28" s="253">
        <v>0.22223999999999999</v>
      </c>
      <c r="FY28" s="719">
        <f t="shared" si="275"/>
        <v>0.22174999999999997</v>
      </c>
      <c r="FZ28" s="719">
        <f t="shared" si="192"/>
        <v>0.22125999999999996</v>
      </c>
      <c r="GA28" s="722">
        <f t="shared" si="193"/>
        <v>0.22076999999999994</v>
      </c>
      <c r="GB28" s="705">
        <v>2.0840000000000001E-2</v>
      </c>
      <c r="GC28" s="253">
        <v>2.7099999999999999E-2</v>
      </c>
      <c r="GD28" s="253">
        <v>2.9149999999999999E-2</v>
      </c>
      <c r="GE28" s="253">
        <v>2.853E-2</v>
      </c>
      <c r="GF28" s="253">
        <v>2.989E-2</v>
      </c>
      <c r="GG28" s="253">
        <v>3.0110000000000001E-2</v>
      </c>
      <c r="GH28" s="719">
        <f t="shared" si="276"/>
        <v>3.0330000000000003E-2</v>
      </c>
      <c r="GI28" s="719">
        <f t="shared" si="194"/>
        <v>3.0550000000000004E-2</v>
      </c>
      <c r="GJ28" s="722">
        <f t="shared" si="195"/>
        <v>3.0770000000000006E-2</v>
      </c>
      <c r="GK28" s="253">
        <v>-0.15712000000000001</v>
      </c>
      <c r="GL28" s="253">
        <v>-0.1515</v>
      </c>
      <c r="GM28" s="253">
        <v>-0.15121000000000001</v>
      </c>
      <c r="GN28" s="253">
        <v>-0.152</v>
      </c>
      <c r="GO28" s="253">
        <v>-0.15131</v>
      </c>
      <c r="GP28" s="253">
        <v>-0.15037</v>
      </c>
      <c r="GQ28" s="719">
        <f t="shared" si="277"/>
        <v>-0.14943000000000001</v>
      </c>
      <c r="GR28" s="719">
        <f t="shared" si="196"/>
        <v>-0.14849000000000001</v>
      </c>
      <c r="GS28" s="722">
        <f t="shared" si="197"/>
        <v>-0.14755000000000001</v>
      </c>
      <c r="GT28" s="705">
        <v>3.7740000000000003E-2</v>
      </c>
      <c r="GU28" s="253">
        <v>5.5820000000000002E-2</v>
      </c>
      <c r="GV28" s="253">
        <v>6.3140000000000002E-2</v>
      </c>
      <c r="GW28" s="253">
        <v>6.0780000000000001E-2</v>
      </c>
      <c r="GX28" s="253">
        <v>5.944E-2</v>
      </c>
      <c r="GY28" s="253">
        <v>5.8979999999999998E-2</v>
      </c>
      <c r="GZ28" s="719">
        <f t="shared" si="278"/>
        <v>5.8519999999999996E-2</v>
      </c>
      <c r="HA28" s="719">
        <f t="shared" si="198"/>
        <v>5.8059999999999994E-2</v>
      </c>
      <c r="HB28" s="722">
        <f t="shared" si="199"/>
        <v>5.7599999999999991E-2</v>
      </c>
      <c r="HC28" s="253">
        <v>-6.6409999999999997E-2</v>
      </c>
      <c r="HD28" s="253">
        <v>-7.109E-2</v>
      </c>
      <c r="HE28" s="253">
        <v>-6.7369999999999999E-2</v>
      </c>
      <c r="HF28" s="253">
        <v>-6.1530000000000001E-2</v>
      </c>
      <c r="HG28" s="253">
        <v>-4.4479999999999999E-2</v>
      </c>
      <c r="HH28" s="253">
        <v>-4.4359999999999997E-2</v>
      </c>
      <c r="HI28" s="719">
        <f t="shared" si="279"/>
        <v>-4.4239999999999995E-2</v>
      </c>
      <c r="HJ28" s="719">
        <f t="shared" si="200"/>
        <v>-4.4119999999999993E-2</v>
      </c>
      <c r="HK28" s="722">
        <f t="shared" si="201"/>
        <v>-4.3999999999999991E-2</v>
      </c>
      <c r="HL28" s="705">
        <v>-0.17934</v>
      </c>
      <c r="HM28" s="253">
        <v>-0.17796000000000001</v>
      </c>
      <c r="HN28" s="253">
        <v>-0.17813000000000001</v>
      </c>
      <c r="HO28" s="253">
        <v>-0.17860000000000001</v>
      </c>
      <c r="HP28" s="253">
        <v>-0.17954999999999999</v>
      </c>
      <c r="HQ28" s="253">
        <v>-0.18027000000000001</v>
      </c>
      <c r="HR28" s="719">
        <f t="shared" si="280"/>
        <v>-0.18099000000000004</v>
      </c>
      <c r="HS28" s="719">
        <f t="shared" si="202"/>
        <v>-0.18171000000000007</v>
      </c>
      <c r="HT28" s="722">
        <f t="shared" si="203"/>
        <v>-0.18243000000000009</v>
      </c>
      <c r="HU28" s="253">
        <v>3.5699999999999998E-3</v>
      </c>
      <c r="HV28" s="253">
        <v>1.379E-2</v>
      </c>
      <c r="HW28" s="253">
        <v>1.255E-2</v>
      </c>
      <c r="HX28" s="253">
        <v>1.116E-2</v>
      </c>
      <c r="HY28" s="253">
        <v>1.2619999999999999E-2</v>
      </c>
      <c r="HZ28" s="253">
        <v>1.393E-2</v>
      </c>
      <c r="IA28" s="719">
        <f t="shared" si="281"/>
        <v>1.524E-2</v>
      </c>
      <c r="IB28" s="719">
        <f t="shared" si="204"/>
        <v>1.6550000000000002E-2</v>
      </c>
      <c r="IC28" s="722">
        <f t="shared" si="205"/>
        <v>1.7860000000000004E-2</v>
      </c>
      <c r="ID28" s="705">
        <v>-8.7040000000000006E-2</v>
      </c>
      <c r="IE28" s="253">
        <v>-9.6939999999999998E-2</v>
      </c>
      <c r="IF28" s="253">
        <v>-0.10124</v>
      </c>
      <c r="IG28" s="253">
        <v>-9.4979999999999995E-2</v>
      </c>
      <c r="IH28" s="253">
        <v>-8.838E-2</v>
      </c>
      <c r="II28" s="253">
        <v>-8.659E-2</v>
      </c>
      <c r="IJ28" s="719">
        <f t="shared" si="282"/>
        <v>-8.48E-2</v>
      </c>
      <c r="IK28" s="719">
        <f t="shared" si="206"/>
        <v>-8.301E-2</v>
      </c>
      <c r="IL28" s="722">
        <f t="shared" si="207"/>
        <v>-8.1220000000000001E-2</v>
      </c>
      <c r="IM28" s="253">
        <v>-4.6190000000000002E-2</v>
      </c>
      <c r="IN28" s="253">
        <v>-4.0090000000000001E-2</v>
      </c>
      <c r="IO28" s="253">
        <v>-4.8590000000000001E-2</v>
      </c>
      <c r="IP28" s="253">
        <v>-4.5030000000000001E-2</v>
      </c>
      <c r="IQ28" s="253">
        <v>-4.5900000000000003E-2</v>
      </c>
      <c r="IR28" s="253">
        <v>-4.7300000000000002E-2</v>
      </c>
      <c r="IS28" s="719">
        <f t="shared" si="283"/>
        <v>-4.87E-2</v>
      </c>
      <c r="IT28" s="719">
        <f t="shared" si="208"/>
        <v>-5.0099999999999999E-2</v>
      </c>
      <c r="IU28" s="722">
        <f t="shared" si="209"/>
        <v>-5.1499999999999997E-2</v>
      </c>
      <c r="IV28" s="705">
        <v>-0.21904000000000001</v>
      </c>
      <c r="IW28" s="253">
        <v>-0.21290999999999999</v>
      </c>
      <c r="IX28" s="253">
        <v>-0.21229000000000001</v>
      </c>
      <c r="IY28" s="253">
        <v>-0.21271999999999999</v>
      </c>
      <c r="IZ28" s="253">
        <v>-0.21412999999999999</v>
      </c>
      <c r="JA28" s="253">
        <v>-0.21475</v>
      </c>
      <c r="JB28" s="719">
        <f t="shared" si="284"/>
        <v>-0.21537000000000001</v>
      </c>
      <c r="JC28" s="719">
        <f t="shared" si="210"/>
        <v>-0.21599000000000002</v>
      </c>
      <c r="JD28" s="722">
        <f t="shared" si="211"/>
        <v>-0.21661000000000002</v>
      </c>
      <c r="JE28" s="253">
        <v>-0.13675000000000001</v>
      </c>
      <c r="JF28" s="253">
        <v>-0.13231999999999999</v>
      </c>
      <c r="JG28" s="253">
        <v>-0.13270999999999999</v>
      </c>
      <c r="JH28" s="253">
        <v>-0.13372999999999999</v>
      </c>
      <c r="JI28" s="253">
        <v>-0.13408999999999999</v>
      </c>
      <c r="JJ28" s="253">
        <v>-0.1338</v>
      </c>
      <c r="JK28" s="719">
        <f t="shared" si="285"/>
        <v>-0.13351000000000002</v>
      </c>
      <c r="JL28" s="719">
        <f t="shared" si="212"/>
        <v>-0.13322000000000003</v>
      </c>
      <c r="JM28" s="722">
        <f t="shared" si="213"/>
        <v>-0.13293000000000005</v>
      </c>
      <c r="JN28" s="705">
        <v>-4.181E-2</v>
      </c>
      <c r="JO28" s="253">
        <v>-3.5900000000000001E-2</v>
      </c>
      <c r="JP28" s="253">
        <v>-3.7379999999999997E-2</v>
      </c>
      <c r="JQ28" s="253">
        <v>-3.9109999999999999E-2</v>
      </c>
      <c r="JR28" s="253">
        <v>-4.0399999999999998E-2</v>
      </c>
      <c r="JS28" s="253">
        <v>-4.1910000000000003E-2</v>
      </c>
      <c r="JT28" s="719">
        <f t="shared" si="286"/>
        <v>-4.3420000000000007E-2</v>
      </c>
      <c r="JU28" s="719">
        <f t="shared" si="214"/>
        <v>-4.4930000000000012E-2</v>
      </c>
      <c r="JV28" s="722">
        <f t="shared" si="215"/>
        <v>-4.6440000000000016E-2</v>
      </c>
      <c r="JW28" s="253">
        <v>0.10765</v>
      </c>
      <c r="JX28" s="253">
        <v>0.11904000000000001</v>
      </c>
      <c r="JY28" s="253">
        <v>0.11749</v>
      </c>
      <c r="JZ28" s="253">
        <v>0.11768000000000001</v>
      </c>
      <c r="KA28" s="253">
        <v>0.11574</v>
      </c>
      <c r="KB28" s="253">
        <v>0.11498</v>
      </c>
      <c r="KC28" s="719">
        <f t="shared" si="287"/>
        <v>0.11422</v>
      </c>
      <c r="KD28" s="719">
        <f t="shared" si="216"/>
        <v>0.11346000000000001</v>
      </c>
      <c r="KE28" s="722">
        <f t="shared" si="217"/>
        <v>0.11270000000000001</v>
      </c>
      <c r="KF28" s="705">
        <v>5.0779999999999999E-2</v>
      </c>
      <c r="KG28" s="253">
        <v>5.808E-2</v>
      </c>
      <c r="KH28" s="253">
        <v>5.7729999999999997E-2</v>
      </c>
      <c r="KI28" s="253">
        <v>5.6570000000000002E-2</v>
      </c>
      <c r="KJ28" s="253">
        <v>5.5370000000000003E-2</v>
      </c>
      <c r="KK28" s="253">
        <v>5.3990000000000003E-2</v>
      </c>
      <c r="KL28" s="719">
        <f t="shared" si="288"/>
        <v>5.2610000000000004E-2</v>
      </c>
      <c r="KM28" s="719">
        <f t="shared" si="218"/>
        <v>5.1230000000000005E-2</v>
      </c>
      <c r="KN28" s="722">
        <f t="shared" si="219"/>
        <v>4.9850000000000005E-2</v>
      </c>
      <c r="KO28" s="253">
        <v>5.636E-2</v>
      </c>
      <c r="KP28" s="253">
        <v>6.3939999999999997E-2</v>
      </c>
      <c r="KQ28" s="253">
        <v>6.3020000000000007E-2</v>
      </c>
      <c r="KR28" s="253">
        <v>6.1769999999999999E-2</v>
      </c>
      <c r="KS28" s="253">
        <v>5.9920000000000001E-2</v>
      </c>
      <c r="KT28" s="253">
        <v>5.944E-2</v>
      </c>
      <c r="KU28" s="719">
        <f t="shared" si="289"/>
        <v>5.8959999999999999E-2</v>
      </c>
      <c r="KV28" s="719">
        <f t="shared" si="220"/>
        <v>5.8479999999999997E-2</v>
      </c>
      <c r="KW28" s="722">
        <f t="shared" si="221"/>
        <v>5.7999999999999996E-2</v>
      </c>
      <c r="KX28" s="705">
        <v>0.14652000000000001</v>
      </c>
      <c r="KY28" s="253">
        <v>0.15906000000000001</v>
      </c>
      <c r="KZ28" s="253">
        <v>0.1573</v>
      </c>
      <c r="LA28" s="253">
        <v>0.15545999999999999</v>
      </c>
      <c r="LB28" s="253">
        <v>0.15145</v>
      </c>
      <c r="LC28" s="253">
        <v>0.15032999999999999</v>
      </c>
      <c r="LD28" s="719">
        <f t="shared" si="290"/>
        <v>0.14920999999999998</v>
      </c>
      <c r="LE28" s="719">
        <f t="shared" si="222"/>
        <v>0.14808999999999997</v>
      </c>
      <c r="LF28" s="722">
        <f t="shared" si="223"/>
        <v>0.14696999999999996</v>
      </c>
      <c r="LG28" s="253">
        <v>-0.10168000000000001</v>
      </c>
      <c r="LH28" s="253">
        <v>-9.6350000000000005E-2</v>
      </c>
      <c r="LI28" s="253">
        <v>-9.6060000000000006E-2</v>
      </c>
      <c r="LJ28" s="253">
        <v>-9.7100000000000006E-2</v>
      </c>
      <c r="LK28" s="253">
        <v>-9.8119999999999999E-2</v>
      </c>
      <c r="LL28" s="253">
        <v>-9.8720000000000002E-2</v>
      </c>
      <c r="LM28" s="719">
        <f t="shared" si="291"/>
        <v>-9.9320000000000006E-2</v>
      </c>
      <c r="LN28" s="719">
        <f t="shared" si="224"/>
        <v>-9.9920000000000009E-2</v>
      </c>
      <c r="LO28" s="722">
        <f t="shared" si="225"/>
        <v>-0.10052000000000001</v>
      </c>
      <c r="LP28" s="705">
        <v>-2.044E-2</v>
      </c>
      <c r="LQ28" s="253">
        <v>-1.1509999999999999E-2</v>
      </c>
      <c r="LR28" s="253">
        <v>-1.261E-2</v>
      </c>
      <c r="LS28" s="253">
        <v>-1.498E-2</v>
      </c>
      <c r="LT28" s="253">
        <v>-1.502E-2</v>
      </c>
      <c r="LU28" s="253">
        <v>-1.404E-2</v>
      </c>
      <c r="LV28" s="719">
        <f t="shared" si="292"/>
        <v>-1.306E-2</v>
      </c>
      <c r="LW28" s="719">
        <f t="shared" si="226"/>
        <v>-1.208E-2</v>
      </c>
      <c r="LX28" s="722">
        <f t="shared" si="227"/>
        <v>-1.11E-2</v>
      </c>
      <c r="LY28" s="253">
        <v>-7.578E-2</v>
      </c>
      <c r="LZ28" s="253">
        <v>-7.8460000000000002E-2</v>
      </c>
      <c r="MA28" s="253">
        <v>-7.7179999999999999E-2</v>
      </c>
      <c r="MB28" s="253">
        <v>-7.4010000000000006E-2</v>
      </c>
      <c r="MC28" s="253">
        <v>-6.8879999999999997E-2</v>
      </c>
      <c r="MD28" s="253">
        <v>-7.2239999999999999E-2</v>
      </c>
      <c r="ME28" s="719">
        <f t="shared" si="293"/>
        <v>-7.5600000000000001E-2</v>
      </c>
      <c r="MF28" s="719">
        <f t="shared" si="228"/>
        <v>-7.8960000000000002E-2</v>
      </c>
      <c r="MG28" s="722">
        <f t="shared" si="229"/>
        <v>-8.2320000000000004E-2</v>
      </c>
      <c r="MH28" s="705">
        <v>-8.7249999999999994E-2</v>
      </c>
      <c r="MI28" s="253">
        <v>-7.9000000000000001E-2</v>
      </c>
      <c r="MJ28" s="253">
        <v>-8.0030000000000004E-2</v>
      </c>
      <c r="MK28" s="253">
        <v>-8.2519999999999996E-2</v>
      </c>
      <c r="ML28" s="253">
        <v>-8.2369999999999999E-2</v>
      </c>
      <c r="MM28" s="253">
        <v>-8.1110000000000002E-2</v>
      </c>
      <c r="MN28" s="719">
        <f t="shared" si="294"/>
        <v>-7.9850000000000004E-2</v>
      </c>
      <c r="MO28" s="719">
        <f t="shared" si="230"/>
        <v>-7.8590000000000007E-2</v>
      </c>
      <c r="MP28" s="722">
        <f t="shared" si="231"/>
        <v>-7.733000000000001E-2</v>
      </c>
      <c r="MQ28" s="253">
        <v>-0.26817000000000002</v>
      </c>
      <c r="MR28" s="253">
        <v>-0.26368999999999998</v>
      </c>
      <c r="MS28" s="253">
        <v>-0.26288</v>
      </c>
      <c r="MT28" s="253">
        <v>-0.26307999999999998</v>
      </c>
      <c r="MU28" s="253">
        <v>-0.26361000000000001</v>
      </c>
      <c r="MV28" s="253">
        <v>-0.26399</v>
      </c>
      <c r="MW28" s="719">
        <f t="shared" si="295"/>
        <v>-0.26436999999999999</v>
      </c>
      <c r="MX28" s="719">
        <f t="shared" si="232"/>
        <v>-0.26474999999999999</v>
      </c>
      <c r="MY28" s="722">
        <f t="shared" si="233"/>
        <v>-0.26512999999999998</v>
      </c>
      <c r="MZ28" s="705">
        <v>-0.11833</v>
      </c>
      <c r="NA28" s="253">
        <v>-0.1115</v>
      </c>
      <c r="NB28" s="253">
        <v>-0.11303000000000001</v>
      </c>
      <c r="NC28" s="253">
        <v>-0.11501</v>
      </c>
      <c r="ND28" s="253">
        <v>-0.1157</v>
      </c>
      <c r="NE28" s="253">
        <v>-0.11638</v>
      </c>
      <c r="NF28" s="719">
        <f t="shared" si="296"/>
        <v>-0.11706</v>
      </c>
      <c r="NG28" s="719">
        <f t="shared" si="234"/>
        <v>-0.11774</v>
      </c>
      <c r="NH28" s="722">
        <f t="shared" si="235"/>
        <v>-0.11842</v>
      </c>
      <c r="NI28" s="253">
        <v>-4.2889999999999998E-2</v>
      </c>
      <c r="NJ28" s="253">
        <v>-3.5680000000000003E-2</v>
      </c>
      <c r="NK28" s="253">
        <v>-3.6990000000000002E-2</v>
      </c>
      <c r="NL28" s="253">
        <v>-3.7699999999999997E-2</v>
      </c>
      <c r="NM28" s="253">
        <v>-3.5700000000000003E-2</v>
      </c>
      <c r="NN28" s="253">
        <v>-4.0309999999999999E-2</v>
      </c>
      <c r="NO28" s="719">
        <f t="shared" si="297"/>
        <v>-4.4919999999999995E-2</v>
      </c>
      <c r="NP28" s="719">
        <f t="shared" si="236"/>
        <v>-4.9529999999999991E-2</v>
      </c>
      <c r="NQ28" s="722">
        <f t="shared" si="237"/>
        <v>-5.4139999999999987E-2</v>
      </c>
      <c r="NR28" s="705">
        <v>-3.9919999999999997E-2</v>
      </c>
      <c r="NS28" s="253">
        <v>-2.3640000000000001E-2</v>
      </c>
      <c r="NT28" s="253">
        <v>-3.1189999999999999E-2</v>
      </c>
      <c r="NU28" s="253">
        <v>-2.622E-2</v>
      </c>
      <c r="NV28" s="253">
        <v>-3.065E-2</v>
      </c>
      <c r="NW28" s="253">
        <v>-3.6360000000000003E-2</v>
      </c>
      <c r="NX28" s="719">
        <f t="shared" si="298"/>
        <v>-4.207000000000001E-2</v>
      </c>
      <c r="NY28" s="719">
        <f t="shared" si="238"/>
        <v>-4.7780000000000017E-2</v>
      </c>
      <c r="NZ28" s="722">
        <f t="shared" si="239"/>
        <v>-5.3490000000000024E-2</v>
      </c>
      <c r="OA28" s="253">
        <v>-0.23055</v>
      </c>
      <c r="OB28" s="253">
        <v>-0.22550000000000001</v>
      </c>
      <c r="OC28" s="253">
        <v>-0.22572</v>
      </c>
      <c r="OD28" s="253">
        <v>-0.22652</v>
      </c>
      <c r="OE28" s="253">
        <v>-0.22595000000000001</v>
      </c>
      <c r="OF28" s="253">
        <v>-0.22495999999999999</v>
      </c>
      <c r="OG28" s="719">
        <f t="shared" si="299"/>
        <v>-0.22396999999999997</v>
      </c>
      <c r="OH28" s="719">
        <f t="shared" si="240"/>
        <v>-0.22297999999999996</v>
      </c>
      <c r="OI28" s="722">
        <f t="shared" si="241"/>
        <v>-0.22198999999999994</v>
      </c>
      <c r="OJ28" s="705">
        <v>-0.1724</v>
      </c>
      <c r="OK28" s="253">
        <v>-0.16494</v>
      </c>
      <c r="OL28" s="253">
        <v>-0.16642999999999999</v>
      </c>
      <c r="OM28" s="253">
        <v>-0.16908000000000001</v>
      </c>
      <c r="ON28" s="253">
        <v>-0.16914000000000001</v>
      </c>
      <c r="OO28" s="253">
        <v>-0.16825000000000001</v>
      </c>
      <c r="OP28" s="719">
        <f t="shared" si="300"/>
        <v>-0.16736000000000001</v>
      </c>
      <c r="OQ28" s="719">
        <f t="shared" si="242"/>
        <v>-0.16647000000000001</v>
      </c>
      <c r="OR28" s="722">
        <f t="shared" si="243"/>
        <v>-0.16558</v>
      </c>
      <c r="OS28" s="253">
        <v>-0.12878999999999999</v>
      </c>
      <c r="OT28" s="253">
        <v>-0.11919</v>
      </c>
      <c r="OU28" s="253">
        <v>-0.12084</v>
      </c>
      <c r="OV28" s="253">
        <v>-0.12414</v>
      </c>
      <c r="OW28" s="253">
        <v>-0.12479999999999999</v>
      </c>
      <c r="OX28" s="253">
        <v>-0.12434000000000001</v>
      </c>
      <c r="OY28" s="719">
        <f t="shared" si="301"/>
        <v>-0.12388000000000002</v>
      </c>
      <c r="OZ28" s="719">
        <f t="shared" si="244"/>
        <v>-0.12342000000000003</v>
      </c>
      <c r="PA28" s="722">
        <f t="shared" si="245"/>
        <v>-0.12296000000000004</v>
      </c>
      <c r="PB28" s="705">
        <v>3.4410000000000003E-2</v>
      </c>
      <c r="PC28" s="253">
        <v>4.1999999999999997E-3</v>
      </c>
      <c r="PD28" s="253">
        <v>-1.924E-2</v>
      </c>
      <c r="PE28" s="253">
        <v>-8.1200000000000005E-3</v>
      </c>
      <c r="PF28" s="253">
        <v>1.7309999999999999E-2</v>
      </c>
      <c r="PG28" s="253">
        <v>1.172E-2</v>
      </c>
      <c r="PH28" s="719">
        <f t="shared" si="302"/>
        <v>6.13E-3</v>
      </c>
      <c r="PI28" s="719">
        <f t="shared" si="246"/>
        <v>5.4000000000000055E-4</v>
      </c>
      <c r="PJ28" s="722">
        <f t="shared" si="247"/>
        <v>-5.0499999999999989E-3</v>
      </c>
      <c r="PK28" s="253">
        <v>-0.22090000000000001</v>
      </c>
      <c r="PL28" s="253">
        <v>-0.21368000000000001</v>
      </c>
      <c r="PM28" s="253">
        <v>-0.21346999999999999</v>
      </c>
      <c r="PN28" s="253">
        <v>-0.21446000000000001</v>
      </c>
      <c r="PO28" s="253">
        <v>-0.21324000000000001</v>
      </c>
      <c r="PP28" s="253">
        <v>-0.21179999999999999</v>
      </c>
      <c r="PQ28" s="719">
        <f t="shared" si="303"/>
        <v>-0.21035999999999996</v>
      </c>
      <c r="PR28" s="719">
        <f t="shared" si="248"/>
        <v>-0.20891999999999994</v>
      </c>
      <c r="PS28" s="722">
        <f t="shared" si="249"/>
        <v>-0.20747999999999991</v>
      </c>
      <c r="PT28" s="705">
        <v>-0.11273</v>
      </c>
      <c r="PU28" s="253">
        <v>-0.10567</v>
      </c>
      <c r="PV28" s="253">
        <v>-0.10657999999999999</v>
      </c>
      <c r="PW28" s="253">
        <v>-0.10896</v>
      </c>
      <c r="PX28" s="253">
        <v>-0.10934000000000001</v>
      </c>
      <c r="PY28" s="253">
        <v>-0.10871</v>
      </c>
      <c r="PZ28" s="719">
        <f t="shared" si="304"/>
        <v>-0.10808</v>
      </c>
      <c r="QA28" s="719">
        <f t="shared" si="250"/>
        <v>-0.10744999999999999</v>
      </c>
      <c r="QB28" s="722">
        <f t="shared" si="251"/>
        <v>-0.10681999999999998</v>
      </c>
      <c r="QC28" s="253">
        <v>6.5339999999999995E-2</v>
      </c>
      <c r="QD28" s="253">
        <v>7.6340000000000005E-2</v>
      </c>
      <c r="QE28" s="253">
        <v>7.6130000000000003E-2</v>
      </c>
      <c r="QF28" s="253">
        <v>7.6530000000000001E-2</v>
      </c>
      <c r="QG28" s="253">
        <v>7.3899999999999993E-2</v>
      </c>
      <c r="QH28" s="253">
        <v>7.3090000000000002E-2</v>
      </c>
      <c r="QI28" s="719">
        <f t="shared" si="305"/>
        <v>7.2280000000000011E-2</v>
      </c>
      <c r="QJ28" s="719">
        <f t="shared" si="252"/>
        <v>7.147000000000002E-2</v>
      </c>
      <c r="QK28" s="722">
        <f t="shared" si="253"/>
        <v>7.0660000000000028E-2</v>
      </c>
      <c r="QL28" s="705">
        <v>0.29951</v>
      </c>
      <c r="QM28" s="253">
        <v>0.32369999999999999</v>
      </c>
      <c r="QN28" s="253">
        <v>0.32511000000000001</v>
      </c>
      <c r="QO28" s="253">
        <v>0.32112000000000002</v>
      </c>
      <c r="QP28" s="253">
        <v>0.31946000000000002</v>
      </c>
      <c r="QQ28" s="253">
        <v>0.31896999999999998</v>
      </c>
      <c r="QR28" s="719">
        <f t="shared" si="306"/>
        <v>0.31847999999999993</v>
      </c>
      <c r="QS28" s="719">
        <f t="shared" si="254"/>
        <v>0.31798999999999988</v>
      </c>
      <c r="QT28" s="722">
        <f t="shared" si="255"/>
        <v>0.31749999999999984</v>
      </c>
    </row>
    <row r="29" spans="1:462">
      <c r="A29" s="16"/>
      <c r="B29" s="212" t="s">
        <v>448</v>
      </c>
      <c r="C29" s="212" t="s">
        <v>465</v>
      </c>
      <c r="D29" s="705">
        <v>-3.0000000000000001E-5</v>
      </c>
      <c r="E29" s="253">
        <v>4.3499999999999997E-3</v>
      </c>
      <c r="F29" s="253">
        <v>7.2899999999999996E-3</v>
      </c>
      <c r="G29" s="253">
        <v>7.7299999999999999E-3</v>
      </c>
      <c r="H29" s="253">
        <v>1.0840000000000001E-2</v>
      </c>
      <c r="I29" s="253">
        <v>1.261E-2</v>
      </c>
      <c r="J29" s="719">
        <f t="shared" si="256"/>
        <v>1.4379999999999999E-2</v>
      </c>
      <c r="K29" s="719">
        <f t="shared" si="154"/>
        <v>1.6149999999999998E-2</v>
      </c>
      <c r="L29" s="722">
        <f t="shared" si="155"/>
        <v>1.7919999999999998E-2</v>
      </c>
      <c r="M29" s="253">
        <v>-2.5649999999999999E-2</v>
      </c>
      <c r="N29" s="253">
        <v>-2.2519999999999998E-2</v>
      </c>
      <c r="O29" s="253">
        <v>-2.2349999999999998E-2</v>
      </c>
      <c r="P29" s="253">
        <v>-2.3900000000000001E-2</v>
      </c>
      <c r="Q29" s="253">
        <v>-2.1319999999999999E-2</v>
      </c>
      <c r="R29" s="253">
        <v>-2.1260000000000001E-2</v>
      </c>
      <c r="S29" s="719">
        <f t="shared" si="257"/>
        <v>-2.1200000000000004E-2</v>
      </c>
      <c r="T29" s="719">
        <f t="shared" si="156"/>
        <v>-2.1140000000000006E-2</v>
      </c>
      <c r="U29" s="722">
        <f t="shared" si="157"/>
        <v>-2.1080000000000008E-2</v>
      </c>
      <c r="V29" s="705">
        <v>2.6620000000000001E-2</v>
      </c>
      <c r="W29" s="253">
        <v>3.3930000000000002E-2</v>
      </c>
      <c r="X29" s="253">
        <v>2.0469999999999999E-2</v>
      </c>
      <c r="Y29" s="253">
        <v>1.7510000000000001E-2</v>
      </c>
      <c r="Z29" s="253">
        <v>2.6429999999999999E-2</v>
      </c>
      <c r="AA29" s="253">
        <v>2.835E-2</v>
      </c>
      <c r="AB29" s="719">
        <f t="shared" si="258"/>
        <v>3.0270000000000002E-2</v>
      </c>
      <c r="AC29" s="719">
        <f t="shared" si="158"/>
        <v>3.2190000000000003E-2</v>
      </c>
      <c r="AD29" s="722">
        <f t="shared" si="159"/>
        <v>3.4110000000000001E-2</v>
      </c>
      <c r="AE29" s="253">
        <v>1.2449999999999999E-2</v>
      </c>
      <c r="AF29" s="253">
        <v>1.7850000000000001E-2</v>
      </c>
      <c r="AG29" s="253">
        <v>4.5199999999999997E-3</v>
      </c>
      <c r="AH29" s="253">
        <v>-4.3099999999999996E-3</v>
      </c>
      <c r="AI29" s="253">
        <v>-5.0400000000000002E-3</v>
      </c>
      <c r="AJ29" s="253">
        <v>-7.4599999999999996E-3</v>
      </c>
      <c r="AK29" s="719">
        <f t="shared" si="259"/>
        <v>-9.8799999999999999E-3</v>
      </c>
      <c r="AL29" s="719">
        <f t="shared" si="160"/>
        <v>-1.23E-2</v>
      </c>
      <c r="AM29" s="722">
        <f t="shared" si="161"/>
        <v>-1.472E-2</v>
      </c>
      <c r="AN29" s="705">
        <v>-7.2959999999999997E-2</v>
      </c>
      <c r="AO29" s="253">
        <v>-5.9790000000000003E-2</v>
      </c>
      <c r="AP29" s="253">
        <v>-6.7650000000000002E-2</v>
      </c>
      <c r="AQ29" s="253">
        <v>-7.0749999999999993E-2</v>
      </c>
      <c r="AR29" s="253">
        <v>-6.9279999999999994E-2</v>
      </c>
      <c r="AS29" s="253">
        <v>-6.2939999999999996E-2</v>
      </c>
      <c r="AT29" s="719">
        <f t="shared" si="260"/>
        <v>-5.6599999999999998E-2</v>
      </c>
      <c r="AU29" s="719">
        <f t="shared" si="162"/>
        <v>-5.0259999999999999E-2</v>
      </c>
      <c r="AV29" s="722">
        <f t="shared" si="163"/>
        <v>-4.3920000000000001E-2</v>
      </c>
      <c r="AW29" s="253">
        <v>-7.177E-2</v>
      </c>
      <c r="AX29" s="253">
        <v>-6.4930000000000002E-2</v>
      </c>
      <c r="AY29" s="253">
        <v>-6.1109999999999998E-2</v>
      </c>
      <c r="AZ29" s="253">
        <v>-6.055E-2</v>
      </c>
      <c r="BA29" s="253">
        <v>-5.9139999999999998E-2</v>
      </c>
      <c r="BB29" s="253">
        <v>-5.9459999999999999E-2</v>
      </c>
      <c r="BC29" s="719">
        <f t="shared" si="261"/>
        <v>-5.978E-2</v>
      </c>
      <c r="BD29" s="719">
        <f t="shared" si="164"/>
        <v>-6.0100000000000001E-2</v>
      </c>
      <c r="BE29" s="722">
        <f t="shared" si="165"/>
        <v>-6.0420000000000001E-2</v>
      </c>
      <c r="BF29" s="705">
        <v>-7.6240000000000002E-2</v>
      </c>
      <c r="BG29" s="253">
        <v>-7.5649999999999995E-2</v>
      </c>
      <c r="BH29" s="253">
        <v>-6.9320000000000007E-2</v>
      </c>
      <c r="BI29" s="253">
        <v>-6.8760000000000002E-2</v>
      </c>
      <c r="BJ29" s="253">
        <v>-6.6989999999999994E-2</v>
      </c>
      <c r="BK29" s="253">
        <v>-6.6549999999999998E-2</v>
      </c>
      <c r="BL29" s="719">
        <f t="shared" si="262"/>
        <v>-6.6110000000000002E-2</v>
      </c>
      <c r="BM29" s="719">
        <f t="shared" si="166"/>
        <v>-6.5670000000000006E-2</v>
      </c>
      <c r="BN29" s="722">
        <f t="shared" si="167"/>
        <v>-6.523000000000001E-2</v>
      </c>
      <c r="BO29" s="253">
        <v>6.0810000000000003E-2</v>
      </c>
      <c r="BP29" s="253">
        <v>6.4729999999999996E-2</v>
      </c>
      <c r="BQ29" s="253">
        <v>7.0610000000000006E-2</v>
      </c>
      <c r="BR29" s="253">
        <v>7.1319999999999995E-2</v>
      </c>
      <c r="BS29" s="253">
        <v>7.2389999999999996E-2</v>
      </c>
      <c r="BT29" s="253">
        <v>6.5449999999999994E-2</v>
      </c>
      <c r="BU29" s="719">
        <f t="shared" si="263"/>
        <v>5.8509999999999993E-2</v>
      </c>
      <c r="BV29" s="719">
        <f t="shared" si="168"/>
        <v>5.1569999999999991E-2</v>
      </c>
      <c r="BW29" s="722">
        <f t="shared" si="169"/>
        <v>4.4629999999999989E-2</v>
      </c>
      <c r="BX29" s="705">
        <v>-6.6629999999999995E-2</v>
      </c>
      <c r="BY29" s="253">
        <v>-6.2960000000000002E-2</v>
      </c>
      <c r="BZ29" s="253">
        <v>-5.7049999999999997E-2</v>
      </c>
      <c r="CA29" s="253">
        <v>-5.6800000000000003E-2</v>
      </c>
      <c r="CB29" s="253">
        <v>-5.6210000000000003E-2</v>
      </c>
      <c r="CC29" s="253">
        <v>-5.552E-2</v>
      </c>
      <c r="CD29" s="719">
        <f t="shared" si="264"/>
        <v>-5.4829999999999997E-2</v>
      </c>
      <c r="CE29" s="719">
        <f t="shared" si="170"/>
        <v>-5.4139999999999994E-2</v>
      </c>
      <c r="CF29" s="722">
        <f t="shared" si="171"/>
        <v>-5.3449999999999991E-2</v>
      </c>
      <c r="CG29" s="253">
        <v>-3.7560000000000003E-2</v>
      </c>
      <c r="CH29" s="253">
        <v>-5.1450000000000003E-2</v>
      </c>
      <c r="CI29" s="253">
        <v>-5.2429999999999997E-2</v>
      </c>
      <c r="CJ29" s="253">
        <v>-5.7860000000000002E-2</v>
      </c>
      <c r="CK29" s="253">
        <v>-5.8959999999999999E-2</v>
      </c>
      <c r="CL29" s="253">
        <v>-6.5549999999999997E-2</v>
      </c>
      <c r="CM29" s="719">
        <f t="shared" si="265"/>
        <v>-7.2139999999999996E-2</v>
      </c>
      <c r="CN29" s="719">
        <f t="shared" si="172"/>
        <v>-7.8729999999999994E-2</v>
      </c>
      <c r="CO29" s="722">
        <f t="shared" si="173"/>
        <v>-8.5319999999999993E-2</v>
      </c>
      <c r="CP29" s="705">
        <v>-4.8090000000000001E-2</v>
      </c>
      <c r="CQ29" s="253">
        <v>-4.4639999999999999E-2</v>
      </c>
      <c r="CR29" s="253">
        <v>-3.848E-2</v>
      </c>
      <c r="CS29" s="253">
        <v>-3.7690000000000001E-2</v>
      </c>
      <c r="CT29" s="253">
        <v>-3.5619999999999999E-2</v>
      </c>
      <c r="CU29" s="253">
        <v>-3.286E-2</v>
      </c>
      <c r="CV29" s="719">
        <f t="shared" si="266"/>
        <v>-3.0100000000000002E-2</v>
      </c>
      <c r="CW29" s="719">
        <f t="shared" si="174"/>
        <v>-2.7340000000000003E-2</v>
      </c>
      <c r="CX29" s="722">
        <f t="shared" si="175"/>
        <v>-2.4580000000000005E-2</v>
      </c>
      <c r="CY29" s="253">
        <v>1.9019999999999999E-2</v>
      </c>
      <c r="CZ29" s="253">
        <v>1.4239999999999999E-2</v>
      </c>
      <c r="DA29" s="253">
        <v>1.251E-2</v>
      </c>
      <c r="DB29" s="253">
        <v>1.546E-2</v>
      </c>
      <c r="DC29" s="253">
        <v>1.9259999999999999E-2</v>
      </c>
      <c r="DD29" s="253">
        <v>1.9779999999999999E-2</v>
      </c>
      <c r="DE29" s="719">
        <f t="shared" si="267"/>
        <v>2.0299999999999999E-2</v>
      </c>
      <c r="DF29" s="719">
        <f t="shared" si="176"/>
        <v>2.0819999999999998E-2</v>
      </c>
      <c r="DG29" s="722">
        <f t="shared" si="177"/>
        <v>2.1339999999999998E-2</v>
      </c>
      <c r="DH29" s="705">
        <v>4.47E-3</v>
      </c>
      <c r="DI29" s="253">
        <v>1.294E-2</v>
      </c>
      <c r="DJ29" s="253">
        <v>1.9210000000000001E-2</v>
      </c>
      <c r="DK29" s="253">
        <v>2.427E-2</v>
      </c>
      <c r="DL29" s="253">
        <v>3.3070000000000002E-2</v>
      </c>
      <c r="DM29" s="253">
        <v>3.4639999999999997E-2</v>
      </c>
      <c r="DN29" s="719">
        <f t="shared" si="268"/>
        <v>3.6209999999999992E-2</v>
      </c>
      <c r="DO29" s="719">
        <f t="shared" si="178"/>
        <v>3.7779999999999987E-2</v>
      </c>
      <c r="DP29" s="722">
        <f t="shared" si="179"/>
        <v>3.9349999999999982E-2</v>
      </c>
      <c r="DQ29" s="253">
        <v>7.4800000000000005E-2</v>
      </c>
      <c r="DR29" s="253">
        <v>6.1760000000000002E-2</v>
      </c>
      <c r="DS29" s="253">
        <v>6.5299999999999997E-2</v>
      </c>
      <c r="DT29" s="253">
        <v>6.6049999999999998E-2</v>
      </c>
      <c r="DU29" s="253">
        <v>6.5240000000000006E-2</v>
      </c>
      <c r="DV29" s="253">
        <v>5.1720000000000002E-2</v>
      </c>
      <c r="DW29" s="719">
        <f t="shared" si="269"/>
        <v>3.8199999999999998E-2</v>
      </c>
      <c r="DX29" s="719">
        <f t="shared" si="180"/>
        <v>2.4679999999999994E-2</v>
      </c>
      <c r="DY29" s="722">
        <f t="shared" si="181"/>
        <v>1.1159999999999989E-2</v>
      </c>
      <c r="DZ29" s="705">
        <v>3.032E-2</v>
      </c>
      <c r="EA29" s="253">
        <v>4.0899999999999999E-2</v>
      </c>
      <c r="EB29" s="253">
        <v>3.9030000000000002E-2</v>
      </c>
      <c r="EC29" s="253">
        <v>3.5409999999999997E-2</v>
      </c>
      <c r="ED29" s="253">
        <v>4.1739999999999999E-2</v>
      </c>
      <c r="EE29" s="253">
        <v>5.2650000000000002E-2</v>
      </c>
      <c r="EF29" s="719">
        <f t="shared" si="270"/>
        <v>6.3560000000000005E-2</v>
      </c>
      <c r="EG29" s="719">
        <f t="shared" si="182"/>
        <v>7.4470000000000008E-2</v>
      </c>
      <c r="EH29" s="722">
        <f t="shared" si="183"/>
        <v>8.5380000000000011E-2</v>
      </c>
      <c r="EI29" s="253">
        <v>4.62E-3</v>
      </c>
      <c r="EJ29" s="253">
        <v>6.5100000000000002E-3</v>
      </c>
      <c r="EK29" s="253">
        <v>1.259E-2</v>
      </c>
      <c r="EL29" s="253">
        <v>1.2699999999999999E-2</v>
      </c>
      <c r="EM29" s="253">
        <v>1.259E-2</v>
      </c>
      <c r="EN29" s="253">
        <v>1.3480000000000001E-2</v>
      </c>
      <c r="EO29" s="719">
        <f t="shared" si="271"/>
        <v>1.4370000000000001E-2</v>
      </c>
      <c r="EP29" s="719">
        <f t="shared" si="184"/>
        <v>1.5260000000000001E-2</v>
      </c>
      <c r="EQ29" s="722">
        <f t="shared" si="185"/>
        <v>1.6150000000000001E-2</v>
      </c>
      <c r="ER29" s="705">
        <v>2.2000000000000001E-3</v>
      </c>
      <c r="ES29" s="253">
        <v>5.595E-2</v>
      </c>
      <c r="ET29" s="253">
        <v>6.7989999999999995E-2</v>
      </c>
      <c r="EU29" s="253">
        <v>5.8310000000000001E-2</v>
      </c>
      <c r="EV29" s="253">
        <v>4.5100000000000001E-2</v>
      </c>
      <c r="EW29" s="253">
        <v>5.602E-2</v>
      </c>
      <c r="EX29" s="719">
        <f t="shared" si="272"/>
        <v>6.694E-2</v>
      </c>
      <c r="EY29" s="719">
        <f t="shared" si="186"/>
        <v>7.7859999999999999E-2</v>
      </c>
      <c r="EZ29" s="722">
        <f t="shared" si="187"/>
        <v>8.8779999999999998E-2</v>
      </c>
      <c r="FA29" s="253">
        <v>4.3450000000000003E-2</v>
      </c>
      <c r="FB29" s="253">
        <v>3.5900000000000001E-2</v>
      </c>
      <c r="FC29" s="253">
        <v>2.7550000000000002E-2</v>
      </c>
      <c r="FD29" s="253">
        <v>3.0519999999999999E-2</v>
      </c>
      <c r="FE29" s="253">
        <v>2.9690000000000001E-2</v>
      </c>
      <c r="FF29" s="253">
        <v>3.6220000000000002E-2</v>
      </c>
      <c r="FG29" s="719">
        <f t="shared" si="273"/>
        <v>4.2750000000000003E-2</v>
      </c>
      <c r="FH29" s="719">
        <f t="shared" si="188"/>
        <v>4.9280000000000004E-2</v>
      </c>
      <c r="FI29" s="722">
        <f t="shared" si="189"/>
        <v>5.5810000000000005E-2</v>
      </c>
      <c r="FJ29" s="705">
        <v>1.9029999999999998E-2</v>
      </c>
      <c r="FK29" s="253">
        <v>2.402E-2</v>
      </c>
      <c r="FL29" s="253">
        <v>3.3779999999999998E-2</v>
      </c>
      <c r="FM29" s="253">
        <v>3.2640000000000002E-2</v>
      </c>
      <c r="FN29" s="253">
        <v>3.005E-2</v>
      </c>
      <c r="FO29" s="253">
        <v>3.1739999999999997E-2</v>
      </c>
      <c r="FP29" s="719">
        <f t="shared" si="274"/>
        <v>3.3429999999999994E-2</v>
      </c>
      <c r="FQ29" s="719">
        <f t="shared" si="190"/>
        <v>3.5119999999999992E-2</v>
      </c>
      <c r="FR29" s="722">
        <f t="shared" si="191"/>
        <v>3.6809999999999989E-2</v>
      </c>
      <c r="FS29" s="253">
        <v>2.1000000000000001E-2</v>
      </c>
      <c r="FT29" s="253">
        <v>2.4420000000000001E-2</v>
      </c>
      <c r="FU29" s="253">
        <v>2.9760000000000002E-2</v>
      </c>
      <c r="FV29" s="253">
        <v>2.9929999999999998E-2</v>
      </c>
      <c r="FW29" s="253">
        <v>2.9479999999999999E-2</v>
      </c>
      <c r="FX29" s="253">
        <v>2.9870000000000001E-2</v>
      </c>
      <c r="FY29" s="719">
        <f t="shared" si="275"/>
        <v>3.0260000000000002E-2</v>
      </c>
      <c r="FZ29" s="719">
        <f t="shared" si="192"/>
        <v>3.0650000000000004E-2</v>
      </c>
      <c r="GA29" s="722">
        <f t="shared" si="193"/>
        <v>3.1040000000000005E-2</v>
      </c>
      <c r="GB29" s="705">
        <v>2.3480000000000001E-2</v>
      </c>
      <c r="GC29" s="253">
        <v>3.0439999999999998E-2</v>
      </c>
      <c r="GD29" s="253">
        <v>3.0499999999999999E-2</v>
      </c>
      <c r="GE29" s="253">
        <v>3.524E-2</v>
      </c>
      <c r="GF29" s="253">
        <v>3.7100000000000001E-2</v>
      </c>
      <c r="GG29" s="253">
        <v>3.8559999999999997E-2</v>
      </c>
      <c r="GH29" s="719">
        <f t="shared" si="276"/>
        <v>4.0019999999999993E-2</v>
      </c>
      <c r="GI29" s="719">
        <f t="shared" si="194"/>
        <v>4.1479999999999989E-2</v>
      </c>
      <c r="GJ29" s="722">
        <f t="shared" si="195"/>
        <v>4.2939999999999985E-2</v>
      </c>
      <c r="GK29" s="253">
        <v>-8.9219999999999994E-2</v>
      </c>
      <c r="GL29" s="253">
        <v>-8.609E-2</v>
      </c>
      <c r="GM29" s="253">
        <v>-8.1519999999999995E-2</v>
      </c>
      <c r="GN29" s="253">
        <v>-8.133E-2</v>
      </c>
      <c r="GO29" s="253">
        <v>-8.1790000000000002E-2</v>
      </c>
      <c r="GP29" s="253">
        <v>-8.0740000000000006E-2</v>
      </c>
      <c r="GQ29" s="719">
        <f t="shared" si="277"/>
        <v>-7.9690000000000011E-2</v>
      </c>
      <c r="GR29" s="719">
        <f t="shared" si="196"/>
        <v>-7.8640000000000015E-2</v>
      </c>
      <c r="GS29" s="722">
        <f t="shared" si="197"/>
        <v>-7.759000000000002E-2</v>
      </c>
      <c r="GT29" s="705">
        <v>-1.5679999999999999E-2</v>
      </c>
      <c r="GU29" s="253">
        <v>-1.171E-2</v>
      </c>
      <c r="GV29" s="253">
        <v>-4.8999999999999998E-3</v>
      </c>
      <c r="GW29" s="253">
        <v>-6.1199999999999996E-3</v>
      </c>
      <c r="GX29" s="253">
        <v>-7.45E-3</v>
      </c>
      <c r="GY29" s="253">
        <v>-7.6800000000000002E-3</v>
      </c>
      <c r="GZ29" s="719">
        <f t="shared" si="278"/>
        <v>-7.9100000000000004E-3</v>
      </c>
      <c r="HA29" s="719">
        <f t="shared" si="198"/>
        <v>-8.1400000000000014E-3</v>
      </c>
      <c r="HB29" s="722">
        <f t="shared" si="199"/>
        <v>-8.3700000000000024E-3</v>
      </c>
      <c r="HC29" s="253">
        <v>1.669E-2</v>
      </c>
      <c r="HD29" s="253">
        <v>2.6270000000000002E-2</v>
      </c>
      <c r="HE29" s="253">
        <v>3.279E-2</v>
      </c>
      <c r="HF29" s="253">
        <v>3.6150000000000002E-2</v>
      </c>
      <c r="HG29" s="253">
        <v>4.2979999999999997E-2</v>
      </c>
      <c r="HH29" s="253">
        <v>4.6940000000000003E-2</v>
      </c>
      <c r="HI29" s="719">
        <f t="shared" si="279"/>
        <v>5.0900000000000008E-2</v>
      </c>
      <c r="HJ29" s="719">
        <f t="shared" si="200"/>
        <v>5.4860000000000013E-2</v>
      </c>
      <c r="HK29" s="722">
        <f t="shared" si="201"/>
        <v>5.8820000000000018E-2</v>
      </c>
      <c r="HL29" s="705">
        <v>-5.1400000000000001E-2</v>
      </c>
      <c r="HM29" s="253">
        <v>-5.1380000000000002E-2</v>
      </c>
      <c r="HN29" s="253">
        <v>-4.8989999999999999E-2</v>
      </c>
      <c r="HO29" s="253">
        <v>-4.9430000000000002E-2</v>
      </c>
      <c r="HP29" s="253">
        <v>-5.0009999999999999E-2</v>
      </c>
      <c r="HQ29" s="253">
        <v>-5.1020000000000003E-2</v>
      </c>
      <c r="HR29" s="719">
        <f t="shared" si="280"/>
        <v>-5.2030000000000007E-2</v>
      </c>
      <c r="HS29" s="719">
        <f t="shared" si="202"/>
        <v>-5.3040000000000011E-2</v>
      </c>
      <c r="HT29" s="722">
        <f t="shared" si="203"/>
        <v>-5.4050000000000015E-2</v>
      </c>
      <c r="HU29" s="253">
        <v>-3.3509999999999998E-2</v>
      </c>
      <c r="HV29" s="253">
        <v>-3.0859999999999999E-2</v>
      </c>
      <c r="HW29" s="253">
        <v>-2.2499999999999999E-2</v>
      </c>
      <c r="HX29" s="253">
        <v>-2.35E-2</v>
      </c>
      <c r="HY29" s="253">
        <v>-2.4309999999999998E-2</v>
      </c>
      <c r="HZ29" s="253">
        <v>-2.2530000000000001E-2</v>
      </c>
      <c r="IA29" s="719">
        <f t="shared" si="281"/>
        <v>-2.0750000000000005E-2</v>
      </c>
      <c r="IB29" s="719">
        <f t="shared" si="204"/>
        <v>-1.8970000000000008E-2</v>
      </c>
      <c r="IC29" s="722">
        <f t="shared" si="205"/>
        <v>-1.7190000000000011E-2</v>
      </c>
      <c r="ID29" s="705">
        <v>0.02</v>
      </c>
      <c r="IE29" s="253">
        <v>2.921E-2</v>
      </c>
      <c r="IF29" s="253">
        <v>3.286E-2</v>
      </c>
      <c r="IG29" s="253">
        <v>2.7959999999999999E-2</v>
      </c>
      <c r="IH29" s="253">
        <v>3.5450000000000002E-2</v>
      </c>
      <c r="II29" s="253">
        <v>4.4080000000000001E-2</v>
      </c>
      <c r="IJ29" s="719">
        <f t="shared" si="282"/>
        <v>5.271E-2</v>
      </c>
      <c r="IK29" s="719">
        <f t="shared" si="206"/>
        <v>6.1339999999999999E-2</v>
      </c>
      <c r="IL29" s="722">
        <f t="shared" si="207"/>
        <v>6.9970000000000004E-2</v>
      </c>
      <c r="IM29" s="253">
        <v>-1.6879999999999999E-2</v>
      </c>
      <c r="IN29" s="253">
        <v>-1.677E-2</v>
      </c>
      <c r="IO29" s="253">
        <v>-1.0319999999999999E-2</v>
      </c>
      <c r="IP29" s="253">
        <v>-1.2880000000000001E-2</v>
      </c>
      <c r="IQ29" s="253">
        <v>-1.5169999999999999E-2</v>
      </c>
      <c r="IR29" s="253">
        <v>-1.542E-2</v>
      </c>
      <c r="IS29" s="719">
        <f t="shared" si="283"/>
        <v>-1.567E-2</v>
      </c>
      <c r="IT29" s="719">
        <f t="shared" si="208"/>
        <v>-1.592E-2</v>
      </c>
      <c r="IU29" s="722">
        <f t="shared" si="209"/>
        <v>-1.617E-2</v>
      </c>
      <c r="IV29" s="705">
        <v>-5.738E-2</v>
      </c>
      <c r="IW29" s="253">
        <v>-5.5190000000000003E-2</v>
      </c>
      <c r="IX29" s="253">
        <v>-2.9489999999999999E-2</v>
      </c>
      <c r="IY29" s="253">
        <v>-2.8570000000000002E-2</v>
      </c>
      <c r="IZ29" s="253">
        <v>-2.9090000000000001E-2</v>
      </c>
      <c r="JA29" s="253">
        <v>-3.0870000000000002E-2</v>
      </c>
      <c r="JB29" s="719">
        <f t="shared" si="284"/>
        <v>-3.2649999999999998E-2</v>
      </c>
      <c r="JC29" s="719">
        <f t="shared" si="210"/>
        <v>-3.4429999999999995E-2</v>
      </c>
      <c r="JD29" s="722">
        <f t="shared" si="211"/>
        <v>-3.6209999999999992E-2</v>
      </c>
      <c r="JE29" s="253">
        <v>-8.7349999999999997E-2</v>
      </c>
      <c r="JF29" s="253">
        <v>-8.3360000000000004E-2</v>
      </c>
      <c r="JG29" s="253">
        <v>-7.6700000000000004E-2</v>
      </c>
      <c r="JH29" s="253">
        <v>-7.7340000000000006E-2</v>
      </c>
      <c r="JI29" s="253">
        <v>-7.8589999999999993E-2</v>
      </c>
      <c r="JJ29" s="253">
        <v>-7.8539999999999999E-2</v>
      </c>
      <c r="JK29" s="719">
        <f t="shared" si="285"/>
        <v>-7.8490000000000004E-2</v>
      </c>
      <c r="JL29" s="719">
        <f t="shared" si="212"/>
        <v>-7.844000000000001E-2</v>
      </c>
      <c r="JM29" s="722">
        <f t="shared" si="213"/>
        <v>-7.8390000000000015E-2</v>
      </c>
      <c r="JN29" s="705">
        <v>-3.3579999999999999E-2</v>
      </c>
      <c r="JO29" s="253">
        <v>-3.0370000000000001E-2</v>
      </c>
      <c r="JP29" s="253">
        <v>-2.528E-2</v>
      </c>
      <c r="JQ29" s="253">
        <v>-2.691E-2</v>
      </c>
      <c r="JR29" s="253">
        <v>-2.8410000000000001E-2</v>
      </c>
      <c r="JS29" s="253">
        <v>-2.8969999999999999E-2</v>
      </c>
      <c r="JT29" s="719">
        <f t="shared" si="286"/>
        <v>-2.9529999999999997E-2</v>
      </c>
      <c r="JU29" s="719">
        <f t="shared" si="214"/>
        <v>-3.0089999999999995E-2</v>
      </c>
      <c r="JV29" s="722">
        <f t="shared" si="215"/>
        <v>-3.0649999999999993E-2</v>
      </c>
      <c r="JW29" s="253">
        <v>3.1800000000000001E-3</v>
      </c>
      <c r="JX29" s="253">
        <v>7.0800000000000004E-3</v>
      </c>
      <c r="JY29" s="253">
        <v>1.24E-2</v>
      </c>
      <c r="JZ29" s="253">
        <v>1.094E-2</v>
      </c>
      <c r="KA29" s="253">
        <v>1.1429999999999999E-2</v>
      </c>
      <c r="KB29" s="253">
        <v>1.0829999999999999E-2</v>
      </c>
      <c r="KC29" s="719">
        <f t="shared" si="287"/>
        <v>1.023E-2</v>
      </c>
      <c r="KD29" s="719">
        <f t="shared" si="216"/>
        <v>9.6299999999999997E-3</v>
      </c>
      <c r="KE29" s="722">
        <f t="shared" si="217"/>
        <v>9.0299999999999998E-3</v>
      </c>
      <c r="KF29" s="705">
        <v>1.3809999999999999E-2</v>
      </c>
      <c r="KG29" s="253">
        <v>1.6410000000000001E-2</v>
      </c>
      <c r="KH29" s="253">
        <v>2.1340000000000001E-2</v>
      </c>
      <c r="KI29" s="253">
        <v>2.0920000000000001E-2</v>
      </c>
      <c r="KJ29" s="253">
        <v>2.0219999999999998E-2</v>
      </c>
      <c r="KK29" s="253">
        <v>1.9869999999999999E-2</v>
      </c>
      <c r="KL29" s="719">
        <f t="shared" si="288"/>
        <v>1.9519999999999999E-2</v>
      </c>
      <c r="KM29" s="719">
        <f t="shared" si="218"/>
        <v>1.917E-2</v>
      </c>
      <c r="KN29" s="722">
        <f t="shared" si="219"/>
        <v>1.882E-2</v>
      </c>
      <c r="KO29" s="253">
        <v>6.8750000000000006E-2</v>
      </c>
      <c r="KP29" s="253">
        <v>7.5910000000000005E-2</v>
      </c>
      <c r="KQ29" s="253">
        <v>8.2299999999999998E-2</v>
      </c>
      <c r="KR29" s="253">
        <v>8.1589999999999996E-2</v>
      </c>
      <c r="KS29" s="253">
        <v>8.0500000000000002E-2</v>
      </c>
      <c r="KT29" s="253">
        <v>7.9250000000000001E-2</v>
      </c>
      <c r="KU29" s="719">
        <f t="shared" si="289"/>
        <v>7.8E-2</v>
      </c>
      <c r="KV29" s="719">
        <f t="shared" si="220"/>
        <v>7.6749999999999999E-2</v>
      </c>
      <c r="KW29" s="722">
        <f t="shared" si="221"/>
        <v>7.5499999999999998E-2</v>
      </c>
      <c r="KX29" s="705">
        <v>4.7280000000000003E-2</v>
      </c>
      <c r="KY29" s="253">
        <v>5.108E-2</v>
      </c>
      <c r="KZ29" s="253">
        <v>5.7880000000000001E-2</v>
      </c>
      <c r="LA29" s="253">
        <v>5.6250000000000001E-2</v>
      </c>
      <c r="LB29" s="253">
        <v>5.5570000000000001E-2</v>
      </c>
      <c r="LC29" s="253">
        <v>5.3809999999999997E-2</v>
      </c>
      <c r="LD29" s="719">
        <f t="shared" si="290"/>
        <v>5.2049999999999992E-2</v>
      </c>
      <c r="LE29" s="719">
        <f t="shared" si="222"/>
        <v>5.0289999999999987E-2</v>
      </c>
      <c r="LF29" s="722">
        <f t="shared" si="223"/>
        <v>4.8529999999999983E-2</v>
      </c>
      <c r="LG29" s="253">
        <v>8.0999999999999996E-3</v>
      </c>
      <c r="LH29" s="253">
        <v>1.8610000000000002E-2</v>
      </c>
      <c r="LI29" s="253">
        <v>2.4500000000000001E-2</v>
      </c>
      <c r="LJ29" s="253">
        <v>2.4559999999999998E-2</v>
      </c>
      <c r="LK29" s="253">
        <v>2.35E-2</v>
      </c>
      <c r="LL29" s="253">
        <v>2.2689999999999998E-2</v>
      </c>
      <c r="LM29" s="719">
        <f t="shared" si="291"/>
        <v>2.1879999999999997E-2</v>
      </c>
      <c r="LN29" s="719">
        <f t="shared" si="224"/>
        <v>2.1069999999999995E-2</v>
      </c>
      <c r="LO29" s="722">
        <f t="shared" si="225"/>
        <v>2.0259999999999993E-2</v>
      </c>
      <c r="LP29" s="705">
        <v>-8.5849999999999996E-2</v>
      </c>
      <c r="LQ29" s="253">
        <v>-8.2879999999999995E-2</v>
      </c>
      <c r="LR29" s="253">
        <v>-7.8740000000000004E-2</v>
      </c>
      <c r="LS29" s="253">
        <v>-7.9250000000000001E-2</v>
      </c>
      <c r="LT29" s="253">
        <v>-8.0159999999999995E-2</v>
      </c>
      <c r="LU29" s="253">
        <v>-7.979E-2</v>
      </c>
      <c r="LV29" s="719">
        <f t="shared" si="292"/>
        <v>-7.9420000000000004E-2</v>
      </c>
      <c r="LW29" s="719">
        <f t="shared" si="226"/>
        <v>-7.9050000000000009E-2</v>
      </c>
      <c r="LX29" s="722">
        <f t="shared" si="227"/>
        <v>-7.8680000000000014E-2</v>
      </c>
      <c r="LY29" s="253">
        <v>-4.2560000000000001E-2</v>
      </c>
      <c r="LZ29" s="253">
        <v>-6.0350000000000001E-2</v>
      </c>
      <c r="MA29" s="253">
        <v>-6.2520000000000006E-2</v>
      </c>
      <c r="MB29" s="253">
        <v>-6.1539999999999997E-2</v>
      </c>
      <c r="MC29" s="253">
        <v>-5.9180000000000003E-2</v>
      </c>
      <c r="MD29" s="253">
        <v>-5.5509999999999997E-2</v>
      </c>
      <c r="ME29" s="719">
        <f t="shared" si="293"/>
        <v>-5.183999999999999E-2</v>
      </c>
      <c r="MF29" s="719">
        <f t="shared" si="228"/>
        <v>-4.8169999999999984E-2</v>
      </c>
      <c r="MG29" s="722">
        <f t="shared" si="229"/>
        <v>-4.4499999999999977E-2</v>
      </c>
      <c r="MH29" s="705">
        <v>-4.3470000000000002E-2</v>
      </c>
      <c r="MI29" s="253">
        <v>-3.7929999999999998E-2</v>
      </c>
      <c r="MJ29" s="253">
        <v>-2.9929999999999998E-2</v>
      </c>
      <c r="MK29" s="253">
        <v>-3.0880000000000001E-2</v>
      </c>
      <c r="ML29" s="253">
        <v>-3.286E-2</v>
      </c>
      <c r="MM29" s="253">
        <v>-3.2000000000000001E-2</v>
      </c>
      <c r="MN29" s="719">
        <f t="shared" si="294"/>
        <v>-3.1140000000000001E-2</v>
      </c>
      <c r="MO29" s="719">
        <f t="shared" si="230"/>
        <v>-3.0280000000000001E-2</v>
      </c>
      <c r="MP29" s="722">
        <f t="shared" si="231"/>
        <v>-2.9420000000000002E-2</v>
      </c>
      <c r="MQ29" s="253">
        <v>-2.7859999999999999E-2</v>
      </c>
      <c r="MR29" s="253">
        <v>-2.0330000000000001E-2</v>
      </c>
      <c r="MS29" s="253">
        <v>-7.0400000000000003E-3</v>
      </c>
      <c r="MT29" s="253">
        <v>-4.7699999999999999E-3</v>
      </c>
      <c r="MU29" s="253">
        <v>-4.9699999999999996E-3</v>
      </c>
      <c r="MV29" s="253">
        <v>-5.6499999999999996E-3</v>
      </c>
      <c r="MW29" s="719">
        <f t="shared" si="295"/>
        <v>-6.3299999999999997E-3</v>
      </c>
      <c r="MX29" s="719">
        <f t="shared" si="232"/>
        <v>-7.0099999999999997E-3</v>
      </c>
      <c r="MY29" s="722">
        <f t="shared" si="233"/>
        <v>-7.6899999999999998E-3</v>
      </c>
      <c r="MZ29" s="705">
        <v>-0.12128</v>
      </c>
      <c r="NA29" s="253">
        <v>-0.11905</v>
      </c>
      <c r="NB29" s="253">
        <v>-0.11432</v>
      </c>
      <c r="NC29" s="253">
        <v>-0.11554</v>
      </c>
      <c r="ND29" s="253">
        <v>-0.11683</v>
      </c>
      <c r="NE29" s="253">
        <v>-0.11692</v>
      </c>
      <c r="NF29" s="719">
        <f t="shared" si="296"/>
        <v>-0.11700999999999999</v>
      </c>
      <c r="NG29" s="719">
        <f t="shared" si="234"/>
        <v>-0.11709999999999998</v>
      </c>
      <c r="NH29" s="722">
        <f t="shared" si="235"/>
        <v>-0.11718999999999997</v>
      </c>
      <c r="NI29" s="253">
        <v>1.15E-2</v>
      </c>
      <c r="NJ29" s="253">
        <v>1.187E-2</v>
      </c>
      <c r="NK29" s="253">
        <v>2.0899999999999998E-2</v>
      </c>
      <c r="NL29" s="253">
        <v>1.9259999999999999E-2</v>
      </c>
      <c r="NM29" s="253">
        <v>1.8540000000000001E-2</v>
      </c>
      <c r="NN29" s="253">
        <v>2.1610000000000001E-2</v>
      </c>
      <c r="NO29" s="719">
        <f t="shared" si="297"/>
        <v>2.4680000000000001E-2</v>
      </c>
      <c r="NP29" s="719">
        <f t="shared" si="236"/>
        <v>2.775E-2</v>
      </c>
      <c r="NQ29" s="722">
        <f t="shared" si="237"/>
        <v>3.082E-2</v>
      </c>
      <c r="NR29" s="705">
        <v>5.348E-2</v>
      </c>
      <c r="NS29" s="253">
        <v>4.2320000000000003E-2</v>
      </c>
      <c r="NT29" s="253">
        <v>5.6770000000000001E-2</v>
      </c>
      <c r="NU29" s="253">
        <v>5.0180000000000002E-2</v>
      </c>
      <c r="NV29" s="253">
        <v>5.4879999999999998E-2</v>
      </c>
      <c r="NW29" s="253">
        <v>5.0250000000000003E-2</v>
      </c>
      <c r="NX29" s="719">
        <f t="shared" si="298"/>
        <v>4.5620000000000008E-2</v>
      </c>
      <c r="NY29" s="719">
        <f t="shared" si="238"/>
        <v>4.0990000000000013E-2</v>
      </c>
      <c r="NZ29" s="722">
        <f t="shared" si="239"/>
        <v>3.6360000000000017E-2</v>
      </c>
      <c r="OA29" s="253">
        <v>-0.16051000000000001</v>
      </c>
      <c r="OB29" s="253">
        <v>-0.15518000000000001</v>
      </c>
      <c r="OC29" s="253">
        <v>-0.14813999999999999</v>
      </c>
      <c r="OD29" s="253">
        <v>-0.14832999999999999</v>
      </c>
      <c r="OE29" s="253">
        <v>-0.14907000000000001</v>
      </c>
      <c r="OF29" s="253">
        <v>-0.14760999999999999</v>
      </c>
      <c r="OG29" s="719">
        <f t="shared" si="299"/>
        <v>-0.14614999999999997</v>
      </c>
      <c r="OH29" s="719">
        <f t="shared" si="240"/>
        <v>-0.14468999999999996</v>
      </c>
      <c r="OI29" s="722">
        <f t="shared" si="241"/>
        <v>-0.14322999999999994</v>
      </c>
      <c r="OJ29" s="705">
        <v>-2.9829999999999999E-2</v>
      </c>
      <c r="OK29" s="253">
        <v>-3.764E-2</v>
      </c>
      <c r="OL29" s="253">
        <v>-6.5299999999999997E-2</v>
      </c>
      <c r="OM29" s="253">
        <v>-7.7899999999999997E-2</v>
      </c>
      <c r="ON29" s="253">
        <v>-7.2660000000000002E-2</v>
      </c>
      <c r="OO29" s="253">
        <v>-7.4649999999999994E-2</v>
      </c>
      <c r="OP29" s="719">
        <f t="shared" si="300"/>
        <v>-7.6639999999999986E-2</v>
      </c>
      <c r="OQ29" s="719">
        <f t="shared" si="242"/>
        <v>-7.8629999999999978E-2</v>
      </c>
      <c r="OR29" s="722">
        <f t="shared" si="243"/>
        <v>-8.0619999999999969E-2</v>
      </c>
      <c r="OS29" s="253">
        <v>-8.5849999999999996E-2</v>
      </c>
      <c r="OT29" s="253">
        <v>-7.8780000000000003E-2</v>
      </c>
      <c r="OU29" s="253">
        <v>-6.9879999999999998E-2</v>
      </c>
      <c r="OV29" s="253">
        <v>-7.1499999999999994E-2</v>
      </c>
      <c r="OW29" s="253">
        <v>-7.4029999999999999E-2</v>
      </c>
      <c r="OX29" s="253">
        <v>-7.3889999999999997E-2</v>
      </c>
      <c r="OY29" s="719">
        <f t="shared" si="301"/>
        <v>-7.3749999999999996E-2</v>
      </c>
      <c r="OZ29" s="719">
        <f t="shared" si="244"/>
        <v>-7.3609999999999995E-2</v>
      </c>
      <c r="PA29" s="722">
        <f t="shared" si="245"/>
        <v>-7.3469999999999994E-2</v>
      </c>
      <c r="PB29" s="705">
        <v>4.3470000000000002E-2</v>
      </c>
      <c r="PC29" s="253">
        <v>5.1869999999999999E-2</v>
      </c>
      <c r="PD29" s="253">
        <v>6.0310000000000002E-2</v>
      </c>
      <c r="PE29" s="253">
        <v>4.4260000000000001E-2</v>
      </c>
      <c r="PF29" s="253">
        <v>5.3990000000000003E-2</v>
      </c>
      <c r="PG29" s="253">
        <v>5.8860000000000003E-2</v>
      </c>
      <c r="PH29" s="719">
        <f t="shared" si="302"/>
        <v>6.3730000000000009E-2</v>
      </c>
      <c r="PI29" s="719">
        <f t="shared" si="246"/>
        <v>6.8600000000000022E-2</v>
      </c>
      <c r="PJ29" s="722">
        <f t="shared" si="247"/>
        <v>7.3470000000000035E-2</v>
      </c>
      <c r="PK29" s="253">
        <v>-0.12923000000000001</v>
      </c>
      <c r="PL29" s="253">
        <v>-0.126</v>
      </c>
      <c r="PM29" s="253">
        <v>-0.1197</v>
      </c>
      <c r="PN29" s="253">
        <v>-0.11958000000000001</v>
      </c>
      <c r="PO29" s="253">
        <v>-0.12019000000000001</v>
      </c>
      <c r="PP29" s="253">
        <v>-0.11863</v>
      </c>
      <c r="PQ29" s="719">
        <f t="shared" si="303"/>
        <v>-0.11706999999999999</v>
      </c>
      <c r="PR29" s="719">
        <f t="shared" si="248"/>
        <v>-0.11550999999999999</v>
      </c>
      <c r="PS29" s="722">
        <f t="shared" si="249"/>
        <v>-0.11394999999999998</v>
      </c>
      <c r="PT29" s="705">
        <v>-0.11458</v>
      </c>
      <c r="PU29" s="253">
        <v>-0.11322</v>
      </c>
      <c r="PV29" s="253">
        <v>-0.10877000000000001</v>
      </c>
      <c r="PW29" s="253">
        <v>-0.10942</v>
      </c>
      <c r="PX29" s="253">
        <v>-0.11072</v>
      </c>
      <c r="PY29" s="253">
        <v>-0.11058999999999999</v>
      </c>
      <c r="PZ29" s="719">
        <f t="shared" si="304"/>
        <v>-0.11045999999999999</v>
      </c>
      <c r="QA29" s="719">
        <f t="shared" si="250"/>
        <v>-0.11032999999999998</v>
      </c>
      <c r="QB29" s="722">
        <f t="shared" si="251"/>
        <v>-0.11019999999999998</v>
      </c>
      <c r="QC29" s="253">
        <v>-9.5140000000000002E-2</v>
      </c>
      <c r="QD29" s="253">
        <v>-9.2810000000000004E-2</v>
      </c>
      <c r="QE29" s="253">
        <v>-8.8959999999999997E-2</v>
      </c>
      <c r="QF29" s="253">
        <v>-8.9380000000000001E-2</v>
      </c>
      <c r="QG29" s="253">
        <v>-8.8849999999999998E-2</v>
      </c>
      <c r="QH29" s="253">
        <v>-8.9539999999999995E-2</v>
      </c>
      <c r="QI29" s="719">
        <f t="shared" si="305"/>
        <v>-9.0229999999999991E-2</v>
      </c>
      <c r="QJ29" s="719">
        <f t="shared" si="252"/>
        <v>-9.0919999999999987E-2</v>
      </c>
      <c r="QK29" s="722">
        <f t="shared" si="253"/>
        <v>-9.1609999999999983E-2</v>
      </c>
      <c r="QL29" s="705">
        <v>3.8800000000000001E-2</v>
      </c>
      <c r="QM29" s="253">
        <v>4.1349999999999998E-2</v>
      </c>
      <c r="QN29" s="253">
        <v>4.4510000000000001E-2</v>
      </c>
      <c r="QO29" s="253">
        <v>4.4670000000000001E-2</v>
      </c>
      <c r="QP29" s="253">
        <v>4.3180000000000003E-2</v>
      </c>
      <c r="QQ29" s="253">
        <v>4.3029999999999999E-2</v>
      </c>
      <c r="QR29" s="719">
        <f t="shared" si="306"/>
        <v>4.2879999999999995E-2</v>
      </c>
      <c r="QS29" s="719">
        <f t="shared" si="254"/>
        <v>4.272999999999999E-2</v>
      </c>
      <c r="QT29" s="722">
        <f t="shared" si="255"/>
        <v>4.2579999999999986E-2</v>
      </c>
    </row>
    <row r="30" spans="1:462">
      <c r="A30" s="16"/>
      <c r="B30" s="212" t="s">
        <v>449</v>
      </c>
      <c r="C30" s="212" t="s">
        <v>466</v>
      </c>
      <c r="D30" s="705">
        <v>-2.4000000000000001E-4</v>
      </c>
      <c r="E30" s="253">
        <v>1.41E-3</v>
      </c>
      <c r="F30" s="253">
        <v>3.13E-3</v>
      </c>
      <c r="G30" s="253">
        <v>6.6299999999999996E-3</v>
      </c>
      <c r="H30" s="253">
        <v>7.11E-3</v>
      </c>
      <c r="I30" s="253">
        <v>8.8199999999999997E-3</v>
      </c>
      <c r="J30" s="719">
        <f t="shared" si="256"/>
        <v>1.0529999999999999E-2</v>
      </c>
      <c r="K30" s="719">
        <f t="shared" si="154"/>
        <v>1.2239999999999999E-2</v>
      </c>
      <c r="L30" s="722">
        <f t="shared" si="155"/>
        <v>1.3949999999999999E-2</v>
      </c>
      <c r="M30" s="253">
        <v>-5.7600000000000004E-3</v>
      </c>
      <c r="N30" s="253">
        <v>-7.3800000000000003E-3</v>
      </c>
      <c r="O30" s="253">
        <v>-6.1599999999999997E-3</v>
      </c>
      <c r="P30" s="253">
        <v>-5.3400000000000001E-3</v>
      </c>
      <c r="Q30" s="253">
        <v>-6.2899999999999996E-3</v>
      </c>
      <c r="R30" s="253">
        <v>-5.6600000000000001E-3</v>
      </c>
      <c r="S30" s="719">
        <f t="shared" si="257"/>
        <v>-5.0300000000000006E-3</v>
      </c>
      <c r="T30" s="719">
        <f t="shared" si="156"/>
        <v>-4.4000000000000011E-3</v>
      </c>
      <c r="U30" s="722">
        <f t="shared" si="157"/>
        <v>-3.7700000000000016E-3</v>
      </c>
      <c r="V30" s="705">
        <v>7.7499999999999999E-3</v>
      </c>
      <c r="W30" s="253">
        <v>1.2330000000000001E-2</v>
      </c>
      <c r="X30" s="253">
        <v>1.7340000000000001E-2</v>
      </c>
      <c r="Y30" s="253">
        <v>1.805E-2</v>
      </c>
      <c r="Z30" s="253">
        <v>1.652E-2</v>
      </c>
      <c r="AA30" s="253">
        <v>2.068E-2</v>
      </c>
      <c r="AB30" s="719">
        <f t="shared" si="258"/>
        <v>2.4840000000000001E-2</v>
      </c>
      <c r="AC30" s="719">
        <f t="shared" si="158"/>
        <v>2.9000000000000001E-2</v>
      </c>
      <c r="AD30" s="722">
        <f t="shared" si="159"/>
        <v>3.3160000000000002E-2</v>
      </c>
      <c r="AE30" s="253">
        <v>-7.3000000000000001E-3</v>
      </c>
      <c r="AF30" s="253">
        <v>-1.5900000000000001E-3</v>
      </c>
      <c r="AG30" s="253">
        <v>9.0000000000000006E-5</v>
      </c>
      <c r="AH30" s="253">
        <v>-5.6499999999999996E-3</v>
      </c>
      <c r="AI30" s="253">
        <v>-9.2800000000000001E-3</v>
      </c>
      <c r="AJ30" s="253">
        <v>-8.77E-3</v>
      </c>
      <c r="AK30" s="719">
        <f t="shared" si="259"/>
        <v>-8.26E-3</v>
      </c>
      <c r="AL30" s="719">
        <f t="shared" si="160"/>
        <v>-7.7499999999999999E-3</v>
      </c>
      <c r="AM30" s="722">
        <f t="shared" si="161"/>
        <v>-7.2399999999999999E-3</v>
      </c>
      <c r="AN30" s="705">
        <v>-7.324E-2</v>
      </c>
      <c r="AO30" s="253">
        <v>-7.8469999999999998E-2</v>
      </c>
      <c r="AP30" s="253">
        <v>-7.4779999999999999E-2</v>
      </c>
      <c r="AQ30" s="253">
        <v>-7.7969999999999998E-2</v>
      </c>
      <c r="AR30" s="253">
        <v>-7.9269999999999993E-2</v>
      </c>
      <c r="AS30" s="253">
        <v>-7.8140000000000001E-2</v>
      </c>
      <c r="AT30" s="719">
        <f t="shared" si="260"/>
        <v>-7.7010000000000009E-2</v>
      </c>
      <c r="AU30" s="719">
        <f t="shared" si="162"/>
        <v>-7.5880000000000017E-2</v>
      </c>
      <c r="AV30" s="722">
        <f t="shared" si="163"/>
        <v>-7.4750000000000025E-2</v>
      </c>
      <c r="AW30" s="253">
        <v>-2.5909999999999999E-2</v>
      </c>
      <c r="AX30" s="253">
        <v>-2.7359999999999999E-2</v>
      </c>
      <c r="AY30" s="253">
        <v>-2.24E-2</v>
      </c>
      <c r="AZ30" s="253">
        <v>-1.9810000000000001E-2</v>
      </c>
      <c r="BA30" s="253">
        <v>-1.9599999999999999E-2</v>
      </c>
      <c r="BB30" s="253">
        <v>-1.7919999999999998E-2</v>
      </c>
      <c r="BC30" s="719">
        <f t="shared" si="261"/>
        <v>-1.6239999999999997E-2</v>
      </c>
      <c r="BD30" s="719">
        <f t="shared" si="164"/>
        <v>-1.4559999999999997E-2</v>
      </c>
      <c r="BE30" s="722">
        <f t="shared" si="165"/>
        <v>-1.2879999999999996E-2</v>
      </c>
      <c r="BF30" s="705">
        <v>-3.381E-2</v>
      </c>
      <c r="BG30" s="253">
        <v>-3.0450000000000001E-2</v>
      </c>
      <c r="BH30" s="253">
        <v>-3.109E-2</v>
      </c>
      <c r="BI30" s="253">
        <v>-2.7009999999999999E-2</v>
      </c>
      <c r="BJ30" s="253">
        <v>-2.6790000000000001E-2</v>
      </c>
      <c r="BK30" s="253">
        <v>-2.4910000000000002E-2</v>
      </c>
      <c r="BL30" s="719">
        <f t="shared" si="262"/>
        <v>-2.3030000000000002E-2</v>
      </c>
      <c r="BM30" s="719">
        <f t="shared" si="166"/>
        <v>-2.1150000000000002E-2</v>
      </c>
      <c r="BN30" s="722">
        <f t="shared" si="167"/>
        <v>-1.9270000000000002E-2</v>
      </c>
      <c r="BO30" s="253">
        <v>2.3269999999999999E-2</v>
      </c>
      <c r="BP30" s="253">
        <v>2.7439999999999999E-2</v>
      </c>
      <c r="BQ30" s="253">
        <v>3.2960000000000003E-2</v>
      </c>
      <c r="BR30" s="253">
        <v>3.6479999999999999E-2</v>
      </c>
      <c r="BS30" s="253">
        <v>3.6799999999999999E-2</v>
      </c>
      <c r="BT30" s="253">
        <v>3.0079999999999999E-2</v>
      </c>
      <c r="BU30" s="719">
        <f t="shared" si="263"/>
        <v>2.3359999999999999E-2</v>
      </c>
      <c r="BV30" s="719">
        <f t="shared" si="168"/>
        <v>1.6639999999999999E-2</v>
      </c>
      <c r="BW30" s="722">
        <f t="shared" si="169"/>
        <v>9.9199999999999983E-3</v>
      </c>
      <c r="BX30" s="705">
        <v>-6.4599999999999996E-3</v>
      </c>
      <c r="BY30" s="253">
        <v>-4.28E-3</v>
      </c>
      <c r="BZ30" s="253">
        <v>-2.4199999999999998E-3</v>
      </c>
      <c r="CA30" s="253">
        <v>1.56E-3</v>
      </c>
      <c r="CB30" s="253">
        <v>1.56E-3</v>
      </c>
      <c r="CC30" s="253">
        <v>2.5799999999999998E-3</v>
      </c>
      <c r="CD30" s="719">
        <f t="shared" si="264"/>
        <v>3.5999999999999999E-3</v>
      </c>
      <c r="CE30" s="719">
        <f t="shared" si="170"/>
        <v>4.62E-3</v>
      </c>
      <c r="CF30" s="722">
        <f t="shared" si="171"/>
        <v>5.64E-3</v>
      </c>
      <c r="CG30" s="253">
        <v>-1.685E-2</v>
      </c>
      <c r="CH30" s="253">
        <v>-4.3560000000000001E-2</v>
      </c>
      <c r="CI30" s="253">
        <v>-4.9680000000000002E-2</v>
      </c>
      <c r="CJ30" s="253">
        <v>-5.0729999999999997E-2</v>
      </c>
      <c r="CK30" s="253">
        <v>-5.2940000000000001E-2</v>
      </c>
      <c r="CL30" s="253">
        <v>-5.2609999999999997E-2</v>
      </c>
      <c r="CM30" s="719">
        <f t="shared" si="265"/>
        <v>-5.2279999999999993E-2</v>
      </c>
      <c r="CN30" s="719">
        <f t="shared" si="172"/>
        <v>-5.1949999999999989E-2</v>
      </c>
      <c r="CO30" s="722">
        <f t="shared" si="173"/>
        <v>-5.1619999999999985E-2</v>
      </c>
      <c r="CP30" s="705">
        <v>2.3779999999999999E-2</v>
      </c>
      <c r="CQ30" s="253">
        <v>2.7789999999999999E-2</v>
      </c>
      <c r="CR30" s="253">
        <v>2.878E-2</v>
      </c>
      <c r="CS30" s="253">
        <v>3.3180000000000001E-2</v>
      </c>
      <c r="CT30" s="253">
        <v>3.3680000000000002E-2</v>
      </c>
      <c r="CU30" s="253">
        <v>3.5860000000000003E-2</v>
      </c>
      <c r="CV30" s="719">
        <f t="shared" si="266"/>
        <v>3.8040000000000004E-2</v>
      </c>
      <c r="CW30" s="719">
        <f t="shared" si="174"/>
        <v>4.0220000000000006E-2</v>
      </c>
      <c r="CX30" s="722">
        <f t="shared" si="175"/>
        <v>4.2400000000000007E-2</v>
      </c>
      <c r="CY30" s="253">
        <v>5.8999999999999999E-3</v>
      </c>
      <c r="CZ30" s="253">
        <v>6.9300000000000004E-3</v>
      </c>
      <c r="DA30" s="253">
        <v>3.96E-3</v>
      </c>
      <c r="DB30" s="253">
        <v>2.8999999999999998E-3</v>
      </c>
      <c r="DC30" s="253">
        <v>4.28E-3</v>
      </c>
      <c r="DD30" s="253">
        <v>6.4000000000000003E-3</v>
      </c>
      <c r="DE30" s="719">
        <f t="shared" si="267"/>
        <v>8.5199999999999998E-3</v>
      </c>
      <c r="DF30" s="719">
        <f t="shared" si="176"/>
        <v>1.064E-2</v>
      </c>
      <c r="DG30" s="722">
        <f t="shared" si="177"/>
        <v>1.2760000000000001E-2</v>
      </c>
      <c r="DH30" s="705">
        <v>-2.8340000000000001E-2</v>
      </c>
      <c r="DI30" s="253">
        <v>-2.513E-2</v>
      </c>
      <c r="DJ30" s="253">
        <v>-2.0369999999999999E-2</v>
      </c>
      <c r="DK30" s="253">
        <v>-1.7979999999999999E-2</v>
      </c>
      <c r="DL30" s="253">
        <v>-1.5959999999999998E-2</v>
      </c>
      <c r="DM30" s="253">
        <v>-1.048E-2</v>
      </c>
      <c r="DN30" s="719">
        <f t="shared" si="268"/>
        <v>-5.000000000000001E-3</v>
      </c>
      <c r="DO30" s="719">
        <f t="shared" si="178"/>
        <v>4.7999999999999779E-4</v>
      </c>
      <c r="DP30" s="722">
        <f t="shared" si="179"/>
        <v>5.9599999999999966E-3</v>
      </c>
      <c r="DQ30" s="253">
        <v>2.9479999999999999E-2</v>
      </c>
      <c r="DR30" s="253">
        <v>2.6710000000000001E-2</v>
      </c>
      <c r="DS30" s="253">
        <v>2.0709999999999999E-2</v>
      </c>
      <c r="DT30" s="253">
        <v>2.1899999999999999E-2</v>
      </c>
      <c r="DU30" s="253">
        <v>2.223E-2</v>
      </c>
      <c r="DV30" s="253">
        <v>2.2620000000000001E-2</v>
      </c>
      <c r="DW30" s="719">
        <f t="shared" si="269"/>
        <v>2.3010000000000003E-2</v>
      </c>
      <c r="DX30" s="719">
        <f t="shared" si="180"/>
        <v>2.3400000000000004E-2</v>
      </c>
      <c r="DY30" s="722">
        <f t="shared" si="181"/>
        <v>2.3790000000000006E-2</v>
      </c>
      <c r="DZ30" s="705">
        <v>6.0600000000000003E-3</v>
      </c>
      <c r="EA30" s="253">
        <v>1.227E-2</v>
      </c>
      <c r="EB30" s="253">
        <v>1.7919999999999998E-2</v>
      </c>
      <c r="EC30" s="253">
        <v>2.5489999999999999E-2</v>
      </c>
      <c r="ED30" s="253">
        <v>2.7799999999999998E-2</v>
      </c>
      <c r="EE30" s="253">
        <v>3.109E-2</v>
      </c>
      <c r="EF30" s="719">
        <f t="shared" si="270"/>
        <v>3.4380000000000001E-2</v>
      </c>
      <c r="EG30" s="719">
        <f t="shared" si="182"/>
        <v>3.7670000000000002E-2</v>
      </c>
      <c r="EH30" s="722">
        <f t="shared" si="183"/>
        <v>4.0960000000000003E-2</v>
      </c>
      <c r="EI30" s="253">
        <v>-3.9109999999999999E-2</v>
      </c>
      <c r="EJ30" s="253">
        <v>-3.6859999999999997E-2</v>
      </c>
      <c r="EK30" s="253">
        <v>-3.6609999999999997E-2</v>
      </c>
      <c r="EL30" s="253">
        <v>-3.372E-2</v>
      </c>
      <c r="EM30" s="253">
        <v>-3.3730000000000003E-2</v>
      </c>
      <c r="EN30" s="253">
        <v>-3.3450000000000001E-2</v>
      </c>
      <c r="EO30" s="719">
        <f t="shared" si="271"/>
        <v>-3.3169999999999998E-2</v>
      </c>
      <c r="EP30" s="719">
        <f t="shared" si="184"/>
        <v>-3.2889999999999996E-2</v>
      </c>
      <c r="EQ30" s="722">
        <f t="shared" si="185"/>
        <v>-3.2609999999999993E-2</v>
      </c>
      <c r="ER30" s="705">
        <v>1.41E-3</v>
      </c>
      <c r="ES30" s="253">
        <v>3.5220000000000001E-2</v>
      </c>
      <c r="ET30" s="253">
        <v>4.3749999999999997E-2</v>
      </c>
      <c r="EU30" s="253">
        <v>5.7389999999999997E-2</v>
      </c>
      <c r="EV30" s="253">
        <v>6.1769999999999999E-2</v>
      </c>
      <c r="EW30" s="253">
        <v>6.1859999999999998E-2</v>
      </c>
      <c r="EX30" s="719">
        <f t="shared" si="272"/>
        <v>6.1949999999999998E-2</v>
      </c>
      <c r="EY30" s="719">
        <f t="shared" si="186"/>
        <v>6.2039999999999998E-2</v>
      </c>
      <c r="EZ30" s="722">
        <f t="shared" si="187"/>
        <v>6.2129999999999998E-2</v>
      </c>
      <c r="FA30" s="253">
        <v>-1.6570000000000001E-2</v>
      </c>
      <c r="FB30" s="253">
        <v>-1.3690000000000001E-2</v>
      </c>
      <c r="FC30" s="253">
        <v>-1.0370000000000001E-2</v>
      </c>
      <c r="FD30" s="253">
        <v>-7.9699999999999997E-3</v>
      </c>
      <c r="FE30" s="253">
        <v>-6.6100000000000004E-3</v>
      </c>
      <c r="FF30" s="253">
        <v>-5.96E-3</v>
      </c>
      <c r="FG30" s="719">
        <f t="shared" si="273"/>
        <v>-5.3099999999999996E-3</v>
      </c>
      <c r="FH30" s="719">
        <f t="shared" si="188"/>
        <v>-4.6599999999999992E-3</v>
      </c>
      <c r="FI30" s="722">
        <f t="shared" si="189"/>
        <v>-4.0099999999999988E-3</v>
      </c>
      <c r="FJ30" s="705">
        <v>-9.3399999999999993E-3</v>
      </c>
      <c r="FK30" s="253">
        <v>6.3000000000000003E-4</v>
      </c>
      <c r="FL30" s="253">
        <v>3.7100000000000002E-3</v>
      </c>
      <c r="FM30" s="253">
        <v>8.8999999999999999E-3</v>
      </c>
      <c r="FN30" s="253">
        <v>8.3800000000000003E-3</v>
      </c>
      <c r="FO30" s="253">
        <v>7.6299999999999996E-3</v>
      </c>
      <c r="FP30" s="719">
        <f t="shared" si="274"/>
        <v>6.879999999999999E-3</v>
      </c>
      <c r="FQ30" s="719">
        <f t="shared" si="190"/>
        <v>6.1299999999999983E-3</v>
      </c>
      <c r="FR30" s="722">
        <f t="shared" si="191"/>
        <v>5.3799999999999976E-3</v>
      </c>
      <c r="FS30" s="253">
        <v>-1.124E-2</v>
      </c>
      <c r="FT30" s="253">
        <v>-8.5699999999999995E-3</v>
      </c>
      <c r="FU30" s="253">
        <v>-7.4900000000000001E-3</v>
      </c>
      <c r="FV30" s="253">
        <v>-5.0499999999999998E-3</v>
      </c>
      <c r="FW30" s="253">
        <v>-5.0000000000000001E-3</v>
      </c>
      <c r="FX30" s="253">
        <v>-4.8999999999999998E-3</v>
      </c>
      <c r="FY30" s="719">
        <f t="shared" si="275"/>
        <v>-4.7999999999999996E-3</v>
      </c>
      <c r="FZ30" s="719">
        <f t="shared" si="192"/>
        <v>-4.6999999999999993E-3</v>
      </c>
      <c r="GA30" s="722">
        <f t="shared" si="193"/>
        <v>-4.5999999999999991E-3</v>
      </c>
      <c r="GB30" s="705">
        <v>-5.1999999999999998E-3</v>
      </c>
      <c r="GC30" s="253">
        <v>-1.81E-3</v>
      </c>
      <c r="GD30" s="253">
        <v>1.7000000000000001E-4</v>
      </c>
      <c r="GE30" s="253">
        <v>-4.0999999999999999E-4</v>
      </c>
      <c r="GF30" s="253">
        <v>1.57E-3</v>
      </c>
      <c r="GG30" s="253">
        <v>3.4199999999999999E-3</v>
      </c>
      <c r="GH30" s="719">
        <f t="shared" si="276"/>
        <v>5.2699999999999995E-3</v>
      </c>
      <c r="GI30" s="719">
        <f t="shared" si="194"/>
        <v>7.1199999999999996E-3</v>
      </c>
      <c r="GJ30" s="722">
        <f t="shared" si="195"/>
        <v>8.9699999999999988E-3</v>
      </c>
      <c r="GK30" s="253">
        <v>-1.7340000000000001E-2</v>
      </c>
      <c r="GL30" s="253">
        <v>-1.453E-2</v>
      </c>
      <c r="GM30" s="253">
        <v>-1.32E-2</v>
      </c>
      <c r="GN30" s="253">
        <v>-1.039E-2</v>
      </c>
      <c r="GO30" s="253">
        <v>-1.026E-2</v>
      </c>
      <c r="GP30" s="253">
        <v>-1.021E-2</v>
      </c>
      <c r="GQ30" s="719">
        <f t="shared" si="277"/>
        <v>-1.0160000000000001E-2</v>
      </c>
      <c r="GR30" s="719">
        <f t="shared" si="196"/>
        <v>-1.0110000000000001E-2</v>
      </c>
      <c r="GS30" s="722">
        <f t="shared" si="197"/>
        <v>-1.0060000000000001E-2</v>
      </c>
      <c r="GT30" s="705">
        <v>2.112E-2</v>
      </c>
      <c r="GU30" s="253">
        <v>2.4539999999999999E-2</v>
      </c>
      <c r="GV30" s="253">
        <v>2.6100000000000002E-2</v>
      </c>
      <c r="GW30" s="253">
        <v>3.058E-2</v>
      </c>
      <c r="GX30" s="253">
        <v>2.972E-2</v>
      </c>
      <c r="GY30" s="253">
        <v>2.9360000000000001E-2</v>
      </c>
      <c r="GZ30" s="719">
        <f t="shared" si="278"/>
        <v>2.9000000000000001E-2</v>
      </c>
      <c r="HA30" s="719">
        <f t="shared" si="198"/>
        <v>2.8640000000000002E-2</v>
      </c>
      <c r="HB30" s="722">
        <f t="shared" si="199"/>
        <v>2.8280000000000003E-2</v>
      </c>
      <c r="HC30" s="253">
        <v>1.1010000000000001E-2</v>
      </c>
      <c r="HD30" s="253">
        <v>1.328E-2</v>
      </c>
      <c r="HE30" s="253">
        <v>1.8780000000000002E-2</v>
      </c>
      <c r="HF30" s="253">
        <v>2.8320000000000001E-2</v>
      </c>
      <c r="HG30" s="253">
        <v>3.0419999999999999E-2</v>
      </c>
      <c r="HH30" s="253">
        <v>3.2259999999999997E-2</v>
      </c>
      <c r="HI30" s="719">
        <f t="shared" si="279"/>
        <v>3.4099999999999991E-2</v>
      </c>
      <c r="HJ30" s="719">
        <f t="shared" si="200"/>
        <v>3.5939999999999986E-2</v>
      </c>
      <c r="HK30" s="722">
        <f t="shared" si="201"/>
        <v>3.777999999999998E-2</v>
      </c>
      <c r="HL30" s="705">
        <v>-2.6780000000000002E-2</v>
      </c>
      <c r="HM30" s="253">
        <v>-2.5499999999999998E-2</v>
      </c>
      <c r="HN30" s="253">
        <v>-2.6179999999999998E-2</v>
      </c>
      <c r="HO30" s="253">
        <v>-2.4680000000000001E-2</v>
      </c>
      <c r="HP30" s="253">
        <v>-2.496E-2</v>
      </c>
      <c r="HQ30" s="253">
        <v>-2.4879999999999999E-2</v>
      </c>
      <c r="HR30" s="719">
        <f t="shared" si="280"/>
        <v>-2.4799999999999999E-2</v>
      </c>
      <c r="HS30" s="719">
        <f t="shared" si="202"/>
        <v>-2.4719999999999999E-2</v>
      </c>
      <c r="HT30" s="722">
        <f t="shared" si="203"/>
        <v>-2.4639999999999999E-2</v>
      </c>
      <c r="HU30" s="253">
        <v>-3.3349999999999998E-2</v>
      </c>
      <c r="HV30" s="253">
        <v>-2.9569999999999999E-2</v>
      </c>
      <c r="HW30" s="253">
        <v>-2.8830000000000001E-2</v>
      </c>
      <c r="HX30" s="253">
        <v>-2.3949999999999999E-2</v>
      </c>
      <c r="HY30" s="253">
        <v>-2.4379999999999999E-2</v>
      </c>
      <c r="HZ30" s="253">
        <v>-2.436E-2</v>
      </c>
      <c r="IA30" s="719">
        <f t="shared" si="281"/>
        <v>-2.4340000000000001E-2</v>
      </c>
      <c r="IB30" s="719">
        <f t="shared" si="204"/>
        <v>-2.4320000000000001E-2</v>
      </c>
      <c r="IC30" s="722">
        <f t="shared" si="205"/>
        <v>-2.4300000000000002E-2</v>
      </c>
      <c r="ID30" s="705">
        <v>3.9710000000000002E-2</v>
      </c>
      <c r="IE30" s="253">
        <v>4.3560000000000001E-2</v>
      </c>
      <c r="IF30" s="253">
        <v>4.854E-2</v>
      </c>
      <c r="IG30" s="253">
        <v>5.552E-2</v>
      </c>
      <c r="IH30" s="253">
        <v>5.3409999999999999E-2</v>
      </c>
      <c r="II30" s="253">
        <v>5.7570000000000003E-2</v>
      </c>
      <c r="IJ30" s="719">
        <f t="shared" si="282"/>
        <v>6.1730000000000007E-2</v>
      </c>
      <c r="IK30" s="719">
        <f t="shared" si="206"/>
        <v>6.5890000000000004E-2</v>
      </c>
      <c r="IL30" s="722">
        <f t="shared" si="207"/>
        <v>7.0050000000000001E-2</v>
      </c>
      <c r="IM30" s="253">
        <v>-1.806E-2</v>
      </c>
      <c r="IN30" s="253">
        <v>-1.545E-2</v>
      </c>
      <c r="IO30" s="253">
        <v>-1.6289999999999999E-2</v>
      </c>
      <c r="IP30" s="253">
        <v>-1.2880000000000001E-2</v>
      </c>
      <c r="IQ30" s="253">
        <v>-1.4200000000000001E-2</v>
      </c>
      <c r="IR30" s="253">
        <v>-1.4930000000000001E-2</v>
      </c>
      <c r="IS30" s="719">
        <f t="shared" si="283"/>
        <v>-1.566E-2</v>
      </c>
      <c r="IT30" s="719">
        <f t="shared" si="208"/>
        <v>-1.6390000000000002E-2</v>
      </c>
      <c r="IU30" s="722">
        <f t="shared" si="209"/>
        <v>-1.7120000000000003E-2</v>
      </c>
      <c r="IV30" s="705">
        <v>6.6559999999999994E-2</v>
      </c>
      <c r="IW30" s="253">
        <v>5.8130000000000001E-2</v>
      </c>
      <c r="IX30" s="253">
        <v>5.8650000000000001E-2</v>
      </c>
      <c r="IY30" s="253">
        <v>0.10897999999999999</v>
      </c>
      <c r="IZ30" s="253">
        <v>0.11345</v>
      </c>
      <c r="JA30" s="253">
        <v>0.11398</v>
      </c>
      <c r="JB30" s="719">
        <f t="shared" si="284"/>
        <v>0.11451</v>
      </c>
      <c r="JC30" s="719">
        <f t="shared" si="210"/>
        <v>0.11504</v>
      </c>
      <c r="JD30" s="722">
        <f t="shared" si="211"/>
        <v>0.11557000000000001</v>
      </c>
      <c r="JE30" s="253">
        <v>-1.306E-2</v>
      </c>
      <c r="JF30" s="253">
        <v>-1.0160000000000001E-2</v>
      </c>
      <c r="JG30" s="253">
        <v>-8.5199999999999998E-3</v>
      </c>
      <c r="JH30" s="253">
        <v>-4.5599999999999998E-3</v>
      </c>
      <c r="JI30" s="253">
        <v>-4.9100000000000003E-3</v>
      </c>
      <c r="JJ30" s="253">
        <v>-5.2100000000000002E-3</v>
      </c>
      <c r="JK30" s="719">
        <f t="shared" si="285"/>
        <v>-5.5100000000000001E-3</v>
      </c>
      <c r="JL30" s="719">
        <f t="shared" si="212"/>
        <v>-5.8100000000000001E-3</v>
      </c>
      <c r="JM30" s="722">
        <f t="shared" si="213"/>
        <v>-6.11E-3</v>
      </c>
      <c r="JN30" s="705">
        <v>1.491E-2</v>
      </c>
      <c r="JO30" s="253">
        <v>1.7569999999999999E-2</v>
      </c>
      <c r="JP30" s="253">
        <v>2.232E-2</v>
      </c>
      <c r="JQ30" s="253">
        <v>2.5489999999999999E-2</v>
      </c>
      <c r="JR30" s="253">
        <v>2.443E-2</v>
      </c>
      <c r="JS30" s="253">
        <v>2.402E-2</v>
      </c>
      <c r="JT30" s="719">
        <f t="shared" si="286"/>
        <v>2.3609999999999999E-2</v>
      </c>
      <c r="JU30" s="719">
        <f t="shared" si="214"/>
        <v>2.3199999999999998E-2</v>
      </c>
      <c r="JV30" s="722">
        <f t="shared" si="215"/>
        <v>2.2789999999999998E-2</v>
      </c>
      <c r="JW30" s="253">
        <v>-1.434E-2</v>
      </c>
      <c r="JX30" s="253">
        <v>-1.32E-2</v>
      </c>
      <c r="JY30" s="253">
        <v>-1.1650000000000001E-2</v>
      </c>
      <c r="JZ30" s="253">
        <v>-8.9099999999999995E-3</v>
      </c>
      <c r="KA30" s="253">
        <v>-9.7999999999999997E-3</v>
      </c>
      <c r="KB30" s="253">
        <v>-9.1299999999999992E-3</v>
      </c>
      <c r="KC30" s="719">
        <f t="shared" si="287"/>
        <v>-8.4599999999999988E-3</v>
      </c>
      <c r="KD30" s="719">
        <f t="shared" si="216"/>
        <v>-7.7899999999999983E-3</v>
      </c>
      <c r="KE30" s="722">
        <f t="shared" si="217"/>
        <v>-7.1199999999999979E-3</v>
      </c>
      <c r="KF30" s="705">
        <v>2.3789999999999999E-2</v>
      </c>
      <c r="KG30" s="253">
        <v>2.5590000000000002E-2</v>
      </c>
      <c r="KH30" s="253">
        <v>2.6669999999999999E-2</v>
      </c>
      <c r="KI30" s="253">
        <v>2.9839999999999998E-2</v>
      </c>
      <c r="KJ30" s="253">
        <v>2.9569999999999999E-2</v>
      </c>
      <c r="KK30" s="253">
        <v>2.9559999999999999E-2</v>
      </c>
      <c r="KL30" s="719">
        <f t="shared" si="288"/>
        <v>2.955E-2</v>
      </c>
      <c r="KM30" s="719">
        <f t="shared" si="218"/>
        <v>2.954E-2</v>
      </c>
      <c r="KN30" s="722">
        <f t="shared" si="219"/>
        <v>2.9530000000000001E-2</v>
      </c>
      <c r="KO30" s="253">
        <v>8.0199999999999994E-3</v>
      </c>
      <c r="KP30" s="253">
        <v>7.7299999999999999E-3</v>
      </c>
      <c r="KQ30" s="253">
        <v>1.119E-2</v>
      </c>
      <c r="KR30" s="253">
        <v>1.404E-2</v>
      </c>
      <c r="KS30" s="253">
        <v>1.37E-2</v>
      </c>
      <c r="KT30" s="253">
        <v>1.349E-2</v>
      </c>
      <c r="KU30" s="719">
        <f t="shared" si="289"/>
        <v>1.328E-2</v>
      </c>
      <c r="KV30" s="719">
        <f t="shared" si="220"/>
        <v>1.307E-2</v>
      </c>
      <c r="KW30" s="722">
        <f t="shared" si="221"/>
        <v>1.286E-2</v>
      </c>
      <c r="KX30" s="705">
        <v>-1.5679999999999999E-2</v>
      </c>
      <c r="KY30" s="253">
        <v>-1.405E-2</v>
      </c>
      <c r="KZ30" s="253">
        <v>-1.29E-2</v>
      </c>
      <c r="LA30" s="253">
        <v>-9.7900000000000001E-3</v>
      </c>
      <c r="LB30" s="253">
        <v>-1.0630000000000001E-2</v>
      </c>
      <c r="LC30" s="253">
        <v>-1.0489999999999999E-2</v>
      </c>
      <c r="LD30" s="719">
        <f t="shared" si="290"/>
        <v>-1.0349999999999998E-2</v>
      </c>
      <c r="LE30" s="719">
        <f t="shared" si="222"/>
        <v>-1.0209999999999997E-2</v>
      </c>
      <c r="LF30" s="722">
        <f t="shared" si="223"/>
        <v>-1.0069999999999996E-2</v>
      </c>
      <c r="LG30" s="253">
        <v>3.1579999999999997E-2</v>
      </c>
      <c r="LH30" s="253">
        <v>3.3669999999999999E-2</v>
      </c>
      <c r="LI30" s="253">
        <v>3.508E-2</v>
      </c>
      <c r="LJ30" s="253">
        <v>3.8519999999999999E-2</v>
      </c>
      <c r="LK30" s="253">
        <v>3.8469999999999997E-2</v>
      </c>
      <c r="LL30" s="253">
        <v>3.8330000000000003E-2</v>
      </c>
      <c r="LM30" s="719">
        <f t="shared" si="291"/>
        <v>3.8190000000000009E-2</v>
      </c>
      <c r="LN30" s="719">
        <f t="shared" si="224"/>
        <v>3.8050000000000014E-2</v>
      </c>
      <c r="LO30" s="722">
        <f t="shared" si="225"/>
        <v>3.791000000000002E-2</v>
      </c>
      <c r="LP30" s="705">
        <v>-5.5100000000000003E-2</v>
      </c>
      <c r="LQ30" s="253">
        <v>-5.33E-2</v>
      </c>
      <c r="LR30" s="253">
        <v>-5.2269999999999997E-2</v>
      </c>
      <c r="LS30" s="253">
        <v>-5.0169999999999999E-2</v>
      </c>
      <c r="LT30" s="253">
        <v>-5.0389999999999997E-2</v>
      </c>
      <c r="LU30" s="253">
        <v>-5.0610000000000002E-2</v>
      </c>
      <c r="LV30" s="719">
        <f t="shared" si="292"/>
        <v>-5.0830000000000007E-2</v>
      </c>
      <c r="LW30" s="719">
        <f t="shared" si="226"/>
        <v>-5.1050000000000012E-2</v>
      </c>
      <c r="LX30" s="722">
        <f t="shared" si="227"/>
        <v>-5.1270000000000017E-2</v>
      </c>
      <c r="LY30" s="253">
        <v>-2.7200000000000002E-3</v>
      </c>
      <c r="LZ30" s="253">
        <v>-1.2670000000000001E-2</v>
      </c>
      <c r="MA30" s="253">
        <v>-2.2089999999999999E-2</v>
      </c>
      <c r="MB30" s="253">
        <v>-2.332E-2</v>
      </c>
      <c r="MC30" s="253">
        <v>-2.274E-2</v>
      </c>
      <c r="MD30" s="253">
        <v>-2.0969999999999999E-2</v>
      </c>
      <c r="ME30" s="719">
        <f t="shared" si="293"/>
        <v>-1.9199999999999998E-2</v>
      </c>
      <c r="MF30" s="719">
        <f t="shared" si="228"/>
        <v>-1.7429999999999998E-2</v>
      </c>
      <c r="MG30" s="722">
        <f t="shared" si="229"/>
        <v>-1.5659999999999997E-2</v>
      </c>
      <c r="MH30" s="705">
        <v>-1.091E-2</v>
      </c>
      <c r="MI30" s="253">
        <v>-7.1900000000000002E-3</v>
      </c>
      <c r="MJ30" s="253">
        <v>-5.1399999999999996E-3</v>
      </c>
      <c r="MK30" s="253">
        <v>-8.8000000000000003E-4</v>
      </c>
      <c r="ML30" s="253">
        <v>-1.2999999999999999E-3</v>
      </c>
      <c r="MM30" s="253">
        <v>-1.8600000000000001E-3</v>
      </c>
      <c r="MN30" s="719">
        <f t="shared" si="294"/>
        <v>-2.4200000000000003E-3</v>
      </c>
      <c r="MO30" s="719">
        <f t="shared" si="230"/>
        <v>-2.9800000000000004E-3</v>
      </c>
      <c r="MP30" s="722">
        <f t="shared" si="231"/>
        <v>-3.5400000000000006E-3</v>
      </c>
      <c r="MQ30" s="253">
        <v>4.104E-2</v>
      </c>
      <c r="MR30" s="253">
        <v>4.2290000000000001E-2</v>
      </c>
      <c r="MS30" s="253">
        <v>4.7300000000000002E-2</v>
      </c>
      <c r="MT30" s="253">
        <v>5.7299999999999997E-2</v>
      </c>
      <c r="MU30" s="253">
        <v>5.8959999999999999E-2</v>
      </c>
      <c r="MV30" s="253">
        <v>5.9720000000000002E-2</v>
      </c>
      <c r="MW30" s="719">
        <f t="shared" si="295"/>
        <v>6.0480000000000006E-2</v>
      </c>
      <c r="MX30" s="719">
        <f t="shared" si="232"/>
        <v>6.124000000000001E-2</v>
      </c>
      <c r="MY30" s="722">
        <f t="shared" si="233"/>
        <v>6.2000000000000013E-2</v>
      </c>
      <c r="MZ30" s="705">
        <v>-4.9599999999999998E-2</v>
      </c>
      <c r="NA30" s="253">
        <v>-4.8280000000000003E-2</v>
      </c>
      <c r="NB30" s="253">
        <v>-4.7260000000000003E-2</v>
      </c>
      <c r="NC30" s="253">
        <v>-4.4080000000000001E-2</v>
      </c>
      <c r="ND30" s="253">
        <v>-4.4920000000000002E-2</v>
      </c>
      <c r="NE30" s="253">
        <v>-4.5490000000000003E-2</v>
      </c>
      <c r="NF30" s="719">
        <f t="shared" si="296"/>
        <v>-4.6060000000000004E-2</v>
      </c>
      <c r="NG30" s="719">
        <f t="shared" si="234"/>
        <v>-4.6630000000000005E-2</v>
      </c>
      <c r="NH30" s="722">
        <f t="shared" si="235"/>
        <v>-4.7200000000000006E-2</v>
      </c>
      <c r="NI30" s="253">
        <v>7.8589999999999993E-2</v>
      </c>
      <c r="NJ30" s="253">
        <v>8.6559999999999998E-2</v>
      </c>
      <c r="NK30" s="253">
        <v>8.5330000000000003E-2</v>
      </c>
      <c r="NL30" s="253">
        <v>9.2719999999999997E-2</v>
      </c>
      <c r="NM30" s="253">
        <v>9.1649999999999995E-2</v>
      </c>
      <c r="NN30" s="253">
        <v>9.1850000000000001E-2</v>
      </c>
      <c r="NO30" s="719">
        <f t="shared" si="297"/>
        <v>9.2050000000000007E-2</v>
      </c>
      <c r="NP30" s="719">
        <f t="shared" si="236"/>
        <v>9.2250000000000013E-2</v>
      </c>
      <c r="NQ30" s="722">
        <f t="shared" si="237"/>
        <v>9.2450000000000018E-2</v>
      </c>
      <c r="NR30" s="705">
        <v>7.0300000000000001E-2</v>
      </c>
      <c r="NS30" s="253">
        <v>7.7719999999999997E-2</v>
      </c>
      <c r="NT30" s="253">
        <v>6.7669999999999994E-2</v>
      </c>
      <c r="NU30" s="253">
        <v>7.3690000000000005E-2</v>
      </c>
      <c r="NV30" s="253">
        <v>7.1179999999999993E-2</v>
      </c>
      <c r="NW30" s="253">
        <v>7.3929999999999996E-2</v>
      </c>
      <c r="NX30" s="719">
        <f t="shared" si="298"/>
        <v>7.6679999999999998E-2</v>
      </c>
      <c r="NY30" s="719">
        <f t="shared" si="238"/>
        <v>7.9430000000000001E-2</v>
      </c>
      <c r="NZ30" s="722">
        <f t="shared" si="239"/>
        <v>8.2180000000000003E-2</v>
      </c>
      <c r="OA30" s="253">
        <v>-3.3230000000000003E-2</v>
      </c>
      <c r="OB30" s="253">
        <v>-2.9659999999999999E-2</v>
      </c>
      <c r="OC30" s="253">
        <v>-2.7019999999999999E-2</v>
      </c>
      <c r="OD30" s="253">
        <v>-2.2540000000000001E-2</v>
      </c>
      <c r="OE30" s="253">
        <v>-2.266E-2</v>
      </c>
      <c r="OF30" s="253">
        <v>-2.2669999999999999E-2</v>
      </c>
      <c r="OG30" s="719">
        <f t="shared" si="299"/>
        <v>-2.2679999999999999E-2</v>
      </c>
      <c r="OH30" s="719">
        <f t="shared" si="240"/>
        <v>-2.2689999999999998E-2</v>
      </c>
      <c r="OI30" s="722">
        <f t="shared" si="241"/>
        <v>-2.2699999999999998E-2</v>
      </c>
      <c r="OJ30" s="705">
        <v>5.1819999999999998E-2</v>
      </c>
      <c r="OK30" s="253">
        <v>4.2020000000000002E-2</v>
      </c>
      <c r="OL30" s="253">
        <v>3.6630000000000003E-2</v>
      </c>
      <c r="OM30" s="253">
        <v>2.181E-2</v>
      </c>
      <c r="ON30" s="253">
        <v>1.5270000000000001E-2</v>
      </c>
      <c r="OO30" s="253">
        <v>1.8880000000000001E-2</v>
      </c>
      <c r="OP30" s="719">
        <f t="shared" si="300"/>
        <v>2.2490000000000003E-2</v>
      </c>
      <c r="OQ30" s="719">
        <f t="shared" si="242"/>
        <v>2.6100000000000005E-2</v>
      </c>
      <c r="OR30" s="722">
        <f t="shared" si="243"/>
        <v>2.9710000000000007E-2</v>
      </c>
      <c r="OS30" s="253">
        <v>-2.606E-2</v>
      </c>
      <c r="OT30" s="253">
        <v>-2.3019999999999999E-2</v>
      </c>
      <c r="OU30" s="253">
        <v>-2.0830000000000001E-2</v>
      </c>
      <c r="OV30" s="253">
        <v>-1.67E-2</v>
      </c>
      <c r="OW30" s="253">
        <v>-1.7399999999999999E-2</v>
      </c>
      <c r="OX30" s="253">
        <v>-1.8100000000000002E-2</v>
      </c>
      <c r="OY30" s="719">
        <f t="shared" si="301"/>
        <v>-1.8800000000000004E-2</v>
      </c>
      <c r="OZ30" s="719">
        <f t="shared" si="244"/>
        <v>-1.9500000000000007E-2</v>
      </c>
      <c r="PA30" s="722">
        <f t="shared" si="245"/>
        <v>-2.020000000000001E-2</v>
      </c>
      <c r="PB30" s="705">
        <v>-2.418E-2</v>
      </c>
      <c r="PC30" s="253">
        <v>-1.882E-2</v>
      </c>
      <c r="PD30" s="253">
        <v>-1.585E-2</v>
      </c>
      <c r="PE30" s="253">
        <v>-9.9299999999999996E-3</v>
      </c>
      <c r="PF30" s="253">
        <v>-1.0919999999999999E-2</v>
      </c>
      <c r="PG30" s="253">
        <v>-1.222E-2</v>
      </c>
      <c r="PH30" s="719">
        <f t="shared" si="302"/>
        <v>-1.3520000000000001E-2</v>
      </c>
      <c r="PI30" s="719">
        <f t="shared" si="246"/>
        <v>-1.4820000000000002E-2</v>
      </c>
      <c r="PJ30" s="722">
        <f t="shared" si="247"/>
        <v>-1.6120000000000002E-2</v>
      </c>
      <c r="PK30" s="253">
        <v>-1.107E-2</v>
      </c>
      <c r="PL30" s="253">
        <v>-7.3800000000000003E-3</v>
      </c>
      <c r="PM30" s="253">
        <v>-5.9199999999999999E-3</v>
      </c>
      <c r="PN30" s="253">
        <v>-1.58E-3</v>
      </c>
      <c r="PO30" s="253">
        <v>-1.5399999999999999E-3</v>
      </c>
      <c r="PP30" s="253">
        <v>-1.56E-3</v>
      </c>
      <c r="PQ30" s="719">
        <f t="shared" si="303"/>
        <v>-1.58E-3</v>
      </c>
      <c r="PR30" s="719">
        <f t="shared" si="248"/>
        <v>-1.6000000000000001E-3</v>
      </c>
      <c r="PS30" s="722">
        <f t="shared" si="249"/>
        <v>-1.6200000000000001E-3</v>
      </c>
      <c r="PT30" s="705">
        <v>-1.898E-2</v>
      </c>
      <c r="PU30" s="253">
        <v>-1.6320000000000001E-2</v>
      </c>
      <c r="PV30" s="253">
        <v>-1.601E-2</v>
      </c>
      <c r="PW30" s="253">
        <v>-1.29E-2</v>
      </c>
      <c r="PX30" s="253">
        <v>-1.3299999999999999E-2</v>
      </c>
      <c r="PY30" s="253">
        <v>-1.3809999999999999E-2</v>
      </c>
      <c r="PZ30" s="719">
        <f t="shared" si="304"/>
        <v>-1.4319999999999999E-2</v>
      </c>
      <c r="QA30" s="719">
        <f t="shared" si="250"/>
        <v>-1.4829999999999999E-2</v>
      </c>
      <c r="QB30" s="722">
        <f t="shared" si="251"/>
        <v>-1.5339999999999999E-2</v>
      </c>
      <c r="QC30" s="253">
        <v>-1.5270000000000001E-2</v>
      </c>
      <c r="QD30" s="253">
        <v>-1.4200000000000001E-2</v>
      </c>
      <c r="QE30" s="253">
        <v>-1.282E-2</v>
      </c>
      <c r="QF30" s="253">
        <v>-9.8700000000000003E-3</v>
      </c>
      <c r="QG30" s="253">
        <v>-1.022E-2</v>
      </c>
      <c r="QH30" s="253">
        <v>-9.4199999999999996E-3</v>
      </c>
      <c r="QI30" s="719">
        <f t="shared" si="305"/>
        <v>-8.6199999999999992E-3</v>
      </c>
      <c r="QJ30" s="719">
        <f t="shared" si="252"/>
        <v>-7.8199999999999988E-3</v>
      </c>
      <c r="QK30" s="722">
        <f t="shared" si="253"/>
        <v>-7.0199999999999985E-3</v>
      </c>
      <c r="QL30" s="705">
        <v>1.4189999999999999E-2</v>
      </c>
      <c r="QM30" s="253">
        <v>1.6209999999999999E-2</v>
      </c>
      <c r="QN30" s="253">
        <v>1.6809999999999999E-2</v>
      </c>
      <c r="QO30" s="253">
        <v>1.8440000000000002E-2</v>
      </c>
      <c r="QP30" s="253">
        <v>1.8519999999999998E-2</v>
      </c>
      <c r="QQ30" s="253">
        <v>1.8169999999999999E-2</v>
      </c>
      <c r="QR30" s="719">
        <f t="shared" si="306"/>
        <v>1.7819999999999999E-2</v>
      </c>
      <c r="QS30" s="719">
        <f t="shared" si="254"/>
        <v>1.7469999999999999E-2</v>
      </c>
      <c r="QT30" s="722">
        <f t="shared" si="255"/>
        <v>1.712E-2</v>
      </c>
    </row>
    <row r="31" spans="1:462">
      <c r="A31" s="16"/>
      <c r="B31" s="212" t="s">
        <v>450</v>
      </c>
      <c r="C31" s="212" t="s">
        <v>467</v>
      </c>
      <c r="D31" s="705">
        <v>-1.06E-3</v>
      </c>
      <c r="E31" s="253">
        <v>-3.8000000000000002E-4</v>
      </c>
      <c r="F31" s="253">
        <v>-4.0000000000000002E-4</v>
      </c>
      <c r="G31" s="253">
        <v>6.0999999999999997E-4</v>
      </c>
      <c r="H31" s="253">
        <v>3.3300000000000001E-3</v>
      </c>
      <c r="I31" s="253">
        <v>4.0000000000000001E-3</v>
      </c>
      <c r="J31" s="719">
        <f t="shared" si="256"/>
        <v>4.6700000000000005E-3</v>
      </c>
      <c r="K31" s="719">
        <f t="shared" si="154"/>
        <v>5.340000000000001E-3</v>
      </c>
      <c r="L31" s="722">
        <f t="shared" si="155"/>
        <v>6.0100000000000015E-3</v>
      </c>
      <c r="M31" s="253">
        <v>1.5399999999999999E-3</v>
      </c>
      <c r="N31" s="253">
        <v>1.58E-3</v>
      </c>
      <c r="O31" s="253">
        <v>4.8999999999999998E-4</v>
      </c>
      <c r="P31" s="253">
        <v>6.8000000000000005E-4</v>
      </c>
      <c r="Q31" s="253">
        <v>2.0300000000000001E-3</v>
      </c>
      <c r="R31" s="253">
        <v>1.98E-3</v>
      </c>
      <c r="S31" s="719">
        <f t="shared" si="257"/>
        <v>1.9299999999999999E-3</v>
      </c>
      <c r="T31" s="719">
        <f t="shared" si="156"/>
        <v>1.8799999999999997E-3</v>
      </c>
      <c r="U31" s="722">
        <f t="shared" si="157"/>
        <v>1.8299999999999996E-3</v>
      </c>
      <c r="V31" s="705">
        <v>-3.2499999999999999E-3</v>
      </c>
      <c r="W31" s="253">
        <v>-1E-3</v>
      </c>
      <c r="X31" s="253">
        <v>1.6000000000000001E-4</v>
      </c>
      <c r="Y31" s="253">
        <v>2.4399999999999999E-3</v>
      </c>
      <c r="Z31" s="253">
        <v>6.9800000000000001E-3</v>
      </c>
      <c r="AA31" s="253">
        <v>8.3899999999999999E-3</v>
      </c>
      <c r="AB31" s="719">
        <f t="shared" si="258"/>
        <v>9.7999999999999997E-3</v>
      </c>
      <c r="AC31" s="719">
        <f t="shared" si="158"/>
        <v>1.1209999999999999E-2</v>
      </c>
      <c r="AD31" s="722">
        <f t="shared" si="159"/>
        <v>1.2619999999999999E-2</v>
      </c>
      <c r="AE31" s="253">
        <v>9.2499999999999995E-3</v>
      </c>
      <c r="AF31" s="253">
        <v>1.2149999999999999E-2</v>
      </c>
      <c r="AG31" s="253">
        <v>1.3899999999999999E-2</v>
      </c>
      <c r="AH31" s="253">
        <v>1.5869999999999999E-2</v>
      </c>
      <c r="AI31" s="253">
        <v>1.341E-2</v>
      </c>
      <c r="AJ31" s="253">
        <v>1.157E-2</v>
      </c>
      <c r="AK31" s="719">
        <f t="shared" si="259"/>
        <v>9.7300000000000008E-3</v>
      </c>
      <c r="AL31" s="719">
        <f t="shared" si="160"/>
        <v>7.8900000000000012E-3</v>
      </c>
      <c r="AM31" s="722">
        <f t="shared" si="161"/>
        <v>6.0500000000000016E-3</v>
      </c>
      <c r="AN31" s="705">
        <v>-2.7799999999999999E-3</v>
      </c>
      <c r="AO31" s="253">
        <v>-4.1799999999999997E-3</v>
      </c>
      <c r="AP31" s="253">
        <v>-8.5199999999999998E-3</v>
      </c>
      <c r="AQ31" s="253">
        <v>-7.1799999999999998E-3</v>
      </c>
      <c r="AR31" s="253">
        <v>-9.0299999999999998E-3</v>
      </c>
      <c r="AS31" s="253">
        <v>-9.7900000000000001E-3</v>
      </c>
      <c r="AT31" s="719">
        <f t="shared" si="260"/>
        <v>-1.055E-2</v>
      </c>
      <c r="AU31" s="719">
        <f t="shared" si="162"/>
        <v>-1.1310000000000001E-2</v>
      </c>
      <c r="AV31" s="722">
        <f t="shared" si="163"/>
        <v>-1.2070000000000001E-2</v>
      </c>
      <c r="AW31" s="253">
        <v>1.3999999999999999E-4</v>
      </c>
      <c r="AX31" s="253">
        <v>1.8799999999999999E-3</v>
      </c>
      <c r="AY31" s="253">
        <v>2.3700000000000001E-3</v>
      </c>
      <c r="AZ31" s="253">
        <v>1.58E-3</v>
      </c>
      <c r="BA31" s="253">
        <v>3.0200000000000001E-3</v>
      </c>
      <c r="BB31" s="253">
        <v>3.0599999999999998E-3</v>
      </c>
      <c r="BC31" s="719">
        <f t="shared" si="261"/>
        <v>3.0999999999999995E-3</v>
      </c>
      <c r="BD31" s="719">
        <f t="shared" si="164"/>
        <v>3.1399999999999991E-3</v>
      </c>
      <c r="BE31" s="722">
        <f t="shared" si="165"/>
        <v>3.1799999999999988E-3</v>
      </c>
      <c r="BF31" s="705">
        <v>-1.3100000000000001E-2</v>
      </c>
      <c r="BG31" s="253">
        <v>-1.1379999999999999E-2</v>
      </c>
      <c r="BH31" s="253">
        <v>-1.057E-2</v>
      </c>
      <c r="BI31" s="253">
        <v>-1.136E-2</v>
      </c>
      <c r="BJ31" s="253">
        <v>-9.1800000000000007E-3</v>
      </c>
      <c r="BK31" s="253">
        <v>-9.11E-3</v>
      </c>
      <c r="BL31" s="719">
        <f t="shared" si="262"/>
        <v>-9.0399999999999994E-3</v>
      </c>
      <c r="BM31" s="719">
        <f t="shared" si="166"/>
        <v>-8.9699999999999988E-3</v>
      </c>
      <c r="BN31" s="722">
        <f t="shared" si="167"/>
        <v>-8.8999999999999982E-3</v>
      </c>
      <c r="BO31" s="253">
        <v>1.167E-2</v>
      </c>
      <c r="BP31" s="253">
        <v>1.302E-2</v>
      </c>
      <c r="BQ31" s="253">
        <v>1.3610000000000001E-2</v>
      </c>
      <c r="BR31" s="253">
        <v>1.366E-2</v>
      </c>
      <c r="BS31" s="253">
        <v>1.525E-2</v>
      </c>
      <c r="BT31" s="253">
        <v>1.5350000000000001E-2</v>
      </c>
      <c r="BU31" s="719">
        <f t="shared" si="263"/>
        <v>1.5450000000000002E-2</v>
      </c>
      <c r="BV31" s="719">
        <f t="shared" si="168"/>
        <v>1.5550000000000003E-2</v>
      </c>
      <c r="BW31" s="722">
        <f t="shared" si="169"/>
        <v>1.5650000000000004E-2</v>
      </c>
      <c r="BX31" s="705">
        <v>-1.5980000000000001E-2</v>
      </c>
      <c r="BY31" s="253">
        <v>-1.5389999999999999E-2</v>
      </c>
      <c r="BZ31" s="253">
        <v>-1.5089999999999999E-2</v>
      </c>
      <c r="CA31" s="253">
        <v>-1.444E-2</v>
      </c>
      <c r="CB31" s="253">
        <v>-1.251E-2</v>
      </c>
      <c r="CC31" s="253">
        <v>-1.256E-2</v>
      </c>
      <c r="CD31" s="719">
        <f t="shared" si="264"/>
        <v>-1.261E-2</v>
      </c>
      <c r="CE31" s="719">
        <f t="shared" si="170"/>
        <v>-1.2659999999999999E-2</v>
      </c>
      <c r="CF31" s="722">
        <f t="shared" si="171"/>
        <v>-1.2709999999999999E-2</v>
      </c>
      <c r="CG31" s="253">
        <v>3.0450000000000001E-2</v>
      </c>
      <c r="CH31" s="253">
        <v>1.2200000000000001E-2</v>
      </c>
      <c r="CI31" s="253">
        <v>-1.5900000000000001E-3</v>
      </c>
      <c r="CJ31" s="253">
        <v>-5.0699999999999999E-3</v>
      </c>
      <c r="CK31" s="253">
        <v>-5.8900000000000003E-3</v>
      </c>
      <c r="CL31" s="253">
        <v>-7.0499999999999998E-3</v>
      </c>
      <c r="CM31" s="719">
        <f t="shared" si="265"/>
        <v>-8.2099999999999985E-3</v>
      </c>
      <c r="CN31" s="719">
        <f t="shared" si="172"/>
        <v>-9.3699999999999964E-3</v>
      </c>
      <c r="CO31" s="722">
        <f t="shared" si="173"/>
        <v>-1.0529999999999994E-2</v>
      </c>
      <c r="CP31" s="705">
        <v>-1.0399999999999999E-3</v>
      </c>
      <c r="CQ31" s="253">
        <v>2.3500000000000001E-3</v>
      </c>
      <c r="CR31" s="253">
        <v>3.4299999999999999E-3</v>
      </c>
      <c r="CS31" s="253">
        <v>3.4399999999999999E-3</v>
      </c>
      <c r="CT31" s="253">
        <v>5.5900000000000004E-3</v>
      </c>
      <c r="CU31" s="253">
        <v>5.8100000000000001E-3</v>
      </c>
      <c r="CV31" s="719">
        <f t="shared" si="266"/>
        <v>6.0299999999999998E-3</v>
      </c>
      <c r="CW31" s="719">
        <f t="shared" si="174"/>
        <v>6.2499999999999995E-3</v>
      </c>
      <c r="CX31" s="722">
        <f t="shared" si="175"/>
        <v>6.4699999999999992E-3</v>
      </c>
      <c r="CY31" s="253">
        <v>3.32E-3</v>
      </c>
      <c r="CZ31" s="253">
        <v>4.3600000000000002E-3</v>
      </c>
      <c r="DA31" s="253">
        <v>4.9800000000000001E-3</v>
      </c>
      <c r="DB31" s="253">
        <v>5.0400000000000002E-3</v>
      </c>
      <c r="DC31" s="253">
        <v>5.1799999999999997E-3</v>
      </c>
      <c r="DD31" s="253">
        <v>5.8199999999999997E-3</v>
      </c>
      <c r="DE31" s="719">
        <f t="shared" si="267"/>
        <v>6.4599999999999996E-3</v>
      </c>
      <c r="DF31" s="719">
        <f t="shared" si="176"/>
        <v>7.0999999999999995E-3</v>
      </c>
      <c r="DG31" s="722">
        <f t="shared" si="177"/>
        <v>7.7399999999999995E-3</v>
      </c>
      <c r="DH31" s="705">
        <v>-1.362E-2</v>
      </c>
      <c r="DI31" s="253">
        <v>-1.3089999999999999E-2</v>
      </c>
      <c r="DJ31" s="253">
        <v>-1.24E-2</v>
      </c>
      <c r="DK31" s="253">
        <v>-1.008E-2</v>
      </c>
      <c r="DL31" s="253">
        <v>-5.8199999999999997E-3</v>
      </c>
      <c r="DM31" s="253">
        <v>-4.8999999999999998E-3</v>
      </c>
      <c r="DN31" s="719">
        <f t="shared" si="268"/>
        <v>-3.98E-3</v>
      </c>
      <c r="DO31" s="719">
        <f t="shared" si="178"/>
        <v>-3.0600000000000002E-3</v>
      </c>
      <c r="DP31" s="722">
        <f t="shared" si="179"/>
        <v>-2.1400000000000004E-3</v>
      </c>
      <c r="DQ31" s="253">
        <v>3.9100000000000003E-3</v>
      </c>
      <c r="DR31" s="253">
        <v>3.5100000000000001E-3</v>
      </c>
      <c r="DS31" s="253">
        <v>1.57E-3</v>
      </c>
      <c r="DT31" s="253">
        <v>-1.14E-3</v>
      </c>
      <c r="DU31" s="253">
        <v>-8.1999999999999998E-4</v>
      </c>
      <c r="DV31" s="253">
        <v>-7.1000000000000002E-4</v>
      </c>
      <c r="DW31" s="719">
        <f t="shared" si="269"/>
        <v>-6.0000000000000006E-4</v>
      </c>
      <c r="DX31" s="719">
        <f t="shared" si="180"/>
        <v>-4.9000000000000009E-4</v>
      </c>
      <c r="DY31" s="722">
        <f t="shared" si="181"/>
        <v>-3.8000000000000013E-4</v>
      </c>
      <c r="DZ31" s="705">
        <v>7.2300000000000003E-3</v>
      </c>
      <c r="EA31" s="253">
        <v>1.055E-2</v>
      </c>
      <c r="EB31" s="253">
        <v>1.286E-2</v>
      </c>
      <c r="EC31" s="253">
        <v>1.5789999999999998E-2</v>
      </c>
      <c r="ED31" s="253">
        <v>2.0209999999999999E-2</v>
      </c>
      <c r="EE31" s="253">
        <v>2.1559999999999999E-2</v>
      </c>
      <c r="EF31" s="719">
        <f t="shared" si="270"/>
        <v>2.291E-2</v>
      </c>
      <c r="EG31" s="719">
        <f t="shared" si="182"/>
        <v>2.426E-2</v>
      </c>
      <c r="EH31" s="722">
        <f t="shared" si="183"/>
        <v>2.5610000000000001E-2</v>
      </c>
      <c r="EI31" s="253">
        <v>-3.6229999999999998E-2</v>
      </c>
      <c r="EJ31" s="253">
        <v>-3.5639999999999998E-2</v>
      </c>
      <c r="EK31" s="253">
        <v>-3.5029999999999999E-2</v>
      </c>
      <c r="EL31" s="253">
        <v>-3.5150000000000001E-2</v>
      </c>
      <c r="EM31" s="253">
        <v>-3.3669999999999999E-2</v>
      </c>
      <c r="EN31" s="253">
        <v>-3.3700000000000001E-2</v>
      </c>
      <c r="EO31" s="719">
        <f t="shared" si="271"/>
        <v>-3.3730000000000003E-2</v>
      </c>
      <c r="EP31" s="719">
        <f t="shared" si="184"/>
        <v>-3.3760000000000005E-2</v>
      </c>
      <c r="EQ31" s="722">
        <f t="shared" si="185"/>
        <v>-3.3790000000000008E-2</v>
      </c>
      <c r="ER31" s="705">
        <v>3.5279999999999999E-2</v>
      </c>
      <c r="ES31" s="253">
        <v>4.2209999999999998E-2</v>
      </c>
      <c r="ET31" s="253">
        <v>4.2560000000000001E-2</v>
      </c>
      <c r="EU31" s="253">
        <v>4.7780000000000003E-2</v>
      </c>
      <c r="EV31" s="253">
        <v>5.6840000000000002E-2</v>
      </c>
      <c r="EW31" s="253">
        <v>5.9679999999999997E-2</v>
      </c>
      <c r="EX31" s="719">
        <f t="shared" si="272"/>
        <v>6.2519999999999992E-2</v>
      </c>
      <c r="EY31" s="719">
        <f t="shared" si="186"/>
        <v>6.5359999999999988E-2</v>
      </c>
      <c r="EZ31" s="722">
        <f t="shared" si="187"/>
        <v>6.8199999999999983E-2</v>
      </c>
      <c r="FA31" s="253">
        <v>-2.316E-2</v>
      </c>
      <c r="FB31" s="253">
        <v>-2.2919999999999999E-2</v>
      </c>
      <c r="FC31" s="253">
        <v>-2.2380000000000001E-2</v>
      </c>
      <c r="FD31" s="253">
        <v>-2.103E-2</v>
      </c>
      <c r="FE31" s="253">
        <v>-1.805E-2</v>
      </c>
      <c r="FF31" s="253">
        <v>-1.7520000000000001E-2</v>
      </c>
      <c r="FG31" s="719">
        <f t="shared" si="273"/>
        <v>-1.6990000000000002E-2</v>
      </c>
      <c r="FH31" s="719">
        <f t="shared" si="188"/>
        <v>-1.6460000000000002E-2</v>
      </c>
      <c r="FI31" s="722">
        <f t="shared" si="189"/>
        <v>-1.5930000000000003E-2</v>
      </c>
      <c r="FJ31" s="705">
        <v>-1.115E-2</v>
      </c>
      <c r="FK31" s="253">
        <v>-1.0149999999999999E-2</v>
      </c>
      <c r="FL31" s="253">
        <v>-8.8699999999999994E-3</v>
      </c>
      <c r="FM31" s="253">
        <v>-8.6700000000000006E-3</v>
      </c>
      <c r="FN31" s="253">
        <v>-6.6499999999999997E-3</v>
      </c>
      <c r="FO31" s="253">
        <v>-6.8700000000000002E-3</v>
      </c>
      <c r="FP31" s="719">
        <f t="shared" si="274"/>
        <v>-7.0900000000000008E-3</v>
      </c>
      <c r="FQ31" s="719">
        <f t="shared" si="190"/>
        <v>-7.3100000000000014E-3</v>
      </c>
      <c r="FR31" s="722">
        <f t="shared" si="191"/>
        <v>-7.530000000000002E-3</v>
      </c>
      <c r="FS31" s="253">
        <v>-1.9E-3</v>
      </c>
      <c r="FT31" s="253">
        <v>-1.5E-3</v>
      </c>
      <c r="FU31" s="253">
        <v>-1.14E-3</v>
      </c>
      <c r="FV31" s="253">
        <v>-8.0000000000000004E-4</v>
      </c>
      <c r="FW31" s="253">
        <v>3.4000000000000002E-4</v>
      </c>
      <c r="FX31" s="253">
        <v>3.5E-4</v>
      </c>
      <c r="FY31" s="719">
        <f t="shared" si="275"/>
        <v>3.5999999999999997E-4</v>
      </c>
      <c r="FZ31" s="719">
        <f t="shared" si="192"/>
        <v>3.6999999999999994E-4</v>
      </c>
      <c r="GA31" s="722">
        <f t="shared" si="193"/>
        <v>3.7999999999999991E-4</v>
      </c>
      <c r="GB31" s="705">
        <v>9.5300000000000003E-3</v>
      </c>
      <c r="GC31" s="253">
        <v>1.0840000000000001E-2</v>
      </c>
      <c r="GD31" s="253">
        <v>1.1990000000000001E-2</v>
      </c>
      <c r="GE31" s="253">
        <v>1.252E-2</v>
      </c>
      <c r="GF31" s="253">
        <v>1.4409999999999999E-2</v>
      </c>
      <c r="GG31" s="253">
        <v>1.43E-2</v>
      </c>
      <c r="GH31" s="719">
        <f t="shared" si="276"/>
        <v>1.4190000000000001E-2</v>
      </c>
      <c r="GI31" s="719">
        <f t="shared" si="194"/>
        <v>1.4080000000000002E-2</v>
      </c>
      <c r="GJ31" s="722">
        <f t="shared" si="195"/>
        <v>1.3970000000000003E-2</v>
      </c>
      <c r="GK31" s="253">
        <v>-1.2579999999999999E-2</v>
      </c>
      <c r="GL31" s="253">
        <v>-1.157E-2</v>
      </c>
      <c r="GM31" s="253">
        <v>-1.059E-2</v>
      </c>
      <c r="GN31" s="253">
        <v>-1.0149999999999999E-2</v>
      </c>
      <c r="GO31" s="253">
        <v>-8.7799999999999996E-3</v>
      </c>
      <c r="GP31" s="253">
        <v>-8.7200000000000003E-3</v>
      </c>
      <c r="GQ31" s="719">
        <f t="shared" si="277"/>
        <v>-8.660000000000001E-3</v>
      </c>
      <c r="GR31" s="719">
        <f t="shared" si="196"/>
        <v>-8.6000000000000017E-3</v>
      </c>
      <c r="GS31" s="722">
        <f t="shared" si="197"/>
        <v>-8.5400000000000025E-3</v>
      </c>
      <c r="GT31" s="705">
        <v>-1.3390000000000001E-2</v>
      </c>
      <c r="GU31" s="253">
        <v>-1.277E-2</v>
      </c>
      <c r="GV31" s="253">
        <v>-1.2189999999999999E-2</v>
      </c>
      <c r="GW31" s="253">
        <v>-1.193E-2</v>
      </c>
      <c r="GX31" s="253">
        <v>-1.0529999999999999E-2</v>
      </c>
      <c r="GY31" s="253">
        <v>-1.0829999999999999E-2</v>
      </c>
      <c r="GZ31" s="719">
        <f t="shared" si="278"/>
        <v>-1.1129999999999999E-2</v>
      </c>
      <c r="HA31" s="719">
        <f t="shared" si="198"/>
        <v>-1.1429999999999999E-2</v>
      </c>
      <c r="HB31" s="722">
        <f t="shared" si="199"/>
        <v>-1.1729999999999999E-2</v>
      </c>
      <c r="HC31" s="253">
        <v>-5.9500000000000004E-3</v>
      </c>
      <c r="HD31" s="253">
        <v>-6.0600000000000003E-3</v>
      </c>
      <c r="HE31" s="253">
        <v>-5.96E-3</v>
      </c>
      <c r="HF31" s="253">
        <v>-3.31E-3</v>
      </c>
      <c r="HG31" s="253">
        <v>1.7799999999999999E-3</v>
      </c>
      <c r="HH31" s="253">
        <v>2.9099999999999998E-3</v>
      </c>
      <c r="HI31" s="719">
        <f t="shared" si="279"/>
        <v>4.0400000000000002E-3</v>
      </c>
      <c r="HJ31" s="719">
        <f t="shared" si="200"/>
        <v>5.170000000000001E-3</v>
      </c>
      <c r="HK31" s="722">
        <f t="shared" si="201"/>
        <v>6.3000000000000018E-3</v>
      </c>
      <c r="HL31" s="705">
        <v>-2.368E-2</v>
      </c>
      <c r="HM31" s="253">
        <v>-2.3390000000000001E-2</v>
      </c>
      <c r="HN31" s="253">
        <v>-2.3359999999999999E-2</v>
      </c>
      <c r="HO31" s="253">
        <v>-2.3939999999999999E-2</v>
      </c>
      <c r="HP31" s="253">
        <v>-2.3279999999999999E-2</v>
      </c>
      <c r="HQ31" s="253">
        <v>-2.3439999999999999E-2</v>
      </c>
      <c r="HR31" s="719">
        <f t="shared" si="280"/>
        <v>-2.3599999999999999E-2</v>
      </c>
      <c r="HS31" s="719">
        <f t="shared" si="202"/>
        <v>-2.376E-2</v>
      </c>
      <c r="HT31" s="722">
        <f t="shared" si="203"/>
        <v>-2.392E-2</v>
      </c>
      <c r="HU31" s="253">
        <v>-2.3990000000000001E-2</v>
      </c>
      <c r="HV31" s="253">
        <v>-2.2960000000000001E-2</v>
      </c>
      <c r="HW31" s="253">
        <v>-2.1749999999999999E-2</v>
      </c>
      <c r="HX31" s="253">
        <v>-2.172E-2</v>
      </c>
      <c r="HY31" s="253">
        <v>-1.9650000000000001E-2</v>
      </c>
      <c r="HZ31" s="253">
        <v>-1.983E-2</v>
      </c>
      <c r="IA31" s="719">
        <f t="shared" si="281"/>
        <v>-2.001E-2</v>
      </c>
      <c r="IB31" s="719">
        <f t="shared" si="204"/>
        <v>-2.019E-2</v>
      </c>
      <c r="IC31" s="722">
        <f t="shared" si="205"/>
        <v>-2.0369999999999999E-2</v>
      </c>
      <c r="ID31" s="705">
        <v>1.7829999999999999E-2</v>
      </c>
      <c r="IE31" s="253">
        <v>1.7749999999999998E-2</v>
      </c>
      <c r="IF31" s="253">
        <v>1.8519999999999998E-2</v>
      </c>
      <c r="IG31" s="253">
        <v>2.0709999999999999E-2</v>
      </c>
      <c r="IH31" s="253">
        <v>2.53E-2</v>
      </c>
      <c r="II31" s="253">
        <v>2.615E-2</v>
      </c>
      <c r="IJ31" s="719">
        <f t="shared" si="282"/>
        <v>2.7E-2</v>
      </c>
      <c r="IK31" s="719">
        <f t="shared" si="206"/>
        <v>2.785E-2</v>
      </c>
      <c r="IL31" s="722">
        <f t="shared" si="207"/>
        <v>2.87E-2</v>
      </c>
      <c r="IM31" s="253">
        <v>-2.665E-2</v>
      </c>
      <c r="IN31" s="253">
        <v>-2.6380000000000001E-2</v>
      </c>
      <c r="IO31" s="253">
        <v>-2.6030000000000001E-2</v>
      </c>
      <c r="IP31" s="253">
        <v>-2.647E-2</v>
      </c>
      <c r="IQ31" s="253">
        <v>-2.555E-2</v>
      </c>
      <c r="IR31" s="253">
        <v>-2.5940000000000001E-2</v>
      </c>
      <c r="IS31" s="719">
        <f t="shared" si="283"/>
        <v>-2.6330000000000003E-2</v>
      </c>
      <c r="IT31" s="719">
        <f t="shared" si="208"/>
        <v>-2.6720000000000004E-2</v>
      </c>
      <c r="IU31" s="722">
        <f t="shared" si="209"/>
        <v>-2.7110000000000006E-2</v>
      </c>
      <c r="IV31" s="705">
        <v>4.0849999999999997E-2</v>
      </c>
      <c r="IW31" s="253">
        <v>2.8389999999999999E-2</v>
      </c>
      <c r="IX31" s="253">
        <v>2.401E-2</v>
      </c>
      <c r="IY31" s="253">
        <v>2.3890000000000002E-2</v>
      </c>
      <c r="IZ31" s="253">
        <v>4.2540000000000001E-2</v>
      </c>
      <c r="JA31" s="253">
        <v>5.1929999999999997E-2</v>
      </c>
      <c r="JB31" s="719">
        <f t="shared" si="284"/>
        <v>6.1319999999999993E-2</v>
      </c>
      <c r="JC31" s="719">
        <f t="shared" si="210"/>
        <v>7.0709999999999995E-2</v>
      </c>
      <c r="JD31" s="722">
        <f t="shared" si="211"/>
        <v>8.0100000000000005E-2</v>
      </c>
      <c r="JE31" s="253">
        <v>-2.2970000000000001E-2</v>
      </c>
      <c r="JF31" s="253">
        <v>-2.2599999999999999E-2</v>
      </c>
      <c r="JG31" s="253">
        <v>-2.196E-2</v>
      </c>
      <c r="JH31" s="253">
        <v>-2.1610000000000001E-2</v>
      </c>
      <c r="JI31" s="253">
        <v>-2.0310000000000002E-2</v>
      </c>
      <c r="JJ31" s="253">
        <v>-2.043E-2</v>
      </c>
      <c r="JK31" s="719">
        <f t="shared" si="285"/>
        <v>-2.0549999999999999E-2</v>
      </c>
      <c r="JL31" s="719">
        <f t="shared" si="212"/>
        <v>-2.0669999999999997E-2</v>
      </c>
      <c r="JM31" s="722">
        <f t="shared" si="213"/>
        <v>-2.0789999999999996E-2</v>
      </c>
      <c r="JN31" s="705">
        <v>-2.0699999999999998E-3</v>
      </c>
      <c r="JO31" s="253">
        <v>-3.79E-3</v>
      </c>
      <c r="JP31" s="253">
        <v>-3.31E-3</v>
      </c>
      <c r="JQ31" s="253">
        <v>2.4199999999999998E-3</v>
      </c>
      <c r="JR31" s="253">
        <v>4.1999999999999997E-3</v>
      </c>
      <c r="JS31" s="253">
        <v>3.5699999999999998E-3</v>
      </c>
      <c r="JT31" s="719">
        <f t="shared" si="286"/>
        <v>2.9399999999999999E-3</v>
      </c>
      <c r="JU31" s="719">
        <f t="shared" si="214"/>
        <v>2.31E-3</v>
      </c>
      <c r="JV31" s="722">
        <f t="shared" si="215"/>
        <v>1.6800000000000001E-3</v>
      </c>
      <c r="JW31" s="253">
        <v>4.7499999999999999E-3</v>
      </c>
      <c r="JX31" s="253">
        <v>5.8999999999999999E-3</v>
      </c>
      <c r="JY31" s="253">
        <v>8.0800000000000004E-3</v>
      </c>
      <c r="JZ31" s="253">
        <v>8.6899999999999998E-3</v>
      </c>
      <c r="KA31" s="253">
        <v>1.009E-2</v>
      </c>
      <c r="KB31" s="253">
        <v>9.5999999999999992E-3</v>
      </c>
      <c r="KC31" s="719">
        <f t="shared" si="287"/>
        <v>9.1099999999999983E-3</v>
      </c>
      <c r="KD31" s="719">
        <f t="shared" si="216"/>
        <v>8.6199999999999975E-3</v>
      </c>
      <c r="KE31" s="722">
        <f t="shared" si="217"/>
        <v>8.1299999999999966E-3</v>
      </c>
      <c r="KF31" s="705">
        <v>-2.4029999999999999E-2</v>
      </c>
      <c r="KG31" s="253">
        <v>-2.3859999999999999E-2</v>
      </c>
      <c r="KH31" s="253">
        <v>-2.35E-2</v>
      </c>
      <c r="KI31" s="253">
        <v>-2.325E-2</v>
      </c>
      <c r="KJ31" s="253">
        <v>-2.2190000000000001E-2</v>
      </c>
      <c r="KK31" s="253">
        <v>-2.2290000000000001E-2</v>
      </c>
      <c r="KL31" s="719">
        <f t="shared" si="288"/>
        <v>-2.239E-2</v>
      </c>
      <c r="KM31" s="719">
        <f t="shared" si="218"/>
        <v>-2.249E-2</v>
      </c>
      <c r="KN31" s="722">
        <f t="shared" si="219"/>
        <v>-2.2589999999999999E-2</v>
      </c>
      <c r="KO31" s="253">
        <v>-2.017E-2</v>
      </c>
      <c r="KP31" s="253">
        <v>-2.0029999999999999E-2</v>
      </c>
      <c r="KQ31" s="253">
        <v>-1.9970000000000002E-2</v>
      </c>
      <c r="KR31" s="253">
        <v>-1.9640000000000001E-2</v>
      </c>
      <c r="KS31" s="253">
        <v>-1.8769999999999998E-2</v>
      </c>
      <c r="KT31" s="253">
        <v>-1.8880000000000001E-2</v>
      </c>
      <c r="KU31" s="719">
        <f t="shared" si="289"/>
        <v>-1.8990000000000003E-2</v>
      </c>
      <c r="KV31" s="719">
        <f t="shared" si="220"/>
        <v>-1.9100000000000006E-2</v>
      </c>
      <c r="KW31" s="722">
        <f t="shared" si="221"/>
        <v>-1.9210000000000008E-2</v>
      </c>
      <c r="KX31" s="705">
        <v>-1.353E-2</v>
      </c>
      <c r="KY31" s="253">
        <v>-1.321E-2</v>
      </c>
      <c r="KZ31" s="253">
        <v>-1.298E-2</v>
      </c>
      <c r="LA31" s="253">
        <v>-1.2670000000000001E-2</v>
      </c>
      <c r="LB31" s="253">
        <v>-1.124E-2</v>
      </c>
      <c r="LC31" s="253">
        <v>-1.1650000000000001E-2</v>
      </c>
      <c r="LD31" s="719">
        <f t="shared" si="290"/>
        <v>-1.2060000000000001E-2</v>
      </c>
      <c r="LE31" s="719">
        <f t="shared" si="222"/>
        <v>-1.2470000000000002E-2</v>
      </c>
      <c r="LF31" s="722">
        <f t="shared" si="223"/>
        <v>-1.2880000000000003E-2</v>
      </c>
      <c r="LG31" s="253">
        <v>-1.651E-2</v>
      </c>
      <c r="LH31" s="253">
        <v>-1.1390000000000001E-2</v>
      </c>
      <c r="LI31" s="253">
        <v>-1.26E-2</v>
      </c>
      <c r="LJ31" s="253">
        <v>-1.0749999999999999E-2</v>
      </c>
      <c r="LK31" s="253">
        <v>-9.4199999999999996E-3</v>
      </c>
      <c r="LL31" s="253">
        <v>-9.4599999999999997E-3</v>
      </c>
      <c r="LM31" s="719">
        <f t="shared" si="291"/>
        <v>-9.4999999999999998E-3</v>
      </c>
      <c r="LN31" s="719">
        <f t="shared" si="224"/>
        <v>-9.5399999999999999E-3</v>
      </c>
      <c r="LO31" s="722">
        <f t="shared" si="225"/>
        <v>-9.58E-3</v>
      </c>
      <c r="LP31" s="705">
        <v>-4.3929999999999997E-2</v>
      </c>
      <c r="LQ31" s="253">
        <v>-4.3659999999999997E-2</v>
      </c>
      <c r="LR31" s="253">
        <v>-4.326E-2</v>
      </c>
      <c r="LS31" s="253">
        <v>-4.3040000000000002E-2</v>
      </c>
      <c r="LT31" s="253">
        <v>-4.2369999999999998E-2</v>
      </c>
      <c r="LU31" s="253">
        <v>-4.2439999999999999E-2</v>
      </c>
      <c r="LV31" s="719">
        <f t="shared" si="292"/>
        <v>-4.2509999999999999E-2</v>
      </c>
      <c r="LW31" s="719">
        <f t="shared" si="226"/>
        <v>-4.258E-2</v>
      </c>
      <c r="LX31" s="722">
        <f t="shared" si="227"/>
        <v>-4.265E-2</v>
      </c>
      <c r="LY31" s="253">
        <v>3.4099999999999998E-3</v>
      </c>
      <c r="LZ31" s="253">
        <v>1.2099999999999999E-3</v>
      </c>
      <c r="MA31" s="253">
        <v>-4.28E-3</v>
      </c>
      <c r="MB31" s="253">
        <v>-9.0600000000000003E-3</v>
      </c>
      <c r="MC31" s="253">
        <v>-9.7400000000000004E-3</v>
      </c>
      <c r="MD31" s="253">
        <v>-9.4900000000000002E-3</v>
      </c>
      <c r="ME31" s="719">
        <f t="shared" si="293"/>
        <v>-9.2399999999999999E-3</v>
      </c>
      <c r="MF31" s="719">
        <f t="shared" si="228"/>
        <v>-8.9899999999999997E-3</v>
      </c>
      <c r="MG31" s="722">
        <f t="shared" si="229"/>
        <v>-8.7399999999999995E-3</v>
      </c>
      <c r="MH31" s="705">
        <v>-2.1569999999999999E-2</v>
      </c>
      <c r="MI31" s="253">
        <v>-2.1059999999999999E-2</v>
      </c>
      <c r="MJ31" s="253">
        <v>-1.9990000000000001E-2</v>
      </c>
      <c r="MK31" s="253">
        <v>-1.9449999999999999E-2</v>
      </c>
      <c r="ML31" s="253">
        <v>-1.7829999999999999E-2</v>
      </c>
      <c r="MM31" s="253">
        <v>-1.7989999999999999E-2</v>
      </c>
      <c r="MN31" s="719">
        <f t="shared" si="294"/>
        <v>-1.8149999999999999E-2</v>
      </c>
      <c r="MO31" s="719">
        <f t="shared" si="230"/>
        <v>-1.831E-2</v>
      </c>
      <c r="MP31" s="722">
        <f t="shared" si="231"/>
        <v>-1.847E-2</v>
      </c>
      <c r="MQ31" s="253">
        <v>1.5640000000000001E-2</v>
      </c>
      <c r="MR31" s="253">
        <v>1.519E-2</v>
      </c>
      <c r="MS31" s="253">
        <v>1.4829999999999999E-2</v>
      </c>
      <c r="MT31" s="253">
        <v>1.6740000000000001E-2</v>
      </c>
      <c r="MU31" s="253">
        <v>2.0910000000000002E-2</v>
      </c>
      <c r="MV31" s="253">
        <v>2.1569999999999999E-2</v>
      </c>
      <c r="MW31" s="719">
        <f t="shared" si="295"/>
        <v>2.2229999999999996E-2</v>
      </c>
      <c r="MX31" s="719">
        <f t="shared" si="232"/>
        <v>2.2889999999999994E-2</v>
      </c>
      <c r="MY31" s="722">
        <f t="shared" si="233"/>
        <v>2.3549999999999991E-2</v>
      </c>
      <c r="MZ31" s="705">
        <v>-1.285E-2</v>
      </c>
      <c r="NA31" s="253">
        <v>-1.252E-2</v>
      </c>
      <c r="NB31" s="253">
        <v>-1.231E-2</v>
      </c>
      <c r="NC31" s="253">
        <v>-1.1950000000000001E-2</v>
      </c>
      <c r="ND31" s="253">
        <v>-1.025E-2</v>
      </c>
      <c r="NE31" s="253">
        <v>-1.074E-2</v>
      </c>
      <c r="NF31" s="719">
        <f t="shared" si="296"/>
        <v>-1.1229999999999999E-2</v>
      </c>
      <c r="NG31" s="719">
        <f t="shared" si="234"/>
        <v>-1.1719999999999998E-2</v>
      </c>
      <c r="NH31" s="722">
        <f t="shared" si="235"/>
        <v>-1.2209999999999997E-2</v>
      </c>
      <c r="NI31" s="253">
        <v>1.154E-2</v>
      </c>
      <c r="NJ31" s="253">
        <v>1.332E-2</v>
      </c>
      <c r="NK31" s="253">
        <v>1.4760000000000001E-2</v>
      </c>
      <c r="NL31" s="253">
        <v>1.387E-2</v>
      </c>
      <c r="NM31" s="253">
        <v>1.6369999999999999E-2</v>
      </c>
      <c r="NN31" s="253">
        <v>1.6E-2</v>
      </c>
      <c r="NO31" s="719">
        <f t="shared" si="297"/>
        <v>1.5630000000000002E-2</v>
      </c>
      <c r="NP31" s="719">
        <f t="shared" si="236"/>
        <v>1.5260000000000003E-2</v>
      </c>
      <c r="NQ31" s="722">
        <f t="shared" si="237"/>
        <v>1.4890000000000004E-2</v>
      </c>
      <c r="NR31" s="705">
        <v>1.9539999999999998E-2</v>
      </c>
      <c r="NS31" s="253">
        <v>2.0469999999999999E-2</v>
      </c>
      <c r="NT31" s="253">
        <v>2.2030000000000001E-2</v>
      </c>
      <c r="NU31" s="253">
        <v>1.8069999999999999E-2</v>
      </c>
      <c r="NV31" s="253">
        <v>1.9869999999999999E-2</v>
      </c>
      <c r="NW31" s="253">
        <v>1.9050000000000001E-2</v>
      </c>
      <c r="NX31" s="719">
        <f t="shared" si="298"/>
        <v>1.8230000000000003E-2</v>
      </c>
      <c r="NY31" s="719">
        <f t="shared" si="238"/>
        <v>1.7410000000000005E-2</v>
      </c>
      <c r="NZ31" s="722">
        <f t="shared" si="239"/>
        <v>1.6590000000000008E-2</v>
      </c>
      <c r="OA31" s="253">
        <v>-8.1700000000000002E-3</v>
      </c>
      <c r="OB31" s="253">
        <v>-6.6600000000000001E-3</v>
      </c>
      <c r="OC31" s="253">
        <v>-4.1900000000000001E-3</v>
      </c>
      <c r="OD31" s="253">
        <v>-2.33E-3</v>
      </c>
      <c r="OE31" s="253">
        <v>1.58E-3</v>
      </c>
      <c r="OF31" s="253">
        <v>1.4599999999999999E-3</v>
      </c>
      <c r="OG31" s="719">
        <f t="shared" si="299"/>
        <v>1.3399999999999998E-3</v>
      </c>
      <c r="OH31" s="719">
        <f t="shared" si="240"/>
        <v>1.2199999999999997E-3</v>
      </c>
      <c r="OI31" s="722">
        <f t="shared" si="241"/>
        <v>1.0999999999999996E-3</v>
      </c>
      <c r="OJ31" s="705">
        <v>-9.6299999999999997E-3</v>
      </c>
      <c r="OK31" s="253">
        <v>-1.008E-2</v>
      </c>
      <c r="OL31" s="253">
        <v>-1.436E-2</v>
      </c>
      <c r="OM31" s="253">
        <v>-1.6789999999999999E-2</v>
      </c>
      <c r="ON31" s="253">
        <v>-2.2550000000000001E-2</v>
      </c>
      <c r="OO31" s="253">
        <v>-2.5010000000000001E-2</v>
      </c>
      <c r="OP31" s="719">
        <f t="shared" si="300"/>
        <v>-2.7470000000000001E-2</v>
      </c>
      <c r="OQ31" s="719">
        <f t="shared" si="242"/>
        <v>-2.9930000000000002E-2</v>
      </c>
      <c r="OR31" s="722">
        <f t="shared" si="243"/>
        <v>-3.2390000000000002E-2</v>
      </c>
      <c r="OS31" s="253">
        <v>2.8400000000000002E-2</v>
      </c>
      <c r="OT31" s="253">
        <v>2.8920000000000001E-2</v>
      </c>
      <c r="OU31" s="253">
        <v>3.0599999999999999E-2</v>
      </c>
      <c r="OV31" s="253">
        <v>3.1890000000000002E-2</v>
      </c>
      <c r="OW31" s="253">
        <v>3.5110000000000002E-2</v>
      </c>
      <c r="OX31" s="253">
        <v>3.4569999999999997E-2</v>
      </c>
      <c r="OY31" s="719">
        <f t="shared" si="301"/>
        <v>3.4029999999999991E-2</v>
      </c>
      <c r="OZ31" s="719">
        <f t="shared" si="244"/>
        <v>3.3489999999999985E-2</v>
      </c>
      <c r="PA31" s="722">
        <f t="shared" si="245"/>
        <v>3.2949999999999979E-2</v>
      </c>
      <c r="PB31" s="705">
        <v>-1.3990000000000001E-2</v>
      </c>
      <c r="PC31" s="253">
        <v>-1.3129999999999999E-2</v>
      </c>
      <c r="PD31" s="253">
        <v>-1.112E-2</v>
      </c>
      <c r="PE31" s="253">
        <v>-1.017E-2</v>
      </c>
      <c r="PF31" s="253">
        <v>-7.45E-3</v>
      </c>
      <c r="PG31" s="253">
        <v>-7.9100000000000004E-3</v>
      </c>
      <c r="PH31" s="719">
        <f t="shared" si="302"/>
        <v>-8.3700000000000007E-3</v>
      </c>
      <c r="PI31" s="719">
        <f t="shared" si="246"/>
        <v>-8.830000000000001E-3</v>
      </c>
      <c r="PJ31" s="722">
        <f t="shared" si="247"/>
        <v>-9.2900000000000014E-3</v>
      </c>
      <c r="PK31" s="253">
        <v>-4.8430000000000001E-2</v>
      </c>
      <c r="PL31" s="253">
        <v>-4.7739999999999998E-2</v>
      </c>
      <c r="PM31" s="253">
        <v>-4.6969999999999998E-2</v>
      </c>
      <c r="PN31" s="253">
        <v>-4.6730000000000001E-2</v>
      </c>
      <c r="PO31" s="253">
        <v>-4.5499999999999999E-2</v>
      </c>
      <c r="PP31" s="253">
        <v>-4.5499999999999999E-2</v>
      </c>
      <c r="PQ31" s="719">
        <f t="shared" si="303"/>
        <v>-4.5499999999999999E-2</v>
      </c>
      <c r="PR31" s="719">
        <f t="shared" si="248"/>
        <v>-4.5499999999999999E-2</v>
      </c>
      <c r="PS31" s="722">
        <f t="shared" si="249"/>
        <v>-4.5499999999999999E-2</v>
      </c>
      <c r="PT31" s="705">
        <v>-4.9320000000000003E-2</v>
      </c>
      <c r="PU31" s="253">
        <v>-4.6699999999999998E-2</v>
      </c>
      <c r="PV31" s="253">
        <v>-4.6260000000000003E-2</v>
      </c>
      <c r="PW31" s="253">
        <v>-4.632E-2</v>
      </c>
      <c r="PX31" s="253">
        <v>-4.5539999999999997E-2</v>
      </c>
      <c r="PY31" s="253">
        <v>-4.564E-2</v>
      </c>
      <c r="PZ31" s="719">
        <f t="shared" si="304"/>
        <v>-4.5740000000000003E-2</v>
      </c>
      <c r="QA31" s="719">
        <f t="shared" si="250"/>
        <v>-4.5840000000000006E-2</v>
      </c>
      <c r="QB31" s="722">
        <f t="shared" si="251"/>
        <v>-4.5940000000000009E-2</v>
      </c>
      <c r="QC31" s="253">
        <v>-3.7819999999999999E-2</v>
      </c>
      <c r="QD31" s="253">
        <v>-3.755E-2</v>
      </c>
      <c r="QE31" s="253">
        <v>-3.7539999999999997E-2</v>
      </c>
      <c r="QF31" s="253">
        <v>-3.7179999999999998E-2</v>
      </c>
      <c r="QG31" s="253">
        <v>-3.6170000000000001E-2</v>
      </c>
      <c r="QH31" s="253">
        <v>-3.6299999999999999E-2</v>
      </c>
      <c r="QI31" s="719">
        <f t="shared" si="305"/>
        <v>-3.6429999999999997E-2</v>
      </c>
      <c r="QJ31" s="719">
        <f t="shared" si="252"/>
        <v>-3.6559999999999995E-2</v>
      </c>
      <c r="QK31" s="722">
        <f t="shared" si="253"/>
        <v>-3.6689999999999993E-2</v>
      </c>
      <c r="QL31" s="705">
        <v>-2.436E-2</v>
      </c>
      <c r="QM31" s="253">
        <v>-1.486E-2</v>
      </c>
      <c r="QN31" s="253">
        <v>-1.4579999999999999E-2</v>
      </c>
      <c r="QO31" s="253">
        <v>-1.4540000000000001E-2</v>
      </c>
      <c r="QP31" s="253">
        <v>-1.389E-2</v>
      </c>
      <c r="QQ31" s="253">
        <v>-1.387E-2</v>
      </c>
      <c r="QR31" s="719">
        <f t="shared" si="306"/>
        <v>-1.3850000000000001E-2</v>
      </c>
      <c r="QS31" s="719">
        <f t="shared" si="254"/>
        <v>-1.3830000000000002E-2</v>
      </c>
      <c r="QT31" s="722">
        <f t="shared" si="255"/>
        <v>-1.3810000000000003E-2</v>
      </c>
    </row>
    <row r="32" spans="1:462">
      <c r="A32" s="16"/>
      <c r="B32" s="212" t="s">
        <v>451</v>
      </c>
      <c r="C32" s="212" t="s">
        <v>468</v>
      </c>
      <c r="D32" s="705">
        <v>2.7799999999999999E-3</v>
      </c>
      <c r="E32" s="253">
        <v>3.5999999999999999E-3</v>
      </c>
      <c r="F32" s="253">
        <v>3.3999999999999998E-3</v>
      </c>
      <c r="G32" s="253">
        <v>3.2299999999999998E-3</v>
      </c>
      <c r="H32" s="253">
        <v>3.6900000000000001E-3</v>
      </c>
      <c r="I32" s="253">
        <v>5.2399999999999999E-3</v>
      </c>
      <c r="J32" s="719">
        <f t="shared" si="256"/>
        <v>6.7899999999999992E-3</v>
      </c>
      <c r="K32" s="719">
        <f t="shared" si="154"/>
        <v>8.3399999999999985E-3</v>
      </c>
      <c r="L32" s="722">
        <f t="shared" si="155"/>
        <v>9.8899999999999978E-3</v>
      </c>
      <c r="M32" s="253">
        <v>6.3499999999999997E-3</v>
      </c>
      <c r="N32" s="253">
        <v>5.7999999999999996E-3</v>
      </c>
      <c r="O32" s="253">
        <v>5.1200000000000004E-3</v>
      </c>
      <c r="P32" s="253">
        <v>4.3899999999999998E-3</v>
      </c>
      <c r="Q32" s="253">
        <v>3.8800000000000002E-3</v>
      </c>
      <c r="R32" s="253">
        <v>4.7499999999999999E-3</v>
      </c>
      <c r="S32" s="719">
        <f t="shared" si="257"/>
        <v>5.62E-3</v>
      </c>
      <c r="T32" s="719">
        <f t="shared" si="156"/>
        <v>6.4900000000000001E-3</v>
      </c>
      <c r="U32" s="722">
        <f t="shared" si="157"/>
        <v>7.3600000000000002E-3</v>
      </c>
      <c r="V32" s="705">
        <v>-1.1809999999999999E-2</v>
      </c>
      <c r="W32" s="253">
        <v>-1.072E-2</v>
      </c>
      <c r="X32" s="253">
        <v>-1.0290000000000001E-2</v>
      </c>
      <c r="Y32" s="253">
        <v>-9.92E-3</v>
      </c>
      <c r="Z32" s="253">
        <v>-8.6499999999999997E-3</v>
      </c>
      <c r="AA32" s="253">
        <v>-5.7600000000000004E-3</v>
      </c>
      <c r="AB32" s="719">
        <f t="shared" si="258"/>
        <v>-2.870000000000001E-3</v>
      </c>
      <c r="AC32" s="719">
        <f t="shared" si="158"/>
        <v>1.9999999999998318E-5</v>
      </c>
      <c r="AD32" s="722">
        <f t="shared" si="159"/>
        <v>2.9099999999999977E-3</v>
      </c>
      <c r="AE32" s="253">
        <v>1.7739999999999999E-2</v>
      </c>
      <c r="AF32" s="253">
        <v>2.162E-2</v>
      </c>
      <c r="AG32" s="253">
        <v>2.3390000000000001E-2</v>
      </c>
      <c r="AH32" s="253">
        <v>2.5260000000000001E-2</v>
      </c>
      <c r="AI32" s="253">
        <v>2.0910000000000002E-2</v>
      </c>
      <c r="AJ32" s="253">
        <v>1.9220000000000001E-2</v>
      </c>
      <c r="AK32" s="719">
        <f t="shared" si="259"/>
        <v>1.753E-2</v>
      </c>
      <c r="AL32" s="719">
        <f t="shared" si="160"/>
        <v>1.584E-2</v>
      </c>
      <c r="AM32" s="722">
        <f t="shared" si="161"/>
        <v>1.4149999999999999E-2</v>
      </c>
      <c r="AN32" s="705">
        <v>-1.481E-2</v>
      </c>
      <c r="AO32" s="253">
        <v>-1.3440000000000001E-2</v>
      </c>
      <c r="AP32" s="253">
        <v>-1.5709999999999998E-2</v>
      </c>
      <c r="AQ32" s="253">
        <v>-1.831E-2</v>
      </c>
      <c r="AR32" s="253">
        <v>-1.779E-2</v>
      </c>
      <c r="AS32" s="253">
        <v>-1.8700000000000001E-2</v>
      </c>
      <c r="AT32" s="719">
        <f t="shared" si="260"/>
        <v>-1.9610000000000002E-2</v>
      </c>
      <c r="AU32" s="719">
        <f t="shared" si="162"/>
        <v>-2.0520000000000004E-2</v>
      </c>
      <c r="AV32" s="722">
        <f t="shared" si="163"/>
        <v>-2.1430000000000005E-2</v>
      </c>
      <c r="AW32" s="253">
        <v>2.0549999999999999E-2</v>
      </c>
      <c r="AX32" s="253">
        <v>2.0990000000000002E-2</v>
      </c>
      <c r="AY32" s="253">
        <v>2.1260000000000001E-2</v>
      </c>
      <c r="AZ32" s="253">
        <v>2.1190000000000001E-2</v>
      </c>
      <c r="BA32" s="253">
        <v>2.044E-2</v>
      </c>
      <c r="BB32" s="253">
        <v>2.154E-2</v>
      </c>
      <c r="BC32" s="719">
        <f t="shared" si="261"/>
        <v>2.264E-2</v>
      </c>
      <c r="BD32" s="719">
        <f t="shared" si="164"/>
        <v>2.3740000000000001E-2</v>
      </c>
      <c r="BE32" s="722">
        <f t="shared" si="165"/>
        <v>2.4840000000000001E-2</v>
      </c>
      <c r="BF32" s="705">
        <v>2.5300000000000001E-3</v>
      </c>
      <c r="BG32" s="253">
        <v>2.6800000000000001E-3</v>
      </c>
      <c r="BH32" s="253">
        <v>3.1099999999999999E-3</v>
      </c>
      <c r="BI32" s="253">
        <v>3.3600000000000001E-3</v>
      </c>
      <c r="BJ32" s="253">
        <v>2.63E-3</v>
      </c>
      <c r="BK32" s="253">
        <v>4.2700000000000004E-3</v>
      </c>
      <c r="BL32" s="719">
        <f t="shared" si="262"/>
        <v>5.9100000000000003E-3</v>
      </c>
      <c r="BM32" s="719">
        <f t="shared" si="166"/>
        <v>7.5500000000000003E-3</v>
      </c>
      <c r="BN32" s="722">
        <f t="shared" si="167"/>
        <v>9.1900000000000003E-3</v>
      </c>
      <c r="BO32" s="253">
        <v>5.79E-3</v>
      </c>
      <c r="BP32" s="253">
        <v>8.0999999999999996E-3</v>
      </c>
      <c r="BQ32" s="253">
        <v>7.5700000000000003E-3</v>
      </c>
      <c r="BR32" s="253">
        <v>7.6E-3</v>
      </c>
      <c r="BS32" s="253">
        <v>8.2100000000000003E-3</v>
      </c>
      <c r="BT32" s="253">
        <v>9.3100000000000006E-3</v>
      </c>
      <c r="BU32" s="719">
        <f t="shared" si="263"/>
        <v>1.0410000000000001E-2</v>
      </c>
      <c r="BV32" s="719">
        <f t="shared" si="168"/>
        <v>1.1510000000000001E-2</v>
      </c>
      <c r="BW32" s="722">
        <f t="shared" si="169"/>
        <v>1.2610000000000001E-2</v>
      </c>
      <c r="BX32" s="705">
        <v>-1.14E-2</v>
      </c>
      <c r="BY32" s="253">
        <v>-1.141E-2</v>
      </c>
      <c r="BZ32" s="253">
        <v>-1.154E-2</v>
      </c>
      <c r="CA32" s="253">
        <v>-1.155E-2</v>
      </c>
      <c r="CB32" s="253">
        <v>-1.1220000000000001E-2</v>
      </c>
      <c r="CC32" s="253">
        <v>-1.0019999999999999E-2</v>
      </c>
      <c r="CD32" s="719">
        <f t="shared" si="264"/>
        <v>-8.819999999999998E-3</v>
      </c>
      <c r="CE32" s="719">
        <f t="shared" si="170"/>
        <v>-7.6199999999999966E-3</v>
      </c>
      <c r="CF32" s="722">
        <f t="shared" si="171"/>
        <v>-6.4199999999999952E-3</v>
      </c>
      <c r="CG32" s="253">
        <v>6.8099999999999994E-2</v>
      </c>
      <c r="CH32" s="253">
        <v>4.333E-2</v>
      </c>
      <c r="CI32" s="253">
        <v>3.031E-2</v>
      </c>
      <c r="CJ32" s="253">
        <v>2.0990000000000002E-2</v>
      </c>
      <c r="CK32" s="253">
        <v>1.8499999999999999E-2</v>
      </c>
      <c r="CL32" s="253">
        <v>1.7999999999999999E-2</v>
      </c>
      <c r="CM32" s="719">
        <f t="shared" si="265"/>
        <v>1.7499999999999998E-2</v>
      </c>
      <c r="CN32" s="719">
        <f t="shared" si="172"/>
        <v>1.6999999999999998E-2</v>
      </c>
      <c r="CO32" s="722">
        <f t="shared" si="173"/>
        <v>1.6499999999999997E-2</v>
      </c>
      <c r="CP32" s="705">
        <v>2.4199999999999998E-3</v>
      </c>
      <c r="CQ32" s="253">
        <v>1.7700000000000001E-3</v>
      </c>
      <c r="CR32" s="253">
        <v>3.2699999999999999E-3</v>
      </c>
      <c r="CS32" s="253">
        <v>3.7000000000000002E-3</v>
      </c>
      <c r="CT32" s="253">
        <v>3.5400000000000002E-3</v>
      </c>
      <c r="CU32" s="253">
        <v>5.0099999999999997E-3</v>
      </c>
      <c r="CV32" s="719">
        <f t="shared" si="266"/>
        <v>6.4799999999999996E-3</v>
      </c>
      <c r="CW32" s="719">
        <f t="shared" si="174"/>
        <v>7.9499999999999987E-3</v>
      </c>
      <c r="CX32" s="722">
        <f t="shared" si="175"/>
        <v>9.4199999999999978E-3</v>
      </c>
      <c r="CY32" s="253">
        <v>2.2899999999999999E-3</v>
      </c>
      <c r="CZ32" s="253">
        <v>3.8700000000000002E-3</v>
      </c>
      <c r="DA32" s="253">
        <v>4.1200000000000004E-3</v>
      </c>
      <c r="DB32" s="253">
        <v>4.3600000000000002E-3</v>
      </c>
      <c r="DC32" s="253">
        <v>3.3300000000000001E-3</v>
      </c>
      <c r="DD32" s="253">
        <v>2.9299999999999999E-3</v>
      </c>
      <c r="DE32" s="719">
        <f t="shared" si="267"/>
        <v>2.5299999999999997E-3</v>
      </c>
      <c r="DF32" s="719">
        <f t="shared" si="176"/>
        <v>2.1299999999999995E-3</v>
      </c>
      <c r="DG32" s="722">
        <f t="shared" si="177"/>
        <v>1.7299999999999993E-3</v>
      </c>
      <c r="DH32" s="705">
        <v>8.1499999999999993E-3</v>
      </c>
      <c r="DI32" s="253">
        <v>9.0900000000000009E-3</v>
      </c>
      <c r="DJ32" s="253">
        <v>8.5800000000000008E-3</v>
      </c>
      <c r="DK32" s="253">
        <v>8.7500000000000008E-3</v>
      </c>
      <c r="DL32" s="253">
        <v>1.027E-2</v>
      </c>
      <c r="DM32" s="253">
        <v>1.2330000000000001E-2</v>
      </c>
      <c r="DN32" s="719">
        <f t="shared" si="268"/>
        <v>1.4390000000000002E-2</v>
      </c>
      <c r="DO32" s="719">
        <f t="shared" si="178"/>
        <v>1.6450000000000003E-2</v>
      </c>
      <c r="DP32" s="722">
        <f t="shared" si="179"/>
        <v>1.8510000000000006E-2</v>
      </c>
      <c r="DQ32" s="253">
        <v>7.3600000000000002E-3</v>
      </c>
      <c r="DR32" s="253">
        <v>7.4400000000000004E-3</v>
      </c>
      <c r="DS32" s="253">
        <v>6.6400000000000001E-3</v>
      </c>
      <c r="DT32" s="253">
        <v>5.2199999999999998E-3</v>
      </c>
      <c r="DU32" s="253">
        <v>3.4399999999999999E-3</v>
      </c>
      <c r="DV32" s="253">
        <v>3.6700000000000001E-3</v>
      </c>
      <c r="DW32" s="719">
        <f t="shared" si="269"/>
        <v>3.9000000000000003E-3</v>
      </c>
      <c r="DX32" s="719">
        <f t="shared" si="180"/>
        <v>4.13E-3</v>
      </c>
      <c r="DY32" s="722">
        <f t="shared" si="181"/>
        <v>4.3599999999999993E-3</v>
      </c>
      <c r="DZ32" s="705">
        <v>1.413E-2</v>
      </c>
      <c r="EA32" s="253">
        <v>1.6920000000000001E-2</v>
      </c>
      <c r="EB32" s="253">
        <v>1.8089999999999998E-2</v>
      </c>
      <c r="EC32" s="253">
        <v>1.9300000000000001E-2</v>
      </c>
      <c r="ED32" s="253">
        <v>2.1149999999999999E-2</v>
      </c>
      <c r="EE32" s="253">
        <v>2.4289999999999999E-2</v>
      </c>
      <c r="EF32" s="719">
        <f t="shared" si="270"/>
        <v>2.743E-2</v>
      </c>
      <c r="EG32" s="719">
        <f t="shared" si="182"/>
        <v>3.057E-2</v>
      </c>
      <c r="EH32" s="722">
        <f t="shared" si="183"/>
        <v>3.3710000000000004E-2</v>
      </c>
      <c r="EI32" s="253">
        <v>-9.8399999999999998E-3</v>
      </c>
      <c r="EJ32" s="253">
        <v>-9.9600000000000001E-3</v>
      </c>
      <c r="EK32" s="253">
        <v>-1.004E-2</v>
      </c>
      <c r="EL32" s="253">
        <v>-9.7599999999999996E-3</v>
      </c>
      <c r="EM32" s="253">
        <v>-9.92E-3</v>
      </c>
      <c r="EN32" s="253">
        <v>-8.7399999999999995E-3</v>
      </c>
      <c r="EO32" s="719">
        <f t="shared" si="271"/>
        <v>-7.559999999999999E-3</v>
      </c>
      <c r="EP32" s="719">
        <f t="shared" si="184"/>
        <v>-6.3799999999999985E-3</v>
      </c>
      <c r="EQ32" s="722">
        <f t="shared" si="185"/>
        <v>-5.199999999999998E-3</v>
      </c>
      <c r="ER32" s="705">
        <v>2.8760000000000001E-2</v>
      </c>
      <c r="ES32" s="253">
        <v>5.0509999999999999E-2</v>
      </c>
      <c r="ET32" s="253">
        <v>4.9630000000000001E-2</v>
      </c>
      <c r="EU32" s="253">
        <v>4.9320000000000003E-2</v>
      </c>
      <c r="EV32" s="253">
        <v>5.3089999999999998E-2</v>
      </c>
      <c r="EW32" s="253">
        <v>6.0179999999999997E-2</v>
      </c>
      <c r="EX32" s="719">
        <f t="shared" si="272"/>
        <v>6.7269999999999996E-2</v>
      </c>
      <c r="EY32" s="719">
        <f t="shared" si="186"/>
        <v>7.4359999999999996E-2</v>
      </c>
      <c r="EZ32" s="722">
        <f t="shared" si="187"/>
        <v>8.1449999999999995E-2</v>
      </c>
      <c r="FA32" s="253">
        <v>-1.2489999999999999E-2</v>
      </c>
      <c r="FB32" s="253">
        <v>-1.311E-2</v>
      </c>
      <c r="FC32" s="253">
        <v>-1.3610000000000001E-2</v>
      </c>
      <c r="FD32" s="253">
        <v>-1.346E-2</v>
      </c>
      <c r="FE32" s="253">
        <v>-1.257E-2</v>
      </c>
      <c r="FF32" s="253">
        <v>-1.0410000000000001E-2</v>
      </c>
      <c r="FG32" s="719">
        <f t="shared" si="273"/>
        <v>-8.2500000000000021E-3</v>
      </c>
      <c r="FH32" s="719">
        <f t="shared" si="188"/>
        <v>-6.0900000000000034E-3</v>
      </c>
      <c r="FI32" s="722">
        <f t="shared" si="189"/>
        <v>-3.9300000000000047E-3</v>
      </c>
      <c r="FJ32" s="705">
        <v>-2.248E-2</v>
      </c>
      <c r="FK32" s="253">
        <v>-2.1829999999999999E-2</v>
      </c>
      <c r="FL32" s="253">
        <v>-2.1690000000000001E-2</v>
      </c>
      <c r="FM32" s="253">
        <v>-2.1069999999999998E-2</v>
      </c>
      <c r="FN32" s="253">
        <v>-2.103E-2</v>
      </c>
      <c r="FO32" s="253">
        <v>-1.9800000000000002E-2</v>
      </c>
      <c r="FP32" s="719">
        <f t="shared" si="274"/>
        <v>-1.8570000000000003E-2</v>
      </c>
      <c r="FQ32" s="719">
        <f t="shared" si="190"/>
        <v>-1.7340000000000005E-2</v>
      </c>
      <c r="FR32" s="722">
        <f t="shared" si="191"/>
        <v>-1.6110000000000006E-2</v>
      </c>
      <c r="FS32" s="253">
        <v>4.5500000000000002E-3</v>
      </c>
      <c r="FT32" s="253">
        <v>4.4400000000000004E-3</v>
      </c>
      <c r="FU32" s="253">
        <v>4.3499999999999997E-3</v>
      </c>
      <c r="FV32" s="253">
        <v>4.5199999999999997E-3</v>
      </c>
      <c r="FW32" s="253">
        <v>4.7699999999999999E-3</v>
      </c>
      <c r="FX32" s="253">
        <v>5.8199999999999997E-3</v>
      </c>
      <c r="FY32" s="719">
        <f t="shared" si="275"/>
        <v>6.8699999999999994E-3</v>
      </c>
      <c r="FZ32" s="719">
        <f t="shared" si="192"/>
        <v>7.92E-3</v>
      </c>
      <c r="GA32" s="722">
        <f t="shared" si="193"/>
        <v>8.9700000000000005E-3</v>
      </c>
      <c r="GB32" s="705">
        <v>1.47E-3</v>
      </c>
      <c r="GC32" s="253">
        <v>3.63E-3</v>
      </c>
      <c r="GD32" s="253">
        <v>4.1900000000000001E-3</v>
      </c>
      <c r="GE32" s="253">
        <v>3.9399999999999999E-3</v>
      </c>
      <c r="GF32" s="253">
        <v>4.96E-3</v>
      </c>
      <c r="GG32" s="253">
        <v>3.7699999999999999E-3</v>
      </c>
      <c r="GH32" s="719">
        <f t="shared" si="276"/>
        <v>2.5799999999999998E-3</v>
      </c>
      <c r="GI32" s="719">
        <f t="shared" si="194"/>
        <v>1.3899999999999997E-3</v>
      </c>
      <c r="GJ32" s="722">
        <f t="shared" si="195"/>
        <v>1.9999999999999966E-4</v>
      </c>
      <c r="GK32" s="253">
        <v>-2.2799999999999999E-3</v>
      </c>
      <c r="GL32" s="253">
        <v>-2.2599999999999999E-3</v>
      </c>
      <c r="GM32" s="253">
        <v>-2.0100000000000001E-3</v>
      </c>
      <c r="GN32" s="253">
        <v>-1.57E-3</v>
      </c>
      <c r="GO32" s="253">
        <v>-1.3799999999999999E-3</v>
      </c>
      <c r="GP32" s="253">
        <v>-5.8E-4</v>
      </c>
      <c r="GQ32" s="719">
        <f t="shared" si="277"/>
        <v>2.1999999999999993E-4</v>
      </c>
      <c r="GR32" s="719">
        <f t="shared" si="196"/>
        <v>1.0199999999999999E-3</v>
      </c>
      <c r="GS32" s="722">
        <f t="shared" si="197"/>
        <v>1.8199999999999998E-3</v>
      </c>
      <c r="GT32" s="705">
        <v>-1.8329999999999999E-2</v>
      </c>
      <c r="GU32" s="253">
        <v>-1.84E-2</v>
      </c>
      <c r="GV32" s="253">
        <v>-1.839E-2</v>
      </c>
      <c r="GW32" s="253">
        <v>-1.8169999999999999E-2</v>
      </c>
      <c r="GX32" s="253">
        <v>-1.806E-2</v>
      </c>
      <c r="GY32" s="253">
        <v>-1.7139999999999999E-2</v>
      </c>
      <c r="GZ32" s="719">
        <f t="shared" si="278"/>
        <v>-1.6219999999999998E-2</v>
      </c>
      <c r="HA32" s="719">
        <f t="shared" si="198"/>
        <v>-1.5299999999999998E-2</v>
      </c>
      <c r="HB32" s="722">
        <f t="shared" si="199"/>
        <v>-1.4379999999999997E-2</v>
      </c>
      <c r="HC32" s="253">
        <v>-7.0299999999999998E-3</v>
      </c>
      <c r="HD32" s="253">
        <v>-7.4700000000000001E-3</v>
      </c>
      <c r="HE32" s="253">
        <v>-8.2199999999999999E-3</v>
      </c>
      <c r="HF32" s="253">
        <v>-8.3899999999999999E-3</v>
      </c>
      <c r="HG32" s="253">
        <v>-7.0299999999999998E-3</v>
      </c>
      <c r="HH32" s="253">
        <v>-4.1999999999999997E-3</v>
      </c>
      <c r="HI32" s="719">
        <f t="shared" si="279"/>
        <v>-1.3699999999999997E-3</v>
      </c>
      <c r="HJ32" s="719">
        <f t="shared" si="200"/>
        <v>1.4600000000000004E-3</v>
      </c>
      <c r="HK32" s="722">
        <f t="shared" si="201"/>
        <v>4.2900000000000004E-3</v>
      </c>
      <c r="HL32" s="705">
        <v>-2.1590000000000002E-2</v>
      </c>
      <c r="HM32" s="253">
        <v>-2.155E-2</v>
      </c>
      <c r="HN32" s="253">
        <v>-2.1700000000000001E-2</v>
      </c>
      <c r="HO32" s="253">
        <v>-2.179E-2</v>
      </c>
      <c r="HP32" s="253">
        <v>-2.2089999999999999E-2</v>
      </c>
      <c r="HQ32" s="253">
        <v>-2.1780000000000001E-2</v>
      </c>
      <c r="HR32" s="719">
        <f t="shared" si="280"/>
        <v>-2.1470000000000003E-2</v>
      </c>
      <c r="HS32" s="719">
        <f t="shared" si="202"/>
        <v>-2.1160000000000005E-2</v>
      </c>
      <c r="HT32" s="722">
        <f t="shared" si="203"/>
        <v>-2.0850000000000007E-2</v>
      </c>
      <c r="HU32" s="253">
        <v>-1.289E-2</v>
      </c>
      <c r="HV32" s="253">
        <v>-1.179E-2</v>
      </c>
      <c r="HW32" s="253">
        <v>-1.149E-2</v>
      </c>
      <c r="HX32" s="253">
        <v>-1.076E-2</v>
      </c>
      <c r="HY32" s="253">
        <v>-1.0829999999999999E-2</v>
      </c>
      <c r="HZ32" s="253">
        <v>-9.2800000000000001E-3</v>
      </c>
      <c r="IA32" s="719">
        <f t="shared" si="281"/>
        <v>-7.7300000000000008E-3</v>
      </c>
      <c r="IB32" s="719">
        <f t="shared" si="204"/>
        <v>-6.1800000000000015E-3</v>
      </c>
      <c r="IC32" s="722">
        <f t="shared" si="205"/>
        <v>-4.6300000000000022E-3</v>
      </c>
      <c r="ID32" s="705">
        <v>7.2899999999999996E-3</v>
      </c>
      <c r="IE32" s="253">
        <v>6.6600000000000001E-3</v>
      </c>
      <c r="IF32" s="253">
        <v>5.7999999999999996E-3</v>
      </c>
      <c r="IG32" s="253">
        <v>6.0099999999999997E-3</v>
      </c>
      <c r="IH32" s="253">
        <v>7.3200000000000001E-3</v>
      </c>
      <c r="II32" s="253">
        <v>1.03E-2</v>
      </c>
      <c r="IJ32" s="719">
        <f t="shared" si="282"/>
        <v>1.328E-2</v>
      </c>
      <c r="IK32" s="719">
        <f t="shared" si="206"/>
        <v>1.626E-2</v>
      </c>
      <c r="IL32" s="722">
        <f t="shared" si="207"/>
        <v>1.924E-2</v>
      </c>
      <c r="IM32" s="253">
        <v>-2.7499999999999998E-3</v>
      </c>
      <c r="IN32" s="253">
        <v>7.7999999999999999E-4</v>
      </c>
      <c r="IO32" s="253">
        <v>5.5000000000000003E-4</v>
      </c>
      <c r="IP32" s="253">
        <v>7.6999999999999996E-4</v>
      </c>
      <c r="IQ32" s="253">
        <v>1.2999999999999999E-4</v>
      </c>
      <c r="IR32" s="253">
        <v>1.31E-3</v>
      </c>
      <c r="IS32" s="719">
        <f t="shared" si="283"/>
        <v>2.49E-3</v>
      </c>
      <c r="IT32" s="719">
        <f t="shared" si="208"/>
        <v>3.6700000000000001E-3</v>
      </c>
      <c r="IU32" s="722">
        <f t="shared" si="209"/>
        <v>4.8500000000000001E-3</v>
      </c>
      <c r="IV32" s="705">
        <v>-1.447E-2</v>
      </c>
      <c r="IW32" s="253">
        <v>-1.4970000000000001E-2</v>
      </c>
      <c r="IX32" s="253">
        <v>-1.562E-2</v>
      </c>
      <c r="IY32" s="253">
        <v>-1.583E-2</v>
      </c>
      <c r="IZ32" s="253">
        <v>-1.5509999999999999E-2</v>
      </c>
      <c r="JA32" s="253">
        <v>-1.4080000000000001E-2</v>
      </c>
      <c r="JB32" s="719">
        <f t="shared" si="284"/>
        <v>-1.2650000000000002E-2</v>
      </c>
      <c r="JC32" s="719">
        <f t="shared" si="210"/>
        <v>-1.1220000000000003E-2</v>
      </c>
      <c r="JD32" s="722">
        <f t="shared" si="211"/>
        <v>-9.7900000000000036E-3</v>
      </c>
      <c r="JE32" s="253">
        <v>-6.0200000000000002E-3</v>
      </c>
      <c r="JF32" s="253">
        <v>-6.3200000000000001E-3</v>
      </c>
      <c r="JG32" s="253">
        <v>-6.3699999999999998E-3</v>
      </c>
      <c r="JH32" s="253">
        <v>-6.0699999999999999E-3</v>
      </c>
      <c r="JI32" s="253">
        <v>-5.8999999999999999E-3</v>
      </c>
      <c r="JJ32" s="253">
        <v>-5.1000000000000004E-3</v>
      </c>
      <c r="JK32" s="719">
        <f t="shared" si="285"/>
        <v>-4.3000000000000009E-3</v>
      </c>
      <c r="JL32" s="719">
        <f t="shared" si="212"/>
        <v>-3.5000000000000014E-3</v>
      </c>
      <c r="JM32" s="722">
        <f t="shared" si="213"/>
        <v>-2.7000000000000019E-3</v>
      </c>
      <c r="JN32" s="705">
        <v>-3.96E-3</v>
      </c>
      <c r="JO32" s="253">
        <v>-4.1999999999999997E-3</v>
      </c>
      <c r="JP32" s="253">
        <v>-4.5399999999999998E-3</v>
      </c>
      <c r="JQ32" s="253">
        <v>-4.62E-3</v>
      </c>
      <c r="JR32" s="253">
        <v>-4.3400000000000001E-3</v>
      </c>
      <c r="JS32" s="253">
        <v>-3.0799999999999998E-3</v>
      </c>
      <c r="JT32" s="719">
        <f t="shared" si="286"/>
        <v>-1.8199999999999996E-3</v>
      </c>
      <c r="JU32" s="719">
        <f t="shared" si="214"/>
        <v>-5.599999999999993E-4</v>
      </c>
      <c r="JV32" s="722">
        <f t="shared" si="215"/>
        <v>7.0000000000000097E-4</v>
      </c>
      <c r="JW32" s="253">
        <v>-1.6639999999999999E-2</v>
      </c>
      <c r="JX32" s="253">
        <v>-1.6750000000000001E-2</v>
      </c>
      <c r="JY32" s="253">
        <v>-1.6809999999999999E-2</v>
      </c>
      <c r="JZ32" s="253">
        <v>-1.687E-2</v>
      </c>
      <c r="KA32" s="253">
        <v>-1.6660000000000001E-2</v>
      </c>
      <c r="KB32" s="253">
        <v>-1.6049999999999998E-2</v>
      </c>
      <c r="KC32" s="719">
        <f t="shared" si="287"/>
        <v>-1.5439999999999995E-2</v>
      </c>
      <c r="KD32" s="719">
        <f t="shared" si="216"/>
        <v>-1.4829999999999992E-2</v>
      </c>
      <c r="KE32" s="722">
        <f t="shared" si="217"/>
        <v>-1.421999999999999E-2</v>
      </c>
      <c r="KF32" s="705">
        <v>-3.49E-3</v>
      </c>
      <c r="KG32" s="253">
        <v>-3.7000000000000002E-3</v>
      </c>
      <c r="KH32" s="253">
        <v>-3.8899999999999998E-3</v>
      </c>
      <c r="KI32" s="253">
        <v>-3.8700000000000002E-3</v>
      </c>
      <c r="KJ32" s="253">
        <v>-3.7399999999999998E-3</v>
      </c>
      <c r="KK32" s="253">
        <v>-3.0400000000000002E-3</v>
      </c>
      <c r="KL32" s="719">
        <f t="shared" si="288"/>
        <v>-2.3400000000000005E-3</v>
      </c>
      <c r="KM32" s="719">
        <f t="shared" si="218"/>
        <v>-1.6400000000000008E-3</v>
      </c>
      <c r="KN32" s="722">
        <f t="shared" si="219"/>
        <v>-9.4000000000000116E-4</v>
      </c>
      <c r="KO32" s="253">
        <v>-1.9359999999999999E-2</v>
      </c>
      <c r="KP32" s="253">
        <v>-1.942E-2</v>
      </c>
      <c r="KQ32" s="253">
        <v>-1.9529999999999999E-2</v>
      </c>
      <c r="KR32" s="253">
        <v>-1.9570000000000001E-2</v>
      </c>
      <c r="KS32" s="253">
        <v>-1.942E-2</v>
      </c>
      <c r="KT32" s="253">
        <v>-1.8970000000000001E-2</v>
      </c>
      <c r="KU32" s="719">
        <f t="shared" si="289"/>
        <v>-1.8520000000000002E-2</v>
      </c>
      <c r="KV32" s="719">
        <f t="shared" si="220"/>
        <v>-1.8070000000000003E-2</v>
      </c>
      <c r="KW32" s="722">
        <f t="shared" si="221"/>
        <v>-1.7620000000000004E-2</v>
      </c>
      <c r="KX32" s="705">
        <v>-1.78E-2</v>
      </c>
      <c r="KY32" s="253">
        <v>-1.8159999999999999E-2</v>
      </c>
      <c r="KZ32" s="253">
        <v>-1.8350000000000002E-2</v>
      </c>
      <c r="LA32" s="253">
        <v>-1.8360000000000001E-2</v>
      </c>
      <c r="LB32" s="253">
        <v>-1.822E-2</v>
      </c>
      <c r="LC32" s="253">
        <v>-1.737E-2</v>
      </c>
      <c r="LD32" s="719">
        <f t="shared" si="290"/>
        <v>-1.652E-2</v>
      </c>
      <c r="LE32" s="719">
        <f t="shared" si="222"/>
        <v>-1.567E-2</v>
      </c>
      <c r="LF32" s="722">
        <f t="shared" si="223"/>
        <v>-1.482E-2</v>
      </c>
      <c r="LG32" s="253">
        <v>-1.448E-2</v>
      </c>
      <c r="LH32" s="253">
        <v>-1.4970000000000001E-2</v>
      </c>
      <c r="LI32" s="253">
        <v>-1.4840000000000001E-2</v>
      </c>
      <c r="LJ32" s="253">
        <v>-1.482E-2</v>
      </c>
      <c r="LK32" s="253">
        <v>-1.468E-2</v>
      </c>
      <c r="LL32" s="253">
        <v>-1.401E-2</v>
      </c>
      <c r="LM32" s="719">
        <f t="shared" si="291"/>
        <v>-1.3339999999999999E-2</v>
      </c>
      <c r="LN32" s="719">
        <f t="shared" si="224"/>
        <v>-1.2669999999999999E-2</v>
      </c>
      <c r="LO32" s="722">
        <f t="shared" si="225"/>
        <v>-1.1999999999999999E-2</v>
      </c>
      <c r="LP32" s="705">
        <v>-1.7049999999999999E-2</v>
      </c>
      <c r="LQ32" s="253">
        <v>-1.737E-2</v>
      </c>
      <c r="LR32" s="253">
        <v>-1.7340000000000001E-2</v>
      </c>
      <c r="LS32" s="253">
        <v>-1.7000000000000001E-2</v>
      </c>
      <c r="LT32" s="253">
        <v>-1.6789999999999999E-2</v>
      </c>
      <c r="LU32" s="253">
        <v>-1.6060000000000001E-2</v>
      </c>
      <c r="LV32" s="719">
        <f t="shared" si="292"/>
        <v>-1.5330000000000003E-2</v>
      </c>
      <c r="LW32" s="719">
        <f t="shared" si="226"/>
        <v>-1.4600000000000005E-2</v>
      </c>
      <c r="LX32" s="722">
        <f t="shared" si="227"/>
        <v>-1.3870000000000007E-2</v>
      </c>
      <c r="LY32" s="253">
        <v>2.7529999999999999E-2</v>
      </c>
      <c r="LZ32" s="253">
        <v>2.5080000000000002E-2</v>
      </c>
      <c r="MA32" s="253">
        <v>2.2610000000000002E-2</v>
      </c>
      <c r="MB32" s="253">
        <v>1.8370000000000001E-2</v>
      </c>
      <c r="MC32" s="253">
        <v>1.4789999999999999E-2</v>
      </c>
      <c r="MD32" s="253">
        <v>1.435E-2</v>
      </c>
      <c r="ME32" s="719">
        <f t="shared" si="293"/>
        <v>1.391E-2</v>
      </c>
      <c r="MF32" s="719">
        <f t="shared" si="228"/>
        <v>1.3470000000000001E-2</v>
      </c>
      <c r="MG32" s="722">
        <f t="shared" si="229"/>
        <v>1.3030000000000002E-2</v>
      </c>
      <c r="MH32" s="705">
        <v>-3.9899999999999996E-3</v>
      </c>
      <c r="MI32" s="253">
        <v>-3.8400000000000001E-3</v>
      </c>
      <c r="MJ32" s="253">
        <v>-3.8500000000000001E-3</v>
      </c>
      <c r="MK32" s="253">
        <v>-3.1900000000000001E-3</v>
      </c>
      <c r="ML32" s="253">
        <v>-2.8600000000000001E-3</v>
      </c>
      <c r="MM32" s="253">
        <v>-1.67E-3</v>
      </c>
      <c r="MN32" s="719">
        <f t="shared" si="294"/>
        <v>-4.7999999999999996E-4</v>
      </c>
      <c r="MO32" s="719">
        <f t="shared" si="230"/>
        <v>7.1000000000000013E-4</v>
      </c>
      <c r="MP32" s="722">
        <f t="shared" si="231"/>
        <v>1.9000000000000002E-3</v>
      </c>
      <c r="MQ32" s="253">
        <v>-1.6899999999999998E-2</v>
      </c>
      <c r="MR32" s="253">
        <v>-1.8489999999999999E-2</v>
      </c>
      <c r="MS32" s="253">
        <v>-1.9380000000000001E-2</v>
      </c>
      <c r="MT32" s="253">
        <v>-1.9810000000000001E-2</v>
      </c>
      <c r="MU32" s="253">
        <v>-1.865E-2</v>
      </c>
      <c r="MV32" s="253">
        <v>-1.5939999999999999E-2</v>
      </c>
      <c r="MW32" s="719">
        <f t="shared" si="295"/>
        <v>-1.3229999999999999E-2</v>
      </c>
      <c r="MX32" s="719">
        <f t="shared" si="232"/>
        <v>-1.0519999999999998E-2</v>
      </c>
      <c r="MY32" s="722">
        <f t="shared" si="233"/>
        <v>-7.8099999999999975E-3</v>
      </c>
      <c r="MZ32" s="705">
        <v>-3.1029999999999999E-2</v>
      </c>
      <c r="NA32" s="253">
        <v>-3.1210000000000002E-2</v>
      </c>
      <c r="NB32" s="253">
        <v>-3.1280000000000002E-2</v>
      </c>
      <c r="NC32" s="253">
        <v>-3.1280000000000002E-2</v>
      </c>
      <c r="ND32" s="253">
        <v>-3.1210000000000002E-2</v>
      </c>
      <c r="NE32" s="253">
        <v>-3.0720000000000001E-2</v>
      </c>
      <c r="NF32" s="719">
        <f t="shared" si="296"/>
        <v>-3.023E-2</v>
      </c>
      <c r="NG32" s="719">
        <f t="shared" si="234"/>
        <v>-2.9739999999999999E-2</v>
      </c>
      <c r="NH32" s="722">
        <f t="shared" si="235"/>
        <v>-2.9249999999999998E-2</v>
      </c>
      <c r="NI32" s="253">
        <v>1.6930000000000001E-2</v>
      </c>
      <c r="NJ32" s="253">
        <v>1.847E-2</v>
      </c>
      <c r="NK32" s="253">
        <v>1.8249999999999999E-2</v>
      </c>
      <c r="NL32" s="253">
        <v>2.0619999999999999E-2</v>
      </c>
      <c r="NM32" s="253">
        <v>2.3429999999999999E-2</v>
      </c>
      <c r="NN32" s="253">
        <v>2.4129999999999999E-2</v>
      </c>
      <c r="NO32" s="719">
        <f t="shared" si="297"/>
        <v>2.4829999999999998E-2</v>
      </c>
      <c r="NP32" s="719">
        <f t="shared" si="236"/>
        <v>2.5529999999999997E-2</v>
      </c>
      <c r="NQ32" s="722">
        <f t="shared" si="237"/>
        <v>2.6229999999999996E-2</v>
      </c>
      <c r="NR32" s="705">
        <v>-1.4E-3</v>
      </c>
      <c r="NS32" s="253">
        <v>-4.8199999999999996E-3</v>
      </c>
      <c r="NT32" s="253">
        <v>-4.9699999999999996E-3</v>
      </c>
      <c r="NU32" s="253">
        <v>-4.4099999999999999E-3</v>
      </c>
      <c r="NV32" s="253">
        <v>-6.5599999999999999E-3</v>
      </c>
      <c r="NW32" s="253">
        <v>-5.62E-3</v>
      </c>
      <c r="NX32" s="719">
        <f t="shared" si="298"/>
        <v>-4.6800000000000001E-3</v>
      </c>
      <c r="NY32" s="719">
        <f t="shared" si="238"/>
        <v>-3.7400000000000003E-3</v>
      </c>
      <c r="NZ32" s="722">
        <f t="shared" si="239"/>
        <v>-2.8000000000000004E-3</v>
      </c>
      <c r="OA32" s="253">
        <v>-8.6499999999999997E-3</v>
      </c>
      <c r="OB32" s="253">
        <v>-8.8199999999999997E-3</v>
      </c>
      <c r="OC32" s="253">
        <v>-8.7299999999999999E-3</v>
      </c>
      <c r="OD32" s="253">
        <v>-8.2699999999999996E-3</v>
      </c>
      <c r="OE32" s="253">
        <v>-7.92E-3</v>
      </c>
      <c r="OF32" s="253">
        <v>-7.0800000000000004E-3</v>
      </c>
      <c r="OG32" s="719">
        <f t="shared" si="299"/>
        <v>-6.2400000000000008E-3</v>
      </c>
      <c r="OH32" s="719">
        <f t="shared" si="240"/>
        <v>-5.4000000000000012E-3</v>
      </c>
      <c r="OI32" s="722">
        <f t="shared" si="241"/>
        <v>-4.5600000000000016E-3</v>
      </c>
      <c r="OJ32" s="705">
        <v>1.303E-2</v>
      </c>
      <c r="OK32" s="253">
        <v>1.1769999999999999E-2</v>
      </c>
      <c r="OL32" s="253">
        <v>1.1010000000000001E-2</v>
      </c>
      <c r="OM32" s="253">
        <v>8.4399999999999996E-3</v>
      </c>
      <c r="ON32" s="253">
        <v>7.0000000000000001E-3</v>
      </c>
      <c r="OO32" s="253">
        <v>3.6900000000000001E-3</v>
      </c>
      <c r="OP32" s="719">
        <f t="shared" si="300"/>
        <v>3.8000000000000013E-4</v>
      </c>
      <c r="OQ32" s="719">
        <f t="shared" si="242"/>
        <v>-2.9299999999999999E-3</v>
      </c>
      <c r="OR32" s="722">
        <f t="shared" si="243"/>
        <v>-6.2399999999999999E-3</v>
      </c>
      <c r="OS32" s="253">
        <v>-4.2430000000000002E-2</v>
      </c>
      <c r="OT32" s="253">
        <v>-4.2880000000000001E-2</v>
      </c>
      <c r="OU32" s="253">
        <v>-4.299E-2</v>
      </c>
      <c r="OV32" s="253">
        <v>-4.2689999999999999E-2</v>
      </c>
      <c r="OW32" s="253">
        <v>-4.2430000000000002E-2</v>
      </c>
      <c r="OX32" s="253">
        <v>-4.1700000000000001E-2</v>
      </c>
      <c r="OY32" s="719">
        <f t="shared" si="301"/>
        <v>-4.0969999999999999E-2</v>
      </c>
      <c r="OZ32" s="719">
        <f t="shared" si="244"/>
        <v>-4.0239999999999998E-2</v>
      </c>
      <c r="PA32" s="722">
        <f t="shared" si="245"/>
        <v>-3.9509999999999997E-2</v>
      </c>
      <c r="PB32" s="705">
        <v>-1.898E-2</v>
      </c>
      <c r="PC32" s="253">
        <v>-1.602E-2</v>
      </c>
      <c r="PD32" s="253">
        <v>-1.235E-2</v>
      </c>
      <c r="PE32" s="253">
        <v>-1.0120000000000001E-2</v>
      </c>
      <c r="PF32" s="253">
        <v>-9.6299999999999997E-3</v>
      </c>
      <c r="PG32" s="253">
        <v>-1.226E-2</v>
      </c>
      <c r="PH32" s="719">
        <f t="shared" si="302"/>
        <v>-1.489E-2</v>
      </c>
      <c r="PI32" s="719">
        <f t="shared" si="246"/>
        <v>-1.7520000000000001E-2</v>
      </c>
      <c r="PJ32" s="722">
        <f t="shared" si="247"/>
        <v>-2.0150000000000001E-2</v>
      </c>
      <c r="PK32" s="253">
        <v>-1.694E-2</v>
      </c>
      <c r="PL32" s="253">
        <v>-1.6990000000000002E-2</v>
      </c>
      <c r="PM32" s="253">
        <v>-1.6709999999999999E-2</v>
      </c>
      <c r="PN32" s="253">
        <v>-1.6080000000000001E-2</v>
      </c>
      <c r="PO32" s="253">
        <v>-1.5910000000000001E-2</v>
      </c>
      <c r="PP32" s="253">
        <v>-1.4630000000000001E-2</v>
      </c>
      <c r="PQ32" s="719">
        <f t="shared" si="303"/>
        <v>-1.3350000000000001E-2</v>
      </c>
      <c r="PR32" s="719">
        <f t="shared" si="248"/>
        <v>-1.2070000000000001E-2</v>
      </c>
      <c r="PS32" s="722">
        <f t="shared" si="249"/>
        <v>-1.0790000000000001E-2</v>
      </c>
      <c r="PT32" s="705">
        <v>1.427E-2</v>
      </c>
      <c r="PU32" s="253">
        <v>1.3679999999999999E-2</v>
      </c>
      <c r="PV32" s="253">
        <v>1.3729999999999999E-2</v>
      </c>
      <c r="PW32" s="253">
        <v>1.426E-2</v>
      </c>
      <c r="PX32" s="253">
        <v>1.4109999999999999E-2</v>
      </c>
      <c r="PY32" s="253">
        <v>1.5350000000000001E-2</v>
      </c>
      <c r="PZ32" s="719">
        <f t="shared" si="304"/>
        <v>1.6590000000000001E-2</v>
      </c>
      <c r="QA32" s="719">
        <f t="shared" si="250"/>
        <v>1.7829999999999999E-2</v>
      </c>
      <c r="QB32" s="722">
        <f t="shared" si="251"/>
        <v>1.9069999999999997E-2</v>
      </c>
      <c r="QC32" s="253">
        <v>-4.3920000000000001E-2</v>
      </c>
      <c r="QD32" s="253">
        <v>-4.3920000000000001E-2</v>
      </c>
      <c r="QE32" s="253">
        <v>-4.3920000000000001E-2</v>
      </c>
      <c r="QF32" s="253">
        <v>-4.3920000000000001E-2</v>
      </c>
      <c r="QG32" s="253">
        <v>-4.3920000000000001E-2</v>
      </c>
      <c r="QH32" s="253">
        <v>-4.3920000000000001E-2</v>
      </c>
      <c r="QI32" s="719">
        <f t="shared" si="305"/>
        <v>-4.3920000000000001E-2</v>
      </c>
      <c r="QJ32" s="719">
        <f t="shared" si="252"/>
        <v>-4.3920000000000001E-2</v>
      </c>
      <c r="QK32" s="722">
        <f t="shared" si="253"/>
        <v>-4.3920000000000001E-2</v>
      </c>
      <c r="QL32" s="705">
        <v>-2.545E-2</v>
      </c>
      <c r="QM32" s="253">
        <v>-2.52E-2</v>
      </c>
      <c r="QN32" s="253">
        <v>-2.5190000000000001E-2</v>
      </c>
      <c r="QO32" s="253">
        <v>-2.5170000000000001E-2</v>
      </c>
      <c r="QP32" s="253">
        <v>-2.5180000000000001E-2</v>
      </c>
      <c r="QQ32" s="253">
        <v>-2.495E-2</v>
      </c>
      <c r="QR32" s="719">
        <f t="shared" si="306"/>
        <v>-2.4719999999999999E-2</v>
      </c>
      <c r="QS32" s="719">
        <f t="shared" si="254"/>
        <v>-2.4489999999999998E-2</v>
      </c>
      <c r="QT32" s="722">
        <f t="shared" si="255"/>
        <v>-2.4259999999999997E-2</v>
      </c>
    </row>
    <row r="33" spans="1:462">
      <c r="A33" s="16"/>
      <c r="B33" s="212" t="s">
        <v>452</v>
      </c>
      <c r="C33" s="212" t="s">
        <v>469</v>
      </c>
      <c r="D33" s="705">
        <v>4.5999999999999999E-3</v>
      </c>
      <c r="E33" s="253">
        <v>5.0499999999999998E-3</v>
      </c>
      <c r="F33" s="253">
        <v>5.4900000000000001E-3</v>
      </c>
      <c r="G33" s="253">
        <v>5.8999999999999999E-3</v>
      </c>
      <c r="H33" s="253">
        <v>6.0499999999999998E-3</v>
      </c>
      <c r="I33" s="253">
        <v>6.8799999999999998E-3</v>
      </c>
      <c r="J33" s="719">
        <f t="shared" si="256"/>
        <v>7.7099999999999998E-3</v>
      </c>
      <c r="K33" s="719">
        <f t="shared" si="154"/>
        <v>8.539999999999999E-3</v>
      </c>
      <c r="L33" s="722">
        <f t="shared" si="155"/>
        <v>9.3699999999999981E-3</v>
      </c>
      <c r="M33" s="253">
        <v>4.7400000000000003E-3</v>
      </c>
      <c r="N33" s="253">
        <v>4.3299999999999996E-3</v>
      </c>
      <c r="O33" s="253">
        <v>2.64E-3</v>
      </c>
      <c r="P33" s="253">
        <v>2.15E-3</v>
      </c>
      <c r="Q33" s="253">
        <v>2.0500000000000002E-3</v>
      </c>
      <c r="R33" s="253">
        <v>2.3999999999999998E-3</v>
      </c>
      <c r="S33" s="719">
        <f t="shared" si="257"/>
        <v>2.7499999999999994E-3</v>
      </c>
      <c r="T33" s="719">
        <f t="shared" si="156"/>
        <v>3.099999999999999E-3</v>
      </c>
      <c r="U33" s="722">
        <f t="shared" si="157"/>
        <v>3.4499999999999986E-3</v>
      </c>
      <c r="V33" s="705">
        <v>-1.6160000000000001E-2</v>
      </c>
      <c r="W33" s="253">
        <v>-1.2970000000000001E-2</v>
      </c>
      <c r="X33" s="253">
        <v>-1.2619999999999999E-2</v>
      </c>
      <c r="Y33" s="253">
        <v>-1.248E-2</v>
      </c>
      <c r="Z33" s="253">
        <v>-1.2070000000000001E-2</v>
      </c>
      <c r="AA33" s="253">
        <v>-1.06E-2</v>
      </c>
      <c r="AB33" s="719">
        <f t="shared" si="258"/>
        <v>-9.1299999999999992E-3</v>
      </c>
      <c r="AC33" s="719">
        <f t="shared" si="158"/>
        <v>-7.6599999999999984E-3</v>
      </c>
      <c r="AD33" s="722">
        <f t="shared" si="159"/>
        <v>-6.1899999999999976E-3</v>
      </c>
      <c r="AE33" s="253">
        <v>4.3470000000000002E-2</v>
      </c>
      <c r="AF33" s="253">
        <v>3.6060000000000002E-2</v>
      </c>
      <c r="AG33" s="253">
        <v>3.6990000000000002E-2</v>
      </c>
      <c r="AH33" s="253">
        <v>3.8190000000000002E-2</v>
      </c>
      <c r="AI33" s="253">
        <v>3.9989999999999998E-2</v>
      </c>
      <c r="AJ33" s="253">
        <v>3.7039999999999997E-2</v>
      </c>
      <c r="AK33" s="719">
        <f t="shared" si="259"/>
        <v>3.4089999999999995E-2</v>
      </c>
      <c r="AL33" s="719">
        <f t="shared" si="160"/>
        <v>3.1139999999999994E-2</v>
      </c>
      <c r="AM33" s="722">
        <f t="shared" si="161"/>
        <v>2.8189999999999993E-2</v>
      </c>
      <c r="AN33" s="705">
        <v>2.0709999999999999E-2</v>
      </c>
      <c r="AO33" s="253">
        <v>2.206E-2</v>
      </c>
      <c r="AP33" s="253">
        <v>2.375E-2</v>
      </c>
      <c r="AQ33" s="253">
        <v>1.8839999999999999E-2</v>
      </c>
      <c r="AR33" s="253">
        <v>1.636E-2</v>
      </c>
      <c r="AS33" s="253">
        <v>1.7489999999999999E-2</v>
      </c>
      <c r="AT33" s="719">
        <f t="shared" si="260"/>
        <v>1.8619999999999998E-2</v>
      </c>
      <c r="AU33" s="719">
        <f t="shared" si="162"/>
        <v>1.9749999999999997E-2</v>
      </c>
      <c r="AV33" s="722">
        <f t="shared" si="163"/>
        <v>2.0879999999999996E-2</v>
      </c>
      <c r="AW33" s="253">
        <v>4.2889999999999998E-2</v>
      </c>
      <c r="AX33" s="253">
        <v>4.5150000000000003E-2</v>
      </c>
      <c r="AY33" s="253">
        <v>4.3389999999999998E-2</v>
      </c>
      <c r="AZ33" s="253">
        <v>4.3380000000000002E-2</v>
      </c>
      <c r="BA33" s="253">
        <v>4.3470000000000002E-2</v>
      </c>
      <c r="BB33" s="253">
        <v>4.3369999999999999E-2</v>
      </c>
      <c r="BC33" s="719">
        <f t="shared" si="261"/>
        <v>4.3269999999999996E-2</v>
      </c>
      <c r="BD33" s="719">
        <f t="shared" si="164"/>
        <v>4.3169999999999993E-2</v>
      </c>
      <c r="BE33" s="722">
        <f t="shared" si="165"/>
        <v>4.306999999999999E-2</v>
      </c>
      <c r="BF33" s="705">
        <v>-5.7200000000000003E-3</v>
      </c>
      <c r="BG33" s="253">
        <v>-4.5300000000000002E-3</v>
      </c>
      <c r="BH33" s="253">
        <v>-5.77E-3</v>
      </c>
      <c r="BI33" s="253">
        <v>-5.6100000000000004E-3</v>
      </c>
      <c r="BJ33" s="253">
        <v>-5.3E-3</v>
      </c>
      <c r="BK33" s="253">
        <v>-5.4099999999999999E-3</v>
      </c>
      <c r="BL33" s="719">
        <f t="shared" si="262"/>
        <v>-5.5199999999999997E-3</v>
      </c>
      <c r="BM33" s="719">
        <f t="shared" si="166"/>
        <v>-5.6299999999999996E-3</v>
      </c>
      <c r="BN33" s="722">
        <f t="shared" si="167"/>
        <v>-5.7399999999999994E-3</v>
      </c>
      <c r="BO33" s="253">
        <v>-1.187E-2</v>
      </c>
      <c r="BP33" s="253">
        <v>-1.123E-2</v>
      </c>
      <c r="BQ33" s="253">
        <v>-1.196E-2</v>
      </c>
      <c r="BR33" s="253">
        <v>-1.2E-2</v>
      </c>
      <c r="BS33" s="253">
        <v>-1.184E-2</v>
      </c>
      <c r="BT33" s="253">
        <v>-1.157E-2</v>
      </c>
      <c r="BU33" s="719">
        <f t="shared" si="263"/>
        <v>-1.1300000000000001E-2</v>
      </c>
      <c r="BV33" s="719">
        <f t="shared" si="168"/>
        <v>-1.1030000000000002E-2</v>
      </c>
      <c r="BW33" s="722">
        <f t="shared" si="169"/>
        <v>-1.0760000000000002E-2</v>
      </c>
      <c r="BX33" s="705">
        <v>-1.204E-2</v>
      </c>
      <c r="BY33" s="253">
        <v>-1.1610000000000001E-2</v>
      </c>
      <c r="BZ33" s="253">
        <v>-1.2500000000000001E-2</v>
      </c>
      <c r="CA33" s="253">
        <v>-1.273E-2</v>
      </c>
      <c r="CB33" s="253">
        <v>-1.2659999999999999E-2</v>
      </c>
      <c r="CC33" s="253">
        <v>-1.206E-2</v>
      </c>
      <c r="CD33" s="719">
        <f t="shared" si="264"/>
        <v>-1.146E-2</v>
      </c>
      <c r="CE33" s="719">
        <f t="shared" si="170"/>
        <v>-1.086E-2</v>
      </c>
      <c r="CF33" s="722">
        <f t="shared" si="171"/>
        <v>-1.026E-2</v>
      </c>
      <c r="CG33" s="253">
        <v>7.7210000000000001E-2</v>
      </c>
      <c r="CH33" s="253">
        <v>5.6439999999999997E-2</v>
      </c>
      <c r="CI33" s="253">
        <v>3.7080000000000002E-2</v>
      </c>
      <c r="CJ33" s="253">
        <v>2.8039999999999999E-2</v>
      </c>
      <c r="CK33" s="253">
        <v>2.196E-2</v>
      </c>
      <c r="CL33" s="253">
        <v>2.1129999999999999E-2</v>
      </c>
      <c r="CM33" s="719">
        <f t="shared" si="265"/>
        <v>2.0299999999999999E-2</v>
      </c>
      <c r="CN33" s="719">
        <f t="shared" si="172"/>
        <v>1.9469999999999998E-2</v>
      </c>
      <c r="CO33" s="722">
        <f t="shared" si="173"/>
        <v>1.8639999999999997E-2</v>
      </c>
      <c r="CP33" s="705">
        <v>-2.1499999999999998E-2</v>
      </c>
      <c r="CQ33" s="253">
        <v>-2.0910000000000002E-2</v>
      </c>
      <c r="CR33" s="253">
        <v>-2.1700000000000001E-2</v>
      </c>
      <c r="CS33" s="253">
        <v>-2.1399999999999999E-2</v>
      </c>
      <c r="CT33" s="253">
        <v>-2.111E-2</v>
      </c>
      <c r="CU33" s="253">
        <v>-2.0930000000000001E-2</v>
      </c>
      <c r="CV33" s="719">
        <f t="shared" si="266"/>
        <v>-2.0750000000000001E-2</v>
      </c>
      <c r="CW33" s="719">
        <f t="shared" si="174"/>
        <v>-2.0570000000000001E-2</v>
      </c>
      <c r="CX33" s="722">
        <f t="shared" si="175"/>
        <v>-2.0390000000000002E-2</v>
      </c>
      <c r="CY33" s="253">
        <v>8.3999999999999995E-3</v>
      </c>
      <c r="CZ33" s="253">
        <v>7.9799999999999992E-3</v>
      </c>
      <c r="DA33" s="253">
        <v>8.8800000000000007E-3</v>
      </c>
      <c r="DB33" s="253">
        <v>9.0100000000000006E-3</v>
      </c>
      <c r="DC33" s="253">
        <v>9.0699999999999999E-3</v>
      </c>
      <c r="DD33" s="253">
        <v>8.3700000000000007E-3</v>
      </c>
      <c r="DE33" s="719">
        <f t="shared" si="267"/>
        <v>7.6700000000000015E-3</v>
      </c>
      <c r="DF33" s="719">
        <f t="shared" si="176"/>
        <v>6.9700000000000022E-3</v>
      </c>
      <c r="DG33" s="722">
        <f t="shared" si="177"/>
        <v>6.270000000000003E-3</v>
      </c>
      <c r="DH33" s="705">
        <v>3.1269999999999999E-2</v>
      </c>
      <c r="DI33" s="253">
        <v>3.1220000000000001E-2</v>
      </c>
      <c r="DJ33" s="253">
        <v>3.3149999999999999E-2</v>
      </c>
      <c r="DK33" s="253">
        <v>3.4169999999999999E-2</v>
      </c>
      <c r="DL33" s="253">
        <v>3.3410000000000002E-2</v>
      </c>
      <c r="DM33" s="253">
        <v>3.3930000000000002E-2</v>
      </c>
      <c r="DN33" s="719">
        <f t="shared" si="268"/>
        <v>3.4450000000000001E-2</v>
      </c>
      <c r="DO33" s="719">
        <f t="shared" si="178"/>
        <v>3.4970000000000001E-2</v>
      </c>
      <c r="DP33" s="722">
        <f t="shared" si="179"/>
        <v>3.5490000000000001E-2</v>
      </c>
      <c r="DQ33" s="253">
        <v>2.7699999999999999E-3</v>
      </c>
      <c r="DR33" s="253">
        <v>3.9399999999999999E-3</v>
      </c>
      <c r="DS33" s="253">
        <v>4.4999999999999997E-3</v>
      </c>
      <c r="DT33" s="253">
        <v>2.15E-3</v>
      </c>
      <c r="DU33" s="253">
        <v>1.2800000000000001E-3</v>
      </c>
      <c r="DV33" s="253">
        <v>4.0999999999999999E-4</v>
      </c>
      <c r="DW33" s="719">
        <f t="shared" si="269"/>
        <v>-4.6000000000000012E-4</v>
      </c>
      <c r="DX33" s="719">
        <f t="shared" si="180"/>
        <v>-1.3300000000000002E-3</v>
      </c>
      <c r="DY33" s="722">
        <f t="shared" si="181"/>
        <v>-2.2000000000000006E-3</v>
      </c>
      <c r="DZ33" s="705">
        <v>1.668E-2</v>
      </c>
      <c r="EA33" s="253">
        <v>1.6559999999999998E-2</v>
      </c>
      <c r="EB33" s="253">
        <v>2.0830000000000001E-2</v>
      </c>
      <c r="EC33" s="253">
        <v>2.843E-2</v>
      </c>
      <c r="ED33" s="253">
        <v>3.109E-2</v>
      </c>
      <c r="EE33" s="253">
        <v>3.1739999999999997E-2</v>
      </c>
      <c r="EF33" s="719">
        <f t="shared" si="270"/>
        <v>3.2389999999999995E-2</v>
      </c>
      <c r="EG33" s="719">
        <f t="shared" si="182"/>
        <v>3.3039999999999993E-2</v>
      </c>
      <c r="EH33" s="722">
        <f t="shared" si="183"/>
        <v>3.3689999999999991E-2</v>
      </c>
      <c r="EI33" s="253">
        <v>-2.401E-2</v>
      </c>
      <c r="EJ33" s="253">
        <v>-2.3730000000000001E-2</v>
      </c>
      <c r="EK33" s="253">
        <v>-2.4160000000000001E-2</v>
      </c>
      <c r="EL33" s="253">
        <v>-2.4230000000000002E-2</v>
      </c>
      <c r="EM33" s="253">
        <v>-2.409E-2</v>
      </c>
      <c r="EN33" s="253">
        <v>-2.402E-2</v>
      </c>
      <c r="EO33" s="719">
        <f t="shared" si="271"/>
        <v>-2.3949999999999999E-2</v>
      </c>
      <c r="EP33" s="719">
        <f t="shared" si="184"/>
        <v>-2.3879999999999998E-2</v>
      </c>
      <c r="EQ33" s="722">
        <f t="shared" si="185"/>
        <v>-2.3809999999999998E-2</v>
      </c>
      <c r="ER33" s="705">
        <v>1.78E-2</v>
      </c>
      <c r="ES33" s="253">
        <v>2.8080000000000001E-2</v>
      </c>
      <c r="ET33" s="253">
        <v>3.3759999999999998E-2</v>
      </c>
      <c r="EU33" s="253">
        <v>3.2739999999999998E-2</v>
      </c>
      <c r="EV33" s="253">
        <v>3.2779999999999997E-2</v>
      </c>
      <c r="EW33" s="253">
        <v>3.6679999999999997E-2</v>
      </c>
      <c r="EX33" s="719">
        <f t="shared" si="272"/>
        <v>4.0579999999999998E-2</v>
      </c>
      <c r="EY33" s="719">
        <f t="shared" si="186"/>
        <v>4.4479999999999999E-2</v>
      </c>
      <c r="EZ33" s="722">
        <f t="shared" si="187"/>
        <v>4.8379999999999999E-2</v>
      </c>
      <c r="FA33" s="253">
        <v>-9.6100000000000005E-3</v>
      </c>
      <c r="FB33" s="253">
        <v>-8.3400000000000002E-3</v>
      </c>
      <c r="FC33" s="253">
        <v>-7.1500000000000001E-3</v>
      </c>
      <c r="FD33" s="253">
        <v>-5.8100000000000001E-3</v>
      </c>
      <c r="FE33" s="253">
        <v>-5.5799999999999999E-3</v>
      </c>
      <c r="FF33" s="253">
        <v>-5.3499999999999997E-3</v>
      </c>
      <c r="FG33" s="719">
        <f t="shared" si="273"/>
        <v>-5.1199999999999996E-3</v>
      </c>
      <c r="FH33" s="719">
        <f t="shared" si="188"/>
        <v>-4.8899999999999994E-3</v>
      </c>
      <c r="FI33" s="722">
        <f t="shared" si="189"/>
        <v>-4.6599999999999992E-3</v>
      </c>
      <c r="FJ33" s="705">
        <v>-3.8800000000000002E-3</v>
      </c>
      <c r="FK33" s="253">
        <v>-2.97E-3</v>
      </c>
      <c r="FL33" s="253">
        <v>-3.9500000000000004E-3</v>
      </c>
      <c r="FM33" s="253">
        <v>-3.9199999999999999E-3</v>
      </c>
      <c r="FN33" s="253">
        <v>-3.3800000000000002E-3</v>
      </c>
      <c r="FO33" s="253">
        <v>-3.1099999999999999E-3</v>
      </c>
      <c r="FP33" s="719">
        <f t="shared" si="274"/>
        <v>-2.8399999999999996E-3</v>
      </c>
      <c r="FQ33" s="719">
        <f t="shared" si="190"/>
        <v>-2.5699999999999994E-3</v>
      </c>
      <c r="FR33" s="722">
        <f t="shared" si="191"/>
        <v>-2.2999999999999991E-3</v>
      </c>
      <c r="FS33" s="253">
        <v>-1.0670000000000001E-2</v>
      </c>
      <c r="FT33" s="253">
        <v>-1.047E-2</v>
      </c>
      <c r="FU33" s="253">
        <v>-1.0829999999999999E-2</v>
      </c>
      <c r="FV33" s="253">
        <v>-1.09E-2</v>
      </c>
      <c r="FW33" s="253">
        <v>-1.081E-2</v>
      </c>
      <c r="FX33" s="253">
        <v>-1.0619999999999999E-2</v>
      </c>
      <c r="FY33" s="719">
        <f t="shared" si="275"/>
        <v>-1.0429999999999998E-2</v>
      </c>
      <c r="FZ33" s="719">
        <f t="shared" si="192"/>
        <v>-1.0239999999999997E-2</v>
      </c>
      <c r="GA33" s="722">
        <f t="shared" si="193"/>
        <v>-1.0049999999999996E-2</v>
      </c>
      <c r="GB33" s="705">
        <v>-3.4199999999999999E-3</v>
      </c>
      <c r="GC33" s="253">
        <v>-4.5100000000000001E-3</v>
      </c>
      <c r="GD33" s="253">
        <v>-3.79E-3</v>
      </c>
      <c r="GE33" s="253">
        <v>-3.47E-3</v>
      </c>
      <c r="GF33" s="253">
        <v>-3.5899999999999999E-3</v>
      </c>
      <c r="GG33" s="253">
        <v>-2.32E-3</v>
      </c>
      <c r="GH33" s="719">
        <f t="shared" si="276"/>
        <v>-1.0500000000000002E-3</v>
      </c>
      <c r="GI33" s="719">
        <f t="shared" si="194"/>
        <v>2.1999999999999971E-4</v>
      </c>
      <c r="GJ33" s="722">
        <f t="shared" si="195"/>
        <v>1.4899999999999996E-3</v>
      </c>
      <c r="GK33" s="253">
        <v>-1.6480000000000002E-2</v>
      </c>
      <c r="GL33" s="253">
        <v>-1.617E-2</v>
      </c>
      <c r="GM33" s="253">
        <v>-1.6410000000000001E-2</v>
      </c>
      <c r="GN33" s="253">
        <v>-1.635E-2</v>
      </c>
      <c r="GO33" s="253">
        <v>-1.6160000000000001E-2</v>
      </c>
      <c r="GP33" s="253">
        <v>-1.601E-2</v>
      </c>
      <c r="GQ33" s="719">
        <f t="shared" si="277"/>
        <v>-1.5859999999999999E-2</v>
      </c>
      <c r="GR33" s="719">
        <f t="shared" si="196"/>
        <v>-1.5709999999999998E-2</v>
      </c>
      <c r="GS33" s="722">
        <f t="shared" si="197"/>
        <v>-1.5559999999999997E-2</v>
      </c>
      <c r="GT33" s="705">
        <v>6.4099999999999999E-3</v>
      </c>
      <c r="GU33" s="253">
        <v>6.8700000000000002E-3</v>
      </c>
      <c r="GV33" s="253">
        <v>6.2399999999999999E-3</v>
      </c>
      <c r="GW33" s="253">
        <v>6.1799999999999997E-3</v>
      </c>
      <c r="GX33" s="253">
        <v>6.3899999999999998E-3</v>
      </c>
      <c r="GY33" s="253">
        <v>6.6600000000000001E-3</v>
      </c>
      <c r="GZ33" s="719">
        <f t="shared" si="278"/>
        <v>6.9300000000000004E-3</v>
      </c>
      <c r="HA33" s="719">
        <f t="shared" si="198"/>
        <v>7.2000000000000007E-3</v>
      </c>
      <c r="HB33" s="722">
        <f t="shared" si="199"/>
        <v>7.4700000000000009E-3</v>
      </c>
      <c r="HC33" s="253">
        <v>7.7600000000000004E-3</v>
      </c>
      <c r="HD33" s="253">
        <v>1.21E-2</v>
      </c>
      <c r="HE33" s="253">
        <v>1.32E-2</v>
      </c>
      <c r="HF33" s="253">
        <v>1.217E-2</v>
      </c>
      <c r="HG33" s="253">
        <v>1.2149999999999999E-2</v>
      </c>
      <c r="HH33" s="253">
        <v>1.4290000000000001E-2</v>
      </c>
      <c r="HI33" s="719">
        <f t="shared" si="279"/>
        <v>1.643E-2</v>
      </c>
      <c r="HJ33" s="719">
        <f t="shared" si="200"/>
        <v>1.857E-2</v>
      </c>
      <c r="HK33" s="722">
        <f t="shared" si="201"/>
        <v>2.0709999999999999E-2</v>
      </c>
      <c r="HL33" s="705">
        <v>-2.2880000000000001E-2</v>
      </c>
      <c r="HM33" s="253">
        <v>-2.2579999999999999E-2</v>
      </c>
      <c r="HN33" s="253">
        <v>-2.3E-2</v>
      </c>
      <c r="HO33" s="253">
        <v>-2.317E-2</v>
      </c>
      <c r="HP33" s="253">
        <v>-2.3189999999999999E-2</v>
      </c>
      <c r="HQ33" s="253">
        <v>-2.3269999999999999E-2</v>
      </c>
      <c r="HR33" s="719">
        <f t="shared" si="280"/>
        <v>-2.3349999999999999E-2</v>
      </c>
      <c r="HS33" s="719">
        <f t="shared" si="202"/>
        <v>-2.3429999999999999E-2</v>
      </c>
      <c r="HT33" s="722">
        <f t="shared" si="203"/>
        <v>-2.351E-2</v>
      </c>
      <c r="HU33" s="253">
        <v>-1.558E-2</v>
      </c>
      <c r="HV33" s="253">
        <v>-1.4710000000000001E-2</v>
      </c>
      <c r="HW33" s="253">
        <v>-1.5520000000000001E-2</v>
      </c>
      <c r="HX33" s="253">
        <v>-1.541E-2</v>
      </c>
      <c r="HY33" s="253">
        <v>-1.495E-2</v>
      </c>
      <c r="HZ33" s="253">
        <v>-1.4800000000000001E-2</v>
      </c>
      <c r="IA33" s="719">
        <f t="shared" si="281"/>
        <v>-1.4650000000000002E-2</v>
      </c>
      <c r="IB33" s="719">
        <f t="shared" si="204"/>
        <v>-1.4500000000000002E-2</v>
      </c>
      <c r="IC33" s="722">
        <f t="shared" si="205"/>
        <v>-1.4350000000000003E-2</v>
      </c>
      <c r="ID33" s="705">
        <v>1E-4</v>
      </c>
      <c r="IE33" s="253">
        <v>1.0300000000000001E-3</v>
      </c>
      <c r="IF33" s="253">
        <v>7.1399999999999996E-3</v>
      </c>
      <c r="IG33" s="253">
        <v>6.1900000000000002E-3</v>
      </c>
      <c r="IH33" s="253">
        <v>6.5399999999999998E-3</v>
      </c>
      <c r="II33" s="253">
        <v>8.26E-3</v>
      </c>
      <c r="IJ33" s="719">
        <f t="shared" si="282"/>
        <v>9.9799999999999993E-3</v>
      </c>
      <c r="IK33" s="719">
        <f t="shared" si="206"/>
        <v>1.1699999999999999E-2</v>
      </c>
      <c r="IL33" s="722">
        <f t="shared" si="207"/>
        <v>1.3419999999999998E-2</v>
      </c>
      <c r="IM33" s="253">
        <v>6.9999999999999994E-5</v>
      </c>
      <c r="IN33" s="253">
        <v>-1.97E-3</v>
      </c>
      <c r="IO33" s="253">
        <v>6.9999999999999999E-4</v>
      </c>
      <c r="IP33" s="253">
        <v>4.2999999999999999E-4</v>
      </c>
      <c r="IQ33" s="253">
        <v>6.7000000000000002E-4</v>
      </c>
      <c r="IR33" s="253">
        <v>4.8999999999999998E-4</v>
      </c>
      <c r="IS33" s="719">
        <f t="shared" si="283"/>
        <v>3.0999999999999995E-4</v>
      </c>
      <c r="IT33" s="719">
        <f t="shared" si="208"/>
        <v>1.2999999999999991E-4</v>
      </c>
      <c r="IU33" s="722">
        <f t="shared" si="209"/>
        <v>-5.0000000000000131E-5</v>
      </c>
      <c r="IV33" s="705">
        <v>-1.7489999999999999E-2</v>
      </c>
      <c r="IW33" s="253">
        <v>-1.721E-2</v>
      </c>
      <c r="IX33" s="253">
        <v>-1.8100000000000002E-2</v>
      </c>
      <c r="IY33" s="253">
        <v>-1.8550000000000001E-2</v>
      </c>
      <c r="IZ33" s="253">
        <v>-1.8630000000000001E-2</v>
      </c>
      <c r="JA33" s="253">
        <v>-1.822E-2</v>
      </c>
      <c r="JB33" s="719">
        <f t="shared" si="284"/>
        <v>-1.7809999999999999E-2</v>
      </c>
      <c r="JC33" s="719">
        <f t="shared" si="210"/>
        <v>-1.7399999999999999E-2</v>
      </c>
      <c r="JD33" s="722">
        <f t="shared" si="211"/>
        <v>-1.6989999999999998E-2</v>
      </c>
      <c r="JE33" s="253">
        <v>1.295E-2</v>
      </c>
      <c r="JF33" s="253">
        <v>1.3990000000000001E-2</v>
      </c>
      <c r="JG33" s="253">
        <v>1.264E-2</v>
      </c>
      <c r="JH33" s="253">
        <v>1.248E-2</v>
      </c>
      <c r="JI33" s="253">
        <v>1.302E-2</v>
      </c>
      <c r="JJ33" s="253">
        <v>1.357E-2</v>
      </c>
      <c r="JK33" s="719">
        <f t="shared" si="285"/>
        <v>1.4120000000000001E-2</v>
      </c>
      <c r="JL33" s="719">
        <f t="shared" si="212"/>
        <v>1.4670000000000001E-2</v>
      </c>
      <c r="JM33" s="722">
        <f t="shared" si="213"/>
        <v>1.5220000000000001E-2</v>
      </c>
      <c r="JN33" s="705">
        <v>-6.2599999999999999E-3</v>
      </c>
      <c r="JO33" s="253">
        <v>-6.2100000000000002E-3</v>
      </c>
      <c r="JP33" s="253">
        <v>-7.1399999999999996E-3</v>
      </c>
      <c r="JQ33" s="253">
        <v>-7.4599999999999996E-3</v>
      </c>
      <c r="JR33" s="253">
        <v>-7.4400000000000004E-3</v>
      </c>
      <c r="JS33" s="253">
        <v>-6.9800000000000001E-3</v>
      </c>
      <c r="JT33" s="719">
        <f t="shared" si="286"/>
        <v>-6.5199999999999998E-3</v>
      </c>
      <c r="JU33" s="719">
        <f t="shared" si="214"/>
        <v>-6.0599999999999994E-3</v>
      </c>
      <c r="JV33" s="722">
        <f t="shared" si="215"/>
        <v>-5.5999999999999991E-3</v>
      </c>
      <c r="JW33" s="253">
        <v>-1.342E-2</v>
      </c>
      <c r="JX33" s="253">
        <v>-1.32E-2</v>
      </c>
      <c r="JY33" s="253">
        <v>-1.367E-2</v>
      </c>
      <c r="JZ33" s="253">
        <v>-1.376E-2</v>
      </c>
      <c r="KA33" s="253">
        <v>-1.376E-2</v>
      </c>
      <c r="KB33" s="253">
        <v>-1.3480000000000001E-2</v>
      </c>
      <c r="KC33" s="719">
        <f t="shared" si="287"/>
        <v>-1.3200000000000002E-2</v>
      </c>
      <c r="KD33" s="719">
        <f t="shared" si="216"/>
        <v>-1.2920000000000003E-2</v>
      </c>
      <c r="KE33" s="722">
        <f t="shared" si="217"/>
        <v>-1.2640000000000004E-2</v>
      </c>
      <c r="KF33" s="705">
        <v>-1.864E-2</v>
      </c>
      <c r="KG33" s="253">
        <v>-1.8579999999999999E-2</v>
      </c>
      <c r="KH33" s="253">
        <v>-1.8720000000000001E-2</v>
      </c>
      <c r="KI33" s="253">
        <v>-1.8759999999999999E-2</v>
      </c>
      <c r="KJ33" s="253">
        <v>-1.8749999999999999E-2</v>
      </c>
      <c r="KK33" s="253">
        <v>-1.8689999999999998E-2</v>
      </c>
      <c r="KL33" s="719">
        <f t="shared" si="288"/>
        <v>-1.8629999999999997E-2</v>
      </c>
      <c r="KM33" s="719">
        <f t="shared" si="218"/>
        <v>-1.8569999999999996E-2</v>
      </c>
      <c r="KN33" s="722">
        <f t="shared" si="219"/>
        <v>-1.8509999999999995E-2</v>
      </c>
      <c r="KO33" s="253">
        <v>-2.445E-2</v>
      </c>
      <c r="KP33" s="253">
        <v>-2.4389999999999998E-2</v>
      </c>
      <c r="KQ33" s="253">
        <v>-2.4510000000000001E-2</v>
      </c>
      <c r="KR33" s="253">
        <v>-2.4559999999999998E-2</v>
      </c>
      <c r="KS33" s="253">
        <v>-2.4559999999999998E-2</v>
      </c>
      <c r="KT33" s="253">
        <v>-2.4479999999999998E-2</v>
      </c>
      <c r="KU33" s="719">
        <f t="shared" si="289"/>
        <v>-2.4399999999999998E-2</v>
      </c>
      <c r="KV33" s="719">
        <f t="shared" si="220"/>
        <v>-2.4319999999999998E-2</v>
      </c>
      <c r="KW33" s="722">
        <f t="shared" si="221"/>
        <v>-2.4239999999999998E-2</v>
      </c>
      <c r="KX33" s="705">
        <v>4.1799999999999997E-3</v>
      </c>
      <c r="KY33" s="253">
        <v>4.6100000000000004E-3</v>
      </c>
      <c r="KZ33" s="253">
        <v>3.7000000000000002E-3</v>
      </c>
      <c r="LA33" s="253">
        <v>3.47E-3</v>
      </c>
      <c r="LB33" s="253">
        <v>3.5300000000000002E-3</v>
      </c>
      <c r="LC33" s="253">
        <v>3.8500000000000001E-3</v>
      </c>
      <c r="LD33" s="719">
        <f t="shared" si="290"/>
        <v>4.1700000000000001E-3</v>
      </c>
      <c r="LE33" s="719">
        <f t="shared" si="222"/>
        <v>4.4900000000000001E-3</v>
      </c>
      <c r="LF33" s="722">
        <f t="shared" si="223"/>
        <v>4.81E-3</v>
      </c>
      <c r="LG33" s="253">
        <v>1.549E-2</v>
      </c>
      <c r="LH33" s="253">
        <v>1.6129999999999999E-2</v>
      </c>
      <c r="LI33" s="253">
        <v>1.4760000000000001E-2</v>
      </c>
      <c r="LJ33" s="253">
        <v>1.435E-2</v>
      </c>
      <c r="LK33" s="253">
        <v>1.4500000000000001E-2</v>
      </c>
      <c r="LL33" s="253">
        <v>1.508E-2</v>
      </c>
      <c r="LM33" s="719">
        <f t="shared" si="291"/>
        <v>1.566E-2</v>
      </c>
      <c r="LN33" s="719">
        <f t="shared" si="224"/>
        <v>1.6240000000000001E-2</v>
      </c>
      <c r="LO33" s="722">
        <f t="shared" si="225"/>
        <v>1.6820000000000002E-2</v>
      </c>
      <c r="LP33" s="705">
        <v>-1.2500000000000001E-2</v>
      </c>
      <c r="LQ33" s="253">
        <v>-1.213E-2</v>
      </c>
      <c r="LR33" s="253">
        <v>-1.257E-2</v>
      </c>
      <c r="LS33" s="253">
        <v>-1.259E-2</v>
      </c>
      <c r="LT33" s="253">
        <v>-1.238E-2</v>
      </c>
      <c r="LU33" s="253">
        <v>-1.2189999999999999E-2</v>
      </c>
      <c r="LV33" s="719">
        <f t="shared" si="292"/>
        <v>-1.1999999999999999E-2</v>
      </c>
      <c r="LW33" s="719">
        <f t="shared" si="226"/>
        <v>-1.1809999999999998E-2</v>
      </c>
      <c r="LX33" s="722">
        <f t="shared" si="227"/>
        <v>-1.1619999999999997E-2</v>
      </c>
      <c r="LY33" s="253">
        <v>-1.7080000000000001E-2</v>
      </c>
      <c r="LZ33" s="253">
        <v>-1.6899999999999998E-2</v>
      </c>
      <c r="MA33" s="253">
        <v>-1.821E-2</v>
      </c>
      <c r="MB33" s="253">
        <v>-1.899E-2</v>
      </c>
      <c r="MC33" s="253">
        <v>-2.017E-2</v>
      </c>
      <c r="MD33" s="253">
        <v>-2.104E-2</v>
      </c>
      <c r="ME33" s="719">
        <f t="shared" si="293"/>
        <v>-2.1909999999999999E-2</v>
      </c>
      <c r="MF33" s="719">
        <f t="shared" si="228"/>
        <v>-2.2779999999999998E-2</v>
      </c>
      <c r="MG33" s="722">
        <f t="shared" si="229"/>
        <v>-2.3649999999999997E-2</v>
      </c>
      <c r="MH33" s="705">
        <v>-1.2409999999999999E-2</v>
      </c>
      <c r="MI33" s="253">
        <v>-1.154E-2</v>
      </c>
      <c r="MJ33" s="253">
        <v>-1.2500000000000001E-2</v>
      </c>
      <c r="MK33" s="253">
        <v>-1.257E-2</v>
      </c>
      <c r="ML33" s="253">
        <v>-1.205E-2</v>
      </c>
      <c r="MM33" s="253">
        <v>-1.1639999999999999E-2</v>
      </c>
      <c r="MN33" s="719">
        <f t="shared" si="294"/>
        <v>-1.1229999999999999E-2</v>
      </c>
      <c r="MO33" s="719">
        <f t="shared" si="230"/>
        <v>-1.0819999999999998E-2</v>
      </c>
      <c r="MP33" s="722">
        <f t="shared" si="231"/>
        <v>-1.0409999999999997E-2</v>
      </c>
      <c r="MQ33" s="253">
        <v>6.0400000000000002E-3</v>
      </c>
      <c r="MR33" s="253">
        <v>6.1599999999999997E-3</v>
      </c>
      <c r="MS33" s="253">
        <v>3.7399999999999998E-3</v>
      </c>
      <c r="MT33" s="253">
        <v>2.8500000000000001E-3</v>
      </c>
      <c r="MU33" s="253">
        <v>2.5899999999999999E-3</v>
      </c>
      <c r="MV33" s="253">
        <v>3.9500000000000004E-3</v>
      </c>
      <c r="MW33" s="719">
        <f t="shared" si="295"/>
        <v>5.3100000000000005E-3</v>
      </c>
      <c r="MX33" s="719">
        <f t="shared" si="232"/>
        <v>6.6700000000000006E-3</v>
      </c>
      <c r="MY33" s="722">
        <f t="shared" si="233"/>
        <v>8.0300000000000007E-3</v>
      </c>
      <c r="MZ33" s="705">
        <v>-2.49E-3</v>
      </c>
      <c r="NA33" s="253">
        <v>-2.2599999999999999E-3</v>
      </c>
      <c r="NB33" s="253">
        <v>-2.8500000000000001E-3</v>
      </c>
      <c r="NC33" s="253">
        <v>-2.98E-3</v>
      </c>
      <c r="ND33" s="253">
        <v>-2.9299999999999999E-3</v>
      </c>
      <c r="NE33" s="253">
        <v>-2.7299999999999998E-3</v>
      </c>
      <c r="NF33" s="719">
        <f t="shared" si="296"/>
        <v>-2.5299999999999997E-3</v>
      </c>
      <c r="NG33" s="719">
        <f t="shared" si="234"/>
        <v>-2.3299999999999996E-3</v>
      </c>
      <c r="NH33" s="722">
        <f t="shared" si="235"/>
        <v>-2.1299999999999995E-3</v>
      </c>
      <c r="NI33" s="253">
        <v>-2.223E-2</v>
      </c>
      <c r="NJ33" s="253">
        <v>-2.291E-2</v>
      </c>
      <c r="NK33" s="253">
        <v>-2.291E-2</v>
      </c>
      <c r="NL33" s="253">
        <v>-2.3009999999999999E-2</v>
      </c>
      <c r="NM33" s="253">
        <v>-2.2370000000000001E-2</v>
      </c>
      <c r="NN33" s="253">
        <v>-2.1860000000000001E-2</v>
      </c>
      <c r="NO33" s="719">
        <f t="shared" si="297"/>
        <v>-2.1350000000000001E-2</v>
      </c>
      <c r="NP33" s="719">
        <f t="shared" si="236"/>
        <v>-2.0840000000000001E-2</v>
      </c>
      <c r="NQ33" s="722">
        <f t="shared" si="237"/>
        <v>-2.0330000000000001E-2</v>
      </c>
      <c r="NR33" s="705">
        <v>-2.2100000000000002E-2</v>
      </c>
      <c r="NS33" s="253">
        <v>-2.307E-2</v>
      </c>
      <c r="NT33" s="253">
        <v>-2.5329999999999998E-2</v>
      </c>
      <c r="NU33" s="253">
        <v>-2.547E-2</v>
      </c>
      <c r="NV33" s="253">
        <v>-2.5149999999999999E-2</v>
      </c>
      <c r="NW33" s="253">
        <v>-2.5950000000000001E-2</v>
      </c>
      <c r="NX33" s="719">
        <f t="shared" si="298"/>
        <v>-2.6750000000000003E-2</v>
      </c>
      <c r="NY33" s="719">
        <f t="shared" si="238"/>
        <v>-2.7550000000000005E-2</v>
      </c>
      <c r="NZ33" s="722">
        <f t="shared" si="239"/>
        <v>-2.8350000000000007E-2</v>
      </c>
      <c r="OA33" s="253">
        <v>-1.0500000000000001E-2</v>
      </c>
      <c r="OB33" s="253">
        <v>-9.7999999999999997E-3</v>
      </c>
      <c r="OC33" s="253">
        <v>-1.044E-2</v>
      </c>
      <c r="OD33" s="253">
        <v>-1.04E-2</v>
      </c>
      <c r="OE33" s="253">
        <v>-9.9399999999999992E-3</v>
      </c>
      <c r="OF33" s="253">
        <v>-9.4800000000000006E-3</v>
      </c>
      <c r="OG33" s="719">
        <f t="shared" si="299"/>
        <v>-9.020000000000002E-3</v>
      </c>
      <c r="OH33" s="719">
        <f t="shared" si="240"/>
        <v>-8.5600000000000034E-3</v>
      </c>
      <c r="OI33" s="722">
        <f t="shared" si="241"/>
        <v>-8.1000000000000048E-3</v>
      </c>
      <c r="OJ33" s="705">
        <v>2.8400000000000001E-3</v>
      </c>
      <c r="OK33" s="253">
        <v>4.2900000000000004E-3</v>
      </c>
      <c r="OL33" s="253">
        <v>2.4099999999999998E-3</v>
      </c>
      <c r="OM33" s="253">
        <v>1.6800000000000001E-3</v>
      </c>
      <c r="ON33" s="253">
        <v>-4.0000000000000002E-4</v>
      </c>
      <c r="OO33" s="253">
        <v>-1.3500000000000001E-3</v>
      </c>
      <c r="OP33" s="719">
        <f t="shared" si="300"/>
        <v>-2.3E-3</v>
      </c>
      <c r="OQ33" s="719">
        <f t="shared" si="242"/>
        <v>-3.2499999999999999E-3</v>
      </c>
      <c r="OR33" s="722">
        <f t="shared" si="243"/>
        <v>-4.1999999999999997E-3</v>
      </c>
      <c r="OS33" s="253">
        <v>1.33E-3</v>
      </c>
      <c r="OT33" s="253">
        <v>2.0300000000000001E-3</v>
      </c>
      <c r="OU33" s="253">
        <v>9.5E-4</v>
      </c>
      <c r="OV33" s="253">
        <v>7.6000000000000004E-4</v>
      </c>
      <c r="OW33" s="253">
        <v>1.17E-3</v>
      </c>
      <c r="OX33" s="253">
        <v>1.65E-3</v>
      </c>
      <c r="OY33" s="719">
        <f t="shared" si="301"/>
        <v>2.1299999999999999E-3</v>
      </c>
      <c r="OZ33" s="719">
        <f t="shared" si="244"/>
        <v>2.6099999999999999E-3</v>
      </c>
      <c r="PA33" s="722">
        <f t="shared" si="245"/>
        <v>3.0899999999999999E-3</v>
      </c>
      <c r="PB33" s="705">
        <v>7.5000000000000002E-4</v>
      </c>
      <c r="PC33" s="253">
        <v>-8.3199999999999993E-3</v>
      </c>
      <c r="PD33" s="253">
        <v>-5.7400000000000003E-3</v>
      </c>
      <c r="PE33" s="253">
        <v>-1.2800000000000001E-3</v>
      </c>
      <c r="PF33" s="253">
        <v>6.0200000000000002E-3</v>
      </c>
      <c r="PG33" s="253">
        <v>1.205E-2</v>
      </c>
      <c r="PH33" s="719">
        <f t="shared" si="302"/>
        <v>1.8079999999999999E-2</v>
      </c>
      <c r="PI33" s="719">
        <f t="shared" si="246"/>
        <v>2.4109999999999999E-2</v>
      </c>
      <c r="PJ33" s="722">
        <f t="shared" si="247"/>
        <v>3.014E-2</v>
      </c>
      <c r="PK33" s="253">
        <v>-3.7609999999999998E-2</v>
      </c>
      <c r="PL33" s="253">
        <v>-3.7190000000000001E-2</v>
      </c>
      <c r="PM33" s="253">
        <v>-3.7470000000000003E-2</v>
      </c>
      <c r="PN33" s="253">
        <v>-3.7420000000000002E-2</v>
      </c>
      <c r="PO33" s="253">
        <v>-3.721E-2</v>
      </c>
      <c r="PP33" s="253">
        <v>-3.7069999999999999E-2</v>
      </c>
      <c r="PQ33" s="719">
        <f t="shared" si="303"/>
        <v>-3.6929999999999998E-2</v>
      </c>
      <c r="PR33" s="719">
        <f t="shared" si="248"/>
        <v>-3.6789999999999996E-2</v>
      </c>
      <c r="PS33" s="722">
        <f t="shared" si="249"/>
        <v>-3.6649999999999995E-2</v>
      </c>
      <c r="PT33" s="705">
        <v>-1.47E-3</v>
      </c>
      <c r="PU33" s="253">
        <v>-6.9999999999999999E-4</v>
      </c>
      <c r="PV33" s="253">
        <v>-1.83E-3</v>
      </c>
      <c r="PW33" s="253">
        <v>-1.8699999999999999E-3</v>
      </c>
      <c r="PX33" s="253">
        <v>-1.4300000000000001E-3</v>
      </c>
      <c r="PY33" s="253">
        <v>-1.2999999999999999E-3</v>
      </c>
      <c r="PZ33" s="719">
        <f t="shared" si="304"/>
        <v>-1.1699999999999998E-3</v>
      </c>
      <c r="QA33" s="719">
        <f t="shared" si="250"/>
        <v>-1.0399999999999997E-3</v>
      </c>
      <c r="QB33" s="722">
        <f t="shared" si="251"/>
        <v>-9.0999999999999957E-4</v>
      </c>
      <c r="QC33" s="253">
        <v>-8.8599999999999998E-3</v>
      </c>
      <c r="QD33" s="253">
        <v>-8.6400000000000001E-3</v>
      </c>
      <c r="QE33" s="253">
        <v>-9.0299999999999998E-3</v>
      </c>
      <c r="QF33" s="253">
        <v>-9.1199999999999996E-3</v>
      </c>
      <c r="QG33" s="253">
        <v>-9.1400000000000006E-3</v>
      </c>
      <c r="QH33" s="253">
        <v>-8.9200000000000008E-3</v>
      </c>
      <c r="QI33" s="719">
        <f t="shared" si="305"/>
        <v>-8.7000000000000011E-3</v>
      </c>
      <c r="QJ33" s="719">
        <f t="shared" si="252"/>
        <v>-8.4800000000000014E-3</v>
      </c>
      <c r="QK33" s="722">
        <f t="shared" si="253"/>
        <v>-8.2600000000000017E-3</v>
      </c>
      <c r="QL33" s="705">
        <v>-2.82E-3</v>
      </c>
      <c r="QM33" s="253">
        <v>-2.5999999999999999E-3</v>
      </c>
      <c r="QN33" s="253">
        <v>-2.7399999999999998E-3</v>
      </c>
      <c r="QO33" s="253">
        <v>-2.7699999999999999E-3</v>
      </c>
      <c r="QP33" s="253">
        <v>-2.7299999999999998E-3</v>
      </c>
      <c r="QQ33" s="253">
        <v>-2.6099999999999999E-3</v>
      </c>
      <c r="QR33" s="719">
        <f t="shared" si="306"/>
        <v>-2.49E-3</v>
      </c>
      <c r="QS33" s="719">
        <f t="shared" si="254"/>
        <v>-2.3700000000000001E-3</v>
      </c>
      <c r="QT33" s="722">
        <f t="shared" si="255"/>
        <v>-2.2500000000000003E-3</v>
      </c>
    </row>
    <row r="34" spans="1:462">
      <c r="A34" s="16"/>
      <c r="B34" s="212" t="s">
        <v>453</v>
      </c>
      <c r="C34" s="212" t="s">
        <v>470</v>
      </c>
      <c r="D34" s="705">
        <v>3.6700000000000001E-3</v>
      </c>
      <c r="E34" s="253">
        <v>4.5399999999999998E-3</v>
      </c>
      <c r="F34" s="253">
        <v>4.8599999999999997E-3</v>
      </c>
      <c r="G34" s="253">
        <v>5.3600000000000002E-3</v>
      </c>
      <c r="H34" s="253">
        <v>5.94E-3</v>
      </c>
      <c r="I34" s="253">
        <v>6.2700000000000004E-3</v>
      </c>
      <c r="J34" s="719">
        <f t="shared" si="256"/>
        <v>6.6000000000000008E-3</v>
      </c>
      <c r="K34" s="719">
        <f t="shared" si="154"/>
        <v>6.9300000000000013E-3</v>
      </c>
      <c r="L34" s="722">
        <f t="shared" si="155"/>
        <v>7.2600000000000017E-3</v>
      </c>
      <c r="M34" s="253">
        <v>6.1599999999999997E-3</v>
      </c>
      <c r="N34" s="253">
        <v>7.7400000000000004E-3</v>
      </c>
      <c r="O34" s="253">
        <v>7.3899999999999999E-3</v>
      </c>
      <c r="P34" s="253">
        <v>6.5199999999999998E-3</v>
      </c>
      <c r="Q34" s="253">
        <v>6.0200000000000002E-3</v>
      </c>
      <c r="R34" s="253">
        <v>6.0499999999999998E-3</v>
      </c>
      <c r="S34" s="719">
        <f t="shared" si="257"/>
        <v>6.0799999999999995E-3</v>
      </c>
      <c r="T34" s="719">
        <f t="shared" si="156"/>
        <v>6.1099999999999991E-3</v>
      </c>
      <c r="U34" s="722">
        <f t="shared" si="157"/>
        <v>6.1399999999999988E-3</v>
      </c>
      <c r="V34" s="705">
        <v>-5.5599999999999998E-3</v>
      </c>
      <c r="W34" s="253">
        <v>-3.0799999999999998E-3</v>
      </c>
      <c r="X34" s="253">
        <v>1.1E-4</v>
      </c>
      <c r="Y34" s="253">
        <v>6.3E-3</v>
      </c>
      <c r="Z34" s="253">
        <v>8.0000000000000002E-3</v>
      </c>
      <c r="AA34" s="253">
        <v>8.7500000000000008E-3</v>
      </c>
      <c r="AB34" s="719">
        <f t="shared" si="258"/>
        <v>9.5000000000000015E-3</v>
      </c>
      <c r="AC34" s="719">
        <f t="shared" si="158"/>
        <v>1.0250000000000002E-2</v>
      </c>
      <c r="AD34" s="722">
        <f t="shared" si="159"/>
        <v>1.1000000000000003E-2</v>
      </c>
      <c r="AE34" s="253">
        <v>4.7800000000000004E-3</v>
      </c>
      <c r="AF34" s="253">
        <v>1.1800000000000001E-3</v>
      </c>
      <c r="AG34" s="253">
        <v>-2.5999999999999999E-3</v>
      </c>
      <c r="AH34" s="253">
        <v>-2.64E-3</v>
      </c>
      <c r="AI34" s="253">
        <v>-2.0999999999999999E-3</v>
      </c>
      <c r="AJ34" s="253">
        <v>-9.3000000000000005E-4</v>
      </c>
      <c r="AK34" s="719">
        <f t="shared" si="259"/>
        <v>2.3999999999999976E-4</v>
      </c>
      <c r="AL34" s="719">
        <f t="shared" si="160"/>
        <v>1.4099999999999996E-3</v>
      </c>
      <c r="AM34" s="722">
        <f t="shared" si="161"/>
        <v>2.5799999999999994E-3</v>
      </c>
      <c r="AN34" s="705">
        <v>2.3720000000000001E-2</v>
      </c>
      <c r="AO34" s="253">
        <v>2.5919999999999999E-2</v>
      </c>
      <c r="AP34" s="253">
        <v>2.7220000000000001E-2</v>
      </c>
      <c r="AQ34" s="253">
        <v>2.794E-2</v>
      </c>
      <c r="AR34" s="253">
        <v>2.3460000000000002E-2</v>
      </c>
      <c r="AS34" s="253">
        <v>2.1530000000000001E-2</v>
      </c>
      <c r="AT34" s="719">
        <f t="shared" si="260"/>
        <v>1.9599999999999999E-2</v>
      </c>
      <c r="AU34" s="719">
        <f t="shared" si="162"/>
        <v>1.7669999999999998E-2</v>
      </c>
      <c r="AV34" s="722">
        <f t="shared" si="163"/>
        <v>1.5739999999999997E-2</v>
      </c>
      <c r="AW34" s="253">
        <v>1.6E-2</v>
      </c>
      <c r="AX34" s="253">
        <v>1.8380000000000001E-2</v>
      </c>
      <c r="AY34" s="253">
        <v>2.0029999999999999E-2</v>
      </c>
      <c r="AZ34" s="253">
        <v>2.1049999999999999E-2</v>
      </c>
      <c r="BA34" s="253">
        <v>2.0910000000000002E-2</v>
      </c>
      <c r="BB34" s="253">
        <v>2.1260000000000001E-2</v>
      </c>
      <c r="BC34" s="719">
        <f t="shared" si="261"/>
        <v>2.1610000000000001E-2</v>
      </c>
      <c r="BD34" s="719">
        <f t="shared" si="164"/>
        <v>2.196E-2</v>
      </c>
      <c r="BE34" s="722">
        <f t="shared" si="165"/>
        <v>2.231E-2</v>
      </c>
      <c r="BF34" s="705">
        <v>-1.1390000000000001E-2</v>
      </c>
      <c r="BG34" s="253">
        <v>-9.2999999999999992E-3</v>
      </c>
      <c r="BH34" s="253">
        <v>-8.2799999999999992E-3</v>
      </c>
      <c r="BI34" s="253">
        <v>-9.6200000000000001E-3</v>
      </c>
      <c r="BJ34" s="253">
        <v>-9.5600000000000008E-3</v>
      </c>
      <c r="BK34" s="253">
        <v>-9.1400000000000006E-3</v>
      </c>
      <c r="BL34" s="719">
        <f t="shared" si="262"/>
        <v>-8.7200000000000003E-3</v>
      </c>
      <c r="BM34" s="719">
        <f t="shared" si="166"/>
        <v>-8.3000000000000001E-3</v>
      </c>
      <c r="BN34" s="722">
        <f t="shared" si="167"/>
        <v>-7.8799999999999999E-3</v>
      </c>
      <c r="BO34" s="253">
        <v>6.6100000000000004E-3</v>
      </c>
      <c r="BP34" s="253">
        <v>1.0829999999999999E-2</v>
      </c>
      <c r="BQ34" s="253">
        <v>1.042E-2</v>
      </c>
      <c r="BR34" s="253">
        <v>1.031E-2</v>
      </c>
      <c r="BS34" s="253">
        <v>9.7599999999999996E-3</v>
      </c>
      <c r="BT34" s="253">
        <v>1.017E-2</v>
      </c>
      <c r="BU34" s="719">
        <f t="shared" si="263"/>
        <v>1.0580000000000001E-2</v>
      </c>
      <c r="BV34" s="719">
        <f t="shared" si="168"/>
        <v>1.0990000000000002E-2</v>
      </c>
      <c r="BW34" s="722">
        <f t="shared" si="169"/>
        <v>1.1400000000000002E-2</v>
      </c>
      <c r="BX34" s="705">
        <v>-7.9000000000000001E-4</v>
      </c>
      <c r="BY34" s="253">
        <v>1.7899999999999999E-3</v>
      </c>
      <c r="BZ34" s="253">
        <v>2.3700000000000001E-3</v>
      </c>
      <c r="CA34" s="253">
        <v>1.0499999999999999E-3</v>
      </c>
      <c r="CB34" s="253">
        <v>7.6000000000000004E-4</v>
      </c>
      <c r="CC34" s="253">
        <v>1.01E-3</v>
      </c>
      <c r="CD34" s="719">
        <f t="shared" si="264"/>
        <v>1.2600000000000001E-3</v>
      </c>
      <c r="CE34" s="719">
        <f t="shared" si="170"/>
        <v>1.5100000000000001E-3</v>
      </c>
      <c r="CF34" s="722">
        <f t="shared" si="171"/>
        <v>1.7600000000000001E-3</v>
      </c>
      <c r="CG34" s="253">
        <v>6.3189999999999996E-2</v>
      </c>
      <c r="CH34" s="253">
        <v>5.0970000000000001E-2</v>
      </c>
      <c r="CI34" s="253">
        <v>3.705E-2</v>
      </c>
      <c r="CJ34" s="253">
        <v>2.24E-2</v>
      </c>
      <c r="CK34" s="253">
        <v>1.5740000000000001E-2</v>
      </c>
      <c r="CL34" s="253">
        <v>1.167E-2</v>
      </c>
      <c r="CM34" s="719">
        <f t="shared" si="265"/>
        <v>7.5999999999999991E-3</v>
      </c>
      <c r="CN34" s="719">
        <f t="shared" si="172"/>
        <v>3.5299999999999984E-3</v>
      </c>
      <c r="CO34" s="722">
        <f t="shared" si="173"/>
        <v>-5.4000000000000228E-4</v>
      </c>
      <c r="CP34" s="705">
        <v>-3.8E-3</v>
      </c>
      <c r="CQ34" s="253">
        <v>-1.6900000000000001E-3</v>
      </c>
      <c r="CR34" s="253">
        <v>-9.1E-4</v>
      </c>
      <c r="CS34" s="253">
        <v>-2.16E-3</v>
      </c>
      <c r="CT34" s="253">
        <v>-1.8699999999999999E-3</v>
      </c>
      <c r="CU34" s="253">
        <v>-1.3699999999999999E-3</v>
      </c>
      <c r="CV34" s="719">
        <f t="shared" si="266"/>
        <v>-8.699999999999999E-4</v>
      </c>
      <c r="CW34" s="719">
        <f t="shared" si="174"/>
        <v>-3.6999999999999989E-4</v>
      </c>
      <c r="CX34" s="722">
        <f t="shared" si="175"/>
        <v>1.3000000000000012E-4</v>
      </c>
      <c r="CY34" s="253">
        <v>3.7299999999999998E-3</v>
      </c>
      <c r="CZ34" s="253">
        <v>4.8599999999999997E-3</v>
      </c>
      <c r="DA34" s="253">
        <v>4.5999999999999999E-3</v>
      </c>
      <c r="DB34" s="253">
        <v>5.3299999999999997E-3</v>
      </c>
      <c r="DC34" s="253">
        <v>5.7000000000000002E-3</v>
      </c>
      <c r="DD34" s="253">
        <v>5.2700000000000004E-3</v>
      </c>
      <c r="DE34" s="719">
        <f t="shared" si="267"/>
        <v>4.8400000000000006E-3</v>
      </c>
      <c r="DF34" s="719">
        <f t="shared" si="176"/>
        <v>4.4100000000000007E-3</v>
      </c>
      <c r="DG34" s="722">
        <f t="shared" si="177"/>
        <v>3.9800000000000009E-3</v>
      </c>
      <c r="DH34" s="705">
        <v>-2.98E-3</v>
      </c>
      <c r="DI34" s="253">
        <v>-2.5799999999999998E-3</v>
      </c>
      <c r="DJ34" s="253">
        <v>-2.5100000000000001E-3</v>
      </c>
      <c r="DK34" s="253">
        <v>-1.8699999999999999E-3</v>
      </c>
      <c r="DL34" s="253">
        <v>-1.3799999999999999E-3</v>
      </c>
      <c r="DM34" s="253">
        <v>-1.5900000000000001E-3</v>
      </c>
      <c r="DN34" s="719">
        <f t="shared" si="268"/>
        <v>-1.8000000000000002E-3</v>
      </c>
      <c r="DO34" s="719">
        <f t="shared" si="178"/>
        <v>-2.0100000000000005E-3</v>
      </c>
      <c r="DP34" s="722">
        <f t="shared" si="179"/>
        <v>-2.2200000000000006E-3</v>
      </c>
      <c r="DQ34" s="253">
        <v>-3.2200000000000002E-3</v>
      </c>
      <c r="DR34" s="253">
        <v>-2.7299999999999998E-3</v>
      </c>
      <c r="DS34" s="253">
        <v>-1.67E-3</v>
      </c>
      <c r="DT34" s="253">
        <v>-1.5200000000000001E-3</v>
      </c>
      <c r="DU34" s="253">
        <v>-3.5400000000000002E-3</v>
      </c>
      <c r="DV34" s="253">
        <v>-4.1000000000000003E-3</v>
      </c>
      <c r="DW34" s="719">
        <f t="shared" si="269"/>
        <v>-4.6600000000000009E-3</v>
      </c>
      <c r="DX34" s="719">
        <f t="shared" si="180"/>
        <v>-5.2200000000000015E-3</v>
      </c>
      <c r="DY34" s="722">
        <f t="shared" si="181"/>
        <v>-5.7800000000000021E-3</v>
      </c>
      <c r="DZ34" s="705">
        <v>1.242E-2</v>
      </c>
      <c r="EA34" s="253">
        <v>8.8400000000000006E-3</v>
      </c>
      <c r="EB34" s="253">
        <v>8.9300000000000004E-3</v>
      </c>
      <c r="EC34" s="253">
        <v>1.1520000000000001E-2</v>
      </c>
      <c r="ED34" s="253">
        <v>1.6930000000000001E-2</v>
      </c>
      <c r="EE34" s="253">
        <v>2.1409999999999998E-2</v>
      </c>
      <c r="EF34" s="719">
        <f t="shared" si="270"/>
        <v>2.5889999999999996E-2</v>
      </c>
      <c r="EG34" s="719">
        <f t="shared" si="182"/>
        <v>3.0369999999999994E-2</v>
      </c>
      <c r="EH34" s="722">
        <f t="shared" si="183"/>
        <v>3.4849999999999992E-2</v>
      </c>
      <c r="EI34" s="253">
        <v>6.7099999999999998E-3</v>
      </c>
      <c r="EJ34" s="253">
        <v>8.1899999999999994E-3</v>
      </c>
      <c r="EK34" s="253">
        <v>8.7200000000000003E-3</v>
      </c>
      <c r="EL34" s="253">
        <v>7.7799999999999996E-3</v>
      </c>
      <c r="EM34" s="253">
        <v>7.6299999999999996E-3</v>
      </c>
      <c r="EN34" s="253">
        <v>7.9600000000000001E-3</v>
      </c>
      <c r="EO34" s="719">
        <f t="shared" si="271"/>
        <v>8.2900000000000005E-3</v>
      </c>
      <c r="EP34" s="719">
        <f t="shared" si="184"/>
        <v>8.6200000000000009E-3</v>
      </c>
      <c r="EQ34" s="722">
        <f t="shared" si="185"/>
        <v>8.9500000000000014E-3</v>
      </c>
      <c r="ER34" s="705">
        <v>1.9310000000000001E-2</v>
      </c>
      <c r="ES34" s="253">
        <v>2.8309999999999998E-2</v>
      </c>
      <c r="ET34" s="253">
        <v>3.0460000000000001E-2</v>
      </c>
      <c r="EU34" s="253">
        <v>3.6249999999999998E-2</v>
      </c>
      <c r="EV34" s="253">
        <v>4.9000000000000002E-2</v>
      </c>
      <c r="EW34" s="253">
        <v>5.1400000000000001E-2</v>
      </c>
      <c r="EX34" s="719">
        <f t="shared" si="272"/>
        <v>5.3800000000000001E-2</v>
      </c>
      <c r="EY34" s="719">
        <f t="shared" si="186"/>
        <v>5.62E-2</v>
      </c>
      <c r="EZ34" s="722">
        <f t="shared" si="187"/>
        <v>5.8599999999999999E-2</v>
      </c>
      <c r="FA34" s="253">
        <v>-9.2200000000000008E-3</v>
      </c>
      <c r="FB34" s="253">
        <v>-1.022E-2</v>
      </c>
      <c r="FC34" s="253">
        <v>-9.0500000000000008E-3</v>
      </c>
      <c r="FD34" s="253">
        <v>-8.3099999999999997E-3</v>
      </c>
      <c r="FE34" s="253">
        <v>-5.7499999999999999E-3</v>
      </c>
      <c r="FF34" s="253">
        <v>-4.9699999999999996E-3</v>
      </c>
      <c r="FG34" s="719">
        <f t="shared" si="273"/>
        <v>-4.1899999999999993E-3</v>
      </c>
      <c r="FH34" s="719">
        <f t="shared" si="188"/>
        <v>-3.409999999999999E-3</v>
      </c>
      <c r="FI34" s="722">
        <f t="shared" si="189"/>
        <v>-2.6299999999999987E-3</v>
      </c>
      <c r="FJ34" s="705">
        <v>1.176E-2</v>
      </c>
      <c r="FK34" s="253">
        <v>1.357E-2</v>
      </c>
      <c r="FL34" s="253">
        <v>1.4829999999999999E-2</v>
      </c>
      <c r="FM34" s="253">
        <v>1.3259999999999999E-2</v>
      </c>
      <c r="FN34" s="253">
        <v>1.324E-2</v>
      </c>
      <c r="FO34" s="253">
        <v>1.41E-2</v>
      </c>
      <c r="FP34" s="719">
        <f t="shared" si="274"/>
        <v>1.4959999999999999E-2</v>
      </c>
      <c r="FQ34" s="719">
        <f t="shared" si="190"/>
        <v>1.5820000000000001E-2</v>
      </c>
      <c r="FR34" s="722">
        <f t="shared" si="191"/>
        <v>1.668E-2</v>
      </c>
      <c r="FS34" s="253">
        <v>4.47E-3</v>
      </c>
      <c r="FT34" s="253">
        <v>5.6600000000000001E-3</v>
      </c>
      <c r="FU34" s="253">
        <v>6.0099999999999997E-3</v>
      </c>
      <c r="FV34" s="253">
        <v>5.28E-3</v>
      </c>
      <c r="FW34" s="253">
        <v>5.1500000000000001E-3</v>
      </c>
      <c r="FX34" s="253">
        <v>5.3699999999999998E-3</v>
      </c>
      <c r="FY34" s="719">
        <f t="shared" si="275"/>
        <v>5.5899999999999995E-3</v>
      </c>
      <c r="FZ34" s="719">
        <f t="shared" si="192"/>
        <v>5.8099999999999992E-3</v>
      </c>
      <c r="GA34" s="722">
        <f t="shared" si="193"/>
        <v>6.0299999999999989E-3</v>
      </c>
      <c r="GB34" s="705">
        <v>-2.2300000000000002E-3</v>
      </c>
      <c r="GC34" s="253">
        <v>-1.4E-3</v>
      </c>
      <c r="GD34" s="253">
        <v>-2.2499999999999998E-3</v>
      </c>
      <c r="GE34" s="253">
        <v>-1.8699999999999999E-3</v>
      </c>
      <c r="GF34" s="253">
        <v>-1.65E-3</v>
      </c>
      <c r="GG34" s="253">
        <v>-1.64E-3</v>
      </c>
      <c r="GH34" s="719">
        <f t="shared" si="276"/>
        <v>-1.6299999999999999E-3</v>
      </c>
      <c r="GI34" s="719">
        <f t="shared" si="194"/>
        <v>-1.6199999999999999E-3</v>
      </c>
      <c r="GJ34" s="722">
        <f t="shared" si="195"/>
        <v>-1.6099999999999999E-3</v>
      </c>
      <c r="GK34" s="253">
        <v>-4.2500000000000003E-3</v>
      </c>
      <c r="GL34" s="253">
        <v>-3.29E-3</v>
      </c>
      <c r="GM34" s="253">
        <v>-2.66E-3</v>
      </c>
      <c r="GN34" s="253">
        <v>-3.2699999999999999E-3</v>
      </c>
      <c r="GO34" s="253">
        <v>-3.1900000000000001E-3</v>
      </c>
      <c r="GP34" s="253">
        <v>-2.7599999999999999E-3</v>
      </c>
      <c r="GQ34" s="719">
        <f t="shared" si="277"/>
        <v>-2.3299999999999996E-3</v>
      </c>
      <c r="GR34" s="719">
        <f t="shared" si="196"/>
        <v>-1.8999999999999993E-3</v>
      </c>
      <c r="GS34" s="722">
        <f t="shared" si="197"/>
        <v>-1.4699999999999991E-3</v>
      </c>
      <c r="GT34" s="705">
        <v>9.4199999999999996E-3</v>
      </c>
      <c r="GU34" s="253">
        <v>1.108E-2</v>
      </c>
      <c r="GV34" s="253">
        <v>1.1780000000000001E-2</v>
      </c>
      <c r="GW34" s="253">
        <v>1.0619999999999999E-2</v>
      </c>
      <c r="GX34" s="253">
        <v>1.0489999999999999E-2</v>
      </c>
      <c r="GY34" s="253">
        <v>1.0919999999999999E-2</v>
      </c>
      <c r="GZ34" s="719">
        <f t="shared" si="278"/>
        <v>1.1349999999999999E-2</v>
      </c>
      <c r="HA34" s="719">
        <f t="shared" si="198"/>
        <v>1.1779999999999999E-2</v>
      </c>
      <c r="HB34" s="722">
        <f t="shared" si="199"/>
        <v>1.2209999999999999E-2</v>
      </c>
      <c r="HC34" s="253">
        <v>1.302E-2</v>
      </c>
      <c r="HD34" s="253">
        <v>1.3520000000000001E-2</v>
      </c>
      <c r="HE34" s="253">
        <v>1.7809999999999999E-2</v>
      </c>
      <c r="HF34" s="253">
        <v>2.427E-2</v>
      </c>
      <c r="HG34" s="253">
        <v>2.4680000000000001E-2</v>
      </c>
      <c r="HH34" s="253">
        <v>2.4979999999999999E-2</v>
      </c>
      <c r="HI34" s="719">
        <f t="shared" si="279"/>
        <v>2.5279999999999997E-2</v>
      </c>
      <c r="HJ34" s="719">
        <f t="shared" si="200"/>
        <v>2.5579999999999995E-2</v>
      </c>
      <c r="HK34" s="722">
        <f t="shared" si="201"/>
        <v>2.5879999999999993E-2</v>
      </c>
      <c r="HL34" s="705">
        <v>5.8999999999999999E-3</v>
      </c>
      <c r="HM34" s="253">
        <v>6.8300000000000001E-3</v>
      </c>
      <c r="HN34" s="253">
        <v>7.4099999999999999E-3</v>
      </c>
      <c r="HO34" s="253">
        <v>6.4400000000000004E-3</v>
      </c>
      <c r="HP34" s="253">
        <v>6.13E-3</v>
      </c>
      <c r="HQ34" s="253">
        <v>6.2199999999999998E-3</v>
      </c>
      <c r="HR34" s="719">
        <f t="shared" si="280"/>
        <v>6.3099999999999996E-3</v>
      </c>
      <c r="HS34" s="719">
        <f t="shared" si="202"/>
        <v>6.3999999999999994E-3</v>
      </c>
      <c r="HT34" s="722">
        <f t="shared" si="203"/>
        <v>6.4899999999999992E-3</v>
      </c>
      <c r="HU34" s="253">
        <v>-1.409E-2</v>
      </c>
      <c r="HV34" s="253">
        <v>-1.3390000000000001E-2</v>
      </c>
      <c r="HW34" s="253">
        <v>-1.2840000000000001E-2</v>
      </c>
      <c r="HX34" s="253">
        <v>-1.3440000000000001E-2</v>
      </c>
      <c r="HY34" s="253">
        <v>-1.3390000000000001E-2</v>
      </c>
      <c r="HZ34" s="253">
        <v>-1.306E-2</v>
      </c>
      <c r="IA34" s="719">
        <f t="shared" si="281"/>
        <v>-1.273E-2</v>
      </c>
      <c r="IB34" s="719">
        <f t="shared" si="204"/>
        <v>-1.24E-2</v>
      </c>
      <c r="IC34" s="722">
        <f t="shared" si="205"/>
        <v>-1.2069999999999999E-2</v>
      </c>
      <c r="ID34" s="705">
        <v>1.034E-2</v>
      </c>
      <c r="IE34" s="253">
        <v>8.0499999999999999E-3</v>
      </c>
      <c r="IF34" s="253">
        <v>8.9999999999999993E-3</v>
      </c>
      <c r="IG34" s="253">
        <v>1.49E-2</v>
      </c>
      <c r="IH34" s="253">
        <v>1.6709999999999999E-2</v>
      </c>
      <c r="II34" s="253">
        <v>1.7510000000000001E-2</v>
      </c>
      <c r="IJ34" s="719">
        <f t="shared" si="282"/>
        <v>1.8310000000000003E-2</v>
      </c>
      <c r="IK34" s="719">
        <f t="shared" si="206"/>
        <v>1.9110000000000005E-2</v>
      </c>
      <c r="IL34" s="722">
        <f t="shared" si="207"/>
        <v>1.9910000000000008E-2</v>
      </c>
      <c r="IM34" s="253">
        <v>5.11E-3</v>
      </c>
      <c r="IN34" s="253">
        <v>6.0600000000000003E-3</v>
      </c>
      <c r="IO34" s="253">
        <v>4.6899999999999997E-3</v>
      </c>
      <c r="IP34" s="253">
        <v>5.5900000000000004E-3</v>
      </c>
      <c r="IQ34" s="253">
        <v>5.3600000000000002E-3</v>
      </c>
      <c r="IR34" s="253">
        <v>5.64E-3</v>
      </c>
      <c r="IS34" s="719">
        <f t="shared" si="283"/>
        <v>5.9199999999999999E-3</v>
      </c>
      <c r="IT34" s="719">
        <f t="shared" si="208"/>
        <v>6.1999999999999998E-3</v>
      </c>
      <c r="IU34" s="722">
        <f t="shared" si="209"/>
        <v>6.4799999999999996E-3</v>
      </c>
      <c r="IV34" s="705">
        <v>-2.103E-2</v>
      </c>
      <c r="IW34" s="253">
        <v>-1.9290000000000002E-2</v>
      </c>
      <c r="IX34" s="253">
        <v>-1.899E-2</v>
      </c>
      <c r="IY34" s="253">
        <v>-1.9959999999999999E-2</v>
      </c>
      <c r="IZ34" s="253">
        <v>-2.0369999999999999E-2</v>
      </c>
      <c r="JA34" s="253">
        <v>-2.035E-2</v>
      </c>
      <c r="JB34" s="719">
        <f t="shared" si="284"/>
        <v>-2.0330000000000001E-2</v>
      </c>
      <c r="JC34" s="719">
        <f t="shared" si="210"/>
        <v>-2.0310000000000002E-2</v>
      </c>
      <c r="JD34" s="722">
        <f t="shared" si="211"/>
        <v>-2.0290000000000002E-2</v>
      </c>
      <c r="JE34" s="253">
        <v>-1.4400000000000001E-3</v>
      </c>
      <c r="JF34" s="253">
        <v>-5.9000000000000003E-4</v>
      </c>
      <c r="JG34" s="253">
        <v>-8.0000000000000007E-5</v>
      </c>
      <c r="JH34" s="253">
        <v>-8.3000000000000001E-4</v>
      </c>
      <c r="JI34" s="253">
        <v>-9.3000000000000005E-4</v>
      </c>
      <c r="JJ34" s="253">
        <v>-6.0999999999999997E-4</v>
      </c>
      <c r="JK34" s="719">
        <f t="shared" si="285"/>
        <v>-2.8999999999999989E-4</v>
      </c>
      <c r="JL34" s="719">
        <f t="shared" si="212"/>
        <v>3.0000000000000187E-5</v>
      </c>
      <c r="JM34" s="722">
        <f t="shared" si="213"/>
        <v>3.5000000000000027E-4</v>
      </c>
      <c r="JN34" s="705">
        <v>2.1440000000000001E-2</v>
      </c>
      <c r="JO34" s="253">
        <v>2.4049999999999998E-2</v>
      </c>
      <c r="JP34" s="253">
        <v>2.4219999999999998E-2</v>
      </c>
      <c r="JQ34" s="253">
        <v>2.248E-2</v>
      </c>
      <c r="JR34" s="253">
        <v>2.197E-2</v>
      </c>
      <c r="JS34" s="253">
        <v>2.2200000000000001E-2</v>
      </c>
      <c r="JT34" s="719">
        <f t="shared" si="286"/>
        <v>2.2430000000000002E-2</v>
      </c>
      <c r="JU34" s="719">
        <f t="shared" si="214"/>
        <v>2.2660000000000003E-2</v>
      </c>
      <c r="JV34" s="722">
        <f t="shared" si="215"/>
        <v>2.2890000000000004E-2</v>
      </c>
      <c r="JW34" s="253">
        <v>-1.6279999999999999E-2</v>
      </c>
      <c r="JX34" s="253">
        <v>-1.5859999999999999E-2</v>
      </c>
      <c r="JY34" s="253">
        <v>-1.5730000000000001E-2</v>
      </c>
      <c r="JZ34" s="253">
        <v>-1.6039999999999999E-2</v>
      </c>
      <c r="KA34" s="253">
        <v>-1.609E-2</v>
      </c>
      <c r="KB34" s="253">
        <v>-1.6060000000000001E-2</v>
      </c>
      <c r="KC34" s="719">
        <f t="shared" si="287"/>
        <v>-1.6030000000000003E-2</v>
      </c>
      <c r="KD34" s="719">
        <f t="shared" si="216"/>
        <v>-1.6000000000000004E-2</v>
      </c>
      <c r="KE34" s="722">
        <f t="shared" si="217"/>
        <v>-1.5970000000000005E-2</v>
      </c>
      <c r="KF34" s="705">
        <v>9.6600000000000002E-3</v>
      </c>
      <c r="KG34" s="253">
        <v>1.158E-2</v>
      </c>
      <c r="KH34" s="253">
        <v>1.21E-2</v>
      </c>
      <c r="KI34" s="253">
        <v>1.082E-2</v>
      </c>
      <c r="KJ34" s="253">
        <v>1.0449999999999999E-2</v>
      </c>
      <c r="KK34" s="253">
        <v>1.0659999999999999E-2</v>
      </c>
      <c r="KL34" s="719">
        <f t="shared" si="288"/>
        <v>1.0869999999999999E-2</v>
      </c>
      <c r="KM34" s="719">
        <f t="shared" si="218"/>
        <v>1.108E-2</v>
      </c>
      <c r="KN34" s="722">
        <f t="shared" si="219"/>
        <v>1.129E-2</v>
      </c>
      <c r="KO34" s="253">
        <v>4.4200000000000003E-3</v>
      </c>
      <c r="KP34" s="253">
        <v>5.6299999999999996E-3</v>
      </c>
      <c r="KQ34" s="253">
        <v>5.9699999999999996E-3</v>
      </c>
      <c r="KR34" s="253">
        <v>5.2300000000000003E-3</v>
      </c>
      <c r="KS34" s="253">
        <v>5.0099999999999997E-3</v>
      </c>
      <c r="KT34" s="253">
        <v>5.1000000000000004E-3</v>
      </c>
      <c r="KU34" s="719">
        <f t="shared" si="289"/>
        <v>5.190000000000001E-3</v>
      </c>
      <c r="KV34" s="719">
        <f t="shared" si="220"/>
        <v>5.2800000000000017E-3</v>
      </c>
      <c r="KW34" s="722">
        <f t="shared" si="221"/>
        <v>5.3700000000000024E-3</v>
      </c>
      <c r="KX34" s="705">
        <v>5.3699999999999998E-3</v>
      </c>
      <c r="KY34" s="253">
        <v>6.6699999999999997E-3</v>
      </c>
      <c r="KZ34" s="253">
        <v>7.1700000000000002E-3</v>
      </c>
      <c r="LA34" s="253">
        <v>6.0000000000000001E-3</v>
      </c>
      <c r="LB34" s="253">
        <v>5.7400000000000003E-3</v>
      </c>
      <c r="LC34" s="253">
        <v>5.9100000000000003E-3</v>
      </c>
      <c r="LD34" s="719">
        <f t="shared" si="290"/>
        <v>6.0800000000000003E-3</v>
      </c>
      <c r="LE34" s="719">
        <f t="shared" si="222"/>
        <v>6.2500000000000003E-3</v>
      </c>
      <c r="LF34" s="722">
        <f t="shared" si="223"/>
        <v>6.4200000000000004E-3</v>
      </c>
      <c r="LG34" s="253">
        <v>1.0880000000000001E-2</v>
      </c>
      <c r="LH34" s="253">
        <v>1.2749999999999999E-2</v>
      </c>
      <c r="LI34" s="253">
        <v>1.3299999999999999E-2</v>
      </c>
      <c r="LJ34" s="253">
        <v>1.2019999999999999E-2</v>
      </c>
      <c r="LK34" s="253">
        <v>1.1690000000000001E-2</v>
      </c>
      <c r="LL34" s="253">
        <v>1.193E-2</v>
      </c>
      <c r="LM34" s="719">
        <f t="shared" si="291"/>
        <v>1.2169999999999999E-2</v>
      </c>
      <c r="LN34" s="719">
        <f t="shared" si="224"/>
        <v>1.2409999999999997E-2</v>
      </c>
      <c r="LO34" s="722">
        <f t="shared" si="225"/>
        <v>1.2649999999999996E-2</v>
      </c>
      <c r="LP34" s="705">
        <v>-2.9099999999999998E-3</v>
      </c>
      <c r="LQ34" s="253">
        <v>-2.16E-3</v>
      </c>
      <c r="LR34" s="253">
        <v>-1.6100000000000001E-3</v>
      </c>
      <c r="LS34" s="253">
        <v>-2.3500000000000001E-3</v>
      </c>
      <c r="LT34" s="253">
        <v>-2.3999999999999998E-3</v>
      </c>
      <c r="LU34" s="253">
        <v>-2.0400000000000001E-3</v>
      </c>
      <c r="LV34" s="719">
        <f t="shared" si="292"/>
        <v>-1.6800000000000005E-3</v>
      </c>
      <c r="LW34" s="719">
        <f t="shared" si="226"/>
        <v>-1.3200000000000009E-3</v>
      </c>
      <c r="LX34" s="722">
        <f t="shared" si="227"/>
        <v>-9.6000000000000122E-4</v>
      </c>
      <c r="LY34" s="253">
        <v>-1.2099999999999999E-3</v>
      </c>
      <c r="LZ34" s="253">
        <v>1.7000000000000001E-4</v>
      </c>
      <c r="MA34" s="253">
        <v>8.0999999999999996E-4</v>
      </c>
      <c r="MB34" s="253">
        <v>-6.4000000000000005E-4</v>
      </c>
      <c r="MC34" s="253">
        <v>-9.7000000000000005E-4</v>
      </c>
      <c r="MD34" s="253">
        <v>-1.9E-3</v>
      </c>
      <c r="ME34" s="719">
        <f t="shared" si="293"/>
        <v>-2.8300000000000001E-3</v>
      </c>
      <c r="MF34" s="719">
        <f t="shared" si="228"/>
        <v>-3.7600000000000003E-3</v>
      </c>
      <c r="MG34" s="722">
        <f t="shared" si="229"/>
        <v>-4.6900000000000006E-3</v>
      </c>
      <c r="MH34" s="705">
        <v>1.004E-2</v>
      </c>
      <c r="MI34" s="253">
        <v>1.132E-2</v>
      </c>
      <c r="MJ34" s="253">
        <v>1.2489999999999999E-2</v>
      </c>
      <c r="MK34" s="253">
        <v>1.102E-2</v>
      </c>
      <c r="ML34" s="253">
        <v>1.09E-2</v>
      </c>
      <c r="MM34" s="253">
        <v>1.1690000000000001E-2</v>
      </c>
      <c r="MN34" s="719">
        <f t="shared" si="294"/>
        <v>1.2480000000000002E-2</v>
      </c>
      <c r="MO34" s="719">
        <f t="shared" si="230"/>
        <v>1.3270000000000002E-2</v>
      </c>
      <c r="MP34" s="722">
        <f t="shared" si="231"/>
        <v>1.4060000000000003E-2</v>
      </c>
      <c r="MQ34" s="253">
        <v>-2.3140000000000001E-2</v>
      </c>
      <c r="MR34" s="253">
        <v>-1.8919999999999999E-2</v>
      </c>
      <c r="MS34" s="253">
        <v>-1.8710000000000001E-2</v>
      </c>
      <c r="MT34" s="253">
        <v>-2.1049999999999999E-2</v>
      </c>
      <c r="MU34" s="253">
        <v>-2.1860000000000001E-2</v>
      </c>
      <c r="MV34" s="253">
        <v>-2.1940000000000001E-2</v>
      </c>
      <c r="MW34" s="719">
        <f t="shared" si="295"/>
        <v>-2.2020000000000001E-2</v>
      </c>
      <c r="MX34" s="719">
        <f t="shared" si="232"/>
        <v>-2.2100000000000002E-2</v>
      </c>
      <c r="MY34" s="722">
        <f t="shared" si="233"/>
        <v>-2.2180000000000002E-2</v>
      </c>
      <c r="MZ34" s="705">
        <v>-9.8600000000000007E-3</v>
      </c>
      <c r="NA34" s="253">
        <v>-9.2700000000000005E-3</v>
      </c>
      <c r="NB34" s="253">
        <v>-9.0900000000000009E-3</v>
      </c>
      <c r="NC34" s="253">
        <v>-9.5999999999999992E-3</v>
      </c>
      <c r="ND34" s="253">
        <v>-9.7099999999999999E-3</v>
      </c>
      <c r="NE34" s="253">
        <v>-9.6299999999999997E-3</v>
      </c>
      <c r="NF34" s="719">
        <f t="shared" si="296"/>
        <v>-9.5499999999999995E-3</v>
      </c>
      <c r="NG34" s="719">
        <f t="shared" si="234"/>
        <v>-9.4699999999999993E-3</v>
      </c>
      <c r="NH34" s="722">
        <f t="shared" si="235"/>
        <v>-9.389999999999999E-3</v>
      </c>
      <c r="NI34" s="253">
        <v>1.5599999999999999E-2</v>
      </c>
      <c r="NJ34" s="253">
        <v>1.7579999999999998E-2</v>
      </c>
      <c r="NK34" s="253">
        <v>1.9269999999999999E-2</v>
      </c>
      <c r="NL34" s="253">
        <v>1.7340000000000001E-2</v>
      </c>
      <c r="NM34" s="253">
        <v>1.7690000000000001E-2</v>
      </c>
      <c r="NN34" s="253">
        <v>1.8620000000000001E-2</v>
      </c>
      <c r="NO34" s="719">
        <f t="shared" si="297"/>
        <v>1.9550000000000001E-2</v>
      </c>
      <c r="NP34" s="719">
        <f t="shared" si="236"/>
        <v>2.0480000000000002E-2</v>
      </c>
      <c r="NQ34" s="722">
        <f t="shared" si="237"/>
        <v>2.1410000000000002E-2</v>
      </c>
      <c r="NR34" s="705">
        <v>2.5999999999999999E-3</v>
      </c>
      <c r="NS34" s="253">
        <v>4.7099999999999998E-3</v>
      </c>
      <c r="NT34" s="253">
        <v>3.8800000000000002E-3</v>
      </c>
      <c r="NU34" s="253">
        <v>6.2E-4</v>
      </c>
      <c r="NV34" s="253">
        <v>3.8000000000000002E-4</v>
      </c>
      <c r="NW34" s="253">
        <v>9.3000000000000005E-4</v>
      </c>
      <c r="NX34" s="719">
        <f t="shared" si="298"/>
        <v>1.48E-3</v>
      </c>
      <c r="NY34" s="719">
        <f t="shared" si="238"/>
        <v>2.0299999999999997E-3</v>
      </c>
      <c r="NZ34" s="722">
        <f t="shared" si="239"/>
        <v>2.5799999999999994E-3</v>
      </c>
      <c r="OA34" s="253">
        <v>-2.4199999999999999E-2</v>
      </c>
      <c r="OB34" s="253">
        <v>-2.4150000000000001E-2</v>
      </c>
      <c r="OC34" s="253">
        <v>-2.4109999999999999E-2</v>
      </c>
      <c r="OD34" s="253">
        <v>-2.4150000000000001E-2</v>
      </c>
      <c r="OE34" s="253">
        <v>-2.4150000000000001E-2</v>
      </c>
      <c r="OF34" s="253">
        <v>-2.4119999999999999E-2</v>
      </c>
      <c r="OG34" s="719">
        <f t="shared" si="299"/>
        <v>-2.4089999999999997E-2</v>
      </c>
      <c r="OH34" s="719">
        <f t="shared" si="240"/>
        <v>-2.4059999999999995E-2</v>
      </c>
      <c r="OI34" s="722">
        <f t="shared" si="241"/>
        <v>-2.4029999999999992E-2</v>
      </c>
      <c r="OJ34" s="705">
        <v>1.183E-2</v>
      </c>
      <c r="OK34" s="253">
        <v>1.315E-2</v>
      </c>
      <c r="OL34" s="253">
        <v>1.44E-2</v>
      </c>
      <c r="OM34" s="253">
        <v>1.272E-2</v>
      </c>
      <c r="ON34" s="253">
        <v>1.252E-2</v>
      </c>
      <c r="OO34" s="253">
        <v>1.208E-2</v>
      </c>
      <c r="OP34" s="719">
        <f t="shared" si="300"/>
        <v>1.1640000000000001E-2</v>
      </c>
      <c r="OQ34" s="719">
        <f t="shared" si="242"/>
        <v>1.1200000000000002E-2</v>
      </c>
      <c r="OR34" s="722">
        <f t="shared" si="243"/>
        <v>1.0760000000000002E-2</v>
      </c>
      <c r="OS34" s="253">
        <v>2.2669999999999999E-2</v>
      </c>
      <c r="OT34" s="253">
        <v>2.4740000000000002E-2</v>
      </c>
      <c r="OU34" s="253">
        <v>2.5989999999999999E-2</v>
      </c>
      <c r="OV34" s="253">
        <v>2.3869999999999999E-2</v>
      </c>
      <c r="OW34" s="253">
        <v>2.351E-2</v>
      </c>
      <c r="OX34" s="253">
        <v>2.436E-2</v>
      </c>
      <c r="OY34" s="719">
        <f t="shared" si="301"/>
        <v>2.521E-2</v>
      </c>
      <c r="OZ34" s="719">
        <f t="shared" si="244"/>
        <v>2.606E-2</v>
      </c>
      <c r="PA34" s="722">
        <f t="shared" si="245"/>
        <v>2.691E-2</v>
      </c>
      <c r="PB34" s="705">
        <v>1.97E-3</v>
      </c>
      <c r="PC34" s="253">
        <v>-1.8E-3</v>
      </c>
      <c r="PD34" s="253">
        <v>-7.7299999999999999E-3</v>
      </c>
      <c r="PE34" s="253">
        <v>-6.3E-3</v>
      </c>
      <c r="PF34" s="253">
        <v>-3.4199999999999999E-3</v>
      </c>
      <c r="PG34" s="253">
        <v>1.49E-3</v>
      </c>
      <c r="PH34" s="719">
        <f t="shared" si="302"/>
        <v>6.3999999999999994E-3</v>
      </c>
      <c r="PI34" s="719">
        <f t="shared" si="246"/>
        <v>1.1309999999999999E-2</v>
      </c>
      <c r="PJ34" s="722">
        <f t="shared" si="247"/>
        <v>1.6219999999999998E-2</v>
      </c>
      <c r="PK34" s="253">
        <v>1.3849999999999999E-2</v>
      </c>
      <c r="PL34" s="253">
        <v>1.5990000000000001E-2</v>
      </c>
      <c r="PM34" s="253">
        <v>1.7639999999999999E-2</v>
      </c>
      <c r="PN34" s="253">
        <v>1.619E-2</v>
      </c>
      <c r="PO34" s="253">
        <v>1.6320000000000001E-2</v>
      </c>
      <c r="PP34" s="253">
        <v>1.7309999999999999E-2</v>
      </c>
      <c r="PQ34" s="719">
        <f t="shared" si="303"/>
        <v>1.8299999999999997E-2</v>
      </c>
      <c r="PR34" s="719">
        <f t="shared" si="248"/>
        <v>1.9289999999999995E-2</v>
      </c>
      <c r="PS34" s="722">
        <f t="shared" si="249"/>
        <v>2.0279999999999992E-2</v>
      </c>
      <c r="PT34" s="705">
        <v>2.087E-2</v>
      </c>
      <c r="PU34" s="253">
        <v>2.247E-2</v>
      </c>
      <c r="PV34" s="253">
        <v>2.3460000000000002E-2</v>
      </c>
      <c r="PW34" s="253">
        <v>2.1839999999999998E-2</v>
      </c>
      <c r="PX34" s="253">
        <v>2.1749999999999999E-2</v>
      </c>
      <c r="PY34" s="253">
        <v>2.2419999999999999E-2</v>
      </c>
      <c r="PZ34" s="719">
        <f t="shared" si="304"/>
        <v>2.3089999999999999E-2</v>
      </c>
      <c r="QA34" s="719">
        <f t="shared" si="250"/>
        <v>2.376E-2</v>
      </c>
      <c r="QB34" s="722">
        <f t="shared" si="251"/>
        <v>2.443E-2</v>
      </c>
      <c r="QC34" s="253">
        <v>1.06E-3</v>
      </c>
      <c r="QD34" s="253">
        <v>2.2499999999999998E-3</v>
      </c>
      <c r="QE34" s="253">
        <v>2.65E-3</v>
      </c>
      <c r="QF34" s="253">
        <v>1.8600000000000001E-3</v>
      </c>
      <c r="QG34" s="253">
        <v>1.6900000000000001E-3</v>
      </c>
      <c r="QH34" s="253">
        <v>1.75E-3</v>
      </c>
      <c r="QI34" s="719">
        <f t="shared" si="305"/>
        <v>1.81E-3</v>
      </c>
      <c r="QJ34" s="719">
        <f t="shared" si="252"/>
        <v>1.8699999999999999E-3</v>
      </c>
      <c r="QK34" s="722">
        <f t="shared" si="253"/>
        <v>1.9299999999999999E-3</v>
      </c>
      <c r="QL34" s="705">
        <v>2.4199999999999998E-3</v>
      </c>
      <c r="QM34" s="253">
        <v>2.97E-3</v>
      </c>
      <c r="QN34" s="253">
        <v>3.2599999999999999E-3</v>
      </c>
      <c r="QO34" s="253">
        <v>2.9499999999999999E-3</v>
      </c>
      <c r="QP34" s="253">
        <v>2.8900000000000002E-3</v>
      </c>
      <c r="QQ34" s="253">
        <v>3.0100000000000001E-3</v>
      </c>
      <c r="QR34" s="719">
        <f t="shared" si="306"/>
        <v>3.13E-3</v>
      </c>
      <c r="QS34" s="719">
        <f t="shared" si="254"/>
        <v>3.2499999999999999E-3</v>
      </c>
      <c r="QT34" s="722">
        <f t="shared" si="255"/>
        <v>3.3699999999999997E-3</v>
      </c>
    </row>
    <row r="35" spans="1:462">
      <c r="A35" s="16"/>
      <c r="B35" s="212" t="s">
        <v>454</v>
      </c>
      <c r="C35" s="212" t="s">
        <v>471</v>
      </c>
      <c r="D35" s="705">
        <v>5.9500000000000004E-3</v>
      </c>
      <c r="E35" s="253">
        <v>8.0800000000000004E-3</v>
      </c>
      <c r="F35" s="253">
        <v>9.2499999999999995E-3</v>
      </c>
      <c r="G35" s="253">
        <v>9.4599999999999997E-3</v>
      </c>
      <c r="H35" s="253">
        <v>9.9500000000000005E-3</v>
      </c>
      <c r="I35" s="253">
        <v>1.0840000000000001E-2</v>
      </c>
      <c r="J35" s="719">
        <f t="shared" si="256"/>
        <v>1.1730000000000001E-2</v>
      </c>
      <c r="K35" s="719">
        <f t="shared" si="154"/>
        <v>1.2620000000000001E-2</v>
      </c>
      <c r="L35" s="722">
        <f t="shared" si="155"/>
        <v>1.3510000000000001E-2</v>
      </c>
      <c r="M35" s="253">
        <v>1.39E-3</v>
      </c>
      <c r="N35" s="253">
        <v>4.1999999999999997E-3</v>
      </c>
      <c r="O35" s="253">
        <v>5.77E-3</v>
      </c>
      <c r="P35" s="253">
        <v>5.3800000000000002E-3</v>
      </c>
      <c r="Q35" s="253">
        <v>4.79E-3</v>
      </c>
      <c r="R35" s="253">
        <v>4.5799999999999999E-3</v>
      </c>
      <c r="S35" s="719">
        <f t="shared" si="257"/>
        <v>4.3699999999999998E-3</v>
      </c>
      <c r="T35" s="719">
        <f t="shared" si="156"/>
        <v>4.1599999999999996E-3</v>
      </c>
      <c r="U35" s="722">
        <f t="shared" si="157"/>
        <v>3.9499999999999995E-3</v>
      </c>
      <c r="V35" s="705">
        <v>-1.0019999999999999E-2</v>
      </c>
      <c r="W35" s="253">
        <v>-9.5200000000000007E-3</v>
      </c>
      <c r="X35" s="253">
        <v>-7.3800000000000003E-3</v>
      </c>
      <c r="Y35" s="253">
        <v>-5.1200000000000004E-3</v>
      </c>
      <c r="Z35" s="253">
        <v>-5.5999999999999995E-4</v>
      </c>
      <c r="AA35" s="253">
        <v>2.2899999999999999E-3</v>
      </c>
      <c r="AB35" s="719">
        <f t="shared" si="258"/>
        <v>5.1400000000000005E-3</v>
      </c>
      <c r="AC35" s="719">
        <f t="shared" si="158"/>
        <v>7.9900000000000006E-3</v>
      </c>
      <c r="AD35" s="722">
        <f t="shared" si="159"/>
        <v>1.0840000000000001E-2</v>
      </c>
      <c r="AE35" s="253">
        <v>6.7099999999999998E-3</v>
      </c>
      <c r="AF35" s="253">
        <v>5.5300000000000002E-3</v>
      </c>
      <c r="AG35" s="253">
        <v>2.98E-3</v>
      </c>
      <c r="AH35" s="253">
        <v>-2.1000000000000001E-4</v>
      </c>
      <c r="AI35" s="253">
        <v>-1.8000000000000001E-4</v>
      </c>
      <c r="AJ35" s="253">
        <v>5.2999999999999998E-4</v>
      </c>
      <c r="AK35" s="719">
        <f t="shared" si="259"/>
        <v>1.24E-3</v>
      </c>
      <c r="AL35" s="719">
        <f t="shared" si="160"/>
        <v>1.9499999999999999E-3</v>
      </c>
      <c r="AM35" s="722">
        <f t="shared" si="161"/>
        <v>2.66E-3</v>
      </c>
      <c r="AN35" s="705">
        <v>-4.5100000000000001E-3</v>
      </c>
      <c r="AO35" s="253">
        <v>-2.0300000000000001E-3</v>
      </c>
      <c r="AP35" s="253">
        <v>-5.0000000000000001E-4</v>
      </c>
      <c r="AQ35" s="253">
        <v>1.2999999999999999E-4</v>
      </c>
      <c r="AR35" s="253">
        <v>5.4000000000000001E-4</v>
      </c>
      <c r="AS35" s="253">
        <v>-1.7099999999999999E-3</v>
      </c>
      <c r="AT35" s="719">
        <f t="shared" si="260"/>
        <v>-3.96E-3</v>
      </c>
      <c r="AU35" s="719">
        <f t="shared" si="162"/>
        <v>-6.2100000000000002E-3</v>
      </c>
      <c r="AV35" s="722">
        <f t="shared" si="163"/>
        <v>-8.4600000000000005E-3</v>
      </c>
      <c r="AW35" s="253">
        <v>1.1769999999999999E-2</v>
      </c>
      <c r="AX35" s="253">
        <v>1.43E-2</v>
      </c>
      <c r="AY35" s="253">
        <v>1.6629999999999999E-2</v>
      </c>
      <c r="AZ35" s="253">
        <v>1.787E-2</v>
      </c>
      <c r="BA35" s="253">
        <v>1.9269999999999999E-2</v>
      </c>
      <c r="BB35" s="253">
        <v>1.9439999999999999E-2</v>
      </c>
      <c r="BC35" s="719">
        <f t="shared" si="261"/>
        <v>1.9609999999999999E-2</v>
      </c>
      <c r="BD35" s="719">
        <f t="shared" si="164"/>
        <v>1.9779999999999999E-2</v>
      </c>
      <c r="BE35" s="722">
        <f t="shared" si="165"/>
        <v>1.9949999999999999E-2</v>
      </c>
      <c r="BF35" s="705">
        <v>1.1800000000000001E-3</v>
      </c>
      <c r="BG35" s="253">
        <v>5.3099999999999996E-3</v>
      </c>
      <c r="BH35" s="253">
        <v>8.1700000000000002E-3</v>
      </c>
      <c r="BI35" s="253">
        <v>9.3200000000000002E-3</v>
      </c>
      <c r="BJ35" s="253">
        <v>7.79E-3</v>
      </c>
      <c r="BK35" s="253">
        <v>8.1200000000000005E-3</v>
      </c>
      <c r="BL35" s="719">
        <f t="shared" si="262"/>
        <v>8.4500000000000009E-3</v>
      </c>
      <c r="BM35" s="719">
        <f t="shared" si="166"/>
        <v>8.7800000000000013E-3</v>
      </c>
      <c r="BN35" s="722">
        <f t="shared" si="167"/>
        <v>9.1100000000000018E-3</v>
      </c>
      <c r="BO35" s="253">
        <v>3.2000000000000003E-4</v>
      </c>
      <c r="BP35" s="253">
        <v>2.99E-3</v>
      </c>
      <c r="BQ35" s="253">
        <v>6.1700000000000001E-3</v>
      </c>
      <c r="BR35" s="253">
        <v>5.7299999999999999E-3</v>
      </c>
      <c r="BS35" s="253">
        <v>6.4900000000000001E-3</v>
      </c>
      <c r="BT35" s="253">
        <v>5.5599999999999998E-3</v>
      </c>
      <c r="BU35" s="719">
        <f t="shared" si="263"/>
        <v>4.6299999999999996E-3</v>
      </c>
      <c r="BV35" s="719">
        <f t="shared" si="168"/>
        <v>3.6999999999999993E-3</v>
      </c>
      <c r="BW35" s="722">
        <f t="shared" si="169"/>
        <v>2.769999999999999E-3</v>
      </c>
      <c r="BX35" s="705">
        <v>2.4499999999999999E-3</v>
      </c>
      <c r="BY35" s="253">
        <v>6.9800000000000001E-3</v>
      </c>
      <c r="BZ35" s="253">
        <v>1.059E-2</v>
      </c>
      <c r="CA35" s="253">
        <v>1.119E-2</v>
      </c>
      <c r="CB35" s="253">
        <v>9.7800000000000005E-3</v>
      </c>
      <c r="CC35" s="253">
        <v>9.7099999999999999E-3</v>
      </c>
      <c r="CD35" s="719">
        <f t="shared" si="264"/>
        <v>9.6399999999999993E-3</v>
      </c>
      <c r="CE35" s="719">
        <f t="shared" si="170"/>
        <v>9.5699999999999986E-3</v>
      </c>
      <c r="CF35" s="722">
        <f t="shared" si="171"/>
        <v>9.499999999999998E-3</v>
      </c>
      <c r="CG35" s="253">
        <v>3.576E-2</v>
      </c>
      <c r="CH35" s="253">
        <v>3.6159999999999998E-2</v>
      </c>
      <c r="CI35" s="253">
        <v>2.9309999999999999E-2</v>
      </c>
      <c r="CJ35" s="253">
        <v>2.0379999999999999E-2</v>
      </c>
      <c r="CK35" s="253">
        <v>1.093E-2</v>
      </c>
      <c r="CL35" s="253">
        <v>6.8700000000000002E-3</v>
      </c>
      <c r="CM35" s="719">
        <f t="shared" si="265"/>
        <v>2.81E-3</v>
      </c>
      <c r="CN35" s="719">
        <f t="shared" si="172"/>
        <v>-1.2500000000000002E-3</v>
      </c>
      <c r="CO35" s="722">
        <f t="shared" si="173"/>
        <v>-5.3100000000000005E-3</v>
      </c>
      <c r="CP35" s="705">
        <v>-8.8900000000000003E-3</v>
      </c>
      <c r="CQ35" s="253">
        <v>-4.4000000000000003E-3</v>
      </c>
      <c r="CR35" s="253">
        <v>-2.6199999999999999E-3</v>
      </c>
      <c r="CS35" s="253">
        <v>-2.0600000000000002E-3</v>
      </c>
      <c r="CT35" s="253">
        <v>-2.9499999999999999E-3</v>
      </c>
      <c r="CU35" s="253">
        <v>-2.5899999999999999E-3</v>
      </c>
      <c r="CV35" s="719">
        <f t="shared" si="266"/>
        <v>-2.2299999999999998E-3</v>
      </c>
      <c r="CW35" s="719">
        <f t="shared" si="174"/>
        <v>-1.8699999999999997E-3</v>
      </c>
      <c r="CX35" s="722">
        <f t="shared" si="175"/>
        <v>-1.5099999999999996E-3</v>
      </c>
      <c r="CY35" s="253">
        <v>5.0000000000000001E-3</v>
      </c>
      <c r="CZ35" s="253">
        <v>4.7999999999999996E-3</v>
      </c>
      <c r="DA35" s="253">
        <v>5.9100000000000003E-3</v>
      </c>
      <c r="DB35" s="253">
        <v>5.6600000000000001E-3</v>
      </c>
      <c r="DC35" s="253">
        <v>6.3200000000000001E-3</v>
      </c>
      <c r="DD35" s="253">
        <v>6.7400000000000003E-3</v>
      </c>
      <c r="DE35" s="719">
        <f t="shared" si="267"/>
        <v>7.1600000000000006E-3</v>
      </c>
      <c r="DF35" s="719">
        <f t="shared" si="176"/>
        <v>7.5800000000000008E-3</v>
      </c>
      <c r="DG35" s="722">
        <f t="shared" si="177"/>
        <v>8.0000000000000002E-3</v>
      </c>
      <c r="DH35" s="705">
        <v>2.513E-2</v>
      </c>
      <c r="DI35" s="253">
        <v>2.8340000000000001E-2</v>
      </c>
      <c r="DJ35" s="253">
        <v>2.9329999999999998E-2</v>
      </c>
      <c r="DK35" s="253">
        <v>2.9360000000000001E-2</v>
      </c>
      <c r="DL35" s="253">
        <v>3.0450000000000001E-2</v>
      </c>
      <c r="DM35" s="253">
        <v>3.1550000000000002E-2</v>
      </c>
      <c r="DN35" s="719">
        <f t="shared" si="268"/>
        <v>3.2649999999999998E-2</v>
      </c>
      <c r="DO35" s="719">
        <f t="shared" si="178"/>
        <v>3.3749999999999995E-2</v>
      </c>
      <c r="DP35" s="722">
        <f t="shared" si="179"/>
        <v>3.4849999999999992E-2</v>
      </c>
      <c r="DQ35" s="253">
        <v>-1.3799999999999999E-3</v>
      </c>
      <c r="DR35" s="253">
        <v>-2.5500000000000002E-3</v>
      </c>
      <c r="DS35" s="253">
        <v>-1.9300000000000001E-3</v>
      </c>
      <c r="DT35" s="253">
        <v>-1.16E-3</v>
      </c>
      <c r="DU35" s="253">
        <v>-9.8999999999999999E-4</v>
      </c>
      <c r="DV35" s="253">
        <v>-2.3900000000000002E-3</v>
      </c>
      <c r="DW35" s="719">
        <f t="shared" si="269"/>
        <v>-3.7900000000000004E-3</v>
      </c>
      <c r="DX35" s="719">
        <f t="shared" si="180"/>
        <v>-5.1900000000000002E-3</v>
      </c>
      <c r="DY35" s="722">
        <f t="shared" si="181"/>
        <v>-6.5900000000000004E-3</v>
      </c>
      <c r="DZ35" s="705">
        <v>1.4789999999999999E-2</v>
      </c>
      <c r="EA35" s="253">
        <v>1.3050000000000001E-2</v>
      </c>
      <c r="EB35" s="253">
        <v>1.059E-2</v>
      </c>
      <c r="EC35" s="253">
        <v>1.061E-2</v>
      </c>
      <c r="ED35" s="253">
        <v>1.277E-2</v>
      </c>
      <c r="EE35" s="253">
        <v>1.737E-2</v>
      </c>
      <c r="EF35" s="719">
        <f t="shared" si="270"/>
        <v>2.197E-2</v>
      </c>
      <c r="EG35" s="719">
        <f t="shared" si="182"/>
        <v>2.657E-2</v>
      </c>
      <c r="EH35" s="722">
        <f t="shared" si="183"/>
        <v>3.117E-2</v>
      </c>
      <c r="EI35" s="253">
        <v>4.4200000000000003E-3</v>
      </c>
      <c r="EJ35" s="253">
        <v>6.5100000000000002E-3</v>
      </c>
      <c r="EK35" s="253">
        <v>8.0199999999999994E-3</v>
      </c>
      <c r="EL35" s="253">
        <v>8.4899999999999993E-3</v>
      </c>
      <c r="EM35" s="253">
        <v>7.6600000000000001E-3</v>
      </c>
      <c r="EN35" s="253">
        <v>7.6400000000000001E-3</v>
      </c>
      <c r="EO35" s="719">
        <f t="shared" si="271"/>
        <v>7.62E-3</v>
      </c>
      <c r="EP35" s="719">
        <f t="shared" si="184"/>
        <v>7.6E-3</v>
      </c>
      <c r="EQ35" s="722">
        <f t="shared" si="185"/>
        <v>7.5799999999999999E-3</v>
      </c>
      <c r="ER35" s="705">
        <v>5.2300000000000003E-3</v>
      </c>
      <c r="ES35" s="253">
        <v>1.7760000000000001E-2</v>
      </c>
      <c r="ET35" s="253">
        <v>1.9390000000000001E-2</v>
      </c>
      <c r="EU35" s="253">
        <v>2.069E-2</v>
      </c>
      <c r="EV35" s="253">
        <v>2.4479999999999998E-2</v>
      </c>
      <c r="EW35" s="253">
        <v>3.288E-2</v>
      </c>
      <c r="EX35" s="719">
        <f t="shared" si="272"/>
        <v>4.1279999999999997E-2</v>
      </c>
      <c r="EY35" s="719">
        <f t="shared" si="186"/>
        <v>4.9679999999999995E-2</v>
      </c>
      <c r="EZ35" s="722">
        <f t="shared" si="187"/>
        <v>5.8079999999999993E-2</v>
      </c>
      <c r="FA35" s="253">
        <v>-3.9500000000000004E-3</v>
      </c>
      <c r="FB35" s="253">
        <v>-3.5799999999999998E-3</v>
      </c>
      <c r="FC35" s="253">
        <v>-4.2300000000000003E-3</v>
      </c>
      <c r="FD35" s="253">
        <v>-3.2299999999999998E-3</v>
      </c>
      <c r="FE35" s="253">
        <v>-2.5100000000000001E-3</v>
      </c>
      <c r="FF35" s="253">
        <v>-6.9999999999999994E-5</v>
      </c>
      <c r="FG35" s="719">
        <f t="shared" si="273"/>
        <v>2.3699999999999997E-3</v>
      </c>
      <c r="FH35" s="719">
        <f t="shared" si="188"/>
        <v>4.81E-3</v>
      </c>
      <c r="FI35" s="722">
        <f t="shared" si="189"/>
        <v>7.2500000000000004E-3</v>
      </c>
      <c r="FJ35" s="705">
        <v>6.2899999999999996E-3</v>
      </c>
      <c r="FK35" s="253">
        <v>8.8699999999999994E-3</v>
      </c>
      <c r="FL35" s="253">
        <v>1.0359999999999999E-2</v>
      </c>
      <c r="FM35" s="253">
        <v>1.1259999999999999E-2</v>
      </c>
      <c r="FN35" s="253">
        <v>1.0149999999999999E-2</v>
      </c>
      <c r="FO35" s="253">
        <v>1.0279999999999999E-2</v>
      </c>
      <c r="FP35" s="719">
        <f t="shared" si="274"/>
        <v>1.0409999999999999E-2</v>
      </c>
      <c r="FQ35" s="719">
        <f t="shared" si="190"/>
        <v>1.0539999999999999E-2</v>
      </c>
      <c r="FR35" s="722">
        <f t="shared" si="191"/>
        <v>1.0669999999999999E-2</v>
      </c>
      <c r="FS35" s="253">
        <v>2.0200000000000001E-3</v>
      </c>
      <c r="FT35" s="253">
        <v>3.5400000000000002E-3</v>
      </c>
      <c r="FU35" s="253">
        <v>4.5799999999999999E-3</v>
      </c>
      <c r="FV35" s="253">
        <v>4.8399999999999997E-3</v>
      </c>
      <c r="FW35" s="253">
        <v>4.2900000000000004E-3</v>
      </c>
      <c r="FX35" s="253">
        <v>4.2700000000000004E-3</v>
      </c>
      <c r="FY35" s="719">
        <f t="shared" si="275"/>
        <v>4.2500000000000003E-3</v>
      </c>
      <c r="FZ35" s="719">
        <f t="shared" si="192"/>
        <v>4.2300000000000003E-3</v>
      </c>
      <c r="GA35" s="722">
        <f t="shared" si="193"/>
        <v>4.2100000000000002E-3</v>
      </c>
      <c r="GB35" s="705">
        <v>2.9999999999999997E-4</v>
      </c>
      <c r="GC35" s="253">
        <v>3.1700000000000001E-3</v>
      </c>
      <c r="GD35" s="253">
        <v>4.9300000000000004E-3</v>
      </c>
      <c r="GE35" s="253">
        <v>4.6499999999999996E-3</v>
      </c>
      <c r="GF35" s="253">
        <v>4.5999999999999999E-3</v>
      </c>
      <c r="GG35" s="253">
        <v>4.8199999999999996E-3</v>
      </c>
      <c r="GH35" s="719">
        <f t="shared" si="276"/>
        <v>5.0399999999999993E-3</v>
      </c>
      <c r="GI35" s="719">
        <f t="shared" si="194"/>
        <v>5.2599999999999991E-3</v>
      </c>
      <c r="GJ35" s="722">
        <f t="shared" si="195"/>
        <v>5.4799999999999988E-3</v>
      </c>
      <c r="GK35" s="253">
        <v>1.1610000000000001E-2</v>
      </c>
      <c r="GL35" s="253">
        <v>1.41E-2</v>
      </c>
      <c r="GM35" s="253">
        <v>1.583E-2</v>
      </c>
      <c r="GN35" s="253">
        <v>1.678E-2</v>
      </c>
      <c r="GO35" s="253">
        <v>1.5869999999999999E-2</v>
      </c>
      <c r="GP35" s="253">
        <v>1.6160000000000001E-2</v>
      </c>
      <c r="GQ35" s="719">
        <f t="shared" si="277"/>
        <v>1.6450000000000003E-2</v>
      </c>
      <c r="GR35" s="719">
        <f t="shared" si="196"/>
        <v>1.6740000000000005E-2</v>
      </c>
      <c r="GS35" s="722">
        <f t="shared" si="197"/>
        <v>1.7030000000000007E-2</v>
      </c>
      <c r="GT35" s="705">
        <v>-4.7299999999999998E-3</v>
      </c>
      <c r="GU35" s="253">
        <v>-3.2000000000000002E-3</v>
      </c>
      <c r="GV35" s="253">
        <v>-2.0799999999999998E-3</v>
      </c>
      <c r="GW35" s="253">
        <v>-1.6800000000000001E-3</v>
      </c>
      <c r="GX35" s="253">
        <v>-2.3400000000000001E-3</v>
      </c>
      <c r="GY35" s="253">
        <v>-2.32E-3</v>
      </c>
      <c r="GZ35" s="719">
        <f t="shared" si="278"/>
        <v>-2.3E-3</v>
      </c>
      <c r="HA35" s="719">
        <f t="shared" si="198"/>
        <v>-2.2799999999999999E-3</v>
      </c>
      <c r="HB35" s="722">
        <f t="shared" si="199"/>
        <v>-2.2599999999999999E-3</v>
      </c>
      <c r="HC35" s="253">
        <v>1.3729999999999999E-2</v>
      </c>
      <c r="HD35" s="253">
        <v>1.635E-2</v>
      </c>
      <c r="HE35" s="253">
        <v>1.712E-2</v>
      </c>
      <c r="HF35" s="253">
        <v>2.068E-2</v>
      </c>
      <c r="HG35" s="253">
        <v>2.6200000000000001E-2</v>
      </c>
      <c r="HH35" s="253">
        <v>3.2669999999999998E-2</v>
      </c>
      <c r="HI35" s="719">
        <f t="shared" si="279"/>
        <v>3.9139999999999994E-2</v>
      </c>
      <c r="HJ35" s="719">
        <f t="shared" si="200"/>
        <v>4.5609999999999991E-2</v>
      </c>
      <c r="HK35" s="722">
        <f t="shared" si="201"/>
        <v>5.2079999999999987E-2</v>
      </c>
      <c r="HL35" s="705">
        <v>-2.82E-3</v>
      </c>
      <c r="HM35" s="253">
        <v>-1.5299999999999999E-3</v>
      </c>
      <c r="HN35" s="253">
        <v>-7.9000000000000001E-4</v>
      </c>
      <c r="HO35" s="253">
        <v>-4.4000000000000002E-4</v>
      </c>
      <c r="HP35" s="253">
        <v>-1.0300000000000001E-3</v>
      </c>
      <c r="HQ35" s="253">
        <v>-1.1299999999999999E-3</v>
      </c>
      <c r="HR35" s="719">
        <f t="shared" si="280"/>
        <v>-1.2299999999999998E-3</v>
      </c>
      <c r="HS35" s="719">
        <f t="shared" si="202"/>
        <v>-1.3299999999999996E-3</v>
      </c>
      <c r="HT35" s="722">
        <f t="shared" si="203"/>
        <v>-1.4299999999999994E-3</v>
      </c>
      <c r="HU35" s="253">
        <v>-2.0250000000000001E-2</v>
      </c>
      <c r="HV35" s="253">
        <v>-1.917E-2</v>
      </c>
      <c r="HW35" s="253">
        <v>-1.8499999999999999E-2</v>
      </c>
      <c r="HX35" s="253">
        <v>-1.804E-2</v>
      </c>
      <c r="HY35" s="253">
        <v>-1.8540000000000001E-2</v>
      </c>
      <c r="HZ35" s="253">
        <v>-1.8429999999999998E-2</v>
      </c>
      <c r="IA35" s="719">
        <f t="shared" si="281"/>
        <v>-1.8319999999999996E-2</v>
      </c>
      <c r="IB35" s="719">
        <f t="shared" si="204"/>
        <v>-1.8209999999999994E-2</v>
      </c>
      <c r="IC35" s="722">
        <f t="shared" si="205"/>
        <v>-1.8099999999999991E-2</v>
      </c>
      <c r="ID35" s="705">
        <v>1.123E-2</v>
      </c>
      <c r="IE35" s="253">
        <v>1.4540000000000001E-2</v>
      </c>
      <c r="IF35" s="253">
        <v>1.286E-2</v>
      </c>
      <c r="IG35" s="253">
        <v>1.367E-2</v>
      </c>
      <c r="IH35" s="253">
        <v>1.89E-2</v>
      </c>
      <c r="II35" s="253">
        <v>2.0750000000000001E-2</v>
      </c>
      <c r="IJ35" s="719">
        <f t="shared" si="282"/>
        <v>2.2600000000000002E-2</v>
      </c>
      <c r="IK35" s="719">
        <f t="shared" si="206"/>
        <v>2.4450000000000003E-2</v>
      </c>
      <c r="IL35" s="722">
        <f t="shared" si="207"/>
        <v>2.6300000000000004E-2</v>
      </c>
      <c r="IM35" s="253">
        <v>4.7099999999999998E-3</v>
      </c>
      <c r="IN35" s="253">
        <v>6.4599999999999996E-3</v>
      </c>
      <c r="IO35" s="253">
        <v>7.6499999999999997E-3</v>
      </c>
      <c r="IP35" s="253">
        <v>7.7400000000000004E-3</v>
      </c>
      <c r="IQ35" s="253">
        <v>7.1700000000000002E-3</v>
      </c>
      <c r="IR35" s="253">
        <v>7.0600000000000003E-3</v>
      </c>
      <c r="IS35" s="719">
        <f t="shared" si="283"/>
        <v>6.9500000000000004E-3</v>
      </c>
      <c r="IT35" s="719">
        <f t="shared" si="208"/>
        <v>6.8400000000000006E-3</v>
      </c>
      <c r="IU35" s="722">
        <f t="shared" si="209"/>
        <v>6.7300000000000007E-3</v>
      </c>
      <c r="IV35" s="705">
        <v>-8.3599999999999994E-3</v>
      </c>
      <c r="IW35" s="253">
        <v>-4.96E-3</v>
      </c>
      <c r="IX35" s="253">
        <v>4.9800000000000001E-3</v>
      </c>
      <c r="IY35" s="253">
        <v>5.47E-3</v>
      </c>
      <c r="IZ35" s="253">
        <v>3.9100000000000003E-3</v>
      </c>
      <c r="JA35" s="253">
        <v>3.4099999999999998E-3</v>
      </c>
      <c r="JB35" s="719">
        <f t="shared" si="284"/>
        <v>2.9099999999999994E-3</v>
      </c>
      <c r="JC35" s="719">
        <f t="shared" si="210"/>
        <v>2.4099999999999989E-3</v>
      </c>
      <c r="JD35" s="722">
        <f t="shared" si="211"/>
        <v>1.9099999999999985E-3</v>
      </c>
      <c r="JE35" s="253">
        <v>2.7200000000000002E-3</v>
      </c>
      <c r="JF35" s="253">
        <v>4.4099999999999999E-3</v>
      </c>
      <c r="JG35" s="253">
        <v>5.4299999999999999E-3</v>
      </c>
      <c r="JH35" s="253">
        <v>5.9500000000000004E-3</v>
      </c>
      <c r="JI35" s="253">
        <v>5.1799999999999997E-3</v>
      </c>
      <c r="JJ35" s="253">
        <v>5.1799999999999997E-3</v>
      </c>
      <c r="JK35" s="719">
        <f t="shared" si="285"/>
        <v>5.1799999999999997E-3</v>
      </c>
      <c r="JL35" s="719">
        <f t="shared" si="212"/>
        <v>5.1799999999999997E-3</v>
      </c>
      <c r="JM35" s="722">
        <f t="shared" si="213"/>
        <v>5.1799999999999997E-3</v>
      </c>
      <c r="JN35" s="705">
        <v>3.7130000000000003E-2</v>
      </c>
      <c r="JO35" s="253">
        <v>4.4580000000000002E-2</v>
      </c>
      <c r="JP35" s="253">
        <v>4.8219999999999999E-2</v>
      </c>
      <c r="JQ35" s="253">
        <v>4.8390000000000002E-2</v>
      </c>
      <c r="JR35" s="253">
        <v>4.632E-2</v>
      </c>
      <c r="JS35" s="253">
        <v>4.5990000000000003E-2</v>
      </c>
      <c r="JT35" s="719">
        <f t="shared" si="286"/>
        <v>4.5660000000000006E-2</v>
      </c>
      <c r="JU35" s="719">
        <f t="shared" si="214"/>
        <v>4.5330000000000009E-2</v>
      </c>
      <c r="JV35" s="722">
        <f t="shared" si="215"/>
        <v>4.5000000000000012E-2</v>
      </c>
      <c r="JW35" s="253">
        <v>-1.6800000000000001E-3</v>
      </c>
      <c r="JX35" s="253">
        <v>-5.9000000000000003E-4</v>
      </c>
      <c r="JY35" s="253">
        <v>1.4999999999999999E-4</v>
      </c>
      <c r="JZ35" s="253">
        <v>3.4000000000000002E-4</v>
      </c>
      <c r="KA35" s="253">
        <v>-1.2999999999999999E-4</v>
      </c>
      <c r="KB35" s="253">
        <v>-1.3999999999999999E-4</v>
      </c>
      <c r="KC35" s="719">
        <f t="shared" si="287"/>
        <v>-1.4999999999999999E-4</v>
      </c>
      <c r="KD35" s="719">
        <f t="shared" si="216"/>
        <v>-1.5999999999999999E-4</v>
      </c>
      <c r="KE35" s="722">
        <f t="shared" si="217"/>
        <v>-1.6999999999999999E-4</v>
      </c>
      <c r="KF35" s="705">
        <v>2.5870000000000001E-2</v>
      </c>
      <c r="KG35" s="253">
        <v>3.1780000000000003E-2</v>
      </c>
      <c r="KH35" s="253">
        <v>3.4680000000000002E-2</v>
      </c>
      <c r="KI35" s="253">
        <v>3.5340000000000003E-2</v>
      </c>
      <c r="KJ35" s="253">
        <v>3.3649999999999999E-2</v>
      </c>
      <c r="KK35" s="253">
        <v>3.3360000000000001E-2</v>
      </c>
      <c r="KL35" s="719">
        <f t="shared" si="288"/>
        <v>3.3070000000000002E-2</v>
      </c>
      <c r="KM35" s="719">
        <f t="shared" si="218"/>
        <v>3.2780000000000004E-2</v>
      </c>
      <c r="KN35" s="722">
        <f t="shared" si="219"/>
        <v>3.2490000000000005E-2</v>
      </c>
      <c r="KO35" s="253">
        <v>1.059E-2</v>
      </c>
      <c r="KP35" s="253">
        <v>1.2359999999999999E-2</v>
      </c>
      <c r="KQ35" s="253">
        <v>1.3849999999999999E-2</v>
      </c>
      <c r="KR35" s="253">
        <v>1.4189999999999999E-2</v>
      </c>
      <c r="KS35" s="253">
        <v>1.341E-2</v>
      </c>
      <c r="KT35" s="253">
        <v>1.328E-2</v>
      </c>
      <c r="KU35" s="719">
        <f t="shared" si="289"/>
        <v>1.315E-2</v>
      </c>
      <c r="KV35" s="719">
        <f t="shared" si="220"/>
        <v>1.302E-2</v>
      </c>
      <c r="KW35" s="722">
        <f t="shared" si="221"/>
        <v>1.289E-2</v>
      </c>
      <c r="KX35" s="705">
        <v>1.6709999999999999E-2</v>
      </c>
      <c r="KY35" s="253">
        <v>2.0389999999999998E-2</v>
      </c>
      <c r="KZ35" s="253">
        <v>2.2190000000000001E-2</v>
      </c>
      <c r="LA35" s="253">
        <v>2.2769999999999999E-2</v>
      </c>
      <c r="LB35" s="253">
        <v>2.1399999999999999E-2</v>
      </c>
      <c r="LC35" s="253">
        <v>2.1250000000000002E-2</v>
      </c>
      <c r="LD35" s="719">
        <f t="shared" si="290"/>
        <v>2.1100000000000004E-2</v>
      </c>
      <c r="LE35" s="719">
        <f t="shared" si="222"/>
        <v>2.0950000000000007E-2</v>
      </c>
      <c r="LF35" s="722">
        <f t="shared" si="223"/>
        <v>2.0800000000000009E-2</v>
      </c>
      <c r="LG35" s="253">
        <v>1.9560000000000001E-2</v>
      </c>
      <c r="LH35" s="253">
        <v>2.2870000000000001E-2</v>
      </c>
      <c r="LI35" s="253">
        <v>2.537E-2</v>
      </c>
      <c r="LJ35" s="253">
        <v>2.598E-2</v>
      </c>
      <c r="LK35" s="253">
        <v>2.4510000000000001E-2</v>
      </c>
      <c r="LL35" s="253">
        <v>2.4320000000000001E-2</v>
      </c>
      <c r="LM35" s="719">
        <f t="shared" si="291"/>
        <v>2.4130000000000002E-2</v>
      </c>
      <c r="LN35" s="719">
        <f t="shared" si="224"/>
        <v>2.3940000000000003E-2</v>
      </c>
      <c r="LO35" s="722">
        <f t="shared" si="225"/>
        <v>2.3750000000000004E-2</v>
      </c>
      <c r="LP35" s="705">
        <v>5.3800000000000002E-3</v>
      </c>
      <c r="LQ35" s="253">
        <v>7.9100000000000004E-3</v>
      </c>
      <c r="LR35" s="253">
        <v>9.2700000000000005E-3</v>
      </c>
      <c r="LS35" s="253">
        <v>1.0109999999999999E-2</v>
      </c>
      <c r="LT35" s="253">
        <v>8.9800000000000001E-3</v>
      </c>
      <c r="LU35" s="253">
        <v>9.0399999999999994E-3</v>
      </c>
      <c r="LV35" s="719">
        <f t="shared" si="292"/>
        <v>9.0999999999999987E-3</v>
      </c>
      <c r="LW35" s="719">
        <f t="shared" si="226"/>
        <v>9.159999999999998E-3</v>
      </c>
      <c r="LX35" s="722">
        <f t="shared" si="227"/>
        <v>9.2199999999999973E-3</v>
      </c>
      <c r="LY35" s="253">
        <v>2.0650000000000002E-2</v>
      </c>
      <c r="LZ35" s="253">
        <v>2.5350000000000001E-2</v>
      </c>
      <c r="MA35" s="253">
        <v>2.7439999999999999E-2</v>
      </c>
      <c r="MB35" s="253">
        <v>2.8209999999999999E-2</v>
      </c>
      <c r="MC35" s="253">
        <v>2.6419999999999999E-2</v>
      </c>
      <c r="MD35" s="253">
        <v>2.5340000000000001E-2</v>
      </c>
      <c r="ME35" s="719">
        <f t="shared" si="293"/>
        <v>2.4260000000000004E-2</v>
      </c>
      <c r="MF35" s="719">
        <f t="shared" si="228"/>
        <v>2.3180000000000006E-2</v>
      </c>
      <c r="MG35" s="722">
        <f t="shared" si="229"/>
        <v>2.2100000000000009E-2</v>
      </c>
      <c r="MH35" s="705">
        <v>5.2399999999999999E-3</v>
      </c>
      <c r="MI35" s="253">
        <v>7.9600000000000001E-3</v>
      </c>
      <c r="MJ35" s="253">
        <v>9.2899999999999996E-3</v>
      </c>
      <c r="MK35" s="253">
        <v>1.0290000000000001E-2</v>
      </c>
      <c r="ML35" s="253">
        <v>9.0399999999999994E-3</v>
      </c>
      <c r="MM35" s="253">
        <v>9.0699999999999999E-3</v>
      </c>
      <c r="MN35" s="719">
        <f t="shared" si="294"/>
        <v>9.1000000000000004E-3</v>
      </c>
      <c r="MO35" s="719">
        <f t="shared" si="230"/>
        <v>9.130000000000001E-3</v>
      </c>
      <c r="MP35" s="722">
        <f t="shared" si="231"/>
        <v>9.1600000000000015E-3</v>
      </c>
      <c r="MQ35" s="253">
        <v>-3.16E-3</v>
      </c>
      <c r="MR35" s="253">
        <v>3.0799999999999998E-3</v>
      </c>
      <c r="MS35" s="253">
        <v>8.1899999999999994E-3</v>
      </c>
      <c r="MT35" s="253">
        <v>8.4100000000000008E-3</v>
      </c>
      <c r="MU35" s="253">
        <v>5.8399999999999997E-3</v>
      </c>
      <c r="MV35" s="253">
        <v>5.13E-3</v>
      </c>
      <c r="MW35" s="719">
        <f t="shared" si="295"/>
        <v>4.4200000000000003E-3</v>
      </c>
      <c r="MX35" s="719">
        <f t="shared" si="232"/>
        <v>3.7100000000000006E-3</v>
      </c>
      <c r="MY35" s="722">
        <f t="shared" si="233"/>
        <v>3.0000000000000009E-3</v>
      </c>
      <c r="MZ35" s="705">
        <v>1.5399999999999999E-3</v>
      </c>
      <c r="NA35" s="253">
        <v>2.98E-3</v>
      </c>
      <c r="NB35" s="253">
        <v>3.9699999999999996E-3</v>
      </c>
      <c r="NC35" s="253">
        <v>4.2300000000000003E-3</v>
      </c>
      <c r="ND35" s="253">
        <v>3.49E-3</v>
      </c>
      <c r="NE35" s="253">
        <v>3.4199999999999999E-3</v>
      </c>
      <c r="NF35" s="719">
        <f t="shared" si="296"/>
        <v>3.3499999999999997E-3</v>
      </c>
      <c r="NG35" s="719">
        <f t="shared" si="234"/>
        <v>3.2799999999999995E-3</v>
      </c>
      <c r="NH35" s="722">
        <f t="shared" si="235"/>
        <v>3.2099999999999993E-3</v>
      </c>
      <c r="NI35" s="253">
        <v>2.64E-3</v>
      </c>
      <c r="NJ35" s="253">
        <v>4.7000000000000002E-3</v>
      </c>
      <c r="NK35" s="253">
        <v>5.9899999999999997E-3</v>
      </c>
      <c r="NL35" s="253">
        <v>6.9100000000000003E-3</v>
      </c>
      <c r="NM35" s="253">
        <v>5.8700000000000002E-3</v>
      </c>
      <c r="NN35" s="253">
        <v>6.1799999999999997E-3</v>
      </c>
      <c r="NO35" s="719">
        <f t="shared" si="297"/>
        <v>6.4899999999999992E-3</v>
      </c>
      <c r="NP35" s="719">
        <f t="shared" si="236"/>
        <v>6.7999999999999988E-3</v>
      </c>
      <c r="NQ35" s="722">
        <f t="shared" si="237"/>
        <v>7.1099999999999983E-3</v>
      </c>
      <c r="NR35" s="705">
        <v>-8.9800000000000001E-3</v>
      </c>
      <c r="NS35" s="253">
        <v>-6.2300000000000003E-3</v>
      </c>
      <c r="NT35" s="253">
        <v>-4.4600000000000004E-3</v>
      </c>
      <c r="NU35" s="253">
        <v>-4.0800000000000003E-3</v>
      </c>
      <c r="NV35" s="253">
        <v>-6.4099999999999999E-3</v>
      </c>
      <c r="NW35" s="253">
        <v>-6.4599999999999996E-3</v>
      </c>
      <c r="NX35" s="719">
        <f t="shared" si="298"/>
        <v>-6.5099999999999993E-3</v>
      </c>
      <c r="NY35" s="719">
        <f t="shared" si="238"/>
        <v>-6.559999999999999E-3</v>
      </c>
      <c r="NZ35" s="722">
        <f t="shared" si="239"/>
        <v>-6.6099999999999987E-3</v>
      </c>
      <c r="OA35" s="253">
        <v>-3.0699999999999998E-3</v>
      </c>
      <c r="OB35" s="253">
        <v>-1.5100000000000001E-3</v>
      </c>
      <c r="OC35" s="253">
        <v>-9.1E-4</v>
      </c>
      <c r="OD35" s="253">
        <v>-5.1000000000000004E-4</v>
      </c>
      <c r="OE35" s="253">
        <v>-9.3999999999999997E-4</v>
      </c>
      <c r="OF35" s="253">
        <v>-8.7000000000000001E-4</v>
      </c>
      <c r="OG35" s="719">
        <f t="shared" si="299"/>
        <v>-8.0000000000000004E-4</v>
      </c>
      <c r="OH35" s="719">
        <f t="shared" si="240"/>
        <v>-7.3000000000000007E-4</v>
      </c>
      <c r="OI35" s="722">
        <f t="shared" si="241"/>
        <v>-6.600000000000001E-4</v>
      </c>
      <c r="OJ35" s="705">
        <v>1.5480000000000001E-2</v>
      </c>
      <c r="OK35" s="253">
        <v>1.7999999999999999E-2</v>
      </c>
      <c r="OL35" s="253">
        <v>1.9179999999999999E-2</v>
      </c>
      <c r="OM35" s="253">
        <v>2.009E-2</v>
      </c>
      <c r="ON35" s="253">
        <v>1.8870000000000001E-2</v>
      </c>
      <c r="OO35" s="253">
        <v>1.8859999999999998E-2</v>
      </c>
      <c r="OP35" s="719">
        <f t="shared" si="300"/>
        <v>1.8849999999999995E-2</v>
      </c>
      <c r="OQ35" s="719">
        <f t="shared" si="242"/>
        <v>1.8839999999999992E-2</v>
      </c>
      <c r="OR35" s="722">
        <f t="shared" si="243"/>
        <v>1.8829999999999989E-2</v>
      </c>
      <c r="OS35" s="253">
        <v>2.2259999999999999E-2</v>
      </c>
      <c r="OT35" s="253">
        <v>2.75E-2</v>
      </c>
      <c r="OU35" s="253">
        <v>2.9940000000000001E-2</v>
      </c>
      <c r="OV35" s="253">
        <v>3.1189999999999999E-2</v>
      </c>
      <c r="OW35" s="253">
        <v>2.9059999999999999E-2</v>
      </c>
      <c r="OX35" s="253">
        <v>2.8899999999999999E-2</v>
      </c>
      <c r="OY35" s="719">
        <f t="shared" si="301"/>
        <v>2.8739999999999998E-2</v>
      </c>
      <c r="OZ35" s="719">
        <f t="shared" si="244"/>
        <v>2.8579999999999998E-2</v>
      </c>
      <c r="PA35" s="722">
        <f t="shared" si="245"/>
        <v>2.8419999999999997E-2</v>
      </c>
      <c r="PB35" s="705">
        <v>1.374E-2</v>
      </c>
      <c r="PC35" s="253">
        <v>1.772E-2</v>
      </c>
      <c r="PD35" s="253">
        <v>1.949E-2</v>
      </c>
      <c r="PE35" s="253">
        <v>1.8440000000000002E-2</v>
      </c>
      <c r="PF35" s="253">
        <v>1.9029999999999998E-2</v>
      </c>
      <c r="PG35" s="253">
        <v>1.9089999999999999E-2</v>
      </c>
      <c r="PH35" s="719">
        <f t="shared" si="302"/>
        <v>1.915E-2</v>
      </c>
      <c r="PI35" s="719">
        <f t="shared" si="246"/>
        <v>1.9210000000000001E-2</v>
      </c>
      <c r="PJ35" s="722">
        <f t="shared" si="247"/>
        <v>1.9270000000000002E-2</v>
      </c>
      <c r="PK35" s="253">
        <v>1.46E-2</v>
      </c>
      <c r="PL35" s="253">
        <v>1.83E-2</v>
      </c>
      <c r="PM35" s="253">
        <v>2.06E-2</v>
      </c>
      <c r="PN35" s="253">
        <v>2.2110000000000001E-2</v>
      </c>
      <c r="PO35" s="253">
        <v>2.078E-2</v>
      </c>
      <c r="PP35" s="253">
        <v>2.111E-2</v>
      </c>
      <c r="PQ35" s="719">
        <f t="shared" si="303"/>
        <v>2.1440000000000001E-2</v>
      </c>
      <c r="PR35" s="719">
        <f t="shared" si="248"/>
        <v>2.1770000000000001E-2</v>
      </c>
      <c r="PS35" s="722">
        <f t="shared" si="249"/>
        <v>2.2100000000000002E-2</v>
      </c>
      <c r="PT35" s="705">
        <v>2.1659999999999999E-2</v>
      </c>
      <c r="PU35" s="253">
        <v>2.5180000000000001E-2</v>
      </c>
      <c r="PV35" s="253">
        <v>2.7349999999999999E-2</v>
      </c>
      <c r="PW35" s="253">
        <v>2.8469999999999999E-2</v>
      </c>
      <c r="PX35" s="253">
        <v>2.664E-2</v>
      </c>
      <c r="PY35" s="253">
        <v>2.6749999999999999E-2</v>
      </c>
      <c r="PZ35" s="719">
        <f t="shared" si="304"/>
        <v>2.6859999999999998E-2</v>
      </c>
      <c r="QA35" s="719">
        <f t="shared" si="250"/>
        <v>2.6969999999999997E-2</v>
      </c>
      <c r="QB35" s="722">
        <f t="shared" si="251"/>
        <v>2.7079999999999996E-2</v>
      </c>
      <c r="QC35" s="253">
        <v>-1.9400000000000001E-3</v>
      </c>
      <c r="QD35" s="253">
        <v>1.2999999999999999E-4</v>
      </c>
      <c r="QE35" s="253">
        <v>9.5E-4</v>
      </c>
      <c r="QF35" s="253">
        <v>1.1800000000000001E-3</v>
      </c>
      <c r="QG35" s="253">
        <v>7.1000000000000002E-4</v>
      </c>
      <c r="QH35" s="253">
        <v>6.8000000000000005E-4</v>
      </c>
      <c r="QI35" s="719">
        <f t="shared" si="305"/>
        <v>6.5000000000000008E-4</v>
      </c>
      <c r="QJ35" s="719">
        <f t="shared" si="252"/>
        <v>6.2000000000000011E-4</v>
      </c>
      <c r="QK35" s="722">
        <f t="shared" si="253"/>
        <v>5.9000000000000014E-4</v>
      </c>
      <c r="QL35" s="705">
        <v>9.0299999999999998E-3</v>
      </c>
      <c r="QM35" s="253">
        <v>1.042E-2</v>
      </c>
      <c r="QN35" s="253">
        <v>1.1310000000000001E-2</v>
      </c>
      <c r="QO35" s="253">
        <v>1.1679999999999999E-2</v>
      </c>
      <c r="QP35" s="253">
        <v>1.129E-2</v>
      </c>
      <c r="QQ35" s="253">
        <v>1.133E-2</v>
      </c>
      <c r="QR35" s="719">
        <f t="shared" si="306"/>
        <v>1.137E-2</v>
      </c>
      <c r="QS35" s="719">
        <f t="shared" si="254"/>
        <v>1.141E-2</v>
      </c>
      <c r="QT35" s="722">
        <f t="shared" si="255"/>
        <v>1.145E-2</v>
      </c>
    </row>
    <row r="36" spans="1:462">
      <c r="A36" s="16"/>
      <c r="B36" s="212" t="s">
        <v>455</v>
      </c>
      <c r="C36" s="212" t="s">
        <v>472</v>
      </c>
      <c r="D36" s="705">
        <v>2.2000000000000001E-4</v>
      </c>
      <c r="E36" s="253">
        <v>5.1999999999999995E-4</v>
      </c>
      <c r="F36" s="253">
        <v>1.33E-3</v>
      </c>
      <c r="G36" s="253">
        <v>1.9499999999999999E-3</v>
      </c>
      <c r="H36" s="253">
        <v>2.14E-3</v>
      </c>
      <c r="I36" s="253">
        <v>2.4099999999999998E-3</v>
      </c>
      <c r="J36" s="719">
        <f t="shared" si="256"/>
        <v>2.6799999999999997E-3</v>
      </c>
      <c r="K36" s="719">
        <f t="shared" si="154"/>
        <v>2.9499999999999995E-3</v>
      </c>
      <c r="L36" s="722">
        <f t="shared" si="155"/>
        <v>3.2199999999999993E-3</v>
      </c>
      <c r="M36" s="253">
        <v>7.26E-3</v>
      </c>
      <c r="N36" s="253">
        <v>7.11E-3</v>
      </c>
      <c r="O36" s="253">
        <v>8.4700000000000001E-3</v>
      </c>
      <c r="P36" s="253">
        <v>9.7199999999999995E-3</v>
      </c>
      <c r="Q36" s="253">
        <v>9.5600000000000008E-3</v>
      </c>
      <c r="R36" s="253">
        <v>9.0399999999999994E-3</v>
      </c>
      <c r="S36" s="719">
        <f t="shared" si="257"/>
        <v>8.5199999999999981E-3</v>
      </c>
      <c r="T36" s="719">
        <f t="shared" si="156"/>
        <v>7.9999999999999967E-3</v>
      </c>
      <c r="U36" s="722">
        <f t="shared" si="157"/>
        <v>7.4799999999999953E-3</v>
      </c>
      <c r="V36" s="705">
        <v>1.685E-2</v>
      </c>
      <c r="W36" s="253">
        <v>1.172E-2</v>
      </c>
      <c r="X36" s="253">
        <v>1.018E-2</v>
      </c>
      <c r="Y36" s="253">
        <v>1.129E-2</v>
      </c>
      <c r="Z36" s="253">
        <v>1.324E-2</v>
      </c>
      <c r="AA36" s="253">
        <v>1.789E-2</v>
      </c>
      <c r="AB36" s="719">
        <f t="shared" si="258"/>
        <v>2.2539999999999998E-2</v>
      </c>
      <c r="AC36" s="719">
        <f t="shared" si="158"/>
        <v>2.7189999999999995E-2</v>
      </c>
      <c r="AD36" s="722">
        <f t="shared" si="159"/>
        <v>3.1839999999999993E-2</v>
      </c>
      <c r="AE36" s="253">
        <v>2.2000000000000001E-4</v>
      </c>
      <c r="AF36" s="253">
        <v>1.4499999999999999E-3</v>
      </c>
      <c r="AG36" s="253">
        <v>-1.4E-3</v>
      </c>
      <c r="AH36" s="253">
        <v>-4.0800000000000003E-3</v>
      </c>
      <c r="AI36" s="253">
        <v>-6.5700000000000003E-3</v>
      </c>
      <c r="AJ36" s="253">
        <v>-6.2300000000000003E-3</v>
      </c>
      <c r="AK36" s="719">
        <f t="shared" si="259"/>
        <v>-5.8900000000000003E-3</v>
      </c>
      <c r="AL36" s="719">
        <f t="shared" si="160"/>
        <v>-5.5500000000000002E-3</v>
      </c>
      <c r="AM36" s="722">
        <f t="shared" si="161"/>
        <v>-5.2100000000000002E-3</v>
      </c>
      <c r="AN36" s="705">
        <v>1.2330000000000001E-2</v>
      </c>
      <c r="AO36" s="253">
        <v>1.409E-2</v>
      </c>
      <c r="AP36" s="253">
        <v>1.7149999999999999E-2</v>
      </c>
      <c r="AQ36" s="253">
        <v>2.0080000000000001E-2</v>
      </c>
      <c r="AR36" s="253">
        <v>2.1389999999999999E-2</v>
      </c>
      <c r="AS36" s="253">
        <v>2.044E-2</v>
      </c>
      <c r="AT36" s="719">
        <f t="shared" si="260"/>
        <v>1.949E-2</v>
      </c>
      <c r="AU36" s="719">
        <f t="shared" si="162"/>
        <v>1.8540000000000001E-2</v>
      </c>
      <c r="AV36" s="722">
        <f t="shared" si="163"/>
        <v>1.7590000000000001E-2</v>
      </c>
      <c r="AW36" s="253">
        <v>-4.1999999999999997E-3</v>
      </c>
      <c r="AX36" s="253">
        <v>-3.31E-3</v>
      </c>
      <c r="AY36" s="253">
        <v>-1.82E-3</v>
      </c>
      <c r="AZ36" s="253">
        <v>-5.2999999999999998E-4</v>
      </c>
      <c r="BA36" s="253">
        <v>-1.4999999999999999E-4</v>
      </c>
      <c r="BB36" s="253">
        <v>-8.5999999999999998E-4</v>
      </c>
      <c r="BC36" s="719">
        <f t="shared" si="261"/>
        <v>-1.57E-3</v>
      </c>
      <c r="BD36" s="719">
        <f t="shared" si="164"/>
        <v>-2.2799999999999999E-3</v>
      </c>
      <c r="BE36" s="722">
        <f t="shared" si="165"/>
        <v>-2.9899999999999996E-3</v>
      </c>
      <c r="BF36" s="705">
        <v>-9.0699999999999999E-3</v>
      </c>
      <c r="BG36" s="253">
        <v>-8.0499999999999999E-3</v>
      </c>
      <c r="BH36" s="253">
        <v>-6.7499999999999999E-3</v>
      </c>
      <c r="BI36" s="253">
        <v>-5.62E-3</v>
      </c>
      <c r="BJ36" s="253">
        <v>-5.1500000000000001E-3</v>
      </c>
      <c r="BK36" s="253">
        <v>-5.8100000000000001E-3</v>
      </c>
      <c r="BL36" s="719">
        <f t="shared" si="262"/>
        <v>-6.4700000000000001E-3</v>
      </c>
      <c r="BM36" s="719">
        <f t="shared" si="166"/>
        <v>-7.1300000000000001E-3</v>
      </c>
      <c r="BN36" s="722">
        <f t="shared" si="167"/>
        <v>-7.79E-3</v>
      </c>
      <c r="BO36" s="253">
        <v>1.0019999999999999E-2</v>
      </c>
      <c r="BP36" s="253">
        <v>1.133E-2</v>
      </c>
      <c r="BQ36" s="253">
        <v>1.3469999999999999E-2</v>
      </c>
      <c r="BR36" s="253">
        <v>1.516E-2</v>
      </c>
      <c r="BS36" s="253">
        <v>1.5769999999999999E-2</v>
      </c>
      <c r="BT36" s="253">
        <v>1.4999999999999999E-2</v>
      </c>
      <c r="BU36" s="719">
        <f t="shared" si="263"/>
        <v>1.423E-2</v>
      </c>
      <c r="BV36" s="719">
        <f t="shared" si="168"/>
        <v>1.346E-2</v>
      </c>
      <c r="BW36" s="722">
        <f t="shared" si="169"/>
        <v>1.269E-2</v>
      </c>
      <c r="BX36" s="705">
        <v>2.33E-3</v>
      </c>
      <c r="BY36" s="253">
        <v>3.7399999999999998E-3</v>
      </c>
      <c r="BZ36" s="253">
        <v>5.94E-3</v>
      </c>
      <c r="CA36" s="253">
        <v>7.7999999999999996E-3</v>
      </c>
      <c r="CB36" s="253">
        <v>8.09E-3</v>
      </c>
      <c r="CC36" s="253">
        <v>7.2899999999999996E-3</v>
      </c>
      <c r="CD36" s="719">
        <f t="shared" si="264"/>
        <v>6.4899999999999992E-3</v>
      </c>
      <c r="CE36" s="719">
        <f t="shared" si="170"/>
        <v>5.6899999999999989E-3</v>
      </c>
      <c r="CF36" s="722">
        <f t="shared" si="171"/>
        <v>4.8899999999999985E-3</v>
      </c>
      <c r="CG36" s="253">
        <v>2.1770000000000001E-2</v>
      </c>
      <c r="CH36" s="253">
        <v>1.9609999999999999E-2</v>
      </c>
      <c r="CI36" s="253">
        <v>1.6990000000000002E-2</v>
      </c>
      <c r="CJ36" s="253">
        <v>1.1860000000000001E-2</v>
      </c>
      <c r="CK36" s="253">
        <v>6.5399999999999998E-3</v>
      </c>
      <c r="CL36" s="253">
        <v>1.39E-3</v>
      </c>
      <c r="CM36" s="719">
        <f t="shared" si="265"/>
        <v>-3.7600000000000003E-3</v>
      </c>
      <c r="CN36" s="719">
        <f t="shared" si="172"/>
        <v>-8.9100000000000013E-3</v>
      </c>
      <c r="CO36" s="722">
        <f t="shared" si="173"/>
        <v>-1.4060000000000003E-2</v>
      </c>
      <c r="CP36" s="705">
        <v>9.9500000000000005E-3</v>
      </c>
      <c r="CQ36" s="253">
        <v>7.8100000000000001E-3</v>
      </c>
      <c r="CR36" s="253">
        <v>1.353E-2</v>
      </c>
      <c r="CS36" s="253">
        <v>2.0740000000000001E-2</v>
      </c>
      <c r="CT36" s="253">
        <v>2.154E-2</v>
      </c>
      <c r="CU36" s="253">
        <v>2.044E-2</v>
      </c>
      <c r="CV36" s="719">
        <f t="shared" si="266"/>
        <v>1.934E-2</v>
      </c>
      <c r="CW36" s="719">
        <f t="shared" si="174"/>
        <v>1.8239999999999999E-2</v>
      </c>
      <c r="CX36" s="722">
        <f t="shared" si="175"/>
        <v>1.7139999999999999E-2</v>
      </c>
      <c r="CY36" s="253">
        <v>-4.5999999999999999E-3</v>
      </c>
      <c r="CZ36" s="253">
        <v>-4.3499999999999997E-3</v>
      </c>
      <c r="DA36" s="253">
        <v>-4.2399999999999998E-3</v>
      </c>
      <c r="DB36" s="253">
        <v>-3.79E-3</v>
      </c>
      <c r="DC36" s="253">
        <v>-4.0899999999999999E-3</v>
      </c>
      <c r="DD36" s="253">
        <v>-3.7000000000000002E-3</v>
      </c>
      <c r="DE36" s="719">
        <f t="shared" si="267"/>
        <v>-3.3100000000000004E-3</v>
      </c>
      <c r="DF36" s="719">
        <f t="shared" si="176"/>
        <v>-2.9200000000000007E-3</v>
      </c>
      <c r="DG36" s="722">
        <f t="shared" si="177"/>
        <v>-2.530000000000001E-3</v>
      </c>
      <c r="DH36" s="705">
        <v>-1.9859999999999999E-2</v>
      </c>
      <c r="DI36" s="253">
        <v>-1.932E-2</v>
      </c>
      <c r="DJ36" s="253">
        <v>-1.7749999999999998E-2</v>
      </c>
      <c r="DK36" s="253">
        <v>-1.763E-2</v>
      </c>
      <c r="DL36" s="253">
        <v>-1.779E-2</v>
      </c>
      <c r="DM36" s="253">
        <v>-1.7430000000000001E-2</v>
      </c>
      <c r="DN36" s="719">
        <f t="shared" si="268"/>
        <v>-1.7070000000000002E-2</v>
      </c>
      <c r="DO36" s="719">
        <f t="shared" si="178"/>
        <v>-1.6710000000000003E-2</v>
      </c>
      <c r="DP36" s="722">
        <f t="shared" si="179"/>
        <v>-1.6350000000000003E-2</v>
      </c>
      <c r="DQ36" s="253">
        <v>-1.6660000000000001E-2</v>
      </c>
      <c r="DR36" s="253">
        <v>-1.6240000000000001E-2</v>
      </c>
      <c r="DS36" s="253">
        <v>-1.5720000000000001E-2</v>
      </c>
      <c r="DT36" s="253">
        <v>-1.566E-2</v>
      </c>
      <c r="DU36" s="253">
        <v>-1.55E-2</v>
      </c>
      <c r="DV36" s="253">
        <v>-1.537E-2</v>
      </c>
      <c r="DW36" s="719">
        <f t="shared" si="269"/>
        <v>-1.524E-2</v>
      </c>
      <c r="DX36" s="719">
        <f t="shared" si="180"/>
        <v>-1.511E-2</v>
      </c>
      <c r="DY36" s="722">
        <f t="shared" si="181"/>
        <v>-1.498E-2</v>
      </c>
      <c r="DZ36" s="705">
        <v>1.7600000000000001E-2</v>
      </c>
      <c r="EA36" s="253">
        <v>1.627E-2</v>
      </c>
      <c r="EB36" s="253">
        <v>1.274E-2</v>
      </c>
      <c r="EC36" s="253">
        <v>9.9299999999999996E-3</v>
      </c>
      <c r="ED36" s="253">
        <v>9.7999999999999997E-3</v>
      </c>
      <c r="EE36" s="253">
        <v>1.187E-2</v>
      </c>
      <c r="EF36" s="719">
        <f t="shared" si="270"/>
        <v>1.3940000000000001E-2</v>
      </c>
      <c r="EG36" s="719">
        <f t="shared" si="182"/>
        <v>1.6010000000000003E-2</v>
      </c>
      <c r="EH36" s="722">
        <f t="shared" si="183"/>
        <v>1.8080000000000006E-2</v>
      </c>
      <c r="EI36" s="253">
        <v>-7.1199999999999996E-3</v>
      </c>
      <c r="EJ36" s="253">
        <v>-6.8700000000000002E-3</v>
      </c>
      <c r="EK36" s="253">
        <v>-6.11E-3</v>
      </c>
      <c r="EL36" s="253">
        <v>-5.4299999999999999E-3</v>
      </c>
      <c r="EM36" s="253">
        <v>-5.3400000000000001E-3</v>
      </c>
      <c r="EN36" s="253">
        <v>-5.7600000000000004E-3</v>
      </c>
      <c r="EO36" s="719">
        <f t="shared" si="271"/>
        <v>-6.1800000000000006E-3</v>
      </c>
      <c r="EP36" s="719">
        <f t="shared" si="184"/>
        <v>-6.6000000000000008E-3</v>
      </c>
      <c r="EQ36" s="722">
        <f t="shared" si="185"/>
        <v>-7.0200000000000011E-3</v>
      </c>
      <c r="ER36" s="705">
        <v>1.635E-2</v>
      </c>
      <c r="ES36" s="253">
        <v>1.602E-2</v>
      </c>
      <c r="ET36" s="253">
        <v>1.3100000000000001E-2</v>
      </c>
      <c r="EU36" s="253">
        <v>1.3270000000000001E-2</v>
      </c>
      <c r="EV36" s="253">
        <v>1.414E-2</v>
      </c>
      <c r="EW36" s="253">
        <v>1.763E-2</v>
      </c>
      <c r="EX36" s="719">
        <f t="shared" si="272"/>
        <v>2.112E-2</v>
      </c>
      <c r="EY36" s="719">
        <f t="shared" si="186"/>
        <v>2.461E-2</v>
      </c>
      <c r="EZ36" s="722">
        <f t="shared" si="187"/>
        <v>2.81E-2</v>
      </c>
      <c r="FA36" s="253">
        <v>-7.8200000000000006E-3</v>
      </c>
      <c r="FB36" s="253">
        <v>-7.2700000000000004E-3</v>
      </c>
      <c r="FC36" s="253">
        <v>-5.9300000000000004E-3</v>
      </c>
      <c r="FD36" s="253">
        <v>-6.7600000000000004E-3</v>
      </c>
      <c r="FE36" s="253">
        <v>-6.2500000000000003E-3</v>
      </c>
      <c r="FF36" s="253">
        <v>-5.5900000000000004E-3</v>
      </c>
      <c r="FG36" s="719">
        <f t="shared" si="273"/>
        <v>-4.9300000000000004E-3</v>
      </c>
      <c r="FH36" s="719">
        <f t="shared" si="188"/>
        <v>-4.2700000000000004E-3</v>
      </c>
      <c r="FI36" s="722">
        <f t="shared" si="189"/>
        <v>-3.6100000000000004E-3</v>
      </c>
      <c r="FJ36" s="705">
        <v>-7.8399999999999997E-3</v>
      </c>
      <c r="FK36" s="253">
        <v>-7.5399999999999998E-3</v>
      </c>
      <c r="FL36" s="253">
        <v>-6.6800000000000002E-3</v>
      </c>
      <c r="FM36" s="253">
        <v>-6.1000000000000004E-3</v>
      </c>
      <c r="FN36" s="253">
        <v>-5.79E-3</v>
      </c>
      <c r="FO36" s="253">
        <v>-6.3099999999999996E-3</v>
      </c>
      <c r="FP36" s="719">
        <f t="shared" si="274"/>
        <v>-6.8299999999999993E-3</v>
      </c>
      <c r="FQ36" s="719">
        <f t="shared" si="190"/>
        <v>-7.3499999999999989E-3</v>
      </c>
      <c r="FR36" s="722">
        <f t="shared" si="191"/>
        <v>-7.8699999999999985E-3</v>
      </c>
      <c r="FS36" s="253">
        <v>-3.82E-3</v>
      </c>
      <c r="FT36" s="253">
        <v>-3.3800000000000002E-3</v>
      </c>
      <c r="FU36" s="253">
        <v>-1.98E-3</v>
      </c>
      <c r="FV36" s="253">
        <v>-1.41E-3</v>
      </c>
      <c r="FW36" s="253">
        <v>-1.41E-3</v>
      </c>
      <c r="FX36" s="253">
        <v>-1.7600000000000001E-3</v>
      </c>
      <c r="FY36" s="719">
        <f t="shared" si="275"/>
        <v>-2.1099999999999999E-3</v>
      </c>
      <c r="FZ36" s="719">
        <f t="shared" si="192"/>
        <v>-2.4599999999999995E-3</v>
      </c>
      <c r="GA36" s="722">
        <f t="shared" si="193"/>
        <v>-2.8099999999999991E-3</v>
      </c>
      <c r="GB36" s="705">
        <v>-3.64E-3</v>
      </c>
      <c r="GC36" s="253">
        <v>-3.3600000000000001E-3</v>
      </c>
      <c r="GD36" s="253">
        <v>-2.3E-3</v>
      </c>
      <c r="GE36" s="253">
        <v>-1.56E-3</v>
      </c>
      <c r="GF36" s="253">
        <v>-1.4599999999999999E-3</v>
      </c>
      <c r="GG36" s="253">
        <v>-1.83E-3</v>
      </c>
      <c r="GH36" s="719">
        <f t="shared" si="276"/>
        <v>-2.2000000000000001E-3</v>
      </c>
      <c r="GI36" s="719">
        <f t="shared" si="194"/>
        <v>-2.5700000000000002E-3</v>
      </c>
      <c r="GJ36" s="722">
        <f t="shared" si="195"/>
        <v>-2.9400000000000003E-3</v>
      </c>
      <c r="GK36" s="253">
        <v>3.6999999999999999E-4</v>
      </c>
      <c r="GL36" s="253">
        <v>9.3000000000000005E-4</v>
      </c>
      <c r="GM36" s="253">
        <v>1.7099999999999999E-3</v>
      </c>
      <c r="GN36" s="253">
        <v>2.3900000000000002E-3</v>
      </c>
      <c r="GO36" s="253">
        <v>2.7200000000000002E-3</v>
      </c>
      <c r="GP36" s="253">
        <v>2.32E-3</v>
      </c>
      <c r="GQ36" s="719">
        <f t="shared" si="277"/>
        <v>1.9199999999999998E-3</v>
      </c>
      <c r="GR36" s="719">
        <f t="shared" si="196"/>
        <v>1.5199999999999997E-3</v>
      </c>
      <c r="GS36" s="722">
        <f t="shared" si="197"/>
        <v>1.1199999999999995E-3</v>
      </c>
      <c r="GT36" s="705">
        <v>9.6000000000000002E-4</v>
      </c>
      <c r="GU36" s="253">
        <v>1.4400000000000001E-3</v>
      </c>
      <c r="GV36" s="253">
        <v>2.4099999999999998E-3</v>
      </c>
      <c r="GW36" s="253">
        <v>3.0999999999999999E-3</v>
      </c>
      <c r="GX36" s="253">
        <v>3.2499999999999999E-3</v>
      </c>
      <c r="GY36" s="253">
        <v>2.7899999999999999E-3</v>
      </c>
      <c r="GZ36" s="719">
        <f t="shared" si="278"/>
        <v>2.33E-3</v>
      </c>
      <c r="HA36" s="719">
        <f t="shared" si="198"/>
        <v>1.8700000000000001E-3</v>
      </c>
      <c r="HB36" s="722">
        <f t="shared" si="199"/>
        <v>1.4100000000000002E-3</v>
      </c>
      <c r="HC36" s="253">
        <v>1.8020000000000001E-2</v>
      </c>
      <c r="HD36" s="253">
        <v>2.0060000000000001E-2</v>
      </c>
      <c r="HE36" s="253">
        <v>2.171E-2</v>
      </c>
      <c r="HF36" s="253">
        <v>2.1340000000000001E-2</v>
      </c>
      <c r="HG36" s="253">
        <v>2.4279999999999999E-2</v>
      </c>
      <c r="HH36" s="253">
        <v>2.9590000000000002E-2</v>
      </c>
      <c r="HI36" s="719">
        <f t="shared" si="279"/>
        <v>3.49E-2</v>
      </c>
      <c r="HJ36" s="719">
        <f t="shared" si="200"/>
        <v>4.0209999999999996E-2</v>
      </c>
      <c r="HK36" s="722">
        <f t="shared" si="201"/>
        <v>4.5519999999999991E-2</v>
      </c>
      <c r="HL36" s="705">
        <v>-5.7600000000000004E-3</v>
      </c>
      <c r="HM36" s="253">
        <v>-5.2900000000000004E-3</v>
      </c>
      <c r="HN36" s="253">
        <v>-4.7499999999999999E-3</v>
      </c>
      <c r="HO36" s="253">
        <v>-4.3600000000000002E-3</v>
      </c>
      <c r="HP36" s="253">
        <v>-4.2199999999999998E-3</v>
      </c>
      <c r="HQ36" s="253">
        <v>-4.6499999999999996E-3</v>
      </c>
      <c r="HR36" s="719">
        <f t="shared" si="280"/>
        <v>-5.0799999999999994E-3</v>
      </c>
      <c r="HS36" s="719">
        <f t="shared" si="202"/>
        <v>-5.5099999999999993E-3</v>
      </c>
      <c r="HT36" s="722">
        <f t="shared" si="203"/>
        <v>-5.9399999999999991E-3</v>
      </c>
      <c r="HU36" s="253">
        <v>-6.8999999999999999E-3</v>
      </c>
      <c r="HV36" s="253">
        <v>-6.8199999999999997E-3</v>
      </c>
      <c r="HW36" s="253">
        <v>-5.9500000000000004E-3</v>
      </c>
      <c r="HX36" s="253">
        <v>-5.3099999999999996E-3</v>
      </c>
      <c r="HY36" s="253">
        <v>-4.9199999999999999E-3</v>
      </c>
      <c r="HZ36" s="253">
        <v>-5.47E-3</v>
      </c>
      <c r="IA36" s="719">
        <f t="shared" si="281"/>
        <v>-6.0200000000000002E-3</v>
      </c>
      <c r="IB36" s="719">
        <f t="shared" si="204"/>
        <v>-6.5700000000000003E-3</v>
      </c>
      <c r="IC36" s="722">
        <f t="shared" si="205"/>
        <v>-7.1200000000000005E-3</v>
      </c>
      <c r="ID36" s="705">
        <v>-5.0000000000000001E-3</v>
      </c>
      <c r="IE36" s="253">
        <v>-4.3699999999999998E-3</v>
      </c>
      <c r="IF36" s="253">
        <v>-1.58E-3</v>
      </c>
      <c r="IG36" s="253">
        <v>8.0000000000000007E-5</v>
      </c>
      <c r="IH36" s="253">
        <v>4.4000000000000002E-4</v>
      </c>
      <c r="II36" s="253">
        <v>3.1E-4</v>
      </c>
      <c r="IJ36" s="719">
        <f t="shared" si="282"/>
        <v>1.7999999999999998E-4</v>
      </c>
      <c r="IK36" s="719">
        <f t="shared" si="206"/>
        <v>4.9999999999999969E-5</v>
      </c>
      <c r="IL36" s="722">
        <f t="shared" si="207"/>
        <v>-8.0000000000000047E-5</v>
      </c>
      <c r="IM36" s="253">
        <v>9.0900000000000009E-3</v>
      </c>
      <c r="IN36" s="253">
        <v>9.7800000000000005E-3</v>
      </c>
      <c r="IO36" s="253">
        <v>1.0460000000000001E-2</v>
      </c>
      <c r="IP36" s="253">
        <v>1.112E-2</v>
      </c>
      <c r="IQ36" s="253">
        <v>1.0370000000000001E-2</v>
      </c>
      <c r="IR36" s="253">
        <v>1.069E-2</v>
      </c>
      <c r="IS36" s="719">
        <f t="shared" si="283"/>
        <v>1.1009999999999999E-2</v>
      </c>
      <c r="IT36" s="719">
        <f t="shared" si="208"/>
        <v>1.1329999999999998E-2</v>
      </c>
      <c r="IU36" s="722">
        <f t="shared" si="209"/>
        <v>1.1649999999999997E-2</v>
      </c>
      <c r="IV36" s="705">
        <v>-1.3990000000000001E-2</v>
      </c>
      <c r="IW36" s="253">
        <v>-1.7469999999999999E-2</v>
      </c>
      <c r="IX36" s="253">
        <v>-1.6029999999999999E-2</v>
      </c>
      <c r="IY36" s="253">
        <v>-8.1200000000000005E-3</v>
      </c>
      <c r="IZ36" s="253">
        <v>-1.98E-3</v>
      </c>
      <c r="JA36" s="253">
        <v>-3.9899999999999996E-3</v>
      </c>
      <c r="JB36" s="719">
        <f t="shared" si="284"/>
        <v>-5.9999999999999993E-3</v>
      </c>
      <c r="JC36" s="719">
        <f t="shared" si="210"/>
        <v>-8.0099999999999998E-3</v>
      </c>
      <c r="JD36" s="722">
        <f t="shared" si="211"/>
        <v>-1.0020000000000001E-2</v>
      </c>
      <c r="JE36" s="253">
        <v>-6.4999999999999997E-4</v>
      </c>
      <c r="JF36" s="253">
        <v>1.25E-3</v>
      </c>
      <c r="JG36" s="253">
        <v>2.3600000000000001E-3</v>
      </c>
      <c r="JH36" s="253">
        <v>3.1099999999999999E-3</v>
      </c>
      <c r="JI36" s="253">
        <v>3.4399999999999999E-3</v>
      </c>
      <c r="JJ36" s="253">
        <v>2.7899999999999999E-3</v>
      </c>
      <c r="JK36" s="719">
        <f t="shared" si="285"/>
        <v>2.14E-3</v>
      </c>
      <c r="JL36" s="719">
        <f t="shared" si="212"/>
        <v>1.49E-3</v>
      </c>
      <c r="JM36" s="722">
        <f t="shared" si="213"/>
        <v>8.4000000000000003E-4</v>
      </c>
      <c r="JN36" s="705">
        <v>2.2939999999999999E-2</v>
      </c>
      <c r="JO36" s="253">
        <v>2.2460000000000001E-2</v>
      </c>
      <c r="JP36" s="253">
        <v>2.8830000000000001E-2</v>
      </c>
      <c r="JQ36" s="253">
        <v>3.3230000000000003E-2</v>
      </c>
      <c r="JR36" s="253">
        <v>3.322E-2</v>
      </c>
      <c r="JS36" s="253">
        <v>3.1940000000000003E-2</v>
      </c>
      <c r="JT36" s="719">
        <f t="shared" si="286"/>
        <v>3.0660000000000007E-2</v>
      </c>
      <c r="JU36" s="719">
        <f t="shared" si="214"/>
        <v>2.938000000000001E-2</v>
      </c>
      <c r="JV36" s="722">
        <f t="shared" si="215"/>
        <v>2.8100000000000014E-2</v>
      </c>
      <c r="JW36" s="253">
        <v>5.4900000000000001E-3</v>
      </c>
      <c r="JX36" s="253">
        <v>6.4000000000000003E-3</v>
      </c>
      <c r="JY36" s="253">
        <v>9.3900000000000008E-3</v>
      </c>
      <c r="JZ36" s="253">
        <v>1.0330000000000001E-2</v>
      </c>
      <c r="KA36" s="253">
        <v>1.0500000000000001E-2</v>
      </c>
      <c r="KB36" s="253">
        <v>9.8200000000000006E-3</v>
      </c>
      <c r="KC36" s="719">
        <f t="shared" si="287"/>
        <v>9.1400000000000006E-3</v>
      </c>
      <c r="KD36" s="719">
        <f t="shared" si="216"/>
        <v>8.4600000000000005E-3</v>
      </c>
      <c r="KE36" s="722">
        <f t="shared" si="217"/>
        <v>7.7800000000000005E-3</v>
      </c>
      <c r="KF36" s="705">
        <v>3.32E-3</v>
      </c>
      <c r="KG36" s="253">
        <v>2.9099999999999998E-3</v>
      </c>
      <c r="KH36" s="253">
        <v>5.6499999999999996E-3</v>
      </c>
      <c r="KI36" s="253">
        <v>6.6100000000000004E-3</v>
      </c>
      <c r="KJ36" s="253">
        <v>6.7200000000000003E-3</v>
      </c>
      <c r="KK36" s="253">
        <v>6.1000000000000004E-3</v>
      </c>
      <c r="KL36" s="719">
        <f t="shared" si="288"/>
        <v>5.4800000000000005E-3</v>
      </c>
      <c r="KM36" s="719">
        <f t="shared" si="218"/>
        <v>4.8600000000000006E-3</v>
      </c>
      <c r="KN36" s="722">
        <f t="shared" si="219"/>
        <v>4.2400000000000007E-3</v>
      </c>
      <c r="KO36" s="253">
        <v>-3.32E-3</v>
      </c>
      <c r="KP36" s="253">
        <v>-3.0999999999999999E-3</v>
      </c>
      <c r="KQ36" s="253">
        <v>-2.66E-3</v>
      </c>
      <c r="KR36" s="253">
        <v>-2.1900000000000001E-3</v>
      </c>
      <c r="KS36" s="253">
        <v>-2.2399999999999998E-3</v>
      </c>
      <c r="KT36" s="253">
        <v>-2.5300000000000001E-3</v>
      </c>
      <c r="KU36" s="719">
        <f t="shared" si="289"/>
        <v>-2.8200000000000005E-3</v>
      </c>
      <c r="KV36" s="719">
        <f t="shared" si="220"/>
        <v>-3.1100000000000008E-3</v>
      </c>
      <c r="KW36" s="722">
        <f t="shared" si="221"/>
        <v>-3.4000000000000011E-3</v>
      </c>
      <c r="KX36" s="705">
        <v>7.4099999999999999E-3</v>
      </c>
      <c r="KY36" s="253">
        <v>6.9800000000000001E-3</v>
      </c>
      <c r="KZ36" s="253">
        <v>1.157E-2</v>
      </c>
      <c r="LA36" s="253">
        <v>1.268E-2</v>
      </c>
      <c r="LB36" s="253">
        <v>1.303E-2</v>
      </c>
      <c r="LC36" s="253">
        <v>1.2030000000000001E-2</v>
      </c>
      <c r="LD36" s="719">
        <f t="shared" si="290"/>
        <v>1.1030000000000002E-2</v>
      </c>
      <c r="LE36" s="719">
        <f t="shared" si="222"/>
        <v>1.0030000000000002E-2</v>
      </c>
      <c r="LF36" s="722">
        <f t="shared" si="223"/>
        <v>9.0300000000000033E-3</v>
      </c>
      <c r="LG36" s="253">
        <v>-4.4999999999999999E-4</v>
      </c>
      <c r="LH36" s="253">
        <v>2.7999999999999998E-4</v>
      </c>
      <c r="LI36" s="253">
        <v>1.07E-3</v>
      </c>
      <c r="LJ36" s="253">
        <v>1.81E-3</v>
      </c>
      <c r="LK36" s="253">
        <v>1.8699999999999999E-3</v>
      </c>
      <c r="LL36" s="253">
        <v>1.3799999999999999E-3</v>
      </c>
      <c r="LM36" s="719">
        <f t="shared" si="291"/>
        <v>8.8999999999999995E-4</v>
      </c>
      <c r="LN36" s="719">
        <f t="shared" si="224"/>
        <v>3.9999999999999996E-4</v>
      </c>
      <c r="LO36" s="722">
        <f t="shared" si="225"/>
        <v>-9.0000000000000019E-5</v>
      </c>
      <c r="LP36" s="705">
        <v>-6.3800000000000003E-3</v>
      </c>
      <c r="LQ36" s="253">
        <v>-6.2100000000000002E-3</v>
      </c>
      <c r="LR36" s="253">
        <v>-5.4299999999999999E-3</v>
      </c>
      <c r="LS36" s="253">
        <v>-5.1799999999999997E-3</v>
      </c>
      <c r="LT36" s="253">
        <v>-5.1900000000000002E-3</v>
      </c>
      <c r="LU36" s="253">
        <v>-5.45E-3</v>
      </c>
      <c r="LV36" s="719">
        <f t="shared" si="292"/>
        <v>-5.7099999999999998E-3</v>
      </c>
      <c r="LW36" s="719">
        <f t="shared" si="226"/>
        <v>-5.9699999999999996E-3</v>
      </c>
      <c r="LX36" s="722">
        <f t="shared" si="227"/>
        <v>-6.2299999999999994E-3</v>
      </c>
      <c r="LY36" s="253">
        <v>1.1270000000000001E-2</v>
      </c>
      <c r="LZ36" s="253">
        <v>1.073E-2</v>
      </c>
      <c r="MA36" s="253">
        <v>1.447E-2</v>
      </c>
      <c r="MB36" s="253">
        <v>1.4930000000000001E-2</v>
      </c>
      <c r="MC36" s="253">
        <v>1.4999999999999999E-2</v>
      </c>
      <c r="MD36" s="253">
        <v>1.3390000000000001E-2</v>
      </c>
      <c r="ME36" s="719">
        <f t="shared" si="293"/>
        <v>1.1780000000000002E-2</v>
      </c>
      <c r="MF36" s="719">
        <f t="shared" si="228"/>
        <v>1.0170000000000004E-2</v>
      </c>
      <c r="MG36" s="722">
        <f t="shared" si="229"/>
        <v>8.5600000000000051E-3</v>
      </c>
      <c r="MH36" s="705">
        <v>-2.4299999999999999E-3</v>
      </c>
      <c r="MI36" s="253">
        <v>-2.2000000000000001E-3</v>
      </c>
      <c r="MJ36" s="253">
        <v>-1.48E-3</v>
      </c>
      <c r="MK36" s="253">
        <v>-1.1100000000000001E-3</v>
      </c>
      <c r="ML36" s="253">
        <v>-9.1E-4</v>
      </c>
      <c r="MM36" s="253">
        <v>-1.3500000000000001E-3</v>
      </c>
      <c r="MN36" s="719">
        <f t="shared" si="294"/>
        <v>-1.7900000000000001E-3</v>
      </c>
      <c r="MO36" s="719">
        <f t="shared" si="230"/>
        <v>-2.2300000000000002E-3</v>
      </c>
      <c r="MP36" s="722">
        <f t="shared" si="231"/>
        <v>-2.6700000000000005E-3</v>
      </c>
      <c r="MQ36" s="253">
        <v>5.5100000000000001E-3</v>
      </c>
      <c r="MR36" s="253">
        <v>4.9699999999999996E-3</v>
      </c>
      <c r="MS36" s="253">
        <v>1.6199999999999999E-2</v>
      </c>
      <c r="MT36" s="253">
        <v>2.1909999999999999E-2</v>
      </c>
      <c r="MU36" s="253">
        <v>2.35E-2</v>
      </c>
      <c r="MV36" s="253">
        <v>2.0469999999999999E-2</v>
      </c>
      <c r="MW36" s="719">
        <f t="shared" si="295"/>
        <v>1.7439999999999997E-2</v>
      </c>
      <c r="MX36" s="719">
        <f t="shared" si="232"/>
        <v>1.4409999999999996E-2</v>
      </c>
      <c r="MY36" s="722">
        <f t="shared" si="233"/>
        <v>1.1379999999999994E-2</v>
      </c>
      <c r="MZ36" s="705">
        <v>-1.336E-2</v>
      </c>
      <c r="NA36" s="253">
        <v>-1.319E-2</v>
      </c>
      <c r="NB36" s="253">
        <v>-1.2970000000000001E-2</v>
      </c>
      <c r="NC36" s="253">
        <v>-1.2800000000000001E-2</v>
      </c>
      <c r="ND36" s="253">
        <v>-1.294E-2</v>
      </c>
      <c r="NE36" s="253">
        <v>-1.311E-2</v>
      </c>
      <c r="NF36" s="719">
        <f t="shared" si="296"/>
        <v>-1.328E-2</v>
      </c>
      <c r="NG36" s="719">
        <f t="shared" si="234"/>
        <v>-1.345E-2</v>
      </c>
      <c r="NH36" s="722">
        <f t="shared" si="235"/>
        <v>-1.362E-2</v>
      </c>
      <c r="NI36" s="253">
        <v>2.8900000000000002E-3</v>
      </c>
      <c r="NJ36" s="253">
        <v>2.7399999999999998E-3</v>
      </c>
      <c r="NK36" s="253">
        <v>3.8300000000000001E-3</v>
      </c>
      <c r="NL36" s="253">
        <v>4.6499999999999996E-3</v>
      </c>
      <c r="NM36" s="253">
        <v>5.3099999999999996E-3</v>
      </c>
      <c r="NN36" s="253">
        <v>4.5100000000000001E-3</v>
      </c>
      <c r="NO36" s="719">
        <f t="shared" si="297"/>
        <v>3.7100000000000006E-3</v>
      </c>
      <c r="NP36" s="719">
        <f t="shared" si="236"/>
        <v>2.9100000000000011E-3</v>
      </c>
      <c r="NQ36" s="722">
        <f t="shared" si="237"/>
        <v>2.1100000000000016E-3</v>
      </c>
      <c r="NR36" s="705">
        <v>-8.8000000000000005E-3</v>
      </c>
      <c r="NS36" s="253">
        <v>-8.9599999999999992E-3</v>
      </c>
      <c r="NT36" s="253">
        <v>-7.3299999999999997E-3</v>
      </c>
      <c r="NU36" s="253">
        <v>-6.1199999999999996E-3</v>
      </c>
      <c r="NV36" s="253">
        <v>-5.3499999999999997E-3</v>
      </c>
      <c r="NW36" s="253">
        <v>-6.28E-3</v>
      </c>
      <c r="NX36" s="719">
        <f t="shared" si="298"/>
        <v>-7.2100000000000003E-3</v>
      </c>
      <c r="NY36" s="719">
        <f t="shared" si="238"/>
        <v>-8.1400000000000014E-3</v>
      </c>
      <c r="NZ36" s="722">
        <f t="shared" si="239"/>
        <v>-9.0700000000000017E-3</v>
      </c>
      <c r="OA36" s="253">
        <v>5.0899999999999999E-3</v>
      </c>
      <c r="OB36" s="253">
        <v>5.0699999999999999E-3</v>
      </c>
      <c r="OC36" s="253">
        <v>7.5300000000000002E-3</v>
      </c>
      <c r="OD36" s="253">
        <v>8.1300000000000001E-3</v>
      </c>
      <c r="OE36" s="253">
        <v>8.4899999999999993E-3</v>
      </c>
      <c r="OF36" s="253">
        <v>7.9799999999999992E-3</v>
      </c>
      <c r="OG36" s="719">
        <f t="shared" si="299"/>
        <v>7.4699999999999992E-3</v>
      </c>
      <c r="OH36" s="719">
        <f t="shared" si="240"/>
        <v>6.9599999999999992E-3</v>
      </c>
      <c r="OI36" s="722">
        <f t="shared" si="241"/>
        <v>6.4499999999999991E-3</v>
      </c>
      <c r="OJ36" s="705">
        <v>-9.1299999999999992E-3</v>
      </c>
      <c r="OK36" s="253">
        <v>-8.9499999999999996E-3</v>
      </c>
      <c r="OL36" s="253">
        <v>-8.5599999999999999E-3</v>
      </c>
      <c r="OM36" s="253">
        <v>-8.3599999999999994E-3</v>
      </c>
      <c r="ON36" s="253">
        <v>-8.3700000000000007E-3</v>
      </c>
      <c r="OO36" s="253">
        <v>-8.6199999999999992E-3</v>
      </c>
      <c r="OP36" s="719">
        <f t="shared" si="300"/>
        <v>-8.8699999999999977E-3</v>
      </c>
      <c r="OQ36" s="719">
        <f t="shared" si="242"/>
        <v>-9.1199999999999962E-3</v>
      </c>
      <c r="OR36" s="722">
        <f t="shared" si="243"/>
        <v>-9.3699999999999947E-3</v>
      </c>
      <c r="OS36" s="253">
        <v>-1.959E-2</v>
      </c>
      <c r="OT36" s="253">
        <v>-1.9380000000000001E-2</v>
      </c>
      <c r="OU36" s="253">
        <v>-1.8339999999999999E-2</v>
      </c>
      <c r="OV36" s="253">
        <v>-1.719E-2</v>
      </c>
      <c r="OW36" s="253">
        <v>-1.7080000000000001E-2</v>
      </c>
      <c r="OX36" s="253">
        <v>-1.754E-2</v>
      </c>
      <c r="OY36" s="719">
        <f t="shared" si="301"/>
        <v>-1.7999999999999999E-2</v>
      </c>
      <c r="OZ36" s="719">
        <f t="shared" si="244"/>
        <v>-1.8459999999999997E-2</v>
      </c>
      <c r="PA36" s="722">
        <f t="shared" si="245"/>
        <v>-1.8919999999999996E-2</v>
      </c>
      <c r="PB36" s="705">
        <v>6.0999999999999997E-4</v>
      </c>
      <c r="PC36" s="253">
        <v>9.5E-4</v>
      </c>
      <c r="PD36" s="253">
        <v>2.0999999999999999E-3</v>
      </c>
      <c r="PE36" s="253">
        <v>2.6099999999999999E-3</v>
      </c>
      <c r="PF36" s="253">
        <v>1.91E-3</v>
      </c>
      <c r="PG36" s="253">
        <v>2.33E-3</v>
      </c>
      <c r="PH36" s="719">
        <f t="shared" si="302"/>
        <v>2.7499999999999998E-3</v>
      </c>
      <c r="PI36" s="719">
        <f t="shared" si="246"/>
        <v>3.1699999999999996E-3</v>
      </c>
      <c r="PJ36" s="722">
        <f t="shared" si="247"/>
        <v>3.5899999999999994E-3</v>
      </c>
      <c r="PK36" s="253">
        <v>-7.1500000000000001E-3</v>
      </c>
      <c r="PL36" s="253">
        <v>-6.1999999999999998E-3</v>
      </c>
      <c r="PM36" s="253">
        <v>-5.1799999999999997E-3</v>
      </c>
      <c r="PN36" s="253">
        <v>-4.45E-3</v>
      </c>
      <c r="PO36" s="253">
        <v>-3.98E-3</v>
      </c>
      <c r="PP36" s="253">
        <v>-4.4600000000000004E-3</v>
      </c>
      <c r="PQ36" s="719">
        <f t="shared" si="303"/>
        <v>-4.9400000000000008E-3</v>
      </c>
      <c r="PR36" s="719">
        <f t="shared" si="248"/>
        <v>-5.4200000000000012E-3</v>
      </c>
      <c r="PS36" s="722">
        <f t="shared" si="249"/>
        <v>-5.9000000000000016E-3</v>
      </c>
      <c r="PT36" s="705">
        <v>-1.5520000000000001E-2</v>
      </c>
      <c r="PU36" s="253">
        <v>-1.5270000000000001E-2</v>
      </c>
      <c r="PV36" s="253">
        <v>-1.4630000000000001E-2</v>
      </c>
      <c r="PW36" s="253">
        <v>-1.443E-2</v>
      </c>
      <c r="PX36" s="253">
        <v>-1.451E-2</v>
      </c>
      <c r="PY36" s="253">
        <v>-1.4710000000000001E-2</v>
      </c>
      <c r="PZ36" s="719">
        <f t="shared" si="304"/>
        <v>-1.4910000000000001E-2</v>
      </c>
      <c r="QA36" s="719">
        <f t="shared" si="250"/>
        <v>-1.5110000000000002E-2</v>
      </c>
      <c r="QB36" s="722">
        <f t="shared" si="251"/>
        <v>-1.5310000000000002E-2</v>
      </c>
      <c r="QC36" s="253">
        <v>-2.0420000000000001E-2</v>
      </c>
      <c r="QD36" s="253">
        <v>-2.0310000000000002E-2</v>
      </c>
      <c r="QE36" s="253">
        <v>-2.0199999999999999E-2</v>
      </c>
      <c r="QF36" s="253">
        <v>-2.0119999999999999E-2</v>
      </c>
      <c r="QG36" s="253">
        <v>-2.0289999999999999E-2</v>
      </c>
      <c r="QH36" s="253">
        <v>-2.0379999999999999E-2</v>
      </c>
      <c r="QI36" s="719">
        <f t="shared" si="305"/>
        <v>-2.0469999999999999E-2</v>
      </c>
      <c r="QJ36" s="719">
        <f t="shared" si="252"/>
        <v>-2.0559999999999998E-2</v>
      </c>
      <c r="QK36" s="722">
        <f t="shared" si="253"/>
        <v>-2.0649999999999998E-2</v>
      </c>
      <c r="QL36" s="705">
        <v>-1.712E-2</v>
      </c>
      <c r="QM36" s="253">
        <v>-1.6910000000000001E-2</v>
      </c>
      <c r="QN36" s="253">
        <v>-1.6580000000000001E-2</v>
      </c>
      <c r="QO36" s="253">
        <v>-1.6469999999999999E-2</v>
      </c>
      <c r="QP36" s="253">
        <v>-1.661E-2</v>
      </c>
      <c r="QQ36" s="253">
        <v>-1.6709999999999999E-2</v>
      </c>
      <c r="QR36" s="719">
        <f t="shared" si="306"/>
        <v>-1.6809999999999999E-2</v>
      </c>
      <c r="QS36" s="719">
        <f t="shared" si="254"/>
        <v>-1.6909999999999998E-2</v>
      </c>
      <c r="QT36" s="722">
        <f t="shared" si="255"/>
        <v>-1.7009999999999997E-2</v>
      </c>
    </row>
    <row r="37" spans="1:462">
      <c r="A37" s="16"/>
      <c r="B37" s="212" t="s">
        <v>456</v>
      </c>
      <c r="C37" s="212" t="s">
        <v>473</v>
      </c>
      <c r="D37" s="705">
        <v>4.13E-3</v>
      </c>
      <c r="E37" s="253">
        <v>3.0599999999999998E-3</v>
      </c>
      <c r="F37" s="253">
        <v>3.0100000000000001E-3</v>
      </c>
      <c r="G37" s="253">
        <v>3.2799999999999999E-3</v>
      </c>
      <c r="H37" s="253">
        <v>3.7200000000000002E-3</v>
      </c>
      <c r="I37" s="253">
        <v>3.7399999999999998E-3</v>
      </c>
      <c r="J37" s="719">
        <f t="shared" si="256"/>
        <v>3.7599999999999995E-3</v>
      </c>
      <c r="K37" s="719">
        <f t="shared" si="154"/>
        <v>3.7799999999999991E-3</v>
      </c>
      <c r="L37" s="722">
        <f t="shared" si="155"/>
        <v>3.7999999999999987E-3</v>
      </c>
      <c r="M37" s="253">
        <v>1.5010000000000001E-2</v>
      </c>
      <c r="N37" s="253">
        <v>1.3310000000000001E-2</v>
      </c>
      <c r="O37" s="253">
        <v>1.268E-2</v>
      </c>
      <c r="P37" s="253">
        <v>1.3010000000000001E-2</v>
      </c>
      <c r="Q37" s="253">
        <v>1.353E-2</v>
      </c>
      <c r="R37" s="253">
        <v>1.315E-2</v>
      </c>
      <c r="S37" s="719">
        <f t="shared" si="257"/>
        <v>1.277E-2</v>
      </c>
      <c r="T37" s="719">
        <f t="shared" si="156"/>
        <v>1.239E-2</v>
      </c>
      <c r="U37" s="722">
        <f t="shared" si="157"/>
        <v>1.201E-2</v>
      </c>
      <c r="V37" s="705">
        <v>1.6740000000000001E-2</v>
      </c>
      <c r="W37" s="253">
        <v>1.5970000000000002E-2</v>
      </c>
      <c r="X37" s="253">
        <v>1.018E-2</v>
      </c>
      <c r="Y37" s="253">
        <v>7.7099999999999998E-3</v>
      </c>
      <c r="Z37" s="253">
        <v>7.8499999999999993E-3</v>
      </c>
      <c r="AA37" s="253">
        <v>9.3699999999999999E-3</v>
      </c>
      <c r="AB37" s="719">
        <f t="shared" si="258"/>
        <v>1.089E-2</v>
      </c>
      <c r="AC37" s="719">
        <f t="shared" si="158"/>
        <v>1.2410000000000001E-2</v>
      </c>
      <c r="AD37" s="722">
        <f t="shared" si="159"/>
        <v>1.3930000000000001E-2</v>
      </c>
      <c r="AE37" s="253">
        <v>1.4970000000000001E-2</v>
      </c>
      <c r="AF37" s="253">
        <v>1.358E-2</v>
      </c>
      <c r="AG37" s="253">
        <v>1.5610000000000001E-2</v>
      </c>
      <c r="AH37" s="253">
        <v>1.1809999999999999E-2</v>
      </c>
      <c r="AI37" s="253">
        <v>7.7200000000000003E-3</v>
      </c>
      <c r="AJ37" s="253">
        <v>4.7699999999999999E-3</v>
      </c>
      <c r="AK37" s="719">
        <f t="shared" si="259"/>
        <v>1.8199999999999996E-3</v>
      </c>
      <c r="AL37" s="719">
        <f t="shared" si="160"/>
        <v>-1.1300000000000008E-3</v>
      </c>
      <c r="AM37" s="722">
        <f t="shared" si="161"/>
        <v>-4.0800000000000012E-3</v>
      </c>
      <c r="AN37" s="705">
        <v>5.3600000000000002E-3</v>
      </c>
      <c r="AO37" s="253">
        <v>3.7299999999999998E-3</v>
      </c>
      <c r="AP37" s="253">
        <v>4.5900000000000003E-3</v>
      </c>
      <c r="AQ37" s="253">
        <v>5.9199999999999999E-3</v>
      </c>
      <c r="AR37" s="253">
        <v>7.3000000000000001E-3</v>
      </c>
      <c r="AS37" s="253">
        <v>8.1099999999999992E-3</v>
      </c>
      <c r="AT37" s="719">
        <f t="shared" si="260"/>
        <v>8.9199999999999974E-3</v>
      </c>
      <c r="AU37" s="719">
        <f t="shared" si="162"/>
        <v>9.7299999999999956E-3</v>
      </c>
      <c r="AV37" s="722">
        <f t="shared" si="163"/>
        <v>1.0539999999999994E-2</v>
      </c>
      <c r="AW37" s="253">
        <v>2.1900000000000001E-3</v>
      </c>
      <c r="AX37" s="253">
        <v>4.0999999999999999E-4</v>
      </c>
      <c r="AY37" s="253">
        <v>9.8999999999999999E-4</v>
      </c>
      <c r="AZ37" s="253">
        <v>1.8E-3</v>
      </c>
      <c r="BA37" s="253">
        <v>2.5600000000000002E-3</v>
      </c>
      <c r="BB37" s="253">
        <v>2.9199999999999999E-3</v>
      </c>
      <c r="BC37" s="719">
        <f t="shared" si="261"/>
        <v>3.2799999999999995E-3</v>
      </c>
      <c r="BD37" s="719">
        <f t="shared" si="164"/>
        <v>3.6399999999999991E-3</v>
      </c>
      <c r="BE37" s="722">
        <f t="shared" si="165"/>
        <v>3.9999999999999983E-3</v>
      </c>
      <c r="BF37" s="705">
        <v>7.3699999999999998E-3</v>
      </c>
      <c r="BG37" s="253">
        <v>6.2599999999999999E-3</v>
      </c>
      <c r="BH37" s="253">
        <v>7.1900000000000002E-3</v>
      </c>
      <c r="BI37" s="253">
        <v>8.0599999999999995E-3</v>
      </c>
      <c r="BJ37" s="253">
        <v>8.8599999999999998E-3</v>
      </c>
      <c r="BK37" s="253">
        <v>9.4299999999999991E-3</v>
      </c>
      <c r="BL37" s="719">
        <f t="shared" si="262"/>
        <v>9.9999999999999985E-3</v>
      </c>
      <c r="BM37" s="719">
        <f t="shared" si="166"/>
        <v>1.0569999999999998E-2</v>
      </c>
      <c r="BN37" s="722">
        <f t="shared" si="167"/>
        <v>1.1139999999999997E-2</v>
      </c>
      <c r="BO37" s="253">
        <v>7.6099999999999996E-3</v>
      </c>
      <c r="BP37" s="253">
        <v>6.6600000000000001E-3</v>
      </c>
      <c r="BQ37" s="253">
        <v>7.3899999999999999E-3</v>
      </c>
      <c r="BR37" s="253">
        <v>8.3999999999999995E-3</v>
      </c>
      <c r="BS37" s="253">
        <v>9.1800000000000007E-3</v>
      </c>
      <c r="BT37" s="253">
        <v>9.5700000000000004E-3</v>
      </c>
      <c r="BU37" s="719">
        <f t="shared" si="263"/>
        <v>9.9600000000000001E-3</v>
      </c>
      <c r="BV37" s="719">
        <f t="shared" si="168"/>
        <v>1.035E-2</v>
      </c>
      <c r="BW37" s="722">
        <f t="shared" si="169"/>
        <v>1.074E-2</v>
      </c>
      <c r="BX37" s="705">
        <v>5.3899999999999998E-3</v>
      </c>
      <c r="BY37" s="253">
        <v>5.1500000000000001E-3</v>
      </c>
      <c r="BZ37" s="253">
        <v>6.2199999999999998E-3</v>
      </c>
      <c r="CA37" s="253">
        <v>7.6699999999999997E-3</v>
      </c>
      <c r="CB37" s="253">
        <v>8.9099999999999995E-3</v>
      </c>
      <c r="CC37" s="253">
        <v>9.1000000000000004E-3</v>
      </c>
      <c r="CD37" s="719">
        <f t="shared" si="264"/>
        <v>9.2900000000000014E-3</v>
      </c>
      <c r="CE37" s="719">
        <f t="shared" si="170"/>
        <v>9.4800000000000023E-3</v>
      </c>
      <c r="CF37" s="722">
        <f t="shared" si="171"/>
        <v>9.6700000000000032E-3</v>
      </c>
      <c r="CG37" s="253">
        <v>5.237E-2</v>
      </c>
      <c r="CH37" s="253">
        <v>5.2159999999999998E-2</v>
      </c>
      <c r="CI37" s="253">
        <v>4.811E-2</v>
      </c>
      <c r="CJ37" s="253">
        <v>4.249E-2</v>
      </c>
      <c r="CK37" s="253">
        <v>3.4450000000000001E-2</v>
      </c>
      <c r="CL37" s="253">
        <v>2.7709999999999999E-2</v>
      </c>
      <c r="CM37" s="719">
        <f t="shared" si="265"/>
        <v>2.0969999999999996E-2</v>
      </c>
      <c r="CN37" s="719">
        <f t="shared" si="172"/>
        <v>1.4229999999999993E-2</v>
      </c>
      <c r="CO37" s="722">
        <f t="shared" si="173"/>
        <v>7.4899999999999897E-3</v>
      </c>
      <c r="CP37" s="705">
        <v>2.351E-2</v>
      </c>
      <c r="CQ37" s="253">
        <v>1.511E-2</v>
      </c>
      <c r="CR37" s="253">
        <v>1.2489999999999999E-2</v>
      </c>
      <c r="CS37" s="253">
        <v>1.7049999999999999E-2</v>
      </c>
      <c r="CT37" s="253">
        <v>2.3939999999999999E-2</v>
      </c>
      <c r="CU37" s="253">
        <v>2.4400000000000002E-2</v>
      </c>
      <c r="CV37" s="719">
        <f t="shared" si="266"/>
        <v>2.4860000000000004E-2</v>
      </c>
      <c r="CW37" s="719">
        <f t="shared" si="174"/>
        <v>2.5320000000000006E-2</v>
      </c>
      <c r="CX37" s="722">
        <f t="shared" si="175"/>
        <v>2.5780000000000008E-2</v>
      </c>
      <c r="CY37" s="253">
        <v>-2.2200000000000002E-3</v>
      </c>
      <c r="CZ37" s="253">
        <v>-3.0999999999999999E-3</v>
      </c>
      <c r="DA37" s="253">
        <v>-2.9099999999999998E-3</v>
      </c>
      <c r="DB37" s="253">
        <v>-2.63E-3</v>
      </c>
      <c r="DC37" s="253">
        <v>-2.3600000000000001E-3</v>
      </c>
      <c r="DD37" s="253">
        <v>-2.7499999999999998E-3</v>
      </c>
      <c r="DE37" s="719">
        <f t="shared" si="267"/>
        <v>-3.1399999999999996E-3</v>
      </c>
      <c r="DF37" s="719">
        <f t="shared" si="176"/>
        <v>-3.5299999999999993E-3</v>
      </c>
      <c r="DG37" s="722">
        <f t="shared" si="177"/>
        <v>-3.919999999999999E-3</v>
      </c>
      <c r="DH37" s="705">
        <v>-1.4789999999999999E-2</v>
      </c>
      <c r="DI37" s="253">
        <v>-1.593E-2</v>
      </c>
      <c r="DJ37" s="253">
        <v>-1.555E-2</v>
      </c>
      <c r="DK37" s="253">
        <v>-1.453E-2</v>
      </c>
      <c r="DL37" s="253">
        <v>-1.353E-2</v>
      </c>
      <c r="DM37" s="253">
        <v>-1.3610000000000001E-2</v>
      </c>
      <c r="DN37" s="719">
        <f t="shared" si="268"/>
        <v>-1.3690000000000001E-2</v>
      </c>
      <c r="DO37" s="719">
        <f t="shared" si="178"/>
        <v>-1.3770000000000001E-2</v>
      </c>
      <c r="DP37" s="722">
        <f t="shared" si="179"/>
        <v>-1.3850000000000001E-2</v>
      </c>
      <c r="DQ37" s="253">
        <v>-1.146E-2</v>
      </c>
      <c r="DR37" s="253">
        <v>-1.2279999999999999E-2</v>
      </c>
      <c r="DS37" s="253">
        <v>-1.197E-2</v>
      </c>
      <c r="DT37" s="253">
        <v>-1.1639999999999999E-2</v>
      </c>
      <c r="DU37" s="253">
        <v>-1.1440000000000001E-2</v>
      </c>
      <c r="DV37" s="253">
        <v>-1.145E-2</v>
      </c>
      <c r="DW37" s="719">
        <f t="shared" si="269"/>
        <v>-1.146E-2</v>
      </c>
      <c r="DX37" s="719">
        <f t="shared" si="180"/>
        <v>-1.1469999999999999E-2</v>
      </c>
      <c r="DY37" s="722">
        <f t="shared" si="181"/>
        <v>-1.1479999999999999E-2</v>
      </c>
      <c r="DZ37" s="705">
        <v>2.6839999999999999E-2</v>
      </c>
      <c r="EA37" s="253">
        <v>2.6679999999999999E-2</v>
      </c>
      <c r="EB37" s="253">
        <v>2.308E-2</v>
      </c>
      <c r="EC37" s="253">
        <v>1.8610000000000002E-2</v>
      </c>
      <c r="ED37" s="253">
        <v>1.519E-2</v>
      </c>
      <c r="EE37" s="253">
        <v>1.4959999999999999E-2</v>
      </c>
      <c r="EF37" s="719">
        <f t="shared" si="270"/>
        <v>1.4729999999999998E-2</v>
      </c>
      <c r="EG37" s="719">
        <f t="shared" si="182"/>
        <v>1.4499999999999997E-2</v>
      </c>
      <c r="EH37" s="722">
        <f t="shared" si="183"/>
        <v>1.4269999999999996E-2</v>
      </c>
      <c r="EI37" s="253">
        <v>-1.172E-2</v>
      </c>
      <c r="EJ37" s="253">
        <v>-1.243E-2</v>
      </c>
      <c r="EK37" s="253">
        <v>-1.205E-2</v>
      </c>
      <c r="EL37" s="253">
        <v>-1.179E-2</v>
      </c>
      <c r="EM37" s="253">
        <v>-1.157E-2</v>
      </c>
      <c r="EN37" s="253">
        <v>-1.1769999999999999E-2</v>
      </c>
      <c r="EO37" s="719">
        <f t="shared" si="271"/>
        <v>-1.1969999999999998E-2</v>
      </c>
      <c r="EP37" s="719">
        <f t="shared" si="184"/>
        <v>-1.2169999999999997E-2</v>
      </c>
      <c r="EQ37" s="722">
        <f t="shared" si="185"/>
        <v>-1.2369999999999996E-2</v>
      </c>
      <c r="ER37" s="705">
        <v>7.62E-3</v>
      </c>
      <c r="ES37" s="253">
        <v>2.3550000000000001E-2</v>
      </c>
      <c r="ET37" s="253">
        <v>2.1829999999999999E-2</v>
      </c>
      <c r="EU37" s="253">
        <v>1.7850000000000001E-2</v>
      </c>
      <c r="EV37" s="253">
        <v>1.6969999999999999E-2</v>
      </c>
      <c r="EW37" s="253">
        <v>1.7590000000000001E-2</v>
      </c>
      <c r="EX37" s="719">
        <f t="shared" si="272"/>
        <v>1.8210000000000004E-2</v>
      </c>
      <c r="EY37" s="719">
        <f t="shared" si="186"/>
        <v>1.8830000000000006E-2</v>
      </c>
      <c r="EZ37" s="722">
        <f t="shared" si="187"/>
        <v>1.9450000000000009E-2</v>
      </c>
      <c r="FA37" s="253">
        <v>1.1800000000000001E-3</v>
      </c>
      <c r="FB37" s="253">
        <v>-6.8999999999999997E-4</v>
      </c>
      <c r="FC37" s="253">
        <v>-3.6000000000000002E-4</v>
      </c>
      <c r="FD37" s="253">
        <v>1.31E-3</v>
      </c>
      <c r="FE37" s="253">
        <v>6.3000000000000003E-4</v>
      </c>
      <c r="FF37" s="253">
        <v>1.07E-3</v>
      </c>
      <c r="FG37" s="719">
        <f t="shared" si="273"/>
        <v>1.5100000000000001E-3</v>
      </c>
      <c r="FH37" s="719">
        <f t="shared" si="188"/>
        <v>1.9500000000000001E-3</v>
      </c>
      <c r="FI37" s="722">
        <f t="shared" si="189"/>
        <v>2.3900000000000002E-3</v>
      </c>
      <c r="FJ37" s="705">
        <v>3.2399999999999998E-3</v>
      </c>
      <c r="FK37" s="253">
        <v>2.2599999999999999E-3</v>
      </c>
      <c r="FL37" s="253">
        <v>2.4299999999999999E-3</v>
      </c>
      <c r="FM37" s="253">
        <v>2.99E-3</v>
      </c>
      <c r="FN37" s="253">
        <v>3.31E-3</v>
      </c>
      <c r="FO37" s="253">
        <v>3.5100000000000001E-3</v>
      </c>
      <c r="FP37" s="719">
        <f t="shared" si="274"/>
        <v>3.7100000000000002E-3</v>
      </c>
      <c r="FQ37" s="719">
        <f t="shared" si="190"/>
        <v>3.9100000000000003E-3</v>
      </c>
      <c r="FR37" s="722">
        <f t="shared" si="191"/>
        <v>4.1100000000000008E-3</v>
      </c>
      <c r="FS37" s="253">
        <v>-1.58E-3</v>
      </c>
      <c r="FT37" s="253">
        <v>-3.0599999999999998E-3</v>
      </c>
      <c r="FU37" s="253">
        <v>-2.66E-3</v>
      </c>
      <c r="FV37" s="253">
        <v>-1.81E-3</v>
      </c>
      <c r="FW37" s="253">
        <v>-1.4499999999999999E-3</v>
      </c>
      <c r="FX37" s="253">
        <v>-1.5900000000000001E-3</v>
      </c>
      <c r="FY37" s="719">
        <f t="shared" si="275"/>
        <v>-1.7300000000000002E-3</v>
      </c>
      <c r="FZ37" s="719">
        <f t="shared" si="192"/>
        <v>-1.8700000000000004E-3</v>
      </c>
      <c r="GA37" s="722">
        <f t="shared" si="193"/>
        <v>-2.0100000000000005E-3</v>
      </c>
      <c r="GB37" s="705">
        <v>-2.3700000000000001E-3</v>
      </c>
      <c r="GC37" s="253">
        <v>-3.3899999999999998E-3</v>
      </c>
      <c r="GD37" s="253">
        <v>-3.2399999999999998E-3</v>
      </c>
      <c r="GE37" s="253">
        <v>-2.5500000000000002E-3</v>
      </c>
      <c r="GF37" s="253">
        <v>-2.1199999999999999E-3</v>
      </c>
      <c r="GG37" s="253">
        <v>-2.4099999999999998E-3</v>
      </c>
      <c r="GH37" s="719">
        <f t="shared" si="276"/>
        <v>-2.6999999999999997E-3</v>
      </c>
      <c r="GI37" s="719">
        <f t="shared" si="194"/>
        <v>-2.9899999999999996E-3</v>
      </c>
      <c r="GJ37" s="722">
        <f t="shared" si="195"/>
        <v>-3.2799999999999995E-3</v>
      </c>
      <c r="GK37" s="253">
        <v>1.7489999999999999E-2</v>
      </c>
      <c r="GL37" s="253">
        <v>1.6289999999999999E-2</v>
      </c>
      <c r="GM37" s="253">
        <v>1.6500000000000001E-2</v>
      </c>
      <c r="GN37" s="253">
        <v>1.7080000000000001E-2</v>
      </c>
      <c r="GO37" s="253">
        <v>1.763E-2</v>
      </c>
      <c r="GP37" s="253">
        <v>1.8100000000000002E-2</v>
      </c>
      <c r="GQ37" s="719">
        <f t="shared" si="277"/>
        <v>1.8570000000000003E-2</v>
      </c>
      <c r="GR37" s="719">
        <f t="shared" si="196"/>
        <v>1.9040000000000005E-2</v>
      </c>
      <c r="GS37" s="722">
        <f t="shared" si="197"/>
        <v>1.9510000000000007E-2</v>
      </c>
      <c r="GT37" s="705">
        <v>-1.072E-2</v>
      </c>
      <c r="GU37" s="253">
        <v>-1.155E-2</v>
      </c>
      <c r="GV37" s="253">
        <v>-1.1339999999999999E-2</v>
      </c>
      <c r="GW37" s="253">
        <v>-1.111E-2</v>
      </c>
      <c r="GX37" s="253">
        <v>-1.09E-2</v>
      </c>
      <c r="GY37" s="253">
        <v>-1.108E-2</v>
      </c>
      <c r="GZ37" s="719">
        <f t="shared" si="278"/>
        <v>-1.1259999999999999E-2</v>
      </c>
      <c r="HA37" s="719">
        <f t="shared" si="198"/>
        <v>-1.1439999999999999E-2</v>
      </c>
      <c r="HB37" s="722">
        <f t="shared" si="199"/>
        <v>-1.1619999999999998E-2</v>
      </c>
      <c r="HC37" s="253">
        <v>1.7330000000000002E-2</v>
      </c>
      <c r="HD37" s="253">
        <v>1.6389999999999998E-2</v>
      </c>
      <c r="HE37" s="253">
        <v>1.762E-2</v>
      </c>
      <c r="HF37" s="253">
        <v>1.6650000000000002E-2</v>
      </c>
      <c r="HG37" s="253">
        <v>1.549E-2</v>
      </c>
      <c r="HH37" s="253">
        <v>1.7639999999999999E-2</v>
      </c>
      <c r="HI37" s="719">
        <f t="shared" si="279"/>
        <v>1.9789999999999999E-2</v>
      </c>
      <c r="HJ37" s="719">
        <f t="shared" si="200"/>
        <v>2.1939999999999998E-2</v>
      </c>
      <c r="HK37" s="722">
        <f t="shared" si="201"/>
        <v>2.4089999999999997E-2</v>
      </c>
      <c r="HL37" s="705">
        <v>-1.6840000000000001E-2</v>
      </c>
      <c r="HM37" s="253">
        <v>-1.7510000000000001E-2</v>
      </c>
      <c r="HN37" s="253">
        <v>-1.7239999999999998E-2</v>
      </c>
      <c r="HO37" s="253">
        <v>-1.7069999999999998E-2</v>
      </c>
      <c r="HP37" s="253">
        <v>-1.6969999999999999E-2</v>
      </c>
      <c r="HQ37" s="253">
        <v>-1.711E-2</v>
      </c>
      <c r="HR37" s="719">
        <f t="shared" si="280"/>
        <v>-1.7250000000000001E-2</v>
      </c>
      <c r="HS37" s="719">
        <f t="shared" si="202"/>
        <v>-1.7390000000000003E-2</v>
      </c>
      <c r="HT37" s="722">
        <f t="shared" si="203"/>
        <v>-1.7530000000000004E-2</v>
      </c>
      <c r="HU37" s="253">
        <v>-1.2200000000000001E-2</v>
      </c>
      <c r="HV37" s="253">
        <v>-1.2659999999999999E-2</v>
      </c>
      <c r="HW37" s="253">
        <v>-1.261E-2</v>
      </c>
      <c r="HX37" s="253">
        <v>-1.2160000000000001E-2</v>
      </c>
      <c r="HY37" s="253">
        <v>-1.1860000000000001E-2</v>
      </c>
      <c r="HZ37" s="253">
        <v>-1.175E-2</v>
      </c>
      <c r="IA37" s="719">
        <f t="shared" si="281"/>
        <v>-1.1639999999999999E-2</v>
      </c>
      <c r="IB37" s="719">
        <f t="shared" si="204"/>
        <v>-1.1529999999999999E-2</v>
      </c>
      <c r="IC37" s="722">
        <f t="shared" si="205"/>
        <v>-1.1419999999999998E-2</v>
      </c>
      <c r="ID37" s="705">
        <v>2.5500000000000002E-3</v>
      </c>
      <c r="IE37" s="253">
        <v>3.1E-4</v>
      </c>
      <c r="IF37" s="253">
        <v>6.8000000000000005E-4</v>
      </c>
      <c r="IG37" s="253">
        <v>3.0999999999999999E-3</v>
      </c>
      <c r="IH37" s="253">
        <v>5.5599999999999998E-3</v>
      </c>
      <c r="II37" s="253">
        <v>5.62E-3</v>
      </c>
      <c r="IJ37" s="719">
        <f t="shared" si="282"/>
        <v>5.6800000000000002E-3</v>
      </c>
      <c r="IK37" s="719">
        <f t="shared" si="206"/>
        <v>5.7400000000000003E-3</v>
      </c>
      <c r="IL37" s="722">
        <f t="shared" si="207"/>
        <v>5.8000000000000005E-3</v>
      </c>
      <c r="IM37" s="253">
        <v>-8.3000000000000001E-4</v>
      </c>
      <c r="IN37" s="253">
        <v>-2.0400000000000001E-3</v>
      </c>
      <c r="IO37" s="253">
        <v>-1.2199999999999999E-3</v>
      </c>
      <c r="IP37" s="253">
        <v>-1.08E-3</v>
      </c>
      <c r="IQ37" s="253">
        <v>-8.9999999999999998E-4</v>
      </c>
      <c r="IR37" s="253">
        <v>-2E-3</v>
      </c>
      <c r="IS37" s="719">
        <f t="shared" si="283"/>
        <v>-3.1000000000000003E-3</v>
      </c>
      <c r="IT37" s="719">
        <f t="shared" si="208"/>
        <v>-4.2000000000000006E-3</v>
      </c>
      <c r="IU37" s="722">
        <f t="shared" si="209"/>
        <v>-5.3000000000000009E-3</v>
      </c>
      <c r="IV37" s="705">
        <v>4.8000000000000001E-4</v>
      </c>
      <c r="IW37" s="253">
        <v>-1.154E-2</v>
      </c>
      <c r="IX37" s="253">
        <v>-1.6369999999999999E-2</v>
      </c>
      <c r="IY37" s="253">
        <v>-1.506E-2</v>
      </c>
      <c r="IZ37" s="253">
        <v>-5.6899999999999997E-3</v>
      </c>
      <c r="JA37" s="253">
        <v>1.75E-3</v>
      </c>
      <c r="JB37" s="719">
        <f t="shared" si="284"/>
        <v>9.1900000000000003E-3</v>
      </c>
      <c r="JC37" s="719">
        <f t="shared" si="210"/>
        <v>1.6629999999999999E-2</v>
      </c>
      <c r="JD37" s="722">
        <f t="shared" si="211"/>
        <v>2.4069999999999998E-2</v>
      </c>
      <c r="JE37" s="253">
        <v>-3.7100000000000002E-3</v>
      </c>
      <c r="JF37" s="253">
        <v>-5.8999999999999999E-3</v>
      </c>
      <c r="JG37" s="253">
        <v>-4.5900000000000003E-3</v>
      </c>
      <c r="JH37" s="253">
        <v>-4.0299999999999997E-3</v>
      </c>
      <c r="JI37" s="253">
        <v>-3.6900000000000001E-3</v>
      </c>
      <c r="JJ37" s="253">
        <v>-3.63E-3</v>
      </c>
      <c r="JK37" s="719">
        <f t="shared" si="285"/>
        <v>-3.5699999999999998E-3</v>
      </c>
      <c r="JL37" s="719">
        <f t="shared" si="212"/>
        <v>-3.5099999999999997E-3</v>
      </c>
      <c r="JM37" s="722">
        <f t="shared" si="213"/>
        <v>-3.4499999999999995E-3</v>
      </c>
      <c r="JN37" s="705">
        <v>7.7200000000000003E-3</v>
      </c>
      <c r="JO37" s="253">
        <v>4.4299999999999999E-3</v>
      </c>
      <c r="JP37" s="253">
        <v>3.96E-3</v>
      </c>
      <c r="JQ37" s="253">
        <v>7.0099999999999997E-3</v>
      </c>
      <c r="JR37" s="253">
        <v>1.0869999999999999E-2</v>
      </c>
      <c r="JS37" s="253">
        <v>1.069E-2</v>
      </c>
      <c r="JT37" s="719">
        <f t="shared" si="286"/>
        <v>1.051E-2</v>
      </c>
      <c r="JU37" s="719">
        <f t="shared" si="214"/>
        <v>1.0330000000000001E-2</v>
      </c>
      <c r="JV37" s="722">
        <f t="shared" si="215"/>
        <v>1.0150000000000001E-2</v>
      </c>
      <c r="JW37" s="253">
        <v>8.6599999999999993E-3</v>
      </c>
      <c r="JX37" s="253">
        <v>6.2599999999999999E-3</v>
      </c>
      <c r="JY37" s="253">
        <v>6.8100000000000001E-3</v>
      </c>
      <c r="JZ37" s="253">
        <v>8.8000000000000005E-3</v>
      </c>
      <c r="KA37" s="253">
        <v>9.1900000000000003E-3</v>
      </c>
      <c r="KB37" s="253">
        <v>9.1199999999999996E-3</v>
      </c>
      <c r="KC37" s="719">
        <f t="shared" si="287"/>
        <v>9.049999999999999E-3</v>
      </c>
      <c r="KD37" s="719">
        <f t="shared" si="216"/>
        <v>8.9799999999999984E-3</v>
      </c>
      <c r="KE37" s="722">
        <f t="shared" si="217"/>
        <v>8.9099999999999978E-3</v>
      </c>
      <c r="KF37" s="705">
        <v>6.0400000000000002E-3</v>
      </c>
      <c r="KG37" s="253">
        <v>3.5999999999999999E-3</v>
      </c>
      <c r="KH37" s="253">
        <v>2.9099999999999998E-3</v>
      </c>
      <c r="KI37" s="253">
        <v>6.2399999999999999E-3</v>
      </c>
      <c r="KJ37" s="253">
        <v>7.0099999999999997E-3</v>
      </c>
      <c r="KK37" s="253">
        <v>7.0499999999999998E-3</v>
      </c>
      <c r="KL37" s="719">
        <f t="shared" si="288"/>
        <v>7.0899999999999999E-3</v>
      </c>
      <c r="KM37" s="719">
        <f t="shared" si="218"/>
        <v>7.1300000000000001E-3</v>
      </c>
      <c r="KN37" s="722">
        <f t="shared" si="219"/>
        <v>7.1700000000000002E-3</v>
      </c>
      <c r="KO37" s="253">
        <v>-5.8700000000000002E-3</v>
      </c>
      <c r="KP37" s="253">
        <v>-6.8999999999999999E-3</v>
      </c>
      <c r="KQ37" s="253">
        <v>-6.3699999999999998E-3</v>
      </c>
      <c r="KR37" s="253">
        <v>-5.5900000000000004E-3</v>
      </c>
      <c r="KS37" s="253">
        <v>-5.2599999999999999E-3</v>
      </c>
      <c r="KT37" s="253">
        <v>-5.4299999999999999E-3</v>
      </c>
      <c r="KU37" s="719">
        <f t="shared" si="289"/>
        <v>-5.5999999999999999E-3</v>
      </c>
      <c r="KV37" s="719">
        <f t="shared" si="220"/>
        <v>-5.77E-3</v>
      </c>
      <c r="KW37" s="722">
        <f t="shared" si="221"/>
        <v>-5.94E-3</v>
      </c>
      <c r="KX37" s="705">
        <v>-5.0600000000000003E-3</v>
      </c>
      <c r="KY37" s="253">
        <v>-6.1900000000000002E-3</v>
      </c>
      <c r="KZ37" s="253">
        <v>-6.1999999999999998E-3</v>
      </c>
      <c r="LA37" s="253">
        <v>-5.5199999999999997E-3</v>
      </c>
      <c r="LB37" s="253">
        <v>-5.3E-3</v>
      </c>
      <c r="LC37" s="253">
        <v>-5.47E-3</v>
      </c>
      <c r="LD37" s="719">
        <f t="shared" si="290"/>
        <v>-5.64E-3</v>
      </c>
      <c r="LE37" s="719">
        <f t="shared" si="222"/>
        <v>-5.8100000000000001E-3</v>
      </c>
      <c r="LF37" s="722">
        <f t="shared" si="223"/>
        <v>-5.9800000000000001E-3</v>
      </c>
      <c r="LG37" s="253">
        <v>1.468E-2</v>
      </c>
      <c r="LH37" s="253">
        <v>1.234E-2</v>
      </c>
      <c r="LI37" s="253">
        <v>1.345E-2</v>
      </c>
      <c r="LJ37" s="253">
        <v>1.427E-2</v>
      </c>
      <c r="LK37" s="253">
        <v>1.5129999999999999E-2</v>
      </c>
      <c r="LL37" s="253">
        <v>1.5299999999999999E-2</v>
      </c>
      <c r="LM37" s="719">
        <f t="shared" si="291"/>
        <v>1.5469999999999999E-2</v>
      </c>
      <c r="LN37" s="719">
        <f t="shared" si="224"/>
        <v>1.5640000000000001E-2</v>
      </c>
      <c r="LO37" s="722">
        <f t="shared" si="225"/>
        <v>1.5810000000000005E-2</v>
      </c>
      <c r="LP37" s="705">
        <v>-8.8400000000000006E-3</v>
      </c>
      <c r="LQ37" s="253">
        <v>-9.9299999999999996E-3</v>
      </c>
      <c r="LR37" s="253">
        <v>-9.7099999999999999E-3</v>
      </c>
      <c r="LS37" s="253">
        <v>-9.0600000000000003E-3</v>
      </c>
      <c r="LT37" s="253">
        <v>-8.9099999999999995E-3</v>
      </c>
      <c r="LU37" s="253">
        <v>-9.11E-3</v>
      </c>
      <c r="LV37" s="719">
        <f t="shared" si="292"/>
        <v>-9.3100000000000006E-3</v>
      </c>
      <c r="LW37" s="719">
        <f t="shared" si="226"/>
        <v>-9.5100000000000011E-3</v>
      </c>
      <c r="LX37" s="722">
        <f t="shared" si="227"/>
        <v>-9.7100000000000016E-3</v>
      </c>
      <c r="LY37" s="253">
        <v>1.157E-2</v>
      </c>
      <c r="LZ37" s="253">
        <v>6.4999999999999997E-3</v>
      </c>
      <c r="MA37" s="253">
        <v>5.6100000000000004E-3</v>
      </c>
      <c r="MB37" s="253">
        <v>8.3599999999999994E-3</v>
      </c>
      <c r="MC37" s="253">
        <v>8.1899999999999994E-3</v>
      </c>
      <c r="MD37" s="253">
        <v>8.1200000000000005E-3</v>
      </c>
      <c r="ME37" s="719">
        <f t="shared" si="293"/>
        <v>8.0500000000000016E-3</v>
      </c>
      <c r="MF37" s="719">
        <f t="shared" si="228"/>
        <v>7.9800000000000027E-3</v>
      </c>
      <c r="MG37" s="722">
        <f t="shared" si="229"/>
        <v>7.9100000000000038E-3</v>
      </c>
      <c r="MH37" s="705">
        <v>-8.4399999999999996E-3</v>
      </c>
      <c r="MI37" s="253">
        <v>-9.3500000000000007E-3</v>
      </c>
      <c r="MJ37" s="253">
        <v>-9.1400000000000006E-3</v>
      </c>
      <c r="MK37" s="253">
        <v>-8.8299999999999993E-3</v>
      </c>
      <c r="ML37" s="253">
        <v>-8.6700000000000006E-3</v>
      </c>
      <c r="MM37" s="253">
        <v>-8.8000000000000005E-3</v>
      </c>
      <c r="MN37" s="719">
        <f t="shared" si="294"/>
        <v>-8.9300000000000004E-3</v>
      </c>
      <c r="MO37" s="719">
        <f t="shared" si="230"/>
        <v>-9.0600000000000003E-3</v>
      </c>
      <c r="MP37" s="722">
        <f t="shared" si="231"/>
        <v>-9.1900000000000003E-3</v>
      </c>
      <c r="MQ37" s="253">
        <v>9.58E-3</v>
      </c>
      <c r="MR37" s="253">
        <v>2.0799999999999998E-3</v>
      </c>
      <c r="MS37" s="253">
        <v>1.2600000000000001E-3</v>
      </c>
      <c r="MT37" s="253">
        <v>8.7899999999999992E-3</v>
      </c>
      <c r="MU37" s="253">
        <v>1.214E-2</v>
      </c>
      <c r="MV37" s="253">
        <v>1.451E-2</v>
      </c>
      <c r="MW37" s="719">
        <f t="shared" si="295"/>
        <v>1.6879999999999999E-2</v>
      </c>
      <c r="MX37" s="719">
        <f t="shared" si="232"/>
        <v>1.9249999999999996E-2</v>
      </c>
      <c r="MY37" s="722">
        <f t="shared" si="233"/>
        <v>2.1619999999999993E-2</v>
      </c>
      <c r="MZ37" s="705">
        <v>1.7569999999999999E-2</v>
      </c>
      <c r="NA37" s="253">
        <v>1.6420000000000001E-2</v>
      </c>
      <c r="NB37" s="253">
        <v>1.6559999999999998E-2</v>
      </c>
      <c r="NC37" s="253">
        <v>1.7229999999999999E-2</v>
      </c>
      <c r="ND37" s="253">
        <v>1.7829999999999999E-2</v>
      </c>
      <c r="NE37" s="253">
        <v>1.7940000000000001E-2</v>
      </c>
      <c r="NF37" s="719">
        <f t="shared" si="296"/>
        <v>1.8050000000000004E-2</v>
      </c>
      <c r="NG37" s="719">
        <f t="shared" si="234"/>
        <v>1.8160000000000006E-2</v>
      </c>
      <c r="NH37" s="722">
        <f t="shared" si="235"/>
        <v>1.8270000000000008E-2</v>
      </c>
      <c r="NI37" s="253">
        <v>-4.0999999999999999E-4</v>
      </c>
      <c r="NJ37" s="253">
        <v>3.8999999999999999E-4</v>
      </c>
      <c r="NK37" s="253">
        <v>8.8999999999999995E-4</v>
      </c>
      <c r="NL37" s="253">
        <v>1.5299999999999999E-3</v>
      </c>
      <c r="NM37" s="253">
        <v>1.99E-3</v>
      </c>
      <c r="NN37" s="253">
        <v>2.5999999999999999E-3</v>
      </c>
      <c r="NO37" s="719">
        <f t="shared" si="297"/>
        <v>3.2099999999999997E-3</v>
      </c>
      <c r="NP37" s="719">
        <f t="shared" si="236"/>
        <v>3.8199999999999996E-3</v>
      </c>
      <c r="NQ37" s="722">
        <f t="shared" si="237"/>
        <v>4.4299999999999999E-3</v>
      </c>
      <c r="NR37" s="705">
        <v>-1.017E-2</v>
      </c>
      <c r="NS37" s="253">
        <v>-1.129E-2</v>
      </c>
      <c r="NT37" s="253">
        <v>-1.1610000000000001E-2</v>
      </c>
      <c r="NU37" s="253">
        <v>-1.0749999999999999E-2</v>
      </c>
      <c r="NV37" s="253">
        <v>-1.0149999999999999E-2</v>
      </c>
      <c r="NW37" s="253">
        <v>-9.6900000000000007E-3</v>
      </c>
      <c r="NX37" s="719">
        <f t="shared" si="298"/>
        <v>-9.2300000000000021E-3</v>
      </c>
      <c r="NY37" s="719">
        <f t="shared" si="238"/>
        <v>-8.7700000000000035E-3</v>
      </c>
      <c r="NZ37" s="722">
        <f t="shared" si="239"/>
        <v>-8.3100000000000049E-3</v>
      </c>
      <c r="OA37" s="253">
        <v>-6.5700000000000003E-3</v>
      </c>
      <c r="OB37" s="253">
        <v>-7.5300000000000002E-3</v>
      </c>
      <c r="OC37" s="253">
        <v>-7.3499999999999998E-3</v>
      </c>
      <c r="OD37" s="253">
        <v>-6.8199999999999997E-3</v>
      </c>
      <c r="OE37" s="253">
        <v>-6.6800000000000002E-3</v>
      </c>
      <c r="OF37" s="253">
        <v>-6.9100000000000003E-3</v>
      </c>
      <c r="OG37" s="719">
        <f t="shared" si="299"/>
        <v>-7.1400000000000005E-3</v>
      </c>
      <c r="OH37" s="719">
        <f t="shared" si="240"/>
        <v>-7.3700000000000007E-3</v>
      </c>
      <c r="OI37" s="722">
        <f t="shared" si="241"/>
        <v>-7.6000000000000009E-3</v>
      </c>
      <c r="OJ37" s="705">
        <v>2.4199999999999998E-3</v>
      </c>
      <c r="OK37" s="253">
        <v>2.0300000000000001E-3</v>
      </c>
      <c r="OL37" s="253">
        <v>2.3600000000000001E-3</v>
      </c>
      <c r="OM37" s="253">
        <v>3.1199999999999999E-3</v>
      </c>
      <c r="ON37" s="253">
        <v>3.3700000000000002E-3</v>
      </c>
      <c r="OO37" s="253">
        <v>3.6700000000000001E-3</v>
      </c>
      <c r="OP37" s="719">
        <f t="shared" si="300"/>
        <v>3.9699999999999996E-3</v>
      </c>
      <c r="OQ37" s="719">
        <f t="shared" si="242"/>
        <v>4.2699999999999995E-3</v>
      </c>
      <c r="OR37" s="722">
        <f t="shared" si="243"/>
        <v>4.5699999999999994E-3</v>
      </c>
      <c r="OS37" s="253">
        <v>5.9100000000000003E-3</v>
      </c>
      <c r="OT37" s="253">
        <v>1.83E-3</v>
      </c>
      <c r="OU37" s="253">
        <v>2.0200000000000001E-3</v>
      </c>
      <c r="OV37" s="253">
        <v>4.5500000000000002E-3</v>
      </c>
      <c r="OW37" s="253">
        <v>6.5100000000000002E-3</v>
      </c>
      <c r="OX37" s="253">
        <v>7.0400000000000003E-3</v>
      </c>
      <c r="OY37" s="719">
        <f t="shared" si="301"/>
        <v>7.5700000000000003E-3</v>
      </c>
      <c r="OZ37" s="719">
        <f t="shared" si="244"/>
        <v>8.0999999999999996E-3</v>
      </c>
      <c r="PA37" s="722">
        <f t="shared" si="245"/>
        <v>8.6299999999999988E-3</v>
      </c>
      <c r="PB37" s="705">
        <v>-5.2999999999999998E-4</v>
      </c>
      <c r="PC37" s="253">
        <v>-1.81E-3</v>
      </c>
      <c r="PD37" s="253">
        <v>-5.2999999999999998E-4</v>
      </c>
      <c r="PE37" s="253">
        <v>4.4000000000000002E-4</v>
      </c>
      <c r="PF37" s="253">
        <v>7.2000000000000005E-4</v>
      </c>
      <c r="PG37" s="253">
        <v>-1.31E-3</v>
      </c>
      <c r="PH37" s="719">
        <f t="shared" si="302"/>
        <v>-3.3400000000000001E-3</v>
      </c>
      <c r="PI37" s="719">
        <f t="shared" si="246"/>
        <v>-5.3699999999999998E-3</v>
      </c>
      <c r="PJ37" s="722">
        <f t="shared" si="247"/>
        <v>-7.3999999999999995E-3</v>
      </c>
      <c r="PK37" s="253">
        <v>-3.168E-2</v>
      </c>
      <c r="PL37" s="253">
        <v>-3.2489999999999998E-2</v>
      </c>
      <c r="PM37" s="253">
        <v>-3.227E-2</v>
      </c>
      <c r="PN37" s="253">
        <v>-3.2120000000000003E-2</v>
      </c>
      <c r="PO37" s="253">
        <v>-3.202E-2</v>
      </c>
      <c r="PP37" s="253">
        <v>-3.2309999999999998E-2</v>
      </c>
      <c r="PQ37" s="719">
        <f t="shared" si="303"/>
        <v>-3.2599999999999997E-2</v>
      </c>
      <c r="PR37" s="719">
        <f t="shared" si="248"/>
        <v>-3.2889999999999996E-2</v>
      </c>
      <c r="PS37" s="722">
        <f t="shared" si="249"/>
        <v>-3.3179999999999994E-2</v>
      </c>
      <c r="PT37" s="705">
        <v>-8.2699999999999996E-3</v>
      </c>
      <c r="PU37" s="253">
        <v>-1.0290000000000001E-2</v>
      </c>
      <c r="PV37" s="253">
        <v>-9.8499999999999994E-3</v>
      </c>
      <c r="PW37" s="253">
        <v>-8.6999999999999994E-3</v>
      </c>
      <c r="PX37" s="253">
        <v>-8.4700000000000001E-3</v>
      </c>
      <c r="PY37" s="253">
        <v>-8.5199999999999998E-3</v>
      </c>
      <c r="PZ37" s="719">
        <f t="shared" si="304"/>
        <v>-8.5699999999999995E-3</v>
      </c>
      <c r="QA37" s="719">
        <f t="shared" si="250"/>
        <v>-8.6199999999999992E-3</v>
      </c>
      <c r="QB37" s="722">
        <f t="shared" si="251"/>
        <v>-8.6699999999999989E-3</v>
      </c>
      <c r="QC37" s="253">
        <v>-9.0299999999999998E-3</v>
      </c>
      <c r="QD37" s="253">
        <v>-9.9500000000000005E-3</v>
      </c>
      <c r="QE37" s="253">
        <v>-9.6900000000000007E-3</v>
      </c>
      <c r="QF37" s="253">
        <v>-9.3699999999999999E-3</v>
      </c>
      <c r="QG37" s="253">
        <v>-9.0900000000000009E-3</v>
      </c>
      <c r="QH37" s="253">
        <v>-9.2599999999999991E-3</v>
      </c>
      <c r="QI37" s="719">
        <f t="shared" si="305"/>
        <v>-9.4299999999999974E-3</v>
      </c>
      <c r="QJ37" s="719">
        <f t="shared" si="252"/>
        <v>-9.5999999999999957E-3</v>
      </c>
      <c r="QK37" s="722">
        <f t="shared" si="253"/>
        <v>-9.769999999999994E-3</v>
      </c>
      <c r="QL37" s="705">
        <v>-2.7230000000000001E-2</v>
      </c>
      <c r="QM37" s="253">
        <v>-2.8039999999999999E-2</v>
      </c>
      <c r="QN37" s="253">
        <v>-2.7830000000000001E-2</v>
      </c>
      <c r="QO37" s="253">
        <v>-2.768E-2</v>
      </c>
      <c r="QP37" s="253">
        <v>-2.7570000000000001E-2</v>
      </c>
      <c r="QQ37" s="253">
        <v>-2.7859999999999999E-2</v>
      </c>
      <c r="QR37" s="719">
        <f t="shared" si="306"/>
        <v>-2.8149999999999998E-2</v>
      </c>
      <c r="QS37" s="719">
        <f t="shared" si="254"/>
        <v>-2.8439999999999997E-2</v>
      </c>
      <c r="QT37" s="722">
        <f t="shared" si="255"/>
        <v>-2.8729999999999995E-2</v>
      </c>
    </row>
    <row r="38" spans="1:462">
      <c r="A38" s="16"/>
      <c r="B38" s="212" t="s">
        <v>457</v>
      </c>
      <c r="C38" s="212" t="s">
        <v>474</v>
      </c>
      <c r="D38" s="705">
        <v>4.9500000000000004E-3</v>
      </c>
      <c r="E38" s="253">
        <v>5.9800000000000001E-3</v>
      </c>
      <c r="F38" s="253">
        <v>3.4499999999999999E-3</v>
      </c>
      <c r="G38" s="253">
        <v>3.5000000000000001E-3</v>
      </c>
      <c r="H38" s="253">
        <v>4.1200000000000004E-3</v>
      </c>
      <c r="I38" s="253">
        <v>5.11E-3</v>
      </c>
      <c r="J38" s="719">
        <f t="shared" si="256"/>
        <v>6.0999999999999995E-3</v>
      </c>
      <c r="K38" s="719">
        <f t="shared" si="154"/>
        <v>7.0899999999999991E-3</v>
      </c>
      <c r="L38" s="722">
        <f t="shared" si="155"/>
        <v>8.0799999999999986E-3</v>
      </c>
      <c r="M38" s="253">
        <v>1.0670000000000001E-2</v>
      </c>
      <c r="N38" s="253">
        <v>1.1429999999999999E-2</v>
      </c>
      <c r="O38" s="253">
        <v>8.0000000000000002E-3</v>
      </c>
      <c r="P38" s="253">
        <v>7.6800000000000002E-3</v>
      </c>
      <c r="Q38" s="253">
        <v>8.7899999999999992E-3</v>
      </c>
      <c r="R38" s="253">
        <v>1.018E-2</v>
      </c>
      <c r="S38" s="719">
        <f t="shared" si="257"/>
        <v>1.157E-2</v>
      </c>
      <c r="T38" s="719">
        <f t="shared" si="156"/>
        <v>1.2960000000000001E-2</v>
      </c>
      <c r="U38" s="722">
        <f t="shared" si="157"/>
        <v>1.4350000000000002E-2</v>
      </c>
      <c r="V38" s="705">
        <v>1.2659999999999999E-2</v>
      </c>
      <c r="W38" s="253">
        <v>1.192E-2</v>
      </c>
      <c r="X38" s="253">
        <v>9.3299999999999998E-3</v>
      </c>
      <c r="Y38" s="253">
        <v>4.3400000000000001E-3</v>
      </c>
      <c r="Z38" s="253">
        <v>2.4499999999999999E-3</v>
      </c>
      <c r="AA38" s="253">
        <v>2.8700000000000002E-3</v>
      </c>
      <c r="AB38" s="719">
        <f t="shared" si="258"/>
        <v>3.2900000000000004E-3</v>
      </c>
      <c r="AC38" s="719">
        <f t="shared" si="158"/>
        <v>3.7100000000000006E-3</v>
      </c>
      <c r="AD38" s="722">
        <f t="shared" si="159"/>
        <v>4.1300000000000009E-3</v>
      </c>
      <c r="AE38" s="253">
        <v>3.6880000000000003E-2</v>
      </c>
      <c r="AF38" s="253">
        <v>3.9230000000000001E-2</v>
      </c>
      <c r="AG38" s="253">
        <v>3.5209999999999998E-2</v>
      </c>
      <c r="AH38" s="253">
        <v>3.7600000000000001E-2</v>
      </c>
      <c r="AI38" s="253">
        <v>3.4810000000000001E-2</v>
      </c>
      <c r="AJ38" s="253">
        <v>3.005E-2</v>
      </c>
      <c r="AK38" s="719">
        <f t="shared" si="259"/>
        <v>2.529E-2</v>
      </c>
      <c r="AL38" s="719">
        <f t="shared" si="160"/>
        <v>2.053E-2</v>
      </c>
      <c r="AM38" s="722">
        <f t="shared" si="161"/>
        <v>1.5769999999999999E-2</v>
      </c>
      <c r="AN38" s="705">
        <v>2.63E-3</v>
      </c>
      <c r="AO38" s="253">
        <v>3.96E-3</v>
      </c>
      <c r="AP38" s="253">
        <v>3.1E-4</v>
      </c>
      <c r="AQ38" s="253">
        <v>1.25E-3</v>
      </c>
      <c r="AR38" s="253">
        <v>3.0599999999999998E-3</v>
      </c>
      <c r="AS38" s="253">
        <v>5.0000000000000001E-3</v>
      </c>
      <c r="AT38" s="719">
        <f t="shared" si="260"/>
        <v>6.94E-3</v>
      </c>
      <c r="AU38" s="719">
        <f t="shared" si="162"/>
        <v>8.879999999999999E-3</v>
      </c>
      <c r="AV38" s="722">
        <f t="shared" si="163"/>
        <v>1.0819999999999998E-2</v>
      </c>
      <c r="AW38" s="253">
        <v>-2.0789999999999999E-2</v>
      </c>
      <c r="AX38" s="253">
        <v>-1.9689999999999999E-2</v>
      </c>
      <c r="AY38" s="253">
        <v>-2.2280000000000001E-2</v>
      </c>
      <c r="AZ38" s="253">
        <v>-2.1749999999999999E-2</v>
      </c>
      <c r="BA38" s="253">
        <v>-2.102E-2</v>
      </c>
      <c r="BB38" s="253">
        <v>-2.0330000000000001E-2</v>
      </c>
      <c r="BC38" s="719">
        <f t="shared" si="261"/>
        <v>-1.9640000000000001E-2</v>
      </c>
      <c r="BD38" s="719">
        <f t="shared" si="164"/>
        <v>-1.8950000000000002E-2</v>
      </c>
      <c r="BE38" s="722">
        <f t="shared" si="165"/>
        <v>-1.8260000000000002E-2</v>
      </c>
      <c r="BF38" s="705">
        <v>-3.1E-4</v>
      </c>
      <c r="BG38" s="253">
        <v>2.6900000000000001E-3</v>
      </c>
      <c r="BH38" s="253">
        <v>2.2000000000000001E-4</v>
      </c>
      <c r="BI38" s="253">
        <v>1.23E-3</v>
      </c>
      <c r="BJ38" s="253">
        <v>2.4499999999999999E-3</v>
      </c>
      <c r="BK38" s="253">
        <v>3.64E-3</v>
      </c>
      <c r="BL38" s="719">
        <f t="shared" si="262"/>
        <v>4.8300000000000001E-3</v>
      </c>
      <c r="BM38" s="719">
        <f t="shared" si="166"/>
        <v>6.0200000000000002E-3</v>
      </c>
      <c r="BN38" s="722">
        <f t="shared" si="167"/>
        <v>7.2100000000000003E-3</v>
      </c>
      <c r="BO38" s="253">
        <v>1.1270000000000001E-2</v>
      </c>
      <c r="BP38" s="253">
        <v>1.4829999999999999E-2</v>
      </c>
      <c r="BQ38" s="253">
        <v>1.1990000000000001E-2</v>
      </c>
      <c r="BR38" s="253">
        <v>1.2840000000000001E-2</v>
      </c>
      <c r="BS38" s="253">
        <v>1.439E-2</v>
      </c>
      <c r="BT38" s="253">
        <v>1.5730000000000001E-2</v>
      </c>
      <c r="BU38" s="719">
        <f t="shared" si="263"/>
        <v>1.7070000000000002E-2</v>
      </c>
      <c r="BV38" s="719">
        <f t="shared" si="168"/>
        <v>1.8410000000000003E-2</v>
      </c>
      <c r="BW38" s="722">
        <f t="shared" si="169"/>
        <v>1.9750000000000004E-2</v>
      </c>
      <c r="BX38" s="705">
        <v>5.5100000000000001E-3</v>
      </c>
      <c r="BY38" s="253">
        <v>6.45E-3</v>
      </c>
      <c r="BZ38" s="253">
        <v>7.5300000000000002E-3</v>
      </c>
      <c r="CA38" s="253">
        <v>8.2299999999999995E-3</v>
      </c>
      <c r="CB38" s="253">
        <v>1.0059999999999999E-2</v>
      </c>
      <c r="CC38" s="253">
        <v>1.35E-2</v>
      </c>
      <c r="CD38" s="719">
        <f t="shared" si="264"/>
        <v>1.694E-2</v>
      </c>
      <c r="CE38" s="719">
        <f t="shared" si="170"/>
        <v>2.0380000000000002E-2</v>
      </c>
      <c r="CF38" s="722">
        <f t="shared" si="171"/>
        <v>2.3820000000000004E-2</v>
      </c>
      <c r="CG38" s="253">
        <v>2.0219999999999998E-2</v>
      </c>
      <c r="CH38" s="253">
        <v>2.2009999999999998E-2</v>
      </c>
      <c r="CI38" s="253">
        <v>1.796E-2</v>
      </c>
      <c r="CJ38" s="253">
        <v>1.8169999999999999E-2</v>
      </c>
      <c r="CK38" s="253">
        <v>1.4460000000000001E-2</v>
      </c>
      <c r="CL38" s="253">
        <v>8.94E-3</v>
      </c>
      <c r="CM38" s="719">
        <f t="shared" si="265"/>
        <v>3.4199999999999994E-3</v>
      </c>
      <c r="CN38" s="719">
        <f t="shared" si="172"/>
        <v>-2.1000000000000012E-3</v>
      </c>
      <c r="CO38" s="722">
        <f t="shared" si="173"/>
        <v>-7.6200000000000018E-3</v>
      </c>
      <c r="CP38" s="705">
        <v>2.4289999999999999E-2</v>
      </c>
      <c r="CQ38" s="253">
        <v>1.366E-2</v>
      </c>
      <c r="CR38" s="253">
        <v>3.0500000000000002E-3</v>
      </c>
      <c r="CS38" s="253">
        <v>3.2000000000000003E-4</v>
      </c>
      <c r="CT38" s="253">
        <v>5.3800000000000002E-3</v>
      </c>
      <c r="CU38" s="253">
        <v>1.286E-2</v>
      </c>
      <c r="CV38" s="719">
        <f t="shared" si="266"/>
        <v>2.034E-2</v>
      </c>
      <c r="CW38" s="719">
        <f t="shared" si="174"/>
        <v>2.7820000000000001E-2</v>
      </c>
      <c r="CX38" s="722">
        <f t="shared" si="175"/>
        <v>3.5299999999999998E-2</v>
      </c>
      <c r="CY38" s="253">
        <v>-4.5900000000000003E-3</v>
      </c>
      <c r="CZ38" s="253">
        <v>-2.7699999999999999E-3</v>
      </c>
      <c r="DA38" s="253">
        <v>-4.1700000000000001E-3</v>
      </c>
      <c r="DB38" s="253">
        <v>-3.8E-3</v>
      </c>
      <c r="DC38" s="253">
        <v>-4.1799999999999997E-3</v>
      </c>
      <c r="DD38" s="253">
        <v>-3.7699999999999999E-3</v>
      </c>
      <c r="DE38" s="719">
        <f t="shared" si="267"/>
        <v>-3.3600000000000001E-3</v>
      </c>
      <c r="DF38" s="719">
        <f t="shared" si="176"/>
        <v>-2.9500000000000004E-3</v>
      </c>
      <c r="DG38" s="722">
        <f t="shared" si="177"/>
        <v>-2.5400000000000006E-3</v>
      </c>
      <c r="DH38" s="705">
        <v>1.005E-2</v>
      </c>
      <c r="DI38" s="253">
        <v>1.238E-2</v>
      </c>
      <c r="DJ38" s="253">
        <v>9.1800000000000007E-3</v>
      </c>
      <c r="DK38" s="253">
        <v>9.8899999999999995E-3</v>
      </c>
      <c r="DL38" s="253">
        <v>1.255E-2</v>
      </c>
      <c r="DM38" s="253">
        <v>1.523E-2</v>
      </c>
      <c r="DN38" s="719">
        <f t="shared" si="268"/>
        <v>1.7910000000000002E-2</v>
      </c>
      <c r="DO38" s="719">
        <f t="shared" si="178"/>
        <v>2.0590000000000004E-2</v>
      </c>
      <c r="DP38" s="722">
        <f t="shared" si="179"/>
        <v>2.3270000000000006E-2</v>
      </c>
      <c r="DQ38" s="253">
        <v>-1.091E-2</v>
      </c>
      <c r="DR38" s="253">
        <v>-8.5800000000000008E-3</v>
      </c>
      <c r="DS38" s="253">
        <v>-9.3399999999999993E-3</v>
      </c>
      <c r="DT38" s="253">
        <v>-8.8599999999999998E-3</v>
      </c>
      <c r="DU38" s="253">
        <v>-9.7000000000000003E-3</v>
      </c>
      <c r="DV38" s="253">
        <v>-9.75E-3</v>
      </c>
      <c r="DW38" s="719">
        <f t="shared" si="269"/>
        <v>-9.7999999999999997E-3</v>
      </c>
      <c r="DX38" s="719">
        <f t="shared" si="180"/>
        <v>-9.8499999999999994E-3</v>
      </c>
      <c r="DY38" s="722">
        <f t="shared" si="181"/>
        <v>-9.8999999999999991E-3</v>
      </c>
      <c r="DZ38" s="705">
        <v>2.3449999999999999E-2</v>
      </c>
      <c r="EA38" s="253">
        <v>2.0639999999999999E-2</v>
      </c>
      <c r="EB38" s="253">
        <v>1.8530000000000001E-2</v>
      </c>
      <c r="EC38" s="253">
        <v>1.545E-2</v>
      </c>
      <c r="ED38" s="253">
        <v>1.1860000000000001E-2</v>
      </c>
      <c r="EE38" s="253">
        <v>9.1800000000000007E-3</v>
      </c>
      <c r="EF38" s="719">
        <f t="shared" si="270"/>
        <v>6.5000000000000006E-3</v>
      </c>
      <c r="EG38" s="719">
        <f t="shared" si="182"/>
        <v>3.8200000000000005E-3</v>
      </c>
      <c r="EH38" s="722">
        <f t="shared" si="183"/>
        <v>1.1400000000000004E-3</v>
      </c>
      <c r="EI38" s="253">
        <v>-1.0500000000000001E-2</v>
      </c>
      <c r="EJ38" s="253">
        <v>-9.9399999999999992E-3</v>
      </c>
      <c r="EK38" s="253">
        <v>-1.162E-2</v>
      </c>
      <c r="EL38" s="253">
        <v>-1.1310000000000001E-2</v>
      </c>
      <c r="EM38" s="253">
        <v>-1.055E-2</v>
      </c>
      <c r="EN38" s="253">
        <v>-9.8300000000000002E-3</v>
      </c>
      <c r="EO38" s="719">
        <f t="shared" si="271"/>
        <v>-9.11E-3</v>
      </c>
      <c r="EP38" s="719">
        <f t="shared" si="184"/>
        <v>-8.3899999999999999E-3</v>
      </c>
      <c r="EQ38" s="722">
        <f t="shared" si="185"/>
        <v>-7.6699999999999997E-3</v>
      </c>
      <c r="ER38" s="705">
        <v>2.8369999999999999E-2</v>
      </c>
      <c r="ES38" s="253">
        <v>2.87E-2</v>
      </c>
      <c r="ET38" s="253">
        <v>2.7050000000000001E-2</v>
      </c>
      <c r="EU38" s="253">
        <v>2.452E-2</v>
      </c>
      <c r="EV38" s="253">
        <v>2.034E-2</v>
      </c>
      <c r="EW38" s="253">
        <v>1.9689999999999999E-2</v>
      </c>
      <c r="EX38" s="719">
        <f t="shared" si="272"/>
        <v>1.9039999999999998E-2</v>
      </c>
      <c r="EY38" s="719">
        <f t="shared" si="186"/>
        <v>1.8389999999999997E-2</v>
      </c>
      <c r="EZ38" s="722">
        <f t="shared" si="187"/>
        <v>1.7739999999999995E-2</v>
      </c>
      <c r="FA38" s="253">
        <v>1.146E-2</v>
      </c>
      <c r="FB38" s="253">
        <v>1.4069999999999999E-2</v>
      </c>
      <c r="FC38" s="253">
        <v>1.2930000000000001E-2</v>
      </c>
      <c r="FD38" s="253">
        <v>1.3390000000000001E-2</v>
      </c>
      <c r="FE38" s="253">
        <v>1.2E-2</v>
      </c>
      <c r="FF38" s="253">
        <v>1.0489999999999999E-2</v>
      </c>
      <c r="FG38" s="719">
        <f t="shared" si="273"/>
        <v>8.9799999999999984E-3</v>
      </c>
      <c r="FH38" s="719">
        <f t="shared" si="188"/>
        <v>7.4699999999999975E-3</v>
      </c>
      <c r="FI38" s="722">
        <f t="shared" si="189"/>
        <v>5.9599999999999966E-3</v>
      </c>
      <c r="FJ38" s="705">
        <v>-6.2500000000000003E-3</v>
      </c>
      <c r="FK38" s="253">
        <v>-4.9100000000000003E-3</v>
      </c>
      <c r="FL38" s="253">
        <v>-6.9100000000000003E-3</v>
      </c>
      <c r="FM38" s="253">
        <v>-6.5399999999999998E-3</v>
      </c>
      <c r="FN38" s="253">
        <v>-5.8999999999999999E-3</v>
      </c>
      <c r="FO38" s="253">
        <v>-5.4599999999999996E-3</v>
      </c>
      <c r="FP38" s="719">
        <f t="shared" si="274"/>
        <v>-5.0199999999999993E-3</v>
      </c>
      <c r="FQ38" s="719">
        <f t="shared" si="190"/>
        <v>-4.579999999999999E-3</v>
      </c>
      <c r="FR38" s="722">
        <f t="shared" si="191"/>
        <v>-4.1399999999999987E-3</v>
      </c>
      <c r="FS38" s="253">
        <v>7.9399999999999991E-3</v>
      </c>
      <c r="FT38" s="253">
        <v>9.2300000000000004E-3</v>
      </c>
      <c r="FU38" s="253">
        <v>6.5799999999999999E-3</v>
      </c>
      <c r="FV38" s="253">
        <v>7.2199999999999999E-3</v>
      </c>
      <c r="FW38" s="253">
        <v>8.3199999999999993E-3</v>
      </c>
      <c r="FX38" s="253">
        <v>9.2499999999999995E-3</v>
      </c>
      <c r="FY38" s="719">
        <f t="shared" si="275"/>
        <v>1.018E-2</v>
      </c>
      <c r="FZ38" s="719">
        <f t="shared" si="192"/>
        <v>1.111E-2</v>
      </c>
      <c r="GA38" s="722">
        <f t="shared" si="193"/>
        <v>1.204E-2</v>
      </c>
      <c r="GB38" s="705">
        <v>1.89E-3</v>
      </c>
      <c r="GC38" s="253">
        <v>2.9199999999999999E-3</v>
      </c>
      <c r="GD38" s="253">
        <v>8.9999999999999998E-4</v>
      </c>
      <c r="GE38" s="253">
        <v>2.5300000000000001E-3</v>
      </c>
      <c r="GF38" s="253">
        <v>3.1700000000000001E-3</v>
      </c>
      <c r="GG38" s="253">
        <v>3.3999999999999998E-3</v>
      </c>
      <c r="GH38" s="719">
        <f t="shared" si="276"/>
        <v>3.6299999999999995E-3</v>
      </c>
      <c r="GI38" s="719">
        <f t="shared" si="194"/>
        <v>3.8599999999999993E-3</v>
      </c>
      <c r="GJ38" s="722">
        <f t="shared" si="195"/>
        <v>4.089999999999999E-3</v>
      </c>
      <c r="GK38" s="253">
        <v>1.052E-2</v>
      </c>
      <c r="GL38" s="253">
        <v>1.2070000000000001E-2</v>
      </c>
      <c r="GM38" s="253">
        <v>9.7300000000000008E-3</v>
      </c>
      <c r="GN38" s="253">
        <v>1.0330000000000001E-2</v>
      </c>
      <c r="GO38" s="253">
        <v>1.108E-2</v>
      </c>
      <c r="GP38" s="253">
        <v>1.18E-2</v>
      </c>
      <c r="GQ38" s="719">
        <f t="shared" si="277"/>
        <v>1.252E-2</v>
      </c>
      <c r="GR38" s="719">
        <f t="shared" si="196"/>
        <v>1.324E-2</v>
      </c>
      <c r="GS38" s="722">
        <f t="shared" si="197"/>
        <v>1.396E-2</v>
      </c>
      <c r="GT38" s="705">
        <v>-2.98E-3</v>
      </c>
      <c r="GU38" s="253">
        <v>-1.57E-3</v>
      </c>
      <c r="GV38" s="253">
        <v>-3.8E-3</v>
      </c>
      <c r="GW38" s="253">
        <v>-3.5100000000000001E-3</v>
      </c>
      <c r="GX38" s="253">
        <v>-2.7399999999999998E-3</v>
      </c>
      <c r="GY38" s="253">
        <v>-1.92E-3</v>
      </c>
      <c r="GZ38" s="719">
        <f t="shared" si="278"/>
        <v>-1.1000000000000003E-3</v>
      </c>
      <c r="HA38" s="719">
        <f t="shared" si="198"/>
        <v>-2.8000000000000052E-4</v>
      </c>
      <c r="HB38" s="722">
        <f t="shared" si="199"/>
        <v>5.3999999999999925E-4</v>
      </c>
      <c r="HC38" s="253">
        <v>2.7740000000000001E-2</v>
      </c>
      <c r="HD38" s="253">
        <v>2.7220000000000001E-2</v>
      </c>
      <c r="HE38" s="253">
        <v>2.8330000000000001E-2</v>
      </c>
      <c r="HF38" s="253">
        <v>2.581E-2</v>
      </c>
      <c r="HG38" s="253">
        <v>2.4639999999999999E-2</v>
      </c>
      <c r="HH38" s="253">
        <v>2.3619999999999999E-2</v>
      </c>
      <c r="HI38" s="719">
        <f t="shared" si="279"/>
        <v>2.2599999999999999E-2</v>
      </c>
      <c r="HJ38" s="719">
        <f t="shared" si="200"/>
        <v>2.1579999999999998E-2</v>
      </c>
      <c r="HK38" s="722">
        <f t="shared" si="201"/>
        <v>2.0559999999999998E-2</v>
      </c>
      <c r="HL38" s="705">
        <v>-1.5869999999999999E-2</v>
      </c>
      <c r="HM38" s="253">
        <v>-1.3729999999999999E-2</v>
      </c>
      <c r="HN38" s="253">
        <v>-1.426E-2</v>
      </c>
      <c r="HO38" s="253">
        <v>-1.2579999999999999E-2</v>
      </c>
      <c r="HP38" s="253">
        <v>-1.1990000000000001E-2</v>
      </c>
      <c r="HQ38" s="253">
        <v>-1.1679999999999999E-2</v>
      </c>
      <c r="HR38" s="719">
        <f t="shared" si="280"/>
        <v>-1.1369999999999998E-2</v>
      </c>
      <c r="HS38" s="719">
        <f t="shared" si="202"/>
        <v>-1.1059999999999997E-2</v>
      </c>
      <c r="HT38" s="722">
        <f t="shared" si="203"/>
        <v>-1.0749999999999996E-2</v>
      </c>
      <c r="HU38" s="253">
        <v>-1.6899999999999998E-2</v>
      </c>
      <c r="HV38" s="253">
        <v>-1.6320000000000001E-2</v>
      </c>
      <c r="HW38" s="253">
        <v>-1.729E-2</v>
      </c>
      <c r="HX38" s="253">
        <v>-1.6250000000000001E-2</v>
      </c>
      <c r="HY38" s="253">
        <v>-1.5169999999999999E-2</v>
      </c>
      <c r="HZ38" s="253">
        <v>-1.4370000000000001E-2</v>
      </c>
      <c r="IA38" s="719">
        <f t="shared" si="281"/>
        <v>-1.3570000000000002E-2</v>
      </c>
      <c r="IB38" s="719">
        <f t="shared" si="204"/>
        <v>-1.2770000000000004E-2</v>
      </c>
      <c r="IC38" s="722">
        <f t="shared" si="205"/>
        <v>-1.1970000000000005E-2</v>
      </c>
      <c r="ID38" s="705">
        <v>-4.5700000000000003E-3</v>
      </c>
      <c r="IE38" s="253">
        <v>-3.6999999999999999E-4</v>
      </c>
      <c r="IF38" s="253">
        <v>-4.1599999999999996E-3</v>
      </c>
      <c r="IG38" s="253">
        <v>-3.7000000000000002E-3</v>
      </c>
      <c r="IH38" s="253">
        <v>-9.7999999999999997E-4</v>
      </c>
      <c r="II38" s="253">
        <v>1.8E-3</v>
      </c>
      <c r="IJ38" s="719">
        <f t="shared" si="282"/>
        <v>4.5799999999999999E-3</v>
      </c>
      <c r="IK38" s="719">
        <f t="shared" si="206"/>
        <v>7.3600000000000002E-3</v>
      </c>
      <c r="IL38" s="722">
        <f t="shared" si="207"/>
        <v>1.014E-2</v>
      </c>
      <c r="IM38" s="253">
        <v>-3.1949999999999999E-2</v>
      </c>
      <c r="IN38" s="253">
        <v>-3.0779999999999998E-2</v>
      </c>
      <c r="IO38" s="253">
        <v>-3.2570000000000002E-2</v>
      </c>
      <c r="IP38" s="253">
        <v>-3.1980000000000001E-2</v>
      </c>
      <c r="IQ38" s="253">
        <v>-3.1559999999999998E-2</v>
      </c>
      <c r="IR38" s="253">
        <v>-3.141E-2</v>
      </c>
      <c r="IS38" s="719">
        <f t="shared" si="283"/>
        <v>-3.1260000000000003E-2</v>
      </c>
      <c r="IT38" s="719">
        <f t="shared" si="208"/>
        <v>-3.1110000000000006E-2</v>
      </c>
      <c r="IU38" s="722">
        <f t="shared" si="209"/>
        <v>-3.0960000000000008E-2</v>
      </c>
      <c r="IV38" s="705">
        <v>1.421E-2</v>
      </c>
      <c r="IW38" s="253">
        <v>8.4200000000000004E-3</v>
      </c>
      <c r="IX38" s="253">
        <v>-6.62E-3</v>
      </c>
      <c r="IY38" s="253">
        <v>-1.2030000000000001E-2</v>
      </c>
      <c r="IZ38" s="253">
        <v>-1.0319999999999999E-2</v>
      </c>
      <c r="JA38" s="253">
        <v>5.1000000000000004E-4</v>
      </c>
      <c r="JB38" s="719">
        <f t="shared" si="284"/>
        <v>1.1339999999999999E-2</v>
      </c>
      <c r="JC38" s="719">
        <f t="shared" si="210"/>
        <v>2.2169999999999999E-2</v>
      </c>
      <c r="JD38" s="722">
        <f t="shared" si="211"/>
        <v>3.3000000000000002E-2</v>
      </c>
      <c r="JE38" s="253">
        <v>-3.2000000000000002E-3</v>
      </c>
      <c r="JF38" s="253">
        <v>-2.3E-3</v>
      </c>
      <c r="JG38" s="253">
        <v>-5.7499999999999999E-3</v>
      </c>
      <c r="JH38" s="253">
        <v>-4.2900000000000004E-3</v>
      </c>
      <c r="JI38" s="253">
        <v>-2.9099999999999998E-3</v>
      </c>
      <c r="JJ38" s="253">
        <v>-2.33E-3</v>
      </c>
      <c r="JK38" s="719">
        <f t="shared" si="285"/>
        <v>-1.7500000000000003E-3</v>
      </c>
      <c r="JL38" s="719">
        <f t="shared" si="212"/>
        <v>-1.1700000000000005E-3</v>
      </c>
      <c r="JM38" s="722">
        <f t="shared" si="213"/>
        <v>-5.9000000000000068E-4</v>
      </c>
      <c r="JN38" s="705">
        <v>-1.3690000000000001E-2</v>
      </c>
      <c r="JO38" s="253">
        <v>-1.239E-2</v>
      </c>
      <c r="JP38" s="253">
        <v>-1.4239999999999999E-2</v>
      </c>
      <c r="JQ38" s="253">
        <v>-1.4019999999999999E-2</v>
      </c>
      <c r="JR38" s="253">
        <v>-1.3169999999999999E-2</v>
      </c>
      <c r="JS38" s="253">
        <v>-1.272E-2</v>
      </c>
      <c r="JT38" s="719">
        <f t="shared" si="286"/>
        <v>-1.2270000000000001E-2</v>
      </c>
      <c r="JU38" s="719">
        <f t="shared" si="214"/>
        <v>-1.1820000000000002E-2</v>
      </c>
      <c r="JV38" s="722">
        <f t="shared" si="215"/>
        <v>-1.1370000000000003E-2</v>
      </c>
      <c r="JW38" s="253">
        <v>-4.5799999999999999E-3</v>
      </c>
      <c r="JX38" s="253">
        <v>-3.3500000000000001E-3</v>
      </c>
      <c r="JY38" s="253">
        <v>-5.3299999999999997E-3</v>
      </c>
      <c r="JZ38" s="253">
        <v>-4.8700000000000002E-3</v>
      </c>
      <c r="KA38" s="253">
        <v>-4.2700000000000004E-3</v>
      </c>
      <c r="KB38" s="253">
        <v>-3.7599999999999999E-3</v>
      </c>
      <c r="KC38" s="719">
        <f t="shared" si="287"/>
        <v>-3.2499999999999994E-3</v>
      </c>
      <c r="KD38" s="719">
        <f t="shared" si="216"/>
        <v>-2.7399999999999989E-3</v>
      </c>
      <c r="KE38" s="722">
        <f t="shared" si="217"/>
        <v>-2.2299999999999985E-3</v>
      </c>
      <c r="KF38" s="705">
        <v>1.2749999999999999E-2</v>
      </c>
      <c r="KG38" s="253">
        <v>1.388E-2</v>
      </c>
      <c r="KH38" s="253">
        <v>9.9399999999999992E-3</v>
      </c>
      <c r="KI38" s="253">
        <v>9.2800000000000001E-3</v>
      </c>
      <c r="KJ38" s="253">
        <v>1.268E-2</v>
      </c>
      <c r="KK38" s="253">
        <v>1.3769999999999999E-2</v>
      </c>
      <c r="KL38" s="719">
        <f t="shared" si="288"/>
        <v>1.4859999999999998E-2</v>
      </c>
      <c r="KM38" s="719">
        <f t="shared" si="218"/>
        <v>1.5949999999999999E-2</v>
      </c>
      <c r="KN38" s="722">
        <f t="shared" si="219"/>
        <v>1.704E-2</v>
      </c>
      <c r="KO38" s="253">
        <v>-2.2409999999999999E-2</v>
      </c>
      <c r="KP38" s="253">
        <v>-2.112E-2</v>
      </c>
      <c r="KQ38" s="253">
        <v>-2.274E-2</v>
      </c>
      <c r="KR38" s="253">
        <v>-2.2290000000000001E-2</v>
      </c>
      <c r="KS38" s="253">
        <v>-2.1989999999999999E-2</v>
      </c>
      <c r="KT38" s="253">
        <v>-2.1760000000000002E-2</v>
      </c>
      <c r="KU38" s="719">
        <f t="shared" si="289"/>
        <v>-2.1530000000000004E-2</v>
      </c>
      <c r="KV38" s="719">
        <f t="shared" si="220"/>
        <v>-2.1300000000000006E-2</v>
      </c>
      <c r="KW38" s="722">
        <f t="shared" si="221"/>
        <v>-2.1070000000000009E-2</v>
      </c>
      <c r="KX38" s="705">
        <v>-5.8700000000000002E-3</v>
      </c>
      <c r="KY38" s="253">
        <v>-4.64E-3</v>
      </c>
      <c r="KZ38" s="253">
        <v>-6.94E-3</v>
      </c>
      <c r="LA38" s="253">
        <v>-7.0099999999999997E-3</v>
      </c>
      <c r="LB38" s="253">
        <v>-5.8500000000000002E-3</v>
      </c>
      <c r="LC38" s="253">
        <v>-5.3299999999999997E-3</v>
      </c>
      <c r="LD38" s="719">
        <f t="shared" si="290"/>
        <v>-4.8099999999999992E-3</v>
      </c>
      <c r="LE38" s="719">
        <f t="shared" si="222"/>
        <v>-4.2899999999999987E-3</v>
      </c>
      <c r="LF38" s="722">
        <f t="shared" si="223"/>
        <v>-3.7699999999999982E-3</v>
      </c>
      <c r="LG38" s="253">
        <v>2E-3</v>
      </c>
      <c r="LH38" s="253">
        <v>3.3700000000000002E-3</v>
      </c>
      <c r="LI38" s="253">
        <v>8.0999999999999996E-4</v>
      </c>
      <c r="LJ38" s="253">
        <v>1.1000000000000001E-3</v>
      </c>
      <c r="LK38" s="253">
        <v>2E-3</v>
      </c>
      <c r="LL38" s="253">
        <v>2.9199999999999999E-3</v>
      </c>
      <c r="LM38" s="719">
        <f t="shared" si="291"/>
        <v>3.8399999999999997E-3</v>
      </c>
      <c r="LN38" s="719">
        <f t="shared" si="224"/>
        <v>4.7599999999999995E-3</v>
      </c>
      <c r="LO38" s="722">
        <f t="shared" si="225"/>
        <v>5.6799999999999993E-3</v>
      </c>
      <c r="LP38" s="705">
        <v>-1.7850000000000001E-2</v>
      </c>
      <c r="LQ38" s="253">
        <v>-1.6650000000000002E-2</v>
      </c>
      <c r="LR38" s="253">
        <v>-1.8700000000000001E-2</v>
      </c>
      <c r="LS38" s="253">
        <v>-1.83E-2</v>
      </c>
      <c r="LT38" s="253">
        <v>-1.7559999999999999E-2</v>
      </c>
      <c r="LU38" s="253">
        <v>-1.7149999999999999E-2</v>
      </c>
      <c r="LV38" s="719">
        <f t="shared" si="292"/>
        <v>-1.6739999999999998E-2</v>
      </c>
      <c r="LW38" s="719">
        <f t="shared" si="226"/>
        <v>-1.6329999999999997E-2</v>
      </c>
      <c r="LX38" s="722">
        <f t="shared" si="227"/>
        <v>-1.5919999999999997E-2</v>
      </c>
      <c r="LY38" s="253">
        <v>1.9449999999999999E-2</v>
      </c>
      <c r="LZ38" s="253">
        <v>2.0879999999999999E-2</v>
      </c>
      <c r="MA38" s="253">
        <v>1.4279999999999999E-2</v>
      </c>
      <c r="MB38" s="253">
        <v>1.319E-2</v>
      </c>
      <c r="MC38" s="253">
        <v>1.6789999999999999E-2</v>
      </c>
      <c r="MD38" s="253">
        <v>1.6920000000000001E-2</v>
      </c>
      <c r="ME38" s="719">
        <f t="shared" si="293"/>
        <v>1.7050000000000003E-2</v>
      </c>
      <c r="MF38" s="719">
        <f t="shared" si="228"/>
        <v>1.7180000000000004E-2</v>
      </c>
      <c r="MG38" s="722">
        <f t="shared" si="229"/>
        <v>1.7310000000000006E-2</v>
      </c>
      <c r="MH38" s="705">
        <v>-1.189E-2</v>
      </c>
      <c r="MI38" s="253">
        <v>-1.064E-2</v>
      </c>
      <c r="MJ38" s="253">
        <v>-1.239E-2</v>
      </c>
      <c r="MK38" s="253">
        <v>-1.1769999999999999E-2</v>
      </c>
      <c r="ML38" s="253">
        <v>-1.1169999999999999E-2</v>
      </c>
      <c r="MM38" s="253">
        <v>-1.0880000000000001E-2</v>
      </c>
      <c r="MN38" s="719">
        <f t="shared" si="294"/>
        <v>-1.0590000000000002E-2</v>
      </c>
      <c r="MO38" s="719">
        <f t="shared" si="230"/>
        <v>-1.0300000000000004E-2</v>
      </c>
      <c r="MP38" s="722">
        <f t="shared" si="231"/>
        <v>-1.0010000000000005E-2</v>
      </c>
      <c r="MQ38" s="253">
        <v>6.5399999999999998E-3</v>
      </c>
      <c r="MR38" s="253">
        <v>8.0000000000000007E-5</v>
      </c>
      <c r="MS38" s="253">
        <v>-8.1399999999999997E-3</v>
      </c>
      <c r="MT38" s="253">
        <v>-8.7399999999999995E-3</v>
      </c>
      <c r="MU38" s="253">
        <v>-1.97E-3</v>
      </c>
      <c r="MV38" s="253">
        <v>1.2199999999999999E-3</v>
      </c>
      <c r="MW38" s="719">
        <f t="shared" si="295"/>
        <v>4.4099999999999999E-3</v>
      </c>
      <c r="MX38" s="719">
        <f t="shared" si="232"/>
        <v>7.6E-3</v>
      </c>
      <c r="MY38" s="722">
        <f t="shared" si="233"/>
        <v>1.0790000000000001E-2</v>
      </c>
      <c r="MZ38" s="705">
        <v>1.328E-2</v>
      </c>
      <c r="NA38" s="253">
        <v>1.422E-2</v>
      </c>
      <c r="NB38" s="253">
        <v>1.193E-2</v>
      </c>
      <c r="NC38" s="253">
        <v>1.2239999999999999E-2</v>
      </c>
      <c r="ND38" s="253">
        <v>1.299E-2</v>
      </c>
      <c r="NE38" s="253">
        <v>1.367E-2</v>
      </c>
      <c r="NF38" s="719">
        <f t="shared" si="296"/>
        <v>1.435E-2</v>
      </c>
      <c r="NG38" s="719">
        <f t="shared" si="234"/>
        <v>1.503E-2</v>
      </c>
      <c r="NH38" s="722">
        <f t="shared" si="235"/>
        <v>1.5710000000000002E-2</v>
      </c>
      <c r="NI38" s="253">
        <v>1.33E-3</v>
      </c>
      <c r="NJ38" s="253">
        <v>6.9999999999999999E-4</v>
      </c>
      <c r="NK38" s="253">
        <v>-9.0000000000000006E-5</v>
      </c>
      <c r="NL38" s="253">
        <v>3.0000000000000001E-3</v>
      </c>
      <c r="NM38" s="253">
        <v>5.9699999999999996E-3</v>
      </c>
      <c r="NN38" s="253">
        <v>7.0200000000000002E-3</v>
      </c>
      <c r="NO38" s="719">
        <f t="shared" si="297"/>
        <v>8.0700000000000008E-3</v>
      </c>
      <c r="NP38" s="719">
        <f t="shared" si="236"/>
        <v>9.1200000000000014E-3</v>
      </c>
      <c r="NQ38" s="722">
        <f t="shared" si="237"/>
        <v>1.0170000000000002E-2</v>
      </c>
      <c r="NR38" s="705">
        <v>-2.862E-2</v>
      </c>
      <c r="NS38" s="253">
        <v>-2.7400000000000001E-2</v>
      </c>
      <c r="NT38" s="253">
        <v>-2.8150000000000001E-2</v>
      </c>
      <c r="NU38" s="253">
        <v>-2.7609999999999999E-2</v>
      </c>
      <c r="NV38" s="253">
        <v>-2.657E-2</v>
      </c>
      <c r="NW38" s="253">
        <v>-2.648E-2</v>
      </c>
      <c r="NX38" s="719">
        <f t="shared" si="298"/>
        <v>-2.639E-2</v>
      </c>
      <c r="NY38" s="719">
        <f t="shared" si="238"/>
        <v>-2.63E-2</v>
      </c>
      <c r="NZ38" s="722">
        <f t="shared" si="239"/>
        <v>-2.6210000000000001E-2</v>
      </c>
      <c r="OA38" s="253">
        <v>-1.043E-2</v>
      </c>
      <c r="OB38" s="253">
        <v>-9.2700000000000005E-3</v>
      </c>
      <c r="OC38" s="253">
        <v>-1.1860000000000001E-2</v>
      </c>
      <c r="OD38" s="253">
        <v>-1.17E-2</v>
      </c>
      <c r="OE38" s="253">
        <v>-9.9399999999999992E-3</v>
      </c>
      <c r="OF38" s="253">
        <v>-9.4800000000000006E-3</v>
      </c>
      <c r="OG38" s="719">
        <f t="shared" si="299"/>
        <v>-9.020000000000002E-3</v>
      </c>
      <c r="OH38" s="719">
        <f t="shared" si="240"/>
        <v>-8.5600000000000034E-3</v>
      </c>
      <c r="OI38" s="722">
        <f t="shared" si="241"/>
        <v>-8.1000000000000048E-3</v>
      </c>
      <c r="OJ38" s="705">
        <v>9.7599999999999996E-3</v>
      </c>
      <c r="OK38" s="253">
        <v>9.8300000000000002E-3</v>
      </c>
      <c r="OL38" s="253">
        <v>8.3000000000000001E-3</v>
      </c>
      <c r="OM38" s="253">
        <v>8.9999999999999993E-3</v>
      </c>
      <c r="ON38" s="253">
        <v>1.226E-2</v>
      </c>
      <c r="OO38" s="253">
        <v>1.387E-2</v>
      </c>
      <c r="OP38" s="719">
        <f t="shared" si="300"/>
        <v>1.5480000000000001E-2</v>
      </c>
      <c r="OQ38" s="719">
        <f t="shared" si="242"/>
        <v>1.7090000000000001E-2</v>
      </c>
      <c r="OR38" s="722">
        <f t="shared" si="243"/>
        <v>1.8700000000000001E-2</v>
      </c>
      <c r="OS38" s="253">
        <v>-2.418E-2</v>
      </c>
      <c r="OT38" s="253">
        <v>-2.2890000000000001E-2</v>
      </c>
      <c r="OU38" s="253">
        <v>-2.452E-2</v>
      </c>
      <c r="OV38" s="253">
        <v>-2.4070000000000001E-2</v>
      </c>
      <c r="OW38" s="253">
        <v>-2.376E-2</v>
      </c>
      <c r="OX38" s="253">
        <v>-2.3529999999999999E-2</v>
      </c>
      <c r="OY38" s="719">
        <f t="shared" si="301"/>
        <v>-2.3299999999999998E-2</v>
      </c>
      <c r="OZ38" s="719">
        <f t="shared" si="244"/>
        <v>-2.3069999999999997E-2</v>
      </c>
      <c r="PA38" s="722">
        <f t="shared" si="245"/>
        <v>-2.2839999999999996E-2</v>
      </c>
      <c r="PB38" s="705">
        <v>2.1299999999999999E-3</v>
      </c>
      <c r="PC38" s="253">
        <v>1.1299999999999999E-3</v>
      </c>
      <c r="PD38" s="253">
        <v>-1.7799999999999999E-3</v>
      </c>
      <c r="PE38" s="253">
        <v>5.8199999999999997E-3</v>
      </c>
      <c r="PF38" s="253">
        <v>7.5500000000000003E-3</v>
      </c>
      <c r="PG38" s="253">
        <v>3.96E-3</v>
      </c>
      <c r="PH38" s="719">
        <f t="shared" si="302"/>
        <v>3.6999999999999967E-4</v>
      </c>
      <c r="PI38" s="719">
        <f t="shared" si="246"/>
        <v>-3.2200000000000006E-3</v>
      </c>
      <c r="PJ38" s="722">
        <f t="shared" si="247"/>
        <v>-6.8100000000000009E-3</v>
      </c>
      <c r="PK38" s="253">
        <v>-2.648E-2</v>
      </c>
      <c r="PL38" s="253">
        <v>-2.5270000000000001E-2</v>
      </c>
      <c r="PM38" s="253">
        <v>-2.724E-2</v>
      </c>
      <c r="PN38" s="253">
        <v>-2.6259999999999999E-2</v>
      </c>
      <c r="PO38" s="253">
        <v>-2.5510000000000001E-2</v>
      </c>
      <c r="PP38" s="253">
        <v>-2.5149999999999999E-2</v>
      </c>
      <c r="PQ38" s="719">
        <f t="shared" si="303"/>
        <v>-2.4789999999999996E-2</v>
      </c>
      <c r="PR38" s="719">
        <f t="shared" si="248"/>
        <v>-2.4429999999999993E-2</v>
      </c>
      <c r="PS38" s="722">
        <f t="shared" si="249"/>
        <v>-2.4069999999999991E-2</v>
      </c>
      <c r="PT38" s="705">
        <v>2.5799999999999998E-3</v>
      </c>
      <c r="PU38" s="253">
        <v>3.7599999999999999E-3</v>
      </c>
      <c r="PV38" s="253">
        <v>1.6199999999999999E-3</v>
      </c>
      <c r="PW38" s="253">
        <v>2.0100000000000001E-3</v>
      </c>
      <c r="PX38" s="253">
        <v>2.6199999999999999E-3</v>
      </c>
      <c r="PY38" s="253">
        <v>3.0899999999999999E-3</v>
      </c>
      <c r="PZ38" s="719">
        <f t="shared" si="304"/>
        <v>3.5599999999999998E-3</v>
      </c>
      <c r="QA38" s="719">
        <f t="shared" si="250"/>
        <v>4.0299999999999997E-3</v>
      </c>
      <c r="QB38" s="722">
        <f t="shared" si="251"/>
        <v>4.4999999999999997E-3</v>
      </c>
      <c r="QC38" s="253">
        <v>-1.1100000000000001E-3</v>
      </c>
      <c r="QD38" s="253">
        <v>2.0000000000000001E-4</v>
      </c>
      <c r="QE38" s="253">
        <v>-1.7700000000000001E-3</v>
      </c>
      <c r="QF38" s="253">
        <v>-1.2999999999999999E-3</v>
      </c>
      <c r="QG38" s="253">
        <v>-7.5000000000000002E-4</v>
      </c>
      <c r="QH38" s="253">
        <v>-2.5000000000000001E-4</v>
      </c>
      <c r="QI38" s="719">
        <f t="shared" si="305"/>
        <v>2.5000000000000001E-4</v>
      </c>
      <c r="QJ38" s="719">
        <f t="shared" si="252"/>
        <v>7.5000000000000002E-4</v>
      </c>
      <c r="QK38" s="722">
        <f t="shared" si="253"/>
        <v>1.25E-3</v>
      </c>
      <c r="QL38" s="705">
        <v>9.2300000000000004E-3</v>
      </c>
      <c r="QM38" s="253">
        <v>1.0659999999999999E-2</v>
      </c>
      <c r="QN38" s="253">
        <v>8.9599999999999992E-3</v>
      </c>
      <c r="QO38" s="253">
        <v>9.4000000000000004E-3</v>
      </c>
      <c r="QP38" s="253">
        <v>9.7000000000000003E-3</v>
      </c>
      <c r="QQ38" s="253">
        <v>1.005E-2</v>
      </c>
      <c r="QR38" s="719">
        <f t="shared" si="306"/>
        <v>1.04E-2</v>
      </c>
      <c r="QS38" s="719">
        <f t="shared" si="254"/>
        <v>1.0749999999999999E-2</v>
      </c>
      <c r="QT38" s="722">
        <f t="shared" si="255"/>
        <v>1.1099999999999999E-2</v>
      </c>
    </row>
    <row r="39" spans="1:462">
      <c r="A39" s="16"/>
      <c r="B39" s="212" t="s">
        <v>458</v>
      </c>
      <c r="C39" s="212" t="s">
        <v>475</v>
      </c>
      <c r="D39" s="705">
        <v>5.6499999999999996E-3</v>
      </c>
      <c r="E39" s="253">
        <v>5.4299999999999999E-3</v>
      </c>
      <c r="F39" s="253">
        <v>7.7099999999999998E-3</v>
      </c>
      <c r="G39" s="253">
        <v>3.4399999999999999E-3</v>
      </c>
      <c r="H39" s="253">
        <v>3.6700000000000001E-3</v>
      </c>
      <c r="I39" s="253">
        <v>4.8300000000000001E-3</v>
      </c>
      <c r="J39" s="719">
        <f t="shared" si="256"/>
        <v>5.9900000000000005E-3</v>
      </c>
      <c r="K39" s="719">
        <f t="shared" si="154"/>
        <v>7.150000000000001E-3</v>
      </c>
      <c r="L39" s="722">
        <f t="shared" si="155"/>
        <v>8.3100000000000014E-3</v>
      </c>
      <c r="M39" s="253">
        <v>2.0039999999999999E-2</v>
      </c>
      <c r="N39" s="253">
        <v>2.077E-2</v>
      </c>
      <c r="O39" s="253">
        <v>2.215E-2</v>
      </c>
      <c r="P39" s="253">
        <v>1.6330000000000001E-2</v>
      </c>
      <c r="Q39" s="253">
        <v>1.5699999999999999E-2</v>
      </c>
      <c r="R39" s="253">
        <v>1.8489999999999999E-2</v>
      </c>
      <c r="S39" s="719">
        <f t="shared" si="257"/>
        <v>2.128E-2</v>
      </c>
      <c r="T39" s="719">
        <f t="shared" si="156"/>
        <v>2.4070000000000001E-2</v>
      </c>
      <c r="U39" s="722">
        <f t="shared" si="157"/>
        <v>2.6860000000000002E-2</v>
      </c>
      <c r="V39" s="705">
        <v>2.196E-2</v>
      </c>
      <c r="W39" s="253">
        <v>2.4170000000000001E-2</v>
      </c>
      <c r="X39" s="253">
        <v>2.3259999999999999E-2</v>
      </c>
      <c r="Y39" s="253">
        <v>1.7579999999999998E-2</v>
      </c>
      <c r="Z39" s="253">
        <v>1.0330000000000001E-2</v>
      </c>
      <c r="AA39" s="253">
        <v>8.2900000000000005E-3</v>
      </c>
      <c r="AB39" s="719">
        <f t="shared" si="258"/>
        <v>6.2500000000000003E-3</v>
      </c>
      <c r="AC39" s="719">
        <f t="shared" si="158"/>
        <v>4.2100000000000002E-3</v>
      </c>
      <c r="AD39" s="722">
        <f t="shared" si="159"/>
        <v>2.1700000000000001E-3</v>
      </c>
      <c r="AE39" s="253">
        <v>1.434E-2</v>
      </c>
      <c r="AF39" s="253">
        <v>1.78E-2</v>
      </c>
      <c r="AG39" s="253">
        <v>2.0879999999999999E-2</v>
      </c>
      <c r="AH39" s="253">
        <v>1.436E-2</v>
      </c>
      <c r="AI39" s="253">
        <v>1.6830000000000001E-2</v>
      </c>
      <c r="AJ39" s="253">
        <v>2.0629999999999999E-2</v>
      </c>
      <c r="AK39" s="719">
        <f t="shared" si="259"/>
        <v>2.4429999999999997E-2</v>
      </c>
      <c r="AL39" s="719">
        <f t="shared" si="160"/>
        <v>2.8229999999999995E-2</v>
      </c>
      <c r="AM39" s="722">
        <f t="shared" si="161"/>
        <v>3.2029999999999989E-2</v>
      </c>
      <c r="AN39" s="705">
        <v>-4.8700000000000002E-3</v>
      </c>
      <c r="AO39" s="253">
        <v>-1.48E-3</v>
      </c>
      <c r="AP39" s="253">
        <v>5.9999999999999995E-4</v>
      </c>
      <c r="AQ39" s="253">
        <v>-6.5100000000000002E-3</v>
      </c>
      <c r="AR39" s="253">
        <v>-5.1399999999999996E-3</v>
      </c>
      <c r="AS39" s="253">
        <v>-1.64E-3</v>
      </c>
      <c r="AT39" s="719">
        <f t="shared" si="260"/>
        <v>1.8599999999999997E-3</v>
      </c>
      <c r="AU39" s="719">
        <f t="shared" si="162"/>
        <v>5.3599999999999993E-3</v>
      </c>
      <c r="AV39" s="722">
        <f t="shared" si="163"/>
        <v>8.8599999999999998E-3</v>
      </c>
      <c r="AW39" s="253">
        <v>-3.7499999999999999E-3</v>
      </c>
      <c r="AX39" s="253">
        <v>-8.0999999999999996E-4</v>
      </c>
      <c r="AY39" s="253">
        <v>8.4999999999999995E-4</v>
      </c>
      <c r="AZ39" s="253">
        <v>-5.9199999999999999E-3</v>
      </c>
      <c r="BA39" s="253">
        <v>-4.9500000000000004E-3</v>
      </c>
      <c r="BB39" s="253">
        <v>-2.5400000000000002E-3</v>
      </c>
      <c r="BC39" s="719">
        <f t="shared" si="261"/>
        <v>-1.2999999999999991E-4</v>
      </c>
      <c r="BD39" s="719">
        <f t="shared" si="164"/>
        <v>2.2800000000000003E-3</v>
      </c>
      <c r="BE39" s="722">
        <f t="shared" si="165"/>
        <v>4.6900000000000006E-3</v>
      </c>
      <c r="BF39" s="705">
        <v>-7.3000000000000001E-3</v>
      </c>
      <c r="BG39" s="253">
        <v>-7.2199999999999999E-3</v>
      </c>
      <c r="BH39" s="253">
        <v>-2.8E-3</v>
      </c>
      <c r="BI39" s="253">
        <v>-3.9100000000000003E-3</v>
      </c>
      <c r="BJ39" s="253">
        <v>-2.3500000000000001E-3</v>
      </c>
      <c r="BK39" s="253">
        <v>2.0000000000000001E-4</v>
      </c>
      <c r="BL39" s="719">
        <f t="shared" si="262"/>
        <v>2.7500000000000003E-3</v>
      </c>
      <c r="BM39" s="719">
        <f t="shared" si="166"/>
        <v>5.3000000000000009E-3</v>
      </c>
      <c r="BN39" s="722">
        <f t="shared" si="167"/>
        <v>7.8500000000000011E-3</v>
      </c>
      <c r="BO39" s="253">
        <v>1.14E-3</v>
      </c>
      <c r="BP39" s="253">
        <v>3.4399999999999999E-3</v>
      </c>
      <c r="BQ39" s="253">
        <v>8.0800000000000004E-3</v>
      </c>
      <c r="BR39" s="253">
        <v>2.5300000000000001E-3</v>
      </c>
      <c r="BS39" s="253">
        <v>3.7299999999999998E-3</v>
      </c>
      <c r="BT39" s="253">
        <v>6.4599999999999996E-3</v>
      </c>
      <c r="BU39" s="719">
        <f t="shared" si="263"/>
        <v>9.1900000000000003E-3</v>
      </c>
      <c r="BV39" s="719">
        <f t="shared" si="168"/>
        <v>1.192E-2</v>
      </c>
      <c r="BW39" s="722">
        <f t="shared" si="169"/>
        <v>1.465E-2</v>
      </c>
      <c r="BX39" s="705">
        <v>3.9129999999999998E-2</v>
      </c>
      <c r="BY39" s="253">
        <v>3.4630000000000001E-2</v>
      </c>
      <c r="BZ39" s="253">
        <v>3.5900000000000001E-2</v>
      </c>
      <c r="CA39" s="253">
        <v>3.6810000000000002E-2</v>
      </c>
      <c r="CB39" s="253">
        <v>3.7909999999999999E-2</v>
      </c>
      <c r="CC39" s="253">
        <v>4.2430000000000002E-2</v>
      </c>
      <c r="CD39" s="719">
        <f t="shared" si="264"/>
        <v>4.6950000000000006E-2</v>
      </c>
      <c r="CE39" s="719">
        <f t="shared" si="170"/>
        <v>5.1470000000000009E-2</v>
      </c>
      <c r="CF39" s="722">
        <f t="shared" si="171"/>
        <v>5.5990000000000012E-2</v>
      </c>
      <c r="CG39" s="253">
        <v>2.681E-2</v>
      </c>
      <c r="CH39" s="253">
        <v>3.1870000000000002E-2</v>
      </c>
      <c r="CI39" s="253">
        <v>3.4410000000000003E-2</v>
      </c>
      <c r="CJ39" s="253">
        <v>2.6749999999999999E-2</v>
      </c>
      <c r="CK39" s="253">
        <v>2.7230000000000001E-2</v>
      </c>
      <c r="CL39" s="253">
        <v>2.4170000000000001E-2</v>
      </c>
      <c r="CM39" s="719">
        <f t="shared" si="265"/>
        <v>2.111E-2</v>
      </c>
      <c r="CN39" s="719">
        <f t="shared" si="172"/>
        <v>1.805E-2</v>
      </c>
      <c r="CO39" s="722">
        <f t="shared" si="173"/>
        <v>1.499E-2</v>
      </c>
      <c r="CP39" s="705">
        <v>8.0460000000000004E-2</v>
      </c>
      <c r="CQ39" s="253">
        <v>6.3500000000000001E-2</v>
      </c>
      <c r="CR39" s="253">
        <v>4.7530000000000003E-2</v>
      </c>
      <c r="CS39" s="253">
        <v>2.9329999999999998E-2</v>
      </c>
      <c r="CT39" s="253">
        <v>2.5159999999999998E-2</v>
      </c>
      <c r="CU39" s="253">
        <v>3.3849999999999998E-2</v>
      </c>
      <c r="CV39" s="719">
        <f t="shared" si="266"/>
        <v>4.2539999999999994E-2</v>
      </c>
      <c r="CW39" s="719">
        <f t="shared" si="174"/>
        <v>5.1229999999999991E-2</v>
      </c>
      <c r="CX39" s="722">
        <f t="shared" si="175"/>
        <v>5.9919999999999987E-2</v>
      </c>
      <c r="CY39" s="253">
        <v>-7.5399999999999998E-3</v>
      </c>
      <c r="CZ39" s="253">
        <v>-8.3000000000000001E-3</v>
      </c>
      <c r="DA39" s="253">
        <v>-4.9899999999999996E-3</v>
      </c>
      <c r="DB39" s="253">
        <v>-7.8499999999999993E-3</v>
      </c>
      <c r="DC39" s="253">
        <v>-7.2399999999999999E-3</v>
      </c>
      <c r="DD39" s="253">
        <v>-7.6699999999999997E-3</v>
      </c>
      <c r="DE39" s="719">
        <f t="shared" si="267"/>
        <v>-8.0999999999999996E-3</v>
      </c>
      <c r="DF39" s="719">
        <f t="shared" si="176"/>
        <v>-8.5299999999999994E-3</v>
      </c>
      <c r="DG39" s="722">
        <f t="shared" si="177"/>
        <v>-8.9599999999999992E-3</v>
      </c>
      <c r="DH39" s="705">
        <v>-6.0000000000000002E-5</v>
      </c>
      <c r="DI39" s="253">
        <v>1.2700000000000001E-3</v>
      </c>
      <c r="DJ39" s="253">
        <v>7.3000000000000001E-3</v>
      </c>
      <c r="DK39" s="253">
        <v>3.0699999999999998E-3</v>
      </c>
      <c r="DL39" s="253">
        <v>4.1900000000000001E-3</v>
      </c>
      <c r="DM39" s="253">
        <v>8.09E-3</v>
      </c>
      <c r="DN39" s="719">
        <f t="shared" si="268"/>
        <v>1.1990000000000001E-2</v>
      </c>
      <c r="DO39" s="719">
        <f t="shared" si="178"/>
        <v>1.5890000000000001E-2</v>
      </c>
      <c r="DP39" s="722">
        <f t="shared" si="179"/>
        <v>1.9790000000000002E-2</v>
      </c>
      <c r="DQ39" s="253">
        <v>-1.187E-2</v>
      </c>
      <c r="DR39" s="253">
        <v>-1.255E-2</v>
      </c>
      <c r="DS39" s="253">
        <v>-8.8400000000000006E-3</v>
      </c>
      <c r="DT39" s="253">
        <v>-1.0070000000000001E-2</v>
      </c>
      <c r="DU39" s="253">
        <v>-9.0600000000000003E-3</v>
      </c>
      <c r="DV39" s="253">
        <v>-1.1039999999999999E-2</v>
      </c>
      <c r="DW39" s="719">
        <f t="shared" si="269"/>
        <v>-1.3019999999999999E-2</v>
      </c>
      <c r="DX39" s="719">
        <f t="shared" si="180"/>
        <v>-1.4999999999999998E-2</v>
      </c>
      <c r="DY39" s="722">
        <f t="shared" si="181"/>
        <v>-1.6979999999999995E-2</v>
      </c>
      <c r="DZ39" s="705">
        <v>9.2800000000000001E-3</v>
      </c>
      <c r="EA39" s="253">
        <v>7.5399999999999998E-3</v>
      </c>
      <c r="EB39" s="253">
        <v>6.2199999999999998E-3</v>
      </c>
      <c r="EC39" s="253">
        <v>1.9300000000000001E-3</v>
      </c>
      <c r="ED39" s="253">
        <v>-3.4000000000000002E-4</v>
      </c>
      <c r="EE39" s="253">
        <v>-2.7100000000000002E-3</v>
      </c>
      <c r="EF39" s="719">
        <f t="shared" si="270"/>
        <v>-5.0800000000000003E-3</v>
      </c>
      <c r="EG39" s="719">
        <f t="shared" si="182"/>
        <v>-7.45E-3</v>
      </c>
      <c r="EH39" s="722">
        <f t="shared" si="183"/>
        <v>-9.8199999999999989E-3</v>
      </c>
      <c r="EI39" s="253">
        <v>-8.9800000000000001E-3</v>
      </c>
      <c r="EJ39" s="253">
        <v>-8.3999999999999995E-3</v>
      </c>
      <c r="EK39" s="253">
        <v>-5.9800000000000001E-3</v>
      </c>
      <c r="EL39" s="253">
        <v>-1.048E-2</v>
      </c>
      <c r="EM39" s="253">
        <v>-9.7599999999999996E-3</v>
      </c>
      <c r="EN39" s="253">
        <v>-8.3800000000000003E-3</v>
      </c>
      <c r="EO39" s="719">
        <f t="shared" si="271"/>
        <v>-7.000000000000001E-3</v>
      </c>
      <c r="EP39" s="719">
        <f t="shared" si="184"/>
        <v>-5.6200000000000017E-3</v>
      </c>
      <c r="EQ39" s="722">
        <f t="shared" si="185"/>
        <v>-4.2400000000000024E-3</v>
      </c>
      <c r="ER39" s="705">
        <v>1.7010000000000001E-2</v>
      </c>
      <c r="ES39" s="253">
        <v>4.496E-2</v>
      </c>
      <c r="ET39" s="253">
        <v>4.5580000000000002E-2</v>
      </c>
      <c r="EU39" s="253">
        <v>4.0899999999999999E-2</v>
      </c>
      <c r="EV39" s="253">
        <v>3.7539999999999997E-2</v>
      </c>
      <c r="EW39" s="253">
        <v>3.3070000000000002E-2</v>
      </c>
      <c r="EX39" s="719">
        <f t="shared" si="272"/>
        <v>2.8600000000000007E-2</v>
      </c>
      <c r="EY39" s="719">
        <f t="shared" si="186"/>
        <v>2.4130000000000013E-2</v>
      </c>
      <c r="EZ39" s="722">
        <f t="shared" si="187"/>
        <v>1.9660000000000018E-2</v>
      </c>
      <c r="FA39" s="253">
        <v>1.175E-2</v>
      </c>
      <c r="FB39" s="253">
        <v>7.4900000000000001E-3</v>
      </c>
      <c r="FC39" s="253">
        <v>1.1429999999999999E-2</v>
      </c>
      <c r="FD39" s="253">
        <v>8.6499999999999997E-3</v>
      </c>
      <c r="FE39" s="253">
        <v>1.191E-2</v>
      </c>
      <c r="FF39" s="253">
        <v>7.9100000000000004E-3</v>
      </c>
      <c r="FG39" s="719">
        <f t="shared" si="273"/>
        <v>3.9100000000000003E-3</v>
      </c>
      <c r="FH39" s="719">
        <f t="shared" si="188"/>
        <v>-8.9999999999999802E-5</v>
      </c>
      <c r="FI39" s="722">
        <f t="shared" si="189"/>
        <v>-4.0899999999999999E-3</v>
      </c>
      <c r="FJ39" s="705">
        <v>-1.8450000000000001E-2</v>
      </c>
      <c r="FK39" s="253">
        <v>-1.7850000000000001E-2</v>
      </c>
      <c r="FL39" s="253">
        <v>-1.532E-2</v>
      </c>
      <c r="FM39" s="253">
        <v>-1.9290000000000002E-2</v>
      </c>
      <c r="FN39" s="253">
        <v>-1.8540000000000001E-2</v>
      </c>
      <c r="FO39" s="253">
        <v>-1.72E-2</v>
      </c>
      <c r="FP39" s="719">
        <f t="shared" si="274"/>
        <v>-1.5859999999999999E-2</v>
      </c>
      <c r="FQ39" s="719">
        <f t="shared" si="190"/>
        <v>-1.4519999999999998E-2</v>
      </c>
      <c r="FR39" s="722">
        <f t="shared" si="191"/>
        <v>-1.3179999999999997E-2</v>
      </c>
      <c r="FS39" s="253">
        <v>5.3400000000000001E-3</v>
      </c>
      <c r="FT39" s="253">
        <v>6.1000000000000004E-3</v>
      </c>
      <c r="FU39" s="253">
        <v>8.5500000000000003E-3</v>
      </c>
      <c r="FV39" s="253">
        <v>4.0299999999999997E-3</v>
      </c>
      <c r="FW39" s="253">
        <v>5.0099999999999997E-3</v>
      </c>
      <c r="FX39" s="253">
        <v>6.6499999999999997E-3</v>
      </c>
      <c r="FY39" s="719">
        <f t="shared" si="275"/>
        <v>8.2899999999999988E-3</v>
      </c>
      <c r="FZ39" s="719">
        <f t="shared" si="192"/>
        <v>9.9299999999999979E-3</v>
      </c>
      <c r="GA39" s="722">
        <f t="shared" si="193"/>
        <v>1.1569999999999997E-2</v>
      </c>
      <c r="GB39" s="705">
        <v>1.141E-2</v>
      </c>
      <c r="GC39" s="253">
        <v>6.3699999999999998E-3</v>
      </c>
      <c r="GD39" s="253">
        <v>8.2400000000000008E-3</v>
      </c>
      <c r="GE39" s="253">
        <v>3.8600000000000001E-3</v>
      </c>
      <c r="GF39" s="253">
        <v>6.62E-3</v>
      </c>
      <c r="GG39" s="253">
        <v>8.1700000000000002E-3</v>
      </c>
      <c r="GH39" s="719">
        <f t="shared" si="276"/>
        <v>9.7199999999999995E-3</v>
      </c>
      <c r="GI39" s="719">
        <f t="shared" si="194"/>
        <v>1.1269999999999999E-2</v>
      </c>
      <c r="GJ39" s="722">
        <f t="shared" si="195"/>
        <v>1.2819999999999998E-2</v>
      </c>
      <c r="GK39" s="253">
        <v>4.1399999999999996E-3</v>
      </c>
      <c r="GL39" s="253">
        <v>5.5100000000000001E-3</v>
      </c>
      <c r="GM39" s="253">
        <v>7.7099999999999998E-3</v>
      </c>
      <c r="GN39" s="253">
        <v>2.8600000000000001E-3</v>
      </c>
      <c r="GO39" s="253">
        <v>3.5599999999999998E-3</v>
      </c>
      <c r="GP39" s="253">
        <v>5.1500000000000001E-3</v>
      </c>
      <c r="GQ39" s="719">
        <f t="shared" si="277"/>
        <v>6.7400000000000003E-3</v>
      </c>
      <c r="GR39" s="719">
        <f t="shared" si="196"/>
        <v>8.3300000000000006E-3</v>
      </c>
      <c r="GS39" s="722">
        <f t="shared" si="197"/>
        <v>9.9200000000000017E-3</v>
      </c>
      <c r="GT39" s="705">
        <v>1.07E-3</v>
      </c>
      <c r="GU39" s="253">
        <v>2.7699999999999999E-3</v>
      </c>
      <c r="GV39" s="253">
        <v>5.2500000000000003E-3</v>
      </c>
      <c r="GW39" s="253">
        <v>5.4000000000000001E-4</v>
      </c>
      <c r="GX39" s="253">
        <v>1.1199999999999999E-3</v>
      </c>
      <c r="GY39" s="253">
        <v>2.8400000000000001E-3</v>
      </c>
      <c r="GZ39" s="719">
        <f t="shared" si="278"/>
        <v>4.5599999999999998E-3</v>
      </c>
      <c r="HA39" s="719">
        <f t="shared" si="198"/>
        <v>6.2799999999999991E-3</v>
      </c>
      <c r="HB39" s="722">
        <f t="shared" si="199"/>
        <v>7.9999999999999984E-3</v>
      </c>
      <c r="HC39" s="253">
        <v>1.6060000000000001E-2</v>
      </c>
      <c r="HD39" s="253">
        <v>1.316E-2</v>
      </c>
      <c r="HE39" s="253">
        <v>1.3440000000000001E-2</v>
      </c>
      <c r="HF39" s="253">
        <v>1.2030000000000001E-2</v>
      </c>
      <c r="HG39" s="253">
        <v>9.7699999999999992E-3</v>
      </c>
      <c r="HH39" s="253">
        <v>9.4900000000000002E-3</v>
      </c>
      <c r="HI39" s="719">
        <f t="shared" si="279"/>
        <v>9.2100000000000012E-3</v>
      </c>
      <c r="HJ39" s="719">
        <f t="shared" si="200"/>
        <v>8.9300000000000022E-3</v>
      </c>
      <c r="HK39" s="722">
        <f t="shared" si="201"/>
        <v>8.6500000000000032E-3</v>
      </c>
      <c r="HL39" s="705">
        <v>-1.1599999999999999E-2</v>
      </c>
      <c r="HM39" s="253">
        <v>-1.485E-2</v>
      </c>
      <c r="HN39" s="253">
        <v>-1.072E-2</v>
      </c>
      <c r="HO39" s="253">
        <v>-1.208E-2</v>
      </c>
      <c r="HP39" s="253">
        <v>-9.3299999999999998E-3</v>
      </c>
      <c r="HQ39" s="253">
        <v>-8.1899999999999994E-3</v>
      </c>
      <c r="HR39" s="719">
        <f t="shared" si="280"/>
        <v>-7.049999999999999E-3</v>
      </c>
      <c r="HS39" s="719">
        <f t="shared" si="202"/>
        <v>-5.9099999999999986E-3</v>
      </c>
      <c r="HT39" s="722">
        <f t="shared" si="203"/>
        <v>-4.7699999999999982E-3</v>
      </c>
      <c r="HU39" s="253">
        <v>-3.81E-3</v>
      </c>
      <c r="HV39" s="253">
        <v>-5.47E-3</v>
      </c>
      <c r="HW39" s="253">
        <v>-5.2100000000000002E-3</v>
      </c>
      <c r="HX39" s="253">
        <v>-7.0699999999999999E-3</v>
      </c>
      <c r="HY39" s="253">
        <v>-4.5199999999999997E-3</v>
      </c>
      <c r="HZ39" s="253">
        <v>-1.2700000000000001E-3</v>
      </c>
      <c r="IA39" s="719">
        <f t="shared" si="281"/>
        <v>1.9799999999999991E-3</v>
      </c>
      <c r="IB39" s="719">
        <f t="shared" si="204"/>
        <v>5.2299999999999985E-3</v>
      </c>
      <c r="IC39" s="722">
        <f t="shared" si="205"/>
        <v>8.479999999999998E-3</v>
      </c>
      <c r="ID39" s="705">
        <v>7.7999999999999999E-4</v>
      </c>
      <c r="IE39" s="253">
        <v>-1.6100000000000001E-3</v>
      </c>
      <c r="IF39" s="253">
        <v>8.3999999999999995E-3</v>
      </c>
      <c r="IG39" s="253">
        <v>1.039E-2</v>
      </c>
      <c r="IH39" s="253">
        <v>1.111E-2</v>
      </c>
      <c r="II39" s="253">
        <v>1.2930000000000001E-2</v>
      </c>
      <c r="IJ39" s="719">
        <f t="shared" si="282"/>
        <v>1.4750000000000001E-2</v>
      </c>
      <c r="IK39" s="719">
        <f t="shared" si="206"/>
        <v>1.6570000000000001E-2</v>
      </c>
      <c r="IL39" s="722">
        <f t="shared" si="207"/>
        <v>1.8390000000000004E-2</v>
      </c>
      <c r="IM39" s="253">
        <v>-3.0259999999999999E-2</v>
      </c>
      <c r="IN39" s="253">
        <v>-3.0290000000000001E-2</v>
      </c>
      <c r="IO39" s="253">
        <v>-2.819E-2</v>
      </c>
      <c r="IP39" s="253">
        <v>-3.2099999999999997E-2</v>
      </c>
      <c r="IQ39" s="253">
        <v>-3.0759999999999999E-2</v>
      </c>
      <c r="IR39" s="253">
        <v>-2.9680000000000002E-2</v>
      </c>
      <c r="IS39" s="719">
        <f t="shared" si="283"/>
        <v>-2.8600000000000004E-2</v>
      </c>
      <c r="IT39" s="719">
        <f t="shared" si="208"/>
        <v>-2.7520000000000006E-2</v>
      </c>
      <c r="IU39" s="722">
        <f t="shared" si="209"/>
        <v>-2.6440000000000009E-2</v>
      </c>
      <c r="IV39" s="705">
        <v>4.5740000000000003E-2</v>
      </c>
      <c r="IW39" s="253">
        <v>4.8669999999999998E-2</v>
      </c>
      <c r="IX39" s="253">
        <v>3.687E-2</v>
      </c>
      <c r="IY39" s="253">
        <v>6.1000000000000004E-3</v>
      </c>
      <c r="IZ39" s="253">
        <v>-4.8700000000000002E-3</v>
      </c>
      <c r="JA39" s="253">
        <v>-9.1E-4</v>
      </c>
      <c r="JB39" s="719">
        <f t="shared" si="284"/>
        <v>3.0499999999999998E-3</v>
      </c>
      <c r="JC39" s="719">
        <f t="shared" si="210"/>
        <v>7.0099999999999997E-3</v>
      </c>
      <c r="JD39" s="722">
        <f t="shared" si="211"/>
        <v>1.0970000000000001E-2</v>
      </c>
      <c r="JE39" s="253">
        <v>2.1499999999999998E-2</v>
      </c>
      <c r="JF39" s="253">
        <v>2.5090000000000001E-2</v>
      </c>
      <c r="JG39" s="253">
        <v>2.7130000000000001E-2</v>
      </c>
      <c r="JH39" s="253">
        <v>2.1100000000000001E-2</v>
      </c>
      <c r="JI39" s="253">
        <v>2.1600000000000001E-2</v>
      </c>
      <c r="JJ39" s="253">
        <v>2.4510000000000001E-2</v>
      </c>
      <c r="JK39" s="719">
        <f t="shared" si="285"/>
        <v>2.742E-2</v>
      </c>
      <c r="JL39" s="719">
        <f t="shared" si="212"/>
        <v>3.0329999999999999E-2</v>
      </c>
      <c r="JM39" s="722">
        <f t="shared" si="213"/>
        <v>3.3239999999999999E-2</v>
      </c>
      <c r="JN39" s="705">
        <v>7.3000000000000001E-3</v>
      </c>
      <c r="JO39" s="253">
        <v>8.5599999999999999E-3</v>
      </c>
      <c r="JP39" s="253">
        <v>1.0919999999999999E-2</v>
      </c>
      <c r="JQ39" s="253">
        <v>6.3499999999999997E-3</v>
      </c>
      <c r="JR39" s="253">
        <v>7.4200000000000004E-3</v>
      </c>
      <c r="JS39" s="253">
        <v>9.4000000000000004E-3</v>
      </c>
      <c r="JT39" s="719">
        <f t="shared" si="286"/>
        <v>1.1380000000000001E-2</v>
      </c>
      <c r="JU39" s="719">
        <f t="shared" si="214"/>
        <v>1.3360000000000002E-2</v>
      </c>
      <c r="JV39" s="722">
        <f t="shared" si="215"/>
        <v>1.5340000000000003E-2</v>
      </c>
      <c r="JW39" s="253">
        <v>-1.584E-2</v>
      </c>
      <c r="JX39" s="253">
        <v>-1.502E-2</v>
      </c>
      <c r="JY39" s="253">
        <v>-1.277E-2</v>
      </c>
      <c r="JZ39" s="253">
        <v>-1.704E-2</v>
      </c>
      <c r="KA39" s="253">
        <v>-1.6150000000000001E-2</v>
      </c>
      <c r="KB39" s="253">
        <v>-1.4710000000000001E-2</v>
      </c>
      <c r="KC39" s="719">
        <f t="shared" si="287"/>
        <v>-1.3270000000000001E-2</v>
      </c>
      <c r="KD39" s="719">
        <f t="shared" si="216"/>
        <v>-1.183E-2</v>
      </c>
      <c r="KE39" s="722">
        <f t="shared" si="217"/>
        <v>-1.039E-2</v>
      </c>
      <c r="KF39" s="705">
        <v>-3.47E-3</v>
      </c>
      <c r="KG39" s="253">
        <v>-2.8600000000000001E-3</v>
      </c>
      <c r="KH39" s="253">
        <v>-4.8999999999999998E-4</v>
      </c>
      <c r="KI39" s="253">
        <v>-4.9100000000000003E-3</v>
      </c>
      <c r="KJ39" s="253">
        <v>-4.0699999999999998E-3</v>
      </c>
      <c r="KK39" s="253">
        <v>-2.5999999999999999E-3</v>
      </c>
      <c r="KL39" s="719">
        <f t="shared" si="288"/>
        <v>-1.1299999999999999E-3</v>
      </c>
      <c r="KM39" s="719">
        <f t="shared" si="218"/>
        <v>3.4000000000000002E-4</v>
      </c>
      <c r="KN39" s="722">
        <f t="shared" si="219"/>
        <v>1.81E-3</v>
      </c>
      <c r="KO39" s="253">
        <v>-1.5089999999999999E-2</v>
      </c>
      <c r="KP39" s="253">
        <v>-1.523E-2</v>
      </c>
      <c r="KQ39" s="253">
        <v>-1.2710000000000001E-2</v>
      </c>
      <c r="KR39" s="253">
        <v>-1.6310000000000002E-2</v>
      </c>
      <c r="KS39" s="253">
        <v>-1.545E-2</v>
      </c>
      <c r="KT39" s="253">
        <v>-1.4619999999999999E-2</v>
      </c>
      <c r="KU39" s="719">
        <f t="shared" si="289"/>
        <v>-1.3789999999999998E-2</v>
      </c>
      <c r="KV39" s="719">
        <f t="shared" si="220"/>
        <v>-1.2959999999999998E-2</v>
      </c>
      <c r="KW39" s="722">
        <f t="shared" si="221"/>
        <v>-1.2129999999999997E-2</v>
      </c>
      <c r="KX39" s="705">
        <v>-1.9120000000000002E-2</v>
      </c>
      <c r="KY39" s="253">
        <v>-1.8950000000000002E-2</v>
      </c>
      <c r="KZ39" s="253">
        <v>-1.652E-2</v>
      </c>
      <c r="LA39" s="253">
        <v>-2.0379999999999999E-2</v>
      </c>
      <c r="LB39" s="253">
        <v>-1.9539999999999998E-2</v>
      </c>
      <c r="LC39" s="253">
        <v>-1.8550000000000001E-2</v>
      </c>
      <c r="LD39" s="719">
        <f t="shared" si="290"/>
        <v>-1.7560000000000003E-2</v>
      </c>
      <c r="LE39" s="719">
        <f t="shared" si="222"/>
        <v>-1.6570000000000005E-2</v>
      </c>
      <c r="LF39" s="722">
        <f t="shared" si="223"/>
        <v>-1.5580000000000007E-2</v>
      </c>
      <c r="LG39" s="253">
        <v>6.11E-3</v>
      </c>
      <c r="LH39" s="253">
        <v>6.9899999999999997E-3</v>
      </c>
      <c r="LI39" s="253">
        <v>9.4699999999999993E-3</v>
      </c>
      <c r="LJ39" s="253">
        <v>4.6699999999999997E-3</v>
      </c>
      <c r="LK39" s="253">
        <v>5.3400000000000001E-3</v>
      </c>
      <c r="LL39" s="253">
        <v>6.9800000000000001E-3</v>
      </c>
      <c r="LM39" s="719">
        <f t="shared" si="291"/>
        <v>8.6199999999999992E-3</v>
      </c>
      <c r="LN39" s="719">
        <f t="shared" si="224"/>
        <v>1.0259999999999998E-2</v>
      </c>
      <c r="LO39" s="722">
        <f t="shared" si="225"/>
        <v>1.1899999999999997E-2</v>
      </c>
      <c r="LP39" s="705">
        <v>-3.9170000000000003E-2</v>
      </c>
      <c r="LQ39" s="253">
        <v>-3.9210000000000002E-2</v>
      </c>
      <c r="LR39" s="253">
        <v>-3.6850000000000001E-2</v>
      </c>
      <c r="LS39" s="253">
        <v>-4.0300000000000002E-2</v>
      </c>
      <c r="LT39" s="253">
        <v>-3.9410000000000001E-2</v>
      </c>
      <c r="LU39" s="253">
        <v>-3.8530000000000002E-2</v>
      </c>
      <c r="LV39" s="719">
        <f t="shared" si="292"/>
        <v>-3.7650000000000003E-2</v>
      </c>
      <c r="LW39" s="719">
        <f t="shared" si="226"/>
        <v>-3.6770000000000004E-2</v>
      </c>
      <c r="LX39" s="722">
        <f t="shared" si="227"/>
        <v>-3.5890000000000005E-2</v>
      </c>
      <c r="LY39" s="253">
        <v>2.827E-2</v>
      </c>
      <c r="LZ39" s="253">
        <v>3.1230000000000001E-2</v>
      </c>
      <c r="MA39" s="253">
        <v>3.3680000000000002E-2</v>
      </c>
      <c r="MB39" s="253">
        <v>2.4639999999999999E-2</v>
      </c>
      <c r="MC39" s="253">
        <v>2.3980000000000001E-2</v>
      </c>
      <c r="MD39" s="253">
        <v>2.8289999999999999E-2</v>
      </c>
      <c r="ME39" s="719">
        <f t="shared" si="293"/>
        <v>3.2599999999999997E-2</v>
      </c>
      <c r="MF39" s="719">
        <f t="shared" si="228"/>
        <v>3.6909999999999998E-2</v>
      </c>
      <c r="MG39" s="722">
        <f t="shared" si="229"/>
        <v>4.122E-2</v>
      </c>
      <c r="MH39" s="705">
        <v>-9.1699999999999993E-3</v>
      </c>
      <c r="MI39" s="253">
        <v>-9.11E-3</v>
      </c>
      <c r="MJ39" s="253">
        <v>-6.8999999999999999E-3</v>
      </c>
      <c r="MK39" s="253">
        <v>-1.081E-2</v>
      </c>
      <c r="ML39" s="253">
        <v>-9.5200000000000007E-3</v>
      </c>
      <c r="MM39" s="253">
        <v>-8.0700000000000008E-3</v>
      </c>
      <c r="MN39" s="719">
        <f t="shared" si="294"/>
        <v>-6.6200000000000009E-3</v>
      </c>
      <c r="MO39" s="719">
        <f t="shared" si="230"/>
        <v>-5.170000000000001E-3</v>
      </c>
      <c r="MP39" s="722">
        <f t="shared" si="231"/>
        <v>-3.7200000000000011E-3</v>
      </c>
      <c r="MQ39" s="253">
        <v>5.2659999999999998E-2</v>
      </c>
      <c r="MR39" s="253">
        <v>3.6929999999999998E-2</v>
      </c>
      <c r="MS39" s="253">
        <v>2.469E-2</v>
      </c>
      <c r="MT39" s="253">
        <v>8.09E-3</v>
      </c>
      <c r="MU39" s="253">
        <v>6.8599999999999998E-3</v>
      </c>
      <c r="MV39" s="253">
        <v>2.026E-2</v>
      </c>
      <c r="MW39" s="719">
        <f t="shared" si="295"/>
        <v>3.3660000000000002E-2</v>
      </c>
      <c r="MX39" s="719">
        <f t="shared" si="232"/>
        <v>4.7060000000000005E-2</v>
      </c>
      <c r="MY39" s="722">
        <f t="shared" si="233"/>
        <v>6.0460000000000007E-2</v>
      </c>
      <c r="MZ39" s="705">
        <v>3.2960000000000003E-2</v>
      </c>
      <c r="NA39" s="253">
        <v>3.6150000000000002E-2</v>
      </c>
      <c r="NB39" s="253">
        <v>3.7330000000000002E-2</v>
      </c>
      <c r="NC39" s="253">
        <v>3.1519999999999999E-2</v>
      </c>
      <c r="ND39" s="253">
        <v>3.1899999999999998E-2</v>
      </c>
      <c r="NE39" s="253">
        <v>3.4299999999999997E-2</v>
      </c>
      <c r="NF39" s="719">
        <f t="shared" si="296"/>
        <v>3.6699999999999997E-2</v>
      </c>
      <c r="NG39" s="719">
        <f t="shared" si="234"/>
        <v>3.9099999999999996E-2</v>
      </c>
      <c r="NH39" s="722">
        <f t="shared" si="235"/>
        <v>4.1499999999999995E-2</v>
      </c>
      <c r="NI39" s="253">
        <v>-9.8099999999999993E-3</v>
      </c>
      <c r="NJ39" s="253">
        <v>-1.559E-2</v>
      </c>
      <c r="NK39" s="253">
        <v>-1.7250000000000001E-2</v>
      </c>
      <c r="NL39" s="253">
        <v>-1.924E-2</v>
      </c>
      <c r="NM39" s="253">
        <v>-1.319E-2</v>
      </c>
      <c r="NN39" s="253">
        <v>-6.8399999999999997E-3</v>
      </c>
      <c r="NO39" s="719">
        <f t="shared" si="297"/>
        <v>-4.8999999999999912E-4</v>
      </c>
      <c r="NP39" s="719">
        <f t="shared" si="236"/>
        <v>5.8600000000000015E-3</v>
      </c>
      <c r="NQ39" s="722">
        <f t="shared" si="237"/>
        <v>1.2210000000000002E-2</v>
      </c>
      <c r="NR39" s="705">
        <v>-1.338E-2</v>
      </c>
      <c r="NS39" s="253">
        <v>-1.6750000000000001E-2</v>
      </c>
      <c r="NT39" s="253">
        <v>-1.465E-2</v>
      </c>
      <c r="NU39" s="253">
        <v>-1.537E-2</v>
      </c>
      <c r="NV39" s="253">
        <v>-1.418E-2</v>
      </c>
      <c r="NW39" s="253">
        <v>-1.0659999999999999E-2</v>
      </c>
      <c r="NX39" s="719">
        <f t="shared" si="298"/>
        <v>-7.1399999999999988E-3</v>
      </c>
      <c r="NY39" s="719">
        <f t="shared" si="238"/>
        <v>-3.6199999999999982E-3</v>
      </c>
      <c r="NZ39" s="722">
        <f t="shared" si="239"/>
        <v>-9.999999999999766E-5</v>
      </c>
      <c r="OA39" s="253">
        <v>-2.9409999999999999E-2</v>
      </c>
      <c r="OB39" s="253">
        <v>-2.9049999999999999E-2</v>
      </c>
      <c r="OC39" s="253">
        <v>-2.6749999999999999E-2</v>
      </c>
      <c r="OD39" s="253">
        <v>-3.0499999999999999E-2</v>
      </c>
      <c r="OE39" s="253">
        <v>-2.9499999999999998E-2</v>
      </c>
      <c r="OF39" s="253">
        <v>-2.826E-2</v>
      </c>
      <c r="OG39" s="719">
        <f t="shared" si="299"/>
        <v>-2.7020000000000002E-2</v>
      </c>
      <c r="OH39" s="719">
        <f t="shared" si="240"/>
        <v>-2.5780000000000004E-2</v>
      </c>
      <c r="OI39" s="722">
        <f t="shared" si="241"/>
        <v>-2.4540000000000006E-2</v>
      </c>
      <c r="OJ39" s="705">
        <v>2.6450000000000001E-2</v>
      </c>
      <c r="OK39" s="253">
        <v>2.8199999999999999E-2</v>
      </c>
      <c r="OL39" s="253">
        <v>2.7490000000000001E-2</v>
      </c>
      <c r="OM39" s="253">
        <v>2.3820000000000001E-2</v>
      </c>
      <c r="ON39" s="253">
        <v>2.521E-2</v>
      </c>
      <c r="OO39" s="253">
        <v>2.9360000000000001E-2</v>
      </c>
      <c r="OP39" s="719">
        <f t="shared" si="300"/>
        <v>3.3509999999999998E-2</v>
      </c>
      <c r="OQ39" s="719">
        <f t="shared" si="242"/>
        <v>3.7659999999999999E-2</v>
      </c>
      <c r="OR39" s="722">
        <f t="shared" si="243"/>
        <v>4.181E-2</v>
      </c>
      <c r="OS39" s="253">
        <v>1.8780000000000002E-2</v>
      </c>
      <c r="OT39" s="253">
        <v>2.188E-2</v>
      </c>
      <c r="OU39" s="253">
        <v>2.3449999999999999E-2</v>
      </c>
      <c r="OV39" s="253">
        <v>1.737E-2</v>
      </c>
      <c r="OW39" s="253">
        <v>1.7860000000000001E-2</v>
      </c>
      <c r="OX39" s="253">
        <v>2.1049999999999999E-2</v>
      </c>
      <c r="OY39" s="719">
        <f t="shared" si="301"/>
        <v>2.4239999999999998E-2</v>
      </c>
      <c r="OZ39" s="719">
        <f t="shared" si="244"/>
        <v>2.7429999999999996E-2</v>
      </c>
      <c r="PA39" s="722">
        <f t="shared" si="245"/>
        <v>3.0619999999999994E-2</v>
      </c>
      <c r="PB39" s="705">
        <v>-7.6999999999999996E-4</v>
      </c>
      <c r="PC39" s="253">
        <v>-1.155E-2</v>
      </c>
      <c r="PD39" s="253">
        <v>-1.26E-2</v>
      </c>
      <c r="PE39" s="253">
        <v>-1.8190000000000001E-2</v>
      </c>
      <c r="PF39" s="253">
        <v>-7.2500000000000004E-3</v>
      </c>
      <c r="PG39" s="253">
        <v>-4.15E-3</v>
      </c>
      <c r="PH39" s="719">
        <f t="shared" si="302"/>
        <v>-1.0499999999999997E-3</v>
      </c>
      <c r="PI39" s="719">
        <f t="shared" si="246"/>
        <v>2.0500000000000006E-3</v>
      </c>
      <c r="PJ39" s="722">
        <f t="shared" si="247"/>
        <v>5.1500000000000009E-3</v>
      </c>
      <c r="PK39" s="253">
        <v>-4.6760000000000003E-2</v>
      </c>
      <c r="PL39" s="253">
        <v>-4.6399999999999997E-2</v>
      </c>
      <c r="PM39" s="253">
        <v>-4.4069999999999998E-2</v>
      </c>
      <c r="PN39" s="253">
        <v>-4.7809999999999998E-2</v>
      </c>
      <c r="PO39" s="253">
        <v>-4.6920000000000003E-2</v>
      </c>
      <c r="PP39" s="253">
        <v>-4.5859999999999998E-2</v>
      </c>
      <c r="PQ39" s="719">
        <f t="shared" si="303"/>
        <v>-4.4799999999999993E-2</v>
      </c>
      <c r="PR39" s="719">
        <f t="shared" si="248"/>
        <v>-4.3739999999999987E-2</v>
      </c>
      <c r="PS39" s="722">
        <f t="shared" si="249"/>
        <v>-4.2679999999999982E-2</v>
      </c>
      <c r="PT39" s="705">
        <v>2.4400000000000002E-2</v>
      </c>
      <c r="PU39" s="253">
        <v>2.6769999999999999E-2</v>
      </c>
      <c r="PV39" s="253">
        <v>2.87E-2</v>
      </c>
      <c r="PW39" s="253">
        <v>2.3210000000000001E-2</v>
      </c>
      <c r="PX39" s="253">
        <v>2.3820000000000001E-2</v>
      </c>
      <c r="PY39" s="253">
        <v>2.5870000000000001E-2</v>
      </c>
      <c r="PZ39" s="719">
        <f t="shared" si="304"/>
        <v>2.792E-2</v>
      </c>
      <c r="QA39" s="719">
        <f t="shared" si="250"/>
        <v>2.997E-2</v>
      </c>
      <c r="QB39" s="722">
        <f t="shared" si="251"/>
        <v>3.202E-2</v>
      </c>
      <c r="QC39" s="253">
        <v>-1.023E-2</v>
      </c>
      <c r="QD39" s="253">
        <v>-9.2300000000000004E-3</v>
      </c>
      <c r="QE39" s="253">
        <v>-6.8500000000000002E-3</v>
      </c>
      <c r="QF39" s="253">
        <v>-1.136E-2</v>
      </c>
      <c r="QG39" s="253">
        <v>-1.047E-2</v>
      </c>
      <c r="QH39" s="253">
        <v>-8.8900000000000003E-3</v>
      </c>
      <c r="QI39" s="719">
        <f t="shared" si="305"/>
        <v>-7.3100000000000005E-3</v>
      </c>
      <c r="QJ39" s="719">
        <f t="shared" si="252"/>
        <v>-5.7300000000000007E-3</v>
      </c>
      <c r="QK39" s="722">
        <f t="shared" si="253"/>
        <v>-4.1500000000000009E-3</v>
      </c>
      <c r="QL39" s="705">
        <v>2.2720000000000001E-2</v>
      </c>
      <c r="QM39" s="253">
        <v>2.3199999999999998E-2</v>
      </c>
      <c r="QN39" s="253">
        <v>2.5739999999999999E-2</v>
      </c>
      <c r="QO39" s="253">
        <v>2.1649999999999999E-2</v>
      </c>
      <c r="QP39" s="253">
        <v>2.2429999999999999E-2</v>
      </c>
      <c r="QQ39" s="253">
        <v>2.3539999999999998E-2</v>
      </c>
      <c r="QR39" s="719">
        <f t="shared" si="306"/>
        <v>2.4649999999999998E-2</v>
      </c>
      <c r="QS39" s="719">
        <f t="shared" si="254"/>
        <v>2.5759999999999998E-2</v>
      </c>
      <c r="QT39" s="722">
        <f t="shared" si="255"/>
        <v>2.6869999999999998E-2</v>
      </c>
    </row>
    <row r="40" spans="1:462">
      <c r="A40" s="16"/>
      <c r="B40" s="212" t="s">
        <v>459</v>
      </c>
      <c r="C40" s="212" t="s">
        <v>476</v>
      </c>
      <c r="D40" s="705">
        <v>1.2760000000000001E-2</v>
      </c>
      <c r="E40" s="253">
        <v>1.337E-2</v>
      </c>
      <c r="F40" s="253">
        <v>1.2120000000000001E-2</v>
      </c>
      <c r="G40" s="253">
        <v>1.5939999999999999E-2</v>
      </c>
      <c r="H40" s="253">
        <v>9.3200000000000002E-3</v>
      </c>
      <c r="I40" s="253">
        <v>9.8499999999999994E-3</v>
      </c>
      <c r="J40" s="719">
        <f t="shared" si="256"/>
        <v>1.0379999999999999E-2</v>
      </c>
      <c r="K40" s="719">
        <f t="shared" si="154"/>
        <v>1.0909999999999998E-2</v>
      </c>
      <c r="L40" s="722">
        <f t="shared" si="155"/>
        <v>1.1439999999999997E-2</v>
      </c>
      <c r="M40" s="253">
        <v>3.9890000000000002E-2</v>
      </c>
      <c r="N40" s="253">
        <v>4.3459999999999999E-2</v>
      </c>
      <c r="O40" s="253">
        <v>4.4450000000000003E-2</v>
      </c>
      <c r="P40" s="253">
        <v>4.6359999999999998E-2</v>
      </c>
      <c r="Q40" s="253">
        <v>3.7940000000000002E-2</v>
      </c>
      <c r="R40" s="253">
        <v>3.5779999999999999E-2</v>
      </c>
      <c r="S40" s="719">
        <f t="shared" si="257"/>
        <v>3.3619999999999997E-2</v>
      </c>
      <c r="T40" s="719">
        <f t="shared" si="156"/>
        <v>3.1459999999999995E-2</v>
      </c>
      <c r="U40" s="722">
        <f t="shared" si="157"/>
        <v>2.9299999999999993E-2</v>
      </c>
      <c r="V40" s="705">
        <v>6.2899999999999998E-2</v>
      </c>
      <c r="W40" s="253">
        <v>7.3649999999999993E-2</v>
      </c>
      <c r="X40" s="253">
        <v>7.3510000000000006E-2</v>
      </c>
      <c r="Y40" s="253">
        <v>7.1340000000000001E-2</v>
      </c>
      <c r="Z40" s="253">
        <v>5.9810000000000002E-2</v>
      </c>
      <c r="AA40" s="253">
        <v>4.6300000000000001E-2</v>
      </c>
      <c r="AB40" s="719">
        <f t="shared" si="258"/>
        <v>3.279E-2</v>
      </c>
      <c r="AC40" s="719">
        <f t="shared" si="158"/>
        <v>1.9279999999999999E-2</v>
      </c>
      <c r="AD40" s="722">
        <f t="shared" si="159"/>
        <v>5.7699999999999974E-3</v>
      </c>
      <c r="AE40" s="253">
        <v>1.0699999999999999E-2</v>
      </c>
      <c r="AF40" s="253">
        <v>1.9859999999999999E-2</v>
      </c>
      <c r="AG40" s="253">
        <v>2.5690000000000001E-2</v>
      </c>
      <c r="AH40" s="253">
        <v>3.075E-2</v>
      </c>
      <c r="AI40" s="253">
        <v>1.8610000000000002E-2</v>
      </c>
      <c r="AJ40" s="253">
        <v>2.308E-2</v>
      </c>
      <c r="AK40" s="719">
        <f t="shared" si="259"/>
        <v>2.7549999999999998E-2</v>
      </c>
      <c r="AL40" s="719">
        <f t="shared" si="160"/>
        <v>3.2019999999999993E-2</v>
      </c>
      <c r="AM40" s="722">
        <f t="shared" si="161"/>
        <v>3.6489999999999988E-2</v>
      </c>
      <c r="AN40" s="705">
        <v>1.1820000000000001E-2</v>
      </c>
      <c r="AO40" s="253">
        <v>1.8960000000000001E-2</v>
      </c>
      <c r="AP40" s="253">
        <v>2.5170000000000001E-2</v>
      </c>
      <c r="AQ40" s="253">
        <v>2.853E-2</v>
      </c>
      <c r="AR40" s="253">
        <v>1.481E-2</v>
      </c>
      <c r="AS40" s="253">
        <v>1.7610000000000001E-2</v>
      </c>
      <c r="AT40" s="719">
        <f t="shared" si="260"/>
        <v>2.0410000000000001E-2</v>
      </c>
      <c r="AU40" s="719">
        <f t="shared" si="162"/>
        <v>2.3210000000000001E-2</v>
      </c>
      <c r="AV40" s="722">
        <f t="shared" si="163"/>
        <v>2.6010000000000002E-2</v>
      </c>
      <c r="AW40" s="253">
        <v>8.7399999999999995E-3</v>
      </c>
      <c r="AX40" s="253">
        <v>1.6559999999999998E-2</v>
      </c>
      <c r="AY40" s="253">
        <v>2.861E-2</v>
      </c>
      <c r="AZ40" s="253">
        <v>3.0700000000000002E-2</v>
      </c>
      <c r="BA40" s="253">
        <v>1.5270000000000001E-2</v>
      </c>
      <c r="BB40" s="253">
        <v>1.7430000000000001E-2</v>
      </c>
      <c r="BC40" s="719">
        <f t="shared" si="261"/>
        <v>1.9590000000000003E-2</v>
      </c>
      <c r="BD40" s="719">
        <f t="shared" si="164"/>
        <v>2.1750000000000005E-2</v>
      </c>
      <c r="BE40" s="722">
        <f t="shared" si="165"/>
        <v>2.3910000000000008E-2</v>
      </c>
      <c r="BF40" s="705">
        <v>8.7399999999999995E-3</v>
      </c>
      <c r="BG40" s="253">
        <v>4.3400000000000001E-3</v>
      </c>
      <c r="BH40" s="253">
        <v>4.4099999999999999E-3</v>
      </c>
      <c r="BI40" s="253">
        <v>1.209E-2</v>
      </c>
      <c r="BJ40" s="253">
        <v>1.367E-2</v>
      </c>
      <c r="BK40" s="253">
        <v>1.9939999999999999E-2</v>
      </c>
      <c r="BL40" s="719">
        <f t="shared" si="262"/>
        <v>2.6209999999999997E-2</v>
      </c>
      <c r="BM40" s="719">
        <f t="shared" si="166"/>
        <v>3.2479999999999995E-2</v>
      </c>
      <c r="BN40" s="722">
        <f t="shared" si="167"/>
        <v>3.8749999999999993E-2</v>
      </c>
      <c r="BO40" s="253">
        <v>7.8899999999999994E-3</v>
      </c>
      <c r="BP40" s="253">
        <v>1.1950000000000001E-2</v>
      </c>
      <c r="BQ40" s="253">
        <v>1.4840000000000001E-2</v>
      </c>
      <c r="BR40" s="253">
        <v>2.512E-2</v>
      </c>
      <c r="BS40" s="253">
        <v>2.3859999999999999E-2</v>
      </c>
      <c r="BT40" s="253">
        <v>2.2280000000000001E-2</v>
      </c>
      <c r="BU40" s="719">
        <f t="shared" si="263"/>
        <v>2.0700000000000003E-2</v>
      </c>
      <c r="BV40" s="719">
        <f t="shared" si="168"/>
        <v>1.9120000000000005E-2</v>
      </c>
      <c r="BW40" s="722">
        <f t="shared" si="169"/>
        <v>1.7540000000000007E-2</v>
      </c>
      <c r="BX40" s="705">
        <v>8.8169999999999998E-2</v>
      </c>
      <c r="BY40" s="253">
        <v>7.4380000000000002E-2</v>
      </c>
      <c r="BZ40" s="253">
        <v>6.7330000000000001E-2</v>
      </c>
      <c r="CA40" s="253">
        <v>6.9620000000000001E-2</v>
      </c>
      <c r="CB40" s="253">
        <v>6.8879999999999997E-2</v>
      </c>
      <c r="CC40" s="253">
        <v>7.1110000000000007E-2</v>
      </c>
      <c r="CD40" s="719">
        <f t="shared" si="264"/>
        <v>7.3340000000000016E-2</v>
      </c>
      <c r="CE40" s="719">
        <f t="shared" si="170"/>
        <v>7.5570000000000026E-2</v>
      </c>
      <c r="CF40" s="722">
        <f t="shared" si="171"/>
        <v>7.7800000000000036E-2</v>
      </c>
      <c r="CG40" s="253">
        <v>2.5819999999999999E-2</v>
      </c>
      <c r="CH40" s="253">
        <v>3.1109999999999999E-2</v>
      </c>
      <c r="CI40" s="253">
        <v>4.3029999999999999E-2</v>
      </c>
      <c r="CJ40" s="253">
        <v>4.0480000000000002E-2</v>
      </c>
      <c r="CK40" s="253">
        <v>3.7100000000000001E-2</v>
      </c>
      <c r="CL40" s="253">
        <v>2.4080000000000001E-2</v>
      </c>
      <c r="CM40" s="719">
        <f t="shared" si="265"/>
        <v>1.106E-2</v>
      </c>
      <c r="CN40" s="719">
        <f t="shared" si="172"/>
        <v>-1.9599999999999999E-3</v>
      </c>
      <c r="CO40" s="722">
        <f t="shared" si="173"/>
        <v>-1.498E-2</v>
      </c>
      <c r="CP40" s="705">
        <v>0.10664999999999999</v>
      </c>
      <c r="CQ40" s="253">
        <v>0.11004</v>
      </c>
      <c r="CR40" s="253">
        <v>8.5800000000000001E-2</v>
      </c>
      <c r="CS40" s="253">
        <v>6.6439999999999999E-2</v>
      </c>
      <c r="CT40" s="253">
        <v>3.9969999999999999E-2</v>
      </c>
      <c r="CU40" s="253">
        <v>3.5119999999999998E-2</v>
      </c>
      <c r="CV40" s="719">
        <f t="shared" si="266"/>
        <v>3.0269999999999998E-2</v>
      </c>
      <c r="CW40" s="719">
        <f t="shared" si="174"/>
        <v>2.5419999999999998E-2</v>
      </c>
      <c r="CX40" s="722">
        <f t="shared" si="175"/>
        <v>2.0569999999999998E-2</v>
      </c>
      <c r="CY40" s="253">
        <v>-1.094E-2</v>
      </c>
      <c r="CZ40" s="253">
        <v>-1.0970000000000001E-2</v>
      </c>
      <c r="DA40" s="253">
        <v>-1.255E-2</v>
      </c>
      <c r="DB40" s="253">
        <v>-6.8599999999999998E-3</v>
      </c>
      <c r="DC40" s="253">
        <v>-1.1860000000000001E-2</v>
      </c>
      <c r="DD40" s="253">
        <v>-1.0840000000000001E-2</v>
      </c>
      <c r="DE40" s="719">
        <f t="shared" si="267"/>
        <v>-9.8200000000000006E-3</v>
      </c>
      <c r="DF40" s="719">
        <f t="shared" si="176"/>
        <v>-8.8000000000000005E-3</v>
      </c>
      <c r="DG40" s="722">
        <f t="shared" si="177"/>
        <v>-7.7800000000000005E-3</v>
      </c>
      <c r="DH40" s="705">
        <v>-2.1489999999999999E-2</v>
      </c>
      <c r="DI40" s="253">
        <v>-2.2859999999999998E-2</v>
      </c>
      <c r="DJ40" s="253">
        <v>-2.2040000000000001E-2</v>
      </c>
      <c r="DK40" s="253">
        <v>-1.4200000000000001E-2</v>
      </c>
      <c r="DL40" s="253">
        <v>-1.618E-2</v>
      </c>
      <c r="DM40" s="253">
        <v>-1.3169999999999999E-2</v>
      </c>
      <c r="DN40" s="719">
        <f t="shared" si="268"/>
        <v>-1.0159999999999999E-2</v>
      </c>
      <c r="DO40" s="719">
        <f t="shared" si="178"/>
        <v>-7.1499999999999984E-3</v>
      </c>
      <c r="DP40" s="722">
        <f t="shared" si="179"/>
        <v>-4.1399999999999978E-3</v>
      </c>
      <c r="DQ40" s="253">
        <v>7.4200000000000004E-3</v>
      </c>
      <c r="DR40" s="253">
        <v>5.2300000000000003E-3</v>
      </c>
      <c r="DS40" s="253">
        <v>3.5400000000000002E-3</v>
      </c>
      <c r="DT40" s="253">
        <v>1.077E-2</v>
      </c>
      <c r="DU40" s="253">
        <v>9.2300000000000004E-3</v>
      </c>
      <c r="DV40" s="253">
        <v>1.1310000000000001E-2</v>
      </c>
      <c r="DW40" s="719">
        <f t="shared" si="269"/>
        <v>1.3390000000000001E-2</v>
      </c>
      <c r="DX40" s="719">
        <f t="shared" si="180"/>
        <v>1.5470000000000001E-2</v>
      </c>
      <c r="DY40" s="722">
        <f t="shared" si="181"/>
        <v>1.7550000000000003E-2</v>
      </c>
      <c r="DZ40" s="705">
        <v>2.315E-2</v>
      </c>
      <c r="EA40" s="253">
        <v>2.0670000000000001E-2</v>
      </c>
      <c r="EB40" s="253">
        <v>1.7489999999999999E-2</v>
      </c>
      <c r="EC40" s="253">
        <v>1.498E-2</v>
      </c>
      <c r="ED40" s="253">
        <v>6.8100000000000001E-3</v>
      </c>
      <c r="EE40" s="253">
        <v>2.9499999999999999E-3</v>
      </c>
      <c r="EF40" s="719">
        <f t="shared" si="270"/>
        <v>-9.1000000000000022E-4</v>
      </c>
      <c r="EG40" s="719">
        <f t="shared" si="182"/>
        <v>-4.7699999999999999E-3</v>
      </c>
      <c r="EH40" s="722">
        <f t="shared" si="183"/>
        <v>-8.6299999999999988E-3</v>
      </c>
      <c r="EI40" s="253">
        <v>-3.5159999999999997E-2</v>
      </c>
      <c r="EJ40" s="253">
        <v>-3.4549999999999997E-2</v>
      </c>
      <c r="EK40" s="253">
        <v>-3.3029999999999997E-2</v>
      </c>
      <c r="EL40" s="253">
        <v>-2.9059999999999999E-2</v>
      </c>
      <c r="EM40" s="253">
        <v>-3.7830000000000003E-2</v>
      </c>
      <c r="EN40" s="253">
        <v>-3.6560000000000002E-2</v>
      </c>
      <c r="EO40" s="719">
        <f t="shared" si="271"/>
        <v>-3.5290000000000002E-2</v>
      </c>
      <c r="EP40" s="719">
        <f t="shared" si="184"/>
        <v>-3.4020000000000002E-2</v>
      </c>
      <c r="EQ40" s="722">
        <f t="shared" si="185"/>
        <v>-3.2750000000000001E-2</v>
      </c>
      <c r="ER40" s="705">
        <v>3.295E-2</v>
      </c>
      <c r="ES40" s="253">
        <v>6.0940000000000001E-2</v>
      </c>
      <c r="ET40" s="253">
        <v>5.672E-2</v>
      </c>
      <c r="EU40" s="253">
        <v>5.8459999999999998E-2</v>
      </c>
      <c r="EV40" s="253">
        <v>4.9959999999999997E-2</v>
      </c>
      <c r="EW40" s="253">
        <v>4.6449999999999998E-2</v>
      </c>
      <c r="EX40" s="719">
        <f t="shared" si="272"/>
        <v>4.2939999999999999E-2</v>
      </c>
      <c r="EY40" s="719">
        <f t="shared" si="186"/>
        <v>3.943E-2</v>
      </c>
      <c r="EZ40" s="722">
        <f t="shared" si="187"/>
        <v>3.5920000000000001E-2</v>
      </c>
      <c r="FA40" s="253">
        <v>1.7899999999999999E-2</v>
      </c>
      <c r="FB40" s="253">
        <v>1.3860000000000001E-2</v>
      </c>
      <c r="FC40" s="253">
        <v>7.3099999999999997E-3</v>
      </c>
      <c r="FD40" s="253">
        <v>1.3849999999999999E-2</v>
      </c>
      <c r="FE40" s="253">
        <v>8.3000000000000001E-3</v>
      </c>
      <c r="FF40" s="253">
        <v>1.3610000000000001E-2</v>
      </c>
      <c r="FG40" s="719">
        <f t="shared" si="273"/>
        <v>1.8919999999999999E-2</v>
      </c>
      <c r="FH40" s="719">
        <f t="shared" si="188"/>
        <v>2.4229999999999998E-2</v>
      </c>
      <c r="FI40" s="722">
        <f t="shared" si="189"/>
        <v>2.9539999999999997E-2</v>
      </c>
      <c r="FJ40" s="705">
        <v>1.065E-2</v>
      </c>
      <c r="FK40" s="253">
        <v>1.115E-2</v>
      </c>
      <c r="FL40" s="253">
        <v>1.4579999999999999E-2</v>
      </c>
      <c r="FM40" s="253">
        <v>1.8440000000000002E-2</v>
      </c>
      <c r="FN40" s="253">
        <v>9.1599999999999997E-3</v>
      </c>
      <c r="FO40" s="253">
        <v>1.047E-2</v>
      </c>
      <c r="FP40" s="719">
        <f t="shared" si="274"/>
        <v>1.1780000000000001E-2</v>
      </c>
      <c r="FQ40" s="719">
        <f t="shared" si="190"/>
        <v>1.3090000000000001E-2</v>
      </c>
      <c r="FR40" s="722">
        <f t="shared" si="191"/>
        <v>1.4400000000000001E-2</v>
      </c>
      <c r="FS40" s="253">
        <v>1.251E-2</v>
      </c>
      <c r="FT40" s="253">
        <v>1.308E-2</v>
      </c>
      <c r="FU40" s="253">
        <v>1.413E-2</v>
      </c>
      <c r="FV40" s="253">
        <v>1.8499999999999999E-2</v>
      </c>
      <c r="FW40" s="253">
        <v>1.0200000000000001E-2</v>
      </c>
      <c r="FX40" s="253">
        <v>1.2149999999999999E-2</v>
      </c>
      <c r="FY40" s="719">
        <f t="shared" si="275"/>
        <v>1.4099999999999998E-2</v>
      </c>
      <c r="FZ40" s="719">
        <f t="shared" si="192"/>
        <v>1.6049999999999995E-2</v>
      </c>
      <c r="GA40" s="722">
        <f t="shared" si="193"/>
        <v>1.7999999999999992E-2</v>
      </c>
      <c r="GB40" s="705">
        <v>-5.5500000000000002E-3</v>
      </c>
      <c r="GC40" s="253">
        <v>-7.8399999999999997E-3</v>
      </c>
      <c r="GD40" s="253">
        <v>-1.3950000000000001E-2</v>
      </c>
      <c r="GE40" s="253">
        <v>-1.035E-2</v>
      </c>
      <c r="GF40" s="253">
        <v>-1.7500000000000002E-2</v>
      </c>
      <c r="GG40" s="253">
        <v>-1.3639999999999999E-2</v>
      </c>
      <c r="GH40" s="719">
        <f t="shared" si="276"/>
        <v>-9.779999999999997E-3</v>
      </c>
      <c r="GI40" s="719">
        <f t="shared" si="194"/>
        <v>-5.9199999999999947E-3</v>
      </c>
      <c r="GJ40" s="722">
        <f t="shared" si="195"/>
        <v>-2.0599999999999924E-3</v>
      </c>
      <c r="GK40" s="253">
        <v>1.5730000000000001E-2</v>
      </c>
      <c r="GL40" s="253">
        <v>1.8169999999999999E-2</v>
      </c>
      <c r="GM40" s="253">
        <v>1.9730000000000001E-2</v>
      </c>
      <c r="GN40" s="253">
        <v>2.418E-2</v>
      </c>
      <c r="GO40" s="253">
        <v>1.528E-2</v>
      </c>
      <c r="GP40" s="253">
        <v>1.6830000000000001E-2</v>
      </c>
      <c r="GQ40" s="719">
        <f t="shared" si="277"/>
        <v>1.8380000000000001E-2</v>
      </c>
      <c r="GR40" s="719">
        <f t="shared" si="196"/>
        <v>1.993E-2</v>
      </c>
      <c r="GS40" s="722">
        <f t="shared" si="197"/>
        <v>2.1479999999999999E-2</v>
      </c>
      <c r="GT40" s="705">
        <v>2.2300000000000002E-3</v>
      </c>
      <c r="GU40" s="253">
        <v>3.8E-3</v>
      </c>
      <c r="GV40" s="253">
        <v>6.4799999999999996E-3</v>
      </c>
      <c r="GW40" s="253">
        <v>1.0829999999999999E-2</v>
      </c>
      <c r="GX40" s="253">
        <v>2.0500000000000002E-3</v>
      </c>
      <c r="GY40" s="253">
        <v>3.3500000000000001E-3</v>
      </c>
      <c r="GZ40" s="719">
        <f t="shared" si="278"/>
        <v>4.6499999999999996E-3</v>
      </c>
      <c r="HA40" s="719">
        <f t="shared" si="198"/>
        <v>5.9499999999999987E-3</v>
      </c>
      <c r="HB40" s="722">
        <f t="shared" si="199"/>
        <v>7.2499999999999978E-3</v>
      </c>
      <c r="HC40" s="253">
        <v>2.9319999999999999E-2</v>
      </c>
      <c r="HD40" s="253">
        <v>2.2589999999999999E-2</v>
      </c>
      <c r="HE40" s="253">
        <v>1.8270000000000002E-2</v>
      </c>
      <c r="HF40" s="253">
        <v>1.9529999999999999E-2</v>
      </c>
      <c r="HG40" s="253">
        <v>1.5610000000000001E-2</v>
      </c>
      <c r="HH40" s="253">
        <v>1.315E-2</v>
      </c>
      <c r="HI40" s="719">
        <f t="shared" si="279"/>
        <v>1.069E-2</v>
      </c>
      <c r="HJ40" s="719">
        <f t="shared" si="200"/>
        <v>8.2299999999999995E-3</v>
      </c>
      <c r="HK40" s="722">
        <f t="shared" si="201"/>
        <v>5.7699999999999991E-3</v>
      </c>
      <c r="HL40" s="705">
        <v>1.686E-2</v>
      </c>
      <c r="HM40" s="253">
        <v>1.9279999999999999E-2</v>
      </c>
      <c r="HN40" s="253">
        <v>1.146E-2</v>
      </c>
      <c r="HO40" s="253">
        <v>1.983E-2</v>
      </c>
      <c r="HP40" s="253">
        <v>1.7809999999999999E-2</v>
      </c>
      <c r="HQ40" s="253">
        <v>2.4209999999999999E-2</v>
      </c>
      <c r="HR40" s="719">
        <f t="shared" si="280"/>
        <v>3.0609999999999998E-2</v>
      </c>
      <c r="HS40" s="719">
        <f t="shared" si="202"/>
        <v>3.7010000000000001E-2</v>
      </c>
      <c r="HT40" s="722">
        <f t="shared" si="203"/>
        <v>4.3410000000000004E-2</v>
      </c>
      <c r="HU40" s="253">
        <v>-4.4909999999999999E-2</v>
      </c>
      <c r="HV40" s="253">
        <v>-4.5249999999999999E-2</v>
      </c>
      <c r="HW40" s="253">
        <v>-4.7350000000000003E-2</v>
      </c>
      <c r="HX40" s="253">
        <v>-4.5039999999999997E-2</v>
      </c>
      <c r="HY40" s="253">
        <v>-4.9610000000000001E-2</v>
      </c>
      <c r="HZ40" s="253">
        <v>-4.641E-2</v>
      </c>
      <c r="IA40" s="719">
        <f t="shared" si="281"/>
        <v>-4.3209999999999998E-2</v>
      </c>
      <c r="IB40" s="719">
        <f t="shared" si="204"/>
        <v>-4.0009999999999997E-2</v>
      </c>
      <c r="IC40" s="722">
        <f t="shared" si="205"/>
        <v>-3.6809999999999996E-2</v>
      </c>
      <c r="ID40" s="705">
        <v>1.3610000000000001E-2</v>
      </c>
      <c r="IE40" s="253">
        <v>2.7499999999999998E-3</v>
      </c>
      <c r="IF40" s="253">
        <v>-1.3500000000000001E-3</v>
      </c>
      <c r="IG40" s="253">
        <v>1.4800000000000001E-2</v>
      </c>
      <c r="IH40" s="253">
        <v>1.813E-2</v>
      </c>
      <c r="II40" s="253">
        <v>1.9910000000000001E-2</v>
      </c>
      <c r="IJ40" s="719">
        <f t="shared" si="282"/>
        <v>2.1690000000000001E-2</v>
      </c>
      <c r="IK40" s="719">
        <f t="shared" si="206"/>
        <v>2.3470000000000001E-2</v>
      </c>
      <c r="IL40" s="722">
        <f t="shared" si="207"/>
        <v>2.5250000000000002E-2</v>
      </c>
      <c r="IM40" s="253">
        <v>-5.8300000000000001E-3</v>
      </c>
      <c r="IN40" s="253">
        <v>-4.6299999999999996E-3</v>
      </c>
      <c r="IO40" s="253">
        <v>-7.3999999999999999E-4</v>
      </c>
      <c r="IP40" s="253">
        <v>3.7399999999999998E-3</v>
      </c>
      <c r="IQ40" s="253">
        <v>-4.64E-3</v>
      </c>
      <c r="IR40" s="253">
        <v>-3.8500000000000001E-3</v>
      </c>
      <c r="IS40" s="719">
        <f t="shared" si="283"/>
        <v>-3.0600000000000002E-3</v>
      </c>
      <c r="IT40" s="719">
        <f t="shared" si="208"/>
        <v>-2.2700000000000003E-3</v>
      </c>
      <c r="IU40" s="722">
        <f t="shared" si="209"/>
        <v>-1.4800000000000004E-3</v>
      </c>
      <c r="IV40" s="705">
        <v>5.2319999999999998E-2</v>
      </c>
      <c r="IW40" s="253">
        <v>6.2740000000000004E-2</v>
      </c>
      <c r="IX40" s="253">
        <v>6.4009999999999997E-2</v>
      </c>
      <c r="IY40" s="253">
        <v>5.0900000000000001E-2</v>
      </c>
      <c r="IZ40" s="253">
        <v>9.0699999999999999E-3</v>
      </c>
      <c r="JA40" s="253">
        <v>-4.8300000000000001E-3</v>
      </c>
      <c r="JB40" s="719">
        <f t="shared" si="284"/>
        <v>-1.873E-2</v>
      </c>
      <c r="JC40" s="719">
        <f t="shared" si="210"/>
        <v>-3.2629999999999999E-2</v>
      </c>
      <c r="JD40" s="722">
        <f t="shared" si="211"/>
        <v>-4.6530000000000002E-2</v>
      </c>
      <c r="JE40" s="253">
        <v>1.593E-2</v>
      </c>
      <c r="JF40" s="253">
        <v>1.847E-2</v>
      </c>
      <c r="JG40" s="253">
        <v>2.4320000000000001E-2</v>
      </c>
      <c r="JH40" s="253">
        <v>2.7789999999999999E-2</v>
      </c>
      <c r="JI40" s="253">
        <v>1.6990000000000002E-2</v>
      </c>
      <c r="JJ40" s="253">
        <v>1.8069999999999999E-2</v>
      </c>
      <c r="JK40" s="719">
        <f t="shared" si="285"/>
        <v>1.9149999999999997E-2</v>
      </c>
      <c r="JL40" s="719">
        <f t="shared" si="212"/>
        <v>2.0229999999999995E-2</v>
      </c>
      <c r="JM40" s="722">
        <f t="shared" si="213"/>
        <v>2.1309999999999992E-2</v>
      </c>
      <c r="JN40" s="705">
        <v>6.2300000000000003E-3</v>
      </c>
      <c r="JO40" s="253">
        <v>7.8200000000000006E-3</v>
      </c>
      <c r="JP40" s="253">
        <v>9.3399999999999993E-3</v>
      </c>
      <c r="JQ40" s="253">
        <v>1.354E-2</v>
      </c>
      <c r="JR40" s="253">
        <v>5.4200000000000003E-3</v>
      </c>
      <c r="JS40" s="253">
        <v>7.4700000000000001E-3</v>
      </c>
      <c r="JT40" s="719">
        <f t="shared" si="286"/>
        <v>9.5200000000000007E-3</v>
      </c>
      <c r="JU40" s="719">
        <f t="shared" si="214"/>
        <v>1.157E-2</v>
      </c>
      <c r="JV40" s="722">
        <f t="shared" si="215"/>
        <v>1.362E-2</v>
      </c>
      <c r="JW40" s="253">
        <v>-1.2019999999999999E-2</v>
      </c>
      <c r="JX40" s="253">
        <v>-1.208E-2</v>
      </c>
      <c r="JY40" s="253">
        <v>-1.044E-2</v>
      </c>
      <c r="JZ40" s="253">
        <v>-6.5700000000000003E-3</v>
      </c>
      <c r="KA40" s="253">
        <v>-1.4829999999999999E-2</v>
      </c>
      <c r="KB40" s="253">
        <v>-1.3050000000000001E-2</v>
      </c>
      <c r="KC40" s="719">
        <f t="shared" si="287"/>
        <v>-1.1270000000000002E-2</v>
      </c>
      <c r="KD40" s="719">
        <f t="shared" si="216"/>
        <v>-9.4900000000000036E-3</v>
      </c>
      <c r="KE40" s="722">
        <f t="shared" si="217"/>
        <v>-7.710000000000005E-3</v>
      </c>
      <c r="KF40" s="705">
        <v>-1.2789999999999999E-2</v>
      </c>
      <c r="KG40" s="253">
        <v>-1.239E-2</v>
      </c>
      <c r="KH40" s="253">
        <v>-1.1820000000000001E-2</v>
      </c>
      <c r="KI40" s="253">
        <v>-7.5799999999999999E-3</v>
      </c>
      <c r="KJ40" s="253">
        <v>-1.532E-2</v>
      </c>
      <c r="KK40" s="253">
        <v>-1.3639999999999999E-2</v>
      </c>
      <c r="KL40" s="719">
        <f t="shared" si="288"/>
        <v>-1.1959999999999998E-2</v>
      </c>
      <c r="KM40" s="719">
        <f t="shared" si="218"/>
        <v>-1.0279999999999997E-2</v>
      </c>
      <c r="KN40" s="722">
        <f t="shared" si="219"/>
        <v>-8.5999999999999965E-3</v>
      </c>
      <c r="KO40" s="253">
        <v>1.3050000000000001E-2</v>
      </c>
      <c r="KP40" s="253">
        <v>1.285E-2</v>
      </c>
      <c r="KQ40" s="253">
        <v>1.366E-2</v>
      </c>
      <c r="KR40" s="253">
        <v>1.8329999999999999E-2</v>
      </c>
      <c r="KS40" s="253">
        <v>9.9900000000000006E-3</v>
      </c>
      <c r="KT40" s="253">
        <v>1.1390000000000001E-2</v>
      </c>
      <c r="KU40" s="719">
        <f t="shared" si="289"/>
        <v>1.2790000000000001E-2</v>
      </c>
      <c r="KV40" s="719">
        <f t="shared" si="220"/>
        <v>1.4190000000000001E-2</v>
      </c>
      <c r="KW40" s="722">
        <f t="shared" si="221"/>
        <v>1.5590000000000001E-2</v>
      </c>
      <c r="KX40" s="705">
        <v>-2.809E-2</v>
      </c>
      <c r="KY40" s="253">
        <v>-2.8410000000000001E-2</v>
      </c>
      <c r="KZ40" s="253">
        <v>-2.8049999999999999E-2</v>
      </c>
      <c r="LA40" s="253">
        <v>-2.376E-2</v>
      </c>
      <c r="LB40" s="253">
        <v>-3.1109999999999999E-2</v>
      </c>
      <c r="LC40" s="253">
        <v>-2.9499999999999998E-2</v>
      </c>
      <c r="LD40" s="719">
        <f t="shared" si="290"/>
        <v>-2.7889999999999998E-2</v>
      </c>
      <c r="LE40" s="719">
        <f t="shared" si="222"/>
        <v>-2.6279999999999998E-2</v>
      </c>
      <c r="LF40" s="722">
        <f t="shared" si="223"/>
        <v>-2.4669999999999997E-2</v>
      </c>
      <c r="LG40" s="253">
        <v>1.512E-2</v>
      </c>
      <c r="LH40" s="253">
        <v>1.5650000000000001E-2</v>
      </c>
      <c r="LI40" s="253">
        <v>1.653E-2</v>
      </c>
      <c r="LJ40" s="253">
        <v>2.1010000000000001E-2</v>
      </c>
      <c r="LK40" s="253">
        <v>1.2619999999999999E-2</v>
      </c>
      <c r="LL40" s="253">
        <v>1.413E-2</v>
      </c>
      <c r="LM40" s="719">
        <f t="shared" si="291"/>
        <v>1.5640000000000001E-2</v>
      </c>
      <c r="LN40" s="719">
        <f t="shared" si="224"/>
        <v>1.7150000000000002E-2</v>
      </c>
      <c r="LO40" s="722">
        <f t="shared" si="225"/>
        <v>1.8660000000000003E-2</v>
      </c>
      <c r="LP40" s="705">
        <v>-2.9270000000000001E-2</v>
      </c>
      <c r="LQ40" s="253">
        <v>-2.87E-2</v>
      </c>
      <c r="LR40" s="253">
        <v>-2.581E-2</v>
      </c>
      <c r="LS40" s="253">
        <v>-2.2370000000000001E-2</v>
      </c>
      <c r="LT40" s="253">
        <v>-3.1009999999999999E-2</v>
      </c>
      <c r="LU40" s="253">
        <v>-2.9479999999999999E-2</v>
      </c>
      <c r="LV40" s="719">
        <f t="shared" si="292"/>
        <v>-2.7949999999999999E-2</v>
      </c>
      <c r="LW40" s="719">
        <f t="shared" si="226"/>
        <v>-2.6419999999999999E-2</v>
      </c>
      <c r="LX40" s="722">
        <f t="shared" si="227"/>
        <v>-2.4889999999999999E-2</v>
      </c>
      <c r="LY40" s="253">
        <v>-2.7230000000000001E-2</v>
      </c>
      <c r="LZ40" s="253">
        <v>-2.6079999999999999E-2</v>
      </c>
      <c r="MA40" s="253">
        <v>-2.3009999999999999E-2</v>
      </c>
      <c r="MB40" s="253">
        <v>-1.8960000000000001E-2</v>
      </c>
      <c r="MC40" s="253">
        <v>-2.9090000000000001E-2</v>
      </c>
      <c r="MD40" s="253">
        <v>-2.92E-2</v>
      </c>
      <c r="ME40" s="719">
        <f t="shared" si="293"/>
        <v>-2.9309999999999999E-2</v>
      </c>
      <c r="MF40" s="719">
        <f t="shared" si="228"/>
        <v>-2.9419999999999998E-2</v>
      </c>
      <c r="MG40" s="722">
        <f t="shared" si="229"/>
        <v>-2.9529999999999997E-2</v>
      </c>
      <c r="MH40" s="705">
        <v>-1.8749999999999999E-2</v>
      </c>
      <c r="MI40" s="253">
        <v>-1.883E-2</v>
      </c>
      <c r="MJ40" s="253">
        <v>-1.7129999999999999E-2</v>
      </c>
      <c r="MK40" s="253">
        <v>-1.345E-2</v>
      </c>
      <c r="ML40" s="253">
        <v>-2.1219999999999999E-2</v>
      </c>
      <c r="MM40" s="253">
        <v>-1.9740000000000001E-2</v>
      </c>
      <c r="MN40" s="719">
        <f t="shared" si="294"/>
        <v>-1.8260000000000002E-2</v>
      </c>
      <c r="MO40" s="719">
        <f t="shared" si="230"/>
        <v>-1.6780000000000003E-2</v>
      </c>
      <c r="MP40" s="722">
        <f t="shared" si="231"/>
        <v>-1.5300000000000005E-2</v>
      </c>
      <c r="MQ40" s="253">
        <v>0.15231</v>
      </c>
      <c r="MR40" s="253">
        <v>0.18124999999999999</v>
      </c>
      <c r="MS40" s="253">
        <v>0.15310000000000001</v>
      </c>
      <c r="MT40" s="253">
        <v>0.12609999999999999</v>
      </c>
      <c r="MU40" s="253">
        <v>8.9080000000000006E-2</v>
      </c>
      <c r="MV40" s="253">
        <v>8.6419999999999997E-2</v>
      </c>
      <c r="MW40" s="719">
        <f t="shared" si="295"/>
        <v>8.3759999999999987E-2</v>
      </c>
      <c r="MX40" s="719">
        <f t="shared" si="232"/>
        <v>8.1099999999999978E-2</v>
      </c>
      <c r="MY40" s="722">
        <f t="shared" si="233"/>
        <v>7.8439999999999968E-2</v>
      </c>
      <c r="MZ40" s="705">
        <v>3.0159999999999999E-2</v>
      </c>
      <c r="NA40" s="253">
        <v>3.2070000000000001E-2</v>
      </c>
      <c r="NB40" s="253">
        <v>3.6040000000000003E-2</v>
      </c>
      <c r="NC40" s="253">
        <v>3.8550000000000001E-2</v>
      </c>
      <c r="ND40" s="253">
        <v>2.8629999999999999E-2</v>
      </c>
      <c r="NE40" s="253">
        <v>2.9780000000000001E-2</v>
      </c>
      <c r="NF40" s="719">
        <f t="shared" si="296"/>
        <v>3.0930000000000003E-2</v>
      </c>
      <c r="NG40" s="719">
        <f t="shared" si="234"/>
        <v>3.2080000000000004E-2</v>
      </c>
      <c r="NH40" s="722">
        <f t="shared" si="235"/>
        <v>3.323000000000001E-2</v>
      </c>
      <c r="NI40" s="253">
        <v>-3.6700000000000001E-3</v>
      </c>
      <c r="NJ40" s="253">
        <v>-6.4400000000000004E-3</v>
      </c>
      <c r="NK40" s="253">
        <v>-1.576E-2</v>
      </c>
      <c r="NL40" s="253">
        <v>-1.7930000000000001E-2</v>
      </c>
      <c r="NM40" s="253">
        <v>-2.2110000000000001E-2</v>
      </c>
      <c r="NN40" s="253">
        <v>-1.2370000000000001E-2</v>
      </c>
      <c r="NO40" s="719">
        <f t="shared" si="297"/>
        <v>-2.6300000000000004E-3</v>
      </c>
      <c r="NP40" s="719">
        <f t="shared" si="236"/>
        <v>7.11E-3</v>
      </c>
      <c r="NQ40" s="722">
        <f t="shared" si="237"/>
        <v>1.685E-2</v>
      </c>
      <c r="NR40" s="705">
        <v>-3.7530000000000001E-2</v>
      </c>
      <c r="NS40" s="253">
        <v>-3.9660000000000001E-2</v>
      </c>
      <c r="NT40" s="253">
        <v>-4.8280000000000003E-2</v>
      </c>
      <c r="NU40" s="253">
        <v>-4.5280000000000001E-2</v>
      </c>
      <c r="NV40" s="253">
        <v>-4.4859999999999997E-2</v>
      </c>
      <c r="NW40" s="253">
        <v>-4.2279999999999998E-2</v>
      </c>
      <c r="NX40" s="719">
        <f t="shared" si="298"/>
        <v>-3.9699999999999999E-2</v>
      </c>
      <c r="NY40" s="719">
        <f t="shared" si="238"/>
        <v>-3.712E-2</v>
      </c>
      <c r="NZ40" s="722">
        <f t="shared" si="239"/>
        <v>-3.4540000000000001E-2</v>
      </c>
      <c r="OA40" s="253">
        <v>-8.1300000000000001E-3</v>
      </c>
      <c r="OB40" s="253">
        <v>-7.8600000000000007E-3</v>
      </c>
      <c r="OC40" s="253">
        <v>-3.2299999999999998E-3</v>
      </c>
      <c r="OD40" s="253">
        <v>-1.6000000000000001E-4</v>
      </c>
      <c r="OE40" s="253">
        <v>-1.005E-2</v>
      </c>
      <c r="OF40" s="253">
        <v>-7.7200000000000003E-3</v>
      </c>
      <c r="OG40" s="719">
        <f t="shared" si="299"/>
        <v>-5.3900000000000007E-3</v>
      </c>
      <c r="OH40" s="719">
        <f t="shared" si="240"/>
        <v>-3.0600000000000011E-3</v>
      </c>
      <c r="OI40" s="722">
        <f t="shared" si="241"/>
        <v>-7.3000000000000148E-4</v>
      </c>
      <c r="OJ40" s="705">
        <v>1.8360000000000001E-2</v>
      </c>
      <c r="OK40" s="253">
        <v>1.9109999999999999E-2</v>
      </c>
      <c r="OL40" s="253">
        <v>2.2339999999999999E-2</v>
      </c>
      <c r="OM40" s="253">
        <v>2.206E-2</v>
      </c>
      <c r="ON40" s="253">
        <v>1.525E-2</v>
      </c>
      <c r="OO40" s="253">
        <v>1.7860000000000001E-2</v>
      </c>
      <c r="OP40" s="719">
        <f t="shared" si="300"/>
        <v>2.0470000000000002E-2</v>
      </c>
      <c r="OQ40" s="719">
        <f t="shared" si="242"/>
        <v>2.3080000000000003E-2</v>
      </c>
      <c r="OR40" s="722">
        <f t="shared" si="243"/>
        <v>2.5690000000000004E-2</v>
      </c>
      <c r="OS40" s="253">
        <v>2.3630000000000002E-2</v>
      </c>
      <c r="OT40" s="253">
        <v>2.5010000000000001E-2</v>
      </c>
      <c r="OU40" s="253">
        <v>2.8830000000000001E-2</v>
      </c>
      <c r="OV40" s="253">
        <v>3.2039999999999999E-2</v>
      </c>
      <c r="OW40" s="253">
        <v>2.2009999999999998E-2</v>
      </c>
      <c r="OX40" s="253">
        <v>2.333E-2</v>
      </c>
      <c r="OY40" s="719">
        <f t="shared" si="301"/>
        <v>2.4650000000000002E-2</v>
      </c>
      <c r="OZ40" s="719">
        <f t="shared" si="244"/>
        <v>2.5970000000000003E-2</v>
      </c>
      <c r="PA40" s="722">
        <f t="shared" si="245"/>
        <v>2.7290000000000005E-2</v>
      </c>
      <c r="PB40" s="705">
        <v>-1.0460000000000001E-2</v>
      </c>
      <c r="PC40" s="253">
        <v>-1.34E-2</v>
      </c>
      <c r="PD40" s="253">
        <v>-2.5829999999999999E-2</v>
      </c>
      <c r="PE40" s="253">
        <v>-2.5530000000000001E-2</v>
      </c>
      <c r="PF40" s="253">
        <v>-3.406E-2</v>
      </c>
      <c r="PG40" s="253">
        <v>-2.1059999999999999E-2</v>
      </c>
      <c r="PH40" s="719">
        <f t="shared" si="302"/>
        <v>-8.0599999999999977E-3</v>
      </c>
      <c r="PI40" s="719">
        <f t="shared" si="246"/>
        <v>4.9400000000000034E-3</v>
      </c>
      <c r="PJ40" s="722">
        <f t="shared" si="247"/>
        <v>1.7940000000000005E-2</v>
      </c>
      <c r="PK40" s="253">
        <v>-1.9210000000000001E-2</v>
      </c>
      <c r="PL40" s="253">
        <v>-1.8880000000000001E-2</v>
      </c>
      <c r="PM40" s="253">
        <v>-1.525E-2</v>
      </c>
      <c r="PN40" s="253">
        <v>-1.153E-2</v>
      </c>
      <c r="PO40" s="253">
        <v>-2.102E-2</v>
      </c>
      <c r="PP40" s="253">
        <v>-1.9290000000000002E-2</v>
      </c>
      <c r="PQ40" s="719">
        <f t="shared" si="303"/>
        <v>-1.7560000000000003E-2</v>
      </c>
      <c r="PR40" s="719">
        <f t="shared" si="248"/>
        <v>-1.5830000000000004E-2</v>
      </c>
      <c r="PS40" s="722">
        <f t="shared" si="249"/>
        <v>-1.4100000000000005E-2</v>
      </c>
      <c r="PT40" s="705">
        <v>1.916E-2</v>
      </c>
      <c r="PU40" s="253">
        <v>1.9300000000000001E-2</v>
      </c>
      <c r="PV40" s="253">
        <v>2.138E-2</v>
      </c>
      <c r="PW40" s="253">
        <v>2.5270000000000001E-2</v>
      </c>
      <c r="PX40" s="253">
        <v>1.6580000000000001E-2</v>
      </c>
      <c r="PY40" s="253">
        <v>1.8149999999999999E-2</v>
      </c>
      <c r="PZ40" s="719">
        <f t="shared" si="304"/>
        <v>1.9719999999999998E-2</v>
      </c>
      <c r="QA40" s="719">
        <f t="shared" si="250"/>
        <v>2.1289999999999996E-2</v>
      </c>
      <c r="QB40" s="722">
        <f t="shared" si="251"/>
        <v>2.2859999999999995E-2</v>
      </c>
      <c r="QC40" s="253">
        <v>-2.657E-2</v>
      </c>
      <c r="QD40" s="253">
        <v>-2.648E-2</v>
      </c>
      <c r="QE40" s="253">
        <v>-2.5559999999999999E-2</v>
      </c>
      <c r="QF40" s="253">
        <v>-2.1360000000000001E-2</v>
      </c>
      <c r="QG40" s="253">
        <v>-2.896E-2</v>
      </c>
      <c r="QH40" s="253">
        <v>-2.7210000000000002E-2</v>
      </c>
      <c r="QI40" s="719">
        <f t="shared" si="305"/>
        <v>-2.5460000000000003E-2</v>
      </c>
      <c r="QJ40" s="719">
        <f t="shared" si="252"/>
        <v>-2.3710000000000005E-2</v>
      </c>
      <c r="QK40" s="722">
        <f t="shared" si="253"/>
        <v>-2.1960000000000007E-2</v>
      </c>
      <c r="QL40" s="705">
        <v>1.8249999999999999E-2</v>
      </c>
      <c r="QM40" s="253">
        <v>1.8100000000000002E-2</v>
      </c>
      <c r="QN40" s="253">
        <v>1.8380000000000001E-2</v>
      </c>
      <c r="QO40" s="253">
        <v>2.2839999999999999E-2</v>
      </c>
      <c r="QP40" s="253">
        <v>1.546E-2</v>
      </c>
      <c r="QQ40" s="253">
        <v>1.7160000000000002E-2</v>
      </c>
      <c r="QR40" s="719">
        <f t="shared" si="306"/>
        <v>1.8860000000000002E-2</v>
      </c>
      <c r="QS40" s="719">
        <f t="shared" si="254"/>
        <v>2.0560000000000002E-2</v>
      </c>
      <c r="QT40" s="722">
        <f t="shared" si="255"/>
        <v>2.2260000000000002E-2</v>
      </c>
    </row>
    <row r="41" spans="1:462">
      <c r="A41" s="17"/>
      <c r="B41" s="211" t="s">
        <v>460</v>
      </c>
      <c r="C41" s="211" t="s">
        <v>477</v>
      </c>
      <c r="D41" s="706">
        <v>4.4350000000000001E-2</v>
      </c>
      <c r="E41" s="254">
        <v>3.7269999999999998E-2</v>
      </c>
      <c r="F41" s="254">
        <v>2.8479999999999998E-2</v>
      </c>
      <c r="G41" s="254">
        <v>2.7640000000000001E-2</v>
      </c>
      <c r="H41" s="254">
        <v>3.8170000000000003E-2</v>
      </c>
      <c r="I41" s="254">
        <v>1.481E-2</v>
      </c>
      <c r="J41" s="720">
        <f t="shared" si="256"/>
        <v>-8.550000000000002E-3</v>
      </c>
      <c r="K41" s="720">
        <f t="shared" si="154"/>
        <v>-3.1910000000000008E-2</v>
      </c>
      <c r="L41" s="723">
        <f t="shared" si="155"/>
        <v>-5.5270000000000014E-2</v>
      </c>
      <c r="M41" s="254">
        <v>6.1120000000000001E-2</v>
      </c>
      <c r="N41" s="254">
        <v>4.7780000000000003E-2</v>
      </c>
      <c r="O41" s="254">
        <v>3.8649999999999997E-2</v>
      </c>
      <c r="P41" s="254">
        <v>3.8870000000000002E-2</v>
      </c>
      <c r="Q41" s="254">
        <v>4.9939999999999998E-2</v>
      </c>
      <c r="R41" s="254">
        <v>2.426E-2</v>
      </c>
      <c r="S41" s="720">
        <f t="shared" si="257"/>
        <v>-1.4199999999999977E-3</v>
      </c>
      <c r="T41" s="720">
        <f t="shared" si="156"/>
        <v>-2.7099999999999996E-2</v>
      </c>
      <c r="U41" s="723">
        <f t="shared" si="157"/>
        <v>-5.2779999999999994E-2</v>
      </c>
      <c r="V41" s="706">
        <v>5.373E-2</v>
      </c>
      <c r="W41" s="254">
        <v>3.7350000000000001E-2</v>
      </c>
      <c r="X41" s="254">
        <v>2.8629999999999999E-2</v>
      </c>
      <c r="Y41" s="254">
        <v>2.7730000000000001E-2</v>
      </c>
      <c r="Z41" s="254">
        <v>3.637E-2</v>
      </c>
      <c r="AA41" s="254">
        <v>1.0319999999999999E-2</v>
      </c>
      <c r="AB41" s="720">
        <f t="shared" si="258"/>
        <v>-1.5730000000000001E-2</v>
      </c>
      <c r="AC41" s="720">
        <f t="shared" si="158"/>
        <v>-4.1779999999999998E-2</v>
      </c>
      <c r="AD41" s="723">
        <f t="shared" si="159"/>
        <v>-6.7830000000000001E-2</v>
      </c>
      <c r="AE41" s="254">
        <v>3.1879999999999999E-2</v>
      </c>
      <c r="AF41" s="254">
        <v>2.462E-2</v>
      </c>
      <c r="AG41" s="254">
        <v>2.2360000000000001E-2</v>
      </c>
      <c r="AH41" s="254">
        <v>2.6499999999999999E-2</v>
      </c>
      <c r="AI41" s="254">
        <v>4.0039999999999999E-2</v>
      </c>
      <c r="AJ41" s="254">
        <v>1.5469999999999999E-2</v>
      </c>
      <c r="AK41" s="720">
        <f t="shared" si="259"/>
        <v>-9.1000000000000022E-3</v>
      </c>
      <c r="AL41" s="720">
        <f t="shared" si="160"/>
        <v>-3.3670000000000005E-2</v>
      </c>
      <c r="AM41" s="723">
        <f t="shared" si="161"/>
        <v>-5.8240000000000007E-2</v>
      </c>
      <c r="AN41" s="706">
        <v>2.3800000000000002E-2</v>
      </c>
      <c r="AO41" s="254">
        <v>1.8339999999999999E-2</v>
      </c>
      <c r="AP41" s="254">
        <v>1.942E-2</v>
      </c>
      <c r="AQ41" s="254">
        <v>2.768E-2</v>
      </c>
      <c r="AR41" s="254">
        <v>4.3119999999999999E-2</v>
      </c>
      <c r="AS41" s="254">
        <v>1.763E-2</v>
      </c>
      <c r="AT41" s="720">
        <f t="shared" si="260"/>
        <v>-7.8599999999999989E-3</v>
      </c>
      <c r="AU41" s="720">
        <f t="shared" si="162"/>
        <v>-3.3349999999999998E-2</v>
      </c>
      <c r="AV41" s="723">
        <f t="shared" si="163"/>
        <v>-5.8839999999999996E-2</v>
      </c>
      <c r="AW41" s="254">
        <v>1.917E-2</v>
      </c>
      <c r="AX41" s="254">
        <v>1.11E-2</v>
      </c>
      <c r="AY41" s="254">
        <v>5.13E-3</v>
      </c>
      <c r="AZ41" s="254">
        <v>1.404E-2</v>
      </c>
      <c r="BA41" s="254">
        <v>3.3799999999999997E-2</v>
      </c>
      <c r="BB41" s="254">
        <v>8.5000000000000006E-3</v>
      </c>
      <c r="BC41" s="720">
        <f t="shared" si="261"/>
        <v>-1.6799999999999995E-2</v>
      </c>
      <c r="BD41" s="720">
        <f t="shared" si="164"/>
        <v>-4.2099999999999992E-2</v>
      </c>
      <c r="BE41" s="723">
        <f t="shared" si="165"/>
        <v>-6.7399999999999988E-2</v>
      </c>
      <c r="BF41" s="706">
        <v>3.5569999999999997E-2</v>
      </c>
      <c r="BG41" s="254">
        <v>2.6429999999999999E-2</v>
      </c>
      <c r="BH41" s="254">
        <v>1.491E-2</v>
      </c>
      <c r="BI41" s="254">
        <v>1.319E-2</v>
      </c>
      <c r="BJ41" s="254">
        <v>2.4670000000000001E-2</v>
      </c>
      <c r="BK41" s="254">
        <v>4.0600000000000002E-3</v>
      </c>
      <c r="BL41" s="720">
        <f t="shared" si="262"/>
        <v>-1.6549999999999999E-2</v>
      </c>
      <c r="BM41" s="720">
        <f t="shared" si="166"/>
        <v>-3.7159999999999999E-2</v>
      </c>
      <c r="BN41" s="723">
        <f t="shared" si="167"/>
        <v>-5.7770000000000002E-2</v>
      </c>
      <c r="BO41" s="254">
        <v>7.9979999999999996E-2</v>
      </c>
      <c r="BP41" s="254">
        <v>6.7019999999999996E-2</v>
      </c>
      <c r="BQ41" s="254">
        <v>5.8439999999999999E-2</v>
      </c>
      <c r="BR41" s="254">
        <v>5.9740000000000001E-2</v>
      </c>
      <c r="BS41" s="254">
        <v>7.4759999999999993E-2</v>
      </c>
      <c r="BT41" s="254">
        <v>5.1409999999999997E-2</v>
      </c>
      <c r="BU41" s="720">
        <f t="shared" si="263"/>
        <v>2.8060000000000002E-2</v>
      </c>
      <c r="BV41" s="720">
        <f t="shared" si="168"/>
        <v>4.7100000000000058E-3</v>
      </c>
      <c r="BW41" s="723">
        <f t="shared" si="169"/>
        <v>-1.863999999999999E-2</v>
      </c>
      <c r="BX41" s="706">
        <v>8.4449999999999997E-2</v>
      </c>
      <c r="BY41" s="254">
        <v>6.5920000000000006E-2</v>
      </c>
      <c r="BZ41" s="254">
        <v>4.7480000000000001E-2</v>
      </c>
      <c r="CA41" s="254">
        <v>4.1340000000000002E-2</v>
      </c>
      <c r="CB41" s="254">
        <v>4.972E-2</v>
      </c>
      <c r="CC41" s="254">
        <v>2.4299999999999999E-2</v>
      </c>
      <c r="CD41" s="720">
        <f t="shared" si="264"/>
        <v>-1.1200000000000029E-3</v>
      </c>
      <c r="CE41" s="720">
        <f t="shared" si="170"/>
        <v>-2.6540000000000005E-2</v>
      </c>
      <c r="CF41" s="723">
        <f t="shared" si="171"/>
        <v>-5.1960000000000006E-2</v>
      </c>
      <c r="CG41" s="254">
        <v>6.2030000000000002E-2</v>
      </c>
      <c r="CH41" s="254">
        <v>3.9649999999999998E-2</v>
      </c>
      <c r="CI41" s="254">
        <v>2.8639999999999999E-2</v>
      </c>
      <c r="CJ41" s="254">
        <v>3.0970000000000001E-2</v>
      </c>
      <c r="CK41" s="254">
        <v>4.0379999999999999E-2</v>
      </c>
      <c r="CL41" s="254">
        <v>1.6E-2</v>
      </c>
      <c r="CM41" s="720">
        <f t="shared" si="265"/>
        <v>-8.3799999999999986E-3</v>
      </c>
      <c r="CN41" s="720">
        <f t="shared" si="172"/>
        <v>-3.2759999999999997E-2</v>
      </c>
      <c r="CO41" s="723">
        <f t="shared" si="173"/>
        <v>-5.7139999999999996E-2</v>
      </c>
      <c r="CP41" s="706">
        <v>0.11039</v>
      </c>
      <c r="CQ41" s="254">
        <v>8.9149999999999993E-2</v>
      </c>
      <c r="CR41" s="254">
        <v>7.5230000000000005E-2</v>
      </c>
      <c r="CS41" s="254">
        <v>6.5610000000000002E-2</v>
      </c>
      <c r="CT41" s="254">
        <v>6.5860000000000002E-2</v>
      </c>
      <c r="CU41" s="254">
        <v>3.0179999999999998E-2</v>
      </c>
      <c r="CV41" s="720">
        <f t="shared" si="266"/>
        <v>-5.5000000000000049E-3</v>
      </c>
      <c r="CW41" s="720">
        <f t="shared" si="174"/>
        <v>-4.1180000000000008E-2</v>
      </c>
      <c r="CX41" s="723">
        <f t="shared" si="175"/>
        <v>-7.6860000000000012E-2</v>
      </c>
      <c r="CY41" s="254">
        <v>3.721E-2</v>
      </c>
      <c r="CZ41" s="254">
        <v>3.177E-2</v>
      </c>
      <c r="DA41" s="254">
        <v>2.3859999999999999E-2</v>
      </c>
      <c r="DB41" s="254">
        <v>2.215E-2</v>
      </c>
      <c r="DC41" s="254">
        <v>3.2770000000000001E-2</v>
      </c>
      <c r="DD41" s="254">
        <v>1.1990000000000001E-2</v>
      </c>
      <c r="DE41" s="720">
        <f t="shared" si="267"/>
        <v>-8.7899999999999992E-3</v>
      </c>
      <c r="DF41" s="720">
        <f t="shared" si="176"/>
        <v>-2.9569999999999999E-2</v>
      </c>
      <c r="DG41" s="723">
        <f t="shared" si="177"/>
        <v>-5.0349999999999999E-2</v>
      </c>
      <c r="DH41" s="706">
        <v>3.3110000000000001E-2</v>
      </c>
      <c r="DI41" s="254">
        <v>2.699E-2</v>
      </c>
      <c r="DJ41" s="254">
        <v>1.78E-2</v>
      </c>
      <c r="DK41" s="254">
        <v>1.7559999999999999E-2</v>
      </c>
      <c r="DL41" s="254">
        <v>3.04E-2</v>
      </c>
      <c r="DM41" s="254">
        <v>1.206E-2</v>
      </c>
      <c r="DN41" s="720">
        <f t="shared" si="268"/>
        <v>-6.2800000000000026E-3</v>
      </c>
      <c r="DO41" s="720">
        <f t="shared" si="178"/>
        <v>-2.4620000000000003E-2</v>
      </c>
      <c r="DP41" s="723">
        <f t="shared" si="179"/>
        <v>-4.2960000000000005E-2</v>
      </c>
      <c r="DQ41" s="254">
        <v>4.0480000000000002E-2</v>
      </c>
      <c r="DR41" s="254">
        <v>3.5020000000000003E-2</v>
      </c>
      <c r="DS41" s="254">
        <v>2.5590000000000002E-2</v>
      </c>
      <c r="DT41" s="254">
        <v>2.3460000000000002E-2</v>
      </c>
      <c r="DU41" s="254">
        <v>3.4520000000000002E-2</v>
      </c>
      <c r="DV41" s="254">
        <v>1.4160000000000001E-2</v>
      </c>
      <c r="DW41" s="720">
        <f t="shared" si="269"/>
        <v>-6.2000000000000024E-3</v>
      </c>
      <c r="DX41" s="720">
        <f t="shared" si="180"/>
        <v>-2.6560000000000007E-2</v>
      </c>
      <c r="DY41" s="723">
        <f t="shared" si="181"/>
        <v>-4.692000000000001E-2</v>
      </c>
      <c r="DZ41" s="706">
        <v>2.23E-2</v>
      </c>
      <c r="EA41" s="254">
        <v>1.5049999999999999E-2</v>
      </c>
      <c r="EB41" s="254">
        <v>5.1500000000000001E-3</v>
      </c>
      <c r="EC41" s="254">
        <v>2.5500000000000002E-3</v>
      </c>
      <c r="ED41" s="254">
        <v>9.58E-3</v>
      </c>
      <c r="EE41" s="254">
        <v>-1.392E-2</v>
      </c>
      <c r="EF41" s="720">
        <f t="shared" si="270"/>
        <v>-3.7420000000000002E-2</v>
      </c>
      <c r="EG41" s="720">
        <f t="shared" si="182"/>
        <v>-6.0920000000000002E-2</v>
      </c>
      <c r="EH41" s="723">
        <f t="shared" si="183"/>
        <v>-8.4419999999999995E-2</v>
      </c>
      <c r="EI41" s="254">
        <v>1.39E-3</v>
      </c>
      <c r="EJ41" s="254">
        <v>-3.2399999999999998E-3</v>
      </c>
      <c r="EK41" s="254">
        <v>-1.018E-2</v>
      </c>
      <c r="EL41" s="254">
        <v>-9.3799999999999994E-3</v>
      </c>
      <c r="EM41" s="254">
        <v>5.9999999999999995E-4</v>
      </c>
      <c r="EN41" s="254">
        <v>-2.1430000000000001E-2</v>
      </c>
      <c r="EO41" s="720">
        <f t="shared" si="271"/>
        <v>-4.3459999999999999E-2</v>
      </c>
      <c r="EP41" s="720">
        <f t="shared" si="184"/>
        <v>-6.5489999999999993E-2</v>
      </c>
      <c r="EQ41" s="723">
        <f t="shared" si="185"/>
        <v>-8.7519999999999987E-2</v>
      </c>
      <c r="ER41" s="706">
        <v>4.7789999999999999E-2</v>
      </c>
      <c r="ES41" s="254">
        <v>5.774E-2</v>
      </c>
      <c r="ET41" s="254">
        <v>4.5420000000000002E-2</v>
      </c>
      <c r="EU41" s="254">
        <v>4.2000000000000003E-2</v>
      </c>
      <c r="EV41" s="254">
        <v>5.0889999999999998E-2</v>
      </c>
      <c r="EW41" s="254">
        <v>2.3650000000000001E-2</v>
      </c>
      <c r="EX41" s="720">
        <f t="shared" si="272"/>
        <v>-3.589999999999996E-3</v>
      </c>
      <c r="EY41" s="720">
        <f t="shared" si="186"/>
        <v>-3.0829999999999993E-2</v>
      </c>
      <c r="EZ41" s="723">
        <f t="shared" si="187"/>
        <v>-5.806999999999999E-2</v>
      </c>
      <c r="FA41" s="254">
        <v>4.283E-2</v>
      </c>
      <c r="FB41" s="254">
        <v>3.0599999999999999E-2</v>
      </c>
      <c r="FC41" s="254">
        <v>1.8030000000000001E-2</v>
      </c>
      <c r="FD41" s="254">
        <v>1.2919999999999999E-2</v>
      </c>
      <c r="FE41" s="254">
        <v>2.266E-2</v>
      </c>
      <c r="FF41" s="254">
        <v>-2.4000000000000001E-4</v>
      </c>
      <c r="FG41" s="720">
        <f t="shared" si="273"/>
        <v>-2.3140000000000001E-2</v>
      </c>
      <c r="FH41" s="720">
        <f t="shared" si="188"/>
        <v>-4.6039999999999998E-2</v>
      </c>
      <c r="FI41" s="723">
        <f t="shared" si="189"/>
        <v>-6.8940000000000001E-2</v>
      </c>
      <c r="FJ41" s="706">
        <v>5.3800000000000001E-2</v>
      </c>
      <c r="FK41" s="254">
        <v>4.7600000000000003E-2</v>
      </c>
      <c r="FL41" s="254">
        <v>3.8850000000000003E-2</v>
      </c>
      <c r="FM41" s="254">
        <v>4.0680000000000001E-2</v>
      </c>
      <c r="FN41" s="254">
        <v>5.2540000000000003E-2</v>
      </c>
      <c r="FO41" s="254">
        <v>2.63E-2</v>
      </c>
      <c r="FP41" s="720">
        <f t="shared" si="274"/>
        <v>5.9999999999997555E-5</v>
      </c>
      <c r="FQ41" s="720">
        <f t="shared" si="190"/>
        <v>-2.6180000000000005E-2</v>
      </c>
      <c r="FR41" s="723">
        <f t="shared" si="191"/>
        <v>-5.2420000000000008E-2</v>
      </c>
      <c r="FS41" s="254">
        <v>5.8389999999999997E-2</v>
      </c>
      <c r="FT41" s="254">
        <v>5.2920000000000002E-2</v>
      </c>
      <c r="FU41" s="254">
        <v>4.4929999999999998E-2</v>
      </c>
      <c r="FV41" s="254">
        <v>4.546E-2</v>
      </c>
      <c r="FW41" s="254">
        <v>5.6500000000000002E-2</v>
      </c>
      <c r="FX41" s="254">
        <v>3.2199999999999999E-2</v>
      </c>
      <c r="FY41" s="720">
        <f t="shared" si="275"/>
        <v>7.8999999999999973E-3</v>
      </c>
      <c r="FZ41" s="720">
        <f t="shared" si="192"/>
        <v>-1.6400000000000005E-2</v>
      </c>
      <c r="GA41" s="723">
        <f t="shared" si="193"/>
        <v>-4.0700000000000007E-2</v>
      </c>
      <c r="GB41" s="706">
        <v>3.0870000000000002E-2</v>
      </c>
      <c r="GC41" s="254">
        <v>2.3429999999999999E-2</v>
      </c>
      <c r="GD41" s="254">
        <v>1.3270000000000001E-2</v>
      </c>
      <c r="GE41" s="254">
        <v>8.2500000000000004E-3</v>
      </c>
      <c r="GF41" s="254">
        <v>1.6279999999999999E-2</v>
      </c>
      <c r="GG41" s="254">
        <v>-6.5399999999999998E-3</v>
      </c>
      <c r="GH41" s="720">
        <f t="shared" si="276"/>
        <v>-2.9360000000000001E-2</v>
      </c>
      <c r="GI41" s="720">
        <f t="shared" si="194"/>
        <v>-5.2180000000000004E-2</v>
      </c>
      <c r="GJ41" s="723">
        <f t="shared" si="195"/>
        <v>-7.5000000000000011E-2</v>
      </c>
      <c r="GK41" s="254">
        <v>4.9689999999999998E-2</v>
      </c>
      <c r="GL41" s="254">
        <v>4.2950000000000002E-2</v>
      </c>
      <c r="GM41" s="254">
        <v>3.4889999999999997E-2</v>
      </c>
      <c r="GN41" s="254">
        <v>3.5150000000000001E-2</v>
      </c>
      <c r="GO41" s="254">
        <v>4.6109999999999998E-2</v>
      </c>
      <c r="GP41" s="254">
        <v>2.1579999999999998E-2</v>
      </c>
      <c r="GQ41" s="720">
        <f t="shared" si="277"/>
        <v>-2.9500000000000012E-3</v>
      </c>
      <c r="GR41" s="720">
        <f t="shared" si="196"/>
        <v>-2.7480000000000001E-2</v>
      </c>
      <c r="GS41" s="723">
        <f t="shared" si="197"/>
        <v>-5.2010000000000001E-2</v>
      </c>
      <c r="GT41" s="706">
        <v>3.0640000000000001E-2</v>
      </c>
      <c r="GU41" s="254">
        <v>2.5190000000000001E-2</v>
      </c>
      <c r="GV41" s="254">
        <v>1.7850000000000001E-2</v>
      </c>
      <c r="GW41" s="254">
        <v>1.9050000000000001E-2</v>
      </c>
      <c r="GX41" s="254">
        <v>3.0110000000000001E-2</v>
      </c>
      <c r="GY41" s="254">
        <v>6.8799999999999998E-3</v>
      </c>
      <c r="GZ41" s="720">
        <f t="shared" si="278"/>
        <v>-1.635E-2</v>
      </c>
      <c r="HA41" s="720">
        <f t="shared" si="198"/>
        <v>-3.9580000000000004E-2</v>
      </c>
      <c r="HB41" s="723">
        <f t="shared" si="199"/>
        <v>-6.2810000000000005E-2</v>
      </c>
      <c r="HC41" s="254">
        <v>5.7119999999999997E-2</v>
      </c>
      <c r="HD41" s="254">
        <v>4.777E-2</v>
      </c>
      <c r="HE41" s="254">
        <v>3.4500000000000003E-2</v>
      </c>
      <c r="HF41" s="254">
        <v>3.015E-2</v>
      </c>
      <c r="HG41" s="254">
        <v>3.7969999999999997E-2</v>
      </c>
      <c r="HH41" s="254">
        <v>1.375E-2</v>
      </c>
      <c r="HI41" s="720">
        <f t="shared" si="279"/>
        <v>-1.0469999999999998E-2</v>
      </c>
      <c r="HJ41" s="720">
        <f t="shared" si="200"/>
        <v>-3.4689999999999999E-2</v>
      </c>
      <c r="HK41" s="723">
        <f t="shared" si="201"/>
        <v>-5.8909999999999997E-2</v>
      </c>
      <c r="HL41" s="706">
        <v>3.8440000000000002E-2</v>
      </c>
      <c r="HM41" s="254">
        <v>3.449E-2</v>
      </c>
      <c r="HN41" s="254">
        <v>2.7300000000000001E-2</v>
      </c>
      <c r="HO41" s="254">
        <v>2.921E-2</v>
      </c>
      <c r="HP41" s="254">
        <v>3.9969999999999999E-2</v>
      </c>
      <c r="HQ41" s="254">
        <v>1.5650000000000001E-2</v>
      </c>
      <c r="HR41" s="720">
        <f t="shared" si="280"/>
        <v>-8.6699999999999972E-3</v>
      </c>
      <c r="HS41" s="720">
        <f t="shared" si="202"/>
        <v>-3.2989999999999992E-2</v>
      </c>
      <c r="HT41" s="723">
        <f t="shared" si="203"/>
        <v>-5.7309999999999986E-2</v>
      </c>
      <c r="HU41" s="254">
        <v>8.5900000000000004E-3</v>
      </c>
      <c r="HV41" s="254">
        <v>4.15E-3</v>
      </c>
      <c r="HW41" s="254">
        <v>-2.33E-3</v>
      </c>
      <c r="HX41" s="254">
        <v>4.8000000000000001E-4</v>
      </c>
      <c r="HY41" s="254">
        <v>7.2500000000000004E-3</v>
      </c>
      <c r="HZ41" s="254">
        <v>-1.3469999999999999E-2</v>
      </c>
      <c r="IA41" s="720">
        <f t="shared" si="281"/>
        <v>-3.4189999999999998E-2</v>
      </c>
      <c r="IB41" s="720">
        <f t="shared" si="204"/>
        <v>-5.491E-2</v>
      </c>
      <c r="IC41" s="723">
        <f t="shared" si="205"/>
        <v>-7.5630000000000003E-2</v>
      </c>
      <c r="ID41" s="706">
        <v>6.4780000000000004E-2</v>
      </c>
      <c r="IE41" s="254">
        <v>5.1150000000000001E-2</v>
      </c>
      <c r="IF41" s="254">
        <v>3.3309999999999999E-2</v>
      </c>
      <c r="IG41" s="254">
        <v>2.7320000000000001E-2</v>
      </c>
      <c r="IH41" s="254">
        <v>4.2049999999999997E-2</v>
      </c>
      <c r="II41" s="254">
        <v>1.933E-2</v>
      </c>
      <c r="IJ41" s="720">
        <f t="shared" si="282"/>
        <v>-3.3899999999999972E-3</v>
      </c>
      <c r="IK41" s="720">
        <f t="shared" si="206"/>
        <v>-2.6109999999999994E-2</v>
      </c>
      <c r="IL41" s="723">
        <f t="shared" si="207"/>
        <v>-4.8829999999999991E-2</v>
      </c>
      <c r="IM41" s="254">
        <v>2.9180000000000001E-2</v>
      </c>
      <c r="IN41" s="254">
        <v>2.3910000000000001E-2</v>
      </c>
      <c r="IO41" s="254">
        <v>1.6160000000000001E-2</v>
      </c>
      <c r="IP41" s="254">
        <v>1.804E-2</v>
      </c>
      <c r="IQ41" s="254">
        <v>3.006E-2</v>
      </c>
      <c r="IR41" s="254">
        <v>5.9199999999999999E-3</v>
      </c>
      <c r="IS41" s="720">
        <f t="shared" si="283"/>
        <v>-1.822E-2</v>
      </c>
      <c r="IT41" s="720">
        <f t="shared" si="208"/>
        <v>-4.2360000000000002E-2</v>
      </c>
      <c r="IU41" s="723">
        <f t="shared" si="209"/>
        <v>-6.6500000000000004E-2</v>
      </c>
      <c r="IV41" s="706">
        <v>3.0880000000000001E-2</v>
      </c>
      <c r="IW41" s="254">
        <v>2.087E-2</v>
      </c>
      <c r="IX41" s="254">
        <v>1.303E-2</v>
      </c>
      <c r="IY41" s="254">
        <v>1.154E-2</v>
      </c>
      <c r="IZ41" s="254">
        <v>1.8280000000000001E-2</v>
      </c>
      <c r="JA41" s="254">
        <v>-1.7909999999999999E-2</v>
      </c>
      <c r="JB41" s="720">
        <f t="shared" si="284"/>
        <v>-5.4099999999999995E-2</v>
      </c>
      <c r="JC41" s="720">
        <f t="shared" si="210"/>
        <v>-9.0289999999999995E-2</v>
      </c>
      <c r="JD41" s="723">
        <f t="shared" si="211"/>
        <v>-0.12647999999999998</v>
      </c>
      <c r="JE41" s="254">
        <v>4.5109999999999997E-2</v>
      </c>
      <c r="JF41" s="254">
        <v>4.0280000000000003E-2</v>
      </c>
      <c r="JG41" s="254">
        <v>3.3459999999999997E-2</v>
      </c>
      <c r="JH41" s="254">
        <v>3.6769999999999997E-2</v>
      </c>
      <c r="JI41" s="254">
        <v>4.8840000000000001E-2</v>
      </c>
      <c r="JJ41" s="254">
        <v>2.3529999999999999E-2</v>
      </c>
      <c r="JK41" s="720">
        <f t="shared" si="285"/>
        <v>-1.7800000000000038E-3</v>
      </c>
      <c r="JL41" s="720">
        <f t="shared" si="212"/>
        <v>-2.7090000000000006E-2</v>
      </c>
      <c r="JM41" s="723">
        <f t="shared" si="213"/>
        <v>-5.2400000000000009E-2</v>
      </c>
      <c r="JN41" s="706">
        <v>6.2480000000000001E-2</v>
      </c>
      <c r="JO41" s="254">
        <v>5.8340000000000003E-2</v>
      </c>
      <c r="JP41" s="254">
        <v>5.1729999999999998E-2</v>
      </c>
      <c r="JQ41" s="254">
        <v>5.3580000000000003E-2</v>
      </c>
      <c r="JR41" s="254">
        <v>6.5490000000000007E-2</v>
      </c>
      <c r="JS41" s="254">
        <v>4.052E-2</v>
      </c>
      <c r="JT41" s="720">
        <f t="shared" si="286"/>
        <v>1.5549999999999994E-2</v>
      </c>
      <c r="JU41" s="720">
        <f t="shared" si="214"/>
        <v>-9.4200000000000117E-3</v>
      </c>
      <c r="JV41" s="723">
        <f t="shared" si="215"/>
        <v>-3.4390000000000018E-2</v>
      </c>
      <c r="JW41" s="254">
        <v>3.48E-3</v>
      </c>
      <c r="JX41" s="254">
        <v>-2.3E-3</v>
      </c>
      <c r="JY41" s="254">
        <v>-1.0749999999999999E-2</v>
      </c>
      <c r="JZ41" s="254">
        <v>-1.1129999999999999E-2</v>
      </c>
      <c r="KA41" s="254">
        <v>-1.2199999999999999E-3</v>
      </c>
      <c r="KB41" s="254">
        <v>-2.3599999999999999E-2</v>
      </c>
      <c r="KC41" s="720">
        <f t="shared" si="287"/>
        <v>-4.598E-2</v>
      </c>
      <c r="KD41" s="720">
        <f t="shared" si="216"/>
        <v>-6.8360000000000004E-2</v>
      </c>
      <c r="KE41" s="723">
        <f t="shared" si="217"/>
        <v>-9.0740000000000015E-2</v>
      </c>
      <c r="KF41" s="706">
        <v>4.02E-2</v>
      </c>
      <c r="KG41" s="254">
        <v>3.4779999999999998E-2</v>
      </c>
      <c r="KH41" s="254">
        <v>2.682E-2</v>
      </c>
      <c r="KI41" s="254">
        <v>2.7349999999999999E-2</v>
      </c>
      <c r="KJ41" s="254">
        <v>3.8519999999999999E-2</v>
      </c>
      <c r="KK41" s="254">
        <v>1.3820000000000001E-2</v>
      </c>
      <c r="KL41" s="720">
        <f t="shared" si="288"/>
        <v>-1.0879999999999999E-2</v>
      </c>
      <c r="KM41" s="720">
        <f t="shared" si="218"/>
        <v>-3.5580000000000001E-2</v>
      </c>
      <c r="KN41" s="723">
        <f t="shared" si="219"/>
        <v>-6.028E-2</v>
      </c>
      <c r="KO41" s="254">
        <v>2.3230000000000001E-2</v>
      </c>
      <c r="KP41" s="254">
        <v>1.6740000000000001E-2</v>
      </c>
      <c r="KQ41" s="254">
        <v>7.3899999999999999E-3</v>
      </c>
      <c r="KR41" s="254">
        <v>5.9899999999999997E-3</v>
      </c>
      <c r="KS41" s="254">
        <v>1.619E-2</v>
      </c>
      <c r="KT41" s="254">
        <v>-6.7299999999999999E-3</v>
      </c>
      <c r="KU41" s="720">
        <f t="shared" si="289"/>
        <v>-2.9649999999999999E-2</v>
      </c>
      <c r="KV41" s="720">
        <f t="shared" si="220"/>
        <v>-5.2569999999999999E-2</v>
      </c>
      <c r="KW41" s="723">
        <f t="shared" si="221"/>
        <v>-7.5490000000000002E-2</v>
      </c>
      <c r="KX41" s="706">
        <v>3.022E-2</v>
      </c>
      <c r="KY41" s="254">
        <v>2.427E-2</v>
      </c>
      <c r="KZ41" s="254">
        <v>1.5650000000000001E-2</v>
      </c>
      <c r="LA41" s="254">
        <v>1.5859999999999999E-2</v>
      </c>
      <c r="LB41" s="254">
        <v>2.6700000000000002E-2</v>
      </c>
      <c r="LC41" s="254">
        <v>2.4099999999999998E-3</v>
      </c>
      <c r="LD41" s="720">
        <f t="shared" si="290"/>
        <v>-2.1880000000000004E-2</v>
      </c>
      <c r="LE41" s="720">
        <f t="shared" si="222"/>
        <v>-4.6170000000000003E-2</v>
      </c>
      <c r="LF41" s="723">
        <f t="shared" si="223"/>
        <v>-7.0459999999999995E-2</v>
      </c>
      <c r="LG41" s="254">
        <v>6.6860000000000003E-2</v>
      </c>
      <c r="LH41" s="254">
        <v>6.1440000000000002E-2</v>
      </c>
      <c r="LI41" s="254">
        <v>5.3240000000000003E-2</v>
      </c>
      <c r="LJ41" s="254">
        <v>5.3839999999999999E-2</v>
      </c>
      <c r="LK41" s="254">
        <v>6.5530000000000005E-2</v>
      </c>
      <c r="LL41" s="254">
        <v>4.0039999999999999E-2</v>
      </c>
      <c r="LM41" s="720">
        <f t="shared" si="291"/>
        <v>1.4549999999999993E-2</v>
      </c>
      <c r="LN41" s="720">
        <f t="shared" si="224"/>
        <v>-1.0940000000000012E-2</v>
      </c>
      <c r="LO41" s="723">
        <f t="shared" si="225"/>
        <v>-3.6430000000000018E-2</v>
      </c>
      <c r="LP41" s="706">
        <v>-5.9300000000000004E-3</v>
      </c>
      <c r="LQ41" s="254">
        <v>-1.1050000000000001E-2</v>
      </c>
      <c r="LR41" s="254">
        <v>-1.8440000000000002E-2</v>
      </c>
      <c r="LS41" s="254">
        <v>-1.7559999999999999E-2</v>
      </c>
      <c r="LT41" s="254">
        <v>-7.77E-3</v>
      </c>
      <c r="LU41" s="254">
        <v>-2.9520000000000001E-2</v>
      </c>
      <c r="LV41" s="720">
        <f t="shared" si="292"/>
        <v>-5.1270000000000003E-2</v>
      </c>
      <c r="LW41" s="720">
        <f t="shared" si="226"/>
        <v>-7.3020000000000002E-2</v>
      </c>
      <c r="LX41" s="723">
        <f t="shared" si="227"/>
        <v>-9.4769999999999993E-2</v>
      </c>
      <c r="LY41" s="254">
        <v>3.49E-2</v>
      </c>
      <c r="LZ41" s="254">
        <v>3.5700000000000003E-2</v>
      </c>
      <c r="MA41" s="254">
        <v>2.9139999999999999E-2</v>
      </c>
      <c r="MB41" s="254">
        <v>3.218E-2</v>
      </c>
      <c r="MC41" s="254">
        <v>4.4040000000000003E-2</v>
      </c>
      <c r="MD41" s="254">
        <v>2.026E-2</v>
      </c>
      <c r="ME41" s="720">
        <f t="shared" si="293"/>
        <v>-3.5200000000000023E-3</v>
      </c>
      <c r="MF41" s="720">
        <f t="shared" si="228"/>
        <v>-2.7300000000000005E-2</v>
      </c>
      <c r="MG41" s="723">
        <f t="shared" si="229"/>
        <v>-5.1080000000000007E-2</v>
      </c>
      <c r="MH41" s="706">
        <v>1.3809999999999999E-2</v>
      </c>
      <c r="MI41" s="254">
        <v>7.92E-3</v>
      </c>
      <c r="MJ41" s="254">
        <v>-4.2999999999999999E-4</v>
      </c>
      <c r="MK41" s="254">
        <v>-2.9999999999999997E-4</v>
      </c>
      <c r="ML41" s="254">
        <v>9.6600000000000002E-3</v>
      </c>
      <c r="MM41" s="254">
        <v>-1.286E-2</v>
      </c>
      <c r="MN41" s="720">
        <f t="shared" si="294"/>
        <v>-3.5379999999999995E-2</v>
      </c>
      <c r="MO41" s="720">
        <f t="shared" si="230"/>
        <v>-5.7899999999999993E-2</v>
      </c>
      <c r="MP41" s="723">
        <f t="shared" si="231"/>
        <v>-8.0419999999999991E-2</v>
      </c>
      <c r="MQ41" s="254">
        <v>3.7289999999999997E-2</v>
      </c>
      <c r="MR41" s="254">
        <v>3.5000000000000003E-2</v>
      </c>
      <c r="MS41" s="254">
        <v>2.2589999999999999E-2</v>
      </c>
      <c r="MT41" s="254">
        <v>1.533E-2</v>
      </c>
      <c r="MU41" s="254">
        <v>2.1680000000000001E-2</v>
      </c>
      <c r="MV41" s="254">
        <v>-1.805E-2</v>
      </c>
      <c r="MW41" s="720">
        <f t="shared" si="295"/>
        <v>-5.7779999999999998E-2</v>
      </c>
      <c r="MX41" s="720">
        <f t="shared" si="232"/>
        <v>-9.7509999999999999E-2</v>
      </c>
      <c r="MY41" s="723">
        <f t="shared" si="233"/>
        <v>-0.13724</v>
      </c>
      <c r="MZ41" s="706">
        <v>4.0579999999999998E-2</v>
      </c>
      <c r="NA41" s="254">
        <v>3.474E-2</v>
      </c>
      <c r="NB41" s="254">
        <v>2.6749999999999999E-2</v>
      </c>
      <c r="NC41" s="254">
        <v>2.7519999999999999E-2</v>
      </c>
      <c r="ND41" s="254">
        <v>3.7909999999999999E-2</v>
      </c>
      <c r="NE41" s="254">
        <v>1.4149999999999999E-2</v>
      </c>
      <c r="NF41" s="720">
        <f t="shared" si="296"/>
        <v>-9.6100000000000005E-3</v>
      </c>
      <c r="NG41" s="720">
        <f t="shared" si="234"/>
        <v>-3.3369999999999997E-2</v>
      </c>
      <c r="NH41" s="723">
        <f t="shared" si="235"/>
        <v>-5.7129999999999993E-2</v>
      </c>
      <c r="NI41" s="254">
        <v>1.9E-2</v>
      </c>
      <c r="NJ41" s="254">
        <v>1.5789999999999998E-2</v>
      </c>
      <c r="NK41" s="254">
        <v>1.044E-2</v>
      </c>
      <c r="NL41" s="254">
        <v>1.022E-2</v>
      </c>
      <c r="NM41" s="254">
        <v>1.4109999999999999E-2</v>
      </c>
      <c r="NN41" s="254">
        <v>-9.2300000000000004E-3</v>
      </c>
      <c r="NO41" s="720">
        <f t="shared" si="297"/>
        <v>-3.2570000000000002E-2</v>
      </c>
      <c r="NP41" s="720">
        <f t="shared" si="236"/>
        <v>-5.5910000000000001E-2</v>
      </c>
      <c r="NQ41" s="723">
        <f t="shared" si="237"/>
        <v>-7.9250000000000001E-2</v>
      </c>
      <c r="NR41" s="706">
        <v>-3.177E-2</v>
      </c>
      <c r="NS41" s="254">
        <v>-3.959E-2</v>
      </c>
      <c r="NT41" s="254">
        <v>-4.7489999999999997E-2</v>
      </c>
      <c r="NU41" s="254">
        <v>-5.2990000000000002E-2</v>
      </c>
      <c r="NV41" s="254">
        <v>-4.6379999999999998E-2</v>
      </c>
      <c r="NW41" s="254">
        <v>-6.0260000000000001E-2</v>
      </c>
      <c r="NX41" s="720">
        <f t="shared" si="298"/>
        <v>-7.4140000000000011E-2</v>
      </c>
      <c r="NY41" s="720">
        <f t="shared" si="238"/>
        <v>-8.8020000000000015E-2</v>
      </c>
      <c r="NZ41" s="723">
        <f t="shared" si="239"/>
        <v>-0.10190000000000002</v>
      </c>
      <c r="OA41" s="254">
        <v>4.5199999999999997E-3</v>
      </c>
      <c r="OB41" s="254">
        <v>-9.2000000000000003E-4</v>
      </c>
      <c r="OC41" s="254">
        <v>-8.6700000000000006E-3</v>
      </c>
      <c r="OD41" s="254">
        <v>-7.3699999999999998E-3</v>
      </c>
      <c r="OE41" s="254">
        <v>2.5699999999999998E-3</v>
      </c>
      <c r="OF41" s="254">
        <v>-1.976E-2</v>
      </c>
      <c r="OG41" s="720">
        <f t="shared" si="299"/>
        <v>-4.2090000000000002E-2</v>
      </c>
      <c r="OH41" s="720">
        <f t="shared" si="240"/>
        <v>-6.4420000000000005E-2</v>
      </c>
      <c r="OI41" s="723">
        <f t="shared" si="241"/>
        <v>-8.6750000000000008E-2</v>
      </c>
      <c r="OJ41" s="706">
        <v>4.4970000000000003E-2</v>
      </c>
      <c r="OK41" s="254">
        <v>3.8850000000000003E-2</v>
      </c>
      <c r="OL41" s="254">
        <v>3.0519999999999999E-2</v>
      </c>
      <c r="OM41" s="254">
        <v>3.2829999999999998E-2</v>
      </c>
      <c r="ON41" s="254">
        <v>4.4080000000000001E-2</v>
      </c>
      <c r="OO41" s="254">
        <v>1.8720000000000001E-2</v>
      </c>
      <c r="OP41" s="720">
        <f t="shared" si="300"/>
        <v>-6.6400000000000001E-3</v>
      </c>
      <c r="OQ41" s="720">
        <f t="shared" si="242"/>
        <v>-3.2000000000000001E-2</v>
      </c>
      <c r="OR41" s="723">
        <f t="shared" si="243"/>
        <v>-5.7360000000000001E-2</v>
      </c>
      <c r="OS41" s="254">
        <v>5.8459999999999998E-2</v>
      </c>
      <c r="OT41" s="254">
        <v>5.2240000000000002E-2</v>
      </c>
      <c r="OU41" s="254">
        <v>4.369E-2</v>
      </c>
      <c r="OV41" s="254">
        <v>4.4519999999999997E-2</v>
      </c>
      <c r="OW41" s="254">
        <v>5.5509999999999997E-2</v>
      </c>
      <c r="OX41" s="254">
        <v>3.0599999999999999E-2</v>
      </c>
      <c r="OY41" s="720">
        <f t="shared" si="301"/>
        <v>5.6900000000000006E-3</v>
      </c>
      <c r="OZ41" s="720">
        <f t="shared" si="244"/>
        <v>-1.9219999999999998E-2</v>
      </c>
      <c r="PA41" s="723">
        <f t="shared" si="245"/>
        <v>-4.4129999999999996E-2</v>
      </c>
      <c r="PB41" s="706">
        <v>6.0100000000000001E-2</v>
      </c>
      <c r="PC41" s="254">
        <v>5.1369999999999999E-2</v>
      </c>
      <c r="PD41" s="254">
        <v>3.9730000000000001E-2</v>
      </c>
      <c r="PE41" s="254">
        <v>2.835E-2</v>
      </c>
      <c r="PF41" s="254">
        <v>3.1739999999999997E-2</v>
      </c>
      <c r="PG41" s="254">
        <v>5.3400000000000001E-3</v>
      </c>
      <c r="PH41" s="720">
        <f t="shared" si="302"/>
        <v>-2.1059999999999995E-2</v>
      </c>
      <c r="PI41" s="720">
        <f t="shared" si="246"/>
        <v>-4.7459999999999988E-2</v>
      </c>
      <c r="PJ41" s="723">
        <f t="shared" si="247"/>
        <v>-7.3859999999999981E-2</v>
      </c>
      <c r="PK41" s="254">
        <v>2.5309999999999999E-2</v>
      </c>
      <c r="PL41" s="254">
        <v>2.0410000000000001E-2</v>
      </c>
      <c r="PM41" s="254">
        <v>1.2919999999999999E-2</v>
      </c>
      <c r="PN41" s="254">
        <v>1.52E-2</v>
      </c>
      <c r="PO41" s="254">
        <v>2.631E-2</v>
      </c>
      <c r="PP41" s="254">
        <v>2.33E-3</v>
      </c>
      <c r="PQ41" s="720">
        <f t="shared" si="303"/>
        <v>-2.1650000000000003E-2</v>
      </c>
      <c r="PR41" s="720">
        <f t="shared" si="248"/>
        <v>-4.5630000000000004E-2</v>
      </c>
      <c r="PS41" s="723">
        <f t="shared" si="249"/>
        <v>-6.9610000000000005E-2</v>
      </c>
      <c r="PT41" s="706">
        <v>4.1070000000000002E-2</v>
      </c>
      <c r="PU41" s="254">
        <v>3.4470000000000001E-2</v>
      </c>
      <c r="PV41" s="254">
        <v>2.5139999999999999E-2</v>
      </c>
      <c r="PW41" s="254">
        <v>2.479E-2</v>
      </c>
      <c r="PX41" s="254">
        <v>3.5639999999999998E-2</v>
      </c>
      <c r="PY41" s="254">
        <v>1.119E-2</v>
      </c>
      <c r="PZ41" s="720">
        <f t="shared" si="304"/>
        <v>-1.3259999999999999E-2</v>
      </c>
      <c r="QA41" s="720">
        <f t="shared" si="250"/>
        <v>-3.771E-2</v>
      </c>
      <c r="QB41" s="723">
        <f t="shared" si="251"/>
        <v>-6.216E-2</v>
      </c>
      <c r="QC41" s="254">
        <v>4.1340000000000002E-2</v>
      </c>
      <c r="QD41" s="254">
        <v>3.6580000000000001E-2</v>
      </c>
      <c r="QE41" s="254">
        <v>2.9270000000000001E-2</v>
      </c>
      <c r="QF41" s="254">
        <v>3.058E-2</v>
      </c>
      <c r="QG41" s="254">
        <v>4.1399999999999999E-2</v>
      </c>
      <c r="QH41" s="254">
        <v>1.7909999999999999E-2</v>
      </c>
      <c r="QI41" s="720">
        <f t="shared" si="305"/>
        <v>-5.5800000000000016E-3</v>
      </c>
      <c r="QJ41" s="720">
        <f t="shared" si="252"/>
        <v>-2.9070000000000002E-2</v>
      </c>
      <c r="QK41" s="723">
        <f t="shared" si="253"/>
        <v>-5.2560000000000003E-2</v>
      </c>
      <c r="QL41" s="706">
        <v>6.1499999999999999E-2</v>
      </c>
      <c r="QM41" s="254">
        <v>5.5149999999999998E-2</v>
      </c>
      <c r="QN41" s="254">
        <v>4.5969999999999997E-2</v>
      </c>
      <c r="QO41" s="254">
        <v>4.5449999999999997E-2</v>
      </c>
      <c r="QP41" s="254">
        <v>5.6559999999999999E-2</v>
      </c>
      <c r="QQ41" s="254">
        <v>3.1660000000000001E-2</v>
      </c>
      <c r="QR41" s="720">
        <f t="shared" si="306"/>
        <v>6.7600000000000021E-3</v>
      </c>
      <c r="QS41" s="720">
        <f t="shared" si="254"/>
        <v>-1.8139999999999996E-2</v>
      </c>
      <c r="QT41" s="723">
        <f t="shared" si="255"/>
        <v>-4.3039999999999995E-2</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292B4-E4AC-4E09-A924-C2EB722EE359}">
  <sheetPr>
    <tabColor theme="5" tint="0.79998168889431442"/>
  </sheetPr>
  <dimension ref="A1:BG63"/>
  <sheetViews>
    <sheetView workbookViewId="0">
      <pane xSplit="2" ySplit="5" topLeftCell="C6" activePane="bottomRight" state="frozen"/>
      <selection pane="topRight" activeCell="C1" sqref="C1"/>
      <selection pane="bottomLeft" activeCell="A7" sqref="A7"/>
      <selection pane="bottomRight" activeCell="H20" sqref="H20"/>
    </sheetView>
  </sheetViews>
  <sheetFormatPr defaultColWidth="9" defaultRowHeight="13.5"/>
  <cols>
    <col min="1" max="1" width="7.875" style="760" customWidth="1"/>
    <col min="2" max="2" width="8.625" style="760" customWidth="1"/>
    <col min="3" max="5" width="14.625" style="760" customWidth="1"/>
    <col min="6" max="6" width="9" style="760"/>
    <col min="7" max="7" width="16.875" style="761" customWidth="1"/>
    <col min="8" max="14" width="11" style="761" customWidth="1"/>
    <col min="15" max="15" width="9" style="761"/>
    <col min="16" max="16" width="14.625" style="761" customWidth="1"/>
    <col min="17" max="23" width="11" style="761" customWidth="1"/>
    <col min="24" max="24" width="9" style="760"/>
    <col min="25" max="25" width="14.625" style="761" customWidth="1"/>
    <col min="26" max="32" width="11" style="761" customWidth="1"/>
    <col min="33" max="33" width="9" style="760"/>
    <col min="34" max="34" width="14.625" style="761" customWidth="1"/>
    <col min="35" max="41" width="11" style="761" customWidth="1"/>
    <col min="42" max="42" width="9" style="760"/>
    <col min="43" max="43" width="14.625" style="761" customWidth="1"/>
    <col min="44" max="50" width="11" style="761" customWidth="1"/>
    <col min="51" max="51" width="9" style="760"/>
    <col min="52" max="52" width="14.625" style="761" customWidth="1"/>
    <col min="53" max="59" width="11" style="761" customWidth="1"/>
    <col min="60" max="16384" width="9" style="760"/>
  </cols>
  <sheetData>
    <row r="1" spans="1:59">
      <c r="A1" s="826" t="s">
        <v>905</v>
      </c>
    </row>
    <row r="2" spans="1:59">
      <c r="A2" s="762" t="s">
        <v>307</v>
      </c>
      <c r="B2" s="763"/>
      <c r="C2" s="763"/>
      <c r="D2" s="763"/>
      <c r="E2" s="763"/>
      <c r="G2" s="764" t="s">
        <v>308</v>
      </c>
      <c r="H2" s="765"/>
      <c r="I2" s="765"/>
      <c r="J2" s="765"/>
      <c r="K2" s="765"/>
      <c r="L2" s="765"/>
      <c r="M2" s="765"/>
      <c r="N2" s="765"/>
      <c r="O2" s="765"/>
      <c r="P2" s="764" t="s">
        <v>309</v>
      </c>
      <c r="Q2" s="765"/>
      <c r="R2" s="765"/>
      <c r="S2" s="765"/>
      <c r="T2" s="765"/>
      <c r="U2" s="765"/>
      <c r="V2" s="765"/>
      <c r="W2" s="765"/>
      <c r="Y2" s="764" t="s">
        <v>310</v>
      </c>
      <c r="Z2" s="765"/>
      <c r="AA2" s="765"/>
      <c r="AB2" s="765"/>
      <c r="AC2" s="765"/>
      <c r="AD2" s="765"/>
      <c r="AE2" s="765"/>
      <c r="AF2" s="765"/>
      <c r="AH2" s="764" t="s">
        <v>311</v>
      </c>
      <c r="AI2" s="765"/>
      <c r="AJ2" s="765"/>
      <c r="AK2" s="765"/>
      <c r="AL2" s="765"/>
      <c r="AM2" s="765"/>
      <c r="AN2" s="765"/>
      <c r="AO2" s="765"/>
      <c r="AQ2" s="764" t="s">
        <v>312</v>
      </c>
      <c r="AR2" s="765"/>
      <c r="AS2" s="765"/>
      <c r="AT2" s="765"/>
      <c r="AU2" s="765"/>
      <c r="AV2" s="765"/>
      <c r="AW2" s="765"/>
      <c r="AX2" s="765"/>
      <c r="AZ2" s="764" t="s">
        <v>313</v>
      </c>
      <c r="BA2" s="765"/>
      <c r="BB2" s="765"/>
      <c r="BC2" s="765"/>
      <c r="BD2" s="765"/>
      <c r="BE2" s="765"/>
      <c r="BF2" s="765"/>
      <c r="BG2" s="765"/>
    </row>
    <row r="3" spans="1:59" ht="4.5" customHeight="1">
      <c r="A3" s="762"/>
      <c r="B3" s="766"/>
      <c r="C3" s="766"/>
      <c r="D3" s="766"/>
      <c r="G3" s="764"/>
      <c r="H3" s="765"/>
      <c r="I3" s="765"/>
      <c r="J3" s="765"/>
      <c r="K3" s="765"/>
      <c r="L3" s="765"/>
      <c r="M3" s="765"/>
      <c r="N3" s="765"/>
      <c r="O3" s="765"/>
      <c r="P3" s="764"/>
      <c r="Q3" s="765"/>
      <c r="R3" s="765"/>
      <c r="S3" s="765"/>
      <c r="T3" s="765"/>
      <c r="U3" s="765"/>
      <c r="V3" s="765"/>
      <c r="W3" s="765"/>
      <c r="Y3" s="764"/>
      <c r="Z3" s="765"/>
      <c r="AA3" s="765"/>
      <c r="AB3" s="765"/>
      <c r="AC3" s="765"/>
      <c r="AD3" s="765"/>
      <c r="AE3" s="765"/>
      <c r="AF3" s="765"/>
      <c r="AH3" s="764"/>
      <c r="AI3" s="765"/>
      <c r="AJ3" s="765"/>
      <c r="AK3" s="765"/>
      <c r="AL3" s="765"/>
      <c r="AM3" s="765"/>
      <c r="AN3" s="765"/>
      <c r="AO3" s="765"/>
      <c r="AQ3" s="764"/>
      <c r="AR3" s="765"/>
      <c r="AS3" s="765"/>
      <c r="AT3" s="765"/>
      <c r="AU3" s="765"/>
      <c r="AV3" s="765"/>
      <c r="AW3" s="765"/>
      <c r="AX3" s="765"/>
      <c r="AZ3" s="764"/>
      <c r="BA3" s="765"/>
      <c r="BB3" s="765"/>
      <c r="BC3" s="765"/>
      <c r="BD3" s="765"/>
      <c r="BE3" s="765"/>
      <c r="BF3" s="765"/>
      <c r="BG3" s="765"/>
    </row>
    <row r="4" spans="1:59" ht="12.75" customHeight="1">
      <c r="A4" s="1074" t="s">
        <v>299</v>
      </c>
      <c r="B4" s="1075"/>
      <c r="C4" s="1078" t="s">
        <v>314</v>
      </c>
      <c r="D4" s="1075" t="s">
        <v>315</v>
      </c>
      <c r="E4" s="1080" t="s">
        <v>316</v>
      </c>
      <c r="G4" s="1071" t="s">
        <v>317</v>
      </c>
      <c r="H4" s="1072" t="s">
        <v>318</v>
      </c>
      <c r="I4" s="1072"/>
      <c r="J4" s="1072"/>
      <c r="K4" s="1072" t="s">
        <v>319</v>
      </c>
      <c r="L4" s="1072"/>
      <c r="M4" s="1072"/>
      <c r="N4" s="1073" t="s">
        <v>910</v>
      </c>
      <c r="O4" s="765"/>
      <c r="P4" s="1071" t="s">
        <v>317</v>
      </c>
      <c r="Q4" s="1072" t="s">
        <v>318</v>
      </c>
      <c r="R4" s="1072"/>
      <c r="S4" s="1072"/>
      <c r="T4" s="1072" t="s">
        <v>319</v>
      </c>
      <c r="U4" s="1072"/>
      <c r="V4" s="1072"/>
      <c r="W4" s="1073" t="s">
        <v>910</v>
      </c>
      <c r="Y4" s="1071" t="s">
        <v>317</v>
      </c>
      <c r="Z4" s="1072" t="s">
        <v>318</v>
      </c>
      <c r="AA4" s="1072"/>
      <c r="AB4" s="1072"/>
      <c r="AC4" s="1072" t="s">
        <v>319</v>
      </c>
      <c r="AD4" s="1072"/>
      <c r="AE4" s="1072"/>
      <c r="AF4" s="1073" t="s">
        <v>910</v>
      </c>
      <c r="AH4" s="1071" t="s">
        <v>317</v>
      </c>
      <c r="AI4" s="1072" t="s">
        <v>318</v>
      </c>
      <c r="AJ4" s="1072"/>
      <c r="AK4" s="1072"/>
      <c r="AL4" s="1072" t="s">
        <v>319</v>
      </c>
      <c r="AM4" s="1072"/>
      <c r="AN4" s="1072"/>
      <c r="AO4" s="1073" t="s">
        <v>910</v>
      </c>
      <c r="AQ4" s="1071" t="s">
        <v>317</v>
      </c>
      <c r="AR4" s="1072" t="s">
        <v>318</v>
      </c>
      <c r="AS4" s="1072"/>
      <c r="AT4" s="1072"/>
      <c r="AU4" s="1072" t="s">
        <v>319</v>
      </c>
      <c r="AV4" s="1072"/>
      <c r="AW4" s="1072"/>
      <c r="AX4" s="1073" t="s">
        <v>910</v>
      </c>
      <c r="AZ4" s="1071" t="s">
        <v>317</v>
      </c>
      <c r="BA4" s="1072" t="s">
        <v>318</v>
      </c>
      <c r="BB4" s="1072"/>
      <c r="BC4" s="1072"/>
      <c r="BD4" s="1072" t="s">
        <v>319</v>
      </c>
      <c r="BE4" s="1072"/>
      <c r="BF4" s="1072"/>
      <c r="BG4" s="1073" t="s">
        <v>910</v>
      </c>
    </row>
    <row r="5" spans="1:59" ht="12.75" customHeight="1">
      <c r="A5" s="1076"/>
      <c r="B5" s="1077"/>
      <c r="C5" s="1079"/>
      <c r="D5" s="1077"/>
      <c r="E5" s="1081"/>
      <c r="G5" s="1071"/>
      <c r="H5" s="767" t="s">
        <v>320</v>
      </c>
      <c r="I5" s="767" t="s">
        <v>33</v>
      </c>
      <c r="J5" s="767" t="s">
        <v>34</v>
      </c>
      <c r="K5" s="767" t="s">
        <v>320</v>
      </c>
      <c r="L5" s="767" t="s">
        <v>33</v>
      </c>
      <c r="M5" s="767" t="s">
        <v>34</v>
      </c>
      <c r="N5" s="1073"/>
      <c r="O5" s="765"/>
      <c r="P5" s="1071"/>
      <c r="Q5" s="767" t="s">
        <v>320</v>
      </c>
      <c r="R5" s="767" t="s">
        <v>33</v>
      </c>
      <c r="S5" s="767" t="s">
        <v>34</v>
      </c>
      <c r="T5" s="767" t="s">
        <v>320</v>
      </c>
      <c r="U5" s="767" t="s">
        <v>33</v>
      </c>
      <c r="V5" s="767" t="s">
        <v>34</v>
      </c>
      <c r="W5" s="1073"/>
      <c r="Y5" s="1071"/>
      <c r="Z5" s="767" t="s">
        <v>320</v>
      </c>
      <c r="AA5" s="767" t="s">
        <v>33</v>
      </c>
      <c r="AB5" s="767" t="s">
        <v>34</v>
      </c>
      <c r="AC5" s="767" t="s">
        <v>320</v>
      </c>
      <c r="AD5" s="767" t="s">
        <v>33</v>
      </c>
      <c r="AE5" s="767" t="s">
        <v>34</v>
      </c>
      <c r="AF5" s="1073"/>
      <c r="AH5" s="1071"/>
      <c r="AI5" s="767" t="s">
        <v>320</v>
      </c>
      <c r="AJ5" s="767" t="s">
        <v>33</v>
      </c>
      <c r="AK5" s="767" t="s">
        <v>34</v>
      </c>
      <c r="AL5" s="767" t="s">
        <v>320</v>
      </c>
      <c r="AM5" s="767" t="s">
        <v>33</v>
      </c>
      <c r="AN5" s="767" t="s">
        <v>34</v>
      </c>
      <c r="AO5" s="1073"/>
      <c r="AQ5" s="1071"/>
      <c r="AR5" s="767" t="s">
        <v>320</v>
      </c>
      <c r="AS5" s="767" t="s">
        <v>33</v>
      </c>
      <c r="AT5" s="767" t="s">
        <v>34</v>
      </c>
      <c r="AU5" s="767" t="s">
        <v>320</v>
      </c>
      <c r="AV5" s="767" t="s">
        <v>33</v>
      </c>
      <c r="AW5" s="767" t="s">
        <v>34</v>
      </c>
      <c r="AX5" s="1073"/>
      <c r="AZ5" s="1071"/>
      <c r="BA5" s="767" t="s">
        <v>320</v>
      </c>
      <c r="BB5" s="767" t="s">
        <v>33</v>
      </c>
      <c r="BC5" s="767" t="s">
        <v>34</v>
      </c>
      <c r="BD5" s="767" t="s">
        <v>320</v>
      </c>
      <c r="BE5" s="767" t="s">
        <v>33</v>
      </c>
      <c r="BF5" s="767" t="s">
        <v>34</v>
      </c>
      <c r="BG5" s="1073"/>
    </row>
    <row r="6" spans="1:59" ht="20.25" customHeight="1">
      <c r="A6" s="768" t="s">
        <v>302</v>
      </c>
      <c r="B6" s="769">
        <v>2010</v>
      </c>
      <c r="C6" s="770">
        <v>1.3873</v>
      </c>
      <c r="D6" s="771">
        <v>1.3873</v>
      </c>
      <c r="E6" s="771">
        <v>1.3873</v>
      </c>
      <c r="G6" s="927" t="s">
        <v>321</v>
      </c>
      <c r="H6" s="765"/>
      <c r="I6" s="765"/>
      <c r="J6" s="765"/>
      <c r="K6" s="765"/>
      <c r="L6" s="765"/>
      <c r="M6" s="765"/>
      <c r="N6" s="765"/>
      <c r="O6" s="765"/>
      <c r="P6" s="772" t="s">
        <v>322</v>
      </c>
      <c r="Q6" s="765"/>
      <c r="R6" s="765"/>
      <c r="S6" s="765"/>
      <c r="T6" s="765"/>
      <c r="U6" s="765"/>
      <c r="V6" s="765"/>
      <c r="W6" s="765"/>
      <c r="Y6" s="772" t="s">
        <v>323</v>
      </c>
      <c r="Z6" s="765"/>
      <c r="AA6" s="765"/>
      <c r="AB6" s="765"/>
      <c r="AC6" s="765"/>
      <c r="AD6" s="765"/>
      <c r="AE6" s="765"/>
      <c r="AF6" s="765"/>
      <c r="AH6" s="772" t="s">
        <v>324</v>
      </c>
      <c r="AI6" s="765"/>
      <c r="AJ6" s="765"/>
      <c r="AK6" s="765"/>
      <c r="AL6" s="765"/>
      <c r="AM6" s="765"/>
      <c r="AN6" s="765"/>
      <c r="AO6" s="765"/>
      <c r="AQ6" s="772" t="s">
        <v>325</v>
      </c>
      <c r="AR6" s="765"/>
      <c r="AS6" s="765"/>
      <c r="AT6" s="765"/>
      <c r="AU6" s="765"/>
      <c r="AV6" s="765"/>
      <c r="AW6" s="765"/>
      <c r="AX6" s="765"/>
      <c r="AZ6" s="772" t="s">
        <v>326</v>
      </c>
      <c r="BA6" s="765"/>
      <c r="BB6" s="765"/>
      <c r="BC6" s="765"/>
      <c r="BD6" s="765"/>
      <c r="BE6" s="765"/>
      <c r="BF6" s="765"/>
      <c r="BG6" s="765"/>
    </row>
    <row r="7" spans="1:59" ht="13.5" customHeight="1">
      <c r="A7" s="766">
        <v>23</v>
      </c>
      <c r="B7" s="769">
        <v>2011</v>
      </c>
      <c r="C7" s="773">
        <v>1.3878999999999999</v>
      </c>
      <c r="D7" s="774">
        <v>1.4440999999999999</v>
      </c>
      <c r="E7" s="775">
        <v>1.3138000000000001</v>
      </c>
      <c r="G7" s="928" t="s">
        <v>327</v>
      </c>
      <c r="H7" s="792">
        <v>128057.352</v>
      </c>
      <c r="I7" s="777">
        <v>62327.737000000001</v>
      </c>
      <c r="J7" s="777">
        <v>65729.615000000005</v>
      </c>
      <c r="K7" s="778">
        <v>100</v>
      </c>
      <c r="L7" s="778">
        <v>48.67</v>
      </c>
      <c r="M7" s="778">
        <v>51.33</v>
      </c>
      <c r="N7" s="779">
        <v>94.8</v>
      </c>
      <c r="O7" s="765"/>
      <c r="P7" s="765" t="s">
        <v>327</v>
      </c>
      <c r="Q7" s="780">
        <v>125324.842</v>
      </c>
      <c r="R7" s="781">
        <v>60896.665999999997</v>
      </c>
      <c r="S7" s="781">
        <v>64428.175999999999</v>
      </c>
      <c r="T7" s="782">
        <v>100</v>
      </c>
      <c r="U7" s="782">
        <v>48.59</v>
      </c>
      <c r="V7" s="782">
        <v>51.41</v>
      </c>
      <c r="W7" s="783">
        <v>94.5</v>
      </c>
      <c r="Y7" s="765" t="s">
        <v>327</v>
      </c>
      <c r="Z7" s="780">
        <v>119125.137</v>
      </c>
      <c r="AA7" s="781">
        <v>57697.021000000001</v>
      </c>
      <c r="AB7" s="781">
        <v>61428.116000000002</v>
      </c>
      <c r="AC7" s="782">
        <v>100</v>
      </c>
      <c r="AD7" s="782">
        <v>48.43</v>
      </c>
      <c r="AE7" s="782">
        <v>51.57</v>
      </c>
      <c r="AF7" s="783">
        <v>93.9</v>
      </c>
      <c r="AH7" s="765" t="s">
        <v>327</v>
      </c>
      <c r="AI7" s="780">
        <v>110918.554</v>
      </c>
      <c r="AJ7" s="781">
        <v>53595.345000000001</v>
      </c>
      <c r="AK7" s="781">
        <v>57323.209000000003</v>
      </c>
      <c r="AL7" s="782">
        <v>100</v>
      </c>
      <c r="AM7" s="782">
        <v>48.32</v>
      </c>
      <c r="AN7" s="782">
        <v>51.68</v>
      </c>
      <c r="AO7" s="783">
        <v>93.5</v>
      </c>
      <c r="AQ7" s="765" t="s">
        <v>327</v>
      </c>
      <c r="AR7" s="780">
        <v>101923.106</v>
      </c>
      <c r="AS7" s="781">
        <v>49256.584999999999</v>
      </c>
      <c r="AT7" s="781">
        <v>52666.521000000001</v>
      </c>
      <c r="AU7" s="782">
        <v>100</v>
      </c>
      <c r="AV7" s="782">
        <v>48.33</v>
      </c>
      <c r="AW7" s="782">
        <v>51.67</v>
      </c>
      <c r="AX7" s="783">
        <v>93.5</v>
      </c>
      <c r="AZ7" s="765" t="s">
        <v>327</v>
      </c>
      <c r="BA7" s="780">
        <v>92839.672000000006</v>
      </c>
      <c r="BB7" s="781">
        <v>44744.415000000001</v>
      </c>
      <c r="BC7" s="781">
        <v>48095.256999999998</v>
      </c>
      <c r="BD7" s="782">
        <v>100</v>
      </c>
      <c r="BE7" s="782">
        <v>48.2</v>
      </c>
      <c r="BF7" s="782">
        <v>51.8</v>
      </c>
      <c r="BG7" s="783">
        <v>93</v>
      </c>
    </row>
    <row r="8" spans="1:59" ht="13.5" customHeight="1">
      <c r="A8" s="766">
        <v>24</v>
      </c>
      <c r="B8" s="769">
        <v>2012</v>
      </c>
      <c r="C8" s="773">
        <v>1.3705000000000001</v>
      </c>
      <c r="D8" s="774">
        <v>1.4467000000000001</v>
      </c>
      <c r="E8" s="775">
        <v>1.2746</v>
      </c>
      <c r="G8" s="928" t="s">
        <v>328</v>
      </c>
      <c r="H8" s="792">
        <v>5308.2179999999998</v>
      </c>
      <c r="I8" s="777">
        <v>2716.7150000000001</v>
      </c>
      <c r="J8" s="777">
        <v>2591.5030000000002</v>
      </c>
      <c r="K8" s="778">
        <v>4.1500000000000004</v>
      </c>
      <c r="L8" s="778">
        <v>2.12</v>
      </c>
      <c r="M8" s="778">
        <v>2.02</v>
      </c>
      <c r="N8" s="779">
        <v>104.8</v>
      </c>
      <c r="O8" s="765"/>
      <c r="P8" s="765" t="s">
        <v>328</v>
      </c>
      <c r="Q8" s="780">
        <v>4745.2709999999997</v>
      </c>
      <c r="R8" s="781">
        <v>2432.7179999999998</v>
      </c>
      <c r="S8" s="781">
        <v>2312.5540000000001</v>
      </c>
      <c r="T8" s="782">
        <v>3.79</v>
      </c>
      <c r="U8" s="782">
        <v>1.94</v>
      </c>
      <c r="V8" s="782">
        <v>1.85</v>
      </c>
      <c r="W8" s="783">
        <v>105.2</v>
      </c>
      <c r="Y8" s="765" t="s">
        <v>328</v>
      </c>
      <c r="Z8" s="780">
        <v>4143.4229999999998</v>
      </c>
      <c r="AA8" s="781">
        <v>2124.19</v>
      </c>
      <c r="AB8" s="781">
        <v>2019.2329999999999</v>
      </c>
      <c r="AC8" s="782">
        <v>3.48</v>
      </c>
      <c r="AD8" s="782">
        <v>1.78</v>
      </c>
      <c r="AE8" s="782">
        <v>1.7</v>
      </c>
      <c r="AF8" s="783">
        <v>105.2</v>
      </c>
      <c r="AH8" s="765" t="s">
        <v>328</v>
      </c>
      <c r="AI8" s="780">
        <v>3797.0219999999999</v>
      </c>
      <c r="AJ8" s="781">
        <v>1946.616</v>
      </c>
      <c r="AK8" s="781">
        <v>1850.4059999999999</v>
      </c>
      <c r="AL8" s="782">
        <v>3.42</v>
      </c>
      <c r="AM8" s="782">
        <v>1.75</v>
      </c>
      <c r="AN8" s="782">
        <v>1.67</v>
      </c>
      <c r="AO8" s="783">
        <v>105.2</v>
      </c>
      <c r="AQ8" s="765" t="s">
        <v>328</v>
      </c>
      <c r="AR8" s="780">
        <v>3372.0709999999999</v>
      </c>
      <c r="AS8" s="781">
        <v>1728.7729999999999</v>
      </c>
      <c r="AT8" s="781">
        <v>1643.299</v>
      </c>
      <c r="AU8" s="782">
        <v>3.31</v>
      </c>
      <c r="AV8" s="782">
        <v>1.7</v>
      </c>
      <c r="AW8" s="782">
        <v>1.61</v>
      </c>
      <c r="AX8" s="783">
        <v>105.2</v>
      </c>
      <c r="AZ8" s="765" t="s">
        <v>328</v>
      </c>
      <c r="BA8" s="780">
        <v>2976.902</v>
      </c>
      <c r="BB8" s="781">
        <v>1526.1890000000001</v>
      </c>
      <c r="BC8" s="781">
        <v>1450.713</v>
      </c>
      <c r="BD8" s="782">
        <v>3.21</v>
      </c>
      <c r="BE8" s="782">
        <v>1.64</v>
      </c>
      <c r="BF8" s="782">
        <v>1.56</v>
      </c>
      <c r="BG8" s="783">
        <v>105.2</v>
      </c>
    </row>
    <row r="9" spans="1:59" ht="13.5" customHeight="1">
      <c r="A9" s="766">
        <v>25</v>
      </c>
      <c r="B9" s="769">
        <v>2013</v>
      </c>
      <c r="C9" s="773">
        <v>1.3896999999999999</v>
      </c>
      <c r="D9" s="774">
        <v>1.4930000000000001</v>
      </c>
      <c r="E9" s="775">
        <v>1.2663</v>
      </c>
      <c r="G9" s="928" t="s">
        <v>329</v>
      </c>
      <c r="H9" s="792">
        <v>5597.5029999999997</v>
      </c>
      <c r="I9" s="777">
        <v>2866.1550000000002</v>
      </c>
      <c r="J9" s="777">
        <v>2731.348</v>
      </c>
      <c r="K9" s="778">
        <v>4.37</v>
      </c>
      <c r="L9" s="778">
        <v>2.2400000000000002</v>
      </c>
      <c r="M9" s="778">
        <v>2.13</v>
      </c>
      <c r="N9" s="779">
        <v>104.9</v>
      </c>
      <c r="O9" s="765"/>
      <c r="P9" s="765" t="s">
        <v>329</v>
      </c>
      <c r="Q9" s="780">
        <v>5003.1109999999999</v>
      </c>
      <c r="R9" s="781">
        <v>2558.31</v>
      </c>
      <c r="S9" s="781">
        <v>2444.8009999999999</v>
      </c>
      <c r="T9" s="782">
        <v>3.99</v>
      </c>
      <c r="U9" s="782">
        <v>2.04</v>
      </c>
      <c r="V9" s="782">
        <v>1.95</v>
      </c>
      <c r="W9" s="783">
        <v>104.6</v>
      </c>
      <c r="Y9" s="765" t="s">
        <v>329</v>
      </c>
      <c r="Z9" s="780">
        <v>4317.7309999999998</v>
      </c>
      <c r="AA9" s="781">
        <v>2212.7759999999998</v>
      </c>
      <c r="AB9" s="781">
        <v>2104.9540000000002</v>
      </c>
      <c r="AC9" s="782">
        <v>3.62</v>
      </c>
      <c r="AD9" s="782">
        <v>1.86</v>
      </c>
      <c r="AE9" s="782">
        <v>1.77</v>
      </c>
      <c r="AF9" s="783">
        <v>105.1</v>
      </c>
      <c r="AH9" s="765" t="s">
        <v>329</v>
      </c>
      <c r="AI9" s="780">
        <v>3988.66</v>
      </c>
      <c r="AJ9" s="781">
        <v>2044.1410000000001</v>
      </c>
      <c r="AK9" s="781">
        <v>1944.518</v>
      </c>
      <c r="AL9" s="782">
        <v>3.6</v>
      </c>
      <c r="AM9" s="782">
        <v>1.84</v>
      </c>
      <c r="AN9" s="782">
        <v>1.75</v>
      </c>
      <c r="AO9" s="783">
        <v>105.1</v>
      </c>
      <c r="AQ9" s="765" t="s">
        <v>329</v>
      </c>
      <c r="AR9" s="780">
        <v>3591.27</v>
      </c>
      <c r="AS9" s="781">
        <v>1840.5160000000001</v>
      </c>
      <c r="AT9" s="781">
        <v>1750.7550000000001</v>
      </c>
      <c r="AU9" s="782">
        <v>3.52</v>
      </c>
      <c r="AV9" s="782">
        <v>1.81</v>
      </c>
      <c r="AW9" s="782">
        <v>1.72</v>
      </c>
      <c r="AX9" s="783">
        <v>105.1</v>
      </c>
      <c r="AZ9" s="765" t="s">
        <v>329</v>
      </c>
      <c r="BA9" s="780">
        <v>3153.1179999999999</v>
      </c>
      <c r="BB9" s="781">
        <v>1615.9839999999999</v>
      </c>
      <c r="BC9" s="781">
        <v>1537.134</v>
      </c>
      <c r="BD9" s="782">
        <v>3.4</v>
      </c>
      <c r="BE9" s="782">
        <v>1.74</v>
      </c>
      <c r="BF9" s="782">
        <v>1.66</v>
      </c>
      <c r="BG9" s="783">
        <v>105.1</v>
      </c>
    </row>
    <row r="10" spans="1:59" ht="13.5" customHeight="1">
      <c r="A10" s="766">
        <v>26</v>
      </c>
      <c r="B10" s="769">
        <v>2014</v>
      </c>
      <c r="C10" s="773">
        <v>1.3864000000000001</v>
      </c>
      <c r="D10" s="774">
        <v>1.5198</v>
      </c>
      <c r="E10" s="775">
        <v>1.2361</v>
      </c>
      <c r="G10" s="928" t="s">
        <v>330</v>
      </c>
      <c r="H10" s="792">
        <v>5933.4489999999996</v>
      </c>
      <c r="I10" s="777">
        <v>3038.596</v>
      </c>
      <c r="J10" s="777">
        <v>2894.8530000000001</v>
      </c>
      <c r="K10" s="778">
        <v>4.63</v>
      </c>
      <c r="L10" s="778">
        <v>2.37</v>
      </c>
      <c r="M10" s="778">
        <v>2.2599999999999998</v>
      </c>
      <c r="N10" s="779">
        <v>105</v>
      </c>
      <c r="O10" s="765"/>
      <c r="P10" s="765" t="s">
        <v>330</v>
      </c>
      <c r="Q10" s="780">
        <v>5326.5749999999998</v>
      </c>
      <c r="R10" s="781">
        <v>2728.1129999999998</v>
      </c>
      <c r="S10" s="781">
        <v>2598.4630000000002</v>
      </c>
      <c r="T10" s="782">
        <v>4.25</v>
      </c>
      <c r="U10" s="782">
        <v>2.1800000000000002</v>
      </c>
      <c r="V10" s="782">
        <v>2.0699999999999998</v>
      </c>
      <c r="W10" s="783">
        <v>105</v>
      </c>
      <c r="Y10" s="765" t="s">
        <v>330</v>
      </c>
      <c r="Z10" s="780">
        <v>4750.759</v>
      </c>
      <c r="AA10" s="781">
        <v>2434.2530000000002</v>
      </c>
      <c r="AB10" s="781">
        <v>2316.5059999999999</v>
      </c>
      <c r="AC10" s="782">
        <v>3.99</v>
      </c>
      <c r="AD10" s="782">
        <v>2.04</v>
      </c>
      <c r="AE10" s="782">
        <v>1.94</v>
      </c>
      <c r="AF10" s="783">
        <v>105.1</v>
      </c>
      <c r="AH10" s="765" t="s">
        <v>330</v>
      </c>
      <c r="AI10" s="780">
        <v>4150.2690000000002</v>
      </c>
      <c r="AJ10" s="781">
        <v>2126.5140000000001</v>
      </c>
      <c r="AK10" s="781">
        <v>2023.7539999999999</v>
      </c>
      <c r="AL10" s="782">
        <v>3.74</v>
      </c>
      <c r="AM10" s="782">
        <v>1.92</v>
      </c>
      <c r="AN10" s="782">
        <v>1.82</v>
      </c>
      <c r="AO10" s="783">
        <v>105.1</v>
      </c>
      <c r="AQ10" s="765" t="s">
        <v>330</v>
      </c>
      <c r="AR10" s="780">
        <v>3803.8409999999999</v>
      </c>
      <c r="AS10" s="781">
        <v>1949.048</v>
      </c>
      <c r="AT10" s="781">
        <v>1854.7929999999999</v>
      </c>
      <c r="AU10" s="782">
        <v>3.73</v>
      </c>
      <c r="AV10" s="782">
        <v>1.91</v>
      </c>
      <c r="AW10" s="782">
        <v>1.82</v>
      </c>
      <c r="AX10" s="783">
        <v>105.1</v>
      </c>
      <c r="AZ10" s="765" t="s">
        <v>330</v>
      </c>
      <c r="BA10" s="780">
        <v>3378.4259999999999</v>
      </c>
      <c r="BB10" s="781">
        <v>1731.1030000000001</v>
      </c>
      <c r="BC10" s="781">
        <v>1647.3219999999999</v>
      </c>
      <c r="BD10" s="782">
        <v>3.64</v>
      </c>
      <c r="BE10" s="782">
        <v>1.86</v>
      </c>
      <c r="BF10" s="782">
        <v>1.77</v>
      </c>
      <c r="BG10" s="783">
        <v>105.1</v>
      </c>
    </row>
    <row r="11" spans="1:59" ht="20.25" customHeight="1">
      <c r="A11" s="766">
        <v>27</v>
      </c>
      <c r="B11" s="769">
        <v>2015</v>
      </c>
      <c r="C11" s="773">
        <v>1.4503999999999999</v>
      </c>
      <c r="D11" s="784">
        <v>1.4503999999999999</v>
      </c>
      <c r="E11" s="785">
        <v>1.4503999999999999</v>
      </c>
      <c r="G11" s="928" t="s">
        <v>331</v>
      </c>
      <c r="H11" s="792">
        <v>6093.0110000000004</v>
      </c>
      <c r="I11" s="777">
        <v>3127.2020000000002</v>
      </c>
      <c r="J11" s="777">
        <v>2965.8090000000002</v>
      </c>
      <c r="K11" s="778">
        <v>4.76</v>
      </c>
      <c r="L11" s="778">
        <v>2.44</v>
      </c>
      <c r="M11" s="778">
        <v>2.3199999999999998</v>
      </c>
      <c r="N11" s="779">
        <v>105.4</v>
      </c>
      <c r="O11" s="765"/>
      <c r="P11" s="765" t="s">
        <v>331</v>
      </c>
      <c r="Q11" s="780">
        <v>5645.4629999999997</v>
      </c>
      <c r="R11" s="781">
        <v>2890.3310000000001</v>
      </c>
      <c r="S11" s="781">
        <v>2755.1320000000001</v>
      </c>
      <c r="T11" s="782">
        <v>4.5</v>
      </c>
      <c r="U11" s="782">
        <v>2.31</v>
      </c>
      <c r="V11" s="782">
        <v>2.2000000000000002</v>
      </c>
      <c r="W11" s="783">
        <v>104.9</v>
      </c>
      <c r="Y11" s="765" t="s">
        <v>331</v>
      </c>
      <c r="Z11" s="780">
        <v>5037.5860000000002</v>
      </c>
      <c r="AA11" s="781">
        <v>2573.7910000000002</v>
      </c>
      <c r="AB11" s="781">
        <v>2463.7950000000001</v>
      </c>
      <c r="AC11" s="782">
        <v>4.2300000000000004</v>
      </c>
      <c r="AD11" s="782">
        <v>2.16</v>
      </c>
      <c r="AE11" s="782">
        <v>2.0699999999999998</v>
      </c>
      <c r="AF11" s="783">
        <v>104.5</v>
      </c>
      <c r="AH11" s="765" t="s">
        <v>331</v>
      </c>
      <c r="AI11" s="780">
        <v>4350.8379999999997</v>
      </c>
      <c r="AJ11" s="781">
        <v>2227.721</v>
      </c>
      <c r="AK11" s="781">
        <v>2123.1170000000002</v>
      </c>
      <c r="AL11" s="782">
        <v>3.92</v>
      </c>
      <c r="AM11" s="782">
        <v>2.0099999999999998</v>
      </c>
      <c r="AN11" s="782">
        <v>1.91</v>
      </c>
      <c r="AO11" s="783">
        <v>104.9</v>
      </c>
      <c r="AQ11" s="765" t="s">
        <v>331</v>
      </c>
      <c r="AR11" s="780">
        <v>4019.6370000000002</v>
      </c>
      <c r="AS11" s="781">
        <v>2058.1909999999998</v>
      </c>
      <c r="AT11" s="781">
        <v>1961.4459999999999</v>
      </c>
      <c r="AU11" s="782">
        <v>3.94</v>
      </c>
      <c r="AV11" s="782">
        <v>2.02</v>
      </c>
      <c r="AW11" s="782">
        <v>1.92</v>
      </c>
      <c r="AX11" s="783">
        <v>104.9</v>
      </c>
      <c r="AZ11" s="765" t="s">
        <v>331</v>
      </c>
      <c r="BA11" s="780">
        <v>3619.4580000000001</v>
      </c>
      <c r="BB11" s="781">
        <v>1853.3430000000001</v>
      </c>
      <c r="BC11" s="781">
        <v>1766.115</v>
      </c>
      <c r="BD11" s="782">
        <v>3.9</v>
      </c>
      <c r="BE11" s="782">
        <v>2</v>
      </c>
      <c r="BF11" s="782">
        <v>1.9</v>
      </c>
      <c r="BG11" s="783">
        <v>104.9</v>
      </c>
    </row>
    <row r="12" spans="1:59" ht="13.5" customHeight="1">
      <c r="A12" s="766">
        <v>28</v>
      </c>
      <c r="B12" s="769">
        <v>2016</v>
      </c>
      <c r="C12" s="773">
        <v>1.4440999999999999</v>
      </c>
      <c r="D12" s="784">
        <v>1.4945999999999999</v>
      </c>
      <c r="E12" s="785">
        <v>1.3953</v>
      </c>
      <c r="G12" s="928" t="s">
        <v>332</v>
      </c>
      <c r="H12" s="792">
        <v>6524.7479999999996</v>
      </c>
      <c r="I12" s="777">
        <v>3327.3150000000001</v>
      </c>
      <c r="J12" s="777">
        <v>3197.433</v>
      </c>
      <c r="K12" s="778">
        <v>5.0999999999999996</v>
      </c>
      <c r="L12" s="778">
        <v>2.6</v>
      </c>
      <c r="M12" s="778">
        <v>2.5</v>
      </c>
      <c r="N12" s="779">
        <v>104.1</v>
      </c>
      <c r="O12" s="765"/>
      <c r="P12" s="765" t="s">
        <v>332</v>
      </c>
      <c r="Q12" s="780">
        <v>6165.9480000000003</v>
      </c>
      <c r="R12" s="781">
        <v>3163.1210000000001</v>
      </c>
      <c r="S12" s="781">
        <v>3002.828</v>
      </c>
      <c r="T12" s="782">
        <v>4.92</v>
      </c>
      <c r="U12" s="782">
        <v>2.52</v>
      </c>
      <c r="V12" s="782">
        <v>2.4</v>
      </c>
      <c r="W12" s="783">
        <v>105.3</v>
      </c>
      <c r="Y12" s="765" t="s">
        <v>332</v>
      </c>
      <c r="Z12" s="780">
        <v>5470.3010000000004</v>
      </c>
      <c r="AA12" s="781">
        <v>2793.8020000000001</v>
      </c>
      <c r="AB12" s="781">
        <v>2676.5</v>
      </c>
      <c r="AC12" s="782">
        <v>4.59</v>
      </c>
      <c r="AD12" s="782">
        <v>2.35</v>
      </c>
      <c r="AE12" s="782">
        <v>2.25</v>
      </c>
      <c r="AF12" s="783">
        <v>104.4</v>
      </c>
      <c r="AH12" s="765" t="s">
        <v>332</v>
      </c>
      <c r="AI12" s="780">
        <v>4894.9560000000001</v>
      </c>
      <c r="AJ12" s="781">
        <v>2500.52</v>
      </c>
      <c r="AK12" s="781">
        <v>2394.4349999999999</v>
      </c>
      <c r="AL12" s="782">
        <v>4.41</v>
      </c>
      <c r="AM12" s="782">
        <v>2.25</v>
      </c>
      <c r="AN12" s="782">
        <v>2.16</v>
      </c>
      <c r="AO12" s="783">
        <v>104.4</v>
      </c>
      <c r="AQ12" s="765" t="s">
        <v>332</v>
      </c>
      <c r="AR12" s="780">
        <v>4276.9319999999998</v>
      </c>
      <c r="AS12" s="781">
        <v>2184.8220000000001</v>
      </c>
      <c r="AT12" s="781">
        <v>2092.1109999999999</v>
      </c>
      <c r="AU12" s="782">
        <v>4.2</v>
      </c>
      <c r="AV12" s="782">
        <v>2.14</v>
      </c>
      <c r="AW12" s="782">
        <v>2.0499999999999998</v>
      </c>
      <c r="AX12" s="783">
        <v>104.4</v>
      </c>
      <c r="AZ12" s="765" t="s">
        <v>332</v>
      </c>
      <c r="BA12" s="780">
        <v>3920.6590000000001</v>
      </c>
      <c r="BB12" s="781">
        <v>2002.9490000000001</v>
      </c>
      <c r="BC12" s="781">
        <v>1917.71</v>
      </c>
      <c r="BD12" s="782">
        <v>4.22</v>
      </c>
      <c r="BE12" s="782">
        <v>2.16</v>
      </c>
      <c r="BF12" s="782">
        <v>2.0699999999999998</v>
      </c>
      <c r="BG12" s="783">
        <v>104.4</v>
      </c>
    </row>
    <row r="13" spans="1:59" ht="13.5" customHeight="1">
      <c r="A13" s="766">
        <v>29</v>
      </c>
      <c r="B13" s="769">
        <v>2017</v>
      </c>
      <c r="C13" s="773">
        <v>1.4404999999999999</v>
      </c>
      <c r="D13" s="784">
        <v>1.5161</v>
      </c>
      <c r="E13" s="785">
        <v>1.3685</v>
      </c>
      <c r="G13" s="928" t="s">
        <v>333</v>
      </c>
      <c r="H13" s="792">
        <v>7390.8130000000001</v>
      </c>
      <c r="I13" s="777">
        <v>3755.0729999999999</v>
      </c>
      <c r="J13" s="777">
        <v>3635.74</v>
      </c>
      <c r="K13" s="778">
        <v>5.77</v>
      </c>
      <c r="L13" s="778">
        <v>2.93</v>
      </c>
      <c r="M13" s="778">
        <v>2.84</v>
      </c>
      <c r="N13" s="779">
        <v>103.3</v>
      </c>
      <c r="O13" s="765"/>
      <c r="P13" s="765" t="s">
        <v>333</v>
      </c>
      <c r="Q13" s="780">
        <v>6173.6279999999997</v>
      </c>
      <c r="R13" s="781">
        <v>3170.165</v>
      </c>
      <c r="S13" s="781">
        <v>3003.4630000000002</v>
      </c>
      <c r="T13" s="782">
        <v>4.93</v>
      </c>
      <c r="U13" s="782">
        <v>2.5299999999999998</v>
      </c>
      <c r="V13" s="782">
        <v>2.4</v>
      </c>
      <c r="W13" s="783">
        <v>105.6</v>
      </c>
      <c r="Y13" s="765" t="s">
        <v>333</v>
      </c>
      <c r="Z13" s="780">
        <v>5845.9459999999999</v>
      </c>
      <c r="AA13" s="781">
        <v>2992.5149999999999</v>
      </c>
      <c r="AB13" s="781">
        <v>2853.4319999999998</v>
      </c>
      <c r="AC13" s="782">
        <v>4.91</v>
      </c>
      <c r="AD13" s="782">
        <v>2.5099999999999998</v>
      </c>
      <c r="AE13" s="782">
        <v>2.4</v>
      </c>
      <c r="AF13" s="783">
        <v>104.9</v>
      </c>
      <c r="AH13" s="765" t="s">
        <v>333</v>
      </c>
      <c r="AI13" s="780">
        <v>5241.4409999999998</v>
      </c>
      <c r="AJ13" s="781">
        <v>2677.6260000000002</v>
      </c>
      <c r="AK13" s="781">
        <v>2563.8150000000001</v>
      </c>
      <c r="AL13" s="782">
        <v>4.7300000000000004</v>
      </c>
      <c r="AM13" s="782">
        <v>2.41</v>
      </c>
      <c r="AN13" s="782">
        <v>2.31</v>
      </c>
      <c r="AO13" s="783">
        <v>104.4</v>
      </c>
      <c r="AQ13" s="765" t="s">
        <v>333</v>
      </c>
      <c r="AR13" s="780">
        <v>4531.0839999999998</v>
      </c>
      <c r="AS13" s="781">
        <v>2319.7139999999999</v>
      </c>
      <c r="AT13" s="781">
        <v>2211.37</v>
      </c>
      <c r="AU13" s="782">
        <v>4.45</v>
      </c>
      <c r="AV13" s="782">
        <v>2.2799999999999998</v>
      </c>
      <c r="AW13" s="782">
        <v>2.17</v>
      </c>
      <c r="AX13" s="783">
        <v>104.9</v>
      </c>
      <c r="AZ13" s="765" t="s">
        <v>333</v>
      </c>
      <c r="BA13" s="780">
        <v>4187.0789999999997</v>
      </c>
      <c r="BB13" s="781">
        <v>2143.7640000000001</v>
      </c>
      <c r="BC13" s="781">
        <v>2043.3150000000001</v>
      </c>
      <c r="BD13" s="782">
        <v>4.51</v>
      </c>
      <c r="BE13" s="782">
        <v>2.31</v>
      </c>
      <c r="BF13" s="782">
        <v>2.2000000000000002</v>
      </c>
      <c r="BG13" s="783">
        <v>104.9</v>
      </c>
    </row>
    <row r="14" spans="1:59" ht="13.5" customHeight="1">
      <c r="A14" s="766">
        <v>30</v>
      </c>
      <c r="B14" s="769">
        <v>2018</v>
      </c>
      <c r="C14" s="773">
        <v>1.4353</v>
      </c>
      <c r="D14" s="784">
        <v>1.5430999999999999</v>
      </c>
      <c r="E14" s="785">
        <v>1.3349</v>
      </c>
      <c r="G14" s="928" t="s">
        <v>334</v>
      </c>
      <c r="H14" s="792">
        <v>8420.7610000000004</v>
      </c>
      <c r="I14" s="777">
        <v>4273.2579999999998</v>
      </c>
      <c r="J14" s="777">
        <v>4147.5029999999997</v>
      </c>
      <c r="K14" s="778">
        <v>6.58</v>
      </c>
      <c r="L14" s="778">
        <v>3.34</v>
      </c>
      <c r="M14" s="778">
        <v>3.24</v>
      </c>
      <c r="N14" s="779">
        <v>103</v>
      </c>
      <c r="O14" s="765"/>
      <c r="P14" s="765" t="s">
        <v>334</v>
      </c>
      <c r="Q14" s="780">
        <v>6537.8310000000001</v>
      </c>
      <c r="R14" s="781">
        <v>3336.8339999999998</v>
      </c>
      <c r="S14" s="781">
        <v>3200.9960000000001</v>
      </c>
      <c r="T14" s="782">
        <v>5.22</v>
      </c>
      <c r="U14" s="782">
        <v>2.66</v>
      </c>
      <c r="V14" s="782">
        <v>2.5499999999999998</v>
      </c>
      <c r="W14" s="783">
        <v>104.2</v>
      </c>
      <c r="Y14" s="765" t="s">
        <v>334</v>
      </c>
      <c r="Z14" s="780">
        <v>6257.8289999999997</v>
      </c>
      <c r="AA14" s="781">
        <v>3216.692</v>
      </c>
      <c r="AB14" s="781">
        <v>3041.1379999999999</v>
      </c>
      <c r="AC14" s="782">
        <v>5.25</v>
      </c>
      <c r="AD14" s="782">
        <v>2.7</v>
      </c>
      <c r="AE14" s="782">
        <v>2.5499999999999998</v>
      </c>
      <c r="AF14" s="783">
        <v>105.8</v>
      </c>
      <c r="AH14" s="765" t="s">
        <v>334</v>
      </c>
      <c r="AI14" s="780">
        <v>5569.8410000000003</v>
      </c>
      <c r="AJ14" s="781">
        <v>2851.8319999999999</v>
      </c>
      <c r="AK14" s="781">
        <v>2718.009</v>
      </c>
      <c r="AL14" s="782">
        <v>5.0199999999999996</v>
      </c>
      <c r="AM14" s="782">
        <v>2.57</v>
      </c>
      <c r="AN14" s="782">
        <v>2.4500000000000002</v>
      </c>
      <c r="AO14" s="783">
        <v>104.9</v>
      </c>
      <c r="AQ14" s="765" t="s">
        <v>334</v>
      </c>
      <c r="AR14" s="780">
        <v>4986.683</v>
      </c>
      <c r="AS14" s="781">
        <v>2554.0509999999999</v>
      </c>
      <c r="AT14" s="781">
        <v>2432.6309999999999</v>
      </c>
      <c r="AU14" s="782">
        <v>4.8899999999999997</v>
      </c>
      <c r="AV14" s="782">
        <v>2.5099999999999998</v>
      </c>
      <c r="AW14" s="782">
        <v>2.39</v>
      </c>
      <c r="AX14" s="783">
        <v>105</v>
      </c>
      <c r="AZ14" s="765" t="s">
        <v>334</v>
      </c>
      <c r="BA14" s="780">
        <v>4358.9489999999996</v>
      </c>
      <c r="BB14" s="781">
        <v>2232.6799999999998</v>
      </c>
      <c r="BC14" s="781">
        <v>2126.27</v>
      </c>
      <c r="BD14" s="782">
        <v>4.7</v>
      </c>
      <c r="BE14" s="782">
        <v>2.4</v>
      </c>
      <c r="BF14" s="782">
        <v>2.29</v>
      </c>
      <c r="BG14" s="783">
        <v>105</v>
      </c>
    </row>
    <row r="15" spans="1:59" ht="13.5" customHeight="1">
      <c r="A15" s="766">
        <v>31</v>
      </c>
      <c r="B15" s="769">
        <v>2019</v>
      </c>
      <c r="C15" s="773">
        <v>1.4287000000000001</v>
      </c>
      <c r="D15" s="784">
        <v>1.5727</v>
      </c>
      <c r="E15" s="785">
        <v>1.2970999999999999</v>
      </c>
      <c r="G15" s="928" t="s">
        <v>335</v>
      </c>
      <c r="H15" s="792">
        <v>9863.6790000000001</v>
      </c>
      <c r="I15" s="777">
        <v>5002.0950000000003</v>
      </c>
      <c r="J15" s="777">
        <v>4861.5839999999998</v>
      </c>
      <c r="K15" s="778">
        <v>7.7</v>
      </c>
      <c r="L15" s="778">
        <v>3.91</v>
      </c>
      <c r="M15" s="778">
        <v>3.8</v>
      </c>
      <c r="N15" s="779">
        <v>102.9</v>
      </c>
      <c r="O15" s="765"/>
      <c r="P15" s="765" t="s">
        <v>335</v>
      </c>
      <c r="Q15" s="780">
        <v>7375</v>
      </c>
      <c r="R15" s="781">
        <v>3735.9920000000002</v>
      </c>
      <c r="S15" s="781">
        <v>3639.0079999999998</v>
      </c>
      <c r="T15" s="782">
        <v>5.88</v>
      </c>
      <c r="U15" s="782">
        <v>2.98</v>
      </c>
      <c r="V15" s="782">
        <v>2.9</v>
      </c>
      <c r="W15" s="783">
        <v>102.7</v>
      </c>
      <c r="Y15" s="765" t="s">
        <v>335</v>
      </c>
      <c r="Z15" s="780">
        <v>6167.625</v>
      </c>
      <c r="AA15" s="781">
        <v>3164.3049999999998</v>
      </c>
      <c r="AB15" s="781">
        <v>3003.32</v>
      </c>
      <c r="AC15" s="782">
        <v>5.18</v>
      </c>
      <c r="AD15" s="782">
        <v>2.66</v>
      </c>
      <c r="AE15" s="782">
        <v>2.52</v>
      </c>
      <c r="AF15" s="783">
        <v>105.4</v>
      </c>
      <c r="AH15" s="765" t="s">
        <v>335</v>
      </c>
      <c r="AI15" s="780">
        <v>5845.09</v>
      </c>
      <c r="AJ15" s="781">
        <v>2989.8380000000002</v>
      </c>
      <c r="AK15" s="781">
        <v>2855.252</v>
      </c>
      <c r="AL15" s="782">
        <v>5.27</v>
      </c>
      <c r="AM15" s="782">
        <v>2.7</v>
      </c>
      <c r="AN15" s="782">
        <v>2.57</v>
      </c>
      <c r="AO15" s="783">
        <v>104.7</v>
      </c>
      <c r="AQ15" s="765" t="s">
        <v>335</v>
      </c>
      <c r="AR15" s="780">
        <v>5243.5609999999997</v>
      </c>
      <c r="AS15" s="781">
        <v>2676.9659999999999</v>
      </c>
      <c r="AT15" s="781">
        <v>2566.5949999999998</v>
      </c>
      <c r="AU15" s="782">
        <v>5.14</v>
      </c>
      <c r="AV15" s="782">
        <v>2.63</v>
      </c>
      <c r="AW15" s="782">
        <v>2.52</v>
      </c>
      <c r="AX15" s="783">
        <v>104.3</v>
      </c>
      <c r="AZ15" s="765" t="s">
        <v>335</v>
      </c>
      <c r="BA15" s="780">
        <v>4534.3490000000002</v>
      </c>
      <c r="BB15" s="781">
        <v>2320.0540000000001</v>
      </c>
      <c r="BC15" s="781">
        <v>2214.2950000000001</v>
      </c>
      <c r="BD15" s="782">
        <v>4.88</v>
      </c>
      <c r="BE15" s="782">
        <v>2.5</v>
      </c>
      <c r="BF15" s="782">
        <v>2.39</v>
      </c>
      <c r="BG15" s="783">
        <v>104.8</v>
      </c>
    </row>
    <row r="16" spans="1:59" ht="20.25" customHeight="1">
      <c r="A16" s="766">
        <v>32</v>
      </c>
      <c r="B16" s="769">
        <v>2020</v>
      </c>
      <c r="C16" s="773">
        <v>1.4262999999999999</v>
      </c>
      <c r="D16" s="784">
        <v>1.6060000000000001</v>
      </c>
      <c r="E16" s="785">
        <v>1.2652000000000001</v>
      </c>
      <c r="G16" s="928" t="s">
        <v>336</v>
      </c>
      <c r="H16" s="792">
        <v>8808.5010000000002</v>
      </c>
      <c r="I16" s="777">
        <v>4445.6549999999997</v>
      </c>
      <c r="J16" s="777">
        <v>4362.8459999999995</v>
      </c>
      <c r="K16" s="778">
        <v>6.88</v>
      </c>
      <c r="L16" s="778">
        <v>3.47</v>
      </c>
      <c r="M16" s="778">
        <v>3.41</v>
      </c>
      <c r="N16" s="779">
        <v>101.9</v>
      </c>
      <c r="O16" s="765"/>
      <c r="P16" s="765" t="s">
        <v>336</v>
      </c>
      <c r="Q16" s="780">
        <v>8382.1919999999991</v>
      </c>
      <c r="R16" s="781">
        <v>4242.0889999999999</v>
      </c>
      <c r="S16" s="781">
        <v>4140.1030000000001</v>
      </c>
      <c r="T16" s="782">
        <v>6.69</v>
      </c>
      <c r="U16" s="782">
        <v>3.38</v>
      </c>
      <c r="V16" s="782">
        <v>3.3</v>
      </c>
      <c r="W16" s="783">
        <v>102.5</v>
      </c>
      <c r="Y16" s="765" t="s">
        <v>336</v>
      </c>
      <c r="Z16" s="780">
        <v>6497.7330000000002</v>
      </c>
      <c r="AA16" s="781">
        <v>3305.7049999999999</v>
      </c>
      <c r="AB16" s="781">
        <v>3192.0279999999998</v>
      </c>
      <c r="AC16" s="782">
        <v>5.45</v>
      </c>
      <c r="AD16" s="782">
        <v>2.77</v>
      </c>
      <c r="AE16" s="782">
        <v>2.68</v>
      </c>
      <c r="AF16" s="783">
        <v>103.6</v>
      </c>
      <c r="AH16" s="765" t="s">
        <v>336</v>
      </c>
      <c r="AI16" s="780">
        <v>6223.7669999999998</v>
      </c>
      <c r="AJ16" s="781">
        <v>3189.3159999999998</v>
      </c>
      <c r="AK16" s="781">
        <v>3034.451</v>
      </c>
      <c r="AL16" s="782">
        <v>5.61</v>
      </c>
      <c r="AM16" s="782">
        <v>2.88</v>
      </c>
      <c r="AN16" s="782">
        <v>2.74</v>
      </c>
      <c r="AO16" s="783">
        <v>105.1</v>
      </c>
      <c r="AQ16" s="765" t="s">
        <v>336</v>
      </c>
      <c r="AR16" s="780">
        <v>5542.53</v>
      </c>
      <c r="AS16" s="781">
        <v>2829.4450000000002</v>
      </c>
      <c r="AT16" s="781">
        <v>2713.0839999999998</v>
      </c>
      <c r="AU16" s="782">
        <v>5.44</v>
      </c>
      <c r="AV16" s="782">
        <v>2.78</v>
      </c>
      <c r="AW16" s="782">
        <v>2.66</v>
      </c>
      <c r="AX16" s="783">
        <v>104.3</v>
      </c>
      <c r="AZ16" s="765" t="s">
        <v>336</v>
      </c>
      <c r="BA16" s="780">
        <v>4964.018</v>
      </c>
      <c r="BB16" s="781">
        <v>2535.1460000000002</v>
      </c>
      <c r="BC16" s="781">
        <v>2428.8710000000001</v>
      </c>
      <c r="BD16" s="782">
        <v>5.35</v>
      </c>
      <c r="BE16" s="782">
        <v>2.73</v>
      </c>
      <c r="BF16" s="782">
        <v>2.62</v>
      </c>
      <c r="BG16" s="783">
        <v>104.4</v>
      </c>
    </row>
    <row r="17" spans="1:59" ht="13.5" customHeight="1">
      <c r="A17" s="766">
        <v>33</v>
      </c>
      <c r="B17" s="769">
        <v>2021</v>
      </c>
      <c r="C17" s="773">
        <v>1.4234</v>
      </c>
      <c r="D17" s="784">
        <v>1.6324000000000001</v>
      </c>
      <c r="E17" s="785">
        <v>1.2385999999999999</v>
      </c>
      <c r="G17" s="928" t="s">
        <v>337</v>
      </c>
      <c r="H17" s="792">
        <v>8092.6469999999999</v>
      </c>
      <c r="I17" s="777">
        <v>4068.634</v>
      </c>
      <c r="J17" s="777">
        <v>4024.0129999999999</v>
      </c>
      <c r="K17" s="778">
        <v>6.32</v>
      </c>
      <c r="L17" s="778">
        <v>3.18</v>
      </c>
      <c r="M17" s="778">
        <v>3.14</v>
      </c>
      <c r="N17" s="779">
        <v>101.1</v>
      </c>
      <c r="O17" s="765"/>
      <c r="P17" s="765" t="s">
        <v>337</v>
      </c>
      <c r="Q17" s="780">
        <v>9786.0879999999997</v>
      </c>
      <c r="R17" s="781">
        <v>4944.5649999999996</v>
      </c>
      <c r="S17" s="781">
        <v>4841.5219999999999</v>
      </c>
      <c r="T17" s="782">
        <v>7.81</v>
      </c>
      <c r="U17" s="782">
        <v>3.95</v>
      </c>
      <c r="V17" s="782">
        <v>3.86</v>
      </c>
      <c r="W17" s="783">
        <v>102.1</v>
      </c>
      <c r="Y17" s="765" t="s">
        <v>337</v>
      </c>
      <c r="Z17" s="780">
        <v>7306.4089999999997</v>
      </c>
      <c r="AA17" s="781">
        <v>3684.797</v>
      </c>
      <c r="AB17" s="781">
        <v>3621.6109999999999</v>
      </c>
      <c r="AC17" s="782">
        <v>6.13</v>
      </c>
      <c r="AD17" s="782">
        <v>3.09</v>
      </c>
      <c r="AE17" s="782">
        <v>3.04</v>
      </c>
      <c r="AF17" s="783">
        <v>101.7</v>
      </c>
      <c r="AH17" s="765" t="s">
        <v>337</v>
      </c>
      <c r="AI17" s="780">
        <v>6116.5349999999999</v>
      </c>
      <c r="AJ17" s="781">
        <v>3124.5590000000002</v>
      </c>
      <c r="AK17" s="781">
        <v>2991.9760000000001</v>
      </c>
      <c r="AL17" s="782">
        <v>5.51</v>
      </c>
      <c r="AM17" s="782">
        <v>2.82</v>
      </c>
      <c r="AN17" s="782">
        <v>2.7</v>
      </c>
      <c r="AO17" s="783">
        <v>104.4</v>
      </c>
      <c r="AQ17" s="765" t="s">
        <v>337</v>
      </c>
      <c r="AR17" s="780">
        <v>5800.6880000000001</v>
      </c>
      <c r="AS17" s="781">
        <v>2954.9079999999999</v>
      </c>
      <c r="AT17" s="781">
        <v>2845.78</v>
      </c>
      <c r="AU17" s="782">
        <v>5.69</v>
      </c>
      <c r="AV17" s="782">
        <v>2.9</v>
      </c>
      <c r="AW17" s="782">
        <v>2.79</v>
      </c>
      <c r="AX17" s="783">
        <v>103.8</v>
      </c>
      <c r="AZ17" s="765" t="s">
        <v>337</v>
      </c>
      <c r="BA17" s="780">
        <v>5206.7879999999996</v>
      </c>
      <c r="BB17" s="781">
        <v>2647.6849999999999</v>
      </c>
      <c r="BC17" s="781">
        <v>2559.1039999999998</v>
      </c>
      <c r="BD17" s="782">
        <v>5.61</v>
      </c>
      <c r="BE17" s="782">
        <v>2.85</v>
      </c>
      <c r="BF17" s="782">
        <v>2.76</v>
      </c>
      <c r="BG17" s="783">
        <v>103.5</v>
      </c>
    </row>
    <row r="18" spans="1:59" ht="13.5" customHeight="1">
      <c r="A18" s="766">
        <v>34</v>
      </c>
      <c r="B18" s="769">
        <v>2022</v>
      </c>
      <c r="C18" s="773">
        <v>1.4207000000000001</v>
      </c>
      <c r="D18" s="784">
        <v>1.6496999999999999</v>
      </c>
      <c r="E18" s="785">
        <v>1.2198</v>
      </c>
      <c r="G18" s="928" t="s">
        <v>338</v>
      </c>
      <c r="H18" s="792">
        <v>7699.9650000000001</v>
      </c>
      <c r="I18" s="777">
        <v>3847.123</v>
      </c>
      <c r="J18" s="777">
        <v>3852.8420000000001</v>
      </c>
      <c r="K18" s="778">
        <v>6.01</v>
      </c>
      <c r="L18" s="778">
        <v>3</v>
      </c>
      <c r="M18" s="778">
        <v>3.01</v>
      </c>
      <c r="N18" s="779">
        <v>99.9</v>
      </c>
      <c r="O18" s="765"/>
      <c r="P18" s="765" t="s">
        <v>338</v>
      </c>
      <c r="Q18" s="780">
        <v>8676.3819999999996</v>
      </c>
      <c r="R18" s="781">
        <v>4362.0420000000004</v>
      </c>
      <c r="S18" s="781">
        <v>4314.34</v>
      </c>
      <c r="T18" s="782">
        <v>6.92</v>
      </c>
      <c r="U18" s="782">
        <v>3.48</v>
      </c>
      <c r="V18" s="782">
        <v>3.44</v>
      </c>
      <c r="W18" s="783">
        <v>101.1</v>
      </c>
      <c r="Y18" s="765" t="s">
        <v>338</v>
      </c>
      <c r="Z18" s="780">
        <v>8255.4009999999998</v>
      </c>
      <c r="AA18" s="781">
        <v>4154.4290000000001</v>
      </c>
      <c r="AB18" s="781">
        <v>4100.9719999999998</v>
      </c>
      <c r="AC18" s="782">
        <v>6.93</v>
      </c>
      <c r="AD18" s="782">
        <v>3.49</v>
      </c>
      <c r="AE18" s="782">
        <v>3.44</v>
      </c>
      <c r="AF18" s="783">
        <v>101.3</v>
      </c>
      <c r="AH18" s="765" t="s">
        <v>338</v>
      </c>
      <c r="AI18" s="780">
        <v>6408.7910000000002</v>
      </c>
      <c r="AJ18" s="781">
        <v>3243.2359999999999</v>
      </c>
      <c r="AK18" s="781">
        <v>3165.5549999999998</v>
      </c>
      <c r="AL18" s="782">
        <v>5.78</v>
      </c>
      <c r="AM18" s="782">
        <v>2.92</v>
      </c>
      <c r="AN18" s="782">
        <v>2.85</v>
      </c>
      <c r="AO18" s="783">
        <v>102.5</v>
      </c>
      <c r="AQ18" s="765" t="s">
        <v>338</v>
      </c>
      <c r="AR18" s="780">
        <v>6145.7830000000004</v>
      </c>
      <c r="AS18" s="781">
        <v>3133.884</v>
      </c>
      <c r="AT18" s="781">
        <v>3011.8989999999999</v>
      </c>
      <c r="AU18" s="782">
        <v>6.03</v>
      </c>
      <c r="AV18" s="782">
        <v>3.07</v>
      </c>
      <c r="AW18" s="782">
        <v>2.96</v>
      </c>
      <c r="AX18" s="783">
        <v>104.1</v>
      </c>
      <c r="AZ18" s="765" t="s">
        <v>338</v>
      </c>
      <c r="BA18" s="780">
        <v>5478.11</v>
      </c>
      <c r="BB18" s="781">
        <v>2783.518</v>
      </c>
      <c r="BC18" s="781">
        <v>2694.5920000000001</v>
      </c>
      <c r="BD18" s="782">
        <v>5.9</v>
      </c>
      <c r="BE18" s="782">
        <v>3</v>
      </c>
      <c r="BF18" s="782">
        <v>2.9</v>
      </c>
      <c r="BG18" s="783">
        <v>103.3</v>
      </c>
    </row>
    <row r="19" spans="1:59" ht="13.5" customHeight="1">
      <c r="A19" s="766">
        <v>35</v>
      </c>
      <c r="B19" s="769">
        <v>2023</v>
      </c>
      <c r="C19" s="773">
        <v>1.419</v>
      </c>
      <c r="D19" s="784">
        <v>1.6588000000000001</v>
      </c>
      <c r="E19" s="785">
        <v>1.2088000000000001</v>
      </c>
      <c r="G19" s="928" t="s">
        <v>339</v>
      </c>
      <c r="H19" s="792">
        <v>8728.1389999999992</v>
      </c>
      <c r="I19" s="777">
        <v>4329.7070000000003</v>
      </c>
      <c r="J19" s="777">
        <v>4398.4319999999998</v>
      </c>
      <c r="K19" s="778">
        <v>6.82</v>
      </c>
      <c r="L19" s="778">
        <v>3.38</v>
      </c>
      <c r="M19" s="778">
        <v>3.43</v>
      </c>
      <c r="N19" s="779">
        <v>98.4</v>
      </c>
      <c r="O19" s="765"/>
      <c r="P19" s="765" t="s">
        <v>339</v>
      </c>
      <c r="Q19" s="780">
        <v>7896.3360000000002</v>
      </c>
      <c r="R19" s="781">
        <v>3944.1219999999998</v>
      </c>
      <c r="S19" s="781">
        <v>3952.2139999999999</v>
      </c>
      <c r="T19" s="782">
        <v>6.3</v>
      </c>
      <c r="U19" s="782">
        <v>3.15</v>
      </c>
      <c r="V19" s="782">
        <v>3.15</v>
      </c>
      <c r="W19" s="783">
        <v>99.8</v>
      </c>
      <c r="Y19" s="765" t="s">
        <v>339</v>
      </c>
      <c r="Z19" s="780">
        <v>9550.6839999999993</v>
      </c>
      <c r="AA19" s="781">
        <v>4786.9390000000003</v>
      </c>
      <c r="AB19" s="781">
        <v>4763.7449999999999</v>
      </c>
      <c r="AC19" s="782">
        <v>8.02</v>
      </c>
      <c r="AD19" s="782">
        <v>4.0199999999999996</v>
      </c>
      <c r="AE19" s="782">
        <v>4</v>
      </c>
      <c r="AF19" s="783">
        <v>100.5</v>
      </c>
      <c r="AH19" s="765" t="s">
        <v>339</v>
      </c>
      <c r="AI19" s="780">
        <v>7145.1989999999996</v>
      </c>
      <c r="AJ19" s="781">
        <v>3576.8249999999998</v>
      </c>
      <c r="AK19" s="781">
        <v>3568.373</v>
      </c>
      <c r="AL19" s="782">
        <v>6.44</v>
      </c>
      <c r="AM19" s="782">
        <v>3.22</v>
      </c>
      <c r="AN19" s="782">
        <v>3.22</v>
      </c>
      <c r="AO19" s="783">
        <v>100.2</v>
      </c>
      <c r="AQ19" s="765" t="s">
        <v>339</v>
      </c>
      <c r="AR19" s="780">
        <v>5991.8620000000001</v>
      </c>
      <c r="AS19" s="781">
        <v>3040.2469999999998</v>
      </c>
      <c r="AT19" s="781">
        <v>2951.6149999999998</v>
      </c>
      <c r="AU19" s="782">
        <v>5.88</v>
      </c>
      <c r="AV19" s="782">
        <v>2.98</v>
      </c>
      <c r="AW19" s="782">
        <v>2.9</v>
      </c>
      <c r="AX19" s="783">
        <v>103</v>
      </c>
      <c r="AZ19" s="765" t="s">
        <v>339</v>
      </c>
      <c r="BA19" s="780">
        <v>5689.8310000000001</v>
      </c>
      <c r="BB19" s="781">
        <v>2879.998</v>
      </c>
      <c r="BC19" s="781">
        <v>2809.8330000000001</v>
      </c>
      <c r="BD19" s="782">
        <v>6.13</v>
      </c>
      <c r="BE19" s="782">
        <v>3.1</v>
      </c>
      <c r="BF19" s="782">
        <v>3.03</v>
      </c>
      <c r="BG19" s="783">
        <v>102.5</v>
      </c>
    </row>
    <row r="20" spans="1:59" ht="13.5" customHeight="1">
      <c r="A20" s="766">
        <v>36</v>
      </c>
      <c r="B20" s="769">
        <v>2024</v>
      </c>
      <c r="C20" s="773">
        <v>1.4185000000000001</v>
      </c>
      <c r="D20" s="784">
        <v>1.6619999999999999</v>
      </c>
      <c r="E20" s="785">
        <v>1.2041999999999999</v>
      </c>
      <c r="G20" s="928" t="s">
        <v>340</v>
      </c>
      <c r="H20" s="792">
        <v>10112.253000000001</v>
      </c>
      <c r="I20" s="777">
        <v>4965.1779999999999</v>
      </c>
      <c r="J20" s="777">
        <v>5147.0749999999998</v>
      </c>
      <c r="K20" s="778">
        <v>7.9</v>
      </c>
      <c r="L20" s="778">
        <v>3.88</v>
      </c>
      <c r="M20" s="778">
        <v>4.0199999999999996</v>
      </c>
      <c r="N20" s="779">
        <v>96.5</v>
      </c>
      <c r="O20" s="765"/>
      <c r="P20" s="765" t="s">
        <v>340</v>
      </c>
      <c r="Q20" s="780">
        <v>7419.0379999999996</v>
      </c>
      <c r="R20" s="781">
        <v>3659.7919999999999</v>
      </c>
      <c r="S20" s="781">
        <v>3759.2460000000001</v>
      </c>
      <c r="T20" s="782">
        <v>5.92</v>
      </c>
      <c r="U20" s="782">
        <v>2.92</v>
      </c>
      <c r="V20" s="782">
        <v>3</v>
      </c>
      <c r="W20" s="783">
        <v>97.4</v>
      </c>
      <c r="Y20" s="765" t="s">
        <v>340</v>
      </c>
      <c r="Z20" s="780">
        <v>8364.1260000000002</v>
      </c>
      <c r="AA20" s="781">
        <v>4150.6130000000003</v>
      </c>
      <c r="AB20" s="781">
        <v>4213.5119999999997</v>
      </c>
      <c r="AC20" s="782">
        <v>7.02</v>
      </c>
      <c r="AD20" s="782">
        <v>3.48</v>
      </c>
      <c r="AE20" s="782">
        <v>3.54</v>
      </c>
      <c r="AF20" s="783">
        <v>98.5</v>
      </c>
      <c r="AH20" s="765" t="s">
        <v>340</v>
      </c>
      <c r="AI20" s="780">
        <v>7980.433</v>
      </c>
      <c r="AJ20" s="781">
        <v>3967.9349999999999</v>
      </c>
      <c r="AK20" s="781">
        <v>4012.498</v>
      </c>
      <c r="AL20" s="782">
        <v>7.19</v>
      </c>
      <c r="AM20" s="782">
        <v>3.58</v>
      </c>
      <c r="AN20" s="782">
        <v>3.62</v>
      </c>
      <c r="AO20" s="783">
        <v>98.9</v>
      </c>
      <c r="AQ20" s="765" t="s">
        <v>340</v>
      </c>
      <c r="AR20" s="780">
        <v>6211.3459999999995</v>
      </c>
      <c r="AS20" s="781">
        <v>3108.9209999999998</v>
      </c>
      <c r="AT20" s="781">
        <v>3102.4259999999999</v>
      </c>
      <c r="AU20" s="782">
        <v>6.09</v>
      </c>
      <c r="AV20" s="782">
        <v>3.05</v>
      </c>
      <c r="AW20" s="782">
        <v>3.04</v>
      </c>
      <c r="AX20" s="783">
        <v>100.2</v>
      </c>
      <c r="AZ20" s="765" t="s">
        <v>340</v>
      </c>
      <c r="BA20" s="780">
        <v>5969.0889999999999</v>
      </c>
      <c r="BB20" s="781">
        <v>3013.1469999999999</v>
      </c>
      <c r="BC20" s="781">
        <v>2955.942</v>
      </c>
      <c r="BD20" s="782">
        <v>6.43</v>
      </c>
      <c r="BE20" s="782">
        <v>3.25</v>
      </c>
      <c r="BF20" s="782">
        <v>3.18</v>
      </c>
      <c r="BG20" s="783">
        <v>101.9</v>
      </c>
    </row>
    <row r="21" spans="1:59" ht="20.25" customHeight="1">
      <c r="A21" s="766">
        <v>37</v>
      </c>
      <c r="B21" s="769">
        <v>2025</v>
      </c>
      <c r="C21" s="773">
        <v>1.4193</v>
      </c>
      <c r="D21" s="784">
        <v>1.6618999999999999</v>
      </c>
      <c r="E21" s="785">
        <v>1.2042999999999999</v>
      </c>
      <c r="G21" s="928" t="s">
        <v>341</v>
      </c>
      <c r="H21" s="792">
        <v>8271.8330000000005</v>
      </c>
      <c r="I21" s="777">
        <v>3953.3580000000002</v>
      </c>
      <c r="J21" s="777">
        <v>4318.4750000000004</v>
      </c>
      <c r="K21" s="778">
        <v>6.46</v>
      </c>
      <c r="L21" s="778">
        <v>3.09</v>
      </c>
      <c r="M21" s="778">
        <v>3.37</v>
      </c>
      <c r="N21" s="779">
        <v>91.5</v>
      </c>
      <c r="O21" s="765"/>
      <c r="P21" s="765" t="s">
        <v>341</v>
      </c>
      <c r="Q21" s="780">
        <v>8239.2180000000008</v>
      </c>
      <c r="R21" s="781">
        <v>3992.9720000000002</v>
      </c>
      <c r="S21" s="781">
        <v>4246.2460000000001</v>
      </c>
      <c r="T21" s="782">
        <v>6.57</v>
      </c>
      <c r="U21" s="782">
        <v>3.19</v>
      </c>
      <c r="V21" s="782">
        <v>3.39</v>
      </c>
      <c r="W21" s="783">
        <v>94</v>
      </c>
      <c r="Y21" s="765" t="s">
        <v>341</v>
      </c>
      <c r="Z21" s="780">
        <v>7466.7719999999999</v>
      </c>
      <c r="AA21" s="781">
        <v>3646.8409999999999</v>
      </c>
      <c r="AB21" s="781">
        <v>3819.931</v>
      </c>
      <c r="AC21" s="782">
        <v>6.27</v>
      </c>
      <c r="AD21" s="782">
        <v>3.06</v>
      </c>
      <c r="AE21" s="782">
        <v>3.21</v>
      </c>
      <c r="AF21" s="783">
        <v>95.5</v>
      </c>
      <c r="AH21" s="765" t="s">
        <v>341</v>
      </c>
      <c r="AI21" s="780">
        <v>9074.7520000000004</v>
      </c>
      <c r="AJ21" s="781">
        <v>4455.9669999999996</v>
      </c>
      <c r="AK21" s="781">
        <v>4618.7860000000001</v>
      </c>
      <c r="AL21" s="782">
        <v>8.18</v>
      </c>
      <c r="AM21" s="782">
        <v>4.0199999999999996</v>
      </c>
      <c r="AN21" s="782">
        <v>4.16</v>
      </c>
      <c r="AO21" s="783">
        <v>96.5</v>
      </c>
      <c r="AQ21" s="765" t="s">
        <v>341</v>
      </c>
      <c r="AR21" s="780">
        <v>6816.0460000000003</v>
      </c>
      <c r="AS21" s="781">
        <v>3347.7809999999999</v>
      </c>
      <c r="AT21" s="781">
        <v>3468.2649999999999</v>
      </c>
      <c r="AU21" s="782">
        <v>6.69</v>
      </c>
      <c r="AV21" s="782">
        <v>3.28</v>
      </c>
      <c r="AW21" s="782">
        <v>3.4</v>
      </c>
      <c r="AX21" s="783">
        <v>96.5</v>
      </c>
      <c r="AZ21" s="765" t="s">
        <v>341</v>
      </c>
      <c r="BA21" s="780">
        <v>5733.8220000000001</v>
      </c>
      <c r="BB21" s="781">
        <v>2859.076</v>
      </c>
      <c r="BC21" s="781">
        <v>2874.7460000000001</v>
      </c>
      <c r="BD21" s="782">
        <v>6.18</v>
      </c>
      <c r="BE21" s="782">
        <v>3.08</v>
      </c>
      <c r="BF21" s="782">
        <v>3.1</v>
      </c>
      <c r="BG21" s="783">
        <v>99.5</v>
      </c>
    </row>
    <row r="22" spans="1:59" ht="13.5" customHeight="1">
      <c r="A22" s="766">
        <v>38</v>
      </c>
      <c r="B22" s="769">
        <v>2026</v>
      </c>
      <c r="C22" s="773">
        <v>1.4209000000000001</v>
      </c>
      <c r="D22" s="784">
        <v>1.66</v>
      </c>
      <c r="E22" s="785">
        <v>1.2072000000000001</v>
      </c>
      <c r="G22" s="928" t="s">
        <v>342</v>
      </c>
      <c r="H22" s="792">
        <v>7018.1930000000002</v>
      </c>
      <c r="I22" s="777">
        <v>3249.174</v>
      </c>
      <c r="J22" s="777">
        <v>3769.0189999999998</v>
      </c>
      <c r="K22" s="778">
        <v>5.48</v>
      </c>
      <c r="L22" s="778">
        <v>2.54</v>
      </c>
      <c r="M22" s="778">
        <v>2.94</v>
      </c>
      <c r="N22" s="779">
        <v>86.2</v>
      </c>
      <c r="O22" s="765"/>
      <c r="P22" s="765" t="s">
        <v>342</v>
      </c>
      <c r="Q22" s="780">
        <v>9232.8610000000008</v>
      </c>
      <c r="R22" s="781">
        <v>4361.7979999999998</v>
      </c>
      <c r="S22" s="781">
        <v>4871.0630000000001</v>
      </c>
      <c r="T22" s="782">
        <v>7.37</v>
      </c>
      <c r="U22" s="782">
        <v>3.48</v>
      </c>
      <c r="V22" s="782">
        <v>3.89</v>
      </c>
      <c r="W22" s="783">
        <v>89.5</v>
      </c>
      <c r="Y22" s="765" t="s">
        <v>342</v>
      </c>
      <c r="Z22" s="780">
        <v>6808.482</v>
      </c>
      <c r="AA22" s="781">
        <v>3236.395</v>
      </c>
      <c r="AB22" s="781">
        <v>3572.087</v>
      </c>
      <c r="AC22" s="782">
        <v>5.72</v>
      </c>
      <c r="AD22" s="782">
        <v>2.72</v>
      </c>
      <c r="AE22" s="782">
        <v>3</v>
      </c>
      <c r="AF22" s="783">
        <v>90.6</v>
      </c>
      <c r="AH22" s="765" t="s">
        <v>342</v>
      </c>
      <c r="AI22" s="780">
        <v>7739.1559999999999</v>
      </c>
      <c r="AJ22" s="781">
        <v>3713.3690000000001</v>
      </c>
      <c r="AK22" s="781">
        <v>4025.788</v>
      </c>
      <c r="AL22" s="782">
        <v>6.98</v>
      </c>
      <c r="AM22" s="782">
        <v>3.35</v>
      </c>
      <c r="AN22" s="782">
        <v>3.63</v>
      </c>
      <c r="AO22" s="783">
        <v>92.2</v>
      </c>
      <c r="AQ22" s="765" t="s">
        <v>342</v>
      </c>
      <c r="AR22" s="780">
        <v>7419.4530000000004</v>
      </c>
      <c r="AS22" s="781">
        <v>3573.3139999999999</v>
      </c>
      <c r="AT22" s="781">
        <v>3846.1379999999999</v>
      </c>
      <c r="AU22" s="782">
        <v>7.28</v>
      </c>
      <c r="AV22" s="782">
        <v>3.51</v>
      </c>
      <c r="AW22" s="782">
        <v>3.77</v>
      </c>
      <c r="AX22" s="783">
        <v>92.9</v>
      </c>
      <c r="AZ22" s="765" t="s">
        <v>342</v>
      </c>
      <c r="BA22" s="780">
        <v>5802.6580000000004</v>
      </c>
      <c r="BB22" s="781">
        <v>2819.386</v>
      </c>
      <c r="BC22" s="781">
        <v>2983.2719999999999</v>
      </c>
      <c r="BD22" s="782">
        <v>6.25</v>
      </c>
      <c r="BE22" s="782">
        <v>3.04</v>
      </c>
      <c r="BF22" s="782">
        <v>3.21</v>
      </c>
      <c r="BG22" s="783">
        <v>94.5</v>
      </c>
    </row>
    <row r="23" spans="1:59" ht="13.5" customHeight="1">
      <c r="A23" s="766">
        <v>39</v>
      </c>
      <c r="B23" s="769">
        <v>2027</v>
      </c>
      <c r="C23" s="773">
        <v>1.4229000000000001</v>
      </c>
      <c r="D23" s="784">
        <v>1.6572</v>
      </c>
      <c r="E23" s="785">
        <v>1.2115</v>
      </c>
      <c r="G23" s="928" t="s">
        <v>343</v>
      </c>
      <c r="H23" s="792">
        <v>5992.2370000000001</v>
      </c>
      <c r="I23" s="777">
        <v>2601.3049999999998</v>
      </c>
      <c r="J23" s="777">
        <v>3390.9319999999998</v>
      </c>
      <c r="K23" s="778">
        <v>4.68</v>
      </c>
      <c r="L23" s="778">
        <v>2.0299999999999998</v>
      </c>
      <c r="M23" s="778">
        <v>2.65</v>
      </c>
      <c r="N23" s="779">
        <v>76.7</v>
      </c>
      <c r="O23" s="765"/>
      <c r="P23" s="765" t="s">
        <v>343</v>
      </c>
      <c r="Q23" s="780">
        <v>7111.3860000000004</v>
      </c>
      <c r="R23" s="781">
        <v>3183.7820000000002</v>
      </c>
      <c r="S23" s="781">
        <v>3927.6039999999998</v>
      </c>
      <c r="T23" s="782">
        <v>5.67</v>
      </c>
      <c r="U23" s="782">
        <v>2.54</v>
      </c>
      <c r="V23" s="782">
        <v>3.13</v>
      </c>
      <c r="W23" s="783">
        <v>81.099999999999994</v>
      </c>
      <c r="Y23" s="765" t="s">
        <v>343</v>
      </c>
      <c r="Z23" s="780">
        <v>7196.0839999999998</v>
      </c>
      <c r="AA23" s="781">
        <v>3287.413</v>
      </c>
      <c r="AB23" s="781">
        <v>3908.6709999999998</v>
      </c>
      <c r="AC23" s="782">
        <v>6.04</v>
      </c>
      <c r="AD23" s="782">
        <v>2.76</v>
      </c>
      <c r="AE23" s="782">
        <v>3.28</v>
      </c>
      <c r="AF23" s="783">
        <v>84.1</v>
      </c>
      <c r="AH23" s="765" t="s">
        <v>343</v>
      </c>
      <c r="AI23" s="780">
        <v>6611.6859999999997</v>
      </c>
      <c r="AJ23" s="781">
        <v>3060.1370000000002</v>
      </c>
      <c r="AK23" s="781">
        <v>3551.549</v>
      </c>
      <c r="AL23" s="782">
        <v>5.96</v>
      </c>
      <c r="AM23" s="782">
        <v>2.76</v>
      </c>
      <c r="AN23" s="782">
        <v>3.2</v>
      </c>
      <c r="AO23" s="783">
        <v>86.2</v>
      </c>
      <c r="AQ23" s="765" t="s">
        <v>343</v>
      </c>
      <c r="AR23" s="780">
        <v>8102.5029999999997</v>
      </c>
      <c r="AS23" s="781">
        <v>3782.2440000000001</v>
      </c>
      <c r="AT23" s="781">
        <v>4320.259</v>
      </c>
      <c r="AU23" s="782">
        <v>7.95</v>
      </c>
      <c r="AV23" s="782">
        <v>3.71</v>
      </c>
      <c r="AW23" s="782">
        <v>4.24</v>
      </c>
      <c r="AX23" s="783">
        <v>87.5</v>
      </c>
      <c r="AZ23" s="765" t="s">
        <v>343</v>
      </c>
      <c r="BA23" s="780">
        <v>6130.6080000000002</v>
      </c>
      <c r="BB23" s="781">
        <v>2870.0940000000001</v>
      </c>
      <c r="BC23" s="781">
        <v>3260.5129999999999</v>
      </c>
      <c r="BD23" s="782">
        <v>6.6</v>
      </c>
      <c r="BE23" s="782">
        <v>3.09</v>
      </c>
      <c r="BF23" s="782">
        <v>3.51</v>
      </c>
      <c r="BG23" s="783">
        <v>88</v>
      </c>
    </row>
    <row r="24" spans="1:59" ht="13.5" customHeight="1">
      <c r="A24" s="766">
        <v>40</v>
      </c>
      <c r="B24" s="769">
        <v>2028</v>
      </c>
      <c r="C24" s="773">
        <v>1.4249000000000001</v>
      </c>
      <c r="D24" s="784">
        <v>1.6540999999999999</v>
      </c>
      <c r="E24" s="785">
        <v>1.2161999999999999</v>
      </c>
      <c r="G24" s="928" t="s">
        <v>344</v>
      </c>
      <c r="H24" s="792">
        <v>4376.2039999999997</v>
      </c>
      <c r="I24" s="777">
        <v>1705.2370000000001</v>
      </c>
      <c r="J24" s="777">
        <v>2670.9670000000001</v>
      </c>
      <c r="K24" s="778">
        <v>3.42</v>
      </c>
      <c r="L24" s="778">
        <v>1.33</v>
      </c>
      <c r="M24" s="778">
        <v>2.09</v>
      </c>
      <c r="N24" s="779">
        <v>63.8</v>
      </c>
      <c r="O24" s="765"/>
      <c r="P24" s="765" t="s">
        <v>344</v>
      </c>
      <c r="Q24" s="780">
        <v>5405.4059999999999</v>
      </c>
      <c r="R24" s="781">
        <v>2237.8139999999999</v>
      </c>
      <c r="S24" s="781">
        <v>3167.5929999999998</v>
      </c>
      <c r="T24" s="782">
        <v>4.3099999999999996</v>
      </c>
      <c r="U24" s="782">
        <v>1.79</v>
      </c>
      <c r="V24" s="782">
        <v>2.5299999999999998</v>
      </c>
      <c r="W24" s="783">
        <v>70.599999999999994</v>
      </c>
      <c r="Y24" s="765" t="s">
        <v>344</v>
      </c>
      <c r="Z24" s="780">
        <v>7381.9880000000003</v>
      </c>
      <c r="AA24" s="781">
        <v>3167.3389999999999</v>
      </c>
      <c r="AB24" s="781">
        <v>4214.6490000000003</v>
      </c>
      <c r="AC24" s="782">
        <v>6.2</v>
      </c>
      <c r="AD24" s="782">
        <v>2.66</v>
      </c>
      <c r="AE24" s="782">
        <v>3.54</v>
      </c>
      <c r="AF24" s="783">
        <v>75.2</v>
      </c>
      <c r="AH24" s="765" t="s">
        <v>344</v>
      </c>
      <c r="AI24" s="780">
        <v>5543.4459999999999</v>
      </c>
      <c r="AJ24" s="781">
        <v>2408.2310000000002</v>
      </c>
      <c r="AK24" s="781">
        <v>3135.2150000000001</v>
      </c>
      <c r="AL24" s="782">
        <v>5</v>
      </c>
      <c r="AM24" s="782">
        <v>2.17</v>
      </c>
      <c r="AN24" s="782">
        <v>2.83</v>
      </c>
      <c r="AO24" s="783">
        <v>76.8</v>
      </c>
      <c r="AQ24" s="765" t="s">
        <v>344</v>
      </c>
      <c r="AR24" s="780">
        <v>6423.9679999999998</v>
      </c>
      <c r="AS24" s="781">
        <v>2838.1190000000001</v>
      </c>
      <c r="AT24" s="781">
        <v>3585.8490000000002</v>
      </c>
      <c r="AU24" s="782">
        <v>6.3</v>
      </c>
      <c r="AV24" s="782">
        <v>2.78</v>
      </c>
      <c r="AW24" s="782">
        <v>3.52</v>
      </c>
      <c r="AX24" s="783">
        <v>79.099999999999994</v>
      </c>
      <c r="AZ24" s="765" t="s">
        <v>344</v>
      </c>
      <c r="BA24" s="780">
        <v>6218.2079999999996</v>
      </c>
      <c r="BB24" s="781">
        <v>2766.7150000000001</v>
      </c>
      <c r="BC24" s="781">
        <v>3451.4929999999999</v>
      </c>
      <c r="BD24" s="782">
        <v>6.7</v>
      </c>
      <c r="BE24" s="782">
        <v>2.98</v>
      </c>
      <c r="BF24" s="782">
        <v>3.72</v>
      </c>
      <c r="BG24" s="783">
        <v>80.2</v>
      </c>
    </row>
    <row r="25" spans="1:59" ht="13.5" customHeight="1">
      <c r="A25" s="766">
        <v>41</v>
      </c>
      <c r="B25" s="769">
        <v>2029</v>
      </c>
      <c r="C25" s="773">
        <v>1.4266000000000001</v>
      </c>
      <c r="D25" s="784">
        <v>1.651</v>
      </c>
      <c r="E25" s="785">
        <v>1.2206999999999999</v>
      </c>
      <c r="G25" s="928" t="s">
        <v>345</v>
      </c>
      <c r="H25" s="792">
        <v>2454.0039999999999</v>
      </c>
      <c r="I25" s="777">
        <v>750.16099999999994</v>
      </c>
      <c r="J25" s="777">
        <v>1703.8430000000001</v>
      </c>
      <c r="K25" s="778">
        <v>1.92</v>
      </c>
      <c r="L25" s="778">
        <v>0.59</v>
      </c>
      <c r="M25" s="778">
        <v>1.33</v>
      </c>
      <c r="N25" s="779">
        <v>44</v>
      </c>
      <c r="O25" s="765"/>
      <c r="P25" s="765" t="s">
        <v>345</v>
      </c>
      <c r="Q25" s="780">
        <v>3739.8870000000002</v>
      </c>
      <c r="R25" s="781">
        <v>1327.279</v>
      </c>
      <c r="S25" s="781">
        <v>2412.6080000000002</v>
      </c>
      <c r="T25" s="782">
        <v>2.98</v>
      </c>
      <c r="U25" s="782">
        <v>1.06</v>
      </c>
      <c r="V25" s="782">
        <v>1.93</v>
      </c>
      <c r="W25" s="783">
        <v>55</v>
      </c>
      <c r="Y25" s="765" t="s">
        <v>345</v>
      </c>
      <c r="Z25" s="780">
        <v>4671.7719999999999</v>
      </c>
      <c r="AA25" s="781">
        <v>1751.1849999999999</v>
      </c>
      <c r="AB25" s="781">
        <v>2920.587</v>
      </c>
      <c r="AC25" s="782">
        <v>3.92</v>
      </c>
      <c r="AD25" s="782">
        <v>1.47</v>
      </c>
      <c r="AE25" s="782">
        <v>2.4500000000000002</v>
      </c>
      <c r="AF25" s="783">
        <v>60</v>
      </c>
      <c r="AH25" s="765" t="s">
        <v>345</v>
      </c>
      <c r="AI25" s="780">
        <v>4919.9390000000003</v>
      </c>
      <c r="AJ25" s="781">
        <v>1910.32</v>
      </c>
      <c r="AK25" s="781">
        <v>3009.6190000000001</v>
      </c>
      <c r="AL25" s="782">
        <v>4.4400000000000004</v>
      </c>
      <c r="AM25" s="782">
        <v>1.72</v>
      </c>
      <c r="AN25" s="782">
        <v>2.71</v>
      </c>
      <c r="AO25" s="783">
        <v>63.5</v>
      </c>
      <c r="AQ25" s="765" t="s">
        <v>345</v>
      </c>
      <c r="AR25" s="780">
        <v>4704.9960000000001</v>
      </c>
      <c r="AS25" s="781">
        <v>1878.404</v>
      </c>
      <c r="AT25" s="781">
        <v>2826.5920000000001</v>
      </c>
      <c r="AU25" s="782">
        <v>4.62</v>
      </c>
      <c r="AV25" s="782">
        <v>1.84</v>
      </c>
      <c r="AW25" s="782">
        <v>2.77</v>
      </c>
      <c r="AX25" s="783">
        <v>66.5</v>
      </c>
      <c r="AZ25" s="765" t="s">
        <v>345</v>
      </c>
      <c r="BA25" s="780">
        <v>5897.14</v>
      </c>
      <c r="BB25" s="781">
        <v>2394.011</v>
      </c>
      <c r="BC25" s="781">
        <v>3503.13</v>
      </c>
      <c r="BD25" s="782">
        <v>6.35</v>
      </c>
      <c r="BE25" s="782">
        <v>2.58</v>
      </c>
      <c r="BF25" s="782">
        <v>3.77</v>
      </c>
      <c r="BG25" s="783">
        <v>68.3</v>
      </c>
    </row>
    <row r="26" spans="1:59" ht="20.25" customHeight="1">
      <c r="A26" s="766">
        <v>42</v>
      </c>
      <c r="B26" s="769">
        <v>2030</v>
      </c>
      <c r="C26" s="773">
        <v>1.4279999999999999</v>
      </c>
      <c r="D26" s="784">
        <v>1.6478999999999999</v>
      </c>
      <c r="E26" s="785">
        <v>1.2245999999999999</v>
      </c>
      <c r="G26" s="928" t="s">
        <v>346</v>
      </c>
      <c r="H26" s="792">
        <v>1028.904</v>
      </c>
      <c r="I26" s="777">
        <v>243.75200000000001</v>
      </c>
      <c r="J26" s="777">
        <v>785.15200000000004</v>
      </c>
      <c r="K26" s="778">
        <v>0.8</v>
      </c>
      <c r="L26" s="778">
        <v>0.19</v>
      </c>
      <c r="M26" s="778">
        <v>0.61</v>
      </c>
      <c r="N26" s="779">
        <v>31</v>
      </c>
      <c r="O26" s="765"/>
      <c r="P26" s="765" t="s">
        <v>346</v>
      </c>
      <c r="Q26" s="780">
        <v>1838.441</v>
      </c>
      <c r="R26" s="781">
        <v>512.78300000000002</v>
      </c>
      <c r="S26" s="781">
        <v>1325.6579999999999</v>
      </c>
      <c r="T26" s="782">
        <v>1.47</v>
      </c>
      <c r="U26" s="782">
        <v>0.41</v>
      </c>
      <c r="V26" s="782">
        <v>1.06</v>
      </c>
      <c r="W26" s="783">
        <v>38.700000000000003</v>
      </c>
      <c r="Y26" s="765" t="s">
        <v>346</v>
      </c>
      <c r="Z26" s="780">
        <v>2496.201</v>
      </c>
      <c r="AA26" s="781">
        <v>769.02200000000005</v>
      </c>
      <c r="AB26" s="781">
        <v>1727.1790000000001</v>
      </c>
      <c r="AC26" s="782">
        <v>2.1</v>
      </c>
      <c r="AD26" s="782">
        <v>0.65</v>
      </c>
      <c r="AE26" s="782">
        <v>1.45</v>
      </c>
      <c r="AF26" s="783">
        <v>44.5</v>
      </c>
      <c r="AH26" s="765" t="s">
        <v>346</v>
      </c>
      <c r="AI26" s="780">
        <v>3710.8820000000001</v>
      </c>
      <c r="AJ26" s="781">
        <v>1211.8969999999999</v>
      </c>
      <c r="AK26" s="781">
        <v>2498.9859999999999</v>
      </c>
      <c r="AL26" s="782">
        <v>3.35</v>
      </c>
      <c r="AM26" s="782">
        <v>1.0900000000000001</v>
      </c>
      <c r="AN26" s="782">
        <v>2.25</v>
      </c>
      <c r="AO26" s="783">
        <v>48.5</v>
      </c>
      <c r="AQ26" s="765" t="s">
        <v>346</v>
      </c>
      <c r="AR26" s="780">
        <v>2916.0189999999998</v>
      </c>
      <c r="AS26" s="781">
        <v>976.65200000000004</v>
      </c>
      <c r="AT26" s="781">
        <v>1939.367</v>
      </c>
      <c r="AU26" s="782">
        <v>2.86</v>
      </c>
      <c r="AV26" s="782">
        <v>0.96</v>
      </c>
      <c r="AW26" s="782">
        <v>1.9</v>
      </c>
      <c r="AX26" s="783">
        <v>50.4</v>
      </c>
      <c r="AZ26" s="765" t="s">
        <v>346</v>
      </c>
      <c r="BA26" s="780">
        <v>3567.4580000000001</v>
      </c>
      <c r="BB26" s="781">
        <v>1235.27</v>
      </c>
      <c r="BC26" s="781">
        <v>2332.1880000000001</v>
      </c>
      <c r="BD26" s="782">
        <v>3.84</v>
      </c>
      <c r="BE26" s="782">
        <v>1.33</v>
      </c>
      <c r="BF26" s="782">
        <v>2.5099999999999998</v>
      </c>
      <c r="BG26" s="783">
        <v>53</v>
      </c>
    </row>
    <row r="27" spans="1:59" ht="13.5" customHeight="1">
      <c r="A27" s="766">
        <v>43</v>
      </c>
      <c r="B27" s="769">
        <v>2031</v>
      </c>
      <c r="C27" s="773">
        <v>1.429</v>
      </c>
      <c r="D27" s="784">
        <v>1.645</v>
      </c>
      <c r="E27" s="785">
        <v>1.2281</v>
      </c>
      <c r="G27" s="928" t="s">
        <v>347</v>
      </c>
      <c r="H27" s="792">
        <v>298.29500000000002</v>
      </c>
      <c r="I27" s="777">
        <v>56.173000000000002</v>
      </c>
      <c r="J27" s="777">
        <v>242.12200000000001</v>
      </c>
      <c r="K27" s="778">
        <v>0.23</v>
      </c>
      <c r="L27" s="778">
        <v>0.04</v>
      </c>
      <c r="M27" s="778">
        <v>0.19</v>
      </c>
      <c r="N27" s="779">
        <v>23.2</v>
      </c>
      <c r="O27" s="765"/>
      <c r="P27" s="765" t="s">
        <v>347</v>
      </c>
      <c r="Q27" s="780">
        <v>541.06600000000003</v>
      </c>
      <c r="R27" s="781">
        <v>101.723</v>
      </c>
      <c r="S27" s="781">
        <v>439.34300000000002</v>
      </c>
      <c r="T27" s="782">
        <v>0.43</v>
      </c>
      <c r="U27" s="782">
        <v>0.08</v>
      </c>
      <c r="V27" s="782">
        <v>0.35</v>
      </c>
      <c r="W27" s="783">
        <v>23.2</v>
      </c>
      <c r="Y27" s="765" t="s">
        <v>347</v>
      </c>
      <c r="Z27" s="780">
        <v>945.83199999999999</v>
      </c>
      <c r="AA27" s="781">
        <v>215.14599999999999</v>
      </c>
      <c r="AB27" s="781">
        <v>730.68600000000004</v>
      </c>
      <c r="AC27" s="782">
        <v>0.79</v>
      </c>
      <c r="AD27" s="782">
        <v>0.18</v>
      </c>
      <c r="AE27" s="782">
        <v>0.61</v>
      </c>
      <c r="AF27" s="783">
        <v>29.4</v>
      </c>
      <c r="AH27" s="765" t="s">
        <v>347</v>
      </c>
      <c r="AI27" s="780">
        <v>1296.7380000000001</v>
      </c>
      <c r="AJ27" s="781">
        <v>316.68</v>
      </c>
      <c r="AK27" s="781">
        <v>980.05799999999999</v>
      </c>
      <c r="AL27" s="782">
        <v>1.17</v>
      </c>
      <c r="AM27" s="782">
        <v>0.28999999999999998</v>
      </c>
      <c r="AN27" s="782">
        <v>0.88</v>
      </c>
      <c r="AO27" s="783">
        <v>32.299999999999997</v>
      </c>
      <c r="AQ27" s="765" t="s">
        <v>347</v>
      </c>
      <c r="AR27" s="780">
        <v>1491.3009999999999</v>
      </c>
      <c r="AS27" s="781">
        <v>384.476</v>
      </c>
      <c r="AT27" s="781">
        <v>1106.8240000000001</v>
      </c>
      <c r="AU27" s="782">
        <v>1.46</v>
      </c>
      <c r="AV27" s="782">
        <v>0.38</v>
      </c>
      <c r="AW27" s="782">
        <v>1.0900000000000001</v>
      </c>
      <c r="AX27" s="783">
        <v>34.700000000000003</v>
      </c>
      <c r="AZ27" s="765" t="s">
        <v>347</v>
      </c>
      <c r="BA27" s="780">
        <v>1573.366</v>
      </c>
      <c r="BB27" s="781">
        <v>425.34699999999998</v>
      </c>
      <c r="BC27" s="781">
        <v>1148.019</v>
      </c>
      <c r="BD27" s="782">
        <v>1.69</v>
      </c>
      <c r="BE27" s="782">
        <v>0.46</v>
      </c>
      <c r="BF27" s="782">
        <v>1.24</v>
      </c>
      <c r="BG27" s="783">
        <v>37.1</v>
      </c>
    </row>
    <row r="28" spans="1:59" ht="13.5" customHeight="1">
      <c r="A28" s="766">
        <v>44</v>
      </c>
      <c r="B28" s="769">
        <v>2032</v>
      </c>
      <c r="C28" s="773">
        <v>1.4298999999999999</v>
      </c>
      <c r="D28" s="784">
        <v>1.6424000000000001</v>
      </c>
      <c r="E28" s="785">
        <v>1.2312000000000001</v>
      </c>
      <c r="G28" s="928" t="s">
        <v>348</v>
      </c>
      <c r="H28" s="792">
        <v>43.994999999999997</v>
      </c>
      <c r="I28" s="777">
        <v>5.8710000000000004</v>
      </c>
      <c r="J28" s="777">
        <v>38.124000000000002</v>
      </c>
      <c r="K28" s="778">
        <v>0.03</v>
      </c>
      <c r="L28" s="778">
        <v>0</v>
      </c>
      <c r="M28" s="778">
        <v>0.03</v>
      </c>
      <c r="N28" s="779">
        <v>15.4</v>
      </c>
      <c r="O28" s="765"/>
      <c r="P28" s="765" t="s">
        <v>348</v>
      </c>
      <c r="Q28" s="780">
        <v>83.712000000000003</v>
      </c>
      <c r="R28" s="781">
        <v>10.32</v>
      </c>
      <c r="S28" s="781">
        <v>73.391999999999996</v>
      </c>
      <c r="T28" s="782">
        <v>7.0000000000000007E-2</v>
      </c>
      <c r="U28" s="782">
        <v>0.01</v>
      </c>
      <c r="V28" s="782">
        <v>0.06</v>
      </c>
      <c r="W28" s="783">
        <v>14.1</v>
      </c>
      <c r="Y28" s="765" t="s">
        <v>348</v>
      </c>
      <c r="Z28" s="780">
        <v>192.45500000000001</v>
      </c>
      <c r="AA28" s="781">
        <v>28.873999999999999</v>
      </c>
      <c r="AB28" s="781">
        <v>163.58099999999999</v>
      </c>
      <c r="AC28" s="782">
        <v>0.16</v>
      </c>
      <c r="AD28" s="782">
        <v>0.02</v>
      </c>
      <c r="AE28" s="782">
        <v>0.14000000000000001</v>
      </c>
      <c r="AF28" s="783">
        <v>17.7</v>
      </c>
      <c r="AH28" s="765" t="s">
        <v>348</v>
      </c>
      <c r="AI28" s="780">
        <v>309.11399999999998</v>
      </c>
      <c r="AJ28" s="781">
        <v>52.064999999999998</v>
      </c>
      <c r="AK28" s="781">
        <v>257.05</v>
      </c>
      <c r="AL28" s="782">
        <v>0.28000000000000003</v>
      </c>
      <c r="AM28" s="782">
        <v>0.05</v>
      </c>
      <c r="AN28" s="782">
        <v>0.23</v>
      </c>
      <c r="AO28" s="783">
        <v>20.3</v>
      </c>
      <c r="AQ28" s="765" t="s">
        <v>348</v>
      </c>
      <c r="AR28" s="780">
        <v>531.53300000000002</v>
      </c>
      <c r="AS28" s="781">
        <v>96.108999999999995</v>
      </c>
      <c r="AT28" s="781">
        <v>435.42399999999998</v>
      </c>
      <c r="AU28" s="782">
        <v>0.52</v>
      </c>
      <c r="AV28" s="782">
        <v>0.09</v>
      </c>
      <c r="AW28" s="782">
        <v>0.43</v>
      </c>
      <c r="AX28" s="783">
        <v>22.1</v>
      </c>
      <c r="AZ28" s="765" t="s">
        <v>349</v>
      </c>
      <c r="BA28" s="780">
        <v>479.63600000000002</v>
      </c>
      <c r="BB28" s="781">
        <v>88.956999999999994</v>
      </c>
      <c r="BC28" s="781">
        <v>390.67899999999997</v>
      </c>
      <c r="BD28" s="782">
        <v>0.52</v>
      </c>
      <c r="BE28" s="782">
        <v>0.1</v>
      </c>
      <c r="BF28" s="782">
        <v>0.42</v>
      </c>
      <c r="BG28" s="783">
        <v>22.8</v>
      </c>
    </row>
    <row r="29" spans="1:59" ht="13.5" customHeight="1">
      <c r="A29" s="766">
        <v>45</v>
      </c>
      <c r="B29" s="769">
        <v>2033</v>
      </c>
      <c r="C29" s="773">
        <v>1.4307000000000001</v>
      </c>
      <c r="D29" s="784">
        <v>1.6404000000000001</v>
      </c>
      <c r="E29" s="785">
        <v>1.2336</v>
      </c>
      <c r="G29" s="928" t="s">
        <v>350</v>
      </c>
      <c r="H29" s="792">
        <v>16839.169999999998</v>
      </c>
      <c r="I29" s="777">
        <v>8621.4660000000003</v>
      </c>
      <c r="J29" s="777">
        <v>8217.7039999999997</v>
      </c>
      <c r="K29" s="778">
        <v>13.15</v>
      </c>
      <c r="L29" s="778">
        <v>6.73</v>
      </c>
      <c r="M29" s="778">
        <v>6.42</v>
      </c>
      <c r="N29" s="779">
        <v>104.9</v>
      </c>
      <c r="O29" s="765"/>
      <c r="P29" s="765" t="s">
        <v>350</v>
      </c>
      <c r="Q29" s="780">
        <v>15074.958000000001</v>
      </c>
      <c r="R29" s="781">
        <v>7719.14</v>
      </c>
      <c r="S29" s="781">
        <v>7355.817</v>
      </c>
      <c r="T29" s="782">
        <v>12.03</v>
      </c>
      <c r="U29" s="782">
        <v>6.16</v>
      </c>
      <c r="V29" s="782">
        <v>5.87</v>
      </c>
      <c r="W29" s="783">
        <v>104.9</v>
      </c>
      <c r="Y29" s="765" t="s">
        <v>350</v>
      </c>
      <c r="Z29" s="780">
        <v>13211.913</v>
      </c>
      <c r="AA29" s="781">
        <v>6771.2190000000001</v>
      </c>
      <c r="AB29" s="781">
        <v>6440.6940000000004</v>
      </c>
      <c r="AC29" s="782">
        <v>11.09</v>
      </c>
      <c r="AD29" s="782">
        <v>5.68</v>
      </c>
      <c r="AE29" s="782">
        <v>5.41</v>
      </c>
      <c r="AF29" s="783">
        <v>105.1</v>
      </c>
      <c r="AH29" s="765" t="s">
        <v>350</v>
      </c>
      <c r="AI29" s="780">
        <v>11935.950999999999</v>
      </c>
      <c r="AJ29" s="781">
        <v>6117.2719999999999</v>
      </c>
      <c r="AK29" s="781">
        <v>5818.6790000000001</v>
      </c>
      <c r="AL29" s="782">
        <v>10.76</v>
      </c>
      <c r="AM29" s="782">
        <v>5.52</v>
      </c>
      <c r="AN29" s="782">
        <v>5.25</v>
      </c>
      <c r="AO29" s="783">
        <v>105.1</v>
      </c>
      <c r="AQ29" s="765" t="s">
        <v>350</v>
      </c>
      <c r="AR29" s="780">
        <v>10767.182000000001</v>
      </c>
      <c r="AS29" s="781">
        <v>5518.3360000000002</v>
      </c>
      <c r="AT29" s="781">
        <v>5248.8459999999995</v>
      </c>
      <c r="AU29" s="782">
        <v>10.56</v>
      </c>
      <c r="AV29" s="782">
        <v>5.41</v>
      </c>
      <c r="AW29" s="782">
        <v>5.15</v>
      </c>
      <c r="AX29" s="783">
        <v>105.1</v>
      </c>
      <c r="AZ29" s="765" t="s">
        <v>350</v>
      </c>
      <c r="BA29" s="780">
        <v>9508.4459999999999</v>
      </c>
      <c r="BB29" s="781">
        <v>4873.277</v>
      </c>
      <c r="BC29" s="781">
        <v>4635.1689999999999</v>
      </c>
      <c r="BD29" s="782">
        <v>10.24</v>
      </c>
      <c r="BE29" s="782">
        <v>5.25</v>
      </c>
      <c r="BF29" s="782">
        <v>4.99</v>
      </c>
      <c r="BG29" s="783">
        <v>105.1</v>
      </c>
    </row>
    <row r="30" spans="1:59" ht="13.5" customHeight="1">
      <c r="A30" s="766">
        <v>46</v>
      </c>
      <c r="B30" s="769">
        <v>2034</v>
      </c>
      <c r="C30" s="773">
        <v>1.4314</v>
      </c>
      <c r="D30" s="784">
        <v>1.6388</v>
      </c>
      <c r="E30" s="785">
        <v>1.2357</v>
      </c>
      <c r="G30" s="928" t="s">
        <v>351</v>
      </c>
      <c r="H30" s="792">
        <v>81734.517000000007</v>
      </c>
      <c r="I30" s="777">
        <v>41141.24</v>
      </c>
      <c r="J30" s="777">
        <v>40593.277000000002</v>
      </c>
      <c r="K30" s="778">
        <v>63.83</v>
      </c>
      <c r="L30" s="778">
        <v>32.130000000000003</v>
      </c>
      <c r="M30" s="778">
        <v>31.7</v>
      </c>
      <c r="N30" s="779">
        <v>101.3</v>
      </c>
      <c r="O30" s="765"/>
      <c r="P30" s="765" t="s">
        <v>351</v>
      </c>
      <c r="Q30" s="780">
        <v>74057.906000000003</v>
      </c>
      <c r="R30" s="781">
        <v>37449.053</v>
      </c>
      <c r="S30" s="781">
        <v>36608.853000000003</v>
      </c>
      <c r="T30" s="782">
        <v>59.09</v>
      </c>
      <c r="U30" s="782">
        <v>29.88</v>
      </c>
      <c r="V30" s="782">
        <v>29.21</v>
      </c>
      <c r="W30" s="783">
        <v>102.3</v>
      </c>
      <c r="Y30" s="765" t="s">
        <v>351</v>
      </c>
      <c r="Z30" s="780">
        <v>68753.638999999996</v>
      </c>
      <c r="AA30" s="781">
        <v>34823.588000000003</v>
      </c>
      <c r="AB30" s="781">
        <v>33930.050999999999</v>
      </c>
      <c r="AC30" s="782">
        <v>57.72</v>
      </c>
      <c r="AD30" s="782">
        <v>29.23</v>
      </c>
      <c r="AE30" s="782">
        <v>28.48</v>
      </c>
      <c r="AF30" s="783">
        <v>102.6</v>
      </c>
      <c r="AH30" s="765" t="s">
        <v>351</v>
      </c>
      <c r="AI30" s="780">
        <v>59776.889000000003</v>
      </c>
      <c r="AJ30" s="781">
        <v>30349.409</v>
      </c>
      <c r="AK30" s="781">
        <v>29427.481</v>
      </c>
      <c r="AL30" s="782">
        <v>53.89</v>
      </c>
      <c r="AM30" s="782">
        <v>27.36</v>
      </c>
      <c r="AN30" s="782">
        <v>26.53</v>
      </c>
      <c r="AO30" s="783">
        <v>103.1</v>
      </c>
      <c r="AQ30" s="765" t="s">
        <v>351</v>
      </c>
      <c r="AR30" s="780">
        <v>52750.106</v>
      </c>
      <c r="AS30" s="781">
        <v>26861.15</v>
      </c>
      <c r="AT30" s="781">
        <v>25888.955999999998</v>
      </c>
      <c r="AU30" s="782">
        <v>51.75</v>
      </c>
      <c r="AV30" s="782">
        <v>26.35</v>
      </c>
      <c r="AW30" s="782">
        <v>25.4</v>
      </c>
      <c r="AX30" s="783">
        <v>103.8</v>
      </c>
      <c r="AZ30" s="765" t="s">
        <v>351</v>
      </c>
      <c r="BA30" s="780">
        <v>47928.330999999998</v>
      </c>
      <c r="BB30" s="781">
        <v>24412.282999999999</v>
      </c>
      <c r="BC30" s="781">
        <v>23516.047999999999</v>
      </c>
      <c r="BD30" s="782">
        <v>51.62</v>
      </c>
      <c r="BE30" s="782">
        <v>26.3</v>
      </c>
      <c r="BF30" s="782">
        <v>25.33</v>
      </c>
      <c r="BG30" s="783">
        <v>103.8</v>
      </c>
    </row>
    <row r="31" spans="1:59" ht="20.25" customHeight="1">
      <c r="A31" s="766">
        <v>47</v>
      </c>
      <c r="B31" s="769">
        <v>2035</v>
      </c>
      <c r="C31" s="773">
        <v>1.4319</v>
      </c>
      <c r="D31" s="784">
        <v>1.6376999999999999</v>
      </c>
      <c r="E31" s="785">
        <v>1.2373000000000001</v>
      </c>
      <c r="G31" s="928" t="s">
        <v>352</v>
      </c>
      <c r="H31" s="792">
        <v>29483.665000000001</v>
      </c>
      <c r="I31" s="777">
        <v>12565.031000000001</v>
      </c>
      <c r="J31" s="777">
        <v>16918.633999999998</v>
      </c>
      <c r="K31" s="778">
        <v>23.02</v>
      </c>
      <c r="L31" s="778">
        <v>9.81</v>
      </c>
      <c r="M31" s="778">
        <v>13.21</v>
      </c>
      <c r="N31" s="779">
        <v>74.3</v>
      </c>
      <c r="O31" s="765"/>
      <c r="P31" s="765" t="s">
        <v>352</v>
      </c>
      <c r="Q31" s="780">
        <v>36191.978000000003</v>
      </c>
      <c r="R31" s="781">
        <v>15728.472</v>
      </c>
      <c r="S31" s="781">
        <v>20463.506000000001</v>
      </c>
      <c r="T31" s="782">
        <v>28.88</v>
      </c>
      <c r="U31" s="782">
        <v>12.55</v>
      </c>
      <c r="V31" s="782">
        <v>16.329999999999998</v>
      </c>
      <c r="W31" s="783">
        <v>76.900000000000006</v>
      </c>
      <c r="Y31" s="765" t="s">
        <v>352</v>
      </c>
      <c r="Z31" s="780">
        <v>37159.584999999999</v>
      </c>
      <c r="AA31" s="781">
        <v>16102.214</v>
      </c>
      <c r="AB31" s="781">
        <v>21057.370999999999</v>
      </c>
      <c r="AC31" s="782">
        <v>31.19</v>
      </c>
      <c r="AD31" s="782">
        <v>13.52</v>
      </c>
      <c r="AE31" s="782">
        <v>17.68</v>
      </c>
      <c r="AF31" s="783">
        <v>76.5</v>
      </c>
      <c r="AH31" s="765" t="s">
        <v>352</v>
      </c>
      <c r="AI31" s="780">
        <v>39205.714</v>
      </c>
      <c r="AJ31" s="781">
        <v>17128.664000000001</v>
      </c>
      <c r="AK31" s="781">
        <v>22077.05</v>
      </c>
      <c r="AL31" s="782">
        <v>35.35</v>
      </c>
      <c r="AM31" s="782">
        <v>15.44</v>
      </c>
      <c r="AN31" s="782">
        <v>19.899999999999999</v>
      </c>
      <c r="AO31" s="783">
        <v>77.599999999999994</v>
      </c>
      <c r="AQ31" s="765" t="s">
        <v>352</v>
      </c>
      <c r="AR31" s="780">
        <v>38405.817999999999</v>
      </c>
      <c r="AS31" s="781">
        <v>16877.098999999998</v>
      </c>
      <c r="AT31" s="781">
        <v>21528.718000000001</v>
      </c>
      <c r="AU31" s="782">
        <v>37.68</v>
      </c>
      <c r="AV31" s="782">
        <v>16.559999999999999</v>
      </c>
      <c r="AW31" s="782">
        <v>21.12</v>
      </c>
      <c r="AX31" s="783">
        <v>78.400000000000006</v>
      </c>
      <c r="AZ31" s="786" t="s">
        <v>352</v>
      </c>
      <c r="BA31" s="787">
        <v>35402.896000000001</v>
      </c>
      <c r="BB31" s="788">
        <v>15458.856</v>
      </c>
      <c r="BC31" s="788">
        <v>19944.04</v>
      </c>
      <c r="BD31" s="789">
        <v>38.130000000000003</v>
      </c>
      <c r="BE31" s="789">
        <v>16.649999999999999</v>
      </c>
      <c r="BF31" s="789">
        <v>21.48</v>
      </c>
      <c r="BG31" s="790">
        <v>77.5</v>
      </c>
    </row>
    <row r="32" spans="1:59" ht="13.5" customHeight="1">
      <c r="A32" s="766">
        <v>48</v>
      </c>
      <c r="B32" s="769">
        <v>2036</v>
      </c>
      <c r="C32" s="773">
        <v>1.4325000000000001</v>
      </c>
      <c r="D32" s="784">
        <v>1.6369</v>
      </c>
      <c r="E32" s="785">
        <v>1.2386999999999999</v>
      </c>
      <c r="G32" s="929" t="s">
        <v>353</v>
      </c>
      <c r="H32" s="792"/>
      <c r="I32" s="777"/>
      <c r="J32" s="777"/>
      <c r="K32" s="778"/>
      <c r="L32" s="778"/>
      <c r="M32" s="778"/>
      <c r="N32" s="779"/>
      <c r="O32" s="765"/>
      <c r="P32" s="772" t="s">
        <v>354</v>
      </c>
      <c r="Q32" s="776"/>
      <c r="R32" s="777"/>
      <c r="S32" s="777"/>
      <c r="T32" s="778"/>
      <c r="U32" s="778"/>
      <c r="V32" s="778"/>
      <c r="W32" s="779"/>
      <c r="Y32" s="772" t="s">
        <v>355</v>
      </c>
      <c r="Z32" s="776"/>
      <c r="AA32" s="777"/>
      <c r="AB32" s="777"/>
      <c r="AC32" s="778"/>
      <c r="AD32" s="778"/>
      <c r="AE32" s="778"/>
      <c r="AF32" s="779"/>
      <c r="AH32" s="772" t="s">
        <v>356</v>
      </c>
      <c r="AI32" s="776"/>
      <c r="AJ32" s="777"/>
      <c r="AK32" s="777"/>
      <c r="AL32" s="778"/>
      <c r="AM32" s="778"/>
      <c r="AN32" s="778"/>
      <c r="AO32" s="779"/>
      <c r="AQ32" s="772" t="s">
        <v>357</v>
      </c>
      <c r="AR32" s="776"/>
      <c r="AS32" s="777"/>
      <c r="AT32" s="777"/>
      <c r="AU32" s="778"/>
      <c r="AV32" s="778"/>
      <c r="AW32" s="778"/>
      <c r="AX32" s="779"/>
      <c r="AZ32" s="791"/>
      <c r="BA32" s="792"/>
      <c r="BB32" s="792"/>
      <c r="BC32" s="792"/>
      <c r="BD32" s="793"/>
      <c r="BE32" s="793"/>
      <c r="BF32" s="793"/>
      <c r="BG32" s="794"/>
    </row>
    <row r="33" spans="1:59" ht="13.5" customHeight="1">
      <c r="A33" s="766">
        <v>49</v>
      </c>
      <c r="B33" s="769">
        <v>2037</v>
      </c>
      <c r="C33" s="773">
        <v>1.4330000000000001</v>
      </c>
      <c r="D33" s="784">
        <v>1.6364000000000001</v>
      </c>
      <c r="E33" s="785">
        <v>1.24</v>
      </c>
      <c r="G33" s="928" t="s">
        <v>327</v>
      </c>
      <c r="H33" s="926">
        <v>127094.745</v>
      </c>
      <c r="I33" s="781">
        <v>61841.737999999998</v>
      </c>
      <c r="J33" s="781">
        <v>65253.006999999998</v>
      </c>
      <c r="K33" s="782">
        <v>100</v>
      </c>
      <c r="L33" s="782">
        <v>48.66</v>
      </c>
      <c r="M33" s="782">
        <v>51.34</v>
      </c>
      <c r="N33" s="783">
        <v>94.8</v>
      </c>
      <c r="O33" s="765"/>
      <c r="P33" s="765" t="s">
        <v>327</v>
      </c>
      <c r="Q33" s="780">
        <v>122544.102</v>
      </c>
      <c r="R33" s="781">
        <v>59449.483</v>
      </c>
      <c r="S33" s="781">
        <v>63094.618999999999</v>
      </c>
      <c r="T33" s="782">
        <v>100</v>
      </c>
      <c r="U33" s="782">
        <v>48.51</v>
      </c>
      <c r="V33" s="782">
        <v>51.49</v>
      </c>
      <c r="W33" s="783">
        <v>94.2</v>
      </c>
      <c r="Y33" s="765" t="s">
        <v>327</v>
      </c>
      <c r="Z33" s="780">
        <v>115215.698</v>
      </c>
      <c r="AA33" s="781">
        <v>55721.447999999997</v>
      </c>
      <c r="AB33" s="781">
        <v>59494.249000000003</v>
      </c>
      <c r="AC33" s="782">
        <v>100</v>
      </c>
      <c r="AD33" s="782">
        <v>48.36</v>
      </c>
      <c r="AE33" s="782">
        <v>51.64</v>
      </c>
      <c r="AF33" s="783">
        <v>93.7</v>
      </c>
      <c r="AH33" s="765" t="s">
        <v>327</v>
      </c>
      <c r="AI33" s="780">
        <v>106421.18399999999</v>
      </c>
      <c r="AJ33" s="781">
        <v>51422.616000000002</v>
      </c>
      <c r="AK33" s="781">
        <v>54998.567000000003</v>
      </c>
      <c r="AL33" s="782">
        <v>100</v>
      </c>
      <c r="AM33" s="782">
        <v>48.32</v>
      </c>
      <c r="AN33" s="782">
        <v>51.68</v>
      </c>
      <c r="AO33" s="783">
        <v>93.5</v>
      </c>
      <c r="AQ33" s="765" t="s">
        <v>327</v>
      </c>
      <c r="AR33" s="780">
        <v>97440.952000000005</v>
      </c>
      <c r="AS33" s="781">
        <v>47046.851000000002</v>
      </c>
      <c r="AT33" s="781">
        <v>50394.101000000002</v>
      </c>
      <c r="AU33" s="782">
        <v>100</v>
      </c>
      <c r="AV33" s="782">
        <v>48.28</v>
      </c>
      <c r="AW33" s="782">
        <v>51.72</v>
      </c>
      <c r="AX33" s="783">
        <v>93.4</v>
      </c>
      <c r="AZ33" s="795" t="s">
        <v>358</v>
      </c>
      <c r="BA33" s="777"/>
      <c r="BB33" s="777"/>
      <c r="BC33" s="777"/>
      <c r="BD33" s="778"/>
      <c r="BE33" s="778"/>
      <c r="BF33" s="778"/>
      <c r="BG33" s="779"/>
    </row>
    <row r="34" spans="1:59" ht="13.5" customHeight="1">
      <c r="A34" s="766">
        <v>50</v>
      </c>
      <c r="B34" s="769">
        <v>2038</v>
      </c>
      <c r="C34" s="773">
        <v>1.4336</v>
      </c>
      <c r="D34" s="784">
        <v>1.6361000000000001</v>
      </c>
      <c r="E34" s="785">
        <v>1.2410000000000001</v>
      </c>
      <c r="G34" s="928" t="s">
        <v>359</v>
      </c>
      <c r="H34" s="926">
        <v>5006.2169999999996</v>
      </c>
      <c r="I34" s="781">
        <v>2560.7420000000002</v>
      </c>
      <c r="J34" s="781">
        <v>2445.4749999999999</v>
      </c>
      <c r="K34" s="782">
        <v>3.94</v>
      </c>
      <c r="L34" s="782">
        <v>2.0099999999999998</v>
      </c>
      <c r="M34" s="782">
        <v>1.92</v>
      </c>
      <c r="N34" s="783">
        <v>104.7</v>
      </c>
      <c r="O34" s="765"/>
      <c r="P34" s="765" t="s">
        <v>359</v>
      </c>
      <c r="Q34" s="780">
        <v>4318.9709999999995</v>
      </c>
      <c r="R34" s="781">
        <v>2214.1779999999999</v>
      </c>
      <c r="S34" s="781">
        <v>2104.7930000000001</v>
      </c>
      <c r="T34" s="782">
        <v>3.52</v>
      </c>
      <c r="U34" s="782">
        <v>1.81</v>
      </c>
      <c r="V34" s="782">
        <v>1.72</v>
      </c>
      <c r="W34" s="783">
        <v>105.2</v>
      </c>
      <c r="Y34" s="765" t="s">
        <v>359</v>
      </c>
      <c r="Z34" s="780">
        <v>3989.087</v>
      </c>
      <c r="AA34" s="781">
        <v>2045.0719999999999</v>
      </c>
      <c r="AB34" s="781">
        <v>1944.0150000000001</v>
      </c>
      <c r="AC34" s="782">
        <v>3.46</v>
      </c>
      <c r="AD34" s="782">
        <v>1.77</v>
      </c>
      <c r="AE34" s="782">
        <v>1.69</v>
      </c>
      <c r="AF34" s="783">
        <v>105.2</v>
      </c>
      <c r="AH34" s="765" t="s">
        <v>359</v>
      </c>
      <c r="AI34" s="780">
        <v>3591.39</v>
      </c>
      <c r="AJ34" s="781">
        <v>1841.204</v>
      </c>
      <c r="AK34" s="781">
        <v>1750.1859999999999</v>
      </c>
      <c r="AL34" s="782">
        <v>3.37</v>
      </c>
      <c r="AM34" s="782">
        <v>1.73</v>
      </c>
      <c r="AN34" s="782">
        <v>1.64</v>
      </c>
      <c r="AO34" s="783">
        <v>105.2</v>
      </c>
      <c r="AQ34" s="765" t="s">
        <v>359</v>
      </c>
      <c r="AR34" s="780">
        <v>3153.0509999999999</v>
      </c>
      <c r="AS34" s="781">
        <v>1616.492</v>
      </c>
      <c r="AT34" s="781">
        <v>1536.559</v>
      </c>
      <c r="AU34" s="782">
        <v>3.24</v>
      </c>
      <c r="AV34" s="782">
        <v>1.66</v>
      </c>
      <c r="AW34" s="782">
        <v>1.58</v>
      </c>
      <c r="AX34" s="783">
        <v>105.2</v>
      </c>
      <c r="AZ34" s="795" t="s">
        <v>360</v>
      </c>
      <c r="BA34" s="777"/>
      <c r="BB34" s="777"/>
      <c r="BC34" s="777"/>
      <c r="BD34" s="778"/>
      <c r="BE34" s="778"/>
      <c r="BF34" s="778"/>
      <c r="BG34" s="779"/>
    </row>
    <row r="35" spans="1:59" ht="13.5" customHeight="1">
      <c r="A35" s="766">
        <v>51</v>
      </c>
      <c r="B35" s="769">
        <v>2039</v>
      </c>
      <c r="C35" s="773">
        <v>1.4341999999999999</v>
      </c>
      <c r="D35" s="784">
        <v>1.6361000000000001</v>
      </c>
      <c r="E35" s="785">
        <v>1.2421</v>
      </c>
      <c r="G35" s="928" t="s">
        <v>361</v>
      </c>
      <c r="H35" s="926">
        <v>5319.1610000000001</v>
      </c>
      <c r="I35" s="781">
        <v>2724.8150000000001</v>
      </c>
      <c r="J35" s="781">
        <v>2594.346</v>
      </c>
      <c r="K35" s="782">
        <v>4.1900000000000004</v>
      </c>
      <c r="L35" s="782">
        <v>2.14</v>
      </c>
      <c r="M35" s="782">
        <v>2.04</v>
      </c>
      <c r="N35" s="783">
        <v>105</v>
      </c>
      <c r="O35" s="765"/>
      <c r="P35" s="765" t="s">
        <v>361</v>
      </c>
      <c r="Q35" s="780">
        <v>4743.0410000000002</v>
      </c>
      <c r="R35" s="781">
        <v>2430.7649999999999</v>
      </c>
      <c r="S35" s="781">
        <v>2312.277</v>
      </c>
      <c r="T35" s="782">
        <v>3.87</v>
      </c>
      <c r="U35" s="782">
        <v>1.98</v>
      </c>
      <c r="V35" s="782">
        <v>1.89</v>
      </c>
      <c r="W35" s="783">
        <v>105.1</v>
      </c>
      <c r="Y35" s="765" t="s">
        <v>361</v>
      </c>
      <c r="Z35" s="780">
        <v>4142.6840000000002</v>
      </c>
      <c r="AA35" s="781">
        <v>2123.069</v>
      </c>
      <c r="AB35" s="781">
        <v>2019.615</v>
      </c>
      <c r="AC35" s="782">
        <v>3.6</v>
      </c>
      <c r="AD35" s="782">
        <v>1.84</v>
      </c>
      <c r="AE35" s="782">
        <v>1.75</v>
      </c>
      <c r="AF35" s="783">
        <v>105.1</v>
      </c>
      <c r="AH35" s="765" t="s">
        <v>361</v>
      </c>
      <c r="AI35" s="780">
        <v>3796.7649999999999</v>
      </c>
      <c r="AJ35" s="781">
        <v>1945.8150000000001</v>
      </c>
      <c r="AK35" s="781">
        <v>1850.95</v>
      </c>
      <c r="AL35" s="782">
        <v>3.57</v>
      </c>
      <c r="AM35" s="782">
        <v>1.83</v>
      </c>
      <c r="AN35" s="782">
        <v>1.74</v>
      </c>
      <c r="AO35" s="783">
        <v>105.1</v>
      </c>
      <c r="AQ35" s="765" t="s">
        <v>361</v>
      </c>
      <c r="AR35" s="780">
        <v>3372.0590000000002</v>
      </c>
      <c r="AS35" s="781">
        <v>1728.182</v>
      </c>
      <c r="AT35" s="781">
        <v>1643.877</v>
      </c>
      <c r="AU35" s="782">
        <v>3.46</v>
      </c>
      <c r="AV35" s="782">
        <v>1.77</v>
      </c>
      <c r="AW35" s="782">
        <v>1.69</v>
      </c>
      <c r="AX35" s="783">
        <v>105.1</v>
      </c>
      <c r="AZ35" s="765"/>
      <c r="BA35" s="777"/>
      <c r="BB35" s="777"/>
      <c r="BC35" s="777"/>
      <c r="BD35" s="778"/>
      <c r="BE35" s="778"/>
      <c r="BF35" s="778"/>
      <c r="BG35" s="779"/>
    </row>
    <row r="36" spans="1:59" ht="20.25" customHeight="1">
      <c r="A36" s="766">
        <v>52</v>
      </c>
      <c r="B36" s="769">
        <v>2040</v>
      </c>
      <c r="C36" s="773">
        <v>1.4348000000000001</v>
      </c>
      <c r="D36" s="784">
        <v>1.6362000000000001</v>
      </c>
      <c r="E36" s="785">
        <v>1.2431000000000001</v>
      </c>
      <c r="G36" s="928" t="s">
        <v>330</v>
      </c>
      <c r="H36" s="926">
        <v>5619.84</v>
      </c>
      <c r="I36" s="781">
        <v>2878.8890000000001</v>
      </c>
      <c r="J36" s="781">
        <v>2740.951</v>
      </c>
      <c r="K36" s="782">
        <v>4.42</v>
      </c>
      <c r="L36" s="782">
        <v>2.27</v>
      </c>
      <c r="M36" s="782">
        <v>2.16</v>
      </c>
      <c r="N36" s="783">
        <v>105</v>
      </c>
      <c r="O36" s="765"/>
      <c r="P36" s="765" t="s">
        <v>330</v>
      </c>
      <c r="Q36" s="780">
        <v>5010.7290000000003</v>
      </c>
      <c r="R36" s="781">
        <v>2561.732</v>
      </c>
      <c r="S36" s="781">
        <v>2448.9969999999998</v>
      </c>
      <c r="T36" s="782">
        <v>4.09</v>
      </c>
      <c r="U36" s="782">
        <v>2.09</v>
      </c>
      <c r="V36" s="782">
        <v>2</v>
      </c>
      <c r="W36" s="783">
        <v>104.6</v>
      </c>
      <c r="Y36" s="765" t="s">
        <v>330</v>
      </c>
      <c r="Z36" s="780">
        <v>4325.442</v>
      </c>
      <c r="AA36" s="781">
        <v>2216.2710000000002</v>
      </c>
      <c r="AB36" s="781">
        <v>2109.1709999999998</v>
      </c>
      <c r="AC36" s="782">
        <v>3.75</v>
      </c>
      <c r="AD36" s="782">
        <v>1.92</v>
      </c>
      <c r="AE36" s="782">
        <v>1.83</v>
      </c>
      <c r="AF36" s="783">
        <v>105.1</v>
      </c>
      <c r="AH36" s="765" t="s">
        <v>330</v>
      </c>
      <c r="AI36" s="780">
        <v>3996.0349999999999</v>
      </c>
      <c r="AJ36" s="781">
        <v>2047.502</v>
      </c>
      <c r="AK36" s="781">
        <v>1948.5319999999999</v>
      </c>
      <c r="AL36" s="782">
        <v>3.75</v>
      </c>
      <c r="AM36" s="782">
        <v>1.92</v>
      </c>
      <c r="AN36" s="782">
        <v>1.83</v>
      </c>
      <c r="AO36" s="783">
        <v>105.1</v>
      </c>
      <c r="AQ36" s="765" t="s">
        <v>330</v>
      </c>
      <c r="AR36" s="780">
        <v>3598.009</v>
      </c>
      <c r="AS36" s="781">
        <v>1843.6020000000001</v>
      </c>
      <c r="AT36" s="781">
        <v>1754.4079999999999</v>
      </c>
      <c r="AU36" s="782">
        <v>3.69</v>
      </c>
      <c r="AV36" s="782">
        <v>1.89</v>
      </c>
      <c r="AW36" s="782">
        <v>1.8</v>
      </c>
      <c r="AX36" s="783">
        <v>105.1</v>
      </c>
      <c r="AZ36" s="765"/>
      <c r="BA36" s="777"/>
      <c r="BB36" s="777"/>
      <c r="BC36" s="777"/>
      <c r="BD36" s="778"/>
      <c r="BE36" s="778"/>
      <c r="BF36" s="778"/>
      <c r="BG36" s="779"/>
    </row>
    <row r="37" spans="1:59" ht="13.5" customHeight="1">
      <c r="A37" s="766">
        <v>53</v>
      </c>
      <c r="B37" s="769">
        <v>2041</v>
      </c>
      <c r="C37" s="773">
        <v>1.4355</v>
      </c>
      <c r="D37" s="784">
        <v>1.6363000000000001</v>
      </c>
      <c r="E37" s="785">
        <v>1.2441</v>
      </c>
      <c r="G37" s="928" t="s">
        <v>331</v>
      </c>
      <c r="H37" s="926">
        <v>6054.4139999999998</v>
      </c>
      <c r="I37" s="781">
        <v>3112.3890000000001</v>
      </c>
      <c r="J37" s="781">
        <v>2942.0250000000001</v>
      </c>
      <c r="K37" s="782">
        <v>4.76</v>
      </c>
      <c r="L37" s="782">
        <v>2.4500000000000002</v>
      </c>
      <c r="M37" s="782">
        <v>2.31</v>
      </c>
      <c r="N37" s="783">
        <v>105.8</v>
      </c>
      <c r="O37" s="765"/>
      <c r="P37" s="765" t="s">
        <v>331</v>
      </c>
      <c r="Q37" s="780">
        <v>5353.0680000000002</v>
      </c>
      <c r="R37" s="781">
        <v>2739.9870000000001</v>
      </c>
      <c r="S37" s="781">
        <v>2613.0810000000001</v>
      </c>
      <c r="T37" s="782">
        <v>4.37</v>
      </c>
      <c r="U37" s="782">
        <v>2.2400000000000002</v>
      </c>
      <c r="V37" s="782">
        <v>2.13</v>
      </c>
      <c r="W37" s="783">
        <v>104.9</v>
      </c>
      <c r="Y37" s="765" t="s">
        <v>331</v>
      </c>
      <c r="Z37" s="780">
        <v>4778.0240000000003</v>
      </c>
      <c r="AA37" s="781">
        <v>2446.5050000000001</v>
      </c>
      <c r="AB37" s="781">
        <v>2331.5189999999998</v>
      </c>
      <c r="AC37" s="782">
        <v>4.1500000000000004</v>
      </c>
      <c r="AD37" s="782">
        <v>2.12</v>
      </c>
      <c r="AE37" s="782">
        <v>2.02</v>
      </c>
      <c r="AF37" s="783">
        <v>104.9</v>
      </c>
      <c r="AH37" s="765" t="s">
        <v>331</v>
      </c>
      <c r="AI37" s="780">
        <v>4174.616</v>
      </c>
      <c r="AJ37" s="781">
        <v>2137.5210000000002</v>
      </c>
      <c r="AK37" s="781">
        <v>2037.0940000000001</v>
      </c>
      <c r="AL37" s="782">
        <v>3.92</v>
      </c>
      <c r="AM37" s="782">
        <v>2.0099999999999998</v>
      </c>
      <c r="AN37" s="782">
        <v>1.91</v>
      </c>
      <c r="AO37" s="783">
        <v>104.9</v>
      </c>
      <c r="AQ37" s="765" t="s">
        <v>331</v>
      </c>
      <c r="AR37" s="780">
        <v>3826.415</v>
      </c>
      <c r="AS37" s="781">
        <v>1959.287</v>
      </c>
      <c r="AT37" s="781">
        <v>1867.1279999999999</v>
      </c>
      <c r="AU37" s="782">
        <v>3.93</v>
      </c>
      <c r="AV37" s="782">
        <v>2.0099999999999998</v>
      </c>
      <c r="AW37" s="782">
        <v>1.92</v>
      </c>
      <c r="AX37" s="783">
        <v>104.9</v>
      </c>
      <c r="AZ37" s="765"/>
      <c r="BA37" s="777"/>
      <c r="BB37" s="777"/>
      <c r="BC37" s="777"/>
      <c r="BD37" s="778"/>
      <c r="BE37" s="778"/>
      <c r="BF37" s="778"/>
      <c r="BG37" s="779"/>
    </row>
    <row r="38" spans="1:59" ht="13.5" customHeight="1">
      <c r="A38" s="766">
        <v>54</v>
      </c>
      <c r="B38" s="769">
        <v>2042</v>
      </c>
      <c r="C38" s="773">
        <v>1.4361999999999999</v>
      </c>
      <c r="D38" s="784">
        <v>1.6365000000000001</v>
      </c>
      <c r="E38" s="785">
        <v>1.2451000000000001</v>
      </c>
      <c r="G38" s="928" t="s">
        <v>332</v>
      </c>
      <c r="H38" s="926">
        <v>6090.7240000000002</v>
      </c>
      <c r="I38" s="781">
        <v>3122.145</v>
      </c>
      <c r="J38" s="781">
        <v>2968.5790000000002</v>
      </c>
      <c r="K38" s="782">
        <v>4.79</v>
      </c>
      <c r="L38" s="782">
        <v>2.46</v>
      </c>
      <c r="M38" s="782">
        <v>2.34</v>
      </c>
      <c r="N38" s="783">
        <v>105.2</v>
      </c>
      <c r="O38" s="765"/>
      <c r="P38" s="765" t="s">
        <v>332</v>
      </c>
      <c r="Q38" s="780">
        <v>5760.4160000000002</v>
      </c>
      <c r="R38" s="781">
        <v>2942.884</v>
      </c>
      <c r="S38" s="781">
        <v>2817.5329999999999</v>
      </c>
      <c r="T38" s="782">
        <v>4.7</v>
      </c>
      <c r="U38" s="782">
        <v>2.4</v>
      </c>
      <c r="V38" s="782">
        <v>2.2999999999999998</v>
      </c>
      <c r="W38" s="783">
        <v>104.4</v>
      </c>
      <c r="Y38" s="765" t="s">
        <v>332</v>
      </c>
      <c r="Z38" s="780">
        <v>5157.1620000000003</v>
      </c>
      <c r="AA38" s="781">
        <v>2628.8240000000001</v>
      </c>
      <c r="AB38" s="781">
        <v>2528.3380000000002</v>
      </c>
      <c r="AC38" s="782">
        <v>4.4800000000000004</v>
      </c>
      <c r="AD38" s="782">
        <v>2.2799999999999998</v>
      </c>
      <c r="AE38" s="782">
        <v>2.19</v>
      </c>
      <c r="AF38" s="783">
        <v>104</v>
      </c>
      <c r="AH38" s="765" t="s">
        <v>332</v>
      </c>
      <c r="AI38" s="780">
        <v>4457.3500000000004</v>
      </c>
      <c r="AJ38" s="781">
        <v>2276.9349999999999</v>
      </c>
      <c r="AK38" s="781">
        <v>2180.4140000000002</v>
      </c>
      <c r="AL38" s="782">
        <v>4.1900000000000004</v>
      </c>
      <c r="AM38" s="782">
        <v>2.14</v>
      </c>
      <c r="AN38" s="782">
        <v>2.0499999999999998</v>
      </c>
      <c r="AO38" s="783">
        <v>104.4</v>
      </c>
      <c r="AQ38" s="765" t="s">
        <v>332</v>
      </c>
      <c r="AR38" s="780">
        <v>4118.4309999999996</v>
      </c>
      <c r="AS38" s="781">
        <v>2103.9169999999999</v>
      </c>
      <c r="AT38" s="781">
        <v>2014.5129999999999</v>
      </c>
      <c r="AU38" s="782">
        <v>4.2300000000000004</v>
      </c>
      <c r="AV38" s="782">
        <v>2.16</v>
      </c>
      <c r="AW38" s="782">
        <v>2.0699999999999998</v>
      </c>
      <c r="AX38" s="783">
        <v>104.4</v>
      </c>
      <c r="AZ38" s="765"/>
      <c r="BA38" s="777"/>
      <c r="BB38" s="777"/>
      <c r="BC38" s="777"/>
      <c r="BD38" s="778"/>
      <c r="BE38" s="778"/>
      <c r="BF38" s="778"/>
      <c r="BG38" s="779"/>
    </row>
    <row r="39" spans="1:59" ht="13.5" customHeight="1">
      <c r="A39" s="766">
        <v>55</v>
      </c>
      <c r="B39" s="769">
        <v>2043</v>
      </c>
      <c r="C39" s="773">
        <v>1.4368000000000001</v>
      </c>
      <c r="D39" s="784">
        <v>1.6366000000000001</v>
      </c>
      <c r="E39" s="785">
        <v>1.2461</v>
      </c>
      <c r="G39" s="928" t="s">
        <v>333</v>
      </c>
      <c r="H39" s="926">
        <v>6532.48</v>
      </c>
      <c r="I39" s="781">
        <v>3333.2930000000001</v>
      </c>
      <c r="J39" s="781">
        <v>3199.1869999999999</v>
      </c>
      <c r="K39" s="782">
        <v>5.14</v>
      </c>
      <c r="L39" s="782">
        <v>2.62</v>
      </c>
      <c r="M39" s="782">
        <v>2.52</v>
      </c>
      <c r="N39" s="783">
        <v>104.2</v>
      </c>
      <c r="O39" s="765"/>
      <c r="P39" s="765" t="s">
        <v>333</v>
      </c>
      <c r="Q39" s="780">
        <v>6249.4350000000004</v>
      </c>
      <c r="R39" s="781">
        <v>3211.4989999999998</v>
      </c>
      <c r="S39" s="781">
        <v>3037.9349999999999</v>
      </c>
      <c r="T39" s="782">
        <v>5.0999999999999996</v>
      </c>
      <c r="U39" s="782">
        <v>2.62</v>
      </c>
      <c r="V39" s="782">
        <v>2.48</v>
      </c>
      <c r="W39" s="783">
        <v>105.7</v>
      </c>
      <c r="Y39" s="765" t="s">
        <v>333</v>
      </c>
      <c r="Z39" s="780">
        <v>5557.5259999999998</v>
      </c>
      <c r="AA39" s="781">
        <v>2844.37</v>
      </c>
      <c r="AB39" s="781">
        <v>2713.1559999999999</v>
      </c>
      <c r="AC39" s="782">
        <v>4.82</v>
      </c>
      <c r="AD39" s="782">
        <v>2.4700000000000002</v>
      </c>
      <c r="AE39" s="782">
        <v>2.35</v>
      </c>
      <c r="AF39" s="783">
        <v>104.8</v>
      </c>
      <c r="AH39" s="765" t="s">
        <v>333</v>
      </c>
      <c r="AI39" s="780">
        <v>4975.1480000000001</v>
      </c>
      <c r="AJ39" s="781">
        <v>2547.0790000000002</v>
      </c>
      <c r="AK39" s="781">
        <v>2428.0700000000002</v>
      </c>
      <c r="AL39" s="782">
        <v>4.67</v>
      </c>
      <c r="AM39" s="782">
        <v>2.39</v>
      </c>
      <c r="AN39" s="782">
        <v>2.2799999999999998</v>
      </c>
      <c r="AO39" s="783">
        <v>104.9</v>
      </c>
      <c r="AQ39" s="765" t="s">
        <v>333</v>
      </c>
      <c r="AR39" s="780">
        <v>4348.1450000000004</v>
      </c>
      <c r="AS39" s="781">
        <v>2226.1320000000001</v>
      </c>
      <c r="AT39" s="781">
        <v>2122.0129999999999</v>
      </c>
      <c r="AU39" s="782">
        <v>4.46</v>
      </c>
      <c r="AV39" s="782">
        <v>2.2799999999999998</v>
      </c>
      <c r="AW39" s="782">
        <v>2.1800000000000002</v>
      </c>
      <c r="AX39" s="783">
        <v>104.9</v>
      </c>
      <c r="AZ39" s="765"/>
      <c r="BA39" s="777"/>
      <c r="BB39" s="777"/>
      <c r="BC39" s="777"/>
      <c r="BD39" s="778"/>
      <c r="BE39" s="778"/>
      <c r="BF39" s="778"/>
      <c r="BG39" s="779"/>
    </row>
    <row r="40" spans="1:59" ht="13.5" customHeight="1">
      <c r="A40" s="766">
        <v>56</v>
      </c>
      <c r="B40" s="769">
        <v>2044</v>
      </c>
      <c r="C40" s="773">
        <v>1.4374</v>
      </c>
      <c r="D40" s="784">
        <v>1.6367</v>
      </c>
      <c r="E40" s="785">
        <v>1.2471000000000001</v>
      </c>
      <c r="G40" s="928" t="s">
        <v>334</v>
      </c>
      <c r="H40" s="926">
        <v>7396.1350000000002</v>
      </c>
      <c r="I40" s="781">
        <v>3751.1329999999998</v>
      </c>
      <c r="J40" s="781">
        <v>3645.002</v>
      </c>
      <c r="K40" s="782">
        <v>5.82</v>
      </c>
      <c r="L40" s="782">
        <v>2.95</v>
      </c>
      <c r="M40" s="782">
        <v>2.87</v>
      </c>
      <c r="N40" s="783">
        <v>102.9</v>
      </c>
      <c r="O40" s="765"/>
      <c r="P40" s="765" t="s">
        <v>334</v>
      </c>
      <c r="Q40" s="780">
        <v>6181.7259999999997</v>
      </c>
      <c r="R40" s="781">
        <v>3175.19</v>
      </c>
      <c r="S40" s="781">
        <v>3006.5360000000001</v>
      </c>
      <c r="T40" s="782">
        <v>5.04</v>
      </c>
      <c r="U40" s="782">
        <v>2.59</v>
      </c>
      <c r="V40" s="782">
        <v>2.4500000000000002</v>
      </c>
      <c r="W40" s="783">
        <v>105.6</v>
      </c>
      <c r="Y40" s="765" t="s">
        <v>334</v>
      </c>
      <c r="Z40" s="780">
        <v>5857.01</v>
      </c>
      <c r="AA40" s="781">
        <v>2999.24</v>
      </c>
      <c r="AB40" s="781">
        <v>2857.7689999999998</v>
      </c>
      <c r="AC40" s="782">
        <v>5.08</v>
      </c>
      <c r="AD40" s="782">
        <v>2.6</v>
      </c>
      <c r="AE40" s="782">
        <v>2.48</v>
      </c>
      <c r="AF40" s="783">
        <v>105</v>
      </c>
      <c r="AH40" s="765" t="s">
        <v>334</v>
      </c>
      <c r="AI40" s="780">
        <v>5253.2520000000004</v>
      </c>
      <c r="AJ40" s="781">
        <v>2684.752</v>
      </c>
      <c r="AK40" s="781">
        <v>2568.5010000000002</v>
      </c>
      <c r="AL40" s="782">
        <v>4.9400000000000004</v>
      </c>
      <c r="AM40" s="782">
        <v>2.52</v>
      </c>
      <c r="AN40" s="782">
        <v>2.41</v>
      </c>
      <c r="AO40" s="783">
        <v>104.5</v>
      </c>
      <c r="AQ40" s="765" t="s">
        <v>334</v>
      </c>
      <c r="AR40" s="780">
        <v>4542.0169999999998</v>
      </c>
      <c r="AS40" s="781">
        <v>2326.3319999999999</v>
      </c>
      <c r="AT40" s="781">
        <v>2215.6849999999999</v>
      </c>
      <c r="AU40" s="782">
        <v>4.66</v>
      </c>
      <c r="AV40" s="782">
        <v>2.39</v>
      </c>
      <c r="AW40" s="782">
        <v>2.27</v>
      </c>
      <c r="AX40" s="783">
        <v>105</v>
      </c>
      <c r="AZ40" s="765"/>
      <c r="BA40" s="777"/>
      <c r="BB40" s="777"/>
      <c r="BC40" s="777"/>
      <c r="BD40" s="778"/>
      <c r="BE40" s="778"/>
      <c r="BF40" s="778"/>
      <c r="BG40" s="779"/>
    </row>
    <row r="41" spans="1:59" ht="20.25" customHeight="1">
      <c r="A41" s="766">
        <v>57</v>
      </c>
      <c r="B41" s="769">
        <v>2045</v>
      </c>
      <c r="C41" s="773">
        <v>1.4379999999999999</v>
      </c>
      <c r="D41" s="784">
        <v>1.6368</v>
      </c>
      <c r="E41" s="785">
        <v>1.2481</v>
      </c>
      <c r="G41" s="928" t="s">
        <v>335</v>
      </c>
      <c r="H41" s="926">
        <v>8417.3109999999997</v>
      </c>
      <c r="I41" s="781">
        <v>4268.424</v>
      </c>
      <c r="J41" s="781">
        <v>4148.8869999999997</v>
      </c>
      <c r="K41" s="782">
        <v>6.62</v>
      </c>
      <c r="L41" s="782">
        <v>3.36</v>
      </c>
      <c r="M41" s="782">
        <v>3.26</v>
      </c>
      <c r="N41" s="783">
        <v>102.9</v>
      </c>
      <c r="O41" s="765"/>
      <c r="P41" s="765" t="s">
        <v>335</v>
      </c>
      <c r="Q41" s="780">
        <v>6521.3919999999998</v>
      </c>
      <c r="R41" s="781">
        <v>3324.5410000000002</v>
      </c>
      <c r="S41" s="781">
        <v>3196.8510000000001</v>
      </c>
      <c r="T41" s="782">
        <v>5.32</v>
      </c>
      <c r="U41" s="782">
        <v>2.71</v>
      </c>
      <c r="V41" s="782">
        <v>2.61</v>
      </c>
      <c r="W41" s="783">
        <v>104</v>
      </c>
      <c r="Y41" s="765" t="s">
        <v>335</v>
      </c>
      <c r="Z41" s="780">
        <v>6244.1679999999997</v>
      </c>
      <c r="AA41" s="781">
        <v>3206.0720000000001</v>
      </c>
      <c r="AB41" s="781">
        <v>3038.096</v>
      </c>
      <c r="AC41" s="782">
        <v>5.42</v>
      </c>
      <c r="AD41" s="782">
        <v>2.78</v>
      </c>
      <c r="AE41" s="782">
        <v>2.64</v>
      </c>
      <c r="AF41" s="783">
        <v>105.5</v>
      </c>
      <c r="AH41" s="765" t="s">
        <v>335</v>
      </c>
      <c r="AI41" s="780">
        <v>5559.1570000000002</v>
      </c>
      <c r="AJ41" s="781">
        <v>2843.3240000000001</v>
      </c>
      <c r="AK41" s="781">
        <v>2715.8330000000001</v>
      </c>
      <c r="AL41" s="782">
        <v>5.22</v>
      </c>
      <c r="AM41" s="782">
        <v>2.67</v>
      </c>
      <c r="AN41" s="782">
        <v>2.5499999999999998</v>
      </c>
      <c r="AO41" s="783">
        <v>104.7</v>
      </c>
      <c r="AQ41" s="765" t="s">
        <v>335</v>
      </c>
      <c r="AR41" s="780">
        <v>4977.8509999999997</v>
      </c>
      <c r="AS41" s="781">
        <v>2546.886</v>
      </c>
      <c r="AT41" s="781">
        <v>2430.9650000000001</v>
      </c>
      <c r="AU41" s="782">
        <v>5.1100000000000003</v>
      </c>
      <c r="AV41" s="782">
        <v>2.61</v>
      </c>
      <c r="AW41" s="782">
        <v>2.4900000000000002</v>
      </c>
      <c r="AX41" s="783">
        <v>104.8</v>
      </c>
      <c r="AZ41" s="765"/>
      <c r="BA41" s="777"/>
      <c r="BB41" s="777"/>
      <c r="BC41" s="777"/>
      <c r="BD41" s="778"/>
      <c r="BE41" s="778"/>
      <c r="BF41" s="778"/>
      <c r="BG41" s="779"/>
    </row>
    <row r="42" spans="1:59" ht="13.5" customHeight="1">
      <c r="A42" s="766">
        <v>58</v>
      </c>
      <c r="B42" s="769">
        <v>2046</v>
      </c>
      <c r="C42" s="773">
        <v>1.4387000000000001</v>
      </c>
      <c r="D42" s="784">
        <v>1.6369</v>
      </c>
      <c r="E42" s="785">
        <v>1.2491000000000001</v>
      </c>
      <c r="G42" s="928" t="s">
        <v>336</v>
      </c>
      <c r="H42" s="926">
        <v>9846.5930000000008</v>
      </c>
      <c r="I42" s="781">
        <v>4987.6719999999996</v>
      </c>
      <c r="J42" s="781">
        <v>4858.9210000000003</v>
      </c>
      <c r="K42" s="782">
        <v>7.75</v>
      </c>
      <c r="L42" s="782">
        <v>3.92</v>
      </c>
      <c r="M42" s="782">
        <v>3.82</v>
      </c>
      <c r="N42" s="783">
        <v>102.6</v>
      </c>
      <c r="O42" s="765"/>
      <c r="P42" s="765" t="s">
        <v>336</v>
      </c>
      <c r="Q42" s="780">
        <v>7346.348</v>
      </c>
      <c r="R42" s="781">
        <v>3713.9450000000002</v>
      </c>
      <c r="S42" s="781">
        <v>3632.4029999999998</v>
      </c>
      <c r="T42" s="782">
        <v>5.99</v>
      </c>
      <c r="U42" s="782">
        <v>3.03</v>
      </c>
      <c r="V42" s="782">
        <v>2.96</v>
      </c>
      <c r="W42" s="783">
        <v>102.2</v>
      </c>
      <c r="Y42" s="765" t="s">
        <v>336</v>
      </c>
      <c r="Z42" s="780">
        <v>6146.5510000000004</v>
      </c>
      <c r="AA42" s="781">
        <v>3147.1309999999999</v>
      </c>
      <c r="AB42" s="781">
        <v>2999.42</v>
      </c>
      <c r="AC42" s="782">
        <v>5.33</v>
      </c>
      <c r="AD42" s="782">
        <v>2.73</v>
      </c>
      <c r="AE42" s="782">
        <v>2.6</v>
      </c>
      <c r="AF42" s="783">
        <v>104.9</v>
      </c>
      <c r="AH42" s="765" t="s">
        <v>336</v>
      </c>
      <c r="AI42" s="780">
        <v>5826.8419999999996</v>
      </c>
      <c r="AJ42" s="781">
        <v>2974.7330000000002</v>
      </c>
      <c r="AK42" s="781">
        <v>2852.1089999999999</v>
      </c>
      <c r="AL42" s="782">
        <v>5.48</v>
      </c>
      <c r="AM42" s="782">
        <v>2.8</v>
      </c>
      <c r="AN42" s="782">
        <v>2.68</v>
      </c>
      <c r="AO42" s="783">
        <v>104.3</v>
      </c>
      <c r="AQ42" s="765" t="s">
        <v>336</v>
      </c>
      <c r="AR42" s="780">
        <v>5228.4769999999999</v>
      </c>
      <c r="AS42" s="781">
        <v>2664.2750000000001</v>
      </c>
      <c r="AT42" s="781">
        <v>2564.201</v>
      </c>
      <c r="AU42" s="782">
        <v>5.37</v>
      </c>
      <c r="AV42" s="782">
        <v>2.73</v>
      </c>
      <c r="AW42" s="782">
        <v>2.63</v>
      </c>
      <c r="AX42" s="783">
        <v>103.9</v>
      </c>
      <c r="AZ42" s="765"/>
      <c r="BA42" s="777"/>
      <c r="BB42" s="777"/>
      <c r="BC42" s="777"/>
      <c r="BD42" s="778"/>
      <c r="BE42" s="778"/>
      <c r="BF42" s="778"/>
      <c r="BG42" s="779"/>
    </row>
    <row r="43" spans="1:59" ht="13.5" customHeight="1">
      <c r="A43" s="766">
        <v>59</v>
      </c>
      <c r="B43" s="769">
        <v>2047</v>
      </c>
      <c r="C43" s="773">
        <v>1.4393</v>
      </c>
      <c r="D43" s="784">
        <v>1.6371</v>
      </c>
      <c r="E43" s="785">
        <v>1.2501</v>
      </c>
      <c r="G43" s="928" t="s">
        <v>337</v>
      </c>
      <c r="H43" s="926">
        <v>8766.3670000000002</v>
      </c>
      <c r="I43" s="781">
        <v>4422.3630000000003</v>
      </c>
      <c r="J43" s="781">
        <v>4344.0039999999999</v>
      </c>
      <c r="K43" s="782">
        <v>6.9</v>
      </c>
      <c r="L43" s="782">
        <v>3.48</v>
      </c>
      <c r="M43" s="782">
        <v>3.42</v>
      </c>
      <c r="N43" s="783">
        <v>101.8</v>
      </c>
      <c r="O43" s="765"/>
      <c r="P43" s="765" t="s">
        <v>337</v>
      </c>
      <c r="Q43" s="780">
        <v>8333.5660000000007</v>
      </c>
      <c r="R43" s="781">
        <v>4207.0349999999999</v>
      </c>
      <c r="S43" s="781">
        <v>4126.5309999999999</v>
      </c>
      <c r="T43" s="782">
        <v>6.8</v>
      </c>
      <c r="U43" s="782">
        <v>3.43</v>
      </c>
      <c r="V43" s="782">
        <v>3.37</v>
      </c>
      <c r="W43" s="783">
        <v>102</v>
      </c>
      <c r="Y43" s="765" t="s">
        <v>337</v>
      </c>
      <c r="Z43" s="780">
        <v>6464.2129999999997</v>
      </c>
      <c r="AA43" s="781">
        <v>3280.828</v>
      </c>
      <c r="AB43" s="781">
        <v>3183.3850000000002</v>
      </c>
      <c r="AC43" s="782">
        <v>5.61</v>
      </c>
      <c r="AD43" s="782">
        <v>2.85</v>
      </c>
      <c r="AE43" s="782">
        <v>2.76</v>
      </c>
      <c r="AF43" s="783">
        <v>103.1</v>
      </c>
      <c r="AH43" s="765" t="s">
        <v>337</v>
      </c>
      <c r="AI43" s="780">
        <v>6194.68</v>
      </c>
      <c r="AJ43" s="781">
        <v>3167.32</v>
      </c>
      <c r="AK43" s="781">
        <v>3027.3609999999999</v>
      </c>
      <c r="AL43" s="782">
        <v>5.82</v>
      </c>
      <c r="AM43" s="782">
        <v>2.98</v>
      </c>
      <c r="AN43" s="782">
        <v>2.84</v>
      </c>
      <c r="AO43" s="783">
        <v>104.6</v>
      </c>
      <c r="AQ43" s="765" t="s">
        <v>337</v>
      </c>
      <c r="AR43" s="780">
        <v>5518.7280000000001</v>
      </c>
      <c r="AS43" s="781">
        <v>2811.2939999999999</v>
      </c>
      <c r="AT43" s="781">
        <v>2707.4349999999999</v>
      </c>
      <c r="AU43" s="782">
        <v>5.66</v>
      </c>
      <c r="AV43" s="782">
        <v>2.89</v>
      </c>
      <c r="AW43" s="782">
        <v>2.78</v>
      </c>
      <c r="AX43" s="783">
        <v>103.8</v>
      </c>
      <c r="AZ43" s="765"/>
      <c r="BA43" s="777"/>
      <c r="BB43" s="777"/>
      <c r="BC43" s="777"/>
      <c r="BD43" s="778"/>
      <c r="BE43" s="778"/>
      <c r="BF43" s="778"/>
      <c r="BG43" s="779"/>
    </row>
    <row r="44" spans="1:59" ht="13.5" customHeight="1">
      <c r="A44" s="766">
        <v>60</v>
      </c>
      <c r="B44" s="769">
        <v>2048</v>
      </c>
      <c r="C44" s="773">
        <v>1.4398</v>
      </c>
      <c r="D44" s="784">
        <v>1.6373</v>
      </c>
      <c r="E44" s="785">
        <v>1.2509999999999999</v>
      </c>
      <c r="G44" s="928" t="s">
        <v>338</v>
      </c>
      <c r="H44" s="926">
        <v>8024.1120000000001</v>
      </c>
      <c r="I44" s="781">
        <v>4029.26</v>
      </c>
      <c r="J44" s="781">
        <v>3994.8519999999999</v>
      </c>
      <c r="K44" s="782">
        <v>6.31</v>
      </c>
      <c r="L44" s="782">
        <v>3.17</v>
      </c>
      <c r="M44" s="782">
        <v>3.14</v>
      </c>
      <c r="N44" s="783">
        <v>100.9</v>
      </c>
      <c r="O44" s="765"/>
      <c r="P44" s="765" t="s">
        <v>338</v>
      </c>
      <c r="Q44" s="780">
        <v>9690.1389999999992</v>
      </c>
      <c r="R44" s="781">
        <v>4880.1120000000001</v>
      </c>
      <c r="S44" s="781">
        <v>4810.027</v>
      </c>
      <c r="T44" s="782">
        <v>7.91</v>
      </c>
      <c r="U44" s="782">
        <v>3.98</v>
      </c>
      <c r="V44" s="782">
        <v>3.93</v>
      </c>
      <c r="W44" s="783">
        <v>101.5</v>
      </c>
      <c r="Y44" s="765" t="s">
        <v>338</v>
      </c>
      <c r="Z44" s="780">
        <v>7241.2169999999996</v>
      </c>
      <c r="AA44" s="781">
        <v>3640.8380000000002</v>
      </c>
      <c r="AB44" s="781">
        <v>3600.38</v>
      </c>
      <c r="AC44" s="782">
        <v>6.28</v>
      </c>
      <c r="AD44" s="782">
        <v>3.16</v>
      </c>
      <c r="AE44" s="782">
        <v>3.12</v>
      </c>
      <c r="AF44" s="783">
        <v>101.1</v>
      </c>
      <c r="AH44" s="765" t="s">
        <v>338</v>
      </c>
      <c r="AI44" s="780">
        <v>6066.4719999999998</v>
      </c>
      <c r="AJ44" s="781">
        <v>3090.3919999999998</v>
      </c>
      <c r="AK44" s="781">
        <v>2976.0790000000002</v>
      </c>
      <c r="AL44" s="782">
        <v>5.7</v>
      </c>
      <c r="AM44" s="782">
        <v>2.9</v>
      </c>
      <c r="AN44" s="782">
        <v>2.8</v>
      </c>
      <c r="AO44" s="783">
        <v>103.8</v>
      </c>
      <c r="AQ44" s="765" t="s">
        <v>338</v>
      </c>
      <c r="AR44" s="780">
        <v>5756.3649999999998</v>
      </c>
      <c r="AS44" s="781">
        <v>2924.6460000000002</v>
      </c>
      <c r="AT44" s="781">
        <v>2831.7190000000001</v>
      </c>
      <c r="AU44" s="782">
        <v>5.91</v>
      </c>
      <c r="AV44" s="782">
        <v>3</v>
      </c>
      <c r="AW44" s="782">
        <v>2.91</v>
      </c>
      <c r="AX44" s="783">
        <v>103.3</v>
      </c>
      <c r="AZ44" s="765"/>
      <c r="BA44" s="777"/>
      <c r="BB44" s="777"/>
      <c r="BC44" s="777"/>
      <c r="BD44" s="778"/>
      <c r="BE44" s="778"/>
      <c r="BF44" s="778"/>
      <c r="BG44" s="779"/>
    </row>
    <row r="45" spans="1:59" ht="13.5" customHeight="1">
      <c r="A45" s="766">
        <v>61</v>
      </c>
      <c r="B45" s="769">
        <v>2049</v>
      </c>
      <c r="C45" s="773">
        <v>1.4403999999999999</v>
      </c>
      <c r="D45" s="784">
        <v>1.6376999999999999</v>
      </c>
      <c r="E45" s="785">
        <v>1.2518</v>
      </c>
      <c r="G45" s="928" t="s">
        <v>339</v>
      </c>
      <c r="H45" s="926">
        <v>7601.0209999999997</v>
      </c>
      <c r="I45" s="781">
        <v>3784.0540000000001</v>
      </c>
      <c r="J45" s="781">
        <v>3816.9670000000001</v>
      </c>
      <c r="K45" s="782">
        <v>5.98</v>
      </c>
      <c r="L45" s="782">
        <v>2.98</v>
      </c>
      <c r="M45" s="782">
        <v>3</v>
      </c>
      <c r="N45" s="783">
        <v>99.1</v>
      </c>
      <c r="O45" s="765"/>
      <c r="P45" s="765" t="s">
        <v>339</v>
      </c>
      <c r="Q45" s="780">
        <v>8546.0450000000001</v>
      </c>
      <c r="R45" s="781">
        <v>4275.1379999999999</v>
      </c>
      <c r="S45" s="781">
        <v>4270.9070000000002</v>
      </c>
      <c r="T45" s="782">
        <v>6.97</v>
      </c>
      <c r="U45" s="782">
        <v>3.49</v>
      </c>
      <c r="V45" s="782">
        <v>3.49</v>
      </c>
      <c r="W45" s="783">
        <v>100.1</v>
      </c>
      <c r="Y45" s="765" t="s">
        <v>339</v>
      </c>
      <c r="Z45" s="780">
        <v>8140.9790000000003</v>
      </c>
      <c r="AA45" s="781">
        <v>4078.0479999999998</v>
      </c>
      <c r="AB45" s="781">
        <v>4062.931</v>
      </c>
      <c r="AC45" s="782">
        <v>7.07</v>
      </c>
      <c r="AD45" s="782">
        <v>3.54</v>
      </c>
      <c r="AE45" s="782">
        <v>3.53</v>
      </c>
      <c r="AF45" s="783">
        <v>100.4</v>
      </c>
      <c r="AH45" s="765" t="s">
        <v>339</v>
      </c>
      <c r="AI45" s="780">
        <v>6326.7960000000003</v>
      </c>
      <c r="AJ45" s="781">
        <v>3188.3449999999998</v>
      </c>
      <c r="AK45" s="781">
        <v>3138.451</v>
      </c>
      <c r="AL45" s="782">
        <v>5.95</v>
      </c>
      <c r="AM45" s="782">
        <v>3</v>
      </c>
      <c r="AN45" s="782">
        <v>2.95</v>
      </c>
      <c r="AO45" s="783">
        <v>101.6</v>
      </c>
      <c r="AQ45" s="765" t="s">
        <v>339</v>
      </c>
      <c r="AR45" s="780">
        <v>6072.6030000000001</v>
      </c>
      <c r="AS45" s="781">
        <v>3084.6640000000002</v>
      </c>
      <c r="AT45" s="781">
        <v>2987.9389999999999</v>
      </c>
      <c r="AU45" s="782">
        <v>6.23</v>
      </c>
      <c r="AV45" s="782">
        <v>3.17</v>
      </c>
      <c r="AW45" s="782">
        <v>3.07</v>
      </c>
      <c r="AX45" s="783">
        <v>103.2</v>
      </c>
      <c r="AZ45" s="765"/>
      <c r="BA45" s="777"/>
      <c r="BB45" s="777"/>
      <c r="BC45" s="777"/>
      <c r="BD45" s="778"/>
      <c r="BE45" s="778"/>
      <c r="BF45" s="778"/>
      <c r="BG45" s="779"/>
    </row>
    <row r="46" spans="1:59" ht="20.25" customHeight="1">
      <c r="A46" s="766">
        <v>62</v>
      </c>
      <c r="B46" s="769">
        <v>2050</v>
      </c>
      <c r="C46" s="773">
        <v>1.4409000000000001</v>
      </c>
      <c r="D46" s="784">
        <v>1.6380999999999999</v>
      </c>
      <c r="E46" s="785">
        <v>1.2524</v>
      </c>
      <c r="G46" s="928" t="s">
        <v>340</v>
      </c>
      <c r="H46" s="926">
        <v>8552.4009999999998</v>
      </c>
      <c r="I46" s="781">
        <v>4209.9530000000004</v>
      </c>
      <c r="J46" s="781">
        <v>4342.4480000000003</v>
      </c>
      <c r="K46" s="782">
        <v>6.73</v>
      </c>
      <c r="L46" s="782">
        <v>3.31</v>
      </c>
      <c r="M46" s="782">
        <v>3.42</v>
      </c>
      <c r="N46" s="783">
        <v>96.9</v>
      </c>
      <c r="O46" s="765"/>
      <c r="P46" s="765" t="s">
        <v>340</v>
      </c>
      <c r="Q46" s="780">
        <v>7718.3770000000004</v>
      </c>
      <c r="R46" s="781">
        <v>3822.3969999999999</v>
      </c>
      <c r="S46" s="781">
        <v>3895.98</v>
      </c>
      <c r="T46" s="782">
        <v>6.3</v>
      </c>
      <c r="U46" s="782">
        <v>3.12</v>
      </c>
      <c r="V46" s="782">
        <v>3.18</v>
      </c>
      <c r="W46" s="783">
        <v>98.1</v>
      </c>
      <c r="Y46" s="765" t="s">
        <v>340</v>
      </c>
      <c r="Z46" s="780">
        <v>9355.0329999999994</v>
      </c>
      <c r="AA46" s="781">
        <v>4652.71</v>
      </c>
      <c r="AB46" s="781">
        <v>4702.3230000000003</v>
      </c>
      <c r="AC46" s="782">
        <v>8.1199999999999992</v>
      </c>
      <c r="AD46" s="782">
        <v>4.04</v>
      </c>
      <c r="AE46" s="782">
        <v>4.08</v>
      </c>
      <c r="AF46" s="783">
        <v>98.9</v>
      </c>
      <c r="AH46" s="765" t="s">
        <v>340</v>
      </c>
      <c r="AI46" s="780">
        <v>7010.4049999999997</v>
      </c>
      <c r="AJ46" s="781">
        <v>3484.4690000000001</v>
      </c>
      <c r="AK46" s="781">
        <v>3525.9369999999999</v>
      </c>
      <c r="AL46" s="782">
        <v>6.59</v>
      </c>
      <c r="AM46" s="782">
        <v>3.27</v>
      </c>
      <c r="AN46" s="782">
        <v>3.31</v>
      </c>
      <c r="AO46" s="783">
        <v>98.8</v>
      </c>
      <c r="AQ46" s="765" t="s">
        <v>340</v>
      </c>
      <c r="AR46" s="780">
        <v>5886.5559999999996</v>
      </c>
      <c r="AS46" s="781">
        <v>2967.5390000000002</v>
      </c>
      <c r="AT46" s="781">
        <v>2919.0169999999998</v>
      </c>
      <c r="AU46" s="782">
        <v>6.04</v>
      </c>
      <c r="AV46" s="782">
        <v>3.05</v>
      </c>
      <c r="AW46" s="782">
        <v>3</v>
      </c>
      <c r="AX46" s="783">
        <v>101.7</v>
      </c>
      <c r="AZ46" s="765"/>
      <c r="BA46" s="777"/>
      <c r="BB46" s="777"/>
      <c r="BC46" s="777"/>
      <c r="BD46" s="778"/>
      <c r="BE46" s="778"/>
      <c r="BF46" s="778"/>
      <c r="BG46" s="779"/>
    </row>
    <row r="47" spans="1:59" ht="13.5" customHeight="1">
      <c r="A47" s="766">
        <v>63</v>
      </c>
      <c r="B47" s="769">
        <v>2051</v>
      </c>
      <c r="C47" s="773">
        <v>1.4413</v>
      </c>
      <c r="D47" s="784">
        <v>1.6387</v>
      </c>
      <c r="E47" s="785">
        <v>1.2526999999999999</v>
      </c>
      <c r="G47" s="928" t="s">
        <v>341</v>
      </c>
      <c r="H47" s="926">
        <v>9759.1849999999995</v>
      </c>
      <c r="I47" s="781">
        <v>4722.9639999999999</v>
      </c>
      <c r="J47" s="781">
        <v>5036.2209999999995</v>
      </c>
      <c r="K47" s="782">
        <v>7.68</v>
      </c>
      <c r="L47" s="782">
        <v>3.72</v>
      </c>
      <c r="M47" s="782">
        <v>3.96</v>
      </c>
      <c r="N47" s="783">
        <v>93.8</v>
      </c>
      <c r="O47" s="765"/>
      <c r="P47" s="765" t="s">
        <v>341</v>
      </c>
      <c r="Q47" s="780">
        <v>7163.4709999999995</v>
      </c>
      <c r="R47" s="781">
        <v>3482.1990000000001</v>
      </c>
      <c r="S47" s="781">
        <v>3681.2719999999999</v>
      </c>
      <c r="T47" s="782">
        <v>5.85</v>
      </c>
      <c r="U47" s="782">
        <v>2.84</v>
      </c>
      <c r="V47" s="782">
        <v>3</v>
      </c>
      <c r="W47" s="783">
        <v>94.6</v>
      </c>
      <c r="Y47" s="765" t="s">
        <v>341</v>
      </c>
      <c r="Z47" s="780">
        <v>8105.125</v>
      </c>
      <c r="AA47" s="781">
        <v>3969.395</v>
      </c>
      <c r="AB47" s="781">
        <v>4135.7299999999996</v>
      </c>
      <c r="AC47" s="782">
        <v>7.03</v>
      </c>
      <c r="AD47" s="782">
        <v>3.45</v>
      </c>
      <c r="AE47" s="782">
        <v>3.59</v>
      </c>
      <c r="AF47" s="783">
        <v>96</v>
      </c>
      <c r="AH47" s="765" t="s">
        <v>341</v>
      </c>
      <c r="AI47" s="780">
        <v>7749.7309999999998</v>
      </c>
      <c r="AJ47" s="781">
        <v>3805.7860000000001</v>
      </c>
      <c r="AK47" s="781">
        <v>3943.9450000000002</v>
      </c>
      <c r="AL47" s="782">
        <v>7.28</v>
      </c>
      <c r="AM47" s="782">
        <v>3.58</v>
      </c>
      <c r="AN47" s="782">
        <v>3.71</v>
      </c>
      <c r="AO47" s="783">
        <v>96.5</v>
      </c>
      <c r="AQ47" s="765" t="s">
        <v>341</v>
      </c>
      <c r="AR47" s="780">
        <v>6044.33</v>
      </c>
      <c r="AS47" s="781">
        <v>2990.8670000000002</v>
      </c>
      <c r="AT47" s="781">
        <v>3053.462</v>
      </c>
      <c r="AU47" s="782">
        <v>6.2</v>
      </c>
      <c r="AV47" s="782">
        <v>3.07</v>
      </c>
      <c r="AW47" s="782">
        <v>3.13</v>
      </c>
      <c r="AX47" s="783">
        <v>98</v>
      </c>
      <c r="AZ47" s="765"/>
      <c r="BA47" s="777"/>
      <c r="BB47" s="777"/>
      <c r="BC47" s="777"/>
      <c r="BD47" s="778"/>
      <c r="BE47" s="778"/>
      <c r="BF47" s="778"/>
      <c r="BG47" s="779"/>
    </row>
    <row r="48" spans="1:59" ht="13.5" customHeight="1">
      <c r="A48" s="766">
        <v>64</v>
      </c>
      <c r="B48" s="769">
        <v>2052</v>
      </c>
      <c r="C48" s="773">
        <v>1.4416</v>
      </c>
      <c r="D48" s="784">
        <v>1.6393</v>
      </c>
      <c r="E48" s="785">
        <v>1.2528999999999999</v>
      </c>
      <c r="G48" s="928" t="s">
        <v>342</v>
      </c>
      <c r="H48" s="926">
        <v>7786.5469999999996</v>
      </c>
      <c r="I48" s="781">
        <v>3624.6990000000001</v>
      </c>
      <c r="J48" s="781">
        <v>4161.848</v>
      </c>
      <c r="K48" s="782">
        <v>6.13</v>
      </c>
      <c r="L48" s="782">
        <v>2.85</v>
      </c>
      <c r="M48" s="782">
        <v>3.27</v>
      </c>
      <c r="N48" s="783">
        <v>87.1</v>
      </c>
      <c r="O48" s="765"/>
      <c r="P48" s="765" t="s">
        <v>342</v>
      </c>
      <c r="Q48" s="780">
        <v>7807.6540000000005</v>
      </c>
      <c r="R48" s="781">
        <v>3695.752</v>
      </c>
      <c r="S48" s="781">
        <v>4111.9009999999998</v>
      </c>
      <c r="T48" s="782">
        <v>6.37</v>
      </c>
      <c r="U48" s="782">
        <v>3.02</v>
      </c>
      <c r="V48" s="782">
        <v>3.36</v>
      </c>
      <c r="W48" s="783">
        <v>89.9</v>
      </c>
      <c r="Y48" s="765" t="s">
        <v>342</v>
      </c>
      <c r="Z48" s="780">
        <v>7114.2160000000003</v>
      </c>
      <c r="AA48" s="781">
        <v>3401.2640000000001</v>
      </c>
      <c r="AB48" s="781">
        <v>3712.9520000000002</v>
      </c>
      <c r="AC48" s="782">
        <v>6.17</v>
      </c>
      <c r="AD48" s="782">
        <v>2.95</v>
      </c>
      <c r="AE48" s="782">
        <v>3.22</v>
      </c>
      <c r="AF48" s="783">
        <v>91.6</v>
      </c>
      <c r="AH48" s="765" t="s">
        <v>342</v>
      </c>
      <c r="AI48" s="780">
        <v>8675.9030000000002</v>
      </c>
      <c r="AJ48" s="781">
        <v>4175.8609999999999</v>
      </c>
      <c r="AK48" s="781">
        <v>4500.0420000000004</v>
      </c>
      <c r="AL48" s="782">
        <v>8.15</v>
      </c>
      <c r="AM48" s="782">
        <v>3.92</v>
      </c>
      <c r="AN48" s="782">
        <v>4.2300000000000004</v>
      </c>
      <c r="AO48" s="783">
        <v>92.8</v>
      </c>
      <c r="AQ48" s="765" t="s">
        <v>342</v>
      </c>
      <c r="AR48" s="780">
        <v>6536.2049999999999</v>
      </c>
      <c r="AS48" s="781">
        <v>3150.41</v>
      </c>
      <c r="AT48" s="781">
        <v>3385.7950000000001</v>
      </c>
      <c r="AU48" s="782">
        <v>6.71</v>
      </c>
      <c r="AV48" s="782">
        <v>3.23</v>
      </c>
      <c r="AW48" s="782">
        <v>3.47</v>
      </c>
      <c r="AX48" s="783">
        <v>93</v>
      </c>
      <c r="AZ48" s="765"/>
      <c r="BA48" s="777"/>
      <c r="BB48" s="777"/>
      <c r="BC48" s="777"/>
      <c r="BD48" s="778"/>
      <c r="BE48" s="778"/>
      <c r="BF48" s="778"/>
      <c r="BG48" s="779"/>
    </row>
    <row r="49" spans="1:59" ht="13.5" customHeight="1">
      <c r="A49" s="766">
        <v>65</v>
      </c>
      <c r="B49" s="769">
        <v>2053</v>
      </c>
      <c r="C49" s="773">
        <v>1.4418</v>
      </c>
      <c r="D49" s="784">
        <v>1.6398999999999999</v>
      </c>
      <c r="E49" s="785">
        <v>1.2527999999999999</v>
      </c>
      <c r="G49" s="928" t="s">
        <v>343</v>
      </c>
      <c r="H49" s="926">
        <v>6353.5029999999997</v>
      </c>
      <c r="I49" s="781">
        <v>2817.0010000000002</v>
      </c>
      <c r="J49" s="781">
        <v>3536.502</v>
      </c>
      <c r="K49" s="782">
        <v>5</v>
      </c>
      <c r="L49" s="782">
        <v>2.2200000000000002</v>
      </c>
      <c r="M49" s="782">
        <v>2.78</v>
      </c>
      <c r="N49" s="783">
        <v>79.7</v>
      </c>
      <c r="O49" s="765"/>
      <c r="P49" s="765" t="s">
        <v>343</v>
      </c>
      <c r="Q49" s="780">
        <v>8491.9290000000001</v>
      </c>
      <c r="R49" s="781">
        <v>3869.614</v>
      </c>
      <c r="S49" s="781">
        <v>4622.3149999999996</v>
      </c>
      <c r="T49" s="782">
        <v>6.93</v>
      </c>
      <c r="U49" s="782">
        <v>3.16</v>
      </c>
      <c r="V49" s="782">
        <v>3.77</v>
      </c>
      <c r="W49" s="783">
        <v>83.7</v>
      </c>
      <c r="Y49" s="765" t="s">
        <v>343</v>
      </c>
      <c r="Z49" s="780">
        <v>6304.2380000000003</v>
      </c>
      <c r="AA49" s="781">
        <v>2896.942</v>
      </c>
      <c r="AB49" s="781">
        <v>3407.2959999999998</v>
      </c>
      <c r="AC49" s="782">
        <v>5.47</v>
      </c>
      <c r="AD49" s="782">
        <v>2.5099999999999998</v>
      </c>
      <c r="AE49" s="782">
        <v>2.96</v>
      </c>
      <c r="AF49" s="783">
        <v>85</v>
      </c>
      <c r="AH49" s="765" t="s">
        <v>343</v>
      </c>
      <c r="AI49" s="780">
        <v>7215.59</v>
      </c>
      <c r="AJ49" s="781">
        <v>3355.694</v>
      </c>
      <c r="AK49" s="781">
        <v>3859.8960000000002</v>
      </c>
      <c r="AL49" s="782">
        <v>6.78</v>
      </c>
      <c r="AM49" s="782">
        <v>3.15</v>
      </c>
      <c r="AN49" s="782">
        <v>3.63</v>
      </c>
      <c r="AO49" s="783">
        <v>86.9</v>
      </c>
      <c r="AQ49" s="765" t="s">
        <v>343</v>
      </c>
      <c r="AR49" s="780">
        <v>6942.5379999999996</v>
      </c>
      <c r="AS49" s="781">
        <v>3244.8440000000001</v>
      </c>
      <c r="AT49" s="781">
        <v>3697.694</v>
      </c>
      <c r="AU49" s="782">
        <v>7.12</v>
      </c>
      <c r="AV49" s="782">
        <v>3.33</v>
      </c>
      <c r="AW49" s="782">
        <v>3.79</v>
      </c>
      <c r="AX49" s="783">
        <v>87.8</v>
      </c>
      <c r="AZ49" s="765"/>
      <c r="BA49" s="777"/>
      <c r="BB49" s="777"/>
      <c r="BC49" s="777"/>
      <c r="BD49" s="778"/>
      <c r="BE49" s="778"/>
      <c r="BF49" s="778"/>
      <c r="BG49" s="779"/>
    </row>
    <row r="50" spans="1:59" ht="13.5" customHeight="1">
      <c r="A50" s="766">
        <v>66</v>
      </c>
      <c r="B50" s="769">
        <v>2054</v>
      </c>
      <c r="C50" s="773">
        <v>1.4419</v>
      </c>
      <c r="D50" s="784">
        <v>1.6405000000000001</v>
      </c>
      <c r="E50" s="785">
        <v>1.2525999999999999</v>
      </c>
      <c r="G50" s="928" t="s">
        <v>344</v>
      </c>
      <c r="H50" s="926">
        <v>5026.2330000000002</v>
      </c>
      <c r="I50" s="781">
        <v>2015.201</v>
      </c>
      <c r="J50" s="781">
        <v>3011.0320000000002</v>
      </c>
      <c r="K50" s="782">
        <v>3.95</v>
      </c>
      <c r="L50" s="782">
        <v>1.59</v>
      </c>
      <c r="M50" s="782">
        <v>2.37</v>
      </c>
      <c r="N50" s="783">
        <v>66.900000000000006</v>
      </c>
      <c r="O50" s="765"/>
      <c r="P50" s="765" t="s">
        <v>344</v>
      </c>
      <c r="Q50" s="780">
        <v>6105.19</v>
      </c>
      <c r="R50" s="781">
        <v>2560.1109999999999</v>
      </c>
      <c r="S50" s="781">
        <v>3545.0790000000002</v>
      </c>
      <c r="T50" s="782">
        <v>4.9800000000000004</v>
      </c>
      <c r="U50" s="782">
        <v>2.09</v>
      </c>
      <c r="V50" s="782">
        <v>2.89</v>
      </c>
      <c r="W50" s="783">
        <v>72.2</v>
      </c>
      <c r="Y50" s="765" t="s">
        <v>344</v>
      </c>
      <c r="Z50" s="780">
        <v>6275.05</v>
      </c>
      <c r="AA50" s="781">
        <v>2701.623</v>
      </c>
      <c r="AB50" s="781">
        <v>3573.4270000000001</v>
      </c>
      <c r="AC50" s="782">
        <v>5.45</v>
      </c>
      <c r="AD50" s="782">
        <v>2.34</v>
      </c>
      <c r="AE50" s="782">
        <v>3.1</v>
      </c>
      <c r="AF50" s="783">
        <v>75.599999999999994</v>
      </c>
      <c r="AH50" s="765" t="s">
        <v>344</v>
      </c>
      <c r="AI50" s="780">
        <v>5852.5870000000004</v>
      </c>
      <c r="AJ50" s="781">
        <v>2567.6579999999999</v>
      </c>
      <c r="AK50" s="781">
        <v>3284.9290000000001</v>
      </c>
      <c r="AL50" s="782">
        <v>5.5</v>
      </c>
      <c r="AM50" s="782">
        <v>2.41</v>
      </c>
      <c r="AN50" s="782">
        <v>3.09</v>
      </c>
      <c r="AO50" s="783">
        <v>78.2</v>
      </c>
      <c r="AQ50" s="765" t="s">
        <v>344</v>
      </c>
      <c r="AR50" s="780">
        <v>7233.2749999999996</v>
      </c>
      <c r="AS50" s="781">
        <v>3210.7840000000001</v>
      </c>
      <c r="AT50" s="781">
        <v>4022.49</v>
      </c>
      <c r="AU50" s="782">
        <v>7.42</v>
      </c>
      <c r="AV50" s="782">
        <v>3.3</v>
      </c>
      <c r="AW50" s="782">
        <v>4.13</v>
      </c>
      <c r="AX50" s="783">
        <v>79.8</v>
      </c>
      <c r="AZ50" s="765"/>
      <c r="BA50" s="777"/>
      <c r="BB50" s="777"/>
      <c r="BC50" s="777"/>
      <c r="BD50" s="778"/>
      <c r="BE50" s="778"/>
      <c r="BF50" s="778"/>
      <c r="BG50" s="779"/>
    </row>
    <row r="51" spans="1:59" ht="20.25" customHeight="1">
      <c r="A51" s="796">
        <v>67</v>
      </c>
      <c r="B51" s="797">
        <v>2055</v>
      </c>
      <c r="C51" s="773">
        <v>1.4419999999999999</v>
      </c>
      <c r="D51" s="784">
        <v>1.641</v>
      </c>
      <c r="E51" s="785">
        <v>1.2523</v>
      </c>
      <c r="G51" s="928" t="s">
        <v>345</v>
      </c>
      <c r="H51" s="926">
        <v>3156.2759999999998</v>
      </c>
      <c r="I51" s="781">
        <v>1067.9390000000001</v>
      </c>
      <c r="J51" s="781">
        <v>2088.337</v>
      </c>
      <c r="K51" s="782">
        <v>2.48</v>
      </c>
      <c r="L51" s="782">
        <v>0.84</v>
      </c>
      <c r="M51" s="782">
        <v>1.64</v>
      </c>
      <c r="N51" s="783">
        <v>51.1</v>
      </c>
      <c r="O51" s="765"/>
      <c r="P51" s="765" t="s">
        <v>345</v>
      </c>
      <c r="Q51" s="780">
        <v>4081.2170000000001</v>
      </c>
      <c r="R51" s="781">
        <v>1504.5840000000001</v>
      </c>
      <c r="S51" s="781">
        <v>2576.6329999999998</v>
      </c>
      <c r="T51" s="782">
        <v>3.33</v>
      </c>
      <c r="U51" s="782">
        <v>1.23</v>
      </c>
      <c r="V51" s="782">
        <v>2.1</v>
      </c>
      <c r="W51" s="783">
        <v>58.4</v>
      </c>
      <c r="Y51" s="765" t="s">
        <v>345</v>
      </c>
      <c r="Z51" s="780">
        <v>5763.7070000000003</v>
      </c>
      <c r="AA51" s="781">
        <v>2227.5410000000002</v>
      </c>
      <c r="AB51" s="781">
        <v>3536.1660000000002</v>
      </c>
      <c r="AC51" s="782">
        <v>5</v>
      </c>
      <c r="AD51" s="782">
        <v>1.93</v>
      </c>
      <c r="AE51" s="782">
        <v>3.07</v>
      </c>
      <c r="AF51" s="783">
        <v>63</v>
      </c>
      <c r="AH51" s="765" t="s">
        <v>345</v>
      </c>
      <c r="AI51" s="780">
        <v>4406.9319999999998</v>
      </c>
      <c r="AJ51" s="781">
        <v>1734.92</v>
      </c>
      <c r="AK51" s="781">
        <v>2672.0129999999999</v>
      </c>
      <c r="AL51" s="782">
        <v>4.1399999999999997</v>
      </c>
      <c r="AM51" s="782">
        <v>1.63</v>
      </c>
      <c r="AN51" s="782">
        <v>2.5099999999999998</v>
      </c>
      <c r="AO51" s="783">
        <v>64.900000000000006</v>
      </c>
      <c r="AQ51" s="765" t="s">
        <v>345</v>
      </c>
      <c r="AR51" s="780">
        <v>5214.7049999999999</v>
      </c>
      <c r="AS51" s="781">
        <v>2103.8200000000002</v>
      </c>
      <c r="AT51" s="781">
        <v>3110.8850000000002</v>
      </c>
      <c r="AU51" s="782">
        <v>5.35</v>
      </c>
      <c r="AV51" s="782">
        <v>2.16</v>
      </c>
      <c r="AW51" s="782">
        <v>3.19</v>
      </c>
      <c r="AX51" s="783">
        <v>67.599999999999994</v>
      </c>
      <c r="AZ51" s="765"/>
      <c r="BA51" s="777"/>
      <c r="BB51" s="777"/>
      <c r="BC51" s="777"/>
      <c r="BD51" s="778"/>
      <c r="BE51" s="778"/>
      <c r="BF51" s="778"/>
      <c r="BG51" s="779"/>
    </row>
    <row r="52" spans="1:59" ht="13.5" customHeight="1">
      <c r="A52" s="796">
        <v>68</v>
      </c>
      <c r="B52" s="797">
        <v>2056</v>
      </c>
      <c r="C52" s="773">
        <v>1.4419999999999999</v>
      </c>
      <c r="D52" s="784">
        <v>1.6415999999999999</v>
      </c>
      <c r="E52" s="785">
        <v>1.2519</v>
      </c>
      <c r="G52" s="928" t="s">
        <v>346</v>
      </c>
      <c r="H52" s="926">
        <v>1362.828</v>
      </c>
      <c r="I52" s="781">
        <v>336.76</v>
      </c>
      <c r="J52" s="781">
        <v>1026.068</v>
      </c>
      <c r="K52" s="782">
        <v>1.07</v>
      </c>
      <c r="L52" s="782">
        <v>0.26</v>
      </c>
      <c r="M52" s="782">
        <v>0.81</v>
      </c>
      <c r="N52" s="783">
        <v>32.799999999999997</v>
      </c>
      <c r="O52" s="765"/>
      <c r="P52" s="765" t="s">
        <v>346</v>
      </c>
      <c r="Q52" s="780">
        <v>2238.6570000000002</v>
      </c>
      <c r="R52" s="781">
        <v>659.93799999999999</v>
      </c>
      <c r="S52" s="781">
        <v>1578.72</v>
      </c>
      <c r="T52" s="782">
        <v>1.83</v>
      </c>
      <c r="U52" s="782">
        <v>0.54</v>
      </c>
      <c r="V52" s="782">
        <v>1.29</v>
      </c>
      <c r="W52" s="783">
        <v>41.8</v>
      </c>
      <c r="Y52" s="765" t="s">
        <v>346</v>
      </c>
      <c r="Z52" s="780">
        <v>2913.1460000000002</v>
      </c>
      <c r="AA52" s="781">
        <v>915.25599999999997</v>
      </c>
      <c r="AB52" s="781">
        <v>1997.89</v>
      </c>
      <c r="AC52" s="782">
        <v>2.5299999999999998</v>
      </c>
      <c r="AD52" s="782">
        <v>0.79</v>
      </c>
      <c r="AE52" s="782">
        <v>1.73</v>
      </c>
      <c r="AF52" s="783">
        <v>45.8</v>
      </c>
      <c r="AH52" s="765" t="s">
        <v>346</v>
      </c>
      <c r="AI52" s="780">
        <v>3184.0010000000002</v>
      </c>
      <c r="AJ52" s="781">
        <v>1046.175</v>
      </c>
      <c r="AK52" s="781">
        <v>2137.826</v>
      </c>
      <c r="AL52" s="782">
        <v>2.99</v>
      </c>
      <c r="AM52" s="782">
        <v>0.98</v>
      </c>
      <c r="AN52" s="782">
        <v>2.0099999999999998</v>
      </c>
      <c r="AO52" s="783">
        <v>48.9</v>
      </c>
      <c r="AQ52" s="765" t="s">
        <v>346</v>
      </c>
      <c r="AR52" s="780">
        <v>3169.6080000000002</v>
      </c>
      <c r="AS52" s="781">
        <v>1081.8230000000001</v>
      </c>
      <c r="AT52" s="781">
        <v>2087.7849999999999</v>
      </c>
      <c r="AU52" s="782">
        <v>3.25</v>
      </c>
      <c r="AV52" s="782">
        <v>1.1100000000000001</v>
      </c>
      <c r="AW52" s="782">
        <v>2.14</v>
      </c>
      <c r="AX52" s="783">
        <v>51.8</v>
      </c>
      <c r="AZ52" s="765"/>
      <c r="BA52" s="777"/>
      <c r="BB52" s="777"/>
      <c r="BC52" s="777"/>
      <c r="BD52" s="778"/>
      <c r="BE52" s="778"/>
      <c r="BF52" s="778"/>
      <c r="BG52" s="779"/>
    </row>
    <row r="53" spans="1:59" ht="13.5" customHeight="1">
      <c r="A53" s="796">
        <v>69</v>
      </c>
      <c r="B53" s="797">
        <v>2057</v>
      </c>
      <c r="C53" s="773">
        <v>1.4420999999999999</v>
      </c>
      <c r="D53" s="784">
        <v>1.6420999999999999</v>
      </c>
      <c r="E53" s="785">
        <v>1.2516</v>
      </c>
      <c r="G53" s="928" t="s">
        <v>347</v>
      </c>
      <c r="H53" s="926">
        <v>361.51400000000001</v>
      </c>
      <c r="I53" s="781">
        <v>63.646999999999998</v>
      </c>
      <c r="J53" s="781">
        <v>297.86700000000002</v>
      </c>
      <c r="K53" s="782">
        <v>0.28000000000000003</v>
      </c>
      <c r="L53" s="782">
        <v>0.05</v>
      </c>
      <c r="M53" s="782">
        <v>0.23</v>
      </c>
      <c r="N53" s="783">
        <v>21.4</v>
      </c>
      <c r="O53" s="765"/>
      <c r="P53" s="765" t="s">
        <v>347</v>
      </c>
      <c r="Q53" s="780">
        <v>750.15800000000002</v>
      </c>
      <c r="R53" s="781">
        <v>160.304</v>
      </c>
      <c r="S53" s="781">
        <v>589.85400000000004</v>
      </c>
      <c r="T53" s="782">
        <v>0.61</v>
      </c>
      <c r="U53" s="782">
        <v>0.13</v>
      </c>
      <c r="V53" s="782">
        <v>0.48</v>
      </c>
      <c r="W53" s="783">
        <v>27.2</v>
      </c>
      <c r="Y53" s="765" t="s">
        <v>347</v>
      </c>
      <c r="Z53" s="780">
        <v>1084.8720000000001</v>
      </c>
      <c r="AA53" s="781">
        <v>259.38900000000001</v>
      </c>
      <c r="AB53" s="781">
        <v>825.48299999999995</v>
      </c>
      <c r="AC53" s="782">
        <v>0.94</v>
      </c>
      <c r="AD53" s="782">
        <v>0.23</v>
      </c>
      <c r="AE53" s="782">
        <v>0.72</v>
      </c>
      <c r="AF53" s="783">
        <v>31.4</v>
      </c>
      <c r="AH53" s="765" t="s">
        <v>347</v>
      </c>
      <c r="AI53" s="780">
        <v>1727.252</v>
      </c>
      <c r="AJ53" s="781">
        <v>441.67599999999999</v>
      </c>
      <c r="AK53" s="781">
        <v>1285.576</v>
      </c>
      <c r="AL53" s="782">
        <v>1.62</v>
      </c>
      <c r="AM53" s="782">
        <v>0.42</v>
      </c>
      <c r="AN53" s="782">
        <v>1.21</v>
      </c>
      <c r="AO53" s="783">
        <v>34.4</v>
      </c>
      <c r="AQ53" s="765" t="s">
        <v>347</v>
      </c>
      <c r="AR53" s="780">
        <v>1410.098</v>
      </c>
      <c r="AS53" s="781">
        <v>372.363</v>
      </c>
      <c r="AT53" s="781">
        <v>1037.7349999999999</v>
      </c>
      <c r="AU53" s="782">
        <v>1.45</v>
      </c>
      <c r="AV53" s="782">
        <v>0.38</v>
      </c>
      <c r="AW53" s="782">
        <v>1.06</v>
      </c>
      <c r="AX53" s="783">
        <v>35.9</v>
      </c>
      <c r="AZ53" s="765"/>
      <c r="BA53" s="777"/>
      <c r="BB53" s="777"/>
      <c r="BC53" s="777"/>
      <c r="BD53" s="778"/>
      <c r="BE53" s="778"/>
      <c r="BF53" s="778"/>
      <c r="BG53" s="779"/>
    </row>
    <row r="54" spans="1:59" ht="13.5" customHeight="1">
      <c r="A54" s="796">
        <v>70</v>
      </c>
      <c r="B54" s="797">
        <v>2058</v>
      </c>
      <c r="C54" s="773">
        <v>1.4420999999999999</v>
      </c>
      <c r="D54" s="784">
        <v>1.6427</v>
      </c>
      <c r="E54" s="785">
        <v>1.2513000000000001</v>
      </c>
      <c r="G54" s="928" t="s">
        <v>362</v>
      </c>
      <c r="H54" s="926">
        <v>61.883000000000003</v>
      </c>
      <c r="I54" s="781">
        <v>8.3949999999999996</v>
      </c>
      <c r="J54" s="781">
        <v>53.488</v>
      </c>
      <c r="K54" s="782">
        <v>0.05</v>
      </c>
      <c r="L54" s="782">
        <v>0.01</v>
      </c>
      <c r="M54" s="782">
        <v>0.04</v>
      </c>
      <c r="N54" s="783">
        <v>15.7</v>
      </c>
      <c r="O54" s="765"/>
      <c r="P54" s="765" t="s">
        <v>362</v>
      </c>
      <c r="Q54" s="780">
        <v>132.57300000000001</v>
      </c>
      <c r="R54" s="781">
        <v>17.579000000000001</v>
      </c>
      <c r="S54" s="781">
        <v>114.994</v>
      </c>
      <c r="T54" s="782">
        <v>0.11</v>
      </c>
      <c r="U54" s="782">
        <v>0.01</v>
      </c>
      <c r="V54" s="782">
        <v>0.09</v>
      </c>
      <c r="W54" s="783">
        <v>15.3</v>
      </c>
      <c r="Y54" s="765" t="s">
        <v>362</v>
      </c>
      <c r="Z54" s="780">
        <v>256.24799999999999</v>
      </c>
      <c r="AA54" s="781">
        <v>41.058999999999997</v>
      </c>
      <c r="AB54" s="781">
        <v>215.18899999999999</v>
      </c>
      <c r="AC54" s="782">
        <v>0.22</v>
      </c>
      <c r="AD54" s="782">
        <v>0.04</v>
      </c>
      <c r="AE54" s="782">
        <v>0.19</v>
      </c>
      <c r="AF54" s="783">
        <v>19.100000000000001</v>
      </c>
      <c r="AH54" s="765" t="s">
        <v>362</v>
      </c>
      <c r="AI54" s="780">
        <v>380.279</v>
      </c>
      <c r="AJ54" s="781">
        <v>65.456000000000003</v>
      </c>
      <c r="AK54" s="781">
        <v>314.82400000000001</v>
      </c>
      <c r="AL54" s="782">
        <v>0.36</v>
      </c>
      <c r="AM54" s="782">
        <v>0.06</v>
      </c>
      <c r="AN54" s="782">
        <v>0.3</v>
      </c>
      <c r="AO54" s="783">
        <v>20.8</v>
      </c>
      <c r="AQ54" s="765" t="s">
        <v>362</v>
      </c>
      <c r="AR54" s="780">
        <v>491.48700000000002</v>
      </c>
      <c r="AS54" s="781">
        <v>88.69</v>
      </c>
      <c r="AT54" s="781">
        <v>402.79700000000003</v>
      </c>
      <c r="AU54" s="782">
        <v>0.5</v>
      </c>
      <c r="AV54" s="782">
        <v>0.09</v>
      </c>
      <c r="AW54" s="782">
        <v>0.41</v>
      </c>
      <c r="AX54" s="783">
        <v>22</v>
      </c>
      <c r="AZ54" s="765"/>
      <c r="BA54" s="777"/>
      <c r="BB54" s="777"/>
      <c r="BC54" s="777"/>
      <c r="BD54" s="778"/>
      <c r="BE54" s="778"/>
      <c r="BF54" s="778"/>
      <c r="BG54" s="779"/>
    </row>
    <row r="55" spans="1:59" ht="13.5" customHeight="1">
      <c r="A55" s="796">
        <v>71</v>
      </c>
      <c r="B55" s="797">
        <v>2059</v>
      </c>
      <c r="C55" s="773">
        <v>1.4421999999999999</v>
      </c>
      <c r="D55" s="784">
        <v>1.6432</v>
      </c>
      <c r="E55" s="785">
        <v>1.2509999999999999</v>
      </c>
      <c r="G55" s="928" t="s">
        <v>350</v>
      </c>
      <c r="H55" s="926">
        <v>15945.218000000001</v>
      </c>
      <c r="I55" s="781">
        <v>8164.4459999999999</v>
      </c>
      <c r="J55" s="781">
        <v>7780.7719999999999</v>
      </c>
      <c r="K55" s="782">
        <v>12.55</v>
      </c>
      <c r="L55" s="782">
        <v>6.42</v>
      </c>
      <c r="M55" s="782">
        <v>6.12</v>
      </c>
      <c r="N55" s="783">
        <v>104.9</v>
      </c>
      <c r="O55" s="765"/>
      <c r="P55" s="765" t="s">
        <v>350</v>
      </c>
      <c r="Q55" s="780">
        <v>14072.74</v>
      </c>
      <c r="R55" s="781">
        <v>7206.674</v>
      </c>
      <c r="S55" s="781">
        <v>6866.0659999999998</v>
      </c>
      <c r="T55" s="782">
        <v>11.48</v>
      </c>
      <c r="U55" s="782">
        <v>5.88</v>
      </c>
      <c r="V55" s="782">
        <v>5.6</v>
      </c>
      <c r="W55" s="783">
        <v>105</v>
      </c>
      <c r="Y55" s="765" t="s">
        <v>350</v>
      </c>
      <c r="Z55" s="780">
        <v>12457.214</v>
      </c>
      <c r="AA55" s="781">
        <v>6384.4129999999996</v>
      </c>
      <c r="AB55" s="781">
        <v>6072.8010000000004</v>
      </c>
      <c r="AC55" s="782">
        <v>10.81</v>
      </c>
      <c r="AD55" s="782">
        <v>5.54</v>
      </c>
      <c r="AE55" s="782">
        <v>5.27</v>
      </c>
      <c r="AF55" s="783">
        <v>105.1</v>
      </c>
      <c r="AH55" s="765" t="s">
        <v>350</v>
      </c>
      <c r="AI55" s="780">
        <v>11384.19</v>
      </c>
      <c r="AJ55" s="781">
        <v>5834.5209999999997</v>
      </c>
      <c r="AK55" s="781">
        <v>5549.6679999999997</v>
      </c>
      <c r="AL55" s="782">
        <v>10.7</v>
      </c>
      <c r="AM55" s="782">
        <v>5.48</v>
      </c>
      <c r="AN55" s="782">
        <v>5.21</v>
      </c>
      <c r="AO55" s="783">
        <v>105.1</v>
      </c>
      <c r="AQ55" s="765" t="s">
        <v>350</v>
      </c>
      <c r="AR55" s="780">
        <v>10123.119000000001</v>
      </c>
      <c r="AS55" s="781">
        <v>5188.2759999999998</v>
      </c>
      <c r="AT55" s="781">
        <v>4934.8440000000001</v>
      </c>
      <c r="AU55" s="782">
        <v>10.39</v>
      </c>
      <c r="AV55" s="782">
        <v>5.32</v>
      </c>
      <c r="AW55" s="782">
        <v>5.0599999999999996</v>
      </c>
      <c r="AX55" s="783">
        <v>105.1</v>
      </c>
      <c r="AZ55" s="765"/>
      <c r="BA55" s="777"/>
      <c r="BB55" s="777"/>
      <c r="BC55" s="777"/>
      <c r="BD55" s="778"/>
      <c r="BE55" s="778"/>
      <c r="BF55" s="778"/>
      <c r="BG55" s="779"/>
    </row>
    <row r="56" spans="1:59" ht="20.25" customHeight="1">
      <c r="A56" s="798">
        <v>72</v>
      </c>
      <c r="B56" s="799">
        <v>2060</v>
      </c>
      <c r="C56" s="800">
        <v>1.4423999999999999</v>
      </c>
      <c r="D56" s="801">
        <v>1.6436999999999999</v>
      </c>
      <c r="E56" s="801">
        <v>1.2507999999999999</v>
      </c>
      <c r="G56" s="928" t="s">
        <v>351</v>
      </c>
      <c r="H56" s="926">
        <v>77281.558000000005</v>
      </c>
      <c r="I56" s="781">
        <v>39020.686000000002</v>
      </c>
      <c r="J56" s="781">
        <v>38260.872000000003</v>
      </c>
      <c r="K56" s="782">
        <v>60.81</v>
      </c>
      <c r="L56" s="782">
        <v>30.7</v>
      </c>
      <c r="M56" s="782">
        <v>30.1</v>
      </c>
      <c r="N56" s="783">
        <v>102</v>
      </c>
      <c r="O56" s="765"/>
      <c r="P56" s="765" t="s">
        <v>351</v>
      </c>
      <c r="Q56" s="780">
        <v>71700.512000000002</v>
      </c>
      <c r="R56" s="781">
        <v>36292.728000000003</v>
      </c>
      <c r="S56" s="781">
        <v>35407.784</v>
      </c>
      <c r="T56" s="782">
        <v>58.51</v>
      </c>
      <c r="U56" s="782">
        <v>29.62</v>
      </c>
      <c r="V56" s="782">
        <v>28.89</v>
      </c>
      <c r="W56" s="783">
        <v>102.5</v>
      </c>
      <c r="Y56" s="765" t="s">
        <v>351</v>
      </c>
      <c r="Z56" s="780">
        <v>64941.881999999998</v>
      </c>
      <c r="AA56" s="781">
        <v>32924.567999999999</v>
      </c>
      <c r="AB56" s="781">
        <v>32017.314999999999</v>
      </c>
      <c r="AC56" s="782">
        <v>56.37</v>
      </c>
      <c r="AD56" s="782">
        <v>28.58</v>
      </c>
      <c r="AE56" s="782">
        <v>27.79</v>
      </c>
      <c r="AF56" s="783">
        <v>102.8</v>
      </c>
      <c r="AH56" s="765" t="s">
        <v>351</v>
      </c>
      <c r="AI56" s="780">
        <v>55844.718000000001</v>
      </c>
      <c r="AJ56" s="781">
        <v>28394.87</v>
      </c>
      <c r="AK56" s="781">
        <v>27449.848000000002</v>
      </c>
      <c r="AL56" s="782">
        <v>52.48</v>
      </c>
      <c r="AM56" s="782">
        <v>26.68</v>
      </c>
      <c r="AN56" s="782">
        <v>25.79</v>
      </c>
      <c r="AO56" s="783">
        <v>103.4</v>
      </c>
      <c r="AQ56" s="765" t="s">
        <v>351</v>
      </c>
      <c r="AR56" s="780">
        <v>50275.588000000003</v>
      </c>
      <c r="AS56" s="781">
        <v>25614.973000000002</v>
      </c>
      <c r="AT56" s="781">
        <v>24660.615000000002</v>
      </c>
      <c r="AU56" s="782">
        <v>51.6</v>
      </c>
      <c r="AV56" s="782">
        <v>26.29</v>
      </c>
      <c r="AW56" s="782">
        <v>25.31</v>
      </c>
      <c r="AX56" s="783">
        <v>103.9</v>
      </c>
      <c r="AZ56" s="765"/>
      <c r="BA56" s="777"/>
      <c r="BB56" s="777"/>
      <c r="BC56" s="777"/>
      <c r="BD56" s="778"/>
      <c r="BE56" s="778"/>
      <c r="BF56" s="778"/>
      <c r="BG56" s="779"/>
    </row>
    <row r="57" spans="1:59" ht="3" customHeight="1">
      <c r="A57" s="802"/>
      <c r="B57" s="803"/>
      <c r="C57" s="804"/>
      <c r="D57" s="805"/>
      <c r="G57" s="786" t="s">
        <v>352</v>
      </c>
      <c r="H57" s="787">
        <v>33867.968999999997</v>
      </c>
      <c r="I57" s="788">
        <v>14656.606</v>
      </c>
      <c r="J57" s="788">
        <v>19211.363000000001</v>
      </c>
      <c r="K57" s="789">
        <v>26.65</v>
      </c>
      <c r="L57" s="789">
        <v>11.53</v>
      </c>
      <c r="M57" s="789">
        <v>15.12</v>
      </c>
      <c r="N57" s="790">
        <v>76.3</v>
      </c>
      <c r="O57" s="765"/>
      <c r="P57" s="786" t="s">
        <v>352</v>
      </c>
      <c r="Q57" s="787">
        <v>36770.849000000002</v>
      </c>
      <c r="R57" s="788">
        <v>15950.081</v>
      </c>
      <c r="S57" s="788">
        <v>20820.768</v>
      </c>
      <c r="T57" s="789">
        <v>30.01</v>
      </c>
      <c r="U57" s="789">
        <v>13.02</v>
      </c>
      <c r="V57" s="789">
        <v>16.989999999999998</v>
      </c>
      <c r="W57" s="790">
        <v>76.599999999999994</v>
      </c>
      <c r="Y57" s="786" t="s">
        <v>352</v>
      </c>
      <c r="Z57" s="787">
        <v>37816.601999999999</v>
      </c>
      <c r="AA57" s="788">
        <v>16412.468000000001</v>
      </c>
      <c r="AB57" s="788">
        <v>21404.133999999998</v>
      </c>
      <c r="AC57" s="789">
        <v>32.82</v>
      </c>
      <c r="AD57" s="789">
        <v>14.24</v>
      </c>
      <c r="AE57" s="789">
        <v>18.579999999999998</v>
      </c>
      <c r="AF57" s="790">
        <v>76.7</v>
      </c>
      <c r="AH57" s="786" t="s">
        <v>352</v>
      </c>
      <c r="AI57" s="787">
        <v>39192.275999999998</v>
      </c>
      <c r="AJ57" s="788">
        <v>17193.224999999999</v>
      </c>
      <c r="AK57" s="788">
        <v>21999.05</v>
      </c>
      <c r="AL57" s="789">
        <v>36.83</v>
      </c>
      <c r="AM57" s="789">
        <v>16.16</v>
      </c>
      <c r="AN57" s="789">
        <v>20.67</v>
      </c>
      <c r="AO57" s="790">
        <v>78.2</v>
      </c>
      <c r="AQ57" s="786" t="s">
        <v>352</v>
      </c>
      <c r="AR57" s="787">
        <v>37042.245000000003</v>
      </c>
      <c r="AS57" s="788">
        <v>16243.602000000001</v>
      </c>
      <c r="AT57" s="788">
        <v>20798.643</v>
      </c>
      <c r="AU57" s="789">
        <v>38.020000000000003</v>
      </c>
      <c r="AV57" s="789">
        <v>16.670000000000002</v>
      </c>
      <c r="AW57" s="789">
        <v>21.34</v>
      </c>
      <c r="AX57" s="790">
        <v>78.099999999999994</v>
      </c>
      <c r="AZ57" s="765"/>
      <c r="BA57" s="777"/>
      <c r="BB57" s="777"/>
      <c r="BC57" s="777"/>
      <c r="BD57" s="778"/>
      <c r="BE57" s="778"/>
      <c r="BF57" s="778"/>
      <c r="BG57" s="779"/>
    </row>
    <row r="58" spans="1:59" ht="13.5" customHeight="1">
      <c r="A58" s="948" t="s">
        <v>306</v>
      </c>
      <c r="B58" s="948"/>
      <c r="C58" s="948"/>
      <c r="D58" s="948"/>
      <c r="E58" s="948"/>
      <c r="G58" s="795" t="s">
        <v>363</v>
      </c>
      <c r="H58" s="765"/>
      <c r="I58" s="765"/>
      <c r="J58" s="765"/>
      <c r="K58" s="765"/>
      <c r="L58" s="765"/>
      <c r="M58" s="765"/>
      <c r="N58" s="765"/>
      <c r="O58" s="765"/>
      <c r="P58" s="795" t="s">
        <v>364</v>
      </c>
      <c r="Q58" s="765"/>
      <c r="R58" s="765"/>
      <c r="S58" s="765"/>
      <c r="T58" s="765"/>
      <c r="U58" s="765"/>
      <c r="V58" s="765"/>
      <c r="W58" s="765"/>
      <c r="Y58" s="795" t="s">
        <v>364</v>
      </c>
      <c r="Z58" s="765"/>
      <c r="AA58" s="765"/>
      <c r="AB58" s="765"/>
      <c r="AC58" s="765"/>
      <c r="AD58" s="765"/>
      <c r="AE58" s="765"/>
      <c r="AF58" s="765"/>
      <c r="AH58" s="795" t="s">
        <v>364</v>
      </c>
      <c r="AI58" s="765"/>
      <c r="AJ58" s="765"/>
      <c r="AK58" s="765"/>
      <c r="AL58" s="765"/>
      <c r="AM58" s="765"/>
      <c r="AN58" s="765"/>
      <c r="AO58" s="765"/>
      <c r="AQ58" s="795" t="s">
        <v>364</v>
      </c>
      <c r="AR58" s="765"/>
      <c r="AS58" s="765"/>
      <c r="AT58" s="765"/>
      <c r="AU58" s="765"/>
      <c r="AV58" s="765"/>
      <c r="AW58" s="765"/>
      <c r="AX58" s="765"/>
      <c r="AZ58" s="765"/>
      <c r="BA58" s="765"/>
      <c r="BB58" s="765"/>
      <c r="BC58" s="765"/>
      <c r="BD58" s="765"/>
      <c r="BE58" s="765"/>
      <c r="BF58" s="765"/>
      <c r="BG58" s="765"/>
    </row>
    <row r="59" spans="1:59">
      <c r="A59" s="133"/>
      <c r="B59" s="133"/>
      <c r="C59" s="133"/>
      <c r="D59" s="133"/>
      <c r="E59" s="133"/>
      <c r="G59" s="795" t="s">
        <v>360</v>
      </c>
      <c r="H59" s="765"/>
      <c r="I59" s="765"/>
      <c r="J59" s="765"/>
      <c r="K59" s="765"/>
      <c r="L59" s="765"/>
      <c r="M59" s="765"/>
      <c r="N59" s="765"/>
      <c r="O59" s="765"/>
      <c r="P59" s="795" t="s">
        <v>360</v>
      </c>
      <c r="Q59" s="765"/>
      <c r="R59" s="765"/>
      <c r="S59" s="765"/>
      <c r="T59" s="765"/>
      <c r="U59" s="765"/>
      <c r="V59" s="765"/>
      <c r="W59" s="765"/>
      <c r="Y59" s="795" t="s">
        <v>360</v>
      </c>
      <c r="Z59" s="765"/>
      <c r="AA59" s="765"/>
      <c r="AB59" s="765"/>
      <c r="AC59" s="765"/>
      <c r="AD59" s="765"/>
      <c r="AE59" s="765"/>
      <c r="AF59" s="765"/>
      <c r="AH59" s="795" t="s">
        <v>360</v>
      </c>
      <c r="AI59" s="765"/>
      <c r="AJ59" s="765"/>
      <c r="AK59" s="765"/>
      <c r="AL59" s="765"/>
      <c r="AM59" s="765"/>
      <c r="AN59" s="765"/>
      <c r="AO59" s="765"/>
      <c r="AQ59" s="795" t="s">
        <v>360</v>
      </c>
      <c r="AR59" s="765"/>
      <c r="AS59" s="765"/>
      <c r="AT59" s="765"/>
      <c r="AU59" s="765"/>
      <c r="AV59" s="765"/>
      <c r="AW59" s="765"/>
      <c r="AX59" s="765"/>
      <c r="AZ59" s="765"/>
      <c r="BA59" s="765"/>
      <c r="BB59" s="765"/>
      <c r="BC59" s="765"/>
      <c r="BD59" s="765"/>
      <c r="BE59" s="765"/>
      <c r="BF59" s="765"/>
      <c r="BG59" s="765"/>
    </row>
    <row r="60" spans="1:59">
      <c r="G60" s="765"/>
      <c r="H60" s="765"/>
      <c r="I60" s="765"/>
      <c r="J60" s="765"/>
      <c r="K60" s="765"/>
      <c r="L60" s="765"/>
      <c r="M60" s="765"/>
      <c r="N60" s="765"/>
      <c r="O60" s="765"/>
      <c r="P60" s="765"/>
      <c r="Q60" s="765"/>
      <c r="R60" s="765"/>
      <c r="S60" s="765"/>
      <c r="T60" s="765"/>
      <c r="U60" s="765"/>
      <c r="V60" s="765"/>
      <c r="W60" s="765"/>
      <c r="Y60" s="765"/>
      <c r="Z60" s="765"/>
      <c r="AA60" s="765"/>
      <c r="AB60" s="765"/>
      <c r="AC60" s="765"/>
      <c r="AD60" s="765"/>
      <c r="AE60" s="765"/>
      <c r="AF60" s="765"/>
      <c r="AH60" s="765"/>
      <c r="AI60" s="765"/>
      <c r="AJ60" s="765"/>
      <c r="AK60" s="765"/>
      <c r="AL60" s="765"/>
      <c r="AM60" s="765"/>
      <c r="AN60" s="765"/>
      <c r="AO60" s="765"/>
      <c r="AQ60" s="765"/>
      <c r="AR60" s="765"/>
      <c r="AS60" s="765"/>
      <c r="AT60" s="765"/>
      <c r="AU60" s="765"/>
      <c r="AV60" s="765"/>
      <c r="AW60" s="765"/>
      <c r="AX60" s="765"/>
      <c r="AZ60" s="765"/>
      <c r="BA60" s="765"/>
      <c r="BB60" s="765"/>
      <c r="BC60" s="765"/>
      <c r="BD60" s="765"/>
      <c r="BE60" s="765"/>
      <c r="BF60" s="765"/>
      <c r="BG60" s="765"/>
    </row>
    <row r="61" spans="1:59">
      <c r="G61" s="765"/>
      <c r="H61" s="765"/>
      <c r="I61" s="765"/>
      <c r="J61" s="765"/>
      <c r="K61" s="765"/>
      <c r="L61" s="765"/>
      <c r="M61" s="765"/>
      <c r="N61" s="765"/>
      <c r="O61" s="765"/>
      <c r="P61" s="765"/>
      <c r="Q61" s="765"/>
      <c r="R61" s="765"/>
      <c r="S61" s="765"/>
      <c r="T61" s="765"/>
      <c r="U61" s="765"/>
      <c r="V61" s="765"/>
      <c r="W61" s="765"/>
      <c r="Y61" s="765"/>
      <c r="Z61" s="765"/>
      <c r="AA61" s="765"/>
      <c r="AB61" s="765"/>
      <c r="AC61" s="765"/>
      <c r="AD61" s="765"/>
      <c r="AE61" s="765"/>
      <c r="AF61" s="765"/>
      <c r="AH61" s="765"/>
      <c r="AI61" s="765"/>
      <c r="AJ61" s="765"/>
      <c r="AK61" s="765"/>
      <c r="AL61" s="765"/>
      <c r="AM61" s="765"/>
      <c r="AN61" s="765"/>
      <c r="AO61" s="765"/>
      <c r="AQ61" s="765"/>
      <c r="AR61" s="765"/>
      <c r="AS61" s="765"/>
      <c r="AT61" s="765"/>
      <c r="AU61" s="765"/>
      <c r="AV61" s="765"/>
      <c r="AW61" s="765"/>
      <c r="AX61" s="765"/>
      <c r="AZ61" s="765"/>
      <c r="BA61" s="765"/>
      <c r="BB61" s="765"/>
      <c r="BC61" s="765"/>
      <c r="BD61" s="765"/>
      <c r="BE61" s="765"/>
      <c r="BF61" s="765"/>
      <c r="BG61" s="765"/>
    </row>
    <row r="62" spans="1:59">
      <c r="G62" s="765"/>
      <c r="H62" s="765"/>
      <c r="I62" s="765"/>
      <c r="J62" s="765"/>
      <c r="K62" s="765"/>
      <c r="L62" s="765"/>
      <c r="M62" s="765"/>
      <c r="N62" s="765"/>
      <c r="O62" s="765"/>
      <c r="P62" s="765"/>
      <c r="Q62" s="765"/>
      <c r="R62" s="765"/>
      <c r="S62" s="765"/>
      <c r="T62" s="765"/>
      <c r="U62" s="765"/>
      <c r="V62" s="765"/>
      <c r="W62" s="765"/>
      <c r="Y62" s="765"/>
      <c r="Z62" s="765"/>
      <c r="AA62" s="765"/>
      <c r="AB62" s="765"/>
      <c r="AC62" s="765"/>
      <c r="AD62" s="765"/>
      <c r="AE62" s="765"/>
      <c r="AF62" s="765"/>
      <c r="AH62" s="765"/>
      <c r="AI62" s="765"/>
      <c r="AJ62" s="765"/>
      <c r="AK62" s="765"/>
      <c r="AL62" s="765"/>
      <c r="AM62" s="765"/>
      <c r="AN62" s="765"/>
      <c r="AO62" s="765"/>
      <c r="AQ62" s="765"/>
      <c r="AR62" s="765"/>
      <c r="AS62" s="765"/>
      <c r="AT62" s="765"/>
      <c r="AU62" s="765"/>
      <c r="AV62" s="765"/>
      <c r="AW62" s="765"/>
      <c r="AX62" s="765"/>
      <c r="AZ62" s="765"/>
      <c r="BA62" s="765"/>
      <c r="BB62" s="765"/>
      <c r="BC62" s="765"/>
      <c r="BD62" s="765"/>
      <c r="BE62" s="765"/>
      <c r="BF62" s="765"/>
      <c r="BG62" s="765"/>
    </row>
    <row r="63" spans="1:59">
      <c r="G63" s="765"/>
      <c r="H63" s="765"/>
      <c r="I63" s="765"/>
      <c r="J63" s="765"/>
      <c r="K63" s="765"/>
      <c r="L63" s="765"/>
      <c r="M63" s="765"/>
      <c r="N63" s="765"/>
      <c r="O63" s="765"/>
      <c r="P63" s="765"/>
      <c r="Q63" s="765"/>
      <c r="R63" s="765"/>
      <c r="S63" s="765"/>
      <c r="T63" s="765"/>
      <c r="U63" s="765"/>
      <c r="V63" s="765"/>
      <c r="W63" s="765"/>
      <c r="Y63" s="765"/>
      <c r="Z63" s="765"/>
      <c r="AA63" s="765"/>
      <c r="AB63" s="765"/>
      <c r="AC63" s="765"/>
      <c r="AD63" s="765"/>
      <c r="AE63" s="765"/>
      <c r="AF63" s="765"/>
      <c r="AH63" s="765"/>
      <c r="AI63" s="765"/>
      <c r="AJ63" s="765"/>
      <c r="AK63" s="765"/>
      <c r="AL63" s="765"/>
      <c r="AM63" s="765"/>
      <c r="AN63" s="765"/>
      <c r="AO63" s="765"/>
      <c r="AQ63" s="765"/>
      <c r="AR63" s="765"/>
      <c r="AS63" s="765"/>
      <c r="AT63" s="765"/>
      <c r="AU63" s="765"/>
      <c r="AV63" s="765"/>
      <c r="AW63" s="765"/>
      <c r="AX63" s="765"/>
      <c r="AZ63" s="765"/>
      <c r="BA63" s="765"/>
      <c r="BB63" s="765"/>
      <c r="BC63" s="765"/>
      <c r="BD63" s="765"/>
      <c r="BE63" s="765"/>
      <c r="BF63" s="765"/>
      <c r="BG63" s="765"/>
    </row>
  </sheetData>
  <mergeCells count="28">
    <mergeCell ref="H4:J4"/>
    <mergeCell ref="A4:B5"/>
    <mergeCell ref="C4:C5"/>
    <mergeCell ref="D4:D5"/>
    <mergeCell ref="E4:E5"/>
    <mergeCell ref="G4:G5"/>
    <mergeCell ref="AI4:AK4"/>
    <mergeCell ref="K4:M4"/>
    <mergeCell ref="N4:N5"/>
    <mergeCell ref="P4:P5"/>
    <mergeCell ref="Q4:S4"/>
    <mergeCell ref="T4:V4"/>
    <mergeCell ref="W4:W5"/>
    <mergeCell ref="Y4:Y5"/>
    <mergeCell ref="Z4:AB4"/>
    <mergeCell ref="AC4:AE4"/>
    <mergeCell ref="AF4:AF5"/>
    <mergeCell ref="AH4:AH5"/>
    <mergeCell ref="AZ4:AZ5"/>
    <mergeCell ref="BA4:BC4"/>
    <mergeCell ref="BD4:BF4"/>
    <mergeCell ref="BG4:BG5"/>
    <mergeCell ref="AL4:AN4"/>
    <mergeCell ref="AO4:AO5"/>
    <mergeCell ref="AQ4:AQ5"/>
    <mergeCell ref="AR4:AT4"/>
    <mergeCell ref="AU4:AW4"/>
    <mergeCell ref="AX4:AX5"/>
  </mergeCells>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B3EFC-1952-46A7-9F17-D49479183C88}">
  <sheetPr>
    <tabColor theme="0"/>
  </sheetPr>
  <dimension ref="A1:AM67"/>
  <sheetViews>
    <sheetView workbookViewId="0">
      <pane xSplit="8" ySplit="11" topLeftCell="AC47" activePane="bottomRight" state="frozen"/>
      <selection pane="topRight" activeCell="I1" sqref="I1"/>
      <selection pane="bottomLeft" activeCell="A12" sqref="A12"/>
      <selection pane="bottomRight" activeCell="H62" sqref="H62"/>
    </sheetView>
  </sheetViews>
  <sheetFormatPr defaultColWidth="9" defaultRowHeight="13.5"/>
  <cols>
    <col min="1" max="1" width="2.625" style="589" customWidth="1"/>
    <col min="2" max="2" width="4.875" style="589" customWidth="1"/>
    <col min="3" max="3" width="6" style="589" customWidth="1"/>
    <col min="4" max="4" width="7" style="589" customWidth="1"/>
    <col min="5" max="5" width="9.625" style="589" customWidth="1"/>
    <col min="6" max="6" width="7.75" style="589" customWidth="1"/>
    <col min="7" max="7" width="9.375" style="589" customWidth="1"/>
    <col min="8" max="8" width="12.5" style="589" customWidth="1"/>
    <col min="9" max="24" width="8.625" style="590" customWidth="1"/>
    <col min="25" max="16384" width="9" style="589"/>
  </cols>
  <sheetData>
    <row r="1" spans="1:38">
      <c r="A1" s="987" t="s">
        <v>230</v>
      </c>
      <c r="B1" s="987"/>
      <c r="C1" s="987"/>
      <c r="D1" s="987"/>
      <c r="E1" s="987"/>
      <c r="I1" s="589"/>
    </row>
    <row r="2" spans="1:38">
      <c r="A2" s="591" t="s">
        <v>231</v>
      </c>
      <c r="I2" s="591"/>
    </row>
    <row r="3" spans="1:38">
      <c r="A3" s="589" t="s">
        <v>906</v>
      </c>
    </row>
    <row r="4" spans="1:38">
      <c r="A4" s="589" t="s">
        <v>907</v>
      </c>
    </row>
    <row r="5" spans="1:38" hidden="1"/>
    <row r="6" spans="1:38" hidden="1"/>
    <row r="7" spans="1:38" hidden="1"/>
    <row r="8" spans="1:38" hidden="1">
      <c r="Q8" s="592" t="s">
        <v>232</v>
      </c>
    </row>
    <row r="9" spans="1:38" s="593" customFormat="1">
      <c r="B9" s="970"/>
      <c r="C9" s="970"/>
      <c r="D9" s="970"/>
      <c r="E9" s="970"/>
      <c r="F9" s="970"/>
      <c r="G9" s="970"/>
      <c r="H9" s="970"/>
      <c r="I9" s="970" t="s">
        <v>233</v>
      </c>
      <c r="J9" s="1082" t="s">
        <v>735</v>
      </c>
      <c r="K9" s="1082"/>
      <c r="L9" s="1082"/>
      <c r="M9" s="1082"/>
      <c r="N9" s="1082"/>
      <c r="O9" s="1082"/>
      <c r="P9" s="1082"/>
      <c r="Q9" s="970" t="s">
        <v>233</v>
      </c>
      <c r="R9" s="1083" t="s">
        <v>234</v>
      </c>
      <c r="S9" s="1083"/>
      <c r="T9" s="1083"/>
      <c r="U9" s="1083"/>
      <c r="V9" s="1083"/>
      <c r="W9" s="1083"/>
      <c r="X9" s="1083"/>
      <c r="Y9" s="971" t="s">
        <v>232</v>
      </c>
      <c r="Z9" s="972"/>
      <c r="AA9" s="972"/>
      <c r="AB9" s="972"/>
      <c r="AC9" s="972"/>
      <c r="AD9" s="972"/>
      <c r="AE9" s="972"/>
      <c r="AF9" s="971" t="s">
        <v>232</v>
      </c>
      <c r="AG9" s="972"/>
      <c r="AH9" s="972"/>
      <c r="AI9" s="972"/>
      <c r="AJ9" s="972"/>
      <c r="AK9" s="972"/>
      <c r="AL9" s="972"/>
    </row>
    <row r="10" spans="1:38" s="593" customFormat="1">
      <c r="B10" s="950" t="s">
        <v>235</v>
      </c>
      <c r="C10" s="950" t="s">
        <v>236</v>
      </c>
      <c r="D10" s="950"/>
      <c r="E10" s="992" t="s">
        <v>237</v>
      </c>
      <c r="F10" s="950"/>
      <c r="G10" s="950" t="s">
        <v>238</v>
      </c>
      <c r="H10" s="950"/>
      <c r="I10" s="950" t="s">
        <v>239</v>
      </c>
      <c r="J10" s="950" t="s">
        <v>240</v>
      </c>
      <c r="K10" s="950" t="s">
        <v>241</v>
      </c>
      <c r="L10" s="950" t="s">
        <v>242</v>
      </c>
      <c r="M10" s="950" t="s">
        <v>243</v>
      </c>
      <c r="N10" s="950" t="s">
        <v>244</v>
      </c>
      <c r="O10" s="950" t="s">
        <v>245</v>
      </c>
      <c r="P10" s="950" t="s">
        <v>246</v>
      </c>
      <c r="Q10" s="950" t="s">
        <v>239</v>
      </c>
      <c r="R10" s="950" t="s">
        <v>240</v>
      </c>
      <c r="S10" s="950" t="s">
        <v>241</v>
      </c>
      <c r="T10" s="950" t="s">
        <v>242</v>
      </c>
      <c r="U10" s="950" t="s">
        <v>243</v>
      </c>
      <c r="V10" s="950" t="s">
        <v>244</v>
      </c>
      <c r="W10" s="950" t="s">
        <v>245</v>
      </c>
      <c r="X10" s="950" t="s">
        <v>246</v>
      </c>
      <c r="AF10" s="950" t="s">
        <v>240</v>
      </c>
      <c r="AG10" s="950" t="s">
        <v>241</v>
      </c>
      <c r="AH10" s="950" t="s">
        <v>242</v>
      </c>
      <c r="AI10" s="950" t="s">
        <v>243</v>
      </c>
      <c r="AJ10" s="950" t="s">
        <v>244</v>
      </c>
      <c r="AK10" s="950" t="s">
        <v>245</v>
      </c>
      <c r="AL10" s="950" t="s">
        <v>246</v>
      </c>
    </row>
    <row r="11" spans="1:38" s="593" customFormat="1">
      <c r="B11" s="973"/>
      <c r="C11" s="973" t="s">
        <v>8</v>
      </c>
      <c r="D11" s="973" t="s">
        <v>9</v>
      </c>
      <c r="E11" s="993" t="s">
        <v>247</v>
      </c>
      <c r="F11" s="973" t="s">
        <v>248</v>
      </c>
      <c r="G11" s="973" t="s">
        <v>10</v>
      </c>
      <c r="H11" s="973" t="s">
        <v>11</v>
      </c>
      <c r="I11" s="973" t="s">
        <v>249</v>
      </c>
      <c r="J11" s="973" t="s">
        <v>250</v>
      </c>
      <c r="K11" s="973" t="s">
        <v>250</v>
      </c>
      <c r="L11" s="973" t="s">
        <v>250</v>
      </c>
      <c r="M11" s="973" t="s">
        <v>250</v>
      </c>
      <c r="N11" s="973" t="s">
        <v>250</v>
      </c>
      <c r="O11" s="973" t="s">
        <v>250</v>
      </c>
      <c r="P11" s="973" t="s">
        <v>250</v>
      </c>
      <c r="Q11" s="973"/>
      <c r="R11" s="973" t="s">
        <v>250</v>
      </c>
      <c r="S11" s="973" t="s">
        <v>250</v>
      </c>
      <c r="T11" s="973" t="s">
        <v>250</v>
      </c>
      <c r="U11" s="973" t="s">
        <v>250</v>
      </c>
      <c r="V11" s="973" t="s">
        <v>250</v>
      </c>
      <c r="W11" s="973" t="s">
        <v>250</v>
      </c>
      <c r="X11" s="973" t="s">
        <v>250</v>
      </c>
      <c r="Y11" s="17" t="s">
        <v>17</v>
      </c>
      <c r="Z11" s="17" t="s">
        <v>18</v>
      </c>
      <c r="AA11" s="17" t="s">
        <v>19</v>
      </c>
      <c r="AB11" s="17" t="s">
        <v>20</v>
      </c>
      <c r="AC11" s="17" t="s">
        <v>21</v>
      </c>
      <c r="AD11" s="17" t="s">
        <v>22</v>
      </c>
      <c r="AE11" s="17" t="s">
        <v>23</v>
      </c>
      <c r="AF11" s="973" t="s">
        <v>250</v>
      </c>
      <c r="AG11" s="973" t="s">
        <v>250</v>
      </c>
      <c r="AH11" s="973" t="s">
        <v>250</v>
      </c>
      <c r="AI11" s="973" t="s">
        <v>250</v>
      </c>
      <c r="AJ11" s="973" t="s">
        <v>250</v>
      </c>
      <c r="AK11" s="973" t="s">
        <v>250</v>
      </c>
      <c r="AL11" s="973" t="s">
        <v>250</v>
      </c>
    </row>
    <row r="12" spans="1:38">
      <c r="B12" s="974">
        <v>1</v>
      </c>
      <c r="C12" s="974">
        <v>28</v>
      </c>
      <c r="D12" s="974" t="s">
        <v>57</v>
      </c>
      <c r="E12" s="974">
        <v>2801</v>
      </c>
      <c r="F12" s="974" t="s">
        <v>251</v>
      </c>
      <c r="G12" s="974">
        <v>28101</v>
      </c>
      <c r="H12" s="974" t="s">
        <v>252</v>
      </c>
      <c r="I12" s="975">
        <v>1.28</v>
      </c>
      <c r="J12" s="975">
        <v>1.9</v>
      </c>
      <c r="K12" s="975">
        <v>15.9</v>
      </c>
      <c r="L12" s="975">
        <v>74.599999999999994</v>
      </c>
      <c r="M12" s="975">
        <v>101.8</v>
      </c>
      <c r="N12" s="975">
        <v>50.9</v>
      </c>
      <c r="O12" s="975">
        <v>9.6999999999999993</v>
      </c>
      <c r="P12" s="975">
        <v>0.2</v>
      </c>
      <c r="Q12" s="976">
        <v>1.51</v>
      </c>
      <c r="R12" s="976">
        <f t="shared" ref="R12:R43" si="0">AF12/Y12*1000</f>
        <v>1.9625334522747548</v>
      </c>
      <c r="S12" s="976">
        <f t="shared" ref="S12:S43" si="1">AG12/Z12*1000</f>
        <v>13.480815762184584</v>
      </c>
      <c r="T12" s="976">
        <f t="shared" ref="T12:T43" si="2">AH12/AA12*1000</f>
        <v>78.932424758659863</v>
      </c>
      <c r="U12" s="976">
        <f t="shared" ref="U12:U43" si="3">AI12/AB12*1000</f>
        <v>122.03228869895537</v>
      </c>
      <c r="V12" s="976">
        <f t="shared" ref="V12:V43" si="4">AJ12/AC12*1000</f>
        <v>65.484852493716105</v>
      </c>
      <c r="W12" s="976">
        <f t="shared" ref="W12:W43" si="5">AK12/AD12*1000</f>
        <v>12.133676092544986</v>
      </c>
      <c r="X12" s="976">
        <f t="shared" ref="X12:X43" si="6">AL12/AE12*1000</f>
        <v>0.79536416316327696</v>
      </c>
      <c r="Y12" s="977">
        <v>5605</v>
      </c>
      <c r="Z12" s="977">
        <v>5786</v>
      </c>
      <c r="AA12" s="977">
        <v>5283</v>
      </c>
      <c r="AB12" s="977">
        <v>6318</v>
      </c>
      <c r="AC12" s="977">
        <v>7559</v>
      </c>
      <c r="AD12" s="977">
        <v>9725</v>
      </c>
      <c r="AE12" s="977">
        <v>8801</v>
      </c>
      <c r="AF12" s="978">
        <v>11</v>
      </c>
      <c r="AG12" s="978">
        <v>78</v>
      </c>
      <c r="AH12" s="978">
        <v>417</v>
      </c>
      <c r="AI12" s="979">
        <v>771</v>
      </c>
      <c r="AJ12" s="978">
        <v>495</v>
      </c>
      <c r="AK12" s="978">
        <v>118</v>
      </c>
      <c r="AL12" s="978">
        <v>7</v>
      </c>
    </row>
    <row r="13" spans="1:38">
      <c r="B13" s="594">
        <v>2</v>
      </c>
      <c r="C13" s="594">
        <v>28</v>
      </c>
      <c r="D13" s="594" t="s">
        <v>57</v>
      </c>
      <c r="E13" s="594">
        <v>2801</v>
      </c>
      <c r="F13" s="594" t="s">
        <v>251</v>
      </c>
      <c r="G13" s="594">
        <v>28102</v>
      </c>
      <c r="H13" s="594" t="s">
        <v>253</v>
      </c>
      <c r="I13" s="595">
        <v>1.23</v>
      </c>
      <c r="J13" s="595">
        <v>4.0999999999999996</v>
      </c>
      <c r="K13" s="595">
        <v>16.8</v>
      </c>
      <c r="L13" s="595">
        <v>69.900000000000006</v>
      </c>
      <c r="M13" s="595">
        <v>95.7</v>
      </c>
      <c r="N13" s="595">
        <v>48.7</v>
      </c>
      <c r="O13" s="595">
        <v>10.199999999999999</v>
      </c>
      <c r="P13" s="595">
        <v>0.3</v>
      </c>
      <c r="Q13" s="596">
        <v>1.39</v>
      </c>
      <c r="R13" s="596">
        <f t="shared" si="0"/>
        <v>3.7795275590551181</v>
      </c>
      <c r="S13" s="596">
        <f t="shared" si="1"/>
        <v>14.962593516209475</v>
      </c>
      <c r="T13" s="596">
        <f t="shared" si="2"/>
        <v>68.236553385068234</v>
      </c>
      <c r="U13" s="596">
        <f t="shared" si="3"/>
        <v>100.82304526748972</v>
      </c>
      <c r="V13" s="596">
        <f t="shared" si="4"/>
        <v>66.052842273819053</v>
      </c>
      <c r="W13" s="596">
        <f t="shared" si="5"/>
        <v>12.566137566137565</v>
      </c>
      <c r="X13" s="596">
        <f t="shared" si="6"/>
        <v>0.39432176656151419</v>
      </c>
      <c r="Y13" s="597">
        <v>3175</v>
      </c>
      <c r="Z13" s="597">
        <v>4010</v>
      </c>
      <c r="AA13" s="597">
        <v>3737</v>
      </c>
      <c r="AB13" s="597">
        <v>4374</v>
      </c>
      <c r="AC13" s="597">
        <v>4996</v>
      </c>
      <c r="AD13" s="597">
        <v>6048</v>
      </c>
      <c r="AE13" s="597">
        <v>5072</v>
      </c>
      <c r="AF13" s="598">
        <v>12</v>
      </c>
      <c r="AG13" s="598">
        <v>60</v>
      </c>
      <c r="AH13" s="598">
        <v>255</v>
      </c>
      <c r="AI13" s="980">
        <v>441</v>
      </c>
      <c r="AJ13" s="598">
        <v>330</v>
      </c>
      <c r="AK13" s="598">
        <v>76</v>
      </c>
      <c r="AL13" s="598">
        <v>2</v>
      </c>
    </row>
    <row r="14" spans="1:38">
      <c r="B14" s="594">
        <v>3</v>
      </c>
      <c r="C14" s="594">
        <v>28</v>
      </c>
      <c r="D14" s="594" t="s">
        <v>57</v>
      </c>
      <c r="E14" s="594">
        <v>2801</v>
      </c>
      <c r="F14" s="594" t="s">
        <v>251</v>
      </c>
      <c r="G14" s="594">
        <v>28105</v>
      </c>
      <c r="H14" s="594" t="s">
        <v>254</v>
      </c>
      <c r="I14" s="595">
        <v>1.29</v>
      </c>
      <c r="J14" s="595">
        <v>7.2</v>
      </c>
      <c r="K14" s="595">
        <v>37.299999999999997</v>
      </c>
      <c r="L14" s="595">
        <v>77</v>
      </c>
      <c r="M14" s="595">
        <v>87.1</v>
      </c>
      <c r="N14" s="595">
        <v>41.4</v>
      </c>
      <c r="O14" s="595">
        <v>8.1999999999999993</v>
      </c>
      <c r="P14" s="595">
        <v>0.2</v>
      </c>
      <c r="Q14" s="596">
        <v>1.42</v>
      </c>
      <c r="R14" s="596">
        <f t="shared" si="0"/>
        <v>6.2402496099843994</v>
      </c>
      <c r="S14" s="596">
        <f t="shared" si="1"/>
        <v>37.152913570590535</v>
      </c>
      <c r="T14" s="596">
        <f t="shared" si="2"/>
        <v>69.852941176470594</v>
      </c>
      <c r="U14" s="596">
        <f t="shared" si="3"/>
        <v>95.339628388668899</v>
      </c>
      <c r="V14" s="596">
        <f t="shared" si="4"/>
        <v>51.533742331288344</v>
      </c>
      <c r="W14" s="596">
        <f t="shared" si="5"/>
        <v>11.210191082802547</v>
      </c>
      <c r="X14" s="596">
        <f t="shared" si="6"/>
        <v>0.29154518950437319</v>
      </c>
      <c r="Y14" s="597">
        <v>1923</v>
      </c>
      <c r="Z14" s="597">
        <v>2557</v>
      </c>
      <c r="AA14" s="597">
        <v>3264</v>
      </c>
      <c r="AB14" s="597">
        <v>3283</v>
      </c>
      <c r="AC14" s="597">
        <v>3260</v>
      </c>
      <c r="AD14" s="597">
        <v>3925</v>
      </c>
      <c r="AE14" s="597">
        <v>3430</v>
      </c>
      <c r="AF14" s="598">
        <v>12</v>
      </c>
      <c r="AG14" s="598">
        <v>95</v>
      </c>
      <c r="AH14" s="598">
        <v>228</v>
      </c>
      <c r="AI14" s="980">
        <v>313</v>
      </c>
      <c r="AJ14" s="598">
        <v>168</v>
      </c>
      <c r="AK14" s="598">
        <v>44</v>
      </c>
      <c r="AL14" s="598">
        <v>1</v>
      </c>
    </row>
    <row r="15" spans="1:38">
      <c r="B15" s="594">
        <v>4</v>
      </c>
      <c r="C15" s="594">
        <v>28</v>
      </c>
      <c r="D15" s="594" t="s">
        <v>57</v>
      </c>
      <c r="E15" s="594">
        <v>2801</v>
      </c>
      <c r="F15" s="594" t="s">
        <v>251</v>
      </c>
      <c r="G15" s="594">
        <v>28106</v>
      </c>
      <c r="H15" s="594" t="s">
        <v>255</v>
      </c>
      <c r="I15" s="595">
        <v>1.32</v>
      </c>
      <c r="J15" s="595">
        <v>9.8000000000000007</v>
      </c>
      <c r="K15" s="595">
        <v>43.7</v>
      </c>
      <c r="L15" s="595">
        <v>83</v>
      </c>
      <c r="M15" s="595">
        <v>82.6</v>
      </c>
      <c r="N15" s="595">
        <v>38.700000000000003</v>
      </c>
      <c r="O15" s="595">
        <v>6.5</v>
      </c>
      <c r="P15" s="595">
        <v>0.2</v>
      </c>
      <c r="Q15" s="596">
        <v>1.35</v>
      </c>
      <c r="R15" s="596">
        <f t="shared" si="0"/>
        <v>11.170471102476931</v>
      </c>
      <c r="S15" s="596">
        <f t="shared" si="1"/>
        <v>36.62349263063868</v>
      </c>
      <c r="T15" s="596">
        <f t="shared" si="2"/>
        <v>68.515497553017951</v>
      </c>
      <c r="U15" s="596">
        <f t="shared" si="3"/>
        <v>81.753554502369667</v>
      </c>
      <c r="V15" s="596">
        <f t="shared" si="4"/>
        <v>42.025862068965516</v>
      </c>
      <c r="W15" s="596">
        <f t="shared" si="5"/>
        <v>9.0090090090090094</v>
      </c>
      <c r="X15" s="596">
        <f t="shared" si="6"/>
        <v>0.30618493570116351</v>
      </c>
      <c r="Y15" s="597">
        <v>2059</v>
      </c>
      <c r="Z15" s="597">
        <v>2239</v>
      </c>
      <c r="AA15" s="597">
        <v>2452</v>
      </c>
      <c r="AB15" s="597">
        <v>2532</v>
      </c>
      <c r="AC15" s="597">
        <v>2784</v>
      </c>
      <c r="AD15" s="597">
        <v>3552</v>
      </c>
      <c r="AE15" s="597">
        <v>3266</v>
      </c>
      <c r="AF15" s="598">
        <v>23</v>
      </c>
      <c r="AG15" s="598">
        <v>82</v>
      </c>
      <c r="AH15" s="598">
        <v>168</v>
      </c>
      <c r="AI15" s="980">
        <v>207</v>
      </c>
      <c r="AJ15" s="598">
        <v>117</v>
      </c>
      <c r="AK15" s="598">
        <v>32</v>
      </c>
      <c r="AL15" s="598">
        <v>1</v>
      </c>
    </row>
    <row r="16" spans="1:38">
      <c r="B16" s="594">
        <v>5</v>
      </c>
      <c r="C16" s="594">
        <v>28</v>
      </c>
      <c r="D16" s="594" t="s">
        <v>57</v>
      </c>
      <c r="E16" s="594">
        <v>2801</v>
      </c>
      <c r="F16" s="594" t="s">
        <v>251</v>
      </c>
      <c r="G16" s="594">
        <v>28107</v>
      </c>
      <c r="H16" s="594" t="s">
        <v>256</v>
      </c>
      <c r="I16" s="595">
        <v>1.24</v>
      </c>
      <c r="J16" s="595">
        <v>4.4000000000000004</v>
      </c>
      <c r="K16" s="595">
        <v>24.9</v>
      </c>
      <c r="L16" s="595">
        <v>75.3</v>
      </c>
      <c r="M16" s="595">
        <v>91</v>
      </c>
      <c r="N16" s="595">
        <v>44.3</v>
      </c>
      <c r="O16" s="595">
        <v>8.1</v>
      </c>
      <c r="P16" s="595">
        <v>0.2</v>
      </c>
      <c r="Q16" s="596">
        <v>1.31</v>
      </c>
      <c r="R16" s="596">
        <f t="shared" si="0"/>
        <v>3.3670033670033668</v>
      </c>
      <c r="S16" s="596">
        <f t="shared" si="1"/>
        <v>18.680811808118083</v>
      </c>
      <c r="T16" s="596">
        <f t="shared" si="2"/>
        <v>75.591753626877065</v>
      </c>
      <c r="U16" s="596">
        <f t="shared" si="3"/>
        <v>89.708561020036427</v>
      </c>
      <c r="V16" s="596">
        <f t="shared" si="4"/>
        <v>57.148429881022039</v>
      </c>
      <c r="W16" s="596">
        <f t="shared" si="5"/>
        <v>10.46164065094653</v>
      </c>
      <c r="X16" s="596">
        <f t="shared" si="6"/>
        <v>0.17664723547076489</v>
      </c>
      <c r="Y16" s="597">
        <v>3861</v>
      </c>
      <c r="Z16" s="597">
        <v>4336</v>
      </c>
      <c r="AA16" s="597">
        <v>3929</v>
      </c>
      <c r="AB16" s="597">
        <v>4392</v>
      </c>
      <c r="AC16" s="597">
        <v>5127</v>
      </c>
      <c r="AD16" s="597">
        <v>6022</v>
      </c>
      <c r="AE16" s="597">
        <v>5661</v>
      </c>
      <c r="AF16" s="598">
        <v>13</v>
      </c>
      <c r="AG16" s="598">
        <v>81</v>
      </c>
      <c r="AH16" s="598">
        <v>297</v>
      </c>
      <c r="AI16" s="980">
        <v>394</v>
      </c>
      <c r="AJ16" s="598">
        <v>293</v>
      </c>
      <c r="AK16" s="598">
        <v>63</v>
      </c>
      <c r="AL16" s="598">
        <v>1</v>
      </c>
    </row>
    <row r="17" spans="2:38">
      <c r="B17" s="594">
        <v>6</v>
      </c>
      <c r="C17" s="594">
        <v>28</v>
      </c>
      <c r="D17" s="594" t="s">
        <v>57</v>
      </c>
      <c r="E17" s="594">
        <v>2801</v>
      </c>
      <c r="F17" s="594" t="s">
        <v>251</v>
      </c>
      <c r="G17" s="594">
        <v>28108</v>
      </c>
      <c r="H17" s="594" t="s">
        <v>257</v>
      </c>
      <c r="I17" s="595">
        <v>1.45</v>
      </c>
      <c r="J17" s="595">
        <v>6.1</v>
      </c>
      <c r="K17" s="595">
        <v>34.4</v>
      </c>
      <c r="L17" s="595">
        <v>94.1</v>
      </c>
      <c r="M17" s="595">
        <v>102.2</v>
      </c>
      <c r="N17" s="595">
        <v>45.6</v>
      </c>
      <c r="O17" s="595">
        <v>7.1</v>
      </c>
      <c r="P17" s="595">
        <v>0.2</v>
      </c>
      <c r="Q17" s="596">
        <v>1.57</v>
      </c>
      <c r="R17" s="596">
        <f t="shared" si="0"/>
        <v>3.7350108118734027</v>
      </c>
      <c r="S17" s="596">
        <f t="shared" si="1"/>
        <v>30.717441615821585</v>
      </c>
      <c r="T17" s="596">
        <f t="shared" si="2"/>
        <v>93.792303229549418</v>
      </c>
      <c r="U17" s="596">
        <f t="shared" si="3"/>
        <v>115.35389039782713</v>
      </c>
      <c r="V17" s="596">
        <f t="shared" si="4"/>
        <v>55.353139013452918</v>
      </c>
      <c r="W17" s="596">
        <f t="shared" si="5"/>
        <v>10.02849002849003</v>
      </c>
      <c r="X17" s="596">
        <f t="shared" si="6"/>
        <v>0</v>
      </c>
      <c r="Y17" s="597">
        <v>5087</v>
      </c>
      <c r="Z17" s="597">
        <v>4753</v>
      </c>
      <c r="AA17" s="597">
        <v>5171</v>
      </c>
      <c r="AB17" s="597">
        <v>6259</v>
      </c>
      <c r="AC17" s="597">
        <v>7136</v>
      </c>
      <c r="AD17" s="597">
        <v>8775</v>
      </c>
      <c r="AE17" s="597">
        <v>7706</v>
      </c>
      <c r="AF17" s="598">
        <v>19</v>
      </c>
      <c r="AG17" s="598">
        <v>146</v>
      </c>
      <c r="AH17" s="598">
        <v>485</v>
      </c>
      <c r="AI17" s="980">
        <v>722</v>
      </c>
      <c r="AJ17" s="598">
        <v>395</v>
      </c>
      <c r="AK17" s="598">
        <v>88</v>
      </c>
      <c r="AL17" s="598">
        <v>0</v>
      </c>
    </row>
    <row r="18" spans="2:38">
      <c r="B18" s="594">
        <v>7</v>
      </c>
      <c r="C18" s="594">
        <v>28</v>
      </c>
      <c r="D18" s="594" t="s">
        <v>57</v>
      </c>
      <c r="E18" s="594">
        <v>2801</v>
      </c>
      <c r="F18" s="594" t="s">
        <v>251</v>
      </c>
      <c r="G18" s="594">
        <v>28109</v>
      </c>
      <c r="H18" s="594" t="s">
        <v>258</v>
      </c>
      <c r="I18" s="595">
        <v>1.32</v>
      </c>
      <c r="J18" s="595">
        <v>3.4</v>
      </c>
      <c r="K18" s="595">
        <v>28.7</v>
      </c>
      <c r="L18" s="595">
        <v>84.8</v>
      </c>
      <c r="M18" s="595">
        <v>96.4</v>
      </c>
      <c r="N18" s="595">
        <v>42.5</v>
      </c>
      <c r="O18" s="595">
        <v>7</v>
      </c>
      <c r="P18" s="595">
        <v>0.2</v>
      </c>
      <c r="Q18" s="596">
        <v>1.34</v>
      </c>
      <c r="R18" s="596">
        <f t="shared" si="0"/>
        <v>3.620564808110065</v>
      </c>
      <c r="S18" s="596">
        <f t="shared" si="1"/>
        <v>24.101145792177004</v>
      </c>
      <c r="T18" s="596">
        <f t="shared" si="2"/>
        <v>80.488309538588865</v>
      </c>
      <c r="U18" s="596">
        <f t="shared" si="3"/>
        <v>94.694912185406494</v>
      </c>
      <c r="V18" s="596">
        <f t="shared" si="4"/>
        <v>51.304474566389736</v>
      </c>
      <c r="W18" s="596">
        <f t="shared" si="5"/>
        <v>10.380622837370241</v>
      </c>
      <c r="X18" s="596">
        <f t="shared" si="6"/>
        <v>0.51020408163265307</v>
      </c>
      <c r="Y18" s="597">
        <v>5524</v>
      </c>
      <c r="Z18" s="597">
        <v>5062</v>
      </c>
      <c r="AA18" s="597">
        <v>4833</v>
      </c>
      <c r="AB18" s="597">
        <v>5523</v>
      </c>
      <c r="AC18" s="597">
        <v>6861</v>
      </c>
      <c r="AD18" s="597">
        <v>8670</v>
      </c>
      <c r="AE18" s="597">
        <v>7840</v>
      </c>
      <c r="AF18" s="598">
        <v>20</v>
      </c>
      <c r="AG18" s="598">
        <v>122</v>
      </c>
      <c r="AH18" s="598">
        <v>389</v>
      </c>
      <c r="AI18" s="980">
        <v>523</v>
      </c>
      <c r="AJ18" s="598">
        <v>352</v>
      </c>
      <c r="AK18" s="598">
        <v>90</v>
      </c>
      <c r="AL18" s="598">
        <v>4</v>
      </c>
    </row>
    <row r="19" spans="2:38">
      <c r="B19" s="594">
        <v>8</v>
      </c>
      <c r="C19" s="594">
        <v>28</v>
      </c>
      <c r="D19" s="594" t="s">
        <v>57</v>
      </c>
      <c r="E19" s="594">
        <v>2801</v>
      </c>
      <c r="F19" s="594" t="s">
        <v>251</v>
      </c>
      <c r="G19" s="594">
        <v>28110</v>
      </c>
      <c r="H19" s="594" t="s">
        <v>259</v>
      </c>
      <c r="I19" s="595">
        <v>1.05</v>
      </c>
      <c r="J19" s="595">
        <v>5.6</v>
      </c>
      <c r="K19" s="595">
        <v>21.4</v>
      </c>
      <c r="L19" s="595">
        <v>52.2</v>
      </c>
      <c r="M19" s="595">
        <v>74.2</v>
      </c>
      <c r="N19" s="595">
        <v>46.9</v>
      </c>
      <c r="O19" s="595">
        <v>9</v>
      </c>
      <c r="P19" s="595">
        <v>0.5</v>
      </c>
      <c r="Q19" s="596">
        <v>1.07</v>
      </c>
      <c r="R19" s="596">
        <f t="shared" si="0"/>
        <v>5.2173913043478262</v>
      </c>
      <c r="S19" s="596">
        <f t="shared" si="1"/>
        <v>17.080745341614907</v>
      </c>
      <c r="T19" s="596">
        <f t="shared" si="2"/>
        <v>38.678046123116033</v>
      </c>
      <c r="U19" s="596">
        <f t="shared" si="3"/>
        <v>71.428571428571431</v>
      </c>
      <c r="V19" s="596">
        <f t="shared" si="4"/>
        <v>49.230769230769234</v>
      </c>
      <c r="W19" s="596">
        <f t="shared" si="5"/>
        <v>14.07967032967033</v>
      </c>
      <c r="X19" s="596">
        <f t="shared" si="6"/>
        <v>0.41169205434335115</v>
      </c>
      <c r="Y19" s="597">
        <v>2300</v>
      </c>
      <c r="Z19" s="597">
        <v>4508</v>
      </c>
      <c r="AA19" s="597">
        <v>5507</v>
      </c>
      <c r="AB19" s="597">
        <v>5446</v>
      </c>
      <c r="AC19" s="597">
        <v>5525</v>
      </c>
      <c r="AD19" s="597">
        <v>5824</v>
      </c>
      <c r="AE19" s="597">
        <v>4858</v>
      </c>
      <c r="AF19" s="598">
        <v>12</v>
      </c>
      <c r="AG19" s="598">
        <v>77</v>
      </c>
      <c r="AH19" s="598">
        <v>213</v>
      </c>
      <c r="AI19" s="980">
        <v>389</v>
      </c>
      <c r="AJ19" s="598">
        <v>272</v>
      </c>
      <c r="AK19" s="598">
        <v>82</v>
      </c>
      <c r="AL19" s="598">
        <v>2</v>
      </c>
    </row>
    <row r="20" spans="2:38">
      <c r="B20" s="594">
        <v>9</v>
      </c>
      <c r="C20" s="594">
        <v>28</v>
      </c>
      <c r="D20" s="594" t="s">
        <v>57</v>
      </c>
      <c r="E20" s="594">
        <v>2801</v>
      </c>
      <c r="F20" s="594" t="s">
        <v>251</v>
      </c>
      <c r="G20" s="594">
        <v>28111</v>
      </c>
      <c r="H20" s="594" t="s">
        <v>260</v>
      </c>
      <c r="I20" s="595">
        <v>1.33</v>
      </c>
      <c r="J20" s="595">
        <v>4.3</v>
      </c>
      <c r="K20" s="595">
        <v>27.3</v>
      </c>
      <c r="L20" s="595">
        <v>82.6</v>
      </c>
      <c r="M20" s="595">
        <v>99.8</v>
      </c>
      <c r="N20" s="595">
        <v>45.2</v>
      </c>
      <c r="O20" s="595">
        <v>7.1</v>
      </c>
      <c r="P20" s="595">
        <v>0.2</v>
      </c>
      <c r="Q20" s="596">
        <v>1.32</v>
      </c>
      <c r="R20" s="596">
        <f t="shared" si="0"/>
        <v>3.5157444206664628</v>
      </c>
      <c r="S20" s="596">
        <f t="shared" si="1"/>
        <v>24.298479385483617</v>
      </c>
      <c r="T20" s="596">
        <f t="shared" si="2"/>
        <v>76.833912899486677</v>
      </c>
      <c r="U20" s="596">
        <f t="shared" si="3"/>
        <v>91.366799940767066</v>
      </c>
      <c r="V20" s="596">
        <f t="shared" si="4"/>
        <v>51.455489793453317</v>
      </c>
      <c r="W20" s="596">
        <f t="shared" si="5"/>
        <v>11.677614430194975</v>
      </c>
      <c r="X20" s="596">
        <f t="shared" si="6"/>
        <v>0.46630916297505243</v>
      </c>
      <c r="Y20" s="597">
        <v>6542</v>
      </c>
      <c r="Z20" s="597">
        <v>6379</v>
      </c>
      <c r="AA20" s="597">
        <v>6039</v>
      </c>
      <c r="AB20" s="597">
        <v>6753</v>
      </c>
      <c r="AC20" s="597">
        <v>8279</v>
      </c>
      <c r="AD20" s="597">
        <v>9591</v>
      </c>
      <c r="AE20" s="597">
        <v>8578</v>
      </c>
      <c r="AF20" s="598">
        <v>23</v>
      </c>
      <c r="AG20" s="598">
        <v>155</v>
      </c>
      <c r="AH20" s="598">
        <v>464</v>
      </c>
      <c r="AI20" s="980">
        <v>617</v>
      </c>
      <c r="AJ20" s="598">
        <v>426</v>
      </c>
      <c r="AK20" s="598">
        <v>112</v>
      </c>
      <c r="AL20" s="598">
        <v>4</v>
      </c>
    </row>
    <row r="21" spans="2:38">
      <c r="B21" s="974">
        <v>11</v>
      </c>
      <c r="C21" s="974">
        <v>28</v>
      </c>
      <c r="D21" s="974" t="s">
        <v>57</v>
      </c>
      <c r="E21" s="974">
        <v>2802</v>
      </c>
      <c r="F21" s="974" t="s">
        <v>262</v>
      </c>
      <c r="G21" s="974">
        <v>28202</v>
      </c>
      <c r="H21" s="974" t="s">
        <v>187</v>
      </c>
      <c r="I21" s="975">
        <v>1.47</v>
      </c>
      <c r="J21" s="975">
        <v>8.1999999999999993</v>
      </c>
      <c r="K21" s="975">
        <v>43.1</v>
      </c>
      <c r="L21" s="975">
        <v>91.8</v>
      </c>
      <c r="M21" s="975">
        <v>98.2</v>
      </c>
      <c r="N21" s="975">
        <v>45.1</v>
      </c>
      <c r="O21" s="975">
        <v>7.9</v>
      </c>
      <c r="P21" s="975">
        <v>0.2</v>
      </c>
      <c r="Q21" s="976">
        <v>1.52</v>
      </c>
      <c r="R21" s="976">
        <f t="shared" si="0"/>
        <v>6.8434559452523525</v>
      </c>
      <c r="S21" s="976">
        <f t="shared" si="1"/>
        <v>35.603414823438108</v>
      </c>
      <c r="T21" s="976">
        <f t="shared" si="2"/>
        <v>85.656870133132372</v>
      </c>
      <c r="U21" s="976">
        <f t="shared" si="3"/>
        <v>104.09884581237053</v>
      </c>
      <c r="V21" s="976">
        <f t="shared" si="4"/>
        <v>54.046963137872233</v>
      </c>
      <c r="W21" s="976">
        <f t="shared" si="5"/>
        <v>11.920888648062856</v>
      </c>
      <c r="X21" s="976">
        <f t="shared" si="6"/>
        <v>0.24403636141785126</v>
      </c>
      <c r="Y21" s="977">
        <v>9352</v>
      </c>
      <c r="Z21" s="977">
        <v>10308</v>
      </c>
      <c r="AA21" s="977">
        <v>11943</v>
      </c>
      <c r="AB21" s="977">
        <v>13516</v>
      </c>
      <c r="AC21" s="977">
        <v>15246</v>
      </c>
      <c r="AD21" s="977">
        <v>18455</v>
      </c>
      <c r="AE21" s="977">
        <v>16391</v>
      </c>
      <c r="AF21" s="978">
        <v>64</v>
      </c>
      <c r="AG21" s="978">
        <v>367</v>
      </c>
      <c r="AH21" s="978">
        <v>1023</v>
      </c>
      <c r="AI21" s="979">
        <v>1407</v>
      </c>
      <c r="AJ21" s="978">
        <v>824</v>
      </c>
      <c r="AK21" s="978">
        <v>220</v>
      </c>
      <c r="AL21" s="978">
        <v>4</v>
      </c>
    </row>
    <row r="22" spans="2:38">
      <c r="B22" s="594">
        <v>13</v>
      </c>
      <c r="C22" s="594">
        <v>28</v>
      </c>
      <c r="D22" s="594" t="s">
        <v>57</v>
      </c>
      <c r="E22" s="594">
        <v>2802</v>
      </c>
      <c r="F22" s="594" t="s">
        <v>262</v>
      </c>
      <c r="G22" s="594">
        <v>28204</v>
      </c>
      <c r="H22" s="594" t="s">
        <v>189</v>
      </c>
      <c r="I22" s="595">
        <v>1.32</v>
      </c>
      <c r="J22" s="595">
        <v>2.1</v>
      </c>
      <c r="K22" s="595">
        <v>18.899999999999999</v>
      </c>
      <c r="L22" s="595">
        <v>78.5</v>
      </c>
      <c r="M22" s="595">
        <v>104.2</v>
      </c>
      <c r="N22" s="595">
        <v>51.3</v>
      </c>
      <c r="O22" s="595">
        <v>9.4</v>
      </c>
      <c r="P22" s="595">
        <v>0.3</v>
      </c>
      <c r="Q22" s="596">
        <v>1.49</v>
      </c>
      <c r="R22" s="596">
        <f t="shared" si="0"/>
        <v>2.0395830185828676</v>
      </c>
      <c r="S22" s="596">
        <f t="shared" si="1"/>
        <v>15.957847196085812</v>
      </c>
      <c r="T22" s="596">
        <f t="shared" si="2"/>
        <v>83.632118735929296</v>
      </c>
      <c r="U22" s="596">
        <f t="shared" si="3"/>
        <v>119.52839138094592</v>
      </c>
      <c r="V22" s="596">
        <f t="shared" si="4"/>
        <v>61.689025731251377</v>
      </c>
      <c r="W22" s="596">
        <f t="shared" si="5"/>
        <v>11.430078691695609</v>
      </c>
      <c r="X22" s="596">
        <f t="shared" si="6"/>
        <v>0.34408179315768778</v>
      </c>
      <c r="Y22" s="597">
        <v>13238</v>
      </c>
      <c r="Z22" s="597">
        <v>13285</v>
      </c>
      <c r="AA22" s="597">
        <v>11993</v>
      </c>
      <c r="AB22" s="597">
        <v>14758</v>
      </c>
      <c r="AC22" s="597">
        <v>18188</v>
      </c>
      <c r="AD22" s="597">
        <v>22747</v>
      </c>
      <c r="AE22" s="597">
        <v>20344</v>
      </c>
      <c r="AF22" s="598">
        <v>27</v>
      </c>
      <c r="AG22" s="598">
        <v>212</v>
      </c>
      <c r="AH22" s="598">
        <v>1003</v>
      </c>
      <c r="AI22" s="980">
        <v>1764</v>
      </c>
      <c r="AJ22" s="598">
        <v>1122</v>
      </c>
      <c r="AK22" s="598">
        <v>260</v>
      </c>
      <c r="AL22" s="598">
        <v>7</v>
      </c>
    </row>
    <row r="23" spans="2:38">
      <c r="B23" s="981">
        <v>15</v>
      </c>
      <c r="C23" s="981">
        <v>28</v>
      </c>
      <c r="D23" s="981" t="s">
        <v>57</v>
      </c>
      <c r="E23" s="981">
        <v>2802</v>
      </c>
      <c r="F23" s="981" t="s">
        <v>262</v>
      </c>
      <c r="G23" s="981">
        <v>28206</v>
      </c>
      <c r="H23" s="981" t="s">
        <v>191</v>
      </c>
      <c r="I23" s="982">
        <v>1.27</v>
      </c>
      <c r="J23" s="982">
        <v>1.5</v>
      </c>
      <c r="K23" s="982">
        <v>13.8</v>
      </c>
      <c r="L23" s="982">
        <v>66.400000000000006</v>
      </c>
      <c r="M23" s="982">
        <v>106.8</v>
      </c>
      <c r="N23" s="982">
        <v>54.5</v>
      </c>
      <c r="O23" s="982">
        <v>10.5</v>
      </c>
      <c r="P23" s="982">
        <v>0.3</v>
      </c>
      <c r="Q23" s="983">
        <v>1.34</v>
      </c>
      <c r="R23" s="983">
        <f t="shared" si="0"/>
        <v>1.3901760889712698</v>
      </c>
      <c r="S23" s="983">
        <f t="shared" si="1"/>
        <v>4.1515308770108978</v>
      </c>
      <c r="T23" s="983">
        <f t="shared" si="2"/>
        <v>67.857142857142847</v>
      </c>
      <c r="U23" s="983">
        <f t="shared" si="3"/>
        <v>108.97927858787413</v>
      </c>
      <c r="V23" s="983">
        <f t="shared" si="4"/>
        <v>64.564564564564563</v>
      </c>
      <c r="W23" s="983">
        <f t="shared" si="5"/>
        <v>16.100178890876567</v>
      </c>
      <c r="X23" s="983">
        <f t="shared" si="6"/>
        <v>0.23998080153587714</v>
      </c>
      <c r="Y23" s="984">
        <v>2158</v>
      </c>
      <c r="Z23" s="984">
        <v>1927</v>
      </c>
      <c r="AA23" s="984">
        <v>1960</v>
      </c>
      <c r="AB23" s="984">
        <v>2606</v>
      </c>
      <c r="AC23" s="984">
        <v>3330</v>
      </c>
      <c r="AD23" s="984">
        <v>4472</v>
      </c>
      <c r="AE23" s="984">
        <v>4167</v>
      </c>
      <c r="AF23" s="985">
        <v>3</v>
      </c>
      <c r="AG23" s="985">
        <v>8</v>
      </c>
      <c r="AH23" s="985">
        <v>133</v>
      </c>
      <c r="AI23" s="986">
        <v>284</v>
      </c>
      <c r="AJ23" s="985">
        <v>215</v>
      </c>
      <c r="AK23" s="985">
        <v>72</v>
      </c>
      <c r="AL23" s="985">
        <v>1</v>
      </c>
    </row>
    <row r="24" spans="2:38">
      <c r="B24" s="594">
        <v>16</v>
      </c>
      <c r="C24" s="594">
        <v>28</v>
      </c>
      <c r="D24" s="594" t="s">
        <v>57</v>
      </c>
      <c r="E24" s="594">
        <v>2803</v>
      </c>
      <c r="F24" s="594" t="s">
        <v>265</v>
      </c>
      <c r="G24" s="594">
        <v>28207</v>
      </c>
      <c r="H24" s="594" t="s">
        <v>266</v>
      </c>
      <c r="I24" s="595">
        <v>1.54</v>
      </c>
      <c r="J24" s="595">
        <v>5.3</v>
      </c>
      <c r="K24" s="595">
        <v>39.4</v>
      </c>
      <c r="L24" s="595">
        <v>100.9</v>
      </c>
      <c r="M24" s="595">
        <v>108.8</v>
      </c>
      <c r="N24" s="595">
        <v>46</v>
      </c>
      <c r="O24" s="595">
        <v>7.1</v>
      </c>
      <c r="P24" s="595">
        <v>0.1</v>
      </c>
      <c r="Q24" s="596">
        <v>1.57</v>
      </c>
      <c r="R24" s="596">
        <f t="shared" si="0"/>
        <v>4.8</v>
      </c>
      <c r="S24" s="596">
        <f t="shared" si="1"/>
        <v>30.877812086457872</v>
      </c>
      <c r="T24" s="596">
        <f t="shared" si="2"/>
        <v>91.07654523127303</v>
      </c>
      <c r="U24" s="596">
        <f t="shared" si="3"/>
        <v>111.4519427402863</v>
      </c>
      <c r="V24" s="596">
        <f t="shared" si="4"/>
        <v>57.845366685616831</v>
      </c>
      <c r="W24" s="596">
        <f t="shared" si="5"/>
        <v>10.95019427764041</v>
      </c>
      <c r="X24" s="596">
        <f t="shared" si="6"/>
        <v>0.65642641459892348</v>
      </c>
      <c r="Y24" s="597">
        <v>5000</v>
      </c>
      <c r="Z24" s="597">
        <v>4534</v>
      </c>
      <c r="AA24" s="597">
        <v>4886</v>
      </c>
      <c r="AB24" s="597">
        <v>5868</v>
      </c>
      <c r="AC24" s="597">
        <v>7036</v>
      </c>
      <c r="AD24" s="597">
        <v>8493</v>
      </c>
      <c r="AE24" s="597">
        <v>7617</v>
      </c>
      <c r="AF24" s="598">
        <v>24</v>
      </c>
      <c r="AG24" s="598">
        <v>140</v>
      </c>
      <c r="AH24" s="598">
        <v>445</v>
      </c>
      <c r="AI24" s="980">
        <v>654</v>
      </c>
      <c r="AJ24" s="598">
        <v>407</v>
      </c>
      <c r="AK24" s="598">
        <v>93</v>
      </c>
      <c r="AL24" s="598">
        <v>5</v>
      </c>
    </row>
    <row r="25" spans="2:38">
      <c r="B25" s="594">
        <v>22</v>
      </c>
      <c r="C25" s="594">
        <v>28</v>
      </c>
      <c r="D25" s="594" t="s">
        <v>57</v>
      </c>
      <c r="E25" s="594">
        <v>2803</v>
      </c>
      <c r="F25" s="594" t="s">
        <v>265</v>
      </c>
      <c r="G25" s="594">
        <v>28214</v>
      </c>
      <c r="H25" s="594" t="s">
        <v>274</v>
      </c>
      <c r="I25" s="595">
        <v>1.34</v>
      </c>
      <c r="J25" s="595">
        <v>3.1</v>
      </c>
      <c r="K25" s="595">
        <v>24.9</v>
      </c>
      <c r="L25" s="595">
        <v>80.599999999999994</v>
      </c>
      <c r="M25" s="595">
        <v>102.3</v>
      </c>
      <c r="N25" s="595">
        <v>49.1</v>
      </c>
      <c r="O25" s="595">
        <v>8.3000000000000007</v>
      </c>
      <c r="P25" s="595">
        <v>0.1</v>
      </c>
      <c r="Q25" s="596">
        <v>1.44</v>
      </c>
      <c r="R25" s="596">
        <f t="shared" si="0"/>
        <v>1.9041024753332179</v>
      </c>
      <c r="S25" s="596">
        <f t="shared" si="1"/>
        <v>18.363273453093811</v>
      </c>
      <c r="T25" s="596">
        <f t="shared" si="2"/>
        <v>79.606073040623713</v>
      </c>
      <c r="U25" s="596">
        <f t="shared" si="3"/>
        <v>110.34829202947087</v>
      </c>
      <c r="V25" s="596">
        <f t="shared" si="4"/>
        <v>61.478090255068672</v>
      </c>
      <c r="W25" s="596">
        <f t="shared" si="5"/>
        <v>12.359324758842444</v>
      </c>
      <c r="X25" s="596">
        <f t="shared" si="6"/>
        <v>0.21623959346956428</v>
      </c>
      <c r="Y25" s="597">
        <v>5777</v>
      </c>
      <c r="Z25" s="597">
        <v>5010</v>
      </c>
      <c r="AA25" s="597">
        <v>4874</v>
      </c>
      <c r="AB25" s="597">
        <v>5972</v>
      </c>
      <c r="AC25" s="597">
        <v>7645</v>
      </c>
      <c r="AD25" s="597">
        <v>9952</v>
      </c>
      <c r="AE25" s="597">
        <v>9249</v>
      </c>
      <c r="AF25" s="598">
        <v>11</v>
      </c>
      <c r="AG25" s="598">
        <v>92</v>
      </c>
      <c r="AH25" s="598">
        <v>388</v>
      </c>
      <c r="AI25" s="980">
        <v>659</v>
      </c>
      <c r="AJ25" s="598">
        <v>470</v>
      </c>
      <c r="AK25" s="598">
        <v>123</v>
      </c>
      <c r="AL25" s="598">
        <v>2</v>
      </c>
    </row>
    <row r="26" spans="2:38">
      <c r="B26" s="594">
        <v>25</v>
      </c>
      <c r="C26" s="594">
        <v>28</v>
      </c>
      <c r="D26" s="594" t="s">
        <v>57</v>
      </c>
      <c r="E26" s="594">
        <v>2803</v>
      </c>
      <c r="F26" s="594" t="s">
        <v>265</v>
      </c>
      <c r="G26" s="594">
        <v>28217</v>
      </c>
      <c r="H26" s="594" t="s">
        <v>277</v>
      </c>
      <c r="I26" s="595">
        <v>1.29</v>
      </c>
      <c r="J26" s="595">
        <v>3.4</v>
      </c>
      <c r="K26" s="595">
        <v>25.9</v>
      </c>
      <c r="L26" s="595">
        <v>76.599999999999994</v>
      </c>
      <c r="M26" s="595">
        <v>98.6</v>
      </c>
      <c r="N26" s="595">
        <v>45.6</v>
      </c>
      <c r="O26" s="595">
        <v>6.9</v>
      </c>
      <c r="P26" s="595">
        <v>0.2</v>
      </c>
      <c r="Q26" s="596">
        <v>1.36</v>
      </c>
      <c r="R26" s="596">
        <f t="shared" si="0"/>
        <v>2.6357406431207169</v>
      </c>
      <c r="S26" s="596">
        <f t="shared" si="1"/>
        <v>16.009487103468722</v>
      </c>
      <c r="T26" s="596">
        <f t="shared" si="2"/>
        <v>76.489028213166137</v>
      </c>
      <c r="U26" s="596">
        <f t="shared" si="3"/>
        <v>114.00404448938322</v>
      </c>
      <c r="V26" s="596">
        <f t="shared" si="4"/>
        <v>53.193674265762994</v>
      </c>
      <c r="W26" s="596">
        <f t="shared" si="5"/>
        <v>7.8313253012048198</v>
      </c>
      <c r="X26" s="596">
        <f t="shared" si="6"/>
        <v>0</v>
      </c>
      <c r="Y26" s="597">
        <v>3794</v>
      </c>
      <c r="Z26" s="597">
        <v>3373</v>
      </c>
      <c r="AA26" s="597">
        <v>3190</v>
      </c>
      <c r="AB26" s="597">
        <v>3956</v>
      </c>
      <c r="AC26" s="597">
        <v>4869</v>
      </c>
      <c r="AD26" s="597">
        <v>6640</v>
      </c>
      <c r="AE26" s="597">
        <v>6029</v>
      </c>
      <c r="AF26" s="598">
        <v>10</v>
      </c>
      <c r="AG26" s="598">
        <v>54</v>
      </c>
      <c r="AH26" s="598">
        <v>244</v>
      </c>
      <c r="AI26" s="980">
        <v>451</v>
      </c>
      <c r="AJ26" s="598">
        <v>259</v>
      </c>
      <c r="AK26" s="598">
        <v>52</v>
      </c>
      <c r="AL26" s="598">
        <v>0</v>
      </c>
    </row>
    <row r="27" spans="2:38">
      <c r="B27" s="594">
        <v>27</v>
      </c>
      <c r="C27" s="594">
        <v>28</v>
      </c>
      <c r="D27" s="594" t="s">
        <v>57</v>
      </c>
      <c r="E27" s="594">
        <v>2803</v>
      </c>
      <c r="F27" s="594" t="s">
        <v>265</v>
      </c>
      <c r="G27" s="594">
        <v>28219</v>
      </c>
      <c r="H27" s="594" t="s">
        <v>279</v>
      </c>
      <c r="I27" s="595">
        <v>1.18</v>
      </c>
      <c r="J27" s="595">
        <v>2.8</v>
      </c>
      <c r="K27" s="595">
        <v>15.7</v>
      </c>
      <c r="L27" s="595">
        <v>61.7</v>
      </c>
      <c r="M27" s="595">
        <v>102.6</v>
      </c>
      <c r="N27" s="595">
        <v>45.4</v>
      </c>
      <c r="O27" s="595">
        <v>7.4</v>
      </c>
      <c r="P27" s="595">
        <v>0.2</v>
      </c>
      <c r="Q27" s="596">
        <v>1.27</v>
      </c>
      <c r="R27" s="596">
        <f t="shared" si="0"/>
        <v>1.4518002322880372</v>
      </c>
      <c r="S27" s="596">
        <f t="shared" si="1"/>
        <v>14.701724625388747</v>
      </c>
      <c r="T27" s="596">
        <f t="shared" si="2"/>
        <v>64.449777168323621</v>
      </c>
      <c r="U27" s="596">
        <f t="shared" si="3"/>
        <v>103.83973288814691</v>
      </c>
      <c r="V27" s="596">
        <f t="shared" si="4"/>
        <v>57.883629785951157</v>
      </c>
      <c r="W27" s="596">
        <f t="shared" si="5"/>
        <v>7.6804915514592933</v>
      </c>
      <c r="X27" s="596">
        <f t="shared" si="6"/>
        <v>0.48065368901706318</v>
      </c>
      <c r="Y27" s="597">
        <v>3444</v>
      </c>
      <c r="Z27" s="597">
        <v>3537</v>
      </c>
      <c r="AA27" s="597">
        <v>2917</v>
      </c>
      <c r="AB27" s="597">
        <v>2995</v>
      </c>
      <c r="AC27" s="597">
        <v>3317</v>
      </c>
      <c r="AD27" s="597">
        <v>3906</v>
      </c>
      <c r="AE27" s="597">
        <v>4161</v>
      </c>
      <c r="AF27" s="598">
        <v>5</v>
      </c>
      <c r="AG27" s="598">
        <v>52</v>
      </c>
      <c r="AH27" s="598">
        <v>188</v>
      </c>
      <c r="AI27" s="980">
        <v>311</v>
      </c>
      <c r="AJ27" s="598">
        <v>192</v>
      </c>
      <c r="AK27" s="598">
        <v>30</v>
      </c>
      <c r="AL27" s="598">
        <v>2</v>
      </c>
    </row>
    <row r="28" spans="2:38">
      <c r="B28" s="594">
        <v>38</v>
      </c>
      <c r="C28" s="594">
        <v>28</v>
      </c>
      <c r="D28" s="594" t="s">
        <v>57</v>
      </c>
      <c r="E28" s="594">
        <v>2803</v>
      </c>
      <c r="F28" s="594" t="s">
        <v>265</v>
      </c>
      <c r="G28" s="594">
        <v>28301</v>
      </c>
      <c r="H28" s="594" t="s">
        <v>118</v>
      </c>
      <c r="I28" s="595">
        <v>1.18</v>
      </c>
      <c r="J28" s="595">
        <v>3.7</v>
      </c>
      <c r="K28" s="595">
        <v>20.3</v>
      </c>
      <c r="L28" s="595">
        <v>66</v>
      </c>
      <c r="M28" s="595">
        <v>95.3</v>
      </c>
      <c r="N28" s="595">
        <v>43.1</v>
      </c>
      <c r="O28" s="595">
        <v>7.4</v>
      </c>
      <c r="P28" s="595">
        <v>0.2</v>
      </c>
      <c r="Q28" s="596">
        <v>0.94</v>
      </c>
      <c r="R28" s="596">
        <f t="shared" si="0"/>
        <v>1.25</v>
      </c>
      <c r="S28" s="596">
        <f t="shared" si="1"/>
        <v>9.3896713615023479</v>
      </c>
      <c r="T28" s="596">
        <f t="shared" si="2"/>
        <v>38.869257950530034</v>
      </c>
      <c r="U28" s="596">
        <f t="shared" si="3"/>
        <v>89.725036179450072</v>
      </c>
      <c r="V28" s="596">
        <f t="shared" si="4"/>
        <v>39.215686274509807</v>
      </c>
      <c r="W28" s="596">
        <f t="shared" si="5"/>
        <v>8.019246190858059</v>
      </c>
      <c r="X28" s="596">
        <f t="shared" si="6"/>
        <v>0</v>
      </c>
      <c r="Y28" s="597">
        <v>800</v>
      </c>
      <c r="Z28" s="597">
        <v>639</v>
      </c>
      <c r="AA28" s="597">
        <v>566</v>
      </c>
      <c r="AB28" s="597">
        <v>691</v>
      </c>
      <c r="AC28" s="597">
        <v>1020</v>
      </c>
      <c r="AD28" s="597">
        <v>1247</v>
      </c>
      <c r="AE28" s="597">
        <v>1146</v>
      </c>
      <c r="AF28" s="598">
        <v>1</v>
      </c>
      <c r="AG28" s="598">
        <v>6</v>
      </c>
      <c r="AH28" s="598">
        <v>22</v>
      </c>
      <c r="AI28" s="980">
        <v>62</v>
      </c>
      <c r="AJ28" s="598">
        <v>40</v>
      </c>
      <c r="AK28" s="598">
        <v>10</v>
      </c>
      <c r="AL28" s="598">
        <v>0</v>
      </c>
    </row>
    <row r="29" spans="2:38">
      <c r="B29" s="974">
        <v>12</v>
      </c>
      <c r="C29" s="974">
        <v>28</v>
      </c>
      <c r="D29" s="974" t="s">
        <v>57</v>
      </c>
      <c r="E29" s="974">
        <v>2804</v>
      </c>
      <c r="F29" s="974" t="s">
        <v>263</v>
      </c>
      <c r="G29" s="974">
        <v>28203</v>
      </c>
      <c r="H29" s="974" t="s">
        <v>188</v>
      </c>
      <c r="I29" s="975">
        <v>1.5</v>
      </c>
      <c r="J29" s="975">
        <v>5.3</v>
      </c>
      <c r="K29" s="975">
        <v>38</v>
      </c>
      <c r="L29" s="975">
        <v>98.2</v>
      </c>
      <c r="M29" s="975">
        <v>103.6</v>
      </c>
      <c r="N29" s="975">
        <v>46.6</v>
      </c>
      <c r="O29" s="975">
        <v>7.2</v>
      </c>
      <c r="P29" s="975">
        <v>0.2</v>
      </c>
      <c r="Q29" s="976">
        <v>1.58</v>
      </c>
      <c r="R29" s="976">
        <f t="shared" si="0"/>
        <v>3.8135593220338984</v>
      </c>
      <c r="S29" s="976">
        <f t="shared" si="1"/>
        <v>32.016448817741228</v>
      </c>
      <c r="T29" s="976">
        <f t="shared" si="2"/>
        <v>96.439169139465875</v>
      </c>
      <c r="U29" s="976">
        <f t="shared" si="3"/>
        <v>114.07491486946651</v>
      </c>
      <c r="V29" s="976">
        <f t="shared" si="4"/>
        <v>55.639705139856609</v>
      </c>
      <c r="W29" s="976">
        <f t="shared" si="5"/>
        <v>9.4213773553443385</v>
      </c>
      <c r="X29" s="976">
        <f t="shared" si="6"/>
        <v>0.46292009999074163</v>
      </c>
      <c r="Y29" s="977">
        <v>7080</v>
      </c>
      <c r="Z29" s="977">
        <v>6809</v>
      </c>
      <c r="AA29" s="977">
        <v>7414</v>
      </c>
      <c r="AB29" s="977">
        <v>8810</v>
      </c>
      <c r="AC29" s="977">
        <v>9903</v>
      </c>
      <c r="AD29" s="977">
        <v>11994</v>
      </c>
      <c r="AE29" s="977">
        <v>10801</v>
      </c>
      <c r="AF29" s="978">
        <v>27</v>
      </c>
      <c r="AG29" s="978">
        <v>218</v>
      </c>
      <c r="AH29" s="978">
        <v>715</v>
      </c>
      <c r="AI29" s="979">
        <v>1005</v>
      </c>
      <c r="AJ29" s="978">
        <v>551</v>
      </c>
      <c r="AK29" s="978">
        <v>113</v>
      </c>
      <c r="AL29" s="978">
        <v>5</v>
      </c>
    </row>
    <row r="30" spans="2:38">
      <c r="B30" s="594">
        <v>19</v>
      </c>
      <c r="C30" s="594">
        <v>28</v>
      </c>
      <c r="D30" s="594" t="s">
        <v>57</v>
      </c>
      <c r="E30" s="594">
        <v>2804</v>
      </c>
      <c r="F30" s="594" t="s">
        <v>263</v>
      </c>
      <c r="G30" s="594">
        <v>28210</v>
      </c>
      <c r="H30" s="594" t="s">
        <v>58</v>
      </c>
      <c r="I30" s="595">
        <v>1.5</v>
      </c>
      <c r="J30" s="595">
        <v>6.9</v>
      </c>
      <c r="K30" s="595">
        <v>46.3</v>
      </c>
      <c r="L30" s="595">
        <v>100.1</v>
      </c>
      <c r="M30" s="595">
        <v>98.9</v>
      </c>
      <c r="N30" s="595">
        <v>40.799999999999997</v>
      </c>
      <c r="O30" s="595">
        <v>6.3</v>
      </c>
      <c r="P30" s="595">
        <v>0.2</v>
      </c>
      <c r="Q30" s="596">
        <v>1.56</v>
      </c>
      <c r="R30" s="596">
        <f t="shared" si="0"/>
        <v>4.9875311720698257</v>
      </c>
      <c r="S30" s="596">
        <f t="shared" si="1"/>
        <v>37.859666834931851</v>
      </c>
      <c r="T30" s="596">
        <f t="shared" si="2"/>
        <v>101.87546886721681</v>
      </c>
      <c r="U30" s="596">
        <f t="shared" si="3"/>
        <v>104.6177928515523</v>
      </c>
      <c r="V30" s="596">
        <f t="shared" si="4"/>
        <v>49.101522261645876</v>
      </c>
      <c r="W30" s="596">
        <f t="shared" si="5"/>
        <v>8.9566020313942758</v>
      </c>
      <c r="X30" s="596">
        <f t="shared" si="6"/>
        <v>0.32576827017048543</v>
      </c>
      <c r="Y30" s="597">
        <v>6817</v>
      </c>
      <c r="Z30" s="597">
        <v>5943</v>
      </c>
      <c r="AA30" s="597">
        <v>6665</v>
      </c>
      <c r="AB30" s="597">
        <v>7666</v>
      </c>
      <c r="AC30" s="597">
        <v>8737</v>
      </c>
      <c r="AD30" s="597">
        <v>10830</v>
      </c>
      <c r="AE30" s="597">
        <v>9209</v>
      </c>
      <c r="AF30" s="598">
        <v>34</v>
      </c>
      <c r="AG30" s="598">
        <v>225</v>
      </c>
      <c r="AH30" s="598">
        <v>679</v>
      </c>
      <c r="AI30" s="980">
        <v>802</v>
      </c>
      <c r="AJ30" s="598">
        <v>429</v>
      </c>
      <c r="AK30" s="598">
        <v>97</v>
      </c>
      <c r="AL30" s="598">
        <v>3</v>
      </c>
    </row>
    <row r="31" spans="2:38">
      <c r="B31" s="594">
        <v>24</v>
      </c>
      <c r="C31" s="594">
        <v>28</v>
      </c>
      <c r="D31" s="594" t="s">
        <v>57</v>
      </c>
      <c r="E31" s="594">
        <v>2804</v>
      </c>
      <c r="F31" s="594" t="s">
        <v>263</v>
      </c>
      <c r="G31" s="594">
        <v>28216</v>
      </c>
      <c r="H31" s="594" t="s">
        <v>276</v>
      </c>
      <c r="I31" s="595">
        <v>1.46</v>
      </c>
      <c r="J31" s="595">
        <v>7.6</v>
      </c>
      <c r="K31" s="595">
        <v>49.5</v>
      </c>
      <c r="L31" s="595">
        <v>96.6</v>
      </c>
      <c r="M31" s="595">
        <v>94.8</v>
      </c>
      <c r="N31" s="595">
        <v>37.200000000000003</v>
      </c>
      <c r="O31" s="595">
        <v>6.2</v>
      </c>
      <c r="P31" s="595">
        <v>0.1</v>
      </c>
      <c r="Q31" s="596">
        <v>1.52</v>
      </c>
      <c r="R31" s="596">
        <f t="shared" si="0"/>
        <v>6.4710957722174287</v>
      </c>
      <c r="S31" s="596">
        <f t="shared" si="1"/>
        <v>38.70967741935484</v>
      </c>
      <c r="T31" s="596">
        <f t="shared" si="2"/>
        <v>104.82087571870854</v>
      </c>
      <c r="U31" s="596">
        <f t="shared" si="3"/>
        <v>97.249900358708643</v>
      </c>
      <c r="V31" s="596">
        <f t="shared" si="4"/>
        <v>41.76904176904177</v>
      </c>
      <c r="W31" s="596">
        <f t="shared" si="5"/>
        <v>9.6536059057353789</v>
      </c>
      <c r="X31" s="596">
        <f t="shared" si="6"/>
        <v>0</v>
      </c>
      <c r="Y31" s="597">
        <v>2318</v>
      </c>
      <c r="Z31" s="597">
        <v>2015</v>
      </c>
      <c r="AA31" s="597">
        <v>2261</v>
      </c>
      <c r="AB31" s="597">
        <v>2509</v>
      </c>
      <c r="AC31" s="597">
        <v>2849</v>
      </c>
      <c r="AD31" s="597">
        <v>3522</v>
      </c>
      <c r="AE31" s="597">
        <v>3005</v>
      </c>
      <c r="AF31" s="598">
        <v>15</v>
      </c>
      <c r="AG31" s="598">
        <v>78</v>
      </c>
      <c r="AH31" s="598">
        <v>237</v>
      </c>
      <c r="AI31" s="980">
        <v>244</v>
      </c>
      <c r="AJ31" s="598">
        <v>119</v>
      </c>
      <c r="AK31" s="598">
        <v>34</v>
      </c>
      <c r="AL31" s="598">
        <v>0</v>
      </c>
    </row>
    <row r="32" spans="2:38">
      <c r="B32" s="594">
        <v>40</v>
      </c>
      <c r="C32" s="594">
        <v>28</v>
      </c>
      <c r="D32" s="594" t="s">
        <v>57</v>
      </c>
      <c r="E32" s="594">
        <v>2804</v>
      </c>
      <c r="F32" s="594" t="s">
        <v>263</v>
      </c>
      <c r="G32" s="594">
        <v>28381</v>
      </c>
      <c r="H32" s="594" t="s">
        <v>290</v>
      </c>
      <c r="I32" s="595">
        <v>1.29</v>
      </c>
      <c r="J32" s="595">
        <v>3.2</v>
      </c>
      <c r="K32" s="595">
        <v>34</v>
      </c>
      <c r="L32" s="595">
        <v>91.5</v>
      </c>
      <c r="M32" s="595">
        <v>89.1</v>
      </c>
      <c r="N32" s="595">
        <v>35.299999999999997</v>
      </c>
      <c r="O32" s="595">
        <v>5.7</v>
      </c>
      <c r="P32" s="595">
        <v>0.1</v>
      </c>
      <c r="Q32" s="596">
        <v>1.36</v>
      </c>
      <c r="R32" s="596">
        <f t="shared" si="0"/>
        <v>4.0540540540540544</v>
      </c>
      <c r="S32" s="596">
        <f t="shared" si="1"/>
        <v>28.846153846153847</v>
      </c>
      <c r="T32" s="596">
        <f t="shared" si="2"/>
        <v>84.084084084084097</v>
      </c>
      <c r="U32" s="596">
        <f t="shared" si="3"/>
        <v>91.370558375634516</v>
      </c>
      <c r="V32" s="596">
        <f t="shared" si="4"/>
        <v>52.30125523012552</v>
      </c>
      <c r="W32" s="596">
        <f t="shared" si="5"/>
        <v>6.8551842330762645</v>
      </c>
      <c r="X32" s="596">
        <f t="shared" si="6"/>
        <v>0</v>
      </c>
      <c r="Y32" s="597">
        <v>740</v>
      </c>
      <c r="Z32" s="597">
        <v>624</v>
      </c>
      <c r="AA32" s="597">
        <v>666</v>
      </c>
      <c r="AB32" s="597">
        <v>788</v>
      </c>
      <c r="AC32" s="597">
        <v>956</v>
      </c>
      <c r="AD32" s="597">
        <v>1167</v>
      </c>
      <c r="AE32" s="597">
        <v>977</v>
      </c>
      <c r="AF32" s="598">
        <v>3</v>
      </c>
      <c r="AG32" s="598">
        <v>18</v>
      </c>
      <c r="AH32" s="598">
        <v>56</v>
      </c>
      <c r="AI32" s="980">
        <v>72</v>
      </c>
      <c r="AJ32" s="598">
        <v>50</v>
      </c>
      <c r="AK32" s="598">
        <v>8</v>
      </c>
      <c r="AL32" s="598">
        <v>0</v>
      </c>
    </row>
    <row r="33" spans="2:38">
      <c r="B33" s="981">
        <v>41</v>
      </c>
      <c r="C33" s="981">
        <v>28</v>
      </c>
      <c r="D33" s="981" t="s">
        <v>57</v>
      </c>
      <c r="E33" s="981">
        <v>2804</v>
      </c>
      <c r="F33" s="981" t="s">
        <v>263</v>
      </c>
      <c r="G33" s="981">
        <v>28382</v>
      </c>
      <c r="H33" s="981" t="s">
        <v>291</v>
      </c>
      <c r="I33" s="982">
        <v>1.45</v>
      </c>
      <c r="J33" s="982">
        <v>6.1</v>
      </c>
      <c r="K33" s="982">
        <v>48.5</v>
      </c>
      <c r="L33" s="982">
        <v>93.3</v>
      </c>
      <c r="M33" s="982">
        <v>95.6</v>
      </c>
      <c r="N33" s="982">
        <v>41.1</v>
      </c>
      <c r="O33" s="982">
        <v>6.1</v>
      </c>
      <c r="P33" s="982">
        <v>0.1</v>
      </c>
      <c r="Q33" s="983">
        <v>1.66</v>
      </c>
      <c r="R33" s="983">
        <f t="shared" si="0"/>
        <v>12.865497076023393</v>
      </c>
      <c r="S33" s="983">
        <f t="shared" si="1"/>
        <v>42.553191489361701</v>
      </c>
      <c r="T33" s="983">
        <f t="shared" si="2"/>
        <v>106.22710622710622</v>
      </c>
      <c r="U33" s="983">
        <f t="shared" si="3"/>
        <v>101.6260162601626</v>
      </c>
      <c r="V33" s="983">
        <f t="shared" si="4"/>
        <v>53.480475382003391</v>
      </c>
      <c r="W33" s="983">
        <f t="shared" si="5"/>
        <v>6.6914498141263943</v>
      </c>
      <c r="X33" s="983">
        <f t="shared" si="6"/>
        <v>0.88183421516754845</v>
      </c>
      <c r="Y33" s="984">
        <v>855</v>
      </c>
      <c r="Z33" s="984">
        <v>846</v>
      </c>
      <c r="AA33" s="984">
        <v>819</v>
      </c>
      <c r="AB33" s="984">
        <v>984</v>
      </c>
      <c r="AC33" s="984">
        <v>1178</v>
      </c>
      <c r="AD33" s="984">
        <v>1345</v>
      </c>
      <c r="AE33" s="984">
        <v>1134</v>
      </c>
      <c r="AF33" s="985">
        <v>11</v>
      </c>
      <c r="AG33" s="985">
        <v>36</v>
      </c>
      <c r="AH33" s="985">
        <v>87</v>
      </c>
      <c r="AI33" s="986">
        <v>100</v>
      </c>
      <c r="AJ33" s="985">
        <v>63</v>
      </c>
      <c r="AK33" s="985">
        <v>9</v>
      </c>
      <c r="AL33" s="985">
        <v>1</v>
      </c>
    </row>
    <row r="34" spans="2:38">
      <c r="B34" s="594">
        <v>21</v>
      </c>
      <c r="C34" s="594">
        <v>28</v>
      </c>
      <c r="D34" s="594" t="s">
        <v>57</v>
      </c>
      <c r="E34" s="594">
        <v>2805</v>
      </c>
      <c r="F34" s="594" t="s">
        <v>272</v>
      </c>
      <c r="G34" s="594">
        <v>28213</v>
      </c>
      <c r="H34" s="594" t="s">
        <v>273</v>
      </c>
      <c r="I34" s="595">
        <v>1.64</v>
      </c>
      <c r="J34" s="595">
        <v>8.6999999999999993</v>
      </c>
      <c r="K34" s="595">
        <v>60.1</v>
      </c>
      <c r="L34" s="595">
        <v>105.5</v>
      </c>
      <c r="M34" s="595">
        <v>107.6</v>
      </c>
      <c r="N34" s="595">
        <v>39.299999999999997</v>
      </c>
      <c r="O34" s="595">
        <v>6.6</v>
      </c>
      <c r="P34" s="595">
        <v>0.1</v>
      </c>
      <c r="Q34" s="596">
        <v>1.68</v>
      </c>
      <c r="R34" s="596">
        <f t="shared" si="0"/>
        <v>8.2304526748971192</v>
      </c>
      <c r="S34" s="596">
        <f t="shared" si="1"/>
        <v>55.341055341055345</v>
      </c>
      <c r="T34" s="596">
        <f t="shared" si="2"/>
        <v>93.673965936739663</v>
      </c>
      <c r="U34" s="596">
        <f t="shared" si="3"/>
        <v>114.01673640167364</v>
      </c>
      <c r="V34" s="596">
        <f t="shared" si="4"/>
        <v>44.386422976501308</v>
      </c>
      <c r="W34" s="596">
        <f t="shared" si="5"/>
        <v>11.643835616438357</v>
      </c>
      <c r="X34" s="596">
        <f t="shared" si="6"/>
        <v>0</v>
      </c>
      <c r="Y34" s="597">
        <v>972</v>
      </c>
      <c r="Z34" s="597">
        <v>777</v>
      </c>
      <c r="AA34" s="597">
        <v>822</v>
      </c>
      <c r="AB34" s="597">
        <v>956</v>
      </c>
      <c r="AC34" s="597">
        <v>1149</v>
      </c>
      <c r="AD34" s="597">
        <v>1460</v>
      </c>
      <c r="AE34" s="597">
        <v>1306</v>
      </c>
      <c r="AF34" s="598">
        <v>8</v>
      </c>
      <c r="AG34" s="598">
        <v>43</v>
      </c>
      <c r="AH34" s="598">
        <v>77</v>
      </c>
      <c r="AI34" s="980">
        <v>109</v>
      </c>
      <c r="AJ34" s="598">
        <v>51</v>
      </c>
      <c r="AK34" s="598">
        <v>17</v>
      </c>
      <c r="AL34" s="598">
        <v>0</v>
      </c>
    </row>
    <row r="35" spans="2:38">
      <c r="B35" s="594">
        <v>23</v>
      </c>
      <c r="C35" s="594">
        <v>28</v>
      </c>
      <c r="D35" s="594" t="s">
        <v>57</v>
      </c>
      <c r="E35" s="594">
        <v>2805</v>
      </c>
      <c r="F35" s="594" t="s">
        <v>272</v>
      </c>
      <c r="G35" s="594">
        <v>28215</v>
      </c>
      <c r="H35" s="594" t="s">
        <v>275</v>
      </c>
      <c r="I35" s="595">
        <v>1.27</v>
      </c>
      <c r="J35" s="595">
        <v>3.8</v>
      </c>
      <c r="K35" s="595">
        <v>32.6</v>
      </c>
      <c r="L35" s="595">
        <v>87.6</v>
      </c>
      <c r="M35" s="595">
        <v>85.2</v>
      </c>
      <c r="N35" s="595">
        <v>38</v>
      </c>
      <c r="O35" s="595">
        <v>7.3</v>
      </c>
      <c r="P35" s="595">
        <v>0.3</v>
      </c>
      <c r="Q35" s="596">
        <v>1.34</v>
      </c>
      <c r="R35" s="596">
        <f t="shared" si="0"/>
        <v>1.6181229773462784</v>
      </c>
      <c r="S35" s="596">
        <f t="shared" si="1"/>
        <v>25.867507886435334</v>
      </c>
      <c r="T35" s="596">
        <f t="shared" si="2"/>
        <v>85.732165206508128</v>
      </c>
      <c r="U35" s="596">
        <f t="shared" si="3"/>
        <v>97.480832420591454</v>
      </c>
      <c r="V35" s="596">
        <f t="shared" si="4"/>
        <v>43.133802816901408</v>
      </c>
      <c r="W35" s="596">
        <f t="shared" si="5"/>
        <v>7.153614457831325</v>
      </c>
      <c r="X35" s="596">
        <f t="shared" si="6"/>
        <v>0</v>
      </c>
      <c r="Y35" s="597">
        <v>1854</v>
      </c>
      <c r="Z35" s="597">
        <v>1585</v>
      </c>
      <c r="AA35" s="597">
        <v>1598</v>
      </c>
      <c r="AB35" s="597">
        <v>1826</v>
      </c>
      <c r="AC35" s="597">
        <v>2272</v>
      </c>
      <c r="AD35" s="597">
        <v>2656</v>
      </c>
      <c r="AE35" s="597">
        <v>2397</v>
      </c>
      <c r="AF35" s="598">
        <v>3</v>
      </c>
      <c r="AG35" s="598">
        <v>41</v>
      </c>
      <c r="AH35" s="598">
        <v>137</v>
      </c>
      <c r="AI35" s="980">
        <v>178</v>
      </c>
      <c r="AJ35" s="598">
        <v>98</v>
      </c>
      <c r="AK35" s="598">
        <v>19</v>
      </c>
      <c r="AL35" s="598">
        <v>0</v>
      </c>
    </row>
    <row r="36" spans="2:38">
      <c r="B36" s="594">
        <v>26</v>
      </c>
      <c r="C36" s="594">
        <v>28</v>
      </c>
      <c r="D36" s="594" t="s">
        <v>57</v>
      </c>
      <c r="E36" s="594">
        <v>2805</v>
      </c>
      <c r="F36" s="594" t="s">
        <v>272</v>
      </c>
      <c r="G36" s="594">
        <v>28218</v>
      </c>
      <c r="H36" s="594" t="s">
        <v>278</v>
      </c>
      <c r="I36" s="595">
        <v>1.52</v>
      </c>
      <c r="J36" s="595">
        <v>5.3</v>
      </c>
      <c r="K36" s="595">
        <v>42.8</v>
      </c>
      <c r="L36" s="595">
        <v>100.2</v>
      </c>
      <c r="M36" s="595">
        <v>103.5</v>
      </c>
      <c r="N36" s="595">
        <v>44.9</v>
      </c>
      <c r="O36" s="595">
        <v>7.6</v>
      </c>
      <c r="P36" s="595">
        <v>0.2</v>
      </c>
      <c r="Q36" s="596">
        <v>1.63</v>
      </c>
      <c r="R36" s="596">
        <f t="shared" si="0"/>
        <v>11.272141706924316</v>
      </c>
      <c r="S36" s="596">
        <f t="shared" si="1"/>
        <v>46.533713200379871</v>
      </c>
      <c r="T36" s="596">
        <f t="shared" si="2"/>
        <v>115.87591240875912</v>
      </c>
      <c r="U36" s="596">
        <f t="shared" si="3"/>
        <v>94.281298299845446</v>
      </c>
      <c r="V36" s="596">
        <f t="shared" si="4"/>
        <v>46.052631578947363</v>
      </c>
      <c r="W36" s="596">
        <f t="shared" si="5"/>
        <v>7.2164948453608249</v>
      </c>
      <c r="X36" s="596">
        <f t="shared" si="6"/>
        <v>0.61919504643962853</v>
      </c>
      <c r="Y36" s="597">
        <v>1242</v>
      </c>
      <c r="Z36" s="597">
        <v>1053</v>
      </c>
      <c r="AA36" s="597">
        <v>1096</v>
      </c>
      <c r="AB36" s="597">
        <v>1294</v>
      </c>
      <c r="AC36" s="597">
        <v>1520</v>
      </c>
      <c r="AD36" s="597">
        <v>1940</v>
      </c>
      <c r="AE36" s="597">
        <v>1615</v>
      </c>
      <c r="AF36" s="598">
        <v>14</v>
      </c>
      <c r="AG36" s="598">
        <v>49</v>
      </c>
      <c r="AH36" s="598">
        <v>127</v>
      </c>
      <c r="AI36" s="980">
        <v>122</v>
      </c>
      <c r="AJ36" s="598">
        <v>70</v>
      </c>
      <c r="AK36" s="598">
        <v>14</v>
      </c>
      <c r="AL36" s="598">
        <v>1</v>
      </c>
    </row>
    <row r="37" spans="2:38">
      <c r="B37" s="594">
        <v>28</v>
      </c>
      <c r="C37" s="594">
        <v>28</v>
      </c>
      <c r="D37" s="594" t="s">
        <v>57</v>
      </c>
      <c r="E37" s="594">
        <v>2805</v>
      </c>
      <c r="F37" s="594" t="s">
        <v>272</v>
      </c>
      <c r="G37" s="594">
        <v>28220</v>
      </c>
      <c r="H37" s="594" t="s">
        <v>280</v>
      </c>
      <c r="I37" s="595">
        <v>1.29</v>
      </c>
      <c r="J37" s="595">
        <v>3.4</v>
      </c>
      <c r="K37" s="595">
        <v>35.799999999999997</v>
      </c>
      <c r="L37" s="595">
        <v>74.8</v>
      </c>
      <c r="M37" s="595">
        <v>96.8</v>
      </c>
      <c r="N37" s="595">
        <v>40.299999999999997</v>
      </c>
      <c r="O37" s="595">
        <v>6.4</v>
      </c>
      <c r="P37" s="595">
        <v>0.1</v>
      </c>
      <c r="Q37" s="596">
        <v>1.46</v>
      </c>
      <c r="R37" s="596">
        <f t="shared" si="0"/>
        <v>3.6003600360036003</v>
      </c>
      <c r="S37" s="596">
        <f t="shared" si="1"/>
        <v>39.035591274397241</v>
      </c>
      <c r="T37" s="596">
        <f t="shared" si="2"/>
        <v>76.43979057591622</v>
      </c>
      <c r="U37" s="596">
        <f t="shared" si="3"/>
        <v>99.304865938430979</v>
      </c>
      <c r="V37" s="596">
        <f t="shared" si="4"/>
        <v>53.461875547765118</v>
      </c>
      <c r="W37" s="596">
        <f t="shared" si="5"/>
        <v>6.3559322033898313</v>
      </c>
      <c r="X37" s="596">
        <f t="shared" si="6"/>
        <v>0</v>
      </c>
      <c r="Y37" s="597">
        <v>1111</v>
      </c>
      <c r="Z37" s="597">
        <v>871</v>
      </c>
      <c r="AA37" s="597">
        <v>955</v>
      </c>
      <c r="AB37" s="597">
        <v>1007</v>
      </c>
      <c r="AC37" s="597">
        <v>1141</v>
      </c>
      <c r="AD37" s="597">
        <v>1416</v>
      </c>
      <c r="AE37" s="597">
        <v>1413</v>
      </c>
      <c r="AF37" s="598">
        <v>4</v>
      </c>
      <c r="AG37" s="598">
        <v>34</v>
      </c>
      <c r="AH37" s="598">
        <v>73</v>
      </c>
      <c r="AI37" s="980">
        <v>100</v>
      </c>
      <c r="AJ37" s="598">
        <v>61</v>
      </c>
      <c r="AK37" s="598">
        <v>9</v>
      </c>
      <c r="AL37" s="598">
        <v>0</v>
      </c>
    </row>
    <row r="38" spans="2:38">
      <c r="B38" s="594">
        <v>36</v>
      </c>
      <c r="C38" s="594">
        <v>28</v>
      </c>
      <c r="D38" s="594" t="s">
        <v>57</v>
      </c>
      <c r="E38" s="594">
        <v>2805</v>
      </c>
      <c r="F38" s="594" t="s">
        <v>272</v>
      </c>
      <c r="G38" s="594">
        <v>28228</v>
      </c>
      <c r="H38" s="594" t="s">
        <v>288</v>
      </c>
      <c r="I38" s="595">
        <v>1.54</v>
      </c>
      <c r="J38" s="595">
        <v>5.6</v>
      </c>
      <c r="K38" s="595">
        <v>30.6</v>
      </c>
      <c r="L38" s="595">
        <v>106.9</v>
      </c>
      <c r="M38" s="595">
        <v>109.8</v>
      </c>
      <c r="N38" s="595">
        <v>48.5</v>
      </c>
      <c r="O38" s="595">
        <v>6.6</v>
      </c>
      <c r="P38" s="595">
        <v>0.1</v>
      </c>
      <c r="Q38" s="596">
        <v>1.68</v>
      </c>
      <c r="R38" s="596">
        <f t="shared" si="0"/>
        <v>7.6923076923076925</v>
      </c>
      <c r="S38" s="596">
        <f t="shared" si="1"/>
        <v>27.846027846027848</v>
      </c>
      <c r="T38" s="596">
        <f t="shared" si="2"/>
        <v>88.050314465408803</v>
      </c>
      <c r="U38" s="596">
        <f t="shared" si="3"/>
        <v>120.91791703442189</v>
      </c>
      <c r="V38" s="596">
        <f t="shared" si="4"/>
        <v>62.200956937799042</v>
      </c>
      <c r="W38" s="596">
        <f t="shared" si="5"/>
        <v>8.9903181189488244</v>
      </c>
      <c r="X38" s="596">
        <f t="shared" si="6"/>
        <v>0.75930144267274113</v>
      </c>
      <c r="Y38" s="597">
        <v>1040</v>
      </c>
      <c r="Z38" s="597">
        <v>1221</v>
      </c>
      <c r="AA38" s="597">
        <v>1113</v>
      </c>
      <c r="AB38" s="597">
        <v>1133</v>
      </c>
      <c r="AC38" s="597">
        <v>1254</v>
      </c>
      <c r="AD38" s="597">
        <v>1446</v>
      </c>
      <c r="AE38" s="597">
        <v>1317</v>
      </c>
      <c r="AF38" s="598">
        <v>8</v>
      </c>
      <c r="AG38" s="598">
        <v>34</v>
      </c>
      <c r="AH38" s="598">
        <v>98</v>
      </c>
      <c r="AI38" s="980">
        <v>137</v>
      </c>
      <c r="AJ38" s="598">
        <v>78</v>
      </c>
      <c r="AK38" s="598">
        <v>13</v>
      </c>
      <c r="AL38" s="598">
        <v>1</v>
      </c>
    </row>
    <row r="39" spans="2:38">
      <c r="B39" s="594">
        <v>39</v>
      </c>
      <c r="C39" s="594">
        <v>28</v>
      </c>
      <c r="D39" s="594" t="s">
        <v>57</v>
      </c>
      <c r="E39" s="594">
        <v>2805</v>
      </c>
      <c r="F39" s="594" t="s">
        <v>272</v>
      </c>
      <c r="G39" s="594">
        <v>28365</v>
      </c>
      <c r="H39" s="594" t="s">
        <v>289</v>
      </c>
      <c r="I39" s="595">
        <v>1.4</v>
      </c>
      <c r="J39" s="595">
        <v>3.2</v>
      </c>
      <c r="K39" s="595">
        <v>44.3</v>
      </c>
      <c r="L39" s="595">
        <v>86.4</v>
      </c>
      <c r="M39" s="595">
        <v>99.1</v>
      </c>
      <c r="N39" s="595">
        <v>40.200000000000003</v>
      </c>
      <c r="O39" s="595">
        <v>6.4</v>
      </c>
      <c r="P39" s="595">
        <v>0.2</v>
      </c>
      <c r="Q39" s="596">
        <v>1.45</v>
      </c>
      <c r="R39" s="596">
        <f t="shared" si="0"/>
        <v>3.8759689922480618</v>
      </c>
      <c r="S39" s="596">
        <f t="shared" si="1"/>
        <v>30.386740331491712</v>
      </c>
      <c r="T39" s="596">
        <f t="shared" si="2"/>
        <v>102.63929618768329</v>
      </c>
      <c r="U39" s="596">
        <f t="shared" si="3"/>
        <v>94.562647754137117</v>
      </c>
      <c r="V39" s="596">
        <f t="shared" si="4"/>
        <v>42.168674698795179</v>
      </c>
      <c r="W39" s="596">
        <f t="shared" si="5"/>
        <v>9.9715099715099722</v>
      </c>
      <c r="X39" s="596">
        <f t="shared" si="6"/>
        <v>0</v>
      </c>
      <c r="Y39" s="597">
        <v>516</v>
      </c>
      <c r="Z39" s="597">
        <v>362</v>
      </c>
      <c r="AA39" s="597">
        <v>341</v>
      </c>
      <c r="AB39" s="597">
        <v>423</v>
      </c>
      <c r="AC39" s="597">
        <v>498</v>
      </c>
      <c r="AD39" s="597">
        <v>702</v>
      </c>
      <c r="AE39" s="597">
        <v>619</v>
      </c>
      <c r="AF39" s="598">
        <v>2</v>
      </c>
      <c r="AG39" s="598">
        <v>11</v>
      </c>
      <c r="AH39" s="598">
        <v>35</v>
      </c>
      <c r="AI39" s="980">
        <v>40</v>
      </c>
      <c r="AJ39" s="598">
        <v>21</v>
      </c>
      <c r="AK39" s="598">
        <v>7</v>
      </c>
      <c r="AL39" s="598">
        <v>0</v>
      </c>
    </row>
    <row r="40" spans="2:38">
      <c r="B40" s="974">
        <v>10</v>
      </c>
      <c r="C40" s="974">
        <v>28</v>
      </c>
      <c r="D40" s="974" t="s">
        <v>57</v>
      </c>
      <c r="E40" s="974">
        <v>2806</v>
      </c>
      <c r="F40" s="974" t="s">
        <v>261</v>
      </c>
      <c r="G40" s="974">
        <v>28201</v>
      </c>
      <c r="H40" s="974" t="s">
        <v>186</v>
      </c>
      <c r="I40" s="975">
        <v>1.55</v>
      </c>
      <c r="J40" s="975">
        <v>7.2</v>
      </c>
      <c r="K40" s="975">
        <v>46.8</v>
      </c>
      <c r="L40" s="975">
        <v>105.6</v>
      </c>
      <c r="M40" s="975">
        <v>102.1</v>
      </c>
      <c r="N40" s="975">
        <v>41.6</v>
      </c>
      <c r="O40" s="975">
        <v>7</v>
      </c>
      <c r="P40" s="975">
        <v>0.1</v>
      </c>
      <c r="Q40" s="976">
        <v>1.59</v>
      </c>
      <c r="R40" s="976">
        <f t="shared" si="0"/>
        <v>4.8533295268003718</v>
      </c>
      <c r="S40" s="976">
        <f t="shared" si="1"/>
        <v>36.235294117647058</v>
      </c>
      <c r="T40" s="976">
        <f t="shared" si="2"/>
        <v>101.67973124300111</v>
      </c>
      <c r="U40" s="976">
        <f t="shared" si="3"/>
        <v>105.47184773988897</v>
      </c>
      <c r="V40" s="976">
        <f t="shared" si="4"/>
        <v>51.763497317657801</v>
      </c>
      <c r="W40" s="976">
        <f t="shared" si="5"/>
        <v>9.0938466509717024</v>
      </c>
      <c r="X40" s="976">
        <f t="shared" si="6"/>
        <v>0.26626903823623393</v>
      </c>
      <c r="Y40" s="977">
        <v>14011</v>
      </c>
      <c r="Z40" s="977">
        <v>12750</v>
      </c>
      <c r="AA40" s="977">
        <v>13395</v>
      </c>
      <c r="AB40" s="977">
        <v>15132</v>
      </c>
      <c r="AC40" s="977">
        <v>17522</v>
      </c>
      <c r="AD40" s="977">
        <v>21663</v>
      </c>
      <c r="AE40" s="977">
        <v>18778</v>
      </c>
      <c r="AF40" s="978">
        <v>68</v>
      </c>
      <c r="AG40" s="978">
        <v>462</v>
      </c>
      <c r="AH40" s="978">
        <v>1362</v>
      </c>
      <c r="AI40" s="979">
        <v>1596</v>
      </c>
      <c r="AJ40" s="978">
        <v>907</v>
      </c>
      <c r="AK40" s="978">
        <v>197</v>
      </c>
      <c r="AL40" s="978">
        <v>5</v>
      </c>
    </row>
    <row r="41" spans="2:38">
      <c r="B41" s="594">
        <v>42</v>
      </c>
      <c r="C41" s="594">
        <v>28</v>
      </c>
      <c r="D41" s="594" t="s">
        <v>57</v>
      </c>
      <c r="E41" s="594">
        <v>2806</v>
      </c>
      <c r="F41" s="594" t="s">
        <v>261</v>
      </c>
      <c r="G41" s="594">
        <v>28442</v>
      </c>
      <c r="H41" s="594" t="s">
        <v>292</v>
      </c>
      <c r="I41" s="595">
        <v>1.35</v>
      </c>
      <c r="J41" s="595">
        <v>6.1</v>
      </c>
      <c r="K41" s="595">
        <v>43.4</v>
      </c>
      <c r="L41" s="595">
        <v>87.1</v>
      </c>
      <c r="M41" s="595">
        <v>87.4</v>
      </c>
      <c r="N41" s="595">
        <v>39.5</v>
      </c>
      <c r="O41" s="595">
        <v>6.3</v>
      </c>
      <c r="P41" s="595">
        <v>0.2</v>
      </c>
      <c r="Q41" s="596">
        <v>1.52</v>
      </c>
      <c r="R41" s="596">
        <f t="shared" si="0"/>
        <v>6.9930069930069934</v>
      </c>
      <c r="S41" s="596">
        <f t="shared" si="1"/>
        <v>53.719008264462815</v>
      </c>
      <c r="T41" s="596">
        <f t="shared" si="2"/>
        <v>100.87719298245614</v>
      </c>
      <c r="U41" s="596">
        <f t="shared" si="3"/>
        <v>65.891472868217065</v>
      </c>
      <c r="V41" s="596">
        <f t="shared" si="4"/>
        <v>31.446540880503143</v>
      </c>
      <c r="W41" s="596">
        <f t="shared" si="5"/>
        <v>2.7027027027027026</v>
      </c>
      <c r="X41" s="596">
        <f t="shared" si="6"/>
        <v>0</v>
      </c>
      <c r="Y41" s="597">
        <v>286</v>
      </c>
      <c r="Z41" s="597">
        <v>242</v>
      </c>
      <c r="AA41" s="597">
        <v>228</v>
      </c>
      <c r="AB41" s="597">
        <v>258</v>
      </c>
      <c r="AC41" s="597">
        <v>318</v>
      </c>
      <c r="AD41" s="597">
        <v>370</v>
      </c>
      <c r="AE41" s="597">
        <v>351</v>
      </c>
      <c r="AF41" s="598">
        <v>2</v>
      </c>
      <c r="AG41" s="598">
        <v>13</v>
      </c>
      <c r="AH41" s="598">
        <v>23</v>
      </c>
      <c r="AI41" s="980">
        <v>17</v>
      </c>
      <c r="AJ41" s="598">
        <v>10</v>
      </c>
      <c r="AK41" s="598">
        <v>1</v>
      </c>
      <c r="AL41" s="598">
        <v>0</v>
      </c>
    </row>
    <row r="42" spans="2:38">
      <c r="B42" s="594">
        <v>43</v>
      </c>
      <c r="C42" s="594">
        <v>28</v>
      </c>
      <c r="D42" s="594" t="s">
        <v>57</v>
      </c>
      <c r="E42" s="594">
        <v>2806</v>
      </c>
      <c r="F42" s="594" t="s">
        <v>261</v>
      </c>
      <c r="G42" s="594">
        <v>28443</v>
      </c>
      <c r="H42" s="594" t="s">
        <v>293</v>
      </c>
      <c r="I42" s="595">
        <v>1.48</v>
      </c>
      <c r="J42" s="595">
        <v>5.2</v>
      </c>
      <c r="K42" s="595">
        <v>41.1</v>
      </c>
      <c r="L42" s="595">
        <v>102.2</v>
      </c>
      <c r="M42" s="595">
        <v>98.8</v>
      </c>
      <c r="N42" s="595">
        <v>40.799999999999997</v>
      </c>
      <c r="O42" s="595">
        <v>7.5</v>
      </c>
      <c r="P42" s="595">
        <v>0.2</v>
      </c>
      <c r="Q42" s="596">
        <v>1.34</v>
      </c>
      <c r="R42" s="596">
        <f t="shared" si="0"/>
        <v>0</v>
      </c>
      <c r="S42" s="596">
        <f t="shared" si="1"/>
        <v>24.793388429752067</v>
      </c>
      <c r="T42" s="596">
        <f t="shared" si="2"/>
        <v>91.269841269841265</v>
      </c>
      <c r="U42" s="596">
        <f t="shared" si="3"/>
        <v>116.95906432748538</v>
      </c>
      <c r="V42" s="596">
        <f t="shared" si="4"/>
        <v>51.155115511551159</v>
      </c>
      <c r="W42" s="596">
        <f t="shared" si="5"/>
        <v>8.6083213773314196</v>
      </c>
      <c r="X42" s="596">
        <f t="shared" si="6"/>
        <v>0</v>
      </c>
      <c r="Y42" s="597">
        <v>571</v>
      </c>
      <c r="Z42" s="597">
        <v>605</v>
      </c>
      <c r="AA42" s="597">
        <v>504</v>
      </c>
      <c r="AB42" s="597">
        <v>513</v>
      </c>
      <c r="AC42" s="597">
        <v>606</v>
      </c>
      <c r="AD42" s="597">
        <v>697</v>
      </c>
      <c r="AE42" s="597">
        <v>559</v>
      </c>
      <c r="AF42" s="598">
        <v>0</v>
      </c>
      <c r="AG42" s="598">
        <v>15</v>
      </c>
      <c r="AH42" s="598">
        <v>46</v>
      </c>
      <c r="AI42" s="980">
        <v>60</v>
      </c>
      <c r="AJ42" s="598">
        <v>31</v>
      </c>
      <c r="AK42" s="598">
        <v>6</v>
      </c>
      <c r="AL42" s="598">
        <v>0</v>
      </c>
    </row>
    <row r="43" spans="2:38">
      <c r="B43" s="981">
        <v>44</v>
      </c>
      <c r="C43" s="981">
        <v>28</v>
      </c>
      <c r="D43" s="981" t="s">
        <v>57</v>
      </c>
      <c r="E43" s="981">
        <v>2806</v>
      </c>
      <c r="F43" s="981" t="s">
        <v>261</v>
      </c>
      <c r="G43" s="981">
        <v>28446</v>
      </c>
      <c r="H43" s="981" t="s">
        <v>294</v>
      </c>
      <c r="I43" s="982">
        <v>1.43</v>
      </c>
      <c r="J43" s="982">
        <v>4</v>
      </c>
      <c r="K43" s="982">
        <v>35.700000000000003</v>
      </c>
      <c r="L43" s="982">
        <v>104.2</v>
      </c>
      <c r="M43" s="982">
        <v>95.5</v>
      </c>
      <c r="N43" s="982">
        <v>39.9</v>
      </c>
      <c r="O43" s="982">
        <v>7</v>
      </c>
      <c r="P43" s="982">
        <v>0.2</v>
      </c>
      <c r="Q43" s="983">
        <v>1.6</v>
      </c>
      <c r="R43" s="983">
        <f t="shared" si="0"/>
        <v>0</v>
      </c>
      <c r="S43" s="983">
        <f t="shared" si="1"/>
        <v>46.082949308755765</v>
      </c>
      <c r="T43" s="983">
        <f t="shared" si="2"/>
        <v>99.056603773584911</v>
      </c>
      <c r="U43" s="983">
        <f t="shared" si="3"/>
        <v>87.155963302752298</v>
      </c>
      <c r="V43" s="983">
        <f t="shared" si="4"/>
        <v>56.737588652482266</v>
      </c>
      <c r="W43" s="983">
        <f t="shared" si="5"/>
        <v>11.494252873563218</v>
      </c>
      <c r="X43" s="983">
        <f t="shared" si="6"/>
        <v>0</v>
      </c>
      <c r="Y43" s="984">
        <v>293</v>
      </c>
      <c r="Z43" s="984">
        <v>217</v>
      </c>
      <c r="AA43" s="984">
        <v>212</v>
      </c>
      <c r="AB43" s="984">
        <v>218</v>
      </c>
      <c r="AC43" s="984">
        <v>282</v>
      </c>
      <c r="AD43" s="984">
        <v>348</v>
      </c>
      <c r="AE43" s="984">
        <v>341</v>
      </c>
      <c r="AF43" s="985">
        <v>0</v>
      </c>
      <c r="AG43" s="985">
        <v>10</v>
      </c>
      <c r="AH43" s="985">
        <v>21</v>
      </c>
      <c r="AI43" s="986">
        <v>19</v>
      </c>
      <c r="AJ43" s="985">
        <v>16</v>
      </c>
      <c r="AK43" s="985">
        <v>4</v>
      </c>
      <c r="AL43" s="985">
        <v>0</v>
      </c>
    </row>
    <row r="44" spans="2:38">
      <c r="B44" s="594">
        <v>17</v>
      </c>
      <c r="C44" s="594">
        <v>28</v>
      </c>
      <c r="D44" s="594" t="s">
        <v>57</v>
      </c>
      <c r="E44" s="594">
        <v>2807</v>
      </c>
      <c r="F44" s="594" t="s">
        <v>267</v>
      </c>
      <c r="G44" s="594">
        <v>28208</v>
      </c>
      <c r="H44" s="594" t="s">
        <v>268</v>
      </c>
      <c r="I44" s="595">
        <v>1.48</v>
      </c>
      <c r="J44" s="595">
        <v>7</v>
      </c>
      <c r="K44" s="595">
        <v>49.5</v>
      </c>
      <c r="L44" s="595">
        <v>97</v>
      </c>
      <c r="M44" s="595">
        <v>95.9</v>
      </c>
      <c r="N44" s="595">
        <v>41.3</v>
      </c>
      <c r="O44" s="595">
        <v>5.9</v>
      </c>
      <c r="P44" s="595">
        <v>0.2</v>
      </c>
      <c r="Q44" s="596">
        <v>1.59</v>
      </c>
      <c r="R44" s="596">
        <f t="shared" ref="R44:R60" si="7">AF44/Y44*1000</f>
        <v>4.8</v>
      </c>
      <c r="S44" s="596">
        <f t="shared" ref="S44:S60" si="8">AG44/Z44*1000</f>
        <v>49.632352941176471</v>
      </c>
      <c r="T44" s="596">
        <f t="shared" ref="T44:T60" si="9">AH44/AA44*1000</f>
        <v>97.402597402597408</v>
      </c>
      <c r="U44" s="596">
        <f t="shared" ref="U44:U60" si="10">AI44/AB44*1000</f>
        <v>107.33695652173914</v>
      </c>
      <c r="V44" s="596">
        <f t="shared" ref="V44:V60" si="11">AJ44/AC44*1000</f>
        <v>44.943820224719097</v>
      </c>
      <c r="W44" s="596">
        <f t="shared" ref="W44:W60" si="12">AK44/AD44*1000</f>
        <v>6.9860279441117763</v>
      </c>
      <c r="X44" s="596">
        <f t="shared" ref="X44:X60" si="13">AL44/AE44*1000</f>
        <v>0</v>
      </c>
      <c r="Y44" s="597">
        <v>625</v>
      </c>
      <c r="Z44" s="597">
        <v>544</v>
      </c>
      <c r="AA44" s="597">
        <v>616</v>
      </c>
      <c r="AB44" s="597">
        <v>736</v>
      </c>
      <c r="AC44" s="597">
        <v>801</v>
      </c>
      <c r="AD44" s="597">
        <v>1002</v>
      </c>
      <c r="AE44" s="597">
        <v>858</v>
      </c>
      <c r="AF44" s="598">
        <v>3</v>
      </c>
      <c r="AG44" s="598">
        <v>27</v>
      </c>
      <c r="AH44" s="598">
        <v>60</v>
      </c>
      <c r="AI44" s="980">
        <v>79</v>
      </c>
      <c r="AJ44" s="598">
        <v>36</v>
      </c>
      <c r="AK44" s="598">
        <v>7</v>
      </c>
      <c r="AL44" s="598">
        <v>0</v>
      </c>
    </row>
    <row r="45" spans="2:38">
      <c r="B45" s="594">
        <v>20</v>
      </c>
      <c r="C45" s="594">
        <v>28</v>
      </c>
      <c r="D45" s="594" t="s">
        <v>57</v>
      </c>
      <c r="E45" s="594">
        <v>2807</v>
      </c>
      <c r="F45" s="594" t="s">
        <v>267</v>
      </c>
      <c r="G45" s="594">
        <v>28212</v>
      </c>
      <c r="H45" s="594" t="s">
        <v>271</v>
      </c>
      <c r="I45" s="595">
        <v>1.43</v>
      </c>
      <c r="J45" s="595">
        <v>4.3</v>
      </c>
      <c r="K45" s="595">
        <v>46.9</v>
      </c>
      <c r="L45" s="595">
        <v>99.7</v>
      </c>
      <c r="M45" s="595">
        <v>92.2</v>
      </c>
      <c r="N45" s="595">
        <v>35.5</v>
      </c>
      <c r="O45" s="595">
        <v>6.2</v>
      </c>
      <c r="P45" s="595">
        <v>0.2</v>
      </c>
      <c r="Q45" s="596">
        <v>1.43</v>
      </c>
      <c r="R45" s="596">
        <f t="shared" si="7"/>
        <v>3.9840637450199203</v>
      </c>
      <c r="S45" s="596">
        <f t="shared" si="8"/>
        <v>28.311425682507583</v>
      </c>
      <c r="T45" s="596">
        <f t="shared" si="9"/>
        <v>97.469540768509844</v>
      </c>
      <c r="U45" s="596">
        <f t="shared" si="10"/>
        <v>101.35746606334841</v>
      </c>
      <c r="V45" s="596">
        <f t="shared" si="11"/>
        <v>43.478260869565219</v>
      </c>
      <c r="W45" s="596">
        <f t="shared" si="12"/>
        <v>6.9164265129682994</v>
      </c>
      <c r="X45" s="596">
        <f t="shared" si="13"/>
        <v>1.2698412698412698</v>
      </c>
      <c r="Y45" s="597">
        <v>1255</v>
      </c>
      <c r="Z45" s="597">
        <v>989</v>
      </c>
      <c r="AA45" s="597">
        <v>1067</v>
      </c>
      <c r="AB45" s="597">
        <v>1105</v>
      </c>
      <c r="AC45" s="597">
        <v>1403</v>
      </c>
      <c r="AD45" s="597">
        <v>1735</v>
      </c>
      <c r="AE45" s="597">
        <v>1575</v>
      </c>
      <c r="AF45" s="598">
        <v>5</v>
      </c>
      <c r="AG45" s="598">
        <v>28</v>
      </c>
      <c r="AH45" s="598">
        <v>104</v>
      </c>
      <c r="AI45" s="980">
        <v>112</v>
      </c>
      <c r="AJ45" s="598">
        <v>61</v>
      </c>
      <c r="AK45" s="598">
        <v>12</v>
      </c>
      <c r="AL45" s="598">
        <v>2</v>
      </c>
    </row>
    <row r="46" spans="2:38">
      <c r="B46" s="594">
        <v>35</v>
      </c>
      <c r="C46" s="594">
        <v>28</v>
      </c>
      <c r="D46" s="594" t="s">
        <v>57</v>
      </c>
      <c r="E46" s="594">
        <v>2807</v>
      </c>
      <c r="F46" s="594" t="s">
        <v>267</v>
      </c>
      <c r="G46" s="594">
        <v>28227</v>
      </c>
      <c r="H46" s="594" t="s">
        <v>287</v>
      </c>
      <c r="I46" s="595">
        <v>1.62</v>
      </c>
      <c r="J46" s="595">
        <v>5.0999999999999996</v>
      </c>
      <c r="K46" s="595">
        <v>66.400000000000006</v>
      </c>
      <c r="L46" s="595">
        <v>110.3</v>
      </c>
      <c r="M46" s="595">
        <v>98.7</v>
      </c>
      <c r="N46" s="595">
        <v>37.6</v>
      </c>
      <c r="O46" s="595">
        <v>5.9</v>
      </c>
      <c r="P46" s="595">
        <v>0.3</v>
      </c>
      <c r="Q46" s="596">
        <v>1.56</v>
      </c>
      <c r="R46" s="596">
        <f t="shared" si="7"/>
        <v>4.8309178743961354</v>
      </c>
      <c r="S46" s="596">
        <f t="shared" si="8"/>
        <v>51.020408163265309</v>
      </c>
      <c r="T46" s="596">
        <f t="shared" si="9"/>
        <v>119.10994764397905</v>
      </c>
      <c r="U46" s="596">
        <f t="shared" si="10"/>
        <v>82.742316784869971</v>
      </c>
      <c r="V46" s="596">
        <f t="shared" si="11"/>
        <v>39.254170755642789</v>
      </c>
      <c r="W46" s="596">
        <f t="shared" si="12"/>
        <v>6.552006552006552</v>
      </c>
      <c r="X46" s="596">
        <f t="shared" si="13"/>
        <v>0.91240875912408759</v>
      </c>
      <c r="Y46" s="597">
        <v>828</v>
      </c>
      <c r="Z46" s="597">
        <v>490</v>
      </c>
      <c r="AA46" s="597">
        <v>764</v>
      </c>
      <c r="AB46" s="597">
        <v>846</v>
      </c>
      <c r="AC46" s="597">
        <v>1019</v>
      </c>
      <c r="AD46" s="597">
        <v>1221</v>
      </c>
      <c r="AE46" s="597">
        <v>1096</v>
      </c>
      <c r="AF46" s="598">
        <v>4</v>
      </c>
      <c r="AG46" s="598">
        <v>25</v>
      </c>
      <c r="AH46" s="598">
        <v>91</v>
      </c>
      <c r="AI46" s="980">
        <v>70</v>
      </c>
      <c r="AJ46" s="598">
        <v>40</v>
      </c>
      <c r="AK46" s="598">
        <v>8</v>
      </c>
      <c r="AL46" s="598">
        <v>1</v>
      </c>
    </row>
    <row r="47" spans="2:38">
      <c r="B47" s="594">
        <v>37</v>
      </c>
      <c r="C47" s="594">
        <v>28</v>
      </c>
      <c r="D47" s="594" t="s">
        <v>57</v>
      </c>
      <c r="E47" s="594">
        <v>2807</v>
      </c>
      <c r="F47" s="594" t="s">
        <v>267</v>
      </c>
      <c r="G47" s="594">
        <v>28229</v>
      </c>
      <c r="H47" s="594" t="s">
        <v>131</v>
      </c>
      <c r="I47" s="595">
        <v>1.43</v>
      </c>
      <c r="J47" s="595">
        <v>5.0999999999999996</v>
      </c>
      <c r="K47" s="595">
        <v>46.5</v>
      </c>
      <c r="L47" s="595">
        <v>97.2</v>
      </c>
      <c r="M47" s="595">
        <v>92.8</v>
      </c>
      <c r="N47" s="595">
        <v>38.9</v>
      </c>
      <c r="O47" s="595">
        <v>6.3</v>
      </c>
      <c r="P47" s="595">
        <v>0.1</v>
      </c>
      <c r="Q47" s="596">
        <v>1.53</v>
      </c>
      <c r="R47" s="596">
        <f t="shared" si="7"/>
        <v>5.0150451354062184</v>
      </c>
      <c r="S47" s="596">
        <f t="shared" si="8"/>
        <v>34.700315457413247</v>
      </c>
      <c r="T47" s="596">
        <f t="shared" si="9"/>
        <v>92.465753424657535</v>
      </c>
      <c r="U47" s="596">
        <f t="shared" si="10"/>
        <v>102.43659870711089</v>
      </c>
      <c r="V47" s="596">
        <f t="shared" si="11"/>
        <v>56.03448275862069</v>
      </c>
      <c r="W47" s="596">
        <f t="shared" si="12"/>
        <v>11.239901650860554</v>
      </c>
      <c r="X47" s="596">
        <f t="shared" si="13"/>
        <v>0.40192926045016075</v>
      </c>
      <c r="Y47" s="597">
        <v>1994</v>
      </c>
      <c r="Z47" s="597">
        <v>1585</v>
      </c>
      <c r="AA47" s="597">
        <v>1752</v>
      </c>
      <c r="AB47" s="597">
        <v>2011</v>
      </c>
      <c r="AC47" s="597">
        <v>2320</v>
      </c>
      <c r="AD47" s="597">
        <v>2847</v>
      </c>
      <c r="AE47" s="597">
        <v>2488</v>
      </c>
      <c r="AF47" s="598">
        <v>10</v>
      </c>
      <c r="AG47" s="598">
        <v>55</v>
      </c>
      <c r="AH47" s="598">
        <v>162</v>
      </c>
      <c r="AI47" s="980">
        <v>206</v>
      </c>
      <c r="AJ47" s="598">
        <v>130</v>
      </c>
      <c r="AK47" s="598">
        <v>32</v>
      </c>
      <c r="AL47" s="598">
        <v>1</v>
      </c>
    </row>
    <row r="48" spans="2:38">
      <c r="B48" s="594">
        <v>45</v>
      </c>
      <c r="C48" s="594">
        <v>28</v>
      </c>
      <c r="D48" s="594" t="s">
        <v>57</v>
      </c>
      <c r="E48" s="594">
        <v>2807</v>
      </c>
      <c r="F48" s="594" t="s">
        <v>267</v>
      </c>
      <c r="G48" s="594">
        <v>28464</v>
      </c>
      <c r="H48" s="594" t="s">
        <v>295</v>
      </c>
      <c r="I48" s="595">
        <v>1.69</v>
      </c>
      <c r="J48" s="595">
        <v>7.1</v>
      </c>
      <c r="K48" s="595">
        <v>56.5</v>
      </c>
      <c r="L48" s="595">
        <v>117</v>
      </c>
      <c r="M48" s="595">
        <v>107.5</v>
      </c>
      <c r="N48" s="595">
        <v>42.8</v>
      </c>
      <c r="O48" s="595">
        <v>7</v>
      </c>
      <c r="P48" s="595">
        <v>0.1</v>
      </c>
      <c r="Q48" s="596">
        <v>1.56</v>
      </c>
      <c r="R48" s="596">
        <f t="shared" si="7"/>
        <v>6.4655172413793105</v>
      </c>
      <c r="S48" s="596">
        <f t="shared" si="8"/>
        <v>31.007751937984494</v>
      </c>
      <c r="T48" s="596">
        <f t="shared" si="9"/>
        <v>117.64705882352941</v>
      </c>
      <c r="U48" s="596">
        <f t="shared" si="10"/>
        <v>94.472361809045225</v>
      </c>
      <c r="V48" s="596">
        <f t="shared" si="11"/>
        <v>52.852348993288594</v>
      </c>
      <c r="W48" s="596">
        <f t="shared" si="12"/>
        <v>7.3431241655540713</v>
      </c>
      <c r="X48" s="596">
        <f t="shared" si="13"/>
        <v>0</v>
      </c>
      <c r="Y48" s="597">
        <v>928</v>
      </c>
      <c r="Z48" s="597">
        <v>645</v>
      </c>
      <c r="AA48" s="597">
        <v>765</v>
      </c>
      <c r="AB48" s="597">
        <v>995</v>
      </c>
      <c r="AC48" s="597">
        <v>1192</v>
      </c>
      <c r="AD48" s="597">
        <v>1498</v>
      </c>
      <c r="AE48" s="597">
        <v>1100</v>
      </c>
      <c r="AF48" s="598">
        <v>6</v>
      </c>
      <c r="AG48" s="598">
        <v>20</v>
      </c>
      <c r="AH48" s="598">
        <v>90</v>
      </c>
      <c r="AI48" s="980">
        <v>94</v>
      </c>
      <c r="AJ48" s="598">
        <v>63</v>
      </c>
      <c r="AK48" s="598">
        <v>11</v>
      </c>
      <c r="AL48" s="598">
        <v>0</v>
      </c>
    </row>
    <row r="49" spans="2:39">
      <c r="B49" s="594">
        <v>46</v>
      </c>
      <c r="C49" s="594">
        <v>28</v>
      </c>
      <c r="D49" s="594" t="s">
        <v>57</v>
      </c>
      <c r="E49" s="594">
        <v>2807</v>
      </c>
      <c r="F49" s="594" t="s">
        <v>267</v>
      </c>
      <c r="G49" s="594">
        <v>28481</v>
      </c>
      <c r="H49" s="594" t="s">
        <v>296</v>
      </c>
      <c r="I49" s="595">
        <v>1.33</v>
      </c>
      <c r="J49" s="595">
        <v>5.2</v>
      </c>
      <c r="K49" s="595">
        <v>36.200000000000003</v>
      </c>
      <c r="L49" s="595">
        <v>93.7</v>
      </c>
      <c r="M49" s="595">
        <v>87.6</v>
      </c>
      <c r="N49" s="595">
        <v>36.4</v>
      </c>
      <c r="O49" s="595">
        <v>6.9</v>
      </c>
      <c r="P49" s="595">
        <v>0.2</v>
      </c>
      <c r="Q49" s="596">
        <v>1.18</v>
      </c>
      <c r="R49" s="596">
        <f t="shared" si="7"/>
        <v>6.6889632107023411</v>
      </c>
      <c r="S49" s="596">
        <f t="shared" si="8"/>
        <v>41.49377593360996</v>
      </c>
      <c r="T49" s="596">
        <f t="shared" si="9"/>
        <v>75.268817204301072</v>
      </c>
      <c r="U49" s="596">
        <f t="shared" si="10"/>
        <v>72.368421052631575</v>
      </c>
      <c r="V49" s="596">
        <f t="shared" si="11"/>
        <v>35.443037974683548</v>
      </c>
      <c r="W49" s="596">
        <f t="shared" si="12"/>
        <v>2.1321961620469083</v>
      </c>
      <c r="X49" s="596">
        <f t="shared" si="13"/>
        <v>0</v>
      </c>
      <c r="Y49" s="597">
        <v>299</v>
      </c>
      <c r="Z49" s="597">
        <v>241</v>
      </c>
      <c r="AA49" s="597">
        <v>279</v>
      </c>
      <c r="AB49" s="597">
        <v>304</v>
      </c>
      <c r="AC49" s="597">
        <v>395</v>
      </c>
      <c r="AD49" s="597">
        <v>469</v>
      </c>
      <c r="AE49" s="597">
        <v>426</v>
      </c>
      <c r="AF49" s="598">
        <v>2</v>
      </c>
      <c r="AG49" s="598">
        <v>10</v>
      </c>
      <c r="AH49" s="598">
        <v>21</v>
      </c>
      <c r="AI49" s="980">
        <v>22</v>
      </c>
      <c r="AJ49" s="598">
        <v>14</v>
      </c>
      <c r="AK49" s="598">
        <v>1</v>
      </c>
      <c r="AL49" s="598">
        <v>0</v>
      </c>
    </row>
    <row r="50" spans="2:39">
      <c r="B50" s="594">
        <v>47</v>
      </c>
      <c r="C50" s="594">
        <v>28</v>
      </c>
      <c r="D50" s="594" t="s">
        <v>57</v>
      </c>
      <c r="E50" s="594">
        <v>2807</v>
      </c>
      <c r="F50" s="594" t="s">
        <v>267</v>
      </c>
      <c r="G50" s="594">
        <v>28501</v>
      </c>
      <c r="H50" s="594" t="s">
        <v>297</v>
      </c>
      <c r="I50" s="595">
        <v>1.52</v>
      </c>
      <c r="J50" s="595">
        <v>4.2</v>
      </c>
      <c r="K50" s="595">
        <v>58.2</v>
      </c>
      <c r="L50" s="595">
        <v>106.5</v>
      </c>
      <c r="M50" s="595">
        <v>90.8</v>
      </c>
      <c r="N50" s="595">
        <v>36.4</v>
      </c>
      <c r="O50" s="595">
        <v>6.9</v>
      </c>
      <c r="P50" s="595">
        <v>0.2</v>
      </c>
      <c r="Q50" s="596">
        <v>1.42</v>
      </c>
      <c r="R50" s="596">
        <f t="shared" si="7"/>
        <v>3.225806451612903</v>
      </c>
      <c r="S50" s="596">
        <f t="shared" si="8"/>
        <v>36.43724696356275</v>
      </c>
      <c r="T50" s="596">
        <f t="shared" si="9"/>
        <v>100</v>
      </c>
      <c r="U50" s="596">
        <f t="shared" si="10"/>
        <v>75.471698113207538</v>
      </c>
      <c r="V50" s="596">
        <f t="shared" si="11"/>
        <v>53.012048192771083</v>
      </c>
      <c r="W50" s="596">
        <f t="shared" si="12"/>
        <v>7.009345794392523</v>
      </c>
      <c r="X50" s="596">
        <f t="shared" si="13"/>
        <v>0</v>
      </c>
      <c r="Y50" s="597">
        <v>310</v>
      </c>
      <c r="Z50" s="597">
        <v>247</v>
      </c>
      <c r="AA50" s="597">
        <v>280</v>
      </c>
      <c r="AB50" s="597">
        <v>318</v>
      </c>
      <c r="AC50" s="597">
        <v>415</v>
      </c>
      <c r="AD50" s="597">
        <v>428</v>
      </c>
      <c r="AE50" s="597">
        <v>461</v>
      </c>
      <c r="AF50" s="598">
        <v>1</v>
      </c>
      <c r="AG50" s="598">
        <v>9</v>
      </c>
      <c r="AH50" s="598">
        <v>28</v>
      </c>
      <c r="AI50" s="980">
        <v>24</v>
      </c>
      <c r="AJ50" s="598">
        <v>22</v>
      </c>
      <c r="AK50" s="598">
        <v>3</v>
      </c>
      <c r="AL50" s="598">
        <v>0</v>
      </c>
    </row>
    <row r="51" spans="2:39">
      <c r="B51" s="974">
        <v>18</v>
      </c>
      <c r="C51" s="974">
        <v>28</v>
      </c>
      <c r="D51" s="974" t="s">
        <v>57</v>
      </c>
      <c r="E51" s="974">
        <v>2808</v>
      </c>
      <c r="F51" s="974" t="s">
        <v>269</v>
      </c>
      <c r="G51" s="974">
        <v>28209</v>
      </c>
      <c r="H51" s="974" t="s">
        <v>270</v>
      </c>
      <c r="I51" s="975">
        <v>1.82</v>
      </c>
      <c r="J51" s="975">
        <v>4.4000000000000004</v>
      </c>
      <c r="K51" s="975">
        <v>63.3</v>
      </c>
      <c r="L51" s="975">
        <v>121.4</v>
      </c>
      <c r="M51" s="975">
        <v>115.9</v>
      </c>
      <c r="N51" s="975">
        <v>51.7</v>
      </c>
      <c r="O51" s="975">
        <v>8</v>
      </c>
      <c r="P51" s="975">
        <v>0.1</v>
      </c>
      <c r="Q51" s="976">
        <v>1.71</v>
      </c>
      <c r="R51" s="976">
        <f t="shared" si="7"/>
        <v>2.6427061310782243</v>
      </c>
      <c r="S51" s="976">
        <f t="shared" si="8"/>
        <v>48.013245033112582</v>
      </c>
      <c r="T51" s="976">
        <f t="shared" si="9"/>
        <v>103.84615384615385</v>
      </c>
      <c r="U51" s="976">
        <f t="shared" si="10"/>
        <v>113.67050575863796</v>
      </c>
      <c r="V51" s="976">
        <f t="shared" si="11"/>
        <v>52.702702702702709</v>
      </c>
      <c r="W51" s="976">
        <f t="shared" si="12"/>
        <v>10.80074487895717</v>
      </c>
      <c r="X51" s="976">
        <f t="shared" si="13"/>
        <v>0.39463299131807417</v>
      </c>
      <c r="Y51" s="977">
        <v>1892</v>
      </c>
      <c r="Z51" s="977">
        <v>1208</v>
      </c>
      <c r="AA51" s="977">
        <v>1560</v>
      </c>
      <c r="AB51" s="977">
        <v>1997</v>
      </c>
      <c r="AC51" s="977">
        <v>2220</v>
      </c>
      <c r="AD51" s="977">
        <v>2685</v>
      </c>
      <c r="AE51" s="977">
        <v>2534</v>
      </c>
      <c r="AF51" s="978">
        <v>5</v>
      </c>
      <c r="AG51" s="978">
        <v>58</v>
      </c>
      <c r="AH51" s="978">
        <v>162</v>
      </c>
      <c r="AI51" s="979">
        <v>227</v>
      </c>
      <c r="AJ51" s="978">
        <v>117</v>
      </c>
      <c r="AK51" s="978">
        <v>29</v>
      </c>
      <c r="AL51" s="978">
        <v>1</v>
      </c>
    </row>
    <row r="52" spans="2:39">
      <c r="B52" s="594">
        <v>30</v>
      </c>
      <c r="C52" s="594">
        <v>28</v>
      </c>
      <c r="D52" s="594" t="s">
        <v>57</v>
      </c>
      <c r="E52" s="594">
        <v>2808</v>
      </c>
      <c r="F52" s="594" t="s">
        <v>269</v>
      </c>
      <c r="G52" s="594">
        <v>28222</v>
      </c>
      <c r="H52" s="594" t="s">
        <v>283</v>
      </c>
      <c r="I52" s="595">
        <v>1.62</v>
      </c>
      <c r="J52" s="595">
        <v>2.6</v>
      </c>
      <c r="K52" s="595">
        <v>54.4</v>
      </c>
      <c r="L52" s="595">
        <v>109.7</v>
      </c>
      <c r="M52" s="595">
        <v>104.6</v>
      </c>
      <c r="N52" s="595">
        <v>46.1</v>
      </c>
      <c r="O52" s="595">
        <v>7.1</v>
      </c>
      <c r="P52" s="595">
        <v>0.2</v>
      </c>
      <c r="Q52" s="596">
        <v>1.62</v>
      </c>
      <c r="R52" s="596">
        <f t="shared" si="7"/>
        <v>2.0533880903490762</v>
      </c>
      <c r="S52" s="596">
        <f t="shared" si="8"/>
        <v>60</v>
      </c>
      <c r="T52" s="596">
        <f t="shared" si="9"/>
        <v>106.6350710900474</v>
      </c>
      <c r="U52" s="596">
        <f t="shared" si="10"/>
        <v>78.393881453154876</v>
      </c>
      <c r="V52" s="596">
        <f t="shared" si="11"/>
        <v>53.962900505902191</v>
      </c>
      <c r="W52" s="596">
        <f t="shared" si="12"/>
        <v>13.45291479820628</v>
      </c>
      <c r="X52" s="596">
        <f t="shared" si="13"/>
        <v>0</v>
      </c>
      <c r="Y52" s="597">
        <v>487</v>
      </c>
      <c r="Z52" s="597">
        <v>300</v>
      </c>
      <c r="AA52" s="597">
        <v>422</v>
      </c>
      <c r="AB52" s="597">
        <v>523</v>
      </c>
      <c r="AC52" s="597">
        <v>593</v>
      </c>
      <c r="AD52" s="597">
        <v>669</v>
      </c>
      <c r="AE52" s="597">
        <v>636</v>
      </c>
      <c r="AF52" s="598">
        <v>1</v>
      </c>
      <c r="AG52" s="598">
        <v>18</v>
      </c>
      <c r="AH52" s="598">
        <v>45</v>
      </c>
      <c r="AI52" s="980">
        <v>41</v>
      </c>
      <c r="AJ52" s="598">
        <v>32</v>
      </c>
      <c r="AK52" s="598">
        <v>9</v>
      </c>
      <c r="AL52" s="598">
        <v>0</v>
      </c>
    </row>
    <row r="53" spans="2:39">
      <c r="B53" s="594">
        <v>33</v>
      </c>
      <c r="C53" s="594">
        <v>28</v>
      </c>
      <c r="D53" s="594" t="s">
        <v>57</v>
      </c>
      <c r="E53" s="594">
        <v>2808</v>
      </c>
      <c r="F53" s="594" t="s">
        <v>269</v>
      </c>
      <c r="G53" s="594">
        <v>28225</v>
      </c>
      <c r="H53" s="594" t="s">
        <v>285</v>
      </c>
      <c r="I53" s="595">
        <v>1.68</v>
      </c>
      <c r="J53" s="595">
        <v>4</v>
      </c>
      <c r="K53" s="595">
        <v>59.9</v>
      </c>
      <c r="L53" s="595">
        <v>119.8</v>
      </c>
      <c r="M53" s="595">
        <v>98.4</v>
      </c>
      <c r="N53" s="595">
        <v>46.5</v>
      </c>
      <c r="O53" s="595">
        <v>7.1</v>
      </c>
      <c r="P53" s="595">
        <v>0.1</v>
      </c>
      <c r="Q53" s="596">
        <v>1.67</v>
      </c>
      <c r="R53" s="596">
        <f t="shared" si="7"/>
        <v>8.995502248875562</v>
      </c>
      <c r="S53" s="596">
        <f t="shared" si="8"/>
        <v>50.328227571115974</v>
      </c>
      <c r="T53" s="596">
        <f t="shared" si="9"/>
        <v>108.43373493975903</v>
      </c>
      <c r="U53" s="596">
        <f t="shared" si="10"/>
        <v>110.48951048951049</v>
      </c>
      <c r="V53" s="596">
        <f t="shared" si="11"/>
        <v>36.024844720496894</v>
      </c>
      <c r="W53" s="596">
        <f t="shared" si="12"/>
        <v>7.2463768115942031</v>
      </c>
      <c r="X53" s="596">
        <f t="shared" si="13"/>
        <v>0</v>
      </c>
      <c r="Y53" s="597">
        <v>667</v>
      </c>
      <c r="Z53" s="597">
        <v>457</v>
      </c>
      <c r="AA53" s="597">
        <v>581</v>
      </c>
      <c r="AB53" s="597">
        <v>715</v>
      </c>
      <c r="AC53" s="597">
        <v>805</v>
      </c>
      <c r="AD53" s="597">
        <v>966</v>
      </c>
      <c r="AE53" s="597">
        <v>867</v>
      </c>
      <c r="AF53" s="598">
        <v>6</v>
      </c>
      <c r="AG53" s="598">
        <v>23</v>
      </c>
      <c r="AH53" s="598">
        <v>63</v>
      </c>
      <c r="AI53" s="980">
        <v>79</v>
      </c>
      <c r="AJ53" s="598">
        <v>29</v>
      </c>
      <c r="AK53" s="598">
        <v>7</v>
      </c>
      <c r="AL53" s="598">
        <v>0</v>
      </c>
      <c r="AM53" s="600"/>
    </row>
    <row r="54" spans="2:39">
      <c r="B54" s="594">
        <v>48</v>
      </c>
      <c r="C54" s="594">
        <v>28</v>
      </c>
      <c r="D54" s="594" t="s">
        <v>57</v>
      </c>
      <c r="E54" s="594">
        <v>2808</v>
      </c>
      <c r="F54" s="594" t="s">
        <v>269</v>
      </c>
      <c r="G54" s="594">
        <v>28585</v>
      </c>
      <c r="H54" s="594" t="s">
        <v>298</v>
      </c>
      <c r="I54" s="595">
        <v>1.7</v>
      </c>
      <c r="J54" s="595">
        <v>2.2999999999999998</v>
      </c>
      <c r="K54" s="595">
        <v>58</v>
      </c>
      <c r="L54" s="595">
        <v>112.3</v>
      </c>
      <c r="M54" s="595">
        <v>110.9</v>
      </c>
      <c r="N54" s="595">
        <v>48.6</v>
      </c>
      <c r="O54" s="595">
        <v>7.5</v>
      </c>
      <c r="P54" s="595">
        <v>0.2</v>
      </c>
      <c r="Q54" s="596">
        <v>1.82</v>
      </c>
      <c r="R54" s="596">
        <f t="shared" si="7"/>
        <v>5.6818181818181817</v>
      </c>
      <c r="S54" s="596">
        <f t="shared" si="8"/>
        <v>36.36363636363636</v>
      </c>
      <c r="T54" s="596">
        <f t="shared" si="9"/>
        <v>122.30215827338129</v>
      </c>
      <c r="U54" s="596">
        <f t="shared" si="10"/>
        <v>130.03095975232199</v>
      </c>
      <c r="V54" s="596">
        <f t="shared" si="11"/>
        <v>37.974683544303801</v>
      </c>
      <c r="W54" s="596">
        <f t="shared" si="12"/>
        <v>10.395010395010395</v>
      </c>
      <c r="X54" s="596">
        <f t="shared" si="13"/>
        <v>0</v>
      </c>
      <c r="Y54" s="597">
        <v>352</v>
      </c>
      <c r="Z54" s="597">
        <v>220</v>
      </c>
      <c r="AA54" s="597">
        <v>278</v>
      </c>
      <c r="AB54" s="597">
        <v>323</v>
      </c>
      <c r="AC54" s="597">
        <v>395</v>
      </c>
      <c r="AD54" s="597">
        <v>481</v>
      </c>
      <c r="AE54" s="597">
        <v>490</v>
      </c>
      <c r="AF54" s="598">
        <v>2</v>
      </c>
      <c r="AG54" s="598">
        <v>8</v>
      </c>
      <c r="AH54" s="598">
        <v>34</v>
      </c>
      <c r="AI54" s="980">
        <v>42</v>
      </c>
      <c r="AJ54" s="598">
        <v>15</v>
      </c>
      <c r="AK54" s="598">
        <v>5</v>
      </c>
      <c r="AL54" s="598">
        <v>0</v>
      </c>
    </row>
    <row r="55" spans="2:39">
      <c r="B55" s="981">
        <v>49</v>
      </c>
      <c r="C55" s="981">
        <v>28</v>
      </c>
      <c r="D55" s="981" t="s">
        <v>57</v>
      </c>
      <c r="E55" s="981">
        <v>2808</v>
      </c>
      <c r="F55" s="981" t="s">
        <v>269</v>
      </c>
      <c r="G55" s="981">
        <v>28586</v>
      </c>
      <c r="H55" s="981" t="s">
        <v>142</v>
      </c>
      <c r="I55" s="982">
        <v>1.69</v>
      </c>
      <c r="J55" s="982">
        <v>5</v>
      </c>
      <c r="K55" s="982">
        <v>58.2</v>
      </c>
      <c r="L55" s="982">
        <v>117.5</v>
      </c>
      <c r="M55" s="982">
        <v>104.1</v>
      </c>
      <c r="N55" s="982">
        <v>47.1</v>
      </c>
      <c r="O55" s="982">
        <v>6.6</v>
      </c>
      <c r="P55" s="982">
        <v>0.2</v>
      </c>
      <c r="Q55" s="983">
        <v>1.43</v>
      </c>
      <c r="R55" s="983">
        <f t="shared" si="7"/>
        <v>0</v>
      </c>
      <c r="S55" s="983">
        <f t="shared" si="8"/>
        <v>24.390243902439025</v>
      </c>
      <c r="T55" s="983">
        <f t="shared" si="9"/>
        <v>81.447963800904986</v>
      </c>
      <c r="U55" s="983">
        <f t="shared" si="10"/>
        <v>108.30324909747293</v>
      </c>
      <c r="V55" s="983">
        <f t="shared" si="11"/>
        <v>48.128342245989302</v>
      </c>
      <c r="W55" s="983">
        <f t="shared" si="12"/>
        <v>13.586956521739131</v>
      </c>
      <c r="X55" s="983">
        <f t="shared" si="13"/>
        <v>0</v>
      </c>
      <c r="Y55" s="984">
        <v>279</v>
      </c>
      <c r="Z55" s="984">
        <v>164</v>
      </c>
      <c r="AA55" s="984">
        <v>221</v>
      </c>
      <c r="AB55" s="984">
        <v>277</v>
      </c>
      <c r="AC55" s="984">
        <v>374</v>
      </c>
      <c r="AD55" s="984">
        <v>368</v>
      </c>
      <c r="AE55" s="984">
        <v>375</v>
      </c>
      <c r="AF55" s="985">
        <v>0</v>
      </c>
      <c r="AG55" s="985">
        <v>4</v>
      </c>
      <c r="AH55" s="985">
        <v>18</v>
      </c>
      <c r="AI55" s="986">
        <v>30</v>
      </c>
      <c r="AJ55" s="985">
        <v>18</v>
      </c>
      <c r="AK55" s="985">
        <v>5</v>
      </c>
      <c r="AL55" s="985">
        <v>0</v>
      </c>
    </row>
    <row r="56" spans="2:39">
      <c r="B56" s="594">
        <v>29</v>
      </c>
      <c r="C56" s="594">
        <v>28</v>
      </c>
      <c r="D56" s="594" t="s">
        <v>57</v>
      </c>
      <c r="E56" s="594">
        <v>2809</v>
      </c>
      <c r="F56" s="594" t="s">
        <v>281</v>
      </c>
      <c r="G56" s="594">
        <v>28221</v>
      </c>
      <c r="H56" s="594" t="s">
        <v>282</v>
      </c>
      <c r="I56" s="595">
        <v>1.5</v>
      </c>
      <c r="J56" s="595">
        <v>4.9000000000000004</v>
      </c>
      <c r="K56" s="595">
        <v>42.9</v>
      </c>
      <c r="L56" s="595">
        <v>96.3</v>
      </c>
      <c r="M56" s="595">
        <v>101</v>
      </c>
      <c r="N56" s="595">
        <v>47.5</v>
      </c>
      <c r="O56" s="595">
        <v>8</v>
      </c>
      <c r="P56" s="595">
        <v>0.2</v>
      </c>
      <c r="Q56" s="596">
        <v>1.45</v>
      </c>
      <c r="R56" s="596">
        <f t="shared" si="7"/>
        <v>4.6136101499423301</v>
      </c>
      <c r="S56" s="596">
        <f t="shared" si="8"/>
        <v>24.869109947643977</v>
      </c>
      <c r="T56" s="596">
        <f t="shared" si="9"/>
        <v>78.280044101433305</v>
      </c>
      <c r="U56" s="596">
        <f t="shared" si="10"/>
        <v>107.67696909272183</v>
      </c>
      <c r="V56" s="596">
        <f t="shared" si="11"/>
        <v>55.013309671694763</v>
      </c>
      <c r="W56" s="596">
        <f t="shared" si="12"/>
        <v>9.4861660079051386</v>
      </c>
      <c r="X56" s="596">
        <f t="shared" si="13"/>
        <v>0.82034454470877771</v>
      </c>
      <c r="Y56" s="597">
        <v>867</v>
      </c>
      <c r="Z56" s="597">
        <v>764</v>
      </c>
      <c r="AA56" s="597">
        <v>907</v>
      </c>
      <c r="AB56" s="597">
        <v>1003</v>
      </c>
      <c r="AC56" s="597">
        <v>1127</v>
      </c>
      <c r="AD56" s="597">
        <v>1265</v>
      </c>
      <c r="AE56" s="597">
        <v>1219</v>
      </c>
      <c r="AF56" s="598">
        <v>4</v>
      </c>
      <c r="AG56" s="598">
        <v>19</v>
      </c>
      <c r="AH56" s="598">
        <v>71</v>
      </c>
      <c r="AI56" s="980">
        <v>108</v>
      </c>
      <c r="AJ56" s="598">
        <v>62</v>
      </c>
      <c r="AK56" s="598">
        <v>12</v>
      </c>
      <c r="AL56" s="598">
        <v>1</v>
      </c>
    </row>
    <row r="57" spans="2:39">
      <c r="B57" s="594">
        <v>31</v>
      </c>
      <c r="C57" s="594">
        <v>28</v>
      </c>
      <c r="D57" s="594" t="s">
        <v>57</v>
      </c>
      <c r="E57" s="594">
        <v>2809</v>
      </c>
      <c r="F57" s="594" t="s">
        <v>281</v>
      </c>
      <c r="G57" s="594">
        <v>28223</v>
      </c>
      <c r="H57" s="594" t="s">
        <v>284</v>
      </c>
      <c r="I57" s="595">
        <v>1.66</v>
      </c>
      <c r="J57" s="595">
        <v>5</v>
      </c>
      <c r="K57" s="595">
        <v>48.5</v>
      </c>
      <c r="L57" s="595">
        <v>116.3</v>
      </c>
      <c r="M57" s="595">
        <v>110.3</v>
      </c>
      <c r="N57" s="595">
        <v>43.6</v>
      </c>
      <c r="O57" s="595">
        <v>7.2</v>
      </c>
      <c r="P57" s="595">
        <v>0.2</v>
      </c>
      <c r="Q57" s="596">
        <v>1.61</v>
      </c>
      <c r="R57" s="596">
        <f t="shared" si="7"/>
        <v>4.8869883934025662</v>
      </c>
      <c r="S57" s="596">
        <f t="shared" si="8"/>
        <v>36.279069767441854</v>
      </c>
      <c r="T57" s="596">
        <f t="shared" si="9"/>
        <v>105.3864168618267</v>
      </c>
      <c r="U57" s="596">
        <f t="shared" si="10"/>
        <v>100.06583278472679</v>
      </c>
      <c r="V57" s="596">
        <f t="shared" si="11"/>
        <v>57.0944036178632</v>
      </c>
      <c r="W57" s="596">
        <f t="shared" si="12"/>
        <v>7.4552683896620273</v>
      </c>
      <c r="X57" s="596">
        <f t="shared" si="13"/>
        <v>0</v>
      </c>
      <c r="Y57" s="597">
        <v>1637</v>
      </c>
      <c r="Z57" s="597">
        <v>1075</v>
      </c>
      <c r="AA57" s="597">
        <v>1281</v>
      </c>
      <c r="AB57" s="597">
        <v>1519</v>
      </c>
      <c r="AC57" s="597">
        <v>1769</v>
      </c>
      <c r="AD57" s="597">
        <v>2012</v>
      </c>
      <c r="AE57" s="597">
        <v>1882</v>
      </c>
      <c r="AF57" s="598">
        <v>8</v>
      </c>
      <c r="AG57" s="598">
        <v>39</v>
      </c>
      <c r="AH57" s="598">
        <v>135</v>
      </c>
      <c r="AI57" s="980">
        <v>152</v>
      </c>
      <c r="AJ57" s="598">
        <v>101</v>
      </c>
      <c r="AK57" s="598">
        <v>15</v>
      </c>
      <c r="AL57" s="598">
        <v>0</v>
      </c>
    </row>
    <row r="58" spans="2:39">
      <c r="B58" s="974">
        <v>14</v>
      </c>
      <c r="C58" s="974">
        <v>28</v>
      </c>
      <c r="D58" s="974" t="s">
        <v>57</v>
      </c>
      <c r="E58" s="974">
        <v>2810</v>
      </c>
      <c r="F58" s="974" t="s">
        <v>264</v>
      </c>
      <c r="G58" s="974">
        <v>28205</v>
      </c>
      <c r="H58" s="974" t="s">
        <v>190</v>
      </c>
      <c r="I58" s="975">
        <v>1.54</v>
      </c>
      <c r="J58" s="975">
        <v>5.2</v>
      </c>
      <c r="K58" s="975">
        <v>51.1</v>
      </c>
      <c r="L58" s="975">
        <v>102.7</v>
      </c>
      <c r="M58" s="975">
        <v>99.7</v>
      </c>
      <c r="N58" s="975">
        <v>41.1</v>
      </c>
      <c r="O58" s="975">
        <v>7.6</v>
      </c>
      <c r="P58" s="975">
        <v>0.2</v>
      </c>
      <c r="Q58" s="976">
        <v>1.41</v>
      </c>
      <c r="R58" s="976">
        <f t="shared" si="7"/>
        <v>8.1135902636916839</v>
      </c>
      <c r="S58" s="976">
        <f t="shared" si="8"/>
        <v>40.259740259740262</v>
      </c>
      <c r="T58" s="976">
        <f t="shared" si="9"/>
        <v>86.741016109045844</v>
      </c>
      <c r="U58" s="976">
        <f t="shared" si="10"/>
        <v>91.61041465766634</v>
      </c>
      <c r="V58" s="976">
        <f t="shared" si="11"/>
        <v>44.907778668805129</v>
      </c>
      <c r="W58" s="976">
        <f t="shared" si="12"/>
        <v>6.6225165562913908</v>
      </c>
      <c r="X58" s="976">
        <f t="shared" si="13"/>
        <v>0</v>
      </c>
      <c r="Y58" s="977">
        <v>986</v>
      </c>
      <c r="Z58" s="977">
        <v>770</v>
      </c>
      <c r="AA58" s="977">
        <v>807</v>
      </c>
      <c r="AB58" s="977">
        <v>1037</v>
      </c>
      <c r="AC58" s="977">
        <v>1247</v>
      </c>
      <c r="AD58" s="977">
        <v>1510</v>
      </c>
      <c r="AE58" s="977">
        <v>1443</v>
      </c>
      <c r="AF58" s="978">
        <v>8</v>
      </c>
      <c r="AG58" s="978">
        <v>31</v>
      </c>
      <c r="AH58" s="978">
        <v>70</v>
      </c>
      <c r="AI58" s="979">
        <v>95</v>
      </c>
      <c r="AJ58" s="978">
        <v>56</v>
      </c>
      <c r="AK58" s="978">
        <v>10</v>
      </c>
      <c r="AL58" s="978">
        <v>0</v>
      </c>
    </row>
    <row r="59" spans="2:39">
      <c r="B59" s="594">
        <v>32</v>
      </c>
      <c r="C59" s="594">
        <v>28</v>
      </c>
      <c r="D59" s="594" t="s">
        <v>57</v>
      </c>
      <c r="E59" s="594">
        <v>2810</v>
      </c>
      <c r="F59" s="594" t="s">
        <v>264</v>
      </c>
      <c r="G59" s="594">
        <v>28224</v>
      </c>
      <c r="H59" s="594" t="s">
        <v>148</v>
      </c>
      <c r="I59" s="595">
        <v>1.65</v>
      </c>
      <c r="J59" s="595">
        <v>5.5</v>
      </c>
      <c r="K59" s="595">
        <v>65.2</v>
      </c>
      <c r="L59" s="595">
        <v>116.9</v>
      </c>
      <c r="M59" s="595">
        <v>96.2</v>
      </c>
      <c r="N59" s="595">
        <v>40.5</v>
      </c>
      <c r="O59" s="595">
        <v>5.8</v>
      </c>
      <c r="P59" s="595">
        <v>0.1</v>
      </c>
      <c r="Q59" s="596">
        <v>1.83</v>
      </c>
      <c r="R59" s="596">
        <f t="shared" si="7"/>
        <v>4.3196544276457889</v>
      </c>
      <c r="S59" s="596">
        <f t="shared" si="8"/>
        <v>48.529411764705884</v>
      </c>
      <c r="T59" s="596">
        <f t="shared" si="9"/>
        <v>125.4054054054054</v>
      </c>
      <c r="U59" s="596">
        <f t="shared" si="10"/>
        <v>118.12443642921551</v>
      </c>
      <c r="V59" s="596">
        <f t="shared" si="11"/>
        <v>53.006329113924046</v>
      </c>
      <c r="W59" s="596">
        <f t="shared" si="12"/>
        <v>6.5659881812212744</v>
      </c>
      <c r="X59" s="596">
        <f t="shared" si="13"/>
        <v>0.73367571533382248</v>
      </c>
      <c r="Y59" s="597">
        <v>926</v>
      </c>
      <c r="Z59" s="597">
        <v>680</v>
      </c>
      <c r="AA59" s="597">
        <v>925</v>
      </c>
      <c r="AB59" s="597">
        <v>1109</v>
      </c>
      <c r="AC59" s="597">
        <v>1264</v>
      </c>
      <c r="AD59" s="597">
        <v>1523</v>
      </c>
      <c r="AE59" s="597">
        <v>1363</v>
      </c>
      <c r="AF59" s="598">
        <v>4</v>
      </c>
      <c r="AG59" s="598">
        <v>33</v>
      </c>
      <c r="AH59" s="598">
        <v>116</v>
      </c>
      <c r="AI59" s="980">
        <v>131</v>
      </c>
      <c r="AJ59" s="598">
        <v>67</v>
      </c>
      <c r="AK59" s="598">
        <v>10</v>
      </c>
      <c r="AL59" s="598">
        <v>1</v>
      </c>
    </row>
    <row r="60" spans="2:39">
      <c r="B60" s="981">
        <v>34</v>
      </c>
      <c r="C60" s="981">
        <v>28</v>
      </c>
      <c r="D60" s="981" t="s">
        <v>57</v>
      </c>
      <c r="E60" s="981">
        <v>2810</v>
      </c>
      <c r="F60" s="981" t="s">
        <v>264</v>
      </c>
      <c r="G60" s="981">
        <v>28226</v>
      </c>
      <c r="H60" s="981" t="s">
        <v>286</v>
      </c>
      <c r="I60" s="982">
        <v>1.51</v>
      </c>
      <c r="J60" s="982">
        <v>6.4</v>
      </c>
      <c r="K60" s="982">
        <v>53</v>
      </c>
      <c r="L60" s="982">
        <v>100.9</v>
      </c>
      <c r="M60" s="982">
        <v>94.1</v>
      </c>
      <c r="N60" s="982">
        <v>40.5</v>
      </c>
      <c r="O60" s="982">
        <v>6.4</v>
      </c>
      <c r="P60" s="982">
        <v>0.2</v>
      </c>
      <c r="Q60" s="983">
        <v>1.62</v>
      </c>
      <c r="R60" s="983">
        <f t="shared" si="7"/>
        <v>4.395604395604396</v>
      </c>
      <c r="S60" s="983">
        <f t="shared" si="8"/>
        <v>37.604456824512539</v>
      </c>
      <c r="T60" s="983">
        <f t="shared" si="9"/>
        <v>101.77514792899409</v>
      </c>
      <c r="U60" s="983">
        <f t="shared" si="10"/>
        <v>114.52810180275716</v>
      </c>
      <c r="V60" s="983">
        <f t="shared" si="11"/>
        <v>51.367025683512843</v>
      </c>
      <c r="W60" s="983">
        <f t="shared" si="12"/>
        <v>8.5603112840466942</v>
      </c>
      <c r="X60" s="983">
        <f t="shared" si="13"/>
        <v>0.82576383154417832</v>
      </c>
      <c r="Y60" s="984">
        <v>910</v>
      </c>
      <c r="Z60" s="984">
        <v>718</v>
      </c>
      <c r="AA60" s="984">
        <v>845</v>
      </c>
      <c r="AB60" s="984">
        <v>943</v>
      </c>
      <c r="AC60" s="984">
        <v>1207</v>
      </c>
      <c r="AD60" s="984">
        <v>1285</v>
      </c>
      <c r="AE60" s="984">
        <v>1211</v>
      </c>
      <c r="AF60" s="985">
        <v>4</v>
      </c>
      <c r="AG60" s="985">
        <v>27</v>
      </c>
      <c r="AH60" s="985">
        <v>86</v>
      </c>
      <c r="AI60" s="986">
        <v>108</v>
      </c>
      <c r="AJ60" s="985">
        <v>62</v>
      </c>
      <c r="AK60" s="985">
        <v>11</v>
      </c>
      <c r="AL60" s="985">
        <v>1</v>
      </c>
    </row>
    <row r="61" spans="2:39">
      <c r="I61" s="589"/>
      <c r="J61" s="589"/>
      <c r="K61" s="589"/>
      <c r="L61" s="589"/>
      <c r="M61" s="589"/>
      <c r="N61" s="589"/>
      <c r="O61" s="589"/>
      <c r="P61" s="589"/>
      <c r="Q61" s="589"/>
      <c r="R61" s="589"/>
      <c r="S61" s="589"/>
      <c r="T61" s="589"/>
      <c r="U61" s="589"/>
      <c r="V61" s="589"/>
      <c r="W61" s="589"/>
      <c r="X61" s="589"/>
      <c r="Y61" s="597"/>
      <c r="Z61" s="597"/>
      <c r="AA61" s="597"/>
      <c r="AB61" s="597"/>
      <c r="AC61" s="597"/>
      <c r="AD61" s="597"/>
      <c r="AE61" s="597"/>
    </row>
    <row r="62" spans="2:39">
      <c r="H62" s="599"/>
      <c r="I62" s="589"/>
      <c r="J62" s="589"/>
      <c r="K62" s="589"/>
      <c r="L62" s="589"/>
      <c r="M62" s="589"/>
      <c r="N62" s="589"/>
      <c r="O62" s="589"/>
      <c r="P62" s="589"/>
      <c r="Q62" s="589"/>
      <c r="R62" s="589"/>
      <c r="S62" s="589"/>
      <c r="T62" s="589"/>
      <c r="U62" s="589"/>
      <c r="V62" s="589"/>
      <c r="W62" s="589"/>
      <c r="X62" s="589"/>
    </row>
    <row r="63" spans="2:39">
      <c r="I63" s="589"/>
      <c r="J63" s="589"/>
      <c r="K63" s="589"/>
      <c r="L63" s="589"/>
      <c r="M63" s="589"/>
      <c r="N63" s="589"/>
      <c r="O63" s="589"/>
      <c r="P63" s="589"/>
      <c r="Q63" s="589"/>
      <c r="R63" s="589"/>
      <c r="S63" s="589"/>
      <c r="T63" s="589"/>
      <c r="U63" s="589"/>
      <c r="V63" s="589"/>
      <c r="W63" s="589"/>
      <c r="X63" s="589"/>
    </row>
    <row r="64" spans="2:39">
      <c r="I64" s="589"/>
      <c r="J64" s="589"/>
      <c r="K64" s="589"/>
      <c r="L64" s="589"/>
      <c r="M64" s="589"/>
      <c r="N64" s="589"/>
      <c r="O64" s="589"/>
      <c r="P64" s="589"/>
      <c r="Q64" s="589"/>
      <c r="R64" s="589"/>
      <c r="S64" s="589"/>
      <c r="T64" s="589"/>
      <c r="U64" s="589"/>
      <c r="V64" s="589"/>
      <c r="W64" s="589"/>
      <c r="X64" s="589"/>
    </row>
    <row r="65" s="589" customFormat="1"/>
    <row r="66" s="589" customFormat="1"/>
    <row r="67" s="589" customFormat="1"/>
  </sheetData>
  <sortState ref="A12:AM60">
    <sortCondition ref="E12:E60"/>
  </sortState>
  <mergeCells count="2">
    <mergeCell ref="J9:P9"/>
    <mergeCell ref="R9:X9"/>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1259-01A7-4FB1-A78E-4774C84138EC}">
  <sheetPr>
    <tabColor theme="5" tint="0.79998168889431442"/>
  </sheetPr>
  <dimension ref="A1:J58"/>
  <sheetViews>
    <sheetView workbookViewId="0">
      <pane xSplit="1" ySplit="4" topLeftCell="B5" activePane="bottomRight" state="frozen"/>
      <selection pane="topRight" activeCell="C1" sqref="C1"/>
      <selection pane="bottomLeft" activeCell="A6" sqref="A6"/>
      <selection pane="bottomRight" activeCell="I47" sqref="I47"/>
    </sheetView>
  </sheetViews>
  <sheetFormatPr defaultColWidth="9" defaultRowHeight="13.5"/>
  <cols>
    <col min="1" max="1" width="8.625" style="133" customWidth="1"/>
    <col min="2" max="5" width="10.625" style="133" customWidth="1"/>
    <col min="6" max="6" width="7.625" style="133" customWidth="1"/>
    <col min="7" max="7" width="9.375" style="133" customWidth="1"/>
    <col min="8" max="9" width="10.625" style="133" customWidth="1"/>
    <col min="10" max="16384" width="9" style="133"/>
  </cols>
  <sheetData>
    <row r="1" spans="1:10">
      <c r="A1" s="1007" t="s">
        <v>1036</v>
      </c>
      <c r="B1" s="132"/>
      <c r="C1" s="132"/>
      <c r="D1" s="132"/>
      <c r="G1" s="994"/>
      <c r="H1" s="994"/>
      <c r="I1" s="994"/>
      <c r="J1" s="994"/>
    </row>
    <row r="2" spans="1:10">
      <c r="A2" s="133" t="s">
        <v>1037</v>
      </c>
    </row>
    <row r="3" spans="1:10">
      <c r="A3" s="951" t="s">
        <v>1032</v>
      </c>
      <c r="B3" s="952" t="s">
        <v>300</v>
      </c>
      <c r="C3" s="951"/>
      <c r="D3" s="951" t="s">
        <v>301</v>
      </c>
      <c r="E3" s="953" t="s">
        <v>922</v>
      </c>
      <c r="G3" s="995"/>
      <c r="H3" s="995" t="s">
        <v>303</v>
      </c>
      <c r="I3" s="995" t="s">
        <v>304</v>
      </c>
      <c r="J3" s="995" t="s">
        <v>305</v>
      </c>
    </row>
    <row r="4" spans="1:10">
      <c r="A4" s="954"/>
      <c r="B4" s="955" t="s">
        <v>921</v>
      </c>
      <c r="C4" s="954" t="s">
        <v>920</v>
      </c>
      <c r="D4" s="954"/>
      <c r="E4" s="956"/>
      <c r="G4" s="808" t="s">
        <v>915</v>
      </c>
      <c r="H4" s="809" t="s">
        <v>914</v>
      </c>
      <c r="I4" s="809"/>
      <c r="J4" s="809"/>
    </row>
    <row r="5" spans="1:10">
      <c r="A5" s="957">
        <v>2010</v>
      </c>
      <c r="B5" s="960">
        <v>1.39</v>
      </c>
      <c r="C5" s="963"/>
      <c r="D5" s="964">
        <v>0.19519147099782724</v>
      </c>
      <c r="E5" s="965"/>
      <c r="F5" s="134"/>
      <c r="G5" s="810">
        <v>2015</v>
      </c>
      <c r="H5" s="968">
        <f>C10</f>
        <v>1.42008</v>
      </c>
      <c r="I5" s="968">
        <f>D10</f>
        <v>0.19176055254982405</v>
      </c>
      <c r="J5" s="968">
        <f t="shared" ref="J5:J14" si="0">H5/I5</f>
        <v>7.4054855449534065</v>
      </c>
    </row>
    <row r="6" spans="1:10">
      <c r="A6" s="958">
        <v>2011</v>
      </c>
      <c r="B6" s="961">
        <v>1.39</v>
      </c>
      <c r="C6" s="966"/>
      <c r="D6" s="966"/>
      <c r="E6" s="966"/>
      <c r="F6" s="134"/>
      <c r="G6" s="810">
        <f t="shared" ref="G6:G14" si="1">G5+5</f>
        <v>2020</v>
      </c>
      <c r="H6" s="968">
        <f>C15</f>
        <v>1.4349799999999999</v>
      </c>
      <c r="I6" s="968">
        <f>D15</f>
        <v>0.19303018193184471</v>
      </c>
      <c r="J6" s="968">
        <f t="shared" si="0"/>
        <v>7.4339669871246565</v>
      </c>
    </row>
    <row r="7" spans="1:10">
      <c r="A7" s="958">
        <v>2012</v>
      </c>
      <c r="B7" s="961">
        <v>1.41</v>
      </c>
      <c r="C7" s="966"/>
      <c r="D7" s="966"/>
      <c r="E7" s="966"/>
      <c r="F7" s="134"/>
      <c r="G7" s="810">
        <f t="shared" si="1"/>
        <v>2025</v>
      </c>
      <c r="H7" s="968">
        <f>C20</f>
        <v>1.4201799999999998</v>
      </c>
      <c r="I7" s="968">
        <f>D20</f>
        <v>0.1925458531033348</v>
      </c>
      <c r="J7" s="968">
        <f t="shared" si="0"/>
        <v>7.37580154082998</v>
      </c>
    </row>
    <row r="8" spans="1:10">
      <c r="A8" s="958">
        <v>2013</v>
      </c>
      <c r="B8" s="961">
        <v>1.43</v>
      </c>
      <c r="C8" s="966"/>
      <c r="D8" s="966"/>
      <c r="E8" s="966"/>
      <c r="F8" s="134"/>
      <c r="G8" s="810">
        <f t="shared" si="1"/>
        <v>2030</v>
      </c>
      <c r="H8" s="968">
        <f>C25</f>
        <v>1.4246599999999998</v>
      </c>
      <c r="I8" s="968">
        <f>D25</f>
        <v>0.19870794037010861</v>
      </c>
      <c r="J8" s="968">
        <f t="shared" si="0"/>
        <v>7.1696178690517476</v>
      </c>
    </row>
    <row r="9" spans="1:10">
      <c r="A9" s="958">
        <v>2014</v>
      </c>
      <c r="B9" s="961">
        <v>1.42</v>
      </c>
      <c r="C9" s="966"/>
      <c r="D9" s="966"/>
      <c r="E9" s="966"/>
      <c r="F9" s="134"/>
      <c r="G9" s="810">
        <f t="shared" si="1"/>
        <v>2035</v>
      </c>
      <c r="H9" s="968">
        <f>C30</f>
        <v>1.43058</v>
      </c>
      <c r="I9" s="968">
        <f>D30</f>
        <v>0.20298958618455226</v>
      </c>
      <c r="J9" s="968">
        <f t="shared" si="0"/>
        <v>7.0475536547936901</v>
      </c>
    </row>
    <row r="10" spans="1:10">
      <c r="A10" s="958">
        <v>2015</v>
      </c>
      <c r="B10" s="961">
        <v>1.4503999999999999</v>
      </c>
      <c r="C10" s="966">
        <f>AVERAGE(B6:B10)</f>
        <v>1.42008</v>
      </c>
      <c r="D10" s="966">
        <v>0.19176055254982405</v>
      </c>
      <c r="E10" s="966">
        <f>C10/D10</f>
        <v>7.4054855449534065</v>
      </c>
      <c r="F10" s="134"/>
      <c r="G10" s="810">
        <f t="shared" si="1"/>
        <v>2040</v>
      </c>
      <c r="H10" s="968">
        <f>C35</f>
        <v>1.4336199999999999</v>
      </c>
      <c r="I10" s="968">
        <f>D35</f>
        <v>0.20325522300533883</v>
      </c>
      <c r="J10" s="968">
        <f t="shared" si="0"/>
        <v>7.0532996830410779</v>
      </c>
    </row>
    <row r="11" spans="1:10">
      <c r="A11" s="957">
        <v>2016</v>
      </c>
      <c r="B11" s="1008">
        <v>1.4440999999999999</v>
      </c>
      <c r="C11" s="965"/>
      <c r="D11" s="965"/>
      <c r="E11" s="965"/>
      <c r="F11" s="134"/>
      <c r="G11" s="810">
        <f t="shared" si="1"/>
        <v>2045</v>
      </c>
      <c r="H11" s="968">
        <f>C40</f>
        <v>1.4367799999999999</v>
      </c>
      <c r="I11" s="968">
        <f>D40</f>
        <v>0.20165719394418063</v>
      </c>
      <c r="J11" s="968">
        <f t="shared" si="0"/>
        <v>7.1248635959781597</v>
      </c>
    </row>
    <row r="12" spans="1:10">
      <c r="A12" s="958">
        <v>2017</v>
      </c>
      <c r="B12" s="961">
        <v>1.4404999999999999</v>
      </c>
      <c r="C12" s="966"/>
      <c r="D12" s="966"/>
      <c r="E12" s="966"/>
      <c r="F12" s="134"/>
      <c r="G12" s="810">
        <f t="shared" si="1"/>
        <v>2050</v>
      </c>
      <c r="H12" s="968">
        <f>C45</f>
        <v>1.4398200000000001</v>
      </c>
      <c r="I12" s="968">
        <f>D45</f>
        <v>0.20044389184175471</v>
      </c>
      <c r="J12" s="968">
        <f t="shared" si="0"/>
        <v>7.1831572754369635</v>
      </c>
    </row>
    <row r="13" spans="1:10">
      <c r="A13" s="958">
        <v>2018</v>
      </c>
      <c r="B13" s="961">
        <v>1.4353</v>
      </c>
      <c r="C13" s="966"/>
      <c r="D13" s="966"/>
      <c r="E13" s="966"/>
      <c r="F13" s="134"/>
      <c r="G13" s="810">
        <f t="shared" si="1"/>
        <v>2055</v>
      </c>
      <c r="H13" s="968">
        <f>C50</f>
        <v>1.4417200000000001</v>
      </c>
      <c r="I13" s="968">
        <f>D50</f>
        <v>0.19803183531655061</v>
      </c>
      <c r="J13" s="968">
        <f t="shared" si="0"/>
        <v>7.2802435916196737</v>
      </c>
    </row>
    <row r="14" spans="1:10">
      <c r="A14" s="958">
        <v>2019</v>
      </c>
      <c r="B14" s="961">
        <v>1.4287000000000001</v>
      </c>
      <c r="C14" s="966"/>
      <c r="D14" s="966"/>
      <c r="E14" s="966"/>
      <c r="F14" s="134"/>
      <c r="G14" s="811">
        <f t="shared" si="1"/>
        <v>2060</v>
      </c>
      <c r="H14" s="969">
        <f>C55</f>
        <v>1.4421599999999999</v>
      </c>
      <c r="I14" s="969">
        <f>D55</f>
        <v>0.1977261737762758</v>
      </c>
      <c r="J14" s="969">
        <f t="shared" si="0"/>
        <v>7.2937232965008585</v>
      </c>
    </row>
    <row r="15" spans="1:10">
      <c r="A15" s="1009">
        <v>2020</v>
      </c>
      <c r="B15" s="962">
        <v>1.4262999999999999</v>
      </c>
      <c r="C15" s="967">
        <f>AVERAGE(B11:B15)</f>
        <v>1.4349799999999999</v>
      </c>
      <c r="D15" s="967">
        <v>0.19303018193184471</v>
      </c>
      <c r="E15" s="967">
        <f>C15/D15</f>
        <v>7.4339669871246565</v>
      </c>
      <c r="F15" s="134"/>
    </row>
    <row r="16" spans="1:10">
      <c r="A16" s="958">
        <v>2021</v>
      </c>
      <c r="B16" s="961">
        <v>1.4234</v>
      </c>
      <c r="C16" s="966"/>
      <c r="D16" s="966"/>
      <c r="E16" s="966"/>
      <c r="F16" s="134"/>
    </row>
    <row r="17" spans="1:9">
      <c r="A17" s="958">
        <v>2022</v>
      </c>
      <c r="B17" s="961">
        <v>1.4207000000000001</v>
      </c>
      <c r="C17" s="966"/>
      <c r="D17" s="966"/>
      <c r="E17" s="966"/>
      <c r="F17" s="134"/>
    </row>
    <row r="18" spans="1:9">
      <c r="A18" s="958">
        <v>2023</v>
      </c>
      <c r="B18" s="961">
        <v>1.419</v>
      </c>
      <c r="C18" s="966"/>
      <c r="D18" s="966"/>
      <c r="E18" s="966"/>
      <c r="F18" s="134"/>
      <c r="G18" s="715"/>
      <c r="H18" s="715"/>
      <c r="I18" s="715"/>
    </row>
    <row r="19" spans="1:9">
      <c r="A19" s="958">
        <v>2024</v>
      </c>
      <c r="B19" s="961">
        <v>1.4185000000000001</v>
      </c>
      <c r="C19" s="966"/>
      <c r="D19" s="966"/>
      <c r="E19" s="966"/>
      <c r="F19" s="134"/>
      <c r="G19" s="135"/>
      <c r="H19" s="135"/>
      <c r="I19" s="135"/>
    </row>
    <row r="20" spans="1:9">
      <c r="A20" s="958">
        <v>2025</v>
      </c>
      <c r="B20" s="961">
        <v>1.4193</v>
      </c>
      <c r="C20" s="966">
        <f>AVERAGE(B16:B20)</f>
        <v>1.4201799999999998</v>
      </c>
      <c r="D20" s="966">
        <v>0.1925458531033348</v>
      </c>
      <c r="E20" s="966">
        <f>C20/D20</f>
        <v>7.37580154082998</v>
      </c>
      <c r="F20" s="134"/>
      <c r="G20" s="135"/>
      <c r="H20" s="135"/>
      <c r="I20" s="135"/>
    </row>
    <row r="21" spans="1:9">
      <c r="A21" s="957">
        <v>2026</v>
      </c>
      <c r="B21" s="1008">
        <v>1.4209000000000001</v>
      </c>
      <c r="C21" s="965"/>
      <c r="D21" s="965"/>
      <c r="E21" s="965"/>
      <c r="F21" s="134"/>
      <c r="G21" s="135"/>
      <c r="H21" s="135"/>
      <c r="I21" s="135"/>
    </row>
    <row r="22" spans="1:9">
      <c r="A22" s="958">
        <v>2027</v>
      </c>
      <c r="B22" s="961">
        <v>1.4229000000000001</v>
      </c>
      <c r="C22" s="966"/>
      <c r="D22" s="966"/>
      <c r="E22" s="966"/>
      <c r="F22" s="134"/>
      <c r="G22" s="135"/>
      <c r="H22" s="135"/>
      <c r="I22" s="135"/>
    </row>
    <row r="23" spans="1:9">
      <c r="A23" s="958">
        <v>2028</v>
      </c>
      <c r="B23" s="961">
        <v>1.4249000000000001</v>
      </c>
      <c r="C23" s="966"/>
      <c r="D23" s="966"/>
      <c r="E23" s="966"/>
      <c r="F23" s="134"/>
      <c r="G23" s="135"/>
      <c r="H23" s="135"/>
      <c r="I23" s="135"/>
    </row>
    <row r="24" spans="1:9">
      <c r="A24" s="958">
        <v>2029</v>
      </c>
      <c r="B24" s="961">
        <v>1.4266000000000001</v>
      </c>
      <c r="C24" s="966"/>
      <c r="D24" s="966"/>
      <c r="E24" s="966"/>
      <c r="F24" s="134"/>
    </row>
    <row r="25" spans="1:9">
      <c r="A25" s="1009">
        <v>2030</v>
      </c>
      <c r="B25" s="962">
        <v>1.4279999999999999</v>
      </c>
      <c r="C25" s="967">
        <f>AVERAGE(B21:B25)</f>
        <v>1.4246599999999998</v>
      </c>
      <c r="D25" s="967">
        <v>0.19870794037010861</v>
      </c>
      <c r="E25" s="967">
        <f>C25/D25</f>
        <v>7.1696178690517476</v>
      </c>
      <c r="F25" s="134"/>
    </row>
    <row r="26" spans="1:9">
      <c r="A26" s="958">
        <v>2031</v>
      </c>
      <c r="B26" s="961">
        <v>1.429</v>
      </c>
      <c r="C26" s="966"/>
      <c r="D26" s="966"/>
      <c r="E26" s="966"/>
      <c r="F26" s="134"/>
    </row>
    <row r="27" spans="1:9">
      <c r="A27" s="958">
        <v>2032</v>
      </c>
      <c r="B27" s="961">
        <v>1.4298999999999999</v>
      </c>
      <c r="C27" s="966"/>
      <c r="D27" s="966"/>
      <c r="E27" s="966"/>
      <c r="F27" s="134"/>
    </row>
    <row r="28" spans="1:9">
      <c r="A28" s="958">
        <v>2033</v>
      </c>
      <c r="B28" s="961">
        <v>1.4307000000000001</v>
      </c>
      <c r="C28" s="966"/>
      <c r="D28" s="966"/>
      <c r="E28" s="966"/>
      <c r="F28" s="134"/>
    </row>
    <row r="29" spans="1:9">
      <c r="A29" s="958">
        <v>2034</v>
      </c>
      <c r="B29" s="961">
        <v>1.4314</v>
      </c>
      <c r="C29" s="966"/>
      <c r="D29" s="966"/>
      <c r="E29" s="966"/>
      <c r="F29" s="134"/>
    </row>
    <row r="30" spans="1:9">
      <c r="A30" s="958">
        <v>2035</v>
      </c>
      <c r="B30" s="961">
        <v>1.4319</v>
      </c>
      <c r="C30" s="966">
        <f>AVERAGE(B26:B30)</f>
        <v>1.43058</v>
      </c>
      <c r="D30" s="966">
        <v>0.20298958618455226</v>
      </c>
      <c r="E30" s="966">
        <f>C30/D30</f>
        <v>7.0475536547936901</v>
      </c>
      <c r="F30" s="134"/>
    </row>
    <row r="31" spans="1:9">
      <c r="A31" s="957">
        <v>2036</v>
      </c>
      <c r="B31" s="1008">
        <v>1.4325000000000001</v>
      </c>
      <c r="C31" s="965"/>
      <c r="D31" s="965"/>
      <c r="E31" s="965"/>
      <c r="F31" s="134"/>
    </row>
    <row r="32" spans="1:9">
      <c r="A32" s="958">
        <v>2037</v>
      </c>
      <c r="B32" s="961">
        <v>1.4330000000000001</v>
      </c>
      <c r="C32" s="966"/>
      <c r="D32" s="966"/>
      <c r="E32" s="966"/>
      <c r="F32" s="134"/>
    </row>
    <row r="33" spans="1:6">
      <c r="A33" s="958">
        <v>2038</v>
      </c>
      <c r="B33" s="961">
        <v>1.4336</v>
      </c>
      <c r="C33" s="966"/>
      <c r="D33" s="966"/>
      <c r="E33" s="966"/>
      <c r="F33" s="134"/>
    </row>
    <row r="34" spans="1:6">
      <c r="A34" s="958">
        <v>2039</v>
      </c>
      <c r="B34" s="961">
        <v>1.4341999999999999</v>
      </c>
      <c r="C34" s="966"/>
      <c r="D34" s="966"/>
      <c r="E34" s="966"/>
      <c r="F34" s="134"/>
    </row>
    <row r="35" spans="1:6">
      <c r="A35" s="1009">
        <v>2040</v>
      </c>
      <c r="B35" s="962">
        <v>1.4348000000000001</v>
      </c>
      <c r="C35" s="967">
        <f>AVERAGE(B31:B35)</f>
        <v>1.4336199999999999</v>
      </c>
      <c r="D35" s="967">
        <v>0.20325522300533883</v>
      </c>
      <c r="E35" s="967">
        <f>C35/D35</f>
        <v>7.0532996830410779</v>
      </c>
      <c r="F35" s="134"/>
    </row>
    <row r="36" spans="1:6">
      <c r="A36" s="958">
        <v>2041</v>
      </c>
      <c r="B36" s="961">
        <v>1.4355</v>
      </c>
      <c r="C36" s="966"/>
      <c r="D36" s="966"/>
      <c r="E36" s="966"/>
      <c r="F36" s="134"/>
    </row>
    <row r="37" spans="1:6">
      <c r="A37" s="958">
        <v>2042</v>
      </c>
      <c r="B37" s="961">
        <v>1.4361999999999999</v>
      </c>
      <c r="C37" s="966"/>
      <c r="D37" s="966"/>
      <c r="E37" s="966"/>
      <c r="F37" s="134"/>
    </row>
    <row r="38" spans="1:6">
      <c r="A38" s="958">
        <v>2043</v>
      </c>
      <c r="B38" s="961">
        <v>1.4368000000000001</v>
      </c>
      <c r="C38" s="966"/>
      <c r="D38" s="966"/>
      <c r="E38" s="966"/>
      <c r="F38" s="134"/>
    </row>
    <row r="39" spans="1:6">
      <c r="A39" s="958">
        <v>2044</v>
      </c>
      <c r="B39" s="961">
        <v>1.4374</v>
      </c>
      <c r="C39" s="966"/>
      <c r="D39" s="966"/>
      <c r="E39" s="966"/>
      <c r="F39" s="134"/>
    </row>
    <row r="40" spans="1:6">
      <c r="A40" s="958">
        <v>2045</v>
      </c>
      <c r="B40" s="961">
        <v>1.4379999999999999</v>
      </c>
      <c r="C40" s="966">
        <f>AVERAGE(B36:B40)</f>
        <v>1.4367799999999999</v>
      </c>
      <c r="D40" s="966">
        <v>0.20165719394418063</v>
      </c>
      <c r="E40" s="966">
        <f>C40/D40</f>
        <v>7.1248635959781597</v>
      </c>
      <c r="F40" s="134"/>
    </row>
    <row r="41" spans="1:6">
      <c r="A41" s="957">
        <v>2046</v>
      </c>
      <c r="B41" s="1008">
        <v>1.4387000000000001</v>
      </c>
      <c r="C41" s="965"/>
      <c r="D41" s="965"/>
      <c r="E41" s="965"/>
      <c r="F41" s="134"/>
    </row>
    <row r="42" spans="1:6">
      <c r="A42" s="958">
        <v>2047</v>
      </c>
      <c r="B42" s="961">
        <v>1.4393</v>
      </c>
      <c r="C42" s="966"/>
      <c r="D42" s="966"/>
      <c r="E42" s="966"/>
      <c r="F42" s="134"/>
    </row>
    <row r="43" spans="1:6">
      <c r="A43" s="958">
        <v>2048</v>
      </c>
      <c r="B43" s="961">
        <v>1.4398</v>
      </c>
      <c r="C43" s="966"/>
      <c r="D43" s="966"/>
      <c r="E43" s="966"/>
      <c r="F43" s="134"/>
    </row>
    <row r="44" spans="1:6">
      <c r="A44" s="958">
        <v>2049</v>
      </c>
      <c r="B44" s="961">
        <v>1.4403999999999999</v>
      </c>
      <c r="C44" s="966"/>
      <c r="D44" s="966"/>
      <c r="E44" s="966"/>
      <c r="F44" s="134"/>
    </row>
    <row r="45" spans="1:6">
      <c r="A45" s="1009">
        <v>2050</v>
      </c>
      <c r="B45" s="962">
        <v>1.4409000000000001</v>
      </c>
      <c r="C45" s="967">
        <f>AVERAGE(B41:B45)</f>
        <v>1.4398200000000001</v>
      </c>
      <c r="D45" s="967">
        <v>0.20044389184175471</v>
      </c>
      <c r="E45" s="967">
        <f>C45/D45</f>
        <v>7.1831572754369635</v>
      </c>
      <c r="F45" s="134"/>
    </row>
    <row r="46" spans="1:6">
      <c r="A46" s="958">
        <v>2051</v>
      </c>
      <c r="B46" s="961">
        <v>1.4413</v>
      </c>
      <c r="C46" s="966"/>
      <c r="D46" s="966"/>
      <c r="E46" s="966"/>
      <c r="F46" s="134"/>
    </row>
    <row r="47" spans="1:6">
      <c r="A47" s="958">
        <v>2052</v>
      </c>
      <c r="B47" s="961">
        <v>1.4416</v>
      </c>
      <c r="C47" s="966"/>
      <c r="D47" s="966"/>
      <c r="E47" s="966"/>
      <c r="F47" s="134"/>
    </row>
    <row r="48" spans="1:6">
      <c r="A48" s="958">
        <v>2053</v>
      </c>
      <c r="B48" s="961">
        <v>1.4418</v>
      </c>
      <c r="C48" s="966"/>
      <c r="D48" s="966"/>
      <c r="E48" s="966"/>
      <c r="F48" s="134"/>
    </row>
    <row r="49" spans="1:6">
      <c r="A49" s="958">
        <v>2054</v>
      </c>
      <c r="B49" s="961">
        <v>1.4419</v>
      </c>
      <c r="C49" s="966"/>
      <c r="D49" s="966"/>
      <c r="E49" s="966"/>
      <c r="F49" s="134"/>
    </row>
    <row r="50" spans="1:6">
      <c r="A50" s="959">
        <v>2055</v>
      </c>
      <c r="B50" s="961">
        <v>1.4419999999999999</v>
      </c>
      <c r="C50" s="966">
        <f>AVERAGE(B46:B50)</f>
        <v>1.4417200000000001</v>
      </c>
      <c r="D50" s="966">
        <v>0.19803183531655061</v>
      </c>
      <c r="E50" s="966">
        <f>C50/D50</f>
        <v>7.2802435916196737</v>
      </c>
      <c r="F50" s="134"/>
    </row>
    <row r="51" spans="1:6">
      <c r="A51" s="1010">
        <v>2056</v>
      </c>
      <c r="B51" s="1008">
        <v>1.4419999999999999</v>
      </c>
      <c r="C51" s="965"/>
      <c r="D51" s="965"/>
      <c r="E51" s="965"/>
      <c r="F51" s="134"/>
    </row>
    <row r="52" spans="1:6">
      <c r="A52" s="959">
        <v>2057</v>
      </c>
      <c r="B52" s="961">
        <v>1.4420999999999999</v>
      </c>
      <c r="C52" s="966"/>
      <c r="D52" s="966"/>
      <c r="E52" s="966"/>
      <c r="F52" s="134"/>
    </row>
    <row r="53" spans="1:6">
      <c r="A53" s="959">
        <v>2058</v>
      </c>
      <c r="B53" s="961">
        <v>1.4420999999999999</v>
      </c>
      <c r="C53" s="966"/>
      <c r="D53" s="966"/>
      <c r="E53" s="966"/>
      <c r="F53" s="134"/>
    </row>
    <row r="54" spans="1:6">
      <c r="A54" s="959">
        <v>2059</v>
      </c>
      <c r="B54" s="961">
        <v>1.4421999999999999</v>
      </c>
      <c r="C54" s="966"/>
      <c r="D54" s="966"/>
      <c r="E54" s="966"/>
      <c r="F54" s="134"/>
    </row>
    <row r="55" spans="1:6">
      <c r="A55" s="935">
        <v>2060</v>
      </c>
      <c r="B55" s="962">
        <v>1.4423999999999999</v>
      </c>
      <c r="C55" s="967">
        <f>AVERAGE(B51:B55)</f>
        <v>1.4421599999999999</v>
      </c>
      <c r="D55" s="967">
        <v>0.1977261737762758</v>
      </c>
      <c r="E55" s="967">
        <f>C55/D55</f>
        <v>7.2937232965008585</v>
      </c>
      <c r="F55" s="134"/>
    </row>
    <row r="56" spans="1:6">
      <c r="A56" s="936" t="s">
        <v>1033</v>
      </c>
      <c r="B56" s="136"/>
      <c r="C56" s="137"/>
    </row>
    <row r="57" spans="1:6" ht="11.25" customHeight="1">
      <c r="A57" s="936" t="s">
        <v>1035</v>
      </c>
      <c r="B57" s="937"/>
      <c r="C57" s="937"/>
      <c r="D57" s="937"/>
    </row>
    <row r="58" spans="1:6">
      <c r="A58" s="133" t="s">
        <v>1034</v>
      </c>
    </row>
  </sheetData>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78F09-9EDF-4EA5-B489-ABF8CBA810FD}">
  <sheetPr>
    <tabColor theme="0"/>
  </sheetPr>
  <dimension ref="A1:P64"/>
  <sheetViews>
    <sheetView workbookViewId="0">
      <pane xSplit="1" ySplit="3" topLeftCell="B26" activePane="bottomRight" state="frozen"/>
      <selection pane="topRight" activeCell="B1" sqref="B1"/>
      <selection pane="bottomLeft" activeCell="A4" sqref="A4"/>
      <selection pane="bottomRight" activeCell="O32" sqref="O32"/>
    </sheetView>
  </sheetViews>
  <sheetFormatPr defaultRowHeight="13.5"/>
  <cols>
    <col min="1" max="1" width="11.875" style="16" customWidth="1"/>
    <col min="2" max="2" width="8" style="16" customWidth="1"/>
    <col min="3" max="5" width="9" style="1"/>
    <col min="6" max="9" width="10.5" style="1" bestFit="1" customWidth="1"/>
    <col min="10" max="12" width="10.5" style="1" customWidth="1"/>
    <col min="13" max="13" width="11.625" style="1" customWidth="1"/>
    <col min="14" max="14" width="8.625" style="1" customWidth="1"/>
    <col min="15" max="252" width="9" style="1"/>
    <col min="253" max="253" width="13.25" style="1" customWidth="1"/>
    <col min="254" max="256" width="9" style="1"/>
    <col min="257" max="260" width="10.5" style="1" bestFit="1" customWidth="1"/>
    <col min="261" max="261" width="10.5" style="1" customWidth="1"/>
    <col min="262" max="262" width="4.875" style="1" customWidth="1"/>
    <col min="263" max="508" width="9" style="1"/>
    <col min="509" max="509" width="13.25" style="1" customWidth="1"/>
    <col min="510" max="512" width="9" style="1"/>
    <col min="513" max="516" width="10.5" style="1" bestFit="1" customWidth="1"/>
    <col min="517" max="517" width="10.5" style="1" customWidth="1"/>
    <col min="518" max="518" width="4.875" style="1" customWidth="1"/>
    <col min="519" max="764" width="9" style="1"/>
    <col min="765" max="765" width="13.25" style="1" customWidth="1"/>
    <col min="766" max="768" width="9" style="1"/>
    <col min="769" max="772" width="10.5" style="1" bestFit="1" customWidth="1"/>
    <col min="773" max="773" width="10.5" style="1" customWidth="1"/>
    <col min="774" max="774" width="4.875" style="1" customWidth="1"/>
    <col min="775" max="1020" width="9" style="1"/>
    <col min="1021" max="1021" width="13.25" style="1" customWidth="1"/>
    <col min="1022" max="1024" width="9" style="1"/>
    <col min="1025" max="1028" width="10.5" style="1" bestFit="1" customWidth="1"/>
    <col min="1029" max="1029" width="10.5" style="1" customWidth="1"/>
    <col min="1030" max="1030" width="4.875" style="1" customWidth="1"/>
    <col min="1031" max="1276" width="9" style="1"/>
    <col min="1277" max="1277" width="13.25" style="1" customWidth="1"/>
    <col min="1278" max="1280" width="9" style="1"/>
    <col min="1281" max="1284" width="10.5" style="1" bestFit="1" customWidth="1"/>
    <col min="1285" max="1285" width="10.5" style="1" customWidth="1"/>
    <col min="1286" max="1286" width="4.875" style="1" customWidth="1"/>
    <col min="1287" max="1532" width="9" style="1"/>
    <col min="1533" max="1533" width="13.25" style="1" customWidth="1"/>
    <col min="1534" max="1536" width="9" style="1"/>
    <col min="1537" max="1540" width="10.5" style="1" bestFit="1" customWidth="1"/>
    <col min="1541" max="1541" width="10.5" style="1" customWidth="1"/>
    <col min="1542" max="1542" width="4.875" style="1" customWidth="1"/>
    <col min="1543" max="1788" width="9" style="1"/>
    <col min="1789" max="1789" width="13.25" style="1" customWidth="1"/>
    <col min="1790" max="1792" width="9" style="1"/>
    <col min="1793" max="1796" width="10.5" style="1" bestFit="1" customWidth="1"/>
    <col min="1797" max="1797" width="10.5" style="1" customWidth="1"/>
    <col min="1798" max="1798" width="4.875" style="1" customWidth="1"/>
    <col min="1799" max="2044" width="9" style="1"/>
    <col min="2045" max="2045" width="13.25" style="1" customWidth="1"/>
    <col min="2046" max="2048" width="9" style="1"/>
    <col min="2049" max="2052" width="10.5" style="1" bestFit="1" customWidth="1"/>
    <col min="2053" max="2053" width="10.5" style="1" customWidth="1"/>
    <col min="2054" max="2054" width="4.875" style="1" customWidth="1"/>
    <col min="2055" max="2300" width="9" style="1"/>
    <col min="2301" max="2301" width="13.25" style="1" customWidth="1"/>
    <col min="2302" max="2304" width="9" style="1"/>
    <col min="2305" max="2308" width="10.5" style="1" bestFit="1" customWidth="1"/>
    <col min="2309" max="2309" width="10.5" style="1" customWidth="1"/>
    <col min="2310" max="2310" width="4.875" style="1" customWidth="1"/>
    <col min="2311" max="2556" width="9" style="1"/>
    <col min="2557" max="2557" width="13.25" style="1" customWidth="1"/>
    <col min="2558" max="2560" width="9" style="1"/>
    <col min="2561" max="2564" width="10.5" style="1" bestFit="1" customWidth="1"/>
    <col min="2565" max="2565" width="10.5" style="1" customWidth="1"/>
    <col min="2566" max="2566" width="4.875" style="1" customWidth="1"/>
    <col min="2567" max="2812" width="9" style="1"/>
    <col min="2813" max="2813" width="13.25" style="1" customWidth="1"/>
    <col min="2814" max="2816" width="9" style="1"/>
    <col min="2817" max="2820" width="10.5" style="1" bestFit="1" customWidth="1"/>
    <col min="2821" max="2821" width="10.5" style="1" customWidth="1"/>
    <col min="2822" max="2822" width="4.875" style="1" customWidth="1"/>
    <col min="2823" max="3068" width="9" style="1"/>
    <col min="3069" max="3069" width="13.25" style="1" customWidth="1"/>
    <col min="3070" max="3072" width="9" style="1"/>
    <col min="3073" max="3076" width="10.5" style="1" bestFit="1" customWidth="1"/>
    <col min="3077" max="3077" width="10.5" style="1" customWidth="1"/>
    <col min="3078" max="3078" width="4.875" style="1" customWidth="1"/>
    <col min="3079" max="3324" width="9" style="1"/>
    <col min="3325" max="3325" width="13.25" style="1" customWidth="1"/>
    <col min="3326" max="3328" width="9" style="1"/>
    <col min="3329" max="3332" width="10.5" style="1" bestFit="1" customWidth="1"/>
    <col min="3333" max="3333" width="10.5" style="1" customWidth="1"/>
    <col min="3334" max="3334" width="4.875" style="1" customWidth="1"/>
    <col min="3335" max="3580" width="9" style="1"/>
    <col min="3581" max="3581" width="13.25" style="1" customWidth="1"/>
    <col min="3582" max="3584" width="9" style="1"/>
    <col min="3585" max="3588" width="10.5" style="1" bestFit="1" customWidth="1"/>
    <col min="3589" max="3589" width="10.5" style="1" customWidth="1"/>
    <col min="3590" max="3590" width="4.875" style="1" customWidth="1"/>
    <col min="3591" max="3836" width="9" style="1"/>
    <col min="3837" max="3837" width="13.25" style="1" customWidth="1"/>
    <col min="3838" max="3840" width="9" style="1"/>
    <col min="3841" max="3844" width="10.5" style="1" bestFit="1" customWidth="1"/>
    <col min="3845" max="3845" width="10.5" style="1" customWidth="1"/>
    <col min="3846" max="3846" width="4.875" style="1" customWidth="1"/>
    <col min="3847" max="4092" width="9" style="1"/>
    <col min="4093" max="4093" width="13.25" style="1" customWidth="1"/>
    <col min="4094" max="4096" width="9" style="1"/>
    <col min="4097" max="4100" width="10.5" style="1" bestFit="1" customWidth="1"/>
    <col min="4101" max="4101" width="10.5" style="1" customWidth="1"/>
    <col min="4102" max="4102" width="4.875" style="1" customWidth="1"/>
    <col min="4103" max="4348" width="9" style="1"/>
    <col min="4349" max="4349" width="13.25" style="1" customWidth="1"/>
    <col min="4350" max="4352" width="9" style="1"/>
    <col min="4353" max="4356" width="10.5" style="1" bestFit="1" customWidth="1"/>
    <col min="4357" max="4357" width="10.5" style="1" customWidth="1"/>
    <col min="4358" max="4358" width="4.875" style="1" customWidth="1"/>
    <col min="4359" max="4604" width="9" style="1"/>
    <col min="4605" max="4605" width="13.25" style="1" customWidth="1"/>
    <col min="4606" max="4608" width="9" style="1"/>
    <col min="4609" max="4612" width="10.5" style="1" bestFit="1" customWidth="1"/>
    <col min="4613" max="4613" width="10.5" style="1" customWidth="1"/>
    <col min="4614" max="4614" width="4.875" style="1" customWidth="1"/>
    <col min="4615" max="4860" width="9" style="1"/>
    <col min="4861" max="4861" width="13.25" style="1" customWidth="1"/>
    <col min="4862" max="4864" width="9" style="1"/>
    <col min="4865" max="4868" width="10.5" style="1" bestFit="1" customWidth="1"/>
    <col min="4869" max="4869" width="10.5" style="1" customWidth="1"/>
    <col min="4870" max="4870" width="4.875" style="1" customWidth="1"/>
    <col min="4871" max="5116" width="9" style="1"/>
    <col min="5117" max="5117" width="13.25" style="1" customWidth="1"/>
    <col min="5118" max="5120" width="9" style="1"/>
    <col min="5121" max="5124" width="10.5" style="1" bestFit="1" customWidth="1"/>
    <col min="5125" max="5125" width="10.5" style="1" customWidth="1"/>
    <col min="5126" max="5126" width="4.875" style="1" customWidth="1"/>
    <col min="5127" max="5372" width="9" style="1"/>
    <col min="5373" max="5373" width="13.25" style="1" customWidth="1"/>
    <col min="5374" max="5376" width="9" style="1"/>
    <col min="5377" max="5380" width="10.5" style="1" bestFit="1" customWidth="1"/>
    <col min="5381" max="5381" width="10.5" style="1" customWidth="1"/>
    <col min="5382" max="5382" width="4.875" style="1" customWidth="1"/>
    <col min="5383" max="5628" width="9" style="1"/>
    <col min="5629" max="5629" width="13.25" style="1" customWidth="1"/>
    <col min="5630" max="5632" width="9" style="1"/>
    <col min="5633" max="5636" width="10.5" style="1" bestFit="1" customWidth="1"/>
    <col min="5637" max="5637" width="10.5" style="1" customWidth="1"/>
    <col min="5638" max="5638" width="4.875" style="1" customWidth="1"/>
    <col min="5639" max="5884" width="9" style="1"/>
    <col min="5885" max="5885" width="13.25" style="1" customWidth="1"/>
    <col min="5886" max="5888" width="9" style="1"/>
    <col min="5889" max="5892" width="10.5" style="1" bestFit="1" customWidth="1"/>
    <col min="5893" max="5893" width="10.5" style="1" customWidth="1"/>
    <col min="5894" max="5894" width="4.875" style="1" customWidth="1"/>
    <col min="5895" max="6140" width="9" style="1"/>
    <col min="6141" max="6141" width="13.25" style="1" customWidth="1"/>
    <col min="6142" max="6144" width="9" style="1"/>
    <col min="6145" max="6148" width="10.5" style="1" bestFit="1" customWidth="1"/>
    <col min="6149" max="6149" width="10.5" style="1" customWidth="1"/>
    <col min="6150" max="6150" width="4.875" style="1" customWidth="1"/>
    <col min="6151" max="6396" width="9" style="1"/>
    <col min="6397" max="6397" width="13.25" style="1" customWidth="1"/>
    <col min="6398" max="6400" width="9" style="1"/>
    <col min="6401" max="6404" width="10.5" style="1" bestFit="1" customWidth="1"/>
    <col min="6405" max="6405" width="10.5" style="1" customWidth="1"/>
    <col min="6406" max="6406" width="4.875" style="1" customWidth="1"/>
    <col min="6407" max="6652" width="9" style="1"/>
    <col min="6653" max="6653" width="13.25" style="1" customWidth="1"/>
    <col min="6654" max="6656" width="9" style="1"/>
    <col min="6657" max="6660" width="10.5" style="1" bestFit="1" customWidth="1"/>
    <col min="6661" max="6661" width="10.5" style="1" customWidth="1"/>
    <col min="6662" max="6662" width="4.875" style="1" customWidth="1"/>
    <col min="6663" max="6908" width="9" style="1"/>
    <col min="6909" max="6909" width="13.25" style="1" customWidth="1"/>
    <col min="6910" max="6912" width="9" style="1"/>
    <col min="6913" max="6916" width="10.5" style="1" bestFit="1" customWidth="1"/>
    <col min="6917" max="6917" width="10.5" style="1" customWidth="1"/>
    <col min="6918" max="6918" width="4.875" style="1" customWidth="1"/>
    <col min="6919" max="7164" width="9" style="1"/>
    <col min="7165" max="7165" width="13.25" style="1" customWidth="1"/>
    <col min="7166" max="7168" width="9" style="1"/>
    <col min="7169" max="7172" width="10.5" style="1" bestFit="1" customWidth="1"/>
    <col min="7173" max="7173" width="10.5" style="1" customWidth="1"/>
    <col min="7174" max="7174" width="4.875" style="1" customWidth="1"/>
    <col min="7175" max="7420" width="9" style="1"/>
    <col min="7421" max="7421" width="13.25" style="1" customWidth="1"/>
    <col min="7422" max="7424" width="9" style="1"/>
    <col min="7425" max="7428" width="10.5" style="1" bestFit="1" customWidth="1"/>
    <col min="7429" max="7429" width="10.5" style="1" customWidth="1"/>
    <col min="7430" max="7430" width="4.875" style="1" customWidth="1"/>
    <col min="7431" max="7676" width="9" style="1"/>
    <col min="7677" max="7677" width="13.25" style="1" customWidth="1"/>
    <col min="7678" max="7680" width="9" style="1"/>
    <col min="7681" max="7684" width="10.5" style="1" bestFit="1" customWidth="1"/>
    <col min="7685" max="7685" width="10.5" style="1" customWidth="1"/>
    <col min="7686" max="7686" width="4.875" style="1" customWidth="1"/>
    <col min="7687" max="7932" width="9" style="1"/>
    <col min="7933" max="7933" width="13.25" style="1" customWidth="1"/>
    <col min="7934" max="7936" width="9" style="1"/>
    <col min="7937" max="7940" width="10.5" style="1" bestFit="1" customWidth="1"/>
    <col min="7941" max="7941" width="10.5" style="1" customWidth="1"/>
    <col min="7942" max="7942" width="4.875" style="1" customWidth="1"/>
    <col min="7943" max="8188" width="9" style="1"/>
    <col min="8189" max="8189" width="13.25" style="1" customWidth="1"/>
    <col min="8190" max="8192" width="9" style="1"/>
    <col min="8193" max="8196" width="10.5" style="1" bestFit="1" customWidth="1"/>
    <col min="8197" max="8197" width="10.5" style="1" customWidth="1"/>
    <col min="8198" max="8198" width="4.875" style="1" customWidth="1"/>
    <col min="8199" max="8444" width="9" style="1"/>
    <col min="8445" max="8445" width="13.25" style="1" customWidth="1"/>
    <col min="8446" max="8448" width="9" style="1"/>
    <col min="8449" max="8452" width="10.5" style="1" bestFit="1" customWidth="1"/>
    <col min="8453" max="8453" width="10.5" style="1" customWidth="1"/>
    <col min="8454" max="8454" width="4.875" style="1" customWidth="1"/>
    <col min="8455" max="8700" width="9" style="1"/>
    <col min="8701" max="8701" width="13.25" style="1" customWidth="1"/>
    <col min="8702" max="8704" width="9" style="1"/>
    <col min="8705" max="8708" width="10.5" style="1" bestFit="1" customWidth="1"/>
    <col min="8709" max="8709" width="10.5" style="1" customWidth="1"/>
    <col min="8710" max="8710" width="4.875" style="1" customWidth="1"/>
    <col min="8711" max="8956" width="9" style="1"/>
    <col min="8957" max="8957" width="13.25" style="1" customWidth="1"/>
    <col min="8958" max="8960" width="9" style="1"/>
    <col min="8961" max="8964" width="10.5" style="1" bestFit="1" customWidth="1"/>
    <col min="8965" max="8965" width="10.5" style="1" customWidth="1"/>
    <col min="8966" max="8966" width="4.875" style="1" customWidth="1"/>
    <col min="8967" max="9212" width="9" style="1"/>
    <col min="9213" max="9213" width="13.25" style="1" customWidth="1"/>
    <col min="9214" max="9216" width="9" style="1"/>
    <col min="9217" max="9220" width="10.5" style="1" bestFit="1" customWidth="1"/>
    <col min="9221" max="9221" width="10.5" style="1" customWidth="1"/>
    <col min="9222" max="9222" width="4.875" style="1" customWidth="1"/>
    <col min="9223" max="9468" width="9" style="1"/>
    <col min="9469" max="9469" width="13.25" style="1" customWidth="1"/>
    <col min="9470" max="9472" width="9" style="1"/>
    <col min="9473" max="9476" width="10.5" style="1" bestFit="1" customWidth="1"/>
    <col min="9477" max="9477" width="10.5" style="1" customWidth="1"/>
    <col min="9478" max="9478" width="4.875" style="1" customWidth="1"/>
    <col min="9479" max="9724" width="9" style="1"/>
    <col min="9725" max="9725" width="13.25" style="1" customWidth="1"/>
    <col min="9726" max="9728" width="9" style="1"/>
    <col min="9729" max="9732" width="10.5" style="1" bestFit="1" customWidth="1"/>
    <col min="9733" max="9733" width="10.5" style="1" customWidth="1"/>
    <col min="9734" max="9734" width="4.875" style="1" customWidth="1"/>
    <col min="9735" max="9980" width="9" style="1"/>
    <col min="9981" max="9981" width="13.25" style="1" customWidth="1"/>
    <col min="9982" max="9984" width="9" style="1"/>
    <col min="9985" max="9988" width="10.5" style="1" bestFit="1" customWidth="1"/>
    <col min="9989" max="9989" width="10.5" style="1" customWidth="1"/>
    <col min="9990" max="9990" width="4.875" style="1" customWidth="1"/>
    <col min="9991" max="10236" width="9" style="1"/>
    <col min="10237" max="10237" width="13.25" style="1" customWidth="1"/>
    <col min="10238" max="10240" width="9" style="1"/>
    <col min="10241" max="10244" width="10.5" style="1" bestFit="1" customWidth="1"/>
    <col min="10245" max="10245" width="10.5" style="1" customWidth="1"/>
    <col min="10246" max="10246" width="4.875" style="1" customWidth="1"/>
    <col min="10247" max="10492" width="9" style="1"/>
    <col min="10493" max="10493" width="13.25" style="1" customWidth="1"/>
    <col min="10494" max="10496" width="9" style="1"/>
    <col min="10497" max="10500" width="10.5" style="1" bestFit="1" customWidth="1"/>
    <col min="10501" max="10501" width="10.5" style="1" customWidth="1"/>
    <col min="10502" max="10502" width="4.875" style="1" customWidth="1"/>
    <col min="10503" max="10748" width="9" style="1"/>
    <col min="10749" max="10749" width="13.25" style="1" customWidth="1"/>
    <col min="10750" max="10752" width="9" style="1"/>
    <col min="10753" max="10756" width="10.5" style="1" bestFit="1" customWidth="1"/>
    <col min="10757" max="10757" width="10.5" style="1" customWidth="1"/>
    <col min="10758" max="10758" width="4.875" style="1" customWidth="1"/>
    <col min="10759" max="11004" width="9" style="1"/>
    <col min="11005" max="11005" width="13.25" style="1" customWidth="1"/>
    <col min="11006" max="11008" width="9" style="1"/>
    <col min="11009" max="11012" width="10.5" style="1" bestFit="1" customWidth="1"/>
    <col min="11013" max="11013" width="10.5" style="1" customWidth="1"/>
    <col min="11014" max="11014" width="4.875" style="1" customWidth="1"/>
    <col min="11015" max="11260" width="9" style="1"/>
    <col min="11261" max="11261" width="13.25" style="1" customWidth="1"/>
    <col min="11262" max="11264" width="9" style="1"/>
    <col min="11265" max="11268" width="10.5" style="1" bestFit="1" customWidth="1"/>
    <col min="11269" max="11269" width="10.5" style="1" customWidth="1"/>
    <col min="11270" max="11270" width="4.875" style="1" customWidth="1"/>
    <col min="11271" max="11516" width="9" style="1"/>
    <col min="11517" max="11517" width="13.25" style="1" customWidth="1"/>
    <col min="11518" max="11520" width="9" style="1"/>
    <col min="11521" max="11524" width="10.5" style="1" bestFit="1" customWidth="1"/>
    <col min="11525" max="11525" width="10.5" style="1" customWidth="1"/>
    <col min="11526" max="11526" width="4.875" style="1" customWidth="1"/>
    <col min="11527" max="11772" width="9" style="1"/>
    <col min="11773" max="11773" width="13.25" style="1" customWidth="1"/>
    <col min="11774" max="11776" width="9" style="1"/>
    <col min="11777" max="11780" width="10.5" style="1" bestFit="1" customWidth="1"/>
    <col min="11781" max="11781" width="10.5" style="1" customWidth="1"/>
    <col min="11782" max="11782" width="4.875" style="1" customWidth="1"/>
    <col min="11783" max="12028" width="9" style="1"/>
    <col min="12029" max="12029" width="13.25" style="1" customWidth="1"/>
    <col min="12030" max="12032" width="9" style="1"/>
    <col min="12033" max="12036" width="10.5" style="1" bestFit="1" customWidth="1"/>
    <col min="12037" max="12037" width="10.5" style="1" customWidth="1"/>
    <col min="12038" max="12038" width="4.875" style="1" customWidth="1"/>
    <col min="12039" max="12284" width="9" style="1"/>
    <col min="12285" max="12285" width="13.25" style="1" customWidth="1"/>
    <col min="12286" max="12288" width="9" style="1"/>
    <col min="12289" max="12292" width="10.5" style="1" bestFit="1" customWidth="1"/>
    <col min="12293" max="12293" width="10.5" style="1" customWidth="1"/>
    <col min="12294" max="12294" width="4.875" style="1" customWidth="1"/>
    <col min="12295" max="12540" width="9" style="1"/>
    <col min="12541" max="12541" width="13.25" style="1" customWidth="1"/>
    <col min="12542" max="12544" width="9" style="1"/>
    <col min="12545" max="12548" width="10.5" style="1" bestFit="1" customWidth="1"/>
    <col min="12549" max="12549" width="10.5" style="1" customWidth="1"/>
    <col min="12550" max="12550" width="4.875" style="1" customWidth="1"/>
    <col min="12551" max="12796" width="9" style="1"/>
    <col min="12797" max="12797" width="13.25" style="1" customWidth="1"/>
    <col min="12798" max="12800" width="9" style="1"/>
    <col min="12801" max="12804" width="10.5" style="1" bestFit="1" customWidth="1"/>
    <col min="12805" max="12805" width="10.5" style="1" customWidth="1"/>
    <col min="12806" max="12806" width="4.875" style="1" customWidth="1"/>
    <col min="12807" max="13052" width="9" style="1"/>
    <col min="13053" max="13053" width="13.25" style="1" customWidth="1"/>
    <col min="13054" max="13056" width="9" style="1"/>
    <col min="13057" max="13060" width="10.5" style="1" bestFit="1" customWidth="1"/>
    <col min="13061" max="13061" width="10.5" style="1" customWidth="1"/>
    <col min="13062" max="13062" width="4.875" style="1" customWidth="1"/>
    <col min="13063" max="13308" width="9" style="1"/>
    <col min="13309" max="13309" width="13.25" style="1" customWidth="1"/>
    <col min="13310" max="13312" width="9" style="1"/>
    <col min="13313" max="13316" width="10.5" style="1" bestFit="1" customWidth="1"/>
    <col min="13317" max="13317" width="10.5" style="1" customWidth="1"/>
    <col min="13318" max="13318" width="4.875" style="1" customWidth="1"/>
    <col min="13319" max="13564" width="9" style="1"/>
    <col min="13565" max="13565" width="13.25" style="1" customWidth="1"/>
    <col min="13566" max="13568" width="9" style="1"/>
    <col min="13569" max="13572" width="10.5" style="1" bestFit="1" customWidth="1"/>
    <col min="13573" max="13573" width="10.5" style="1" customWidth="1"/>
    <col min="13574" max="13574" width="4.875" style="1" customWidth="1"/>
    <col min="13575" max="13820" width="9" style="1"/>
    <col min="13821" max="13821" width="13.25" style="1" customWidth="1"/>
    <col min="13822" max="13824" width="9" style="1"/>
    <col min="13825" max="13828" width="10.5" style="1" bestFit="1" customWidth="1"/>
    <col min="13829" max="13829" width="10.5" style="1" customWidth="1"/>
    <col min="13830" max="13830" width="4.875" style="1" customWidth="1"/>
    <col min="13831" max="14076" width="9" style="1"/>
    <col min="14077" max="14077" width="13.25" style="1" customWidth="1"/>
    <col min="14078" max="14080" width="9" style="1"/>
    <col min="14081" max="14084" width="10.5" style="1" bestFit="1" customWidth="1"/>
    <col min="14085" max="14085" width="10.5" style="1" customWidth="1"/>
    <col min="14086" max="14086" width="4.875" style="1" customWidth="1"/>
    <col min="14087" max="14332" width="9" style="1"/>
    <col min="14333" max="14333" width="13.25" style="1" customWidth="1"/>
    <col min="14334" max="14336" width="9" style="1"/>
    <col min="14337" max="14340" width="10.5" style="1" bestFit="1" customWidth="1"/>
    <col min="14341" max="14341" width="10.5" style="1" customWidth="1"/>
    <col min="14342" max="14342" width="4.875" style="1" customWidth="1"/>
    <col min="14343" max="14588" width="9" style="1"/>
    <col min="14589" max="14589" width="13.25" style="1" customWidth="1"/>
    <col min="14590" max="14592" width="9" style="1"/>
    <col min="14593" max="14596" width="10.5" style="1" bestFit="1" customWidth="1"/>
    <col min="14597" max="14597" width="10.5" style="1" customWidth="1"/>
    <col min="14598" max="14598" width="4.875" style="1" customWidth="1"/>
    <col min="14599" max="14844" width="9" style="1"/>
    <col min="14845" max="14845" width="13.25" style="1" customWidth="1"/>
    <col min="14846" max="14848" width="9" style="1"/>
    <col min="14849" max="14852" width="10.5" style="1" bestFit="1" customWidth="1"/>
    <col min="14853" max="14853" width="10.5" style="1" customWidth="1"/>
    <col min="14854" max="14854" width="4.875" style="1" customWidth="1"/>
    <col min="14855" max="15100" width="9" style="1"/>
    <col min="15101" max="15101" width="13.25" style="1" customWidth="1"/>
    <col min="15102" max="15104" width="9" style="1"/>
    <col min="15105" max="15108" width="10.5" style="1" bestFit="1" customWidth="1"/>
    <col min="15109" max="15109" width="10.5" style="1" customWidth="1"/>
    <col min="15110" max="15110" width="4.875" style="1" customWidth="1"/>
    <col min="15111" max="15356" width="9" style="1"/>
    <col min="15357" max="15357" width="13.25" style="1" customWidth="1"/>
    <col min="15358" max="15360" width="9" style="1"/>
    <col min="15361" max="15364" width="10.5" style="1" bestFit="1" customWidth="1"/>
    <col min="15365" max="15365" width="10.5" style="1" customWidth="1"/>
    <col min="15366" max="15366" width="4.875" style="1" customWidth="1"/>
    <col min="15367" max="15612" width="9" style="1"/>
    <col min="15613" max="15613" width="13.25" style="1" customWidth="1"/>
    <col min="15614" max="15616" width="9" style="1"/>
    <col min="15617" max="15620" width="10.5" style="1" bestFit="1" customWidth="1"/>
    <col min="15621" max="15621" width="10.5" style="1" customWidth="1"/>
    <col min="15622" max="15622" width="4.875" style="1" customWidth="1"/>
    <col min="15623" max="15868" width="9" style="1"/>
    <col min="15869" max="15869" width="13.25" style="1" customWidth="1"/>
    <col min="15870" max="15872" width="9" style="1"/>
    <col min="15873" max="15876" width="10.5" style="1" bestFit="1" customWidth="1"/>
    <col min="15877" max="15877" width="10.5" style="1" customWidth="1"/>
    <col min="15878" max="15878" width="4.875" style="1" customWidth="1"/>
    <col min="15879" max="16124" width="9" style="1"/>
    <col min="16125" max="16125" width="13.25" style="1" customWidth="1"/>
    <col min="16126" max="16128" width="9" style="1"/>
    <col min="16129" max="16132" width="10.5" style="1" bestFit="1" customWidth="1"/>
    <col min="16133" max="16133" width="10.5" style="1" customWidth="1"/>
    <col min="16134" max="16134" width="4.875" style="1" customWidth="1"/>
    <col min="16135" max="16384" width="9" style="1"/>
  </cols>
  <sheetData>
    <row r="1" spans="1:15">
      <c r="A1" s="138" t="s">
        <v>422</v>
      </c>
      <c r="B1" s="138"/>
      <c r="H1" s="1" t="s">
        <v>423</v>
      </c>
      <c r="J1" s="9" t="s">
        <v>367</v>
      </c>
      <c r="K1" s="9" t="s">
        <v>367</v>
      </c>
      <c r="L1" s="9" t="s">
        <v>367</v>
      </c>
    </row>
    <row r="2" spans="1:15">
      <c r="A2" s="188" t="s">
        <v>368</v>
      </c>
      <c r="B2" s="140" t="s">
        <v>369</v>
      </c>
      <c r="C2" s="141" t="s">
        <v>370</v>
      </c>
      <c r="D2" s="141" t="s">
        <v>371</v>
      </c>
      <c r="E2" s="141" t="s">
        <v>372</v>
      </c>
      <c r="F2" s="141" t="s">
        <v>373</v>
      </c>
      <c r="G2" s="141" t="s">
        <v>374</v>
      </c>
      <c r="H2" s="141" t="s">
        <v>375</v>
      </c>
      <c r="I2" s="141" t="s">
        <v>376</v>
      </c>
      <c r="J2" s="141" t="s">
        <v>377</v>
      </c>
      <c r="K2" s="141" t="s">
        <v>378</v>
      </c>
      <c r="L2" s="141" t="s">
        <v>379</v>
      </c>
      <c r="M2" s="142"/>
      <c r="N2" s="143"/>
      <c r="O2" s="1" t="s">
        <v>380</v>
      </c>
    </row>
    <row r="3" spans="1:15">
      <c r="A3" s="189"/>
      <c r="B3" s="145"/>
      <c r="C3" s="146"/>
      <c r="D3" s="146"/>
      <c r="E3" s="146"/>
      <c r="F3" s="146"/>
      <c r="G3" s="146"/>
      <c r="H3" s="146"/>
      <c r="I3" s="146"/>
      <c r="J3" s="146" t="s">
        <v>381</v>
      </c>
      <c r="K3" s="146" t="s">
        <v>381</v>
      </c>
      <c r="L3" s="146" t="s">
        <v>381</v>
      </c>
      <c r="M3" s="147" t="s">
        <v>382</v>
      </c>
      <c r="N3" s="148" t="s">
        <v>383</v>
      </c>
    </row>
    <row r="4" spans="1:15">
      <c r="A4" s="190" t="s">
        <v>57</v>
      </c>
      <c r="B4" s="183">
        <f>子ども!B4/女性!B4</f>
        <v>0.19551414335854825</v>
      </c>
      <c r="C4" s="183">
        <f>子ども!C4/女性!C4</f>
        <v>0.19017420001127508</v>
      </c>
      <c r="D4" s="183">
        <f>子ども!D4/女性!D4</f>
        <v>0.19127882388198489</v>
      </c>
      <c r="E4" s="183">
        <f>子ども!E4/女性!E4</f>
        <v>0.19068334881318799</v>
      </c>
      <c r="F4" s="183">
        <f>子ども!F4/女性!F4</f>
        <v>0.19678871670899487</v>
      </c>
      <c r="G4" s="183">
        <f>子ども!G4/女性!G4</f>
        <v>0.20103518868084139</v>
      </c>
      <c r="H4" s="183">
        <f>子ども!H4/女性!H4</f>
        <v>0.20127049861318813</v>
      </c>
      <c r="I4" s="183">
        <f>子ども!I4/女性!I4</f>
        <v>0.19960442089293631</v>
      </c>
      <c r="J4" s="183">
        <f>子ども!J4/女性!J4</f>
        <v>0.18417679803325276</v>
      </c>
      <c r="K4" s="183">
        <f>子ども!K4/女性!K4</f>
        <v>0.18173076458152521</v>
      </c>
      <c r="L4" s="183">
        <f>子ども!L4/女性!L4</f>
        <v>0.18141050428695274</v>
      </c>
      <c r="M4" s="184">
        <f>L4-C4</f>
        <v>-8.7636957243223401E-3</v>
      </c>
      <c r="N4" s="185">
        <f>L4/C4*100</f>
        <v>95.391753600749865</v>
      </c>
    </row>
    <row r="5" spans="1:15">
      <c r="A5" s="191" t="s">
        <v>384</v>
      </c>
      <c r="B5" s="178">
        <f>子ども!B5/女性!B5</f>
        <v>0.18058905527888158</v>
      </c>
      <c r="C5" s="178">
        <f>子ども!C5/女性!C5</f>
        <v>0.17579897595185517</v>
      </c>
      <c r="D5" s="178">
        <f>子ども!D5/女性!D5</f>
        <v>0.17643338339133791</v>
      </c>
      <c r="E5" s="178">
        <f>子ども!E5/女性!E5</f>
        <v>0.17553816257843902</v>
      </c>
      <c r="F5" s="178">
        <f>子ども!F5/女性!F5</f>
        <v>0.1809118971711958</v>
      </c>
      <c r="G5" s="178">
        <f>子ども!G5/女性!G5</f>
        <v>0.18467206460878796</v>
      </c>
      <c r="H5" s="178">
        <f>子ども!H5/女性!H5</f>
        <v>0.18482393200132466</v>
      </c>
      <c r="I5" s="178">
        <f>子ども!I5/女性!I5</f>
        <v>0.18328016268353203</v>
      </c>
      <c r="J5" s="178">
        <f>子ども!J5/女性!J5</f>
        <v>0.17018059361674365</v>
      </c>
      <c r="K5" s="178">
        <f>子ども!K5/女性!K5</f>
        <v>0.16795982944151722</v>
      </c>
      <c r="L5" s="178">
        <f>子ども!L5/女性!L5</f>
        <v>0.16764545663297034</v>
      </c>
      <c r="M5" s="182">
        <f t="shared" ref="M5:M63" si="0">L5-C5</f>
        <v>-8.1535193188848332E-3</v>
      </c>
      <c r="N5" s="164">
        <f t="shared" ref="N5:N63" si="1">L5/C5*100</f>
        <v>95.362021152433911</v>
      </c>
    </row>
    <row r="6" spans="1:15">
      <c r="A6" s="192" t="s">
        <v>385</v>
      </c>
      <c r="B6" s="178">
        <f>子ども!B6/女性!B6</f>
        <v>0.18325554259043172</v>
      </c>
      <c r="C6" s="178">
        <f>子ども!C6/女性!C6</f>
        <v>0.18134767813843553</v>
      </c>
      <c r="D6" s="178">
        <f>子ども!D6/女性!D6</f>
        <v>0.18254176506603692</v>
      </c>
      <c r="E6" s="178">
        <f>子ども!E6/女性!E6</f>
        <v>0.18211413716867908</v>
      </c>
      <c r="F6" s="178">
        <f>子ども!F6/女性!F6</f>
        <v>0.18803219106957425</v>
      </c>
      <c r="G6" s="178">
        <f>子ども!G6/女性!G6</f>
        <v>0.19215941792908725</v>
      </c>
      <c r="H6" s="178">
        <f>子ども!H6/女性!H6</f>
        <v>0.19245664253241287</v>
      </c>
      <c r="I6" s="178">
        <f>子ども!I6/女性!I6</f>
        <v>0.19089454545454546</v>
      </c>
      <c r="J6" s="178">
        <f>子ども!J6/女性!J6</f>
        <v>0.17375108619464216</v>
      </c>
      <c r="K6" s="178">
        <f>子ども!K6/女性!K6</f>
        <v>0.17143401360234592</v>
      </c>
      <c r="L6" s="178">
        <f>子ども!L6/女性!L6</f>
        <v>0.17111718229191422</v>
      </c>
      <c r="M6" s="179">
        <f t="shared" si="0"/>
        <v>-1.0230495846521304E-2</v>
      </c>
      <c r="N6" s="157">
        <f t="shared" si="1"/>
        <v>94.358628711688482</v>
      </c>
    </row>
    <row r="7" spans="1:15">
      <c r="A7" s="192" t="s">
        <v>178</v>
      </c>
      <c r="B7" s="178">
        <f>子ども!B7/女性!B7</f>
        <v>0.17629236886953228</v>
      </c>
      <c r="C7" s="178">
        <f>子ども!C7/女性!C7</f>
        <v>0.17340506812683051</v>
      </c>
      <c r="D7" s="178">
        <f>子ども!D7/女性!D7</f>
        <v>0.17457249557754045</v>
      </c>
      <c r="E7" s="178">
        <f>子ども!E7/女性!E7</f>
        <v>0.17412320937125114</v>
      </c>
      <c r="F7" s="178">
        <f>子ども!F7/女性!F7</f>
        <v>0.1797823745682772</v>
      </c>
      <c r="G7" s="178">
        <f>子ども!G7/女性!G7</f>
        <v>0.18372936275266163</v>
      </c>
      <c r="H7" s="178">
        <f>子ども!H7/女性!H7</f>
        <v>0.18404103053435114</v>
      </c>
      <c r="I7" s="178">
        <f>子ども!I7/女性!I7</f>
        <v>0.18254784935171847</v>
      </c>
      <c r="J7" s="178">
        <f>子ども!J7/女性!J7</f>
        <v>0.16946990656305899</v>
      </c>
      <c r="K7" s="178">
        <f>子ども!K7/女性!K7</f>
        <v>0.16720992601090068</v>
      </c>
      <c r="L7" s="178">
        <f>子ども!L7/女性!L7</f>
        <v>0.16690090133801339</v>
      </c>
      <c r="M7" s="179">
        <f t="shared" si="0"/>
        <v>-6.5041667888171284E-3</v>
      </c>
      <c r="N7" s="157">
        <f t="shared" si="1"/>
        <v>96.249148390484237</v>
      </c>
    </row>
    <row r="8" spans="1:15">
      <c r="A8" s="192" t="s">
        <v>386</v>
      </c>
      <c r="B8" s="178">
        <f>子ども!B8/女性!B8</f>
        <v>0.13123738102105567</v>
      </c>
      <c r="C8" s="178">
        <f>子ども!C8/女性!C8</f>
        <v>0.13065237870937352</v>
      </c>
      <c r="D8" s="178">
        <f>子ども!D8/女性!D8</f>
        <v>0.13150810470244573</v>
      </c>
      <c r="E8" s="178">
        <f>子ども!E8/女性!E8</f>
        <v>0.13122996853774002</v>
      </c>
      <c r="F8" s="178">
        <f>子ども!F8/女性!F8</f>
        <v>0.13545696324951645</v>
      </c>
      <c r="G8" s="178">
        <f>子ども!G8/女性!G8</f>
        <v>0.13843998131714152</v>
      </c>
      <c r="H8" s="178">
        <f>子ども!H8/女性!H8</f>
        <v>0.13868285007866937</v>
      </c>
      <c r="I8" s="178">
        <f>子ども!I8/女性!I8</f>
        <v>0.13754362639188963</v>
      </c>
      <c r="J8" s="178">
        <f>子ども!J8/女性!J8</f>
        <v>0.13699774821066102</v>
      </c>
      <c r="K8" s="178">
        <f>子ども!K8/女性!K8</f>
        <v>0.13517080292624639</v>
      </c>
      <c r="L8" s="178">
        <f>子ども!L8/女性!L8</f>
        <v>0.13492099052482548</v>
      </c>
      <c r="M8" s="179">
        <f t="shared" si="0"/>
        <v>4.2686118154519614E-3</v>
      </c>
      <c r="N8" s="157">
        <f t="shared" si="1"/>
        <v>103.26715200872627</v>
      </c>
    </row>
    <row r="9" spans="1:15">
      <c r="A9" s="192" t="s">
        <v>179</v>
      </c>
      <c r="B9" s="178">
        <f>子ども!B9/女性!B9</f>
        <v>0.16543919525776898</v>
      </c>
      <c r="C9" s="178">
        <f>子ども!C9/女性!C9</f>
        <v>0.15456057665650125</v>
      </c>
      <c r="D9" s="178">
        <f>子ども!D9/女性!D9</f>
        <v>0.15555663210929174</v>
      </c>
      <c r="E9" s="178">
        <f>子ども!E9/女性!E9</f>
        <v>0.15519125683060109</v>
      </c>
      <c r="F9" s="178">
        <f>子ども!F9/女性!F9</f>
        <v>0.1602458566567885</v>
      </c>
      <c r="G9" s="178">
        <f>子ども!G9/女性!G9</f>
        <v>0.16377916377916377</v>
      </c>
      <c r="H9" s="178">
        <f>子ども!H9/女性!H9</f>
        <v>0.16408425130129525</v>
      </c>
      <c r="I9" s="178">
        <f>子ども!I9/女性!I9</f>
        <v>0.1627172195892575</v>
      </c>
      <c r="J9" s="178">
        <f>子ども!J9/女性!J9</f>
        <v>0.16459957377116621</v>
      </c>
      <c r="K9" s="178">
        <f>子ども!K9/女性!K9</f>
        <v>0.16240454196191717</v>
      </c>
      <c r="L9" s="178">
        <f>子ども!L9/女性!L9</f>
        <v>0.16210439823449321</v>
      </c>
      <c r="M9" s="179">
        <f t="shared" si="0"/>
        <v>7.543821577991966E-3</v>
      </c>
      <c r="N9" s="157">
        <f t="shared" si="1"/>
        <v>104.88081873216449</v>
      </c>
    </row>
    <row r="10" spans="1:15">
      <c r="A10" s="192" t="s">
        <v>183</v>
      </c>
      <c r="B10" s="178">
        <f>子ども!B10/女性!B10</f>
        <v>0.19625458946116137</v>
      </c>
      <c r="C10" s="178">
        <f>子ども!C10/女性!C10</f>
        <v>0.18209103423374631</v>
      </c>
      <c r="D10" s="178">
        <f>子ども!D10/女性!D10</f>
        <v>0.18331008243500316</v>
      </c>
      <c r="E10" s="178">
        <f>子ども!E10/女性!E10</f>
        <v>0.18283271993351538</v>
      </c>
      <c r="F10" s="178">
        <f>子ども!F10/女性!F10</f>
        <v>0.18878714640705313</v>
      </c>
      <c r="G10" s="178">
        <f>子ども!G10/女性!G10</f>
        <v>0.19293883639980108</v>
      </c>
      <c r="H10" s="178">
        <f>子ども!H10/女性!H10</f>
        <v>0.19327159969416363</v>
      </c>
      <c r="I10" s="178">
        <f>子ども!I10/女性!I10</f>
        <v>0.19170814160954081</v>
      </c>
      <c r="J10" s="178">
        <f>子ども!J10/女性!J10</f>
        <v>0.18443439683492305</v>
      </c>
      <c r="K10" s="178">
        <f>子ども!K10/女性!K10</f>
        <v>0.18197485603237432</v>
      </c>
      <c r="L10" s="178">
        <f>子ども!L10/女性!L10</f>
        <v>0.18163854393834553</v>
      </c>
      <c r="M10" s="179">
        <f t="shared" si="0"/>
        <v>-4.52490295400787E-4</v>
      </c>
      <c r="N10" s="157">
        <f t="shared" si="1"/>
        <v>99.751503253685769</v>
      </c>
    </row>
    <row r="11" spans="1:15">
      <c r="A11" s="192" t="s">
        <v>387</v>
      </c>
      <c r="B11" s="178">
        <f>子ども!B11/女性!B11</f>
        <v>0.17566691598105211</v>
      </c>
      <c r="C11" s="178">
        <f>子ども!C11/女性!C11</f>
        <v>0.15626985808091506</v>
      </c>
      <c r="D11" s="178">
        <f>子ども!D11/女性!D11</f>
        <v>0.15733008582695429</v>
      </c>
      <c r="E11" s="178">
        <f>子ども!E11/女性!E11</f>
        <v>0.15694416979764023</v>
      </c>
      <c r="F11" s="178">
        <f>子ども!F11/女性!F11</f>
        <v>0.16200994733762433</v>
      </c>
      <c r="G11" s="178">
        <f>子ども!G11/女性!G11</f>
        <v>0.1655350792111219</v>
      </c>
      <c r="H11" s="178">
        <f>子ども!H11/女性!H11</f>
        <v>0.16583229036295369</v>
      </c>
      <c r="I11" s="178">
        <f>子ども!I11/女性!I11</f>
        <v>0.16453221233747189</v>
      </c>
      <c r="J11" s="178">
        <f>子ども!J11/女性!J11</f>
        <v>0.16638667169077204</v>
      </c>
      <c r="K11" s="178">
        <f>子ども!K11/女性!K11</f>
        <v>0.16416780788311677</v>
      </c>
      <c r="L11" s="178">
        <f>子ども!L11/女性!L11</f>
        <v>0.16386440542167199</v>
      </c>
      <c r="M11" s="179">
        <f t="shared" si="0"/>
        <v>7.5945473407569297E-3</v>
      </c>
      <c r="N11" s="157">
        <f t="shared" si="1"/>
        <v>104.85989264597946</v>
      </c>
    </row>
    <row r="12" spans="1:15">
      <c r="A12" s="192" t="s">
        <v>181</v>
      </c>
      <c r="B12" s="178">
        <f>子ども!B12/女性!B12</f>
        <v>0.17382127192982455</v>
      </c>
      <c r="C12" s="178">
        <f>子ども!C12/女性!C12</f>
        <v>0.17285765722515603</v>
      </c>
      <c r="D12" s="178">
        <f>子ども!D12/女性!D12</f>
        <v>0.17399999999999999</v>
      </c>
      <c r="E12" s="178">
        <f>子ども!E12/女性!E12</f>
        <v>0.17358132472955021</v>
      </c>
      <c r="F12" s="178">
        <f>子ども!F12/女性!F12</f>
        <v>0.17922641589719587</v>
      </c>
      <c r="G12" s="178">
        <f>子ども!G12/女性!G12</f>
        <v>0.18316691785983422</v>
      </c>
      <c r="H12" s="178">
        <f>子ども!H12/女性!H12</f>
        <v>0.18342097123414786</v>
      </c>
      <c r="I12" s="178">
        <f>子ども!I12/女性!I12</f>
        <v>0.18198684432450665</v>
      </c>
      <c r="J12" s="178">
        <f>子ども!J12/女性!J12</f>
        <v>0.16414788968159555</v>
      </c>
      <c r="K12" s="178">
        <f>子ども!K12/女性!K12</f>
        <v>0.16195888134447117</v>
      </c>
      <c r="L12" s="178">
        <f>子ども!L12/女性!L12</f>
        <v>0.16165956125311839</v>
      </c>
      <c r="M12" s="179">
        <f t="shared" si="0"/>
        <v>-1.1198095972037636E-2</v>
      </c>
      <c r="N12" s="157">
        <f t="shared" si="1"/>
        <v>93.521781937926221</v>
      </c>
    </row>
    <row r="13" spans="1:15">
      <c r="A13" s="192" t="s">
        <v>182</v>
      </c>
      <c r="B13" s="178">
        <f>子ども!B13/女性!B13</f>
        <v>0.19604221075652378</v>
      </c>
      <c r="C13" s="178">
        <f>子ども!C13/女性!C13</f>
        <v>0.2081003408559271</v>
      </c>
      <c r="D13" s="178">
        <f>子ども!D13/女性!D13</f>
        <v>0.20949368593783443</v>
      </c>
      <c r="E13" s="178">
        <f>子ども!E13/女性!E13</f>
        <v>0.20898059521941525</v>
      </c>
      <c r="F13" s="178">
        <f>子ども!F13/女性!F13</f>
        <v>0.21577745600356427</v>
      </c>
      <c r="G13" s="178">
        <f>子ども!G13/女性!G13</f>
        <v>0.220519594892118</v>
      </c>
      <c r="H13" s="178">
        <f>子ども!H13/女性!H13</f>
        <v>0.22085380835380836</v>
      </c>
      <c r="I13" s="178">
        <f>子ども!I13/女性!I13</f>
        <v>0.21905426405759412</v>
      </c>
      <c r="J13" s="178">
        <f>子ども!J13/女性!J13</f>
        <v>0.18403180884204481</v>
      </c>
      <c r="K13" s="178">
        <f>子ども!K13/女性!K13</f>
        <v>0.18157763678638977</v>
      </c>
      <c r="L13" s="178">
        <f>子ども!L13/女性!L13</f>
        <v>0.18124205880277228</v>
      </c>
      <c r="M13" s="179">
        <f t="shared" si="0"/>
        <v>-2.6858282053154825E-2</v>
      </c>
      <c r="N13" s="157">
        <f t="shared" si="1"/>
        <v>87.093590552189696</v>
      </c>
    </row>
    <row r="14" spans="1:15">
      <c r="A14" s="192" t="s">
        <v>388</v>
      </c>
      <c r="B14" s="178">
        <f>子ども!B14/女性!B14</f>
        <v>0.19344504682109415</v>
      </c>
      <c r="C14" s="178">
        <f>子ども!C14/女性!C14</f>
        <v>0.18603937807940799</v>
      </c>
      <c r="D14" s="178">
        <f>子ども!D14/女性!D14</f>
        <v>0.18728151884955938</v>
      </c>
      <c r="E14" s="178">
        <f>子ども!E14/女性!E14</f>
        <v>0.18681917211328977</v>
      </c>
      <c r="F14" s="178">
        <f>子ども!F14/女性!F14</f>
        <v>0.19289164941338854</v>
      </c>
      <c r="G14" s="178">
        <f>子ども!G14/女性!G14</f>
        <v>0.19714152101478927</v>
      </c>
      <c r="H14" s="178">
        <f>子ども!H14/女性!H14</f>
        <v>0.19742804263194844</v>
      </c>
      <c r="I14" s="178">
        <f>子ども!I14/女性!I14</f>
        <v>0.19586597191069396</v>
      </c>
      <c r="J14" s="178">
        <f>子ども!J14/女性!J14</f>
        <v>0.18311862144356492</v>
      </c>
      <c r="K14" s="178">
        <f>子ども!K14/女性!K14</f>
        <v>0.18067662727720535</v>
      </c>
      <c r="L14" s="178">
        <f>子ども!L14/女性!L14</f>
        <v>0.18034271447086225</v>
      </c>
      <c r="M14" s="179">
        <f t="shared" si="0"/>
        <v>-5.6966636085457323E-3</v>
      </c>
      <c r="N14" s="157">
        <f t="shared" si="1"/>
        <v>96.937925901840956</v>
      </c>
    </row>
    <row r="15" spans="1:15">
      <c r="A15" s="193" t="s">
        <v>389</v>
      </c>
      <c r="B15" s="186">
        <f>子ども!B15/女性!B15</f>
        <v>0.19234365892422076</v>
      </c>
      <c r="C15" s="186">
        <f>子ども!C15/女性!C15</f>
        <v>0.18016876171956386</v>
      </c>
      <c r="D15" s="186">
        <f>子ども!D15/女性!D15</f>
        <v>0.18135808264124811</v>
      </c>
      <c r="E15" s="186">
        <f>子ども!E15/女性!E15</f>
        <v>0.1809251808890289</v>
      </c>
      <c r="F15" s="186">
        <f>子ども!F15/女性!F15</f>
        <v>0.18678000535809966</v>
      </c>
      <c r="G15" s="186">
        <f>子ども!G15/女性!G15</f>
        <v>0.19090320682553694</v>
      </c>
      <c r="H15" s="186">
        <f>子ども!H15/女性!H15</f>
        <v>0.19124377501451223</v>
      </c>
      <c r="I15" s="186">
        <f>子ども!I15/女性!I15</f>
        <v>0.18973496270433265</v>
      </c>
      <c r="J15" s="186">
        <f>子ども!J15/女性!J15</f>
        <v>0.18217992761028964</v>
      </c>
      <c r="K15" s="186">
        <f>子ども!K15/女性!K15</f>
        <v>0.17987006356280105</v>
      </c>
      <c r="L15" s="186">
        <f>子ども!L15/女性!L15</f>
        <v>0.17966480626096043</v>
      </c>
      <c r="M15" s="180">
        <f t="shared" si="0"/>
        <v>-5.0395545860343338E-4</v>
      </c>
      <c r="N15" s="154">
        <f t="shared" si="1"/>
        <v>99.720286994374845</v>
      </c>
    </row>
    <row r="16" spans="1:15">
      <c r="A16" s="192" t="s">
        <v>187</v>
      </c>
      <c r="B16" s="178">
        <f>子ども!B16/女性!B16</f>
        <v>0.18346315885187767</v>
      </c>
      <c r="C16" s="178">
        <f>子ども!C16/女性!C16</f>
        <v>0.17612460745081976</v>
      </c>
      <c r="D16" s="178">
        <f>子ども!D16/女性!D16</f>
        <v>0.17728759087997661</v>
      </c>
      <c r="E16" s="178">
        <f>子ども!E16/女性!E16</f>
        <v>0.17687819563838125</v>
      </c>
      <c r="F16" s="178">
        <f>子ども!F16/女性!F16</f>
        <v>0.18261720058416067</v>
      </c>
      <c r="G16" s="178">
        <f>子ども!G16/女性!G16</f>
        <v>0.18662031782065835</v>
      </c>
      <c r="H16" s="178">
        <f>子ども!H16/女性!H16</f>
        <v>0.1869214601934801</v>
      </c>
      <c r="I16" s="178">
        <f>子ども!I16/女性!I16</f>
        <v>0.18541885185591059</v>
      </c>
      <c r="J16" s="178">
        <f>子ども!J16/女性!J16</f>
        <v>0.17493921173459989</v>
      </c>
      <c r="K16" s="178">
        <f>子ども!K16/女性!K16</f>
        <v>0.17260629479171491</v>
      </c>
      <c r="L16" s="178">
        <f>子ども!L16/女性!L16</f>
        <v>0.17228729696031331</v>
      </c>
      <c r="M16" s="179">
        <f t="shared" si="0"/>
        <v>-3.8373104905064515E-3</v>
      </c>
      <c r="N16" s="157">
        <f t="shared" si="1"/>
        <v>97.821252495010981</v>
      </c>
    </row>
    <row r="17" spans="1:14">
      <c r="A17" s="192" t="s">
        <v>189</v>
      </c>
      <c r="B17" s="178">
        <f>子ども!B17/女性!B17</f>
        <v>0.19895589681006134</v>
      </c>
      <c r="C17" s="178">
        <f>子ども!C17/女性!C17</f>
        <v>0.18303318114759107</v>
      </c>
      <c r="D17" s="178">
        <f>子ども!D17/女性!D17</f>
        <v>0.18424043675119714</v>
      </c>
      <c r="E17" s="178">
        <f>子ども!E17/女性!E17</f>
        <v>0.18381422555954283</v>
      </c>
      <c r="F17" s="178">
        <f>子ども!F17/女性!F17</f>
        <v>0.18977396621295059</v>
      </c>
      <c r="G17" s="178">
        <f>子ども!G17/女性!G17</f>
        <v>0.1939527238757435</v>
      </c>
      <c r="H17" s="178">
        <f>子ども!H17/女性!H17</f>
        <v>0.19426113310847143</v>
      </c>
      <c r="I17" s="178">
        <f>子ども!I17/女性!I17</f>
        <v>0.19269266739124941</v>
      </c>
      <c r="J17" s="178">
        <f>子ども!J17/女性!J17</f>
        <v>0.18732124732044012</v>
      </c>
      <c r="K17" s="178">
        <f>子ども!K17/女性!K17</f>
        <v>0.18482320867431207</v>
      </c>
      <c r="L17" s="178">
        <f>子ども!L17/女性!L17</f>
        <v>0.18448163247148047</v>
      </c>
      <c r="M17" s="179">
        <f t="shared" si="0"/>
        <v>1.4484513238894048E-3</v>
      </c>
      <c r="N17" s="157">
        <f t="shared" si="1"/>
        <v>100.79135996807128</v>
      </c>
    </row>
    <row r="18" spans="1:14">
      <c r="A18" s="194" t="s">
        <v>191</v>
      </c>
      <c r="B18" s="187">
        <f>子ども!B18/女性!B18</f>
        <v>0.1969386805620173</v>
      </c>
      <c r="C18" s="187">
        <f>子ども!C18/女性!C18</f>
        <v>0.18292919495635304</v>
      </c>
      <c r="D18" s="187">
        <f>子ども!D18/女性!D18</f>
        <v>0.18416304001698333</v>
      </c>
      <c r="E18" s="187">
        <f>子ども!E18/女性!E18</f>
        <v>0.18370379175086177</v>
      </c>
      <c r="F18" s="187">
        <f>子ども!F18/女性!F18</f>
        <v>0.18962858244441588</v>
      </c>
      <c r="G18" s="187">
        <f>子ども!G18/女性!G18</f>
        <v>0.19385358652620277</v>
      </c>
      <c r="H18" s="187">
        <f>子ども!H18/女性!H18</f>
        <v>0.19416553595658073</v>
      </c>
      <c r="I18" s="187">
        <f>子ども!I18/女性!I18</f>
        <v>0.19260432447321305</v>
      </c>
      <c r="J18" s="187">
        <f>子ども!J18/女性!J18</f>
        <v>0.18475843107309331</v>
      </c>
      <c r="K18" s="187">
        <f>子ども!K18/女性!K18</f>
        <v>0.18229456908402036</v>
      </c>
      <c r="L18" s="187">
        <f>子ども!L18/女性!L18</f>
        <v>0.18195766612063619</v>
      </c>
      <c r="M18" s="181">
        <f t="shared" si="0"/>
        <v>-9.7152883571685611E-4</v>
      </c>
      <c r="N18" s="161">
        <f t="shared" si="1"/>
        <v>99.468904438163264</v>
      </c>
    </row>
    <row r="19" spans="1:14">
      <c r="A19" s="195" t="s">
        <v>390</v>
      </c>
      <c r="B19" s="178">
        <f>子ども!B19/女性!B19</f>
        <v>0.19554333955040737</v>
      </c>
      <c r="C19" s="178">
        <f>子ども!C19/女性!C19</f>
        <v>0.18915990917937076</v>
      </c>
      <c r="D19" s="178">
        <f>子ども!D19/女性!D19</f>
        <v>0.19056178817310493</v>
      </c>
      <c r="E19" s="178">
        <f>子ども!E19/女性!E19</f>
        <v>0.19024616888162585</v>
      </c>
      <c r="F19" s="178">
        <f>子ども!F19/女性!F19</f>
        <v>0.19656698920403842</v>
      </c>
      <c r="G19" s="178">
        <f>子ども!G19/女性!G19</f>
        <v>0.201039392412622</v>
      </c>
      <c r="H19" s="178">
        <f>子ども!H19/女性!H19</f>
        <v>0.20148175806467461</v>
      </c>
      <c r="I19" s="178">
        <f>子ども!I19/女性!I19</f>
        <v>0.19997304246848041</v>
      </c>
      <c r="J19" s="178">
        <f>子ども!J19/女性!J19</f>
        <v>0.18527307800711859</v>
      </c>
      <c r="K19" s="178">
        <f>子ども!K19/女性!K19</f>
        <v>0.18268670385135796</v>
      </c>
      <c r="L19" s="178">
        <f>子ども!L19/女性!L19</f>
        <v>0.18228497604781246</v>
      </c>
      <c r="M19" s="182">
        <f t="shared" si="0"/>
        <v>-6.8749331315582918E-3</v>
      </c>
      <c r="N19" s="164">
        <f t="shared" si="1"/>
        <v>96.365544283995646</v>
      </c>
    </row>
    <row r="20" spans="1:14">
      <c r="A20" s="192" t="s">
        <v>266</v>
      </c>
      <c r="B20" s="178">
        <f>子ども!B20/女性!B20</f>
        <v>0.21879680758310791</v>
      </c>
      <c r="C20" s="178">
        <f>子ども!C20/女性!C20</f>
        <v>0.20532301883317217</v>
      </c>
      <c r="D20" s="178">
        <f>子ども!D20/女性!D20</f>
        <v>0.20668445234919222</v>
      </c>
      <c r="E20" s="178">
        <f>子ども!E20/女性!E20</f>
        <v>0.20618584843852369</v>
      </c>
      <c r="F20" s="178">
        <f>子ども!F20/女性!F20</f>
        <v>0.21287972266290617</v>
      </c>
      <c r="G20" s="178">
        <f>子ども!G20/女性!G20</f>
        <v>0.21755219094020783</v>
      </c>
      <c r="H20" s="178">
        <f>子ども!H20/女性!H20</f>
        <v>0.21789034947098429</v>
      </c>
      <c r="I20" s="178">
        <f>子ども!I20/女性!I20</f>
        <v>0.21616736401673639</v>
      </c>
      <c r="J20" s="178">
        <f>子ども!J20/女性!J20</f>
        <v>0.20517258807782127</v>
      </c>
      <c r="K20" s="178">
        <f>子ども!K20/女性!K20</f>
        <v>0.20243649133772351</v>
      </c>
      <c r="L20" s="178">
        <f>子ども!L20/女性!L20</f>
        <v>0.20206236360494756</v>
      </c>
      <c r="M20" s="179">
        <f t="shared" si="0"/>
        <v>-3.2606552282246071E-3</v>
      </c>
      <c r="N20" s="157">
        <f t="shared" si="1"/>
        <v>98.411938784674732</v>
      </c>
    </row>
    <row r="21" spans="1:14">
      <c r="A21" s="192" t="s">
        <v>274</v>
      </c>
      <c r="B21" s="178">
        <f>子ども!B21/女性!B21</f>
        <v>0.19633288517371056</v>
      </c>
      <c r="C21" s="178">
        <f>子ども!C21/女性!C21</f>
        <v>0.18300707522844945</v>
      </c>
      <c r="D21" s="178">
        <f>子ども!D21/女性!D21</f>
        <v>0.18421052631578946</v>
      </c>
      <c r="E21" s="178">
        <f>子ども!E21/女性!E21</f>
        <v>0.18376224213377787</v>
      </c>
      <c r="F21" s="178">
        <f>子ども!F21/女性!F21</f>
        <v>0.18974049139766386</v>
      </c>
      <c r="G21" s="178">
        <f>子ども!G21/女性!G21</f>
        <v>0.19393119562209857</v>
      </c>
      <c r="H21" s="178">
        <f>子ども!H21/女性!H21</f>
        <v>0.19422741654290696</v>
      </c>
      <c r="I21" s="178">
        <f>子ども!I21/女性!I21</f>
        <v>0.19266648508783876</v>
      </c>
      <c r="J21" s="178">
        <f>子ども!J21/女性!J21</f>
        <v>0.18467005809904682</v>
      </c>
      <c r="K21" s="178">
        <f>子ども!K21/女性!K21</f>
        <v>0.18220737461538958</v>
      </c>
      <c r="L21" s="178">
        <f>子ども!L21/女性!L21</f>
        <v>0.18187063279819327</v>
      </c>
      <c r="M21" s="179">
        <f t="shared" si="0"/>
        <v>-1.1364424302561793E-3</v>
      </c>
      <c r="N21" s="157">
        <f t="shared" si="1"/>
        <v>99.379017216226444</v>
      </c>
    </row>
    <row r="22" spans="1:14">
      <c r="A22" s="192" t="s">
        <v>277</v>
      </c>
      <c r="B22" s="178">
        <f>子ども!B22/女性!B22</f>
        <v>0.19404206315534275</v>
      </c>
      <c r="C22" s="178">
        <f>子ども!C22/女性!C22</f>
        <v>0.18501773884650402</v>
      </c>
      <c r="D22" s="178">
        <f>子ども!D22/女性!D22</f>
        <v>0.18625118934348239</v>
      </c>
      <c r="E22" s="178">
        <f>子ども!E22/女性!E22</f>
        <v>0.18580873308733087</v>
      </c>
      <c r="F22" s="178">
        <f>子ども!F22/女性!F22</f>
        <v>0.19186795825884506</v>
      </c>
      <c r="G22" s="178">
        <f>子ども!G22/女性!G22</f>
        <v>0.1960379513309321</v>
      </c>
      <c r="H22" s="178">
        <f>子ども!H22/女性!H22</f>
        <v>0.19633662915204811</v>
      </c>
      <c r="I22" s="178">
        <f>子ども!I22/女性!I22</f>
        <v>0.19477142722072519</v>
      </c>
      <c r="J22" s="178">
        <f>子ども!J22/女性!J22</f>
        <v>0.18182248449088381</v>
      </c>
      <c r="K22" s="178">
        <f>子ども!K22/女性!K22</f>
        <v>0.17939777507062105</v>
      </c>
      <c r="L22" s="178">
        <f>子ども!L22/女性!L22</f>
        <v>0.17906622574169964</v>
      </c>
      <c r="M22" s="179">
        <f t="shared" si="0"/>
        <v>-5.951513104804379E-3</v>
      </c>
      <c r="N22" s="157">
        <f t="shared" si="1"/>
        <v>96.783274327148746</v>
      </c>
    </row>
    <row r="23" spans="1:14">
      <c r="A23" s="192" t="s">
        <v>279</v>
      </c>
      <c r="B23" s="178">
        <f>子ども!B23/女性!B23</f>
        <v>0.15299359304808896</v>
      </c>
      <c r="C23" s="178">
        <f>子ども!C23/女性!C23</f>
        <v>0.18185937306916011</v>
      </c>
      <c r="D23" s="178">
        <f>子ども!D23/女性!D23</f>
        <v>0.1830587143188675</v>
      </c>
      <c r="E23" s="178">
        <f>子ども!E23/女性!E23</f>
        <v>0.18260824313072441</v>
      </c>
      <c r="F23" s="178">
        <f>子ども!F23/女性!F23</f>
        <v>0.18851902173913043</v>
      </c>
      <c r="G23" s="178">
        <f>子ども!G23/女性!G23</f>
        <v>0.19271219995050731</v>
      </c>
      <c r="H23" s="178">
        <f>子ども!H23/女性!H23</f>
        <v>0.1930491447189791</v>
      </c>
      <c r="I23" s="178">
        <f>子ども!I23/女性!I23</f>
        <v>0.19148777579010137</v>
      </c>
      <c r="J23" s="178">
        <f>子ども!J23/女性!J23</f>
        <v>0.14451927022394709</v>
      </c>
      <c r="K23" s="178">
        <f>子ども!K23/女性!K23</f>
        <v>0.14259202103415244</v>
      </c>
      <c r="L23" s="178">
        <f>子ども!L23/女性!L23</f>
        <v>0.14232849330163286</v>
      </c>
      <c r="M23" s="179">
        <f t="shared" si="0"/>
        <v>-3.9530879767527255E-2</v>
      </c>
      <c r="N23" s="157">
        <f t="shared" si="1"/>
        <v>78.262940699518481</v>
      </c>
    </row>
    <row r="24" spans="1:14">
      <c r="A24" s="192" t="s">
        <v>118</v>
      </c>
      <c r="B24" s="178">
        <f>子ども!B24/女性!B24</f>
        <v>0.21388561320754718</v>
      </c>
      <c r="C24" s="178">
        <f>子ども!C24/女性!C24</f>
        <v>0.17367817973481747</v>
      </c>
      <c r="D24" s="178">
        <f>子ども!D24/女性!D24</f>
        <v>0.17475009255831173</v>
      </c>
      <c r="E24" s="178">
        <f>子ども!E24/女性!E24</f>
        <v>0.17435001092418614</v>
      </c>
      <c r="F24" s="178">
        <f>子ども!F24/女性!F24</f>
        <v>0.17999472156241753</v>
      </c>
      <c r="G24" s="178">
        <f>子ども!G24/女性!G24</f>
        <v>0.18408262454434993</v>
      </c>
      <c r="H24" s="178">
        <f>子ども!H24/女性!H24</f>
        <v>0.18442622950819673</v>
      </c>
      <c r="I24" s="178">
        <f>子ども!I24/女性!I24</f>
        <v>0.18275075987841946</v>
      </c>
      <c r="J24" s="178">
        <f>子ども!J24/女性!J24</f>
        <v>0.20025315918923609</v>
      </c>
      <c r="K24" s="178">
        <f>子ども!K24/女性!K24</f>
        <v>0.19758266591727847</v>
      </c>
      <c r="L24" s="178">
        <f>子ども!L24/女性!L24</f>
        <v>0.19721750865562579</v>
      </c>
      <c r="M24" s="179">
        <f t="shared" si="0"/>
        <v>2.3539328920808317E-2</v>
      </c>
      <c r="N24" s="157">
        <f t="shared" si="1"/>
        <v>113.55341756618454</v>
      </c>
    </row>
    <row r="25" spans="1:14">
      <c r="A25" s="196" t="s">
        <v>391</v>
      </c>
      <c r="B25" s="186">
        <f>子ども!B25/女性!B25</f>
        <v>0.20267036475634534</v>
      </c>
      <c r="C25" s="186">
        <f>子ども!C25/女性!C25</f>
        <v>0.20644852099363667</v>
      </c>
      <c r="D25" s="186">
        <f>子ども!D25/女性!D25</f>
        <v>0.20788596163471909</v>
      </c>
      <c r="E25" s="186">
        <f>子ども!E25/女性!E25</f>
        <v>0.20747000456999451</v>
      </c>
      <c r="F25" s="186">
        <f>子ども!F25/女性!F25</f>
        <v>0.21430694295385122</v>
      </c>
      <c r="G25" s="186">
        <f>子ども!G25/女性!G25</f>
        <v>0.21907007910332163</v>
      </c>
      <c r="H25" s="186">
        <f>子ども!H25/女性!H25</f>
        <v>0.21949705627310484</v>
      </c>
      <c r="I25" s="186">
        <f>子ども!I25/女性!I25</f>
        <v>0.21777113024921882</v>
      </c>
      <c r="J25" s="186">
        <f>子ども!J25/女性!J25</f>
        <v>0.19042673990265049</v>
      </c>
      <c r="K25" s="186">
        <f>子ども!K25/女性!K25</f>
        <v>0.18787978465460498</v>
      </c>
      <c r="L25" s="186">
        <f>子ども!L25/女性!L25</f>
        <v>0.18751910151515078</v>
      </c>
      <c r="M25" s="180">
        <f t="shared" si="0"/>
        <v>-1.8929419478485893E-2</v>
      </c>
      <c r="N25" s="154">
        <f t="shared" si="1"/>
        <v>90.830925120035445</v>
      </c>
    </row>
    <row r="26" spans="1:14">
      <c r="A26" s="192" t="s">
        <v>188</v>
      </c>
      <c r="B26" s="178">
        <f>子ども!B26/女性!B26</f>
        <v>0.19887985772008923</v>
      </c>
      <c r="C26" s="178">
        <f>子ども!C26/女性!C26</f>
        <v>0.20878508541497509</v>
      </c>
      <c r="D26" s="178">
        <f>子ども!D26/女性!D26</f>
        <v>0.21014589747021817</v>
      </c>
      <c r="E26" s="178">
        <f>子ども!E26/女性!E26</f>
        <v>0.20966630395357272</v>
      </c>
      <c r="F26" s="178">
        <f>子ども!F26/女性!F26</f>
        <v>0.21648994793448106</v>
      </c>
      <c r="G26" s="178">
        <f>子ども!G26/女性!G26</f>
        <v>0.22126015454725578</v>
      </c>
      <c r="H26" s="178">
        <f>子ども!H26/女性!H26</f>
        <v>0.22157932667558941</v>
      </c>
      <c r="I26" s="178">
        <f>子ども!I26/女性!I26</f>
        <v>0.21979313587212035</v>
      </c>
      <c r="J26" s="178">
        <f>子ども!J26/女性!J26</f>
        <v>0.18788094282273426</v>
      </c>
      <c r="K26" s="178">
        <f>子ども!K26/女性!K26</f>
        <v>0.18537544030897352</v>
      </c>
      <c r="L26" s="178">
        <f>子ども!L26/女性!L26</f>
        <v>0.1850328435136189</v>
      </c>
      <c r="M26" s="179">
        <f t="shared" si="0"/>
        <v>-2.3752241901356191E-2</v>
      </c>
      <c r="N26" s="157">
        <f t="shared" si="1"/>
        <v>88.623592602820779</v>
      </c>
    </row>
    <row r="27" spans="1:14">
      <c r="A27" s="192" t="s">
        <v>58</v>
      </c>
      <c r="B27" s="178">
        <f>子ども!B27/女性!B27</f>
        <v>0.20838957532966462</v>
      </c>
      <c r="C27" s="178">
        <f>子ども!C27/女性!C27</f>
        <v>0.20482574686308555</v>
      </c>
      <c r="D27" s="178">
        <f>子ども!D27/女性!D27</f>
        <v>0.20617851578827373</v>
      </c>
      <c r="E27" s="178">
        <f>子ども!E27/女性!E27</f>
        <v>0.2056847762196658</v>
      </c>
      <c r="F27" s="178">
        <f>子ども!F27/女性!F27</f>
        <v>0.2123915737298637</v>
      </c>
      <c r="G27" s="178">
        <f>子ども!G27/女性!G27</f>
        <v>0.21704042279674332</v>
      </c>
      <c r="H27" s="178">
        <f>子ども!H27/女性!H27</f>
        <v>0.21739347869573913</v>
      </c>
      <c r="I27" s="178">
        <f>子ども!I27/女性!I27</f>
        <v>0.21563468701971919</v>
      </c>
      <c r="J27" s="178">
        <f>子ども!J27/女性!J27</f>
        <v>0.19556939156477468</v>
      </c>
      <c r="K27" s="178">
        <f>子ども!K27/女性!K27</f>
        <v>0.19296135907984874</v>
      </c>
      <c r="L27" s="178">
        <f>子ども!L27/女性!L27</f>
        <v>0.19260474256615173</v>
      </c>
      <c r="M27" s="179">
        <f t="shared" si="0"/>
        <v>-1.2221004296933818E-2</v>
      </c>
      <c r="N27" s="157">
        <f t="shared" si="1"/>
        <v>94.033462841415698</v>
      </c>
    </row>
    <row r="28" spans="1:14">
      <c r="A28" s="192" t="s">
        <v>276</v>
      </c>
      <c r="B28" s="178">
        <f>子ども!B28/女性!B28</f>
        <v>0.20716889428918592</v>
      </c>
      <c r="C28" s="178">
        <f>子ども!C28/女性!C28</f>
        <v>0.19486985226473294</v>
      </c>
      <c r="D28" s="178">
        <f>子ども!D28/女性!D28</f>
        <v>0.19619655090952043</v>
      </c>
      <c r="E28" s="178">
        <f>子ども!E28/女性!E28</f>
        <v>0.19569733932042088</v>
      </c>
      <c r="F28" s="178">
        <f>子ども!F28/女性!F28</f>
        <v>0.2020690681750521</v>
      </c>
      <c r="G28" s="178">
        <f>子ども!G28/女性!G28</f>
        <v>0.20643060643060643</v>
      </c>
      <c r="H28" s="178">
        <f>子ども!H28/女性!H28</f>
        <v>0.20685065223178631</v>
      </c>
      <c r="I28" s="178">
        <f>子ども!I28/女性!I28</f>
        <v>0.20514790626200538</v>
      </c>
      <c r="J28" s="178">
        <f>子ども!J28/女性!J28</f>
        <v>0.19425361617341655</v>
      </c>
      <c r="K28" s="178">
        <f>子ども!K28/女性!K28</f>
        <v>0.1916631303246798</v>
      </c>
      <c r="L28" s="178">
        <f>子ども!L28/女性!L28</f>
        <v>0.19130891309866849</v>
      </c>
      <c r="M28" s="179">
        <f t="shared" si="0"/>
        <v>-3.5609391660644529E-3</v>
      </c>
      <c r="N28" s="157">
        <f t="shared" si="1"/>
        <v>98.172657738136493</v>
      </c>
    </row>
    <row r="29" spans="1:14">
      <c r="A29" s="192" t="s">
        <v>290</v>
      </c>
      <c r="B29" s="178">
        <f>子ども!B29/女性!B29</f>
        <v>0.18651502843216897</v>
      </c>
      <c r="C29" s="178">
        <f>子ども!C29/女性!C29</f>
        <v>0.2100371747211896</v>
      </c>
      <c r="D29" s="178">
        <f>子ども!D29/女性!D29</f>
        <v>0.21157969978556113</v>
      </c>
      <c r="E29" s="178">
        <f>子ども!E29/女性!E29</f>
        <v>0.2109375</v>
      </c>
      <c r="F29" s="178">
        <f>子ども!F29/女性!F29</f>
        <v>0.2178409825468649</v>
      </c>
      <c r="G29" s="178">
        <f>子ども!G29/女性!G29</f>
        <v>0.22250171506974617</v>
      </c>
      <c r="H29" s="178">
        <f>子ども!H29/女性!H29</f>
        <v>0.22294372294372294</v>
      </c>
      <c r="I29" s="178">
        <f>子ども!I29/女性!I29</f>
        <v>0.22116824762855716</v>
      </c>
      <c r="J29" s="178">
        <f>子ども!J29/女性!J29</f>
        <v>0.17494903095393835</v>
      </c>
      <c r="K29" s="178">
        <f>子ども!K29/女性!K29</f>
        <v>0.17261598306600717</v>
      </c>
      <c r="L29" s="178">
        <f>子ども!L29/女性!L29</f>
        <v>0.17229696732947361</v>
      </c>
      <c r="M29" s="179">
        <f t="shared" si="0"/>
        <v>-3.7740207391715991E-2</v>
      </c>
      <c r="N29" s="157">
        <f t="shared" si="1"/>
        <v>82.031653471908669</v>
      </c>
    </row>
    <row r="30" spans="1:14">
      <c r="A30" s="194" t="s">
        <v>291</v>
      </c>
      <c r="B30" s="187">
        <f>子ども!B30/女性!B30</f>
        <v>0.19204749413226563</v>
      </c>
      <c r="C30" s="187">
        <f>子ども!C30/女性!C30</f>
        <v>0.22552716101103198</v>
      </c>
      <c r="D30" s="187">
        <f>子ども!D30/女性!D30</f>
        <v>0.22697701315599247</v>
      </c>
      <c r="E30" s="187">
        <f>子ども!E30/女性!E30</f>
        <v>0.22653570314936078</v>
      </c>
      <c r="F30" s="187">
        <f>子ども!F30/女性!F30</f>
        <v>0.23386295928500497</v>
      </c>
      <c r="G30" s="187">
        <f>子ども!G30/女性!G30</f>
        <v>0.23896867970237065</v>
      </c>
      <c r="H30" s="187">
        <f>子ども!H30/女性!H30</f>
        <v>0.2394543169987435</v>
      </c>
      <c r="I30" s="187">
        <f>子ども!I30/女性!I30</f>
        <v>0.23737656046208311</v>
      </c>
      <c r="J30" s="187">
        <f>子ども!J30/女性!J30</f>
        <v>0.1801532172033399</v>
      </c>
      <c r="K30" s="187">
        <f>子ども!K30/女性!K30</f>
        <v>0.17775076844092913</v>
      </c>
      <c r="L30" s="187">
        <f>子ども!L30/女性!L30</f>
        <v>0.17742226298444475</v>
      </c>
      <c r="M30" s="181">
        <f t="shared" si="0"/>
        <v>-4.8104898026587239E-2</v>
      </c>
      <c r="N30" s="161">
        <f t="shared" si="1"/>
        <v>78.670020138180107</v>
      </c>
    </row>
    <row r="31" spans="1:14">
      <c r="A31" s="197" t="s">
        <v>392</v>
      </c>
      <c r="B31" s="178">
        <f>子ども!B31/女性!B31</f>
        <v>0.20208098282562367</v>
      </c>
      <c r="C31" s="178">
        <f>子ども!C31/女性!C31</f>
        <v>0.19548051239057107</v>
      </c>
      <c r="D31" s="178">
        <f>子ども!D31/女性!D31</f>
        <v>0.19705237829244188</v>
      </c>
      <c r="E31" s="178">
        <f>子ども!E31/女性!E31</f>
        <v>0.19688850475367328</v>
      </c>
      <c r="F31" s="178">
        <f>子ども!F31/女性!F31</f>
        <v>0.20358766773871576</v>
      </c>
      <c r="G31" s="178">
        <f>子ども!G31/女性!G31</f>
        <v>0.20839327803116103</v>
      </c>
      <c r="H31" s="178">
        <f>子ども!H31/女性!H31</f>
        <v>0.20910556003223207</v>
      </c>
      <c r="I31" s="178">
        <f>子ども!I31/女性!I31</f>
        <v>0.20761967501097936</v>
      </c>
      <c r="J31" s="178">
        <f>子ども!J31/女性!J31</f>
        <v>0.19323542956553397</v>
      </c>
      <c r="K31" s="178">
        <f>子ども!K31/女性!K31</f>
        <v>0.1908716516979308</v>
      </c>
      <c r="L31" s="178">
        <f>子ども!L31/女性!L31</f>
        <v>0.19075159946804751</v>
      </c>
      <c r="M31" s="182">
        <f t="shared" si="0"/>
        <v>-4.7289129225235593E-3</v>
      </c>
      <c r="N31" s="164">
        <f t="shared" si="1"/>
        <v>97.580877569486219</v>
      </c>
    </row>
    <row r="32" spans="1:14">
      <c r="A32" s="198" t="s">
        <v>393</v>
      </c>
      <c r="B32" s="178">
        <f>子ども!B32/女性!B32</f>
        <v>0.21638524077548468</v>
      </c>
      <c r="C32" s="178">
        <f>子ども!C32/女性!C32</f>
        <v>0.21069604944907283</v>
      </c>
      <c r="D32" s="178">
        <f>子ども!D32/女性!D32</f>
        <v>0.21203607866331509</v>
      </c>
      <c r="E32" s="178">
        <f>子ども!E32/女性!E32</f>
        <v>0.21161684782608695</v>
      </c>
      <c r="F32" s="178">
        <f>子ども!F32/女性!F32</f>
        <v>0.21836696209692627</v>
      </c>
      <c r="G32" s="178">
        <f>子ども!G32/女性!G32</f>
        <v>0.22325102880658437</v>
      </c>
      <c r="H32" s="178">
        <f>子ども!H32/女性!H32</f>
        <v>0.22356091030789826</v>
      </c>
      <c r="I32" s="178">
        <f>子ども!I32/女性!I32</f>
        <v>0.22170618430701539</v>
      </c>
      <c r="J32" s="178">
        <f>子ども!J32/女性!J32</f>
        <v>0.20348368235160039</v>
      </c>
      <c r="K32" s="178">
        <f>子ども!K32/女性!K32</f>
        <v>0.20077010815944699</v>
      </c>
      <c r="L32" s="178">
        <f>子ども!L32/女性!L32</f>
        <v>0.200399060109372</v>
      </c>
      <c r="M32" s="179">
        <f t="shared" si="0"/>
        <v>-1.0296989339700829E-2</v>
      </c>
      <c r="N32" s="157">
        <f t="shared" si="1"/>
        <v>95.112870238134334</v>
      </c>
    </row>
    <row r="33" spans="1:16">
      <c r="A33" s="192" t="s">
        <v>394</v>
      </c>
      <c r="B33" s="178">
        <f>子ども!B33/女性!B33</f>
        <v>0.18210052608227167</v>
      </c>
      <c r="C33" s="178">
        <f>子ども!C33/女性!C33</f>
        <v>0.18226670425711869</v>
      </c>
      <c r="D33" s="178">
        <f>子ども!D33/女性!D33</f>
        <v>0.18347888790962263</v>
      </c>
      <c r="E33" s="178">
        <f>子ども!E33/女性!E33</f>
        <v>0.18304376720782303</v>
      </c>
      <c r="F33" s="178">
        <f>子ども!F33/女性!F33</f>
        <v>0.18901220865704774</v>
      </c>
      <c r="G33" s="178">
        <f>子ども!G33/女性!G33</f>
        <v>0.19310520290039435</v>
      </c>
      <c r="H33" s="178">
        <f>子ども!H33/女性!H33</f>
        <v>0.19343118732742334</v>
      </c>
      <c r="I33" s="178">
        <f>子ども!I33/女性!I33</f>
        <v>0.19176739627572689</v>
      </c>
      <c r="J33" s="178">
        <f>子ども!J33/女性!J33</f>
        <v>0.17059911678698575</v>
      </c>
      <c r="K33" s="178">
        <f>子ども!K33/女性!K33</f>
        <v>0.16832407755451584</v>
      </c>
      <c r="L33" s="178">
        <f>子ども!L33/女性!L33</f>
        <v>0.16801299379145052</v>
      </c>
      <c r="M33" s="179">
        <f t="shared" si="0"/>
        <v>-1.4253710465668173E-2</v>
      </c>
      <c r="N33" s="157">
        <f t="shared" si="1"/>
        <v>92.179750808704568</v>
      </c>
    </row>
    <row r="34" spans="1:16">
      <c r="A34" s="192" t="s">
        <v>278</v>
      </c>
      <c r="B34" s="178">
        <f>子ども!B34/女性!B34</f>
        <v>0.22476264289866305</v>
      </c>
      <c r="C34" s="178">
        <f>子ども!C34/女性!C34</f>
        <v>0.2076844262295082</v>
      </c>
      <c r="D34" s="178">
        <f>子ども!D34/女性!D34</f>
        <v>0.20902455209024551</v>
      </c>
      <c r="E34" s="178">
        <f>子ども!E34/女性!E34</f>
        <v>0.20861219850991286</v>
      </c>
      <c r="F34" s="178">
        <f>子ども!F34/女性!F34</f>
        <v>0.21530898876404495</v>
      </c>
      <c r="G34" s="178">
        <f>子ども!G34/女性!G34</f>
        <v>0.21996951219512195</v>
      </c>
      <c r="H34" s="178">
        <f>子ども!H34/女性!H34</f>
        <v>0.22040013119055429</v>
      </c>
      <c r="I34" s="178">
        <f>子ども!I34/女性!I34</f>
        <v>0.21870604781997188</v>
      </c>
      <c r="J34" s="178">
        <f>子ども!J34/女性!J34</f>
        <v>0.2112114079709948</v>
      </c>
      <c r="K34" s="178">
        <f>子ども!K34/女性!K34</f>
        <v>0.20839478002749143</v>
      </c>
      <c r="L34" s="178">
        <f>子ども!L34/女性!L34</f>
        <v>0.20800964063854618</v>
      </c>
      <c r="M34" s="179">
        <f t="shared" si="0"/>
        <v>3.2521440903798826E-4</v>
      </c>
      <c r="N34" s="157">
        <f t="shared" si="1"/>
        <v>100.15659065773117</v>
      </c>
    </row>
    <row r="35" spans="1:16">
      <c r="A35" s="192" t="s">
        <v>280</v>
      </c>
      <c r="B35" s="178">
        <f>子ども!B35/女性!B35</f>
        <v>0.18393556813234654</v>
      </c>
      <c r="C35" s="178">
        <f>子ども!C35/女性!C35</f>
        <v>0.18625221127116504</v>
      </c>
      <c r="D35" s="178">
        <f>子ども!D35/女性!D35</f>
        <v>0.18751777082740972</v>
      </c>
      <c r="E35" s="178">
        <f>子ども!E35/女性!E35</f>
        <v>0.18699321529041868</v>
      </c>
      <c r="F35" s="178">
        <f>子ども!F35/女性!F35</f>
        <v>0.19315857966164715</v>
      </c>
      <c r="G35" s="178">
        <f>子ども!G35/女性!G35</f>
        <v>0.1973711662841644</v>
      </c>
      <c r="H35" s="178">
        <f>子ども!H35/女性!H35</f>
        <v>0.19779704710569487</v>
      </c>
      <c r="I35" s="178">
        <f>子ども!I35/女性!I35</f>
        <v>0.19620415491151577</v>
      </c>
      <c r="J35" s="178">
        <f>子ども!J35/女性!J35</f>
        <v>0.17244513002262254</v>
      </c>
      <c r="K35" s="178">
        <f>子ども!K35/女性!K35</f>
        <v>0.17014547312146927</v>
      </c>
      <c r="L35" s="178">
        <f>子ども!L35/女性!L35</f>
        <v>0.16983102319359125</v>
      </c>
      <c r="M35" s="179">
        <f t="shared" si="0"/>
        <v>-1.6421188077573784E-2</v>
      </c>
      <c r="N35" s="157">
        <f t="shared" si="1"/>
        <v>91.183359399869815</v>
      </c>
    </row>
    <row r="36" spans="1:16">
      <c r="A36" s="192" t="s">
        <v>395</v>
      </c>
      <c r="B36" s="178">
        <f>子ども!B36/女性!B36</f>
        <v>0.21857795478505329</v>
      </c>
      <c r="C36" s="178">
        <f>子ども!C36/女性!C36</f>
        <v>0.20201783200375412</v>
      </c>
      <c r="D36" s="178">
        <f>子ども!D36/女性!D36</f>
        <v>0.20327750331365224</v>
      </c>
      <c r="E36" s="178">
        <f>子ども!E36/女性!E36</f>
        <v>0.20285383725414577</v>
      </c>
      <c r="F36" s="178">
        <f>子ども!F36/女性!F36</f>
        <v>0.20948885263730288</v>
      </c>
      <c r="G36" s="178">
        <f>子ども!G36/女性!G36</f>
        <v>0.21421449935906567</v>
      </c>
      <c r="H36" s="178">
        <f>子ども!H36/女性!H36</f>
        <v>0.2144345238095238</v>
      </c>
      <c r="I36" s="178">
        <f>子ども!I36/女性!I36</f>
        <v>0.21270287141073657</v>
      </c>
      <c r="J36" s="178">
        <f>子ども!J36/女性!J36</f>
        <v>0.20480927696229703</v>
      </c>
      <c r="K36" s="178">
        <f>子ども!K36/女性!K36</f>
        <v>0.20207802518890824</v>
      </c>
      <c r="L36" s="178">
        <f>子ども!L36/女性!L36</f>
        <v>0.2017045599460156</v>
      </c>
      <c r="M36" s="179">
        <f t="shared" si="0"/>
        <v>-3.1327205773851174E-4</v>
      </c>
      <c r="N36" s="157">
        <f t="shared" si="1"/>
        <v>99.844928512185646</v>
      </c>
    </row>
    <row r="37" spans="1:16">
      <c r="A37" s="192" t="s">
        <v>396</v>
      </c>
      <c r="B37" s="178">
        <f>子ども!B37/女性!B37</f>
        <v>0.20024875621890548</v>
      </c>
      <c r="C37" s="178">
        <f>子ども!C37/女性!C37</f>
        <v>0.1875180583646345</v>
      </c>
      <c r="D37" s="178">
        <f>子ども!D37/女性!D37</f>
        <v>0.18858899897505979</v>
      </c>
      <c r="E37" s="178">
        <f>子ども!E37/女性!E37</f>
        <v>0.18816973853407629</v>
      </c>
      <c r="F37" s="178">
        <f>子ども!F37/女性!F37</f>
        <v>0.19421052631578947</v>
      </c>
      <c r="G37" s="178">
        <f>子ども!G37/女性!G37</f>
        <v>0.19822109275730623</v>
      </c>
      <c r="H37" s="178">
        <f>子ども!H37/女性!H37</f>
        <v>0.19910179640718562</v>
      </c>
      <c r="I37" s="178">
        <f>子ども!I37/女性!I37</f>
        <v>0.1971326164874552</v>
      </c>
      <c r="J37" s="178">
        <f>子ども!J37/女性!J37</f>
        <v>0.187576547023241</v>
      </c>
      <c r="K37" s="178">
        <f>子ども!K37/女性!K37</f>
        <v>0.18507510380591208</v>
      </c>
      <c r="L37" s="178">
        <f>子ども!L37/女性!L37</f>
        <v>0.18473306206964887</v>
      </c>
      <c r="M37" s="179">
        <f t="shared" si="0"/>
        <v>-2.7849962949856311E-3</v>
      </c>
      <c r="N37" s="157">
        <f t="shared" si="1"/>
        <v>98.514811683059278</v>
      </c>
    </row>
    <row r="38" spans="1:16">
      <c r="A38" s="199" t="s">
        <v>397</v>
      </c>
      <c r="B38" s="186">
        <f>子ども!B38/女性!B38</f>
        <v>0.21108320376350517</v>
      </c>
      <c r="C38" s="186">
        <f>子ども!C38/女性!C38</f>
        <v>0.2054259091283912</v>
      </c>
      <c r="D38" s="186">
        <f>子ども!D38/女性!D38</f>
        <v>0.20689174714585529</v>
      </c>
      <c r="E38" s="186">
        <f>子ども!E38/女性!E38</f>
        <v>0.20647013782542115</v>
      </c>
      <c r="F38" s="186">
        <f>子ども!F38/女性!F38</f>
        <v>0.21332105586249234</v>
      </c>
      <c r="G38" s="186">
        <f>子ども!G38/女性!G38</f>
        <v>0.21813923003363095</v>
      </c>
      <c r="H38" s="186">
        <f>子ども!H38/女性!H38</f>
        <v>0.21856738290029668</v>
      </c>
      <c r="I38" s="186">
        <f>子ども!I38/女性!I38</f>
        <v>0.21686789439067933</v>
      </c>
      <c r="J38" s="186">
        <f>子ども!J38/女性!J38</f>
        <v>0.1991253400361073</v>
      </c>
      <c r="K38" s="186">
        <f>子ども!K38/女性!K38</f>
        <v>0.19649363660258462</v>
      </c>
      <c r="L38" s="186">
        <f>子ども!L38/女性!L38</f>
        <v>0.19615703374094479</v>
      </c>
      <c r="M38" s="180">
        <f t="shared" si="0"/>
        <v>-9.268875387446418E-3</v>
      </c>
      <c r="N38" s="154">
        <f t="shared" si="1"/>
        <v>95.487971587043887</v>
      </c>
    </row>
    <row r="39" spans="1:16">
      <c r="A39" s="198" t="s">
        <v>398</v>
      </c>
      <c r="B39" s="178">
        <f>子ども!B39/女性!B39</f>
        <v>0.21277544753523242</v>
      </c>
      <c r="C39" s="178">
        <f>子ども!C39/女性!C39</f>
        <v>0.20700037968759658</v>
      </c>
      <c r="D39" s="178">
        <f>子ども!D39/女性!D39</f>
        <v>0.20837178089086486</v>
      </c>
      <c r="E39" s="178">
        <f>子ども!E39/女性!E39</f>
        <v>0.20787253215368232</v>
      </c>
      <c r="F39" s="178">
        <f>子ども!F39/女性!F39</f>
        <v>0.21462663419216024</v>
      </c>
      <c r="G39" s="178">
        <f>子ども!G39/女性!G39</f>
        <v>0.21935609443337684</v>
      </c>
      <c r="H39" s="178">
        <f>子ども!H39/女性!H39</f>
        <v>0.21970349115255858</v>
      </c>
      <c r="I39" s="178">
        <f>子ども!I39/女性!I39</f>
        <v>0.21791368791406221</v>
      </c>
      <c r="J39" s="178">
        <f>子ども!J39/女性!J39</f>
        <v>0.20039062825997497</v>
      </c>
      <c r="K39" s="178">
        <f>子ども!K39/女性!K39</f>
        <v>0.19771830175737076</v>
      </c>
      <c r="L39" s="178">
        <f>子ども!L39/女性!L39</f>
        <v>0.19735289382387031</v>
      </c>
      <c r="M39" s="179">
        <f t="shared" si="0"/>
        <v>-9.6474858637262684E-3</v>
      </c>
      <c r="N39" s="157">
        <f t="shared" si="1"/>
        <v>95.339387358474326</v>
      </c>
    </row>
    <row r="40" spans="1:16">
      <c r="A40" s="192" t="s">
        <v>292</v>
      </c>
      <c r="B40" s="178">
        <f>子ども!B40/女性!B40</f>
        <v>0.17849643007139857</v>
      </c>
      <c r="C40" s="178">
        <f>子ども!C40/女性!C40</f>
        <v>0.17194349732099368</v>
      </c>
      <c r="D40" s="178">
        <f>子ども!D40/女性!D40</f>
        <v>0.17312072892938496</v>
      </c>
      <c r="E40" s="178">
        <f>子ども!E40/女性!E40</f>
        <v>0.17279666897987508</v>
      </c>
      <c r="F40" s="178">
        <f>子ども!F40/女性!F40</f>
        <v>0.17838765008576329</v>
      </c>
      <c r="G40" s="178">
        <f>子ども!G40/女性!G40</f>
        <v>0.18248175182481752</v>
      </c>
      <c r="H40" s="178">
        <f>子ども!H40/女性!H40</f>
        <v>0.18238213399503722</v>
      </c>
      <c r="I40" s="178">
        <f>子ども!I40/女性!I40</f>
        <v>0.18035190615835778</v>
      </c>
      <c r="J40" s="178">
        <f>子ども!J40/女性!J40</f>
        <v>0.16735877440528291</v>
      </c>
      <c r="K40" s="178">
        <f>子ども!K40/女性!K40</f>
        <v>0.16512694703805503</v>
      </c>
      <c r="L40" s="178">
        <f>子ども!L40/女性!L40</f>
        <v>0.164821771968544</v>
      </c>
      <c r="M40" s="179">
        <f t="shared" si="0"/>
        <v>-7.121725352449676E-3</v>
      </c>
      <c r="N40" s="157">
        <f t="shared" si="1"/>
        <v>95.85810137434018</v>
      </c>
    </row>
    <row r="41" spans="1:16">
      <c r="A41" s="192" t="s">
        <v>293</v>
      </c>
      <c r="B41" s="178">
        <f>子ども!B41/女性!B41</f>
        <v>0.19049836981835119</v>
      </c>
      <c r="C41" s="178">
        <f>子ども!C41/女性!C41</f>
        <v>0.20049321824907521</v>
      </c>
      <c r="D41" s="178">
        <f>子ども!D41/女性!D41</f>
        <v>0.20184153137872546</v>
      </c>
      <c r="E41" s="178">
        <f>子ども!E41/女性!E41</f>
        <v>0.20126422250316056</v>
      </c>
      <c r="F41" s="178">
        <f>子ども!F41/女性!F41</f>
        <v>0.20787689097548254</v>
      </c>
      <c r="G41" s="178">
        <f>子ども!G41/女性!G41</f>
        <v>0.21255006675567423</v>
      </c>
      <c r="H41" s="178">
        <f>子ども!H41/女性!H41</f>
        <v>0.21280087527352298</v>
      </c>
      <c r="I41" s="178">
        <f>子ども!I41/女性!I41</f>
        <v>0.21107363687464867</v>
      </c>
      <c r="J41" s="178">
        <f>子ども!J41/女性!J41</f>
        <v>0.17927930668221398</v>
      </c>
      <c r="K41" s="178">
        <f>子ども!K41/女性!K41</f>
        <v>0.1768885120289139</v>
      </c>
      <c r="L41" s="178">
        <f>子ども!L41/女性!L41</f>
        <v>0.17656160012917599</v>
      </c>
      <c r="M41" s="179">
        <f t="shared" si="0"/>
        <v>-2.3931618119899217E-2</v>
      </c>
      <c r="N41" s="157">
        <f t="shared" si="1"/>
        <v>88.063627124699721</v>
      </c>
    </row>
    <row r="42" spans="1:16">
      <c r="A42" s="194" t="s">
        <v>399</v>
      </c>
      <c r="B42" s="187">
        <f>子ども!B42/女性!B42</f>
        <v>0.19656930922577653</v>
      </c>
      <c r="C42" s="187">
        <f>子ども!C42/女性!C42</f>
        <v>0.15855572998430142</v>
      </c>
      <c r="D42" s="187">
        <f>子ども!D42/女性!D42</f>
        <v>0.15954244431065623</v>
      </c>
      <c r="E42" s="187">
        <f>子ども!E42/女性!E42</f>
        <v>0.15896358543417366</v>
      </c>
      <c r="F42" s="187">
        <f>子ども!F42/女性!F42</f>
        <v>0.1642675698560542</v>
      </c>
      <c r="G42" s="187">
        <f>子ども!G42/女性!G42</f>
        <v>0.1681329423264907</v>
      </c>
      <c r="H42" s="187">
        <f>子ども!H42/女性!H42</f>
        <v>0.16780045351473924</v>
      </c>
      <c r="I42" s="187">
        <f>子ども!I42/女性!I42</f>
        <v>0.16600265604249667</v>
      </c>
      <c r="J42" s="187">
        <f>子ども!J42/女性!J42</f>
        <v>0.18457186590566196</v>
      </c>
      <c r="K42" s="187">
        <f>子ども!K42/女性!K42</f>
        <v>0.18211049187246656</v>
      </c>
      <c r="L42" s="187">
        <f>子ども!L42/女性!L42</f>
        <v>0.18177392910659007</v>
      </c>
      <c r="M42" s="181">
        <f t="shared" si="0"/>
        <v>2.3218199122288646E-2</v>
      </c>
      <c r="N42" s="161">
        <f t="shared" si="1"/>
        <v>114.64355726821572</v>
      </c>
      <c r="P42" s="1" t="s">
        <v>380</v>
      </c>
    </row>
    <row r="43" spans="1:16">
      <c r="A43" s="199" t="s">
        <v>400</v>
      </c>
      <c r="B43" s="186">
        <f>子ども!B43/女性!B43</f>
        <v>0.20992592876145999</v>
      </c>
      <c r="C43" s="186">
        <f>子ども!C43/女性!C43</f>
        <v>0.20480585279710725</v>
      </c>
      <c r="D43" s="186">
        <f>子ども!D43/女性!D43</f>
        <v>0.20646205828523159</v>
      </c>
      <c r="E43" s="186">
        <f>子ども!E43/女性!E43</f>
        <v>0.20624999999999999</v>
      </c>
      <c r="F43" s="186">
        <f>子ども!F43/女性!F43</f>
        <v>0.21329745132182998</v>
      </c>
      <c r="G43" s="186">
        <f>子ども!G43/女性!G43</f>
        <v>0.21831361262125573</v>
      </c>
      <c r="H43" s="186">
        <f>子ども!H43/女性!H43</f>
        <v>0.2190717566925392</v>
      </c>
      <c r="I43" s="186">
        <f>子ども!I43/女性!I43</f>
        <v>0.21754869850025857</v>
      </c>
      <c r="J43" s="186">
        <f>子ども!J43/女性!J43</f>
        <v>0.20067508327372635</v>
      </c>
      <c r="K43" s="186">
        <f>子ども!K43/女性!K43</f>
        <v>0.198213247092904</v>
      </c>
      <c r="L43" s="186">
        <f>子ども!L43/女性!L43</f>
        <v>0.19806792226633504</v>
      </c>
      <c r="M43" s="180">
        <f t="shared" si="0"/>
        <v>-6.737930530772207E-3</v>
      </c>
      <c r="N43" s="154">
        <f t="shared" si="1"/>
        <v>96.71008887746622</v>
      </c>
    </row>
    <row r="44" spans="1:16">
      <c r="A44" s="192" t="s">
        <v>268</v>
      </c>
      <c r="B44" s="178">
        <f>子ども!B44/女性!B44</f>
        <v>0.19794853338132085</v>
      </c>
      <c r="C44" s="178">
        <f>子ども!C44/女性!C44</f>
        <v>0.21265920494017754</v>
      </c>
      <c r="D44" s="178">
        <f>子ども!D44/女性!D44</f>
        <v>0.21400125759798785</v>
      </c>
      <c r="E44" s="178">
        <f>子ども!E44/女性!E44</f>
        <v>0.21354412458706937</v>
      </c>
      <c r="F44" s="178">
        <f>子ども!F44/女性!F44</f>
        <v>0.22064417955871163</v>
      </c>
      <c r="G44" s="178">
        <f>子ども!G44/女性!G44</f>
        <v>0.22540201689833742</v>
      </c>
      <c r="H44" s="178">
        <f>子ども!H44/女性!H44</f>
        <v>0.22576900754497969</v>
      </c>
      <c r="I44" s="178">
        <f>子ども!I44/女性!I44</f>
        <v>0.22368019530057981</v>
      </c>
      <c r="J44" s="178">
        <f>子ども!J44/女性!J44</f>
        <v>0.18563234159421929</v>
      </c>
      <c r="K44" s="178">
        <f>子ども!K44/女性!K44</f>
        <v>0.18315682549603554</v>
      </c>
      <c r="L44" s="178">
        <f>子ども!L44/女性!L44</f>
        <v>0.18281832897590494</v>
      </c>
      <c r="M44" s="179">
        <f t="shared" si="0"/>
        <v>-2.9840875964272595E-2</v>
      </c>
      <c r="N44" s="157">
        <f t="shared" si="1"/>
        <v>85.967747799740422</v>
      </c>
    </row>
    <row r="45" spans="1:16">
      <c r="A45" s="192" t="s">
        <v>271</v>
      </c>
      <c r="B45" s="178">
        <f>子ども!B45/女性!B45</f>
        <v>0.19411414982164091</v>
      </c>
      <c r="C45" s="178">
        <f>子ども!C45/女性!C45</f>
        <v>0.19093000328623069</v>
      </c>
      <c r="D45" s="178">
        <f>子ども!D45/女性!D45</f>
        <v>0.19219367588932806</v>
      </c>
      <c r="E45" s="178">
        <f>子ども!E45/女性!E45</f>
        <v>0.19171824344238136</v>
      </c>
      <c r="F45" s="178">
        <f>子ども!F45/女性!F45</f>
        <v>0.19796341042457716</v>
      </c>
      <c r="G45" s="178">
        <f>子ども!G45/女性!G45</f>
        <v>0.20219006648416113</v>
      </c>
      <c r="H45" s="178">
        <f>子ども!H45/女性!H45</f>
        <v>0.20250055816030363</v>
      </c>
      <c r="I45" s="178">
        <f>子ども!I45/女性!I45</f>
        <v>0.20099626400996265</v>
      </c>
      <c r="J45" s="178">
        <f>子ども!J45/女性!J45</f>
        <v>0.18196977278096119</v>
      </c>
      <c r="K45" s="178">
        <f>子ども!K45/女性!K45</f>
        <v>0.17954309918500561</v>
      </c>
      <c r="L45" s="178">
        <f>子ども!L45/女性!L45</f>
        <v>0.17921128127910449</v>
      </c>
      <c r="M45" s="179">
        <f t="shared" si="0"/>
        <v>-1.1718722007126203E-2</v>
      </c>
      <c r="N45" s="157">
        <f t="shared" si="1"/>
        <v>93.862294136370906</v>
      </c>
    </row>
    <row r="46" spans="1:16">
      <c r="A46" s="192" t="s">
        <v>401</v>
      </c>
      <c r="B46" s="178">
        <f>子ども!B46/女性!B46</f>
        <v>0.22339550191991223</v>
      </c>
      <c r="C46" s="178">
        <f>子ども!C46/女性!C46</f>
        <v>0.2105683269476373</v>
      </c>
      <c r="D46" s="178">
        <f>子ども!D46/女性!D46</f>
        <v>0.21199547340626179</v>
      </c>
      <c r="E46" s="178">
        <f>子ども!E46/女性!E46</f>
        <v>0.21159691372457329</v>
      </c>
      <c r="F46" s="178">
        <f>子ども!F46/女性!F46</f>
        <v>0.21815519765739386</v>
      </c>
      <c r="G46" s="178">
        <f>子ども!G46/女性!G46</f>
        <v>0.22333571939871152</v>
      </c>
      <c r="H46" s="178">
        <f>子ども!H46/女性!H46</f>
        <v>0.22374833850243686</v>
      </c>
      <c r="I46" s="178">
        <f>子ども!I46/女性!I46</f>
        <v>0.22136222910216719</v>
      </c>
      <c r="J46" s="178">
        <f>子ども!J46/女性!J46</f>
        <v>0.20940467161271198</v>
      </c>
      <c r="K46" s="178">
        <f>子ども!K46/女性!K46</f>
        <v>0.20661213755770716</v>
      </c>
      <c r="L46" s="178">
        <f>子ども!L46/女性!L46</f>
        <v>0.20623029271304677</v>
      </c>
      <c r="M46" s="179">
        <f t="shared" si="0"/>
        <v>-4.3380342345905321E-3</v>
      </c>
      <c r="N46" s="157">
        <f t="shared" si="1"/>
        <v>97.939844848713037</v>
      </c>
    </row>
    <row r="47" spans="1:16">
      <c r="A47" s="192" t="s">
        <v>402</v>
      </c>
      <c r="B47" s="178">
        <f>子ども!B47/女性!B47</f>
        <v>0.20326107096535112</v>
      </c>
      <c r="C47" s="178">
        <f>子ども!C47/女性!C47</f>
        <v>0.20464092818563712</v>
      </c>
      <c r="D47" s="178">
        <f>子ども!D47/女性!D47</f>
        <v>0.20602533883323512</v>
      </c>
      <c r="E47" s="178">
        <f>子ども!E47/女性!E47</f>
        <v>0.20552853852060404</v>
      </c>
      <c r="F47" s="178">
        <f>子ども!F47/女性!F47</f>
        <v>0.21220874253803196</v>
      </c>
      <c r="G47" s="178">
        <f>子ども!G47/女性!G47</f>
        <v>0.21690231362467866</v>
      </c>
      <c r="H47" s="178">
        <f>子ども!H47/女性!H47</f>
        <v>0.21723688883627323</v>
      </c>
      <c r="I47" s="178">
        <f>子ども!I47/女性!I47</f>
        <v>0.21535893155258765</v>
      </c>
      <c r="J47" s="178">
        <f>子ども!J47/女性!J47</f>
        <v>0.19056158970214299</v>
      </c>
      <c r="K47" s="178">
        <f>子ども!K47/女性!K47</f>
        <v>0.18802033919077293</v>
      </c>
      <c r="L47" s="178">
        <f>子ども!L47/女性!L47</f>
        <v>0.18767285429438704</v>
      </c>
      <c r="M47" s="179">
        <f t="shared" si="0"/>
        <v>-1.6968073891250074E-2</v>
      </c>
      <c r="N47" s="157">
        <f t="shared" si="1"/>
        <v>91.708367411304096</v>
      </c>
    </row>
    <row r="48" spans="1:16">
      <c r="A48" s="192" t="s">
        <v>295</v>
      </c>
      <c r="B48" s="178">
        <f>子ども!B48/女性!B48</f>
        <v>0.26114119117034568</v>
      </c>
      <c r="C48" s="178">
        <f>子ども!C48/女性!C48</f>
        <v>0.22251860171276147</v>
      </c>
      <c r="D48" s="178">
        <f>子ども!D48/女性!D48</f>
        <v>0.22401407418267116</v>
      </c>
      <c r="E48" s="178">
        <f>子ども!E48/女性!E48</f>
        <v>0.22346921934312594</v>
      </c>
      <c r="F48" s="178">
        <f>子ども!F48/女性!F48</f>
        <v>0.23079710144927537</v>
      </c>
      <c r="G48" s="178">
        <f>子ども!G48/女性!G48</f>
        <v>0.23582548529694408</v>
      </c>
      <c r="H48" s="178">
        <f>子ども!H48/女性!H48</f>
        <v>0.23616383616383615</v>
      </c>
      <c r="I48" s="178">
        <f>子ども!I48/女性!I48</f>
        <v>0.23412127440904421</v>
      </c>
      <c r="J48" s="178">
        <f>子ども!J48/女性!J48</f>
        <v>0.24478331888930396</v>
      </c>
      <c r="K48" s="178">
        <f>子ども!K48/女性!K48</f>
        <v>0.24151898983288395</v>
      </c>
      <c r="L48" s="178">
        <f>子ども!L48/女性!L48</f>
        <v>0.24107263279769023</v>
      </c>
      <c r="M48" s="179">
        <f t="shared" si="0"/>
        <v>1.8554031084928757E-2</v>
      </c>
      <c r="N48" s="157">
        <f t="shared" si="1"/>
        <v>108.33819327558029</v>
      </c>
    </row>
    <row r="49" spans="1:14">
      <c r="A49" s="192" t="s">
        <v>296</v>
      </c>
      <c r="B49" s="178">
        <f>子ども!B49/女性!B49</f>
        <v>0.18303571428571427</v>
      </c>
      <c r="C49" s="178">
        <f>子ども!C49/女性!C49</f>
        <v>0.18027351844177372</v>
      </c>
      <c r="D49" s="178">
        <f>子ども!D49/女性!D49</f>
        <v>0.18132411067193677</v>
      </c>
      <c r="E49" s="178">
        <f>子ども!E49/女性!E49</f>
        <v>0.18061674008810572</v>
      </c>
      <c r="F49" s="178">
        <f>子ども!F49/女性!F49</f>
        <v>0.18679549114331723</v>
      </c>
      <c r="G49" s="178">
        <f>子ども!G49/女性!G49</f>
        <v>0.191</v>
      </c>
      <c r="H49" s="178">
        <f>子ども!H49/女性!H49</f>
        <v>0.19095477386934673</v>
      </c>
      <c r="I49" s="178">
        <f>子ども!I49/女性!I49</f>
        <v>0.18882175226586104</v>
      </c>
      <c r="J49" s="178">
        <f>子ども!J49/女性!J49</f>
        <v>0.17161049637885059</v>
      </c>
      <c r="K49" s="178">
        <f>子ども!K49/女性!K49</f>
        <v>0.16932196980662331</v>
      </c>
      <c r="L49" s="178">
        <f>子ども!L49/女性!L49</f>
        <v>0.16900904181496382</v>
      </c>
      <c r="M49" s="179">
        <f t="shared" si="0"/>
        <v>-1.1264476626809905E-2</v>
      </c>
      <c r="N49" s="157">
        <f t="shared" si="1"/>
        <v>93.751452390691426</v>
      </c>
    </row>
    <row r="50" spans="1:14">
      <c r="A50" s="194" t="s">
        <v>403</v>
      </c>
      <c r="B50" s="187">
        <f>子ども!B50/女性!B50</f>
        <v>0.19166666666666668</v>
      </c>
      <c r="C50" s="187">
        <f>子ども!C50/女性!C50</f>
        <v>0.19886132574217161</v>
      </c>
      <c r="D50" s="187">
        <f>子ども!D50/女性!D50</f>
        <v>0.20019723865877712</v>
      </c>
      <c r="E50" s="187">
        <f>子ども!E50/女性!E50</f>
        <v>0.2</v>
      </c>
      <c r="F50" s="187">
        <f>子ども!F50/女性!F50</f>
        <v>0.20622568093385213</v>
      </c>
      <c r="G50" s="187">
        <f>子ども!G50/女性!G50</f>
        <v>0.21032132424537489</v>
      </c>
      <c r="H50" s="187">
        <f>子ども!H50/女性!H50</f>
        <v>0.21046228710462286</v>
      </c>
      <c r="I50" s="187">
        <f>子ども!I50/女性!I50</f>
        <v>0.20909090909090908</v>
      </c>
      <c r="J50" s="187">
        <f>子ども!J50/女性!J50</f>
        <v>0.17977026764913864</v>
      </c>
      <c r="K50" s="187">
        <f>子ども!K50/女性!K50</f>
        <v>0.17737292574352917</v>
      </c>
      <c r="L50" s="187">
        <f>子ども!L50/女性!L50</f>
        <v>0.17704511858719213</v>
      </c>
      <c r="M50" s="181">
        <f t="shared" si="0"/>
        <v>-2.1816207154979478E-2</v>
      </c>
      <c r="N50" s="161">
        <f t="shared" si="1"/>
        <v>89.029436933722991</v>
      </c>
    </row>
    <row r="51" spans="1:14">
      <c r="A51" s="200" t="s">
        <v>404</v>
      </c>
      <c r="B51" s="178">
        <f>子ども!B51/女性!B51</f>
        <v>0.23186701936579471</v>
      </c>
      <c r="C51" s="178">
        <f>子ども!C51/女性!C51</f>
        <v>0.22672656221467441</v>
      </c>
      <c r="D51" s="178">
        <f>子ども!D51/女性!D51</f>
        <v>0.22818819645068097</v>
      </c>
      <c r="E51" s="178">
        <f>子ども!E51/女性!E51</f>
        <v>0.22768514559878392</v>
      </c>
      <c r="F51" s="178">
        <f>子ども!F51/女性!F51</f>
        <v>0.23508216410984331</v>
      </c>
      <c r="G51" s="178">
        <f>子ども!G51/女性!G51</f>
        <v>0.24025368401417646</v>
      </c>
      <c r="H51" s="178">
        <f>子ども!H51/女性!H51</f>
        <v>0.24052752773707348</v>
      </c>
      <c r="I51" s="178">
        <f>子ども!I51/女性!I51</f>
        <v>0.23863280025086234</v>
      </c>
      <c r="J51" s="178">
        <f>子ども!J51/女性!J51</f>
        <v>0.21843559780920893</v>
      </c>
      <c r="K51" s="178">
        <f>子ども!K51/女性!K51</f>
        <v>0.2155617862310063</v>
      </c>
      <c r="L51" s="178">
        <f>子ども!L51/女性!L51</f>
        <v>0.21514417276226838</v>
      </c>
      <c r="M51" s="182">
        <f t="shared" si="0"/>
        <v>-1.1582389452406028E-2</v>
      </c>
      <c r="N51" s="164">
        <f t="shared" si="1"/>
        <v>94.891472203667377</v>
      </c>
    </row>
    <row r="52" spans="1:14">
      <c r="A52" s="201" t="s">
        <v>405</v>
      </c>
      <c r="B52" s="178">
        <f>子ども!B52/女性!B52</f>
        <v>0.23885350318471338</v>
      </c>
      <c r="C52" s="178">
        <f>子ども!C52/女性!C52</f>
        <v>0.22637627695800228</v>
      </c>
      <c r="D52" s="178">
        <f>子ども!D52/女性!D52</f>
        <v>0.22791729382872533</v>
      </c>
      <c r="E52" s="178">
        <f>子ども!E52/女性!E52</f>
        <v>0.22738255033557048</v>
      </c>
      <c r="F52" s="178">
        <f>子ども!F52/女性!F52</f>
        <v>0.23470006059381943</v>
      </c>
      <c r="G52" s="178">
        <f>子ども!G52/女性!G52</f>
        <v>0.23988243273796067</v>
      </c>
      <c r="H52" s="178">
        <f>子ども!H52/女性!H52</f>
        <v>0.24020337301587302</v>
      </c>
      <c r="I52" s="178">
        <f>子ども!I52/女性!I52</f>
        <v>0.23825136612021858</v>
      </c>
      <c r="J52" s="178">
        <f>子ども!J52/女性!J52</f>
        <v>0.22420223515582163</v>
      </c>
      <c r="K52" s="178">
        <f>子ども!K52/女性!K52</f>
        <v>0.22121236691621157</v>
      </c>
      <c r="L52" s="178">
        <f>子ども!L52/女性!L52</f>
        <v>0.22080353903765335</v>
      </c>
      <c r="M52" s="179">
        <f t="shared" si="0"/>
        <v>-5.5727379203489302E-3</v>
      </c>
      <c r="N52" s="157">
        <f t="shared" si="1"/>
        <v>97.538285373699836</v>
      </c>
    </row>
    <row r="53" spans="1:14">
      <c r="A53" s="192" t="s">
        <v>406</v>
      </c>
      <c r="B53" s="178">
        <f>子ども!B53/女性!B53</f>
        <v>0.22914669223394055</v>
      </c>
      <c r="C53" s="178">
        <f>子ども!C53/女性!C53</f>
        <v>0.2234159779614325</v>
      </c>
      <c r="D53" s="178">
        <f>子ども!D53/女性!D53</f>
        <v>0.22466269218700974</v>
      </c>
      <c r="E53" s="178">
        <f>子ども!E53/女性!E53</f>
        <v>0.22432332220986281</v>
      </c>
      <c r="F53" s="178">
        <f>子ども!F53/女性!F53</f>
        <v>0.23175586023883238</v>
      </c>
      <c r="G53" s="178">
        <f>子ども!G53/女性!G53</f>
        <v>0.23668950975224037</v>
      </c>
      <c r="H53" s="178">
        <f>子ども!H53/女性!H53</f>
        <v>0.23702313946216386</v>
      </c>
      <c r="I53" s="178">
        <f>子ども!I53/女性!I53</f>
        <v>0.23508005822416303</v>
      </c>
      <c r="J53" s="178">
        <f>子ども!J53/女性!J53</f>
        <v>0.21478560381020645</v>
      </c>
      <c r="K53" s="178">
        <f>子ども!K53/女性!K53</f>
        <v>0.21192131186989063</v>
      </c>
      <c r="L53" s="178">
        <f>子ども!L53/女性!L53</f>
        <v>0.21152965501290372</v>
      </c>
      <c r="M53" s="179">
        <f t="shared" si="0"/>
        <v>-1.1886322948528788E-2</v>
      </c>
      <c r="N53" s="157">
        <f t="shared" si="1"/>
        <v>94.679734611201056</v>
      </c>
    </row>
    <row r="54" spans="1:14">
      <c r="A54" s="192" t="s">
        <v>407</v>
      </c>
      <c r="B54" s="178">
        <f>子ども!B54/女性!B54</f>
        <v>0.21864376453748435</v>
      </c>
      <c r="C54" s="178">
        <f>子ども!C54/女性!C54</f>
        <v>0.22894424673784106</v>
      </c>
      <c r="D54" s="178">
        <f>子ども!D54/女性!D54</f>
        <v>0.23049723756906076</v>
      </c>
      <c r="E54" s="178">
        <f>子ども!E54/女性!E54</f>
        <v>0.22990558816024495</v>
      </c>
      <c r="F54" s="178">
        <f>子ども!F54/女性!F54</f>
        <v>0.23741007194244604</v>
      </c>
      <c r="G54" s="178">
        <f>子ども!G54/女性!G54</f>
        <v>0.24296344225169847</v>
      </c>
      <c r="H54" s="178">
        <f>子ども!H54/女性!H54</f>
        <v>0.2428519724936663</v>
      </c>
      <c r="I54" s="178">
        <f>子ども!I54/女性!I54</f>
        <v>0.24121212121212121</v>
      </c>
      <c r="J54" s="178">
        <f>子ども!J54/女性!J54</f>
        <v>0.20510385354245184</v>
      </c>
      <c r="K54" s="178">
        <f>子ども!K54/女性!K54</f>
        <v>0.20236867341767736</v>
      </c>
      <c r="L54" s="178">
        <f>子ども!L54/女性!L54</f>
        <v>0.20199467102082527</v>
      </c>
      <c r="M54" s="179">
        <f t="shared" si="0"/>
        <v>-2.6949575717015783E-2</v>
      </c>
      <c r="N54" s="157">
        <f t="shared" si="1"/>
        <v>88.228760451065128</v>
      </c>
    </row>
    <row r="55" spans="1:14">
      <c r="A55" s="192" t="s">
        <v>408</v>
      </c>
      <c r="B55" s="178">
        <f>子ども!B55/女性!B55</f>
        <v>0.21580150179562521</v>
      </c>
      <c r="C55" s="178">
        <f>子ども!C55/女性!C55</f>
        <v>0.23040567152422214</v>
      </c>
      <c r="D55" s="178">
        <f>子ども!D55/女性!D55</f>
        <v>0.23190476190476189</v>
      </c>
      <c r="E55" s="178">
        <f>子ども!E55/女性!E55</f>
        <v>0.23131253678634492</v>
      </c>
      <c r="F55" s="178">
        <f>子ども!F55/女性!F55</f>
        <v>0.2391304347826087</v>
      </c>
      <c r="G55" s="178">
        <f>子ども!G55/女性!G55</f>
        <v>0.2436235708003518</v>
      </c>
      <c r="H55" s="178">
        <f>子ども!H55/女性!H55</f>
        <v>0.24364406779661016</v>
      </c>
      <c r="I55" s="178">
        <f>子ども!I55/女性!I55</f>
        <v>0.24230769230769231</v>
      </c>
      <c r="J55" s="178">
        <f>子ども!J55/女性!J55</f>
        <v>0.20238392978568914</v>
      </c>
      <c r="K55" s="178">
        <f>子ども!K55/女性!K55</f>
        <v>0.19968502143870875</v>
      </c>
      <c r="L55" s="178">
        <f>子ども!L55/女性!L55</f>
        <v>0.19931597876341586</v>
      </c>
      <c r="M55" s="179">
        <f t="shared" si="0"/>
        <v>-3.1089692760806281E-2</v>
      </c>
      <c r="N55" s="157">
        <f t="shared" si="1"/>
        <v>86.50654189407058</v>
      </c>
    </row>
    <row r="56" spans="1:14">
      <c r="A56" s="192" t="s">
        <v>409</v>
      </c>
      <c r="B56" s="178">
        <f>子ども!B56/女性!B56</f>
        <v>0.24305267523849025</v>
      </c>
      <c r="C56" s="178">
        <f>子ども!C56/女性!C56</f>
        <v>0.22497570456754129</v>
      </c>
      <c r="D56" s="178">
        <f>子ども!D56/女性!D56</f>
        <v>0.22618384401114205</v>
      </c>
      <c r="E56" s="178">
        <f>子ども!E56/女性!E56</f>
        <v>0.22613709160794362</v>
      </c>
      <c r="F56" s="178">
        <f>子ども!F56/女性!F56</f>
        <v>0.23325635103926096</v>
      </c>
      <c r="G56" s="178">
        <f>子ども!G56/女性!G56</f>
        <v>0.2383093525179856</v>
      </c>
      <c r="H56" s="178">
        <f>子ども!H56/女性!H56</f>
        <v>0.23933402705515089</v>
      </c>
      <c r="I56" s="178">
        <f>子ども!I56/女性!I56</f>
        <v>0.23667905824039653</v>
      </c>
      <c r="J56" s="178">
        <f>子ども!J56/女性!J56</f>
        <v>0.22845395712938935</v>
      </c>
      <c r="K56" s="178">
        <f>子ども!K56/女性!K56</f>
        <v>0.22540738968477986</v>
      </c>
      <c r="L56" s="178">
        <f>子ども!L56/女性!L56</f>
        <v>0.22499080888407322</v>
      </c>
      <c r="M56" s="179">
        <f t="shared" si="0"/>
        <v>1.5104316531927564E-5</v>
      </c>
      <c r="N56" s="157">
        <f t="shared" si="1"/>
        <v>100.00671375451896</v>
      </c>
    </row>
    <row r="57" spans="1:14">
      <c r="A57" s="202" t="s">
        <v>410</v>
      </c>
      <c r="B57" s="186">
        <f>子ども!B57/女性!B57</f>
        <v>0.20961855721641753</v>
      </c>
      <c r="C57" s="186">
        <f>子ども!C57/女性!C57</f>
        <v>0.22103999563485568</v>
      </c>
      <c r="D57" s="186">
        <f>子ども!D57/女性!D57</f>
        <v>0.2225110318563743</v>
      </c>
      <c r="E57" s="186">
        <f>子ども!E57/女性!E57</f>
        <v>0.22193211488250653</v>
      </c>
      <c r="F57" s="186">
        <f>子ども!F57/女性!F57</f>
        <v>0.2293076923076923</v>
      </c>
      <c r="G57" s="186">
        <f>子ども!G57/女性!G57</f>
        <v>0.23433734939759035</v>
      </c>
      <c r="H57" s="186">
        <f>子ども!H57/女性!H57</f>
        <v>0.23474673829623946</v>
      </c>
      <c r="I57" s="186">
        <f>子ども!I57/女性!I57</f>
        <v>0.23288682628414725</v>
      </c>
      <c r="J57" s="186">
        <f>子ども!J57/女性!J57</f>
        <v>0.19712648329979421</v>
      </c>
      <c r="K57" s="186">
        <f>子ども!K57/女性!K57</f>
        <v>0.19444540374843014</v>
      </c>
      <c r="L57" s="186">
        <f>子ども!L57/女性!L57</f>
        <v>0.19408125841865811</v>
      </c>
      <c r="M57" s="180">
        <f t="shared" si="0"/>
        <v>-2.695873721619757E-2</v>
      </c>
      <c r="N57" s="154">
        <f t="shared" si="1"/>
        <v>87.803683609941913</v>
      </c>
    </row>
    <row r="58" spans="1:14">
      <c r="A58" s="192" t="s">
        <v>411</v>
      </c>
      <c r="B58" s="178">
        <f>子ども!B58/女性!B58</f>
        <v>0.1954699036415968</v>
      </c>
      <c r="C58" s="178">
        <f>子ども!C58/女性!C58</f>
        <v>0.21504474272930649</v>
      </c>
      <c r="D58" s="178">
        <f>子ども!D58/女性!D58</f>
        <v>0.21644818976279651</v>
      </c>
      <c r="E58" s="178">
        <f>子ども!E58/女性!E58</f>
        <v>0.2158645276292335</v>
      </c>
      <c r="F58" s="178">
        <f>子ども!F58/女性!F58</f>
        <v>0.22297974734309203</v>
      </c>
      <c r="G58" s="178">
        <f>子ども!G58/女性!G58</f>
        <v>0.22778785131459656</v>
      </c>
      <c r="H58" s="178">
        <f>子ども!H58/女性!H58</f>
        <v>0.22826365734803797</v>
      </c>
      <c r="I58" s="178">
        <f>子ども!I58/女性!I58</f>
        <v>0.22644721906923951</v>
      </c>
      <c r="J58" s="178">
        <f>子ども!J58/女性!J58</f>
        <v>0.18340337880438123</v>
      </c>
      <c r="K58" s="178">
        <f>子ども!K58/女性!K58</f>
        <v>0.1809575872316822</v>
      </c>
      <c r="L58" s="178">
        <f>子ども!L58/女性!L58</f>
        <v>0.18062315517651162</v>
      </c>
      <c r="M58" s="179">
        <f t="shared" si="0"/>
        <v>-3.4421587552794869E-2</v>
      </c>
      <c r="N58" s="157">
        <f t="shared" si="1"/>
        <v>83.993290365566381</v>
      </c>
    </row>
    <row r="59" spans="1:14">
      <c r="A59" s="194" t="s">
        <v>412</v>
      </c>
      <c r="B59" s="187">
        <f>子ども!B59/女性!B59</f>
        <v>0.21903096903096902</v>
      </c>
      <c r="C59" s="187">
        <f>子ども!C59/女性!C59</f>
        <v>0.22487695749440717</v>
      </c>
      <c r="D59" s="187">
        <f>子ども!D59/女性!D59</f>
        <v>0.22634435125801677</v>
      </c>
      <c r="E59" s="187">
        <f>子ども!E59/女性!E59</f>
        <v>0.22573792486583183</v>
      </c>
      <c r="F59" s="187">
        <f>子ども!F59/女性!F59</f>
        <v>0.23324597529015351</v>
      </c>
      <c r="G59" s="187">
        <f>子ども!G59/女性!G59</f>
        <v>0.23834628190899002</v>
      </c>
      <c r="H59" s="187">
        <f>子ども!H59/女性!H59</f>
        <v>0.23862068965517241</v>
      </c>
      <c r="I59" s="187">
        <f>子ども!I59/女性!I59</f>
        <v>0.2366963236528454</v>
      </c>
      <c r="J59" s="187">
        <f>子ども!J59/女性!J59</f>
        <v>0.20549662231599156</v>
      </c>
      <c r="K59" s="187">
        <f>子ども!K59/女性!K59</f>
        <v>0.20275620438936959</v>
      </c>
      <c r="L59" s="187">
        <f>子ども!L59/女性!L59</f>
        <v>0.20238148578723816</v>
      </c>
      <c r="M59" s="181">
        <f t="shared" si="0"/>
        <v>-2.2495471707169007E-2</v>
      </c>
      <c r="N59" s="161">
        <f t="shared" si="1"/>
        <v>89.996542127830736</v>
      </c>
    </row>
    <row r="60" spans="1:14">
      <c r="A60" s="203" t="s">
        <v>413</v>
      </c>
      <c r="B60" s="186">
        <f>子ども!B60/女性!B60</f>
        <v>0.20888374506126034</v>
      </c>
      <c r="C60" s="186">
        <f>子ども!C60/女性!C60</f>
        <v>0.20652604694174115</v>
      </c>
      <c r="D60" s="186">
        <f>子ども!D60/女性!D60</f>
        <v>0.20791200118384057</v>
      </c>
      <c r="E60" s="186">
        <f>子ども!E60/女性!E60</f>
        <v>0.20742981054553755</v>
      </c>
      <c r="F60" s="186">
        <f>子ども!F60/女性!F60</f>
        <v>0.21426247641355978</v>
      </c>
      <c r="G60" s="186">
        <f>子ども!G60/女性!G60</f>
        <v>0.21888286175047647</v>
      </c>
      <c r="H60" s="186">
        <f>子ども!H60/女性!H60</f>
        <v>0.21888129170442375</v>
      </c>
      <c r="I60" s="186">
        <f>子ども!I60/女性!I60</f>
        <v>0.21728011690565349</v>
      </c>
      <c r="J60" s="186">
        <f>子ども!J60/女性!J60</f>
        <v>0.19565777386877475</v>
      </c>
      <c r="K60" s="186">
        <f>子ども!K60/女性!K60</f>
        <v>0.19299329551961852</v>
      </c>
      <c r="L60" s="186">
        <f>子ども!L60/女性!L60</f>
        <v>0.19261062413930458</v>
      </c>
      <c r="M60" s="180">
        <f t="shared" si="0"/>
        <v>-1.3915422802436572E-2</v>
      </c>
      <c r="N60" s="154">
        <f t="shared" si="1"/>
        <v>93.262146344977992</v>
      </c>
    </row>
    <row r="61" spans="1:14">
      <c r="A61" s="201" t="s">
        <v>414</v>
      </c>
      <c r="B61" s="178">
        <f>子ども!B61/女性!B61</f>
        <v>0.21285328955083851</v>
      </c>
      <c r="C61" s="178">
        <f>子ども!C61/女性!C61</f>
        <v>0.18833333333333332</v>
      </c>
      <c r="D61" s="178">
        <f>子ども!D61/女性!D61</f>
        <v>0.18950268232564882</v>
      </c>
      <c r="E61" s="178">
        <f>子ども!E61/女性!E61</f>
        <v>0.18911610613486565</v>
      </c>
      <c r="F61" s="178">
        <f>子ども!F61/女性!F61</f>
        <v>0.19530188312948943</v>
      </c>
      <c r="G61" s="178">
        <f>子ども!G61/女性!G61</f>
        <v>0.19956521739130434</v>
      </c>
      <c r="H61" s="178">
        <f>子ども!H61/女性!H61</f>
        <v>0.1998085666427375</v>
      </c>
      <c r="I61" s="178">
        <f>子ども!I61/女性!I61</f>
        <v>0.19822723609991941</v>
      </c>
      <c r="J61" s="178">
        <f>子ども!J61/女性!J61</f>
        <v>0.19952653695818751</v>
      </c>
      <c r="K61" s="178">
        <f>子ども!K61/女性!K61</f>
        <v>0.19686573361964788</v>
      </c>
      <c r="L61" s="178">
        <f>子ども!L61/女性!L61</f>
        <v>0.19650190133776188</v>
      </c>
      <c r="M61" s="179">
        <f t="shared" si="0"/>
        <v>8.1685680044285558E-3</v>
      </c>
      <c r="N61" s="157">
        <f t="shared" si="1"/>
        <v>104.33729274571428</v>
      </c>
    </row>
    <row r="62" spans="1:14">
      <c r="A62" s="192" t="s">
        <v>415</v>
      </c>
      <c r="B62" s="178">
        <f>子ども!B62/女性!B62</f>
        <v>0.21238938053097345</v>
      </c>
      <c r="C62" s="178">
        <f>子ども!C62/女性!C62</f>
        <v>0.22297817715019255</v>
      </c>
      <c r="D62" s="178">
        <f>子ども!D62/女性!D62</f>
        <v>0.22442244224422442</v>
      </c>
      <c r="E62" s="178">
        <f>子ども!E62/女性!E62</f>
        <v>0.22393563526651022</v>
      </c>
      <c r="F62" s="178">
        <f>子ども!F62/女性!F62</f>
        <v>0.23103251568739305</v>
      </c>
      <c r="G62" s="178">
        <f>子ども!G62/女性!G62</f>
        <v>0.23635572950641442</v>
      </c>
      <c r="H62" s="178">
        <f>子ども!H62/女性!H62</f>
        <v>0.23649999999999999</v>
      </c>
      <c r="I62" s="178">
        <f>子ども!I62/女性!I62</f>
        <v>0.23480200780814278</v>
      </c>
      <c r="J62" s="178">
        <f>子ども!J62/女性!J62</f>
        <v>0.19969346368694196</v>
      </c>
      <c r="K62" s="178">
        <f>子ども!K62/女性!K62</f>
        <v>0.19703043428261705</v>
      </c>
      <c r="L62" s="178">
        <f>子ども!L62/女性!L62</f>
        <v>0.19666629761348739</v>
      </c>
      <c r="M62" s="179">
        <f t="shared" si="0"/>
        <v>-2.6311879536705163E-2</v>
      </c>
      <c r="N62" s="157">
        <f t="shared" si="1"/>
        <v>88.199796108754569</v>
      </c>
    </row>
    <row r="63" spans="1:14">
      <c r="A63" s="194" t="s">
        <v>416</v>
      </c>
      <c r="B63" s="187">
        <f>子ども!B63/女性!B63</f>
        <v>0.2006641972154809</v>
      </c>
      <c r="C63" s="187">
        <f>子ども!C63/女性!C63</f>
        <v>0.20845624385447395</v>
      </c>
      <c r="D63" s="187">
        <f>子ども!D63/女性!D63</f>
        <v>0.20977056344623068</v>
      </c>
      <c r="E63" s="187">
        <f>子ども!E63/女性!E63</f>
        <v>0.20918276901258642</v>
      </c>
      <c r="F63" s="187">
        <f>子ども!F63/女性!F63</f>
        <v>0.21617261544666264</v>
      </c>
      <c r="G63" s="187">
        <f>子ども!G63/女性!G63</f>
        <v>0.22079675894665765</v>
      </c>
      <c r="H63" s="187">
        <f>子ども!H63/女性!H63</f>
        <v>0.22121212121212122</v>
      </c>
      <c r="I63" s="187">
        <f>子ども!I63/女性!I63</f>
        <v>0.2195054945054945</v>
      </c>
      <c r="J63" s="187">
        <f>子ども!J63/女性!J63</f>
        <v>0.18795949657744221</v>
      </c>
      <c r="K63" s="187">
        <f>子ども!K63/女性!K63</f>
        <v>0.18545294650331196</v>
      </c>
      <c r="L63" s="187">
        <f>子ども!L63/女性!L63</f>
        <v>0.18511020646690143</v>
      </c>
      <c r="M63" s="181">
        <f t="shared" si="0"/>
        <v>-2.3346037387572516E-2</v>
      </c>
      <c r="N63" s="161">
        <f t="shared" si="1"/>
        <v>88.800509423037141</v>
      </c>
    </row>
    <row r="64" spans="1:14">
      <c r="A64" s="173" t="s">
        <v>417</v>
      </c>
      <c r="B64" s="173"/>
      <c r="C64" s="174"/>
      <c r="D64" s="174"/>
      <c r="E64" s="174"/>
      <c r="F64" s="174"/>
      <c r="G64" s="174"/>
      <c r="H64" s="174"/>
      <c r="I64" s="174"/>
      <c r="J64" s="174"/>
      <c r="K64" s="174"/>
      <c r="L64" s="174"/>
      <c r="M64" s="174"/>
    </row>
  </sheetData>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655D2-3D60-40AA-9000-2A64B8B16DC2}">
  <sheetPr>
    <tabColor theme="0"/>
  </sheetPr>
  <dimension ref="A1:O109"/>
  <sheetViews>
    <sheetView workbookViewId="0">
      <pane xSplit="1" ySplit="3" topLeftCell="D36" activePane="bottomRight" state="frozen"/>
      <selection pane="topRight" activeCell="C1" sqref="C1"/>
      <selection pane="bottomLeft" activeCell="A7" sqref="A7"/>
      <selection pane="bottomRight" activeCell="L53" sqref="L53"/>
    </sheetView>
  </sheetViews>
  <sheetFormatPr defaultColWidth="9" defaultRowHeight="14.25"/>
  <cols>
    <col min="1" max="1" width="11.375" style="806" customWidth="1"/>
    <col min="2" max="2" width="8.5" style="806" hidden="1" customWidth="1"/>
    <col min="3" max="3" width="9.125" style="806" hidden="1" customWidth="1"/>
    <col min="4" max="12" width="9" style="806"/>
    <col min="13" max="13" width="4.625" style="806" customWidth="1"/>
    <col min="14" max="16384" width="9" style="806"/>
  </cols>
  <sheetData>
    <row r="1" spans="1:15">
      <c r="A1" s="12" t="s">
        <v>506</v>
      </c>
      <c r="B1" s="1"/>
      <c r="C1" s="1"/>
    </row>
    <row r="2" spans="1:15">
      <c r="A2" s="15" t="s">
        <v>526</v>
      </c>
      <c r="B2" s="813" t="s">
        <v>916</v>
      </c>
      <c r="C2" s="814">
        <v>2015</v>
      </c>
      <c r="D2" s="812">
        <f t="shared" ref="D2:L2" si="0">C2+5</f>
        <v>2020</v>
      </c>
      <c r="E2" s="812">
        <f t="shared" si="0"/>
        <v>2025</v>
      </c>
      <c r="F2" s="812">
        <f t="shared" si="0"/>
        <v>2030</v>
      </c>
      <c r="G2" s="812">
        <f t="shared" si="0"/>
        <v>2035</v>
      </c>
      <c r="H2" s="812">
        <f t="shared" si="0"/>
        <v>2040</v>
      </c>
      <c r="I2" s="812">
        <f t="shared" si="0"/>
        <v>2045</v>
      </c>
      <c r="J2" s="988">
        <f t="shared" si="0"/>
        <v>2050</v>
      </c>
      <c r="K2" s="988">
        <f t="shared" si="0"/>
        <v>2055</v>
      </c>
      <c r="L2" s="988">
        <f t="shared" si="0"/>
        <v>2060</v>
      </c>
      <c r="M2" s="1"/>
    </row>
    <row r="3" spans="1:15">
      <c r="A3" s="17"/>
      <c r="B3" s="815"/>
      <c r="C3" s="815"/>
      <c r="D3" s="17" t="s">
        <v>507</v>
      </c>
      <c r="E3" s="17" t="s">
        <v>507</v>
      </c>
      <c r="F3" s="17" t="s">
        <v>507</v>
      </c>
      <c r="G3" s="17" t="s">
        <v>507</v>
      </c>
      <c r="H3" s="17" t="s">
        <v>507</v>
      </c>
      <c r="I3" s="17" t="s">
        <v>507</v>
      </c>
      <c r="J3" s="269"/>
      <c r="K3" s="269"/>
      <c r="L3" s="269"/>
      <c r="M3" s="1" t="s">
        <v>507</v>
      </c>
    </row>
    <row r="4" spans="1:15">
      <c r="A4" s="17" t="s">
        <v>57</v>
      </c>
      <c r="B4" s="815"/>
      <c r="C4" s="815"/>
      <c r="D4" s="276">
        <v>0.19128000000000001</v>
      </c>
      <c r="E4" s="276">
        <v>0.19067999999999999</v>
      </c>
      <c r="F4" s="276">
        <v>0.19678999999999999</v>
      </c>
      <c r="G4" s="276">
        <v>0.20104</v>
      </c>
      <c r="H4" s="276">
        <v>0.20127</v>
      </c>
      <c r="I4" s="276">
        <v>0.1996</v>
      </c>
      <c r="J4" s="989">
        <f>I4</f>
        <v>0.1996</v>
      </c>
      <c r="K4" s="989">
        <f t="shared" ref="K4:L4" si="1">J4</f>
        <v>0.1996</v>
      </c>
      <c r="L4" s="989">
        <f t="shared" si="1"/>
        <v>0.1996</v>
      </c>
      <c r="M4" s="1"/>
    </row>
    <row r="5" spans="1:15">
      <c r="A5" s="16" t="s">
        <v>494</v>
      </c>
      <c r="B5" s="816"/>
      <c r="C5" s="816"/>
      <c r="D5" s="274">
        <v>0.17643</v>
      </c>
      <c r="E5" s="274">
        <v>0.17554</v>
      </c>
      <c r="F5" s="274">
        <v>0.18090999999999999</v>
      </c>
      <c r="G5" s="274">
        <v>0.18467</v>
      </c>
      <c r="H5" s="274">
        <v>0.18482000000000001</v>
      </c>
      <c r="I5" s="274">
        <v>0.18328</v>
      </c>
      <c r="J5" s="990">
        <f>I5</f>
        <v>0.18328</v>
      </c>
      <c r="K5" s="990">
        <f t="shared" ref="K5:L5" si="2">J5</f>
        <v>0.18328</v>
      </c>
      <c r="L5" s="990">
        <f t="shared" si="2"/>
        <v>0.18328</v>
      </c>
    </row>
    <row r="6" spans="1:15">
      <c r="A6" s="272" t="s">
        <v>495</v>
      </c>
      <c r="B6" s="817"/>
      <c r="C6" s="817"/>
      <c r="D6" s="274">
        <v>0.18254000000000001</v>
      </c>
      <c r="E6" s="274">
        <v>0.18210999999999999</v>
      </c>
      <c r="F6" s="274">
        <v>0.18803</v>
      </c>
      <c r="G6" s="274">
        <v>0.19216</v>
      </c>
      <c r="H6" s="274">
        <v>0.19245999999999999</v>
      </c>
      <c r="I6" s="274">
        <v>0.19089</v>
      </c>
      <c r="J6" s="990">
        <f t="shared" ref="J6:L14" si="3">I6</f>
        <v>0.19089</v>
      </c>
      <c r="K6" s="990">
        <f t="shared" si="3"/>
        <v>0.19089</v>
      </c>
      <c r="L6" s="990">
        <f t="shared" si="3"/>
        <v>0.19089</v>
      </c>
    </row>
    <row r="7" spans="1:15">
      <c r="A7" s="272" t="s">
        <v>496</v>
      </c>
      <c r="B7" s="817"/>
      <c r="C7" s="817"/>
      <c r="D7" s="274">
        <v>0.17457</v>
      </c>
      <c r="E7" s="274">
        <v>0.17412</v>
      </c>
      <c r="F7" s="274">
        <v>0.17978</v>
      </c>
      <c r="G7" s="274">
        <v>0.18373</v>
      </c>
      <c r="H7" s="274">
        <v>0.18404000000000001</v>
      </c>
      <c r="I7" s="274">
        <v>0.18254999999999999</v>
      </c>
      <c r="J7" s="990">
        <f t="shared" si="3"/>
        <v>0.18254999999999999</v>
      </c>
      <c r="K7" s="990">
        <f t="shared" si="3"/>
        <v>0.18254999999999999</v>
      </c>
      <c r="L7" s="990">
        <f t="shared" si="3"/>
        <v>0.18254999999999999</v>
      </c>
    </row>
    <row r="8" spans="1:15">
      <c r="A8" s="272" t="s">
        <v>497</v>
      </c>
      <c r="B8" s="817"/>
      <c r="C8" s="817"/>
      <c r="D8" s="274">
        <v>0.15556</v>
      </c>
      <c r="E8" s="274">
        <v>0.15518999999999999</v>
      </c>
      <c r="F8" s="274">
        <v>0.16025</v>
      </c>
      <c r="G8" s="274">
        <v>0.16378000000000001</v>
      </c>
      <c r="H8" s="274">
        <v>0.16408</v>
      </c>
      <c r="I8" s="274">
        <v>0.16272</v>
      </c>
      <c r="J8" s="990">
        <f t="shared" si="3"/>
        <v>0.16272</v>
      </c>
      <c r="K8" s="990">
        <f t="shared" si="3"/>
        <v>0.16272</v>
      </c>
      <c r="L8" s="990">
        <f t="shared" si="3"/>
        <v>0.16272</v>
      </c>
    </row>
    <row r="9" spans="1:15">
      <c r="A9" s="272" t="s">
        <v>498</v>
      </c>
      <c r="B9" s="817"/>
      <c r="C9" s="817"/>
      <c r="D9" s="274">
        <v>0.15733</v>
      </c>
      <c r="E9" s="274">
        <v>0.15694</v>
      </c>
      <c r="F9" s="274">
        <v>0.16200999999999999</v>
      </c>
      <c r="G9" s="274">
        <v>0.16553999999999999</v>
      </c>
      <c r="H9" s="274">
        <v>0.16583000000000001</v>
      </c>
      <c r="I9" s="274">
        <v>0.16453000000000001</v>
      </c>
      <c r="J9" s="990">
        <f t="shared" si="3"/>
        <v>0.16453000000000001</v>
      </c>
      <c r="K9" s="990">
        <f t="shared" si="3"/>
        <v>0.16453000000000001</v>
      </c>
      <c r="L9" s="990">
        <f t="shared" si="3"/>
        <v>0.16453000000000001</v>
      </c>
    </row>
    <row r="10" spans="1:15">
      <c r="A10" s="272" t="s">
        <v>499</v>
      </c>
      <c r="B10" s="817"/>
      <c r="C10" s="817"/>
      <c r="D10" s="274">
        <v>0.17399999999999999</v>
      </c>
      <c r="E10" s="274">
        <v>0.17358000000000001</v>
      </c>
      <c r="F10" s="274">
        <v>0.17923</v>
      </c>
      <c r="G10" s="274">
        <v>0.18317</v>
      </c>
      <c r="H10" s="274">
        <v>0.18342</v>
      </c>
      <c r="I10" s="274">
        <v>0.18199000000000001</v>
      </c>
      <c r="J10" s="990">
        <f t="shared" si="3"/>
        <v>0.18199000000000001</v>
      </c>
      <c r="K10" s="990">
        <f t="shared" si="3"/>
        <v>0.18199000000000001</v>
      </c>
      <c r="L10" s="990">
        <f t="shared" si="3"/>
        <v>0.18199000000000001</v>
      </c>
    </row>
    <row r="11" spans="1:15">
      <c r="A11" s="272" t="s">
        <v>500</v>
      </c>
      <c r="B11" s="817"/>
      <c r="C11" s="817"/>
      <c r="D11" s="274">
        <v>0.20949000000000001</v>
      </c>
      <c r="E11" s="274">
        <v>0.20898</v>
      </c>
      <c r="F11" s="274">
        <v>0.21578</v>
      </c>
      <c r="G11" s="274">
        <v>0.22051999999999999</v>
      </c>
      <c r="H11" s="274">
        <v>0.22084999999999999</v>
      </c>
      <c r="I11" s="274">
        <v>0.21904999999999999</v>
      </c>
      <c r="J11" s="990">
        <f t="shared" si="3"/>
        <v>0.21904999999999999</v>
      </c>
      <c r="K11" s="990">
        <f t="shared" si="3"/>
        <v>0.21904999999999999</v>
      </c>
      <c r="L11" s="990">
        <f t="shared" si="3"/>
        <v>0.21904999999999999</v>
      </c>
    </row>
    <row r="12" spans="1:15">
      <c r="A12" s="272" t="s">
        <v>501</v>
      </c>
      <c r="B12" s="817"/>
      <c r="C12" s="817"/>
      <c r="D12" s="274">
        <v>0.18331</v>
      </c>
      <c r="E12" s="274">
        <v>0.18282999999999999</v>
      </c>
      <c r="F12" s="274">
        <v>0.18879000000000001</v>
      </c>
      <c r="G12" s="274">
        <v>0.19294</v>
      </c>
      <c r="H12" s="274">
        <v>0.19327</v>
      </c>
      <c r="I12" s="274">
        <v>0.19170999999999999</v>
      </c>
      <c r="J12" s="990">
        <f t="shared" si="3"/>
        <v>0.19170999999999999</v>
      </c>
      <c r="K12" s="990">
        <f t="shared" si="3"/>
        <v>0.19170999999999999</v>
      </c>
      <c r="L12" s="990">
        <f t="shared" si="3"/>
        <v>0.19170999999999999</v>
      </c>
    </row>
    <row r="13" spans="1:15">
      <c r="A13" s="272" t="s">
        <v>502</v>
      </c>
      <c r="B13" s="817"/>
      <c r="C13" s="817"/>
      <c r="D13" s="274">
        <v>0.13150999999999999</v>
      </c>
      <c r="E13" s="274">
        <v>0.13123000000000001</v>
      </c>
      <c r="F13" s="274">
        <v>0.13546</v>
      </c>
      <c r="G13" s="274">
        <v>0.13844000000000001</v>
      </c>
      <c r="H13" s="274">
        <v>0.13868</v>
      </c>
      <c r="I13" s="274">
        <v>0.13754</v>
      </c>
      <c r="J13" s="990">
        <f t="shared" si="3"/>
        <v>0.13754</v>
      </c>
      <c r="K13" s="990">
        <f t="shared" si="3"/>
        <v>0.13754</v>
      </c>
      <c r="L13" s="990">
        <f t="shared" si="3"/>
        <v>0.13754</v>
      </c>
    </row>
    <row r="14" spans="1:15">
      <c r="A14" s="272" t="s">
        <v>503</v>
      </c>
      <c r="B14" s="817"/>
      <c r="C14" s="817"/>
      <c r="D14" s="274">
        <v>0.18728</v>
      </c>
      <c r="E14" s="274">
        <v>0.18682000000000001</v>
      </c>
      <c r="F14" s="274">
        <v>0.19289000000000001</v>
      </c>
      <c r="G14" s="274">
        <v>0.19714000000000001</v>
      </c>
      <c r="H14" s="274">
        <v>0.19742999999999999</v>
      </c>
      <c r="I14" s="274">
        <v>0.19586999999999999</v>
      </c>
      <c r="J14" s="990">
        <f t="shared" si="3"/>
        <v>0.19586999999999999</v>
      </c>
      <c r="K14" s="990">
        <f t="shared" si="3"/>
        <v>0.19586999999999999</v>
      </c>
      <c r="L14" s="990">
        <f t="shared" si="3"/>
        <v>0.19586999999999999</v>
      </c>
      <c r="O14" s="806" t="s">
        <v>710</v>
      </c>
    </row>
    <row r="15" spans="1:15">
      <c r="A15" s="15" t="s">
        <v>186</v>
      </c>
      <c r="B15" s="818"/>
      <c r="C15" s="818"/>
      <c r="D15" s="271">
        <v>0.20837</v>
      </c>
      <c r="E15" s="271">
        <v>0.20787</v>
      </c>
      <c r="F15" s="271">
        <v>0.21462999999999999</v>
      </c>
      <c r="G15" s="271">
        <v>0.21936</v>
      </c>
      <c r="H15" s="271">
        <v>0.21970000000000001</v>
      </c>
      <c r="I15" s="271">
        <v>0.21790999999999999</v>
      </c>
      <c r="J15" s="991">
        <f>I15</f>
        <v>0.21790999999999999</v>
      </c>
      <c r="K15" s="991">
        <f t="shared" ref="K15:L15" si="4">J15</f>
        <v>0.21790999999999999</v>
      </c>
      <c r="L15" s="991">
        <f t="shared" si="4"/>
        <v>0.21790999999999999</v>
      </c>
    </row>
    <row r="16" spans="1:15">
      <c r="A16" s="16" t="s">
        <v>187</v>
      </c>
      <c r="B16" s="816"/>
      <c r="C16" s="816"/>
      <c r="D16" s="274">
        <v>0.17729</v>
      </c>
      <c r="E16" s="274">
        <v>0.17688000000000001</v>
      </c>
      <c r="F16" s="274">
        <v>0.18262</v>
      </c>
      <c r="G16" s="274">
        <v>0.18662000000000001</v>
      </c>
      <c r="H16" s="274">
        <v>0.18692</v>
      </c>
      <c r="I16" s="274">
        <v>0.18542</v>
      </c>
      <c r="J16" s="990">
        <f t="shared" ref="J16:L54" si="5">I16</f>
        <v>0.18542</v>
      </c>
      <c r="K16" s="990">
        <f t="shared" si="5"/>
        <v>0.18542</v>
      </c>
      <c r="L16" s="990">
        <f t="shared" si="5"/>
        <v>0.18542</v>
      </c>
    </row>
    <row r="17" spans="1:12">
      <c r="A17" s="16" t="s">
        <v>188</v>
      </c>
      <c r="B17" s="816"/>
      <c r="C17" s="816"/>
      <c r="D17" s="274">
        <v>0.21015</v>
      </c>
      <c r="E17" s="274">
        <v>0.20967</v>
      </c>
      <c r="F17" s="274">
        <v>0.21648999999999999</v>
      </c>
      <c r="G17" s="274">
        <v>0.22126000000000001</v>
      </c>
      <c r="H17" s="274">
        <v>0.22158</v>
      </c>
      <c r="I17" s="274">
        <v>0.21979000000000001</v>
      </c>
      <c r="J17" s="990">
        <f t="shared" si="5"/>
        <v>0.21979000000000001</v>
      </c>
      <c r="K17" s="990">
        <f t="shared" si="5"/>
        <v>0.21979000000000001</v>
      </c>
      <c r="L17" s="990">
        <f t="shared" si="5"/>
        <v>0.21979000000000001</v>
      </c>
    </row>
    <row r="18" spans="1:12">
      <c r="A18" s="16" t="s">
        <v>189</v>
      </c>
      <c r="B18" s="816"/>
      <c r="C18" s="816"/>
      <c r="D18" s="274">
        <v>0.18423999999999999</v>
      </c>
      <c r="E18" s="274">
        <v>0.18381</v>
      </c>
      <c r="F18" s="274">
        <v>0.18976999999999999</v>
      </c>
      <c r="G18" s="274">
        <v>0.19395000000000001</v>
      </c>
      <c r="H18" s="274">
        <v>0.19425999999999999</v>
      </c>
      <c r="I18" s="274">
        <v>0.19269</v>
      </c>
      <c r="J18" s="990">
        <f t="shared" si="5"/>
        <v>0.19269</v>
      </c>
      <c r="K18" s="990">
        <f t="shared" si="5"/>
        <v>0.19269</v>
      </c>
      <c r="L18" s="990">
        <f t="shared" si="5"/>
        <v>0.19269</v>
      </c>
    </row>
    <row r="19" spans="1:12">
      <c r="A19" s="16" t="s">
        <v>190</v>
      </c>
      <c r="B19" s="816"/>
      <c r="C19" s="816"/>
      <c r="D19" s="274">
        <v>0.1895</v>
      </c>
      <c r="E19" s="274">
        <v>0.18912000000000001</v>
      </c>
      <c r="F19" s="274">
        <v>0.1953</v>
      </c>
      <c r="G19" s="274">
        <v>0.19957</v>
      </c>
      <c r="H19" s="274">
        <v>0.19980999999999999</v>
      </c>
      <c r="I19" s="274">
        <v>0.19822999999999999</v>
      </c>
      <c r="J19" s="990">
        <f t="shared" si="5"/>
        <v>0.19822999999999999</v>
      </c>
      <c r="K19" s="990">
        <f t="shared" si="5"/>
        <v>0.19822999999999999</v>
      </c>
      <c r="L19" s="990">
        <f t="shared" si="5"/>
        <v>0.19822999999999999</v>
      </c>
    </row>
    <row r="20" spans="1:12">
      <c r="A20" s="16" t="s">
        <v>191</v>
      </c>
      <c r="B20" s="816"/>
      <c r="C20" s="816"/>
      <c r="D20" s="274">
        <v>0.18415999999999999</v>
      </c>
      <c r="E20" s="274">
        <v>0.1837</v>
      </c>
      <c r="F20" s="274">
        <v>0.18962999999999999</v>
      </c>
      <c r="G20" s="274">
        <v>0.19384999999999999</v>
      </c>
      <c r="H20" s="274">
        <v>0.19417000000000001</v>
      </c>
      <c r="I20" s="274">
        <v>0.19259999999999999</v>
      </c>
      <c r="J20" s="990">
        <f t="shared" si="5"/>
        <v>0.19259999999999999</v>
      </c>
      <c r="K20" s="990">
        <f t="shared" si="5"/>
        <v>0.19259999999999999</v>
      </c>
      <c r="L20" s="990">
        <f t="shared" si="5"/>
        <v>0.19259999999999999</v>
      </c>
    </row>
    <row r="21" spans="1:12">
      <c r="A21" s="16" t="s">
        <v>266</v>
      </c>
      <c r="B21" s="816"/>
      <c r="C21" s="816"/>
      <c r="D21" s="274">
        <v>0.20668</v>
      </c>
      <c r="E21" s="274">
        <v>0.20619000000000001</v>
      </c>
      <c r="F21" s="274">
        <v>0.21288000000000001</v>
      </c>
      <c r="G21" s="274">
        <v>0.21754999999999999</v>
      </c>
      <c r="H21" s="274">
        <v>0.21789</v>
      </c>
      <c r="I21" s="274">
        <v>0.21617</v>
      </c>
      <c r="J21" s="990">
        <f t="shared" si="5"/>
        <v>0.21617</v>
      </c>
      <c r="K21" s="990">
        <f t="shared" si="5"/>
        <v>0.21617</v>
      </c>
      <c r="L21" s="990">
        <f t="shared" si="5"/>
        <v>0.21617</v>
      </c>
    </row>
    <row r="22" spans="1:12">
      <c r="A22" s="16" t="s">
        <v>268</v>
      </c>
      <c r="B22" s="816"/>
      <c r="C22" s="816"/>
      <c r="D22" s="274">
        <v>0.214</v>
      </c>
      <c r="E22" s="274">
        <v>0.21354000000000001</v>
      </c>
      <c r="F22" s="274">
        <v>0.22064</v>
      </c>
      <c r="G22" s="274">
        <v>0.22539999999999999</v>
      </c>
      <c r="H22" s="274">
        <v>0.22577</v>
      </c>
      <c r="I22" s="274">
        <v>0.22367999999999999</v>
      </c>
      <c r="J22" s="990">
        <f t="shared" si="5"/>
        <v>0.22367999999999999</v>
      </c>
      <c r="K22" s="990">
        <f t="shared" si="5"/>
        <v>0.22367999999999999</v>
      </c>
      <c r="L22" s="990">
        <f t="shared" si="5"/>
        <v>0.22367999999999999</v>
      </c>
    </row>
    <row r="23" spans="1:12">
      <c r="A23" s="16" t="s">
        <v>270</v>
      </c>
      <c r="B23" s="816"/>
      <c r="C23" s="816"/>
      <c r="D23" s="274">
        <v>0.22792000000000001</v>
      </c>
      <c r="E23" s="274">
        <v>0.22738</v>
      </c>
      <c r="F23" s="274">
        <v>0.23469999999999999</v>
      </c>
      <c r="G23" s="274">
        <v>0.23988000000000001</v>
      </c>
      <c r="H23" s="274">
        <v>0.2402</v>
      </c>
      <c r="I23" s="274">
        <v>0.23824999999999999</v>
      </c>
      <c r="J23" s="990">
        <f t="shared" si="5"/>
        <v>0.23824999999999999</v>
      </c>
      <c r="K23" s="990">
        <f t="shared" si="5"/>
        <v>0.23824999999999999</v>
      </c>
      <c r="L23" s="990">
        <f t="shared" si="5"/>
        <v>0.23824999999999999</v>
      </c>
    </row>
    <row r="24" spans="1:12">
      <c r="A24" s="16" t="s">
        <v>58</v>
      </c>
      <c r="B24" s="816"/>
      <c r="C24" s="816"/>
      <c r="D24" s="274">
        <v>0.20618</v>
      </c>
      <c r="E24" s="274">
        <v>0.20568</v>
      </c>
      <c r="F24" s="274">
        <v>0.21239</v>
      </c>
      <c r="G24" s="274">
        <v>0.21704000000000001</v>
      </c>
      <c r="H24" s="274">
        <v>0.21739</v>
      </c>
      <c r="I24" s="274">
        <v>0.21562999999999999</v>
      </c>
      <c r="J24" s="990">
        <f t="shared" si="5"/>
        <v>0.21562999999999999</v>
      </c>
      <c r="K24" s="990">
        <f t="shared" si="5"/>
        <v>0.21562999999999999</v>
      </c>
      <c r="L24" s="990">
        <f t="shared" si="5"/>
        <v>0.21562999999999999</v>
      </c>
    </row>
    <row r="25" spans="1:12">
      <c r="A25" s="16" t="s">
        <v>271</v>
      </c>
      <c r="B25" s="816"/>
      <c r="C25" s="816"/>
      <c r="D25" s="274">
        <v>0.19219</v>
      </c>
      <c r="E25" s="274">
        <v>0.19172</v>
      </c>
      <c r="F25" s="274">
        <v>0.19796</v>
      </c>
      <c r="G25" s="274">
        <v>0.20219000000000001</v>
      </c>
      <c r="H25" s="274">
        <v>0.20250000000000001</v>
      </c>
      <c r="I25" s="274">
        <v>0.20100000000000001</v>
      </c>
      <c r="J25" s="990">
        <f t="shared" si="5"/>
        <v>0.20100000000000001</v>
      </c>
      <c r="K25" s="990">
        <f t="shared" si="5"/>
        <v>0.20100000000000001</v>
      </c>
      <c r="L25" s="990">
        <f t="shared" si="5"/>
        <v>0.20100000000000001</v>
      </c>
    </row>
    <row r="26" spans="1:12">
      <c r="A26" s="16" t="s">
        <v>273</v>
      </c>
      <c r="B26" s="816"/>
      <c r="C26" s="816"/>
      <c r="D26" s="274">
        <v>0.21204000000000001</v>
      </c>
      <c r="E26" s="274">
        <v>0.21162</v>
      </c>
      <c r="F26" s="274">
        <v>0.21837000000000001</v>
      </c>
      <c r="G26" s="274">
        <v>0.22325</v>
      </c>
      <c r="H26" s="274">
        <v>0.22356000000000001</v>
      </c>
      <c r="I26" s="274">
        <v>0.22170999999999999</v>
      </c>
      <c r="J26" s="990">
        <f t="shared" si="5"/>
        <v>0.22170999999999999</v>
      </c>
      <c r="K26" s="990">
        <f t="shared" si="5"/>
        <v>0.22170999999999999</v>
      </c>
      <c r="L26" s="990">
        <f t="shared" si="5"/>
        <v>0.22170999999999999</v>
      </c>
    </row>
    <row r="27" spans="1:12">
      <c r="A27" s="16" t="s">
        <v>274</v>
      </c>
      <c r="B27" s="816"/>
      <c r="C27" s="816"/>
      <c r="D27" s="274">
        <v>0.18421000000000001</v>
      </c>
      <c r="E27" s="274">
        <v>0.18376000000000001</v>
      </c>
      <c r="F27" s="274">
        <v>0.18973999999999999</v>
      </c>
      <c r="G27" s="274">
        <v>0.19392999999999999</v>
      </c>
      <c r="H27" s="274">
        <v>0.19423000000000001</v>
      </c>
      <c r="I27" s="274">
        <v>0.19267000000000001</v>
      </c>
      <c r="J27" s="990">
        <f t="shared" si="5"/>
        <v>0.19267000000000001</v>
      </c>
      <c r="K27" s="990">
        <f t="shared" si="5"/>
        <v>0.19267000000000001</v>
      </c>
      <c r="L27" s="990">
        <f t="shared" si="5"/>
        <v>0.19267000000000001</v>
      </c>
    </row>
    <row r="28" spans="1:12">
      <c r="A28" s="16" t="s">
        <v>275</v>
      </c>
      <c r="B28" s="816"/>
      <c r="C28" s="816"/>
      <c r="D28" s="274">
        <v>0.18348</v>
      </c>
      <c r="E28" s="274">
        <v>0.18304000000000001</v>
      </c>
      <c r="F28" s="274">
        <v>0.18901000000000001</v>
      </c>
      <c r="G28" s="274">
        <v>0.19311</v>
      </c>
      <c r="H28" s="274">
        <v>0.19342999999999999</v>
      </c>
      <c r="I28" s="274">
        <v>0.19177</v>
      </c>
      <c r="J28" s="990">
        <f t="shared" si="5"/>
        <v>0.19177</v>
      </c>
      <c r="K28" s="990">
        <f t="shared" si="5"/>
        <v>0.19177</v>
      </c>
      <c r="L28" s="990">
        <f t="shared" si="5"/>
        <v>0.19177</v>
      </c>
    </row>
    <row r="29" spans="1:12">
      <c r="A29" s="16" t="s">
        <v>276</v>
      </c>
      <c r="B29" s="816"/>
      <c r="C29" s="816"/>
      <c r="D29" s="274">
        <v>0.19620000000000001</v>
      </c>
      <c r="E29" s="274">
        <v>0.19570000000000001</v>
      </c>
      <c r="F29" s="274">
        <v>0.20207</v>
      </c>
      <c r="G29" s="274">
        <v>0.20643</v>
      </c>
      <c r="H29" s="274">
        <v>0.20685000000000001</v>
      </c>
      <c r="I29" s="274">
        <v>0.20515</v>
      </c>
      <c r="J29" s="990">
        <f t="shared" si="5"/>
        <v>0.20515</v>
      </c>
      <c r="K29" s="990">
        <f t="shared" si="5"/>
        <v>0.20515</v>
      </c>
      <c r="L29" s="990">
        <f t="shared" si="5"/>
        <v>0.20515</v>
      </c>
    </row>
    <row r="30" spans="1:12">
      <c r="A30" s="16" t="s">
        <v>277</v>
      </c>
      <c r="B30" s="816"/>
      <c r="C30" s="816"/>
      <c r="D30" s="274">
        <v>0.18625</v>
      </c>
      <c r="E30" s="274">
        <v>0.18581</v>
      </c>
      <c r="F30" s="274">
        <v>0.19187000000000001</v>
      </c>
      <c r="G30" s="274">
        <v>0.19603999999999999</v>
      </c>
      <c r="H30" s="274">
        <v>0.19633999999999999</v>
      </c>
      <c r="I30" s="274">
        <v>0.19477</v>
      </c>
      <c r="J30" s="990">
        <f t="shared" si="5"/>
        <v>0.19477</v>
      </c>
      <c r="K30" s="990">
        <f t="shared" si="5"/>
        <v>0.19477</v>
      </c>
      <c r="L30" s="990">
        <f t="shared" si="5"/>
        <v>0.19477</v>
      </c>
    </row>
    <row r="31" spans="1:12">
      <c r="A31" s="16" t="s">
        <v>278</v>
      </c>
      <c r="B31" s="816"/>
      <c r="C31" s="816"/>
      <c r="D31" s="274">
        <v>0.20902000000000001</v>
      </c>
      <c r="E31" s="274">
        <v>0.20860999999999999</v>
      </c>
      <c r="F31" s="274">
        <v>0.21531</v>
      </c>
      <c r="G31" s="274">
        <v>0.21997</v>
      </c>
      <c r="H31" s="274">
        <v>0.22040000000000001</v>
      </c>
      <c r="I31" s="274">
        <v>0.21870999999999999</v>
      </c>
      <c r="J31" s="990">
        <f t="shared" si="5"/>
        <v>0.21870999999999999</v>
      </c>
      <c r="K31" s="990">
        <f t="shared" si="5"/>
        <v>0.21870999999999999</v>
      </c>
      <c r="L31" s="990">
        <f t="shared" si="5"/>
        <v>0.21870999999999999</v>
      </c>
    </row>
    <row r="32" spans="1:12">
      <c r="A32" s="16" t="s">
        <v>279</v>
      </c>
      <c r="B32" s="816"/>
      <c r="C32" s="816"/>
      <c r="D32" s="274">
        <v>0.18306</v>
      </c>
      <c r="E32" s="274">
        <v>0.18260999999999999</v>
      </c>
      <c r="F32" s="274">
        <v>0.18851999999999999</v>
      </c>
      <c r="G32" s="274">
        <v>0.19270999999999999</v>
      </c>
      <c r="H32" s="274">
        <v>0.19305</v>
      </c>
      <c r="I32" s="274">
        <v>0.19148999999999999</v>
      </c>
      <c r="J32" s="990">
        <f t="shared" si="5"/>
        <v>0.19148999999999999</v>
      </c>
      <c r="K32" s="990">
        <f t="shared" si="5"/>
        <v>0.19148999999999999</v>
      </c>
      <c r="L32" s="990">
        <f t="shared" si="5"/>
        <v>0.19148999999999999</v>
      </c>
    </row>
    <row r="33" spans="1:12">
      <c r="A33" s="16" t="s">
        <v>280</v>
      </c>
      <c r="B33" s="816"/>
      <c r="C33" s="816"/>
      <c r="D33" s="274">
        <v>0.18751999999999999</v>
      </c>
      <c r="E33" s="274">
        <v>0.18698999999999999</v>
      </c>
      <c r="F33" s="274">
        <v>0.19316</v>
      </c>
      <c r="G33" s="274">
        <v>0.19736999999999999</v>
      </c>
      <c r="H33" s="274">
        <v>0.1978</v>
      </c>
      <c r="I33" s="274">
        <v>0.19620000000000001</v>
      </c>
      <c r="J33" s="990">
        <f t="shared" si="5"/>
        <v>0.19620000000000001</v>
      </c>
      <c r="K33" s="990">
        <f t="shared" si="5"/>
        <v>0.19620000000000001</v>
      </c>
      <c r="L33" s="990">
        <f t="shared" si="5"/>
        <v>0.19620000000000001</v>
      </c>
    </row>
    <row r="34" spans="1:12">
      <c r="A34" s="16" t="s">
        <v>282</v>
      </c>
      <c r="B34" s="816"/>
      <c r="C34" s="816"/>
      <c r="D34" s="274">
        <v>0.21645</v>
      </c>
      <c r="E34" s="274">
        <v>0.21586</v>
      </c>
      <c r="F34" s="274">
        <v>0.22298000000000001</v>
      </c>
      <c r="G34" s="274">
        <v>0.22778999999999999</v>
      </c>
      <c r="H34" s="274">
        <v>0.22825999999999999</v>
      </c>
      <c r="I34" s="274">
        <v>0.22645000000000001</v>
      </c>
      <c r="J34" s="990">
        <f t="shared" si="5"/>
        <v>0.22645000000000001</v>
      </c>
      <c r="K34" s="990">
        <f t="shared" si="5"/>
        <v>0.22645000000000001</v>
      </c>
      <c r="L34" s="990">
        <f t="shared" si="5"/>
        <v>0.22645000000000001</v>
      </c>
    </row>
    <row r="35" spans="1:12">
      <c r="A35" s="16" t="s">
        <v>283</v>
      </c>
      <c r="B35" s="816"/>
      <c r="C35" s="816"/>
      <c r="D35" s="274">
        <v>0.22466</v>
      </c>
      <c r="E35" s="274">
        <v>0.22431999999999999</v>
      </c>
      <c r="F35" s="274">
        <v>0.23175999999999999</v>
      </c>
      <c r="G35" s="274">
        <v>0.23669000000000001</v>
      </c>
      <c r="H35" s="274">
        <v>0.23702000000000001</v>
      </c>
      <c r="I35" s="274">
        <v>0.23508000000000001</v>
      </c>
      <c r="J35" s="990">
        <f t="shared" si="5"/>
        <v>0.23508000000000001</v>
      </c>
      <c r="K35" s="990">
        <f t="shared" si="5"/>
        <v>0.23508000000000001</v>
      </c>
      <c r="L35" s="990">
        <f t="shared" si="5"/>
        <v>0.23508000000000001</v>
      </c>
    </row>
    <row r="36" spans="1:12">
      <c r="A36" s="16" t="s">
        <v>284</v>
      </c>
      <c r="B36" s="816"/>
      <c r="C36" s="816"/>
      <c r="D36" s="274">
        <v>0.22634000000000001</v>
      </c>
      <c r="E36" s="274">
        <v>0.22574</v>
      </c>
      <c r="F36" s="274">
        <v>0.23325000000000001</v>
      </c>
      <c r="G36" s="274">
        <v>0.23835000000000001</v>
      </c>
      <c r="H36" s="274">
        <v>0.23862</v>
      </c>
      <c r="I36" s="274">
        <v>0.23669999999999999</v>
      </c>
      <c r="J36" s="990">
        <f t="shared" si="5"/>
        <v>0.23669999999999999</v>
      </c>
      <c r="K36" s="990">
        <f t="shared" si="5"/>
        <v>0.23669999999999999</v>
      </c>
      <c r="L36" s="990">
        <f t="shared" si="5"/>
        <v>0.23669999999999999</v>
      </c>
    </row>
    <row r="37" spans="1:12">
      <c r="A37" s="16" t="s">
        <v>148</v>
      </c>
      <c r="B37" s="816"/>
      <c r="C37" s="816"/>
      <c r="D37" s="274">
        <v>0.22442000000000001</v>
      </c>
      <c r="E37" s="274">
        <v>0.22394</v>
      </c>
      <c r="F37" s="274">
        <v>0.23103000000000001</v>
      </c>
      <c r="G37" s="274">
        <v>0.23635999999999999</v>
      </c>
      <c r="H37" s="274">
        <v>0.23649999999999999</v>
      </c>
      <c r="I37" s="274">
        <v>0.23480000000000001</v>
      </c>
      <c r="J37" s="990">
        <f t="shared" si="5"/>
        <v>0.23480000000000001</v>
      </c>
      <c r="K37" s="990">
        <f t="shared" si="5"/>
        <v>0.23480000000000001</v>
      </c>
      <c r="L37" s="990">
        <f t="shared" si="5"/>
        <v>0.23480000000000001</v>
      </c>
    </row>
    <row r="38" spans="1:12">
      <c r="A38" s="16" t="s">
        <v>285</v>
      </c>
      <c r="B38" s="816"/>
      <c r="C38" s="816"/>
      <c r="D38" s="274">
        <v>0.23050000000000001</v>
      </c>
      <c r="E38" s="274">
        <v>0.22991</v>
      </c>
      <c r="F38" s="274">
        <v>0.23741000000000001</v>
      </c>
      <c r="G38" s="274">
        <v>0.24296000000000001</v>
      </c>
      <c r="H38" s="274">
        <v>0.24285000000000001</v>
      </c>
      <c r="I38" s="274">
        <v>0.24121000000000001</v>
      </c>
      <c r="J38" s="990">
        <f t="shared" si="5"/>
        <v>0.24121000000000001</v>
      </c>
      <c r="K38" s="990">
        <f t="shared" si="5"/>
        <v>0.24121000000000001</v>
      </c>
      <c r="L38" s="990">
        <f t="shared" si="5"/>
        <v>0.24121000000000001</v>
      </c>
    </row>
    <row r="39" spans="1:12">
      <c r="A39" s="16" t="s">
        <v>286</v>
      </c>
      <c r="B39" s="816"/>
      <c r="C39" s="816"/>
      <c r="D39" s="274">
        <v>0.20977000000000001</v>
      </c>
      <c r="E39" s="274">
        <v>0.20918</v>
      </c>
      <c r="F39" s="274">
        <v>0.21617</v>
      </c>
      <c r="G39" s="274">
        <v>0.2208</v>
      </c>
      <c r="H39" s="274">
        <v>0.22120999999999999</v>
      </c>
      <c r="I39" s="274">
        <v>0.21951000000000001</v>
      </c>
      <c r="J39" s="990">
        <f t="shared" si="5"/>
        <v>0.21951000000000001</v>
      </c>
      <c r="K39" s="990">
        <f t="shared" si="5"/>
        <v>0.21951000000000001</v>
      </c>
      <c r="L39" s="990">
        <f t="shared" si="5"/>
        <v>0.21951000000000001</v>
      </c>
    </row>
    <row r="40" spans="1:12">
      <c r="A40" s="16" t="s">
        <v>287</v>
      </c>
      <c r="B40" s="816"/>
      <c r="C40" s="816"/>
      <c r="D40" s="274">
        <v>0.21199999999999999</v>
      </c>
      <c r="E40" s="274">
        <v>0.21160000000000001</v>
      </c>
      <c r="F40" s="274">
        <v>0.21815999999999999</v>
      </c>
      <c r="G40" s="274">
        <v>0.22334000000000001</v>
      </c>
      <c r="H40" s="274">
        <v>0.22375</v>
      </c>
      <c r="I40" s="274">
        <v>0.22136</v>
      </c>
      <c r="J40" s="990">
        <f t="shared" si="5"/>
        <v>0.22136</v>
      </c>
      <c r="K40" s="990">
        <f t="shared" si="5"/>
        <v>0.22136</v>
      </c>
      <c r="L40" s="990">
        <f t="shared" si="5"/>
        <v>0.22136</v>
      </c>
    </row>
    <row r="41" spans="1:12">
      <c r="A41" s="16" t="s">
        <v>288</v>
      </c>
      <c r="B41" s="816"/>
      <c r="C41" s="816"/>
      <c r="D41" s="274">
        <v>0.20327999999999999</v>
      </c>
      <c r="E41" s="274">
        <v>0.20285</v>
      </c>
      <c r="F41" s="274">
        <v>0.20949000000000001</v>
      </c>
      <c r="G41" s="274">
        <v>0.21421000000000001</v>
      </c>
      <c r="H41" s="274">
        <v>0.21443000000000001</v>
      </c>
      <c r="I41" s="274">
        <v>0.2127</v>
      </c>
      <c r="J41" s="990">
        <f t="shared" si="5"/>
        <v>0.2127</v>
      </c>
      <c r="K41" s="990">
        <f t="shared" si="5"/>
        <v>0.2127</v>
      </c>
      <c r="L41" s="990">
        <f t="shared" si="5"/>
        <v>0.2127</v>
      </c>
    </row>
    <row r="42" spans="1:12">
      <c r="A42" s="16" t="s">
        <v>131</v>
      </c>
      <c r="B42" s="816"/>
      <c r="C42" s="816"/>
      <c r="D42" s="274">
        <v>0.20602999999999999</v>
      </c>
      <c r="E42" s="274">
        <v>0.20552999999999999</v>
      </c>
      <c r="F42" s="274">
        <v>0.21221000000000001</v>
      </c>
      <c r="G42" s="274">
        <v>0.21690000000000001</v>
      </c>
      <c r="H42" s="274">
        <v>0.21723999999999999</v>
      </c>
      <c r="I42" s="274">
        <v>0.21536</v>
      </c>
      <c r="J42" s="990">
        <f t="shared" si="5"/>
        <v>0.21536</v>
      </c>
      <c r="K42" s="990">
        <f t="shared" si="5"/>
        <v>0.21536</v>
      </c>
      <c r="L42" s="990">
        <f t="shared" si="5"/>
        <v>0.21536</v>
      </c>
    </row>
    <row r="43" spans="1:12">
      <c r="A43" s="16" t="s">
        <v>118</v>
      </c>
      <c r="B43" s="816"/>
      <c r="C43" s="816"/>
      <c r="D43" s="274">
        <v>0.17474999999999999</v>
      </c>
      <c r="E43" s="274">
        <v>0.17435</v>
      </c>
      <c r="F43" s="274">
        <v>0.17999000000000001</v>
      </c>
      <c r="G43" s="274">
        <v>0.18407999999999999</v>
      </c>
      <c r="H43" s="274">
        <v>0.18443000000000001</v>
      </c>
      <c r="I43" s="274">
        <v>0.18275</v>
      </c>
      <c r="J43" s="990">
        <f t="shared" si="5"/>
        <v>0.18275</v>
      </c>
      <c r="K43" s="990">
        <f t="shared" si="5"/>
        <v>0.18275</v>
      </c>
      <c r="L43" s="990">
        <f t="shared" si="5"/>
        <v>0.18275</v>
      </c>
    </row>
    <row r="44" spans="1:12">
      <c r="A44" s="16" t="s">
        <v>289</v>
      </c>
      <c r="B44" s="816"/>
      <c r="C44" s="816"/>
      <c r="D44" s="274">
        <v>0.18859000000000001</v>
      </c>
      <c r="E44" s="274">
        <v>0.18817</v>
      </c>
      <c r="F44" s="274">
        <v>0.19420999999999999</v>
      </c>
      <c r="G44" s="274">
        <v>0.19822000000000001</v>
      </c>
      <c r="H44" s="274">
        <v>0.1991</v>
      </c>
      <c r="I44" s="274">
        <v>0.19713</v>
      </c>
      <c r="J44" s="990">
        <f t="shared" si="5"/>
        <v>0.19713</v>
      </c>
      <c r="K44" s="990">
        <f t="shared" si="5"/>
        <v>0.19713</v>
      </c>
      <c r="L44" s="990">
        <f t="shared" si="5"/>
        <v>0.19713</v>
      </c>
    </row>
    <row r="45" spans="1:12">
      <c r="A45" s="16" t="s">
        <v>290</v>
      </c>
      <c r="B45" s="816"/>
      <c r="C45" s="816"/>
      <c r="D45" s="274">
        <v>0.21157999999999999</v>
      </c>
      <c r="E45" s="274">
        <v>0.21093999999999999</v>
      </c>
      <c r="F45" s="274">
        <v>0.21784000000000001</v>
      </c>
      <c r="G45" s="274">
        <v>0.2225</v>
      </c>
      <c r="H45" s="274">
        <v>0.22294</v>
      </c>
      <c r="I45" s="274">
        <v>0.22117000000000001</v>
      </c>
      <c r="J45" s="990">
        <f t="shared" si="5"/>
        <v>0.22117000000000001</v>
      </c>
      <c r="K45" s="990">
        <f t="shared" si="5"/>
        <v>0.22117000000000001</v>
      </c>
      <c r="L45" s="990">
        <f t="shared" si="5"/>
        <v>0.22117000000000001</v>
      </c>
    </row>
    <row r="46" spans="1:12">
      <c r="A46" s="16" t="s">
        <v>291</v>
      </c>
      <c r="B46" s="816"/>
      <c r="C46" s="816"/>
      <c r="D46" s="274">
        <v>0.22697999999999999</v>
      </c>
      <c r="E46" s="274">
        <v>0.22653999999999999</v>
      </c>
      <c r="F46" s="274">
        <v>0.23386000000000001</v>
      </c>
      <c r="G46" s="274">
        <v>0.23896999999999999</v>
      </c>
      <c r="H46" s="274">
        <v>0.23945</v>
      </c>
      <c r="I46" s="274">
        <v>0.23738000000000001</v>
      </c>
      <c r="J46" s="990">
        <f t="shared" si="5"/>
        <v>0.23738000000000001</v>
      </c>
      <c r="K46" s="990">
        <f t="shared" si="5"/>
        <v>0.23738000000000001</v>
      </c>
      <c r="L46" s="990">
        <f t="shared" si="5"/>
        <v>0.23738000000000001</v>
      </c>
    </row>
    <row r="47" spans="1:12">
      <c r="A47" s="16" t="s">
        <v>292</v>
      </c>
      <c r="B47" s="816"/>
      <c r="C47" s="816"/>
      <c r="D47" s="274">
        <v>0.17312</v>
      </c>
      <c r="E47" s="274">
        <v>0.17280000000000001</v>
      </c>
      <c r="F47" s="274">
        <v>0.17838999999999999</v>
      </c>
      <c r="G47" s="274">
        <v>0.18248</v>
      </c>
      <c r="H47" s="274">
        <v>0.18237999999999999</v>
      </c>
      <c r="I47" s="274">
        <v>0.18035000000000001</v>
      </c>
      <c r="J47" s="990">
        <f t="shared" si="5"/>
        <v>0.18035000000000001</v>
      </c>
      <c r="K47" s="990">
        <f t="shared" si="5"/>
        <v>0.18035000000000001</v>
      </c>
      <c r="L47" s="990">
        <f t="shared" si="5"/>
        <v>0.18035000000000001</v>
      </c>
    </row>
    <row r="48" spans="1:12">
      <c r="A48" s="16" t="s">
        <v>293</v>
      </c>
      <c r="B48" s="816"/>
      <c r="C48" s="816"/>
      <c r="D48" s="274">
        <v>0.20183999999999999</v>
      </c>
      <c r="E48" s="274">
        <v>0.20125999999999999</v>
      </c>
      <c r="F48" s="274">
        <v>0.20788000000000001</v>
      </c>
      <c r="G48" s="274">
        <v>0.21254999999999999</v>
      </c>
      <c r="H48" s="274">
        <v>0.21279999999999999</v>
      </c>
      <c r="I48" s="274">
        <v>0.21107000000000001</v>
      </c>
      <c r="J48" s="990">
        <f t="shared" si="5"/>
        <v>0.21107000000000001</v>
      </c>
      <c r="K48" s="990">
        <f t="shared" si="5"/>
        <v>0.21107000000000001</v>
      </c>
      <c r="L48" s="990">
        <f t="shared" si="5"/>
        <v>0.21107000000000001</v>
      </c>
    </row>
    <row r="49" spans="1:13">
      <c r="A49" s="16" t="s">
        <v>294</v>
      </c>
      <c r="B49" s="816"/>
      <c r="C49" s="816"/>
      <c r="D49" s="274">
        <v>0.15953999999999999</v>
      </c>
      <c r="E49" s="274">
        <v>0.15895999999999999</v>
      </c>
      <c r="F49" s="274">
        <v>0.16427</v>
      </c>
      <c r="G49" s="274">
        <v>0.16813</v>
      </c>
      <c r="H49" s="274">
        <v>0.1678</v>
      </c>
      <c r="I49" s="274">
        <v>0.16600000000000001</v>
      </c>
      <c r="J49" s="990">
        <f t="shared" si="5"/>
        <v>0.16600000000000001</v>
      </c>
      <c r="K49" s="990">
        <f t="shared" si="5"/>
        <v>0.16600000000000001</v>
      </c>
      <c r="L49" s="990">
        <f t="shared" si="5"/>
        <v>0.16600000000000001</v>
      </c>
    </row>
    <row r="50" spans="1:13">
      <c r="A50" s="16" t="s">
        <v>295</v>
      </c>
      <c r="B50" s="816"/>
      <c r="C50" s="816"/>
      <c r="D50" s="274">
        <v>0.22400999999999999</v>
      </c>
      <c r="E50" s="274">
        <v>0.22347</v>
      </c>
      <c r="F50" s="274">
        <v>0.23080000000000001</v>
      </c>
      <c r="G50" s="274">
        <v>0.23583000000000001</v>
      </c>
      <c r="H50" s="274">
        <v>0.23616000000000001</v>
      </c>
      <c r="I50" s="274">
        <v>0.23411999999999999</v>
      </c>
      <c r="J50" s="990">
        <f t="shared" si="5"/>
        <v>0.23411999999999999</v>
      </c>
      <c r="K50" s="990">
        <f t="shared" si="5"/>
        <v>0.23411999999999999</v>
      </c>
      <c r="L50" s="990">
        <f t="shared" si="5"/>
        <v>0.23411999999999999</v>
      </c>
    </row>
    <row r="51" spans="1:13">
      <c r="A51" s="16" t="s">
        <v>296</v>
      </c>
      <c r="B51" s="816"/>
      <c r="C51" s="816"/>
      <c r="D51" s="274">
        <v>0.18132000000000001</v>
      </c>
      <c r="E51" s="274">
        <v>0.18062</v>
      </c>
      <c r="F51" s="274">
        <v>0.18679999999999999</v>
      </c>
      <c r="G51" s="274">
        <v>0.191</v>
      </c>
      <c r="H51" s="274">
        <v>0.19095000000000001</v>
      </c>
      <c r="I51" s="274">
        <v>0.18881999999999999</v>
      </c>
      <c r="J51" s="990">
        <f t="shared" si="5"/>
        <v>0.18881999999999999</v>
      </c>
      <c r="K51" s="990">
        <f t="shared" si="5"/>
        <v>0.18881999999999999</v>
      </c>
      <c r="L51" s="990">
        <f t="shared" si="5"/>
        <v>0.18881999999999999</v>
      </c>
    </row>
    <row r="52" spans="1:13">
      <c r="A52" s="16" t="s">
        <v>297</v>
      </c>
      <c r="B52" s="816"/>
      <c r="C52" s="816"/>
      <c r="D52" s="274">
        <v>0.20019999999999999</v>
      </c>
      <c r="E52" s="274">
        <v>0.2</v>
      </c>
      <c r="F52" s="274">
        <v>0.20623</v>
      </c>
      <c r="G52" s="274">
        <v>0.21032000000000001</v>
      </c>
      <c r="H52" s="274">
        <v>0.21046000000000001</v>
      </c>
      <c r="I52" s="274">
        <v>0.20909</v>
      </c>
      <c r="J52" s="990">
        <f t="shared" si="5"/>
        <v>0.20909</v>
      </c>
      <c r="K52" s="990">
        <f t="shared" si="5"/>
        <v>0.20909</v>
      </c>
      <c r="L52" s="990">
        <f t="shared" si="5"/>
        <v>0.20909</v>
      </c>
    </row>
    <row r="53" spans="1:13">
      <c r="A53" s="16" t="s">
        <v>298</v>
      </c>
      <c r="B53" s="816"/>
      <c r="C53" s="816"/>
      <c r="D53" s="274">
        <v>0.2319</v>
      </c>
      <c r="E53" s="274">
        <v>0.23130999999999999</v>
      </c>
      <c r="F53" s="274">
        <v>0.23913000000000001</v>
      </c>
      <c r="G53" s="274">
        <v>0.24362</v>
      </c>
      <c r="H53" s="274">
        <v>0.24364</v>
      </c>
      <c r="I53" s="274">
        <v>0.24231</v>
      </c>
      <c r="J53" s="990">
        <f t="shared" si="5"/>
        <v>0.24231</v>
      </c>
      <c r="K53" s="990">
        <f t="shared" si="5"/>
        <v>0.24231</v>
      </c>
      <c r="L53" s="990">
        <f t="shared" si="5"/>
        <v>0.24231</v>
      </c>
    </row>
    <row r="54" spans="1:13">
      <c r="A54" s="17" t="s">
        <v>142</v>
      </c>
      <c r="B54" s="815"/>
      <c r="C54" s="815"/>
      <c r="D54" s="276">
        <v>0.22617999999999999</v>
      </c>
      <c r="E54" s="276">
        <v>0.22614000000000001</v>
      </c>
      <c r="F54" s="276">
        <v>0.23326</v>
      </c>
      <c r="G54" s="276">
        <v>0.23830999999999999</v>
      </c>
      <c r="H54" s="276">
        <v>0.23932999999999999</v>
      </c>
      <c r="I54" s="276">
        <v>0.23668</v>
      </c>
      <c r="J54" s="989">
        <f t="shared" si="5"/>
        <v>0.23668</v>
      </c>
      <c r="K54" s="989">
        <f t="shared" si="5"/>
        <v>0.23668</v>
      </c>
      <c r="L54" s="989">
        <f t="shared" si="5"/>
        <v>0.23668</v>
      </c>
    </row>
    <row r="55" spans="1:13">
      <c r="A55" s="1"/>
      <c r="B55" s="270"/>
      <c r="C55" s="270"/>
      <c r="D55" s="4"/>
      <c r="E55" s="4"/>
      <c r="F55" s="4"/>
      <c r="G55" s="4"/>
      <c r="H55" s="4"/>
      <c r="I55" s="4"/>
      <c r="J55" s="4"/>
      <c r="K55" s="4"/>
      <c r="L55" s="4"/>
    </row>
    <row r="56" spans="1:13">
      <c r="A56" s="1" t="s">
        <v>53</v>
      </c>
      <c r="B56" s="1"/>
      <c r="C56" s="1"/>
      <c r="D56" s="4"/>
      <c r="E56" s="4"/>
      <c r="F56" s="4"/>
      <c r="G56" s="4"/>
      <c r="H56" s="4"/>
      <c r="I56" s="4"/>
      <c r="J56" s="4"/>
      <c r="K56" s="4"/>
      <c r="L56" s="4"/>
    </row>
    <row r="57" spans="1:13">
      <c r="A57" s="15" t="s">
        <v>526</v>
      </c>
      <c r="B57" s="268">
        <v>2010</v>
      </c>
      <c r="C57" s="268">
        <v>2015</v>
      </c>
      <c r="D57" s="141">
        <v>2020</v>
      </c>
      <c r="E57" s="141">
        <v>2025</v>
      </c>
      <c r="F57" s="141">
        <v>2030</v>
      </c>
      <c r="G57" s="141">
        <v>2035</v>
      </c>
      <c r="H57" s="141">
        <v>2040</v>
      </c>
      <c r="I57" s="141">
        <v>2045</v>
      </c>
      <c r="J57" s="668">
        <v>2050</v>
      </c>
      <c r="K57" s="668">
        <v>2055</v>
      </c>
      <c r="L57" s="668">
        <v>2060</v>
      </c>
      <c r="M57" s="1"/>
    </row>
    <row r="58" spans="1:13">
      <c r="A58" s="17"/>
      <c r="B58" s="269"/>
      <c r="C58" s="269"/>
      <c r="D58" s="17" t="s">
        <v>434</v>
      </c>
      <c r="E58" s="17" t="s">
        <v>434</v>
      </c>
      <c r="F58" s="17" t="s">
        <v>434</v>
      </c>
      <c r="G58" s="17" t="s">
        <v>434</v>
      </c>
      <c r="H58" s="17" t="s">
        <v>434</v>
      </c>
      <c r="I58" s="17" t="s">
        <v>434</v>
      </c>
      <c r="J58" s="281"/>
      <c r="K58" s="281"/>
      <c r="L58" s="281"/>
      <c r="M58" s="1" t="s">
        <v>434</v>
      </c>
    </row>
    <row r="59" spans="1:13">
      <c r="A59" s="1" t="s">
        <v>57</v>
      </c>
      <c r="B59" s="286"/>
      <c r="C59" s="286"/>
      <c r="D59" s="8">
        <v>105.19616000000001</v>
      </c>
      <c r="E59" s="8">
        <v>105.19695</v>
      </c>
      <c r="F59" s="8">
        <v>105.19786000000001</v>
      </c>
      <c r="G59" s="8">
        <v>105.19837</v>
      </c>
      <c r="H59" s="8">
        <v>105.1994</v>
      </c>
      <c r="I59" s="8">
        <v>105.20048</v>
      </c>
      <c r="J59" s="282">
        <f>I59</f>
        <v>105.20048</v>
      </c>
      <c r="K59" s="282">
        <f t="shared" ref="K59:L59" si="6">J59</f>
        <v>105.20048</v>
      </c>
      <c r="L59" s="282">
        <f t="shared" si="6"/>
        <v>105.20048</v>
      </c>
      <c r="M59" s="4"/>
    </row>
    <row r="60" spans="1:13">
      <c r="A60" s="15" t="s">
        <v>494</v>
      </c>
      <c r="B60" s="268"/>
      <c r="C60" s="268"/>
      <c r="D60" s="204">
        <v>105.19616000000001</v>
      </c>
      <c r="E60" s="204">
        <v>105.19695</v>
      </c>
      <c r="F60" s="204">
        <v>105.19786000000001</v>
      </c>
      <c r="G60" s="204">
        <v>105.19837</v>
      </c>
      <c r="H60" s="204">
        <v>105.1994</v>
      </c>
      <c r="I60" s="204">
        <v>105.20048</v>
      </c>
      <c r="J60" s="283">
        <f>I60</f>
        <v>105.20048</v>
      </c>
      <c r="K60" s="283">
        <f t="shared" ref="K60:L60" si="7">J60</f>
        <v>105.20048</v>
      </c>
      <c r="L60" s="283">
        <f t="shared" si="7"/>
        <v>105.20048</v>
      </c>
    </row>
    <row r="61" spans="1:13">
      <c r="A61" s="272" t="s">
        <v>495</v>
      </c>
      <c r="B61" s="273"/>
      <c r="C61" s="273"/>
      <c r="D61" s="177">
        <v>105.19616000000001</v>
      </c>
      <c r="E61" s="177">
        <v>105.19695</v>
      </c>
      <c r="F61" s="177">
        <v>105.19786000000001</v>
      </c>
      <c r="G61" s="177">
        <v>105.19837</v>
      </c>
      <c r="H61" s="177">
        <v>105.1994</v>
      </c>
      <c r="I61" s="177">
        <v>105.20048</v>
      </c>
      <c r="J61" s="284">
        <f t="shared" ref="J61:L69" si="8">I61</f>
        <v>105.20048</v>
      </c>
      <c r="K61" s="284">
        <f t="shared" si="8"/>
        <v>105.20048</v>
      </c>
      <c r="L61" s="284">
        <f t="shared" si="8"/>
        <v>105.20048</v>
      </c>
    </row>
    <row r="62" spans="1:13">
      <c r="A62" s="272" t="s">
        <v>496</v>
      </c>
      <c r="B62" s="273"/>
      <c r="C62" s="273"/>
      <c r="D62" s="177">
        <v>105.19616000000001</v>
      </c>
      <c r="E62" s="177">
        <v>105.19695</v>
      </c>
      <c r="F62" s="177">
        <v>105.19786000000001</v>
      </c>
      <c r="G62" s="177">
        <v>105.19837</v>
      </c>
      <c r="H62" s="177">
        <v>105.1994</v>
      </c>
      <c r="I62" s="177">
        <v>105.20048</v>
      </c>
      <c r="J62" s="284">
        <f t="shared" si="8"/>
        <v>105.20048</v>
      </c>
      <c r="K62" s="284">
        <f t="shared" si="8"/>
        <v>105.20048</v>
      </c>
      <c r="L62" s="284">
        <f t="shared" si="8"/>
        <v>105.20048</v>
      </c>
    </row>
    <row r="63" spans="1:13">
      <c r="A63" s="272" t="s">
        <v>497</v>
      </c>
      <c r="B63" s="273"/>
      <c r="C63" s="273"/>
      <c r="D63" s="177">
        <v>105.19616000000001</v>
      </c>
      <c r="E63" s="177">
        <v>105.19695</v>
      </c>
      <c r="F63" s="177">
        <v>105.19786000000001</v>
      </c>
      <c r="G63" s="177">
        <v>105.19837</v>
      </c>
      <c r="H63" s="177">
        <v>105.1994</v>
      </c>
      <c r="I63" s="177">
        <v>105.20048</v>
      </c>
      <c r="J63" s="284">
        <f t="shared" si="8"/>
        <v>105.20048</v>
      </c>
      <c r="K63" s="284">
        <f t="shared" si="8"/>
        <v>105.20048</v>
      </c>
      <c r="L63" s="284">
        <f t="shared" si="8"/>
        <v>105.20048</v>
      </c>
    </row>
    <row r="64" spans="1:13">
      <c r="A64" s="272" t="s">
        <v>498</v>
      </c>
      <c r="B64" s="273"/>
      <c r="C64" s="273"/>
      <c r="D64" s="177">
        <v>105.19616000000001</v>
      </c>
      <c r="E64" s="177">
        <v>105.19695</v>
      </c>
      <c r="F64" s="177">
        <v>105.19786000000001</v>
      </c>
      <c r="G64" s="177">
        <v>105.19837</v>
      </c>
      <c r="H64" s="177">
        <v>105.1994</v>
      </c>
      <c r="I64" s="177">
        <v>105.20048</v>
      </c>
      <c r="J64" s="284">
        <f t="shared" si="8"/>
        <v>105.20048</v>
      </c>
      <c r="K64" s="284">
        <f t="shared" si="8"/>
        <v>105.20048</v>
      </c>
      <c r="L64" s="284">
        <f t="shared" si="8"/>
        <v>105.20048</v>
      </c>
    </row>
    <row r="65" spans="1:12">
      <c r="A65" s="272" t="s">
        <v>499</v>
      </c>
      <c r="B65" s="273"/>
      <c r="C65" s="273"/>
      <c r="D65" s="177">
        <v>105.19616000000001</v>
      </c>
      <c r="E65" s="177">
        <v>105.19695</v>
      </c>
      <c r="F65" s="177">
        <v>105.19786000000001</v>
      </c>
      <c r="G65" s="177">
        <v>105.19837</v>
      </c>
      <c r="H65" s="177">
        <v>105.1994</v>
      </c>
      <c r="I65" s="177">
        <v>105.20048</v>
      </c>
      <c r="J65" s="284">
        <f t="shared" si="8"/>
        <v>105.20048</v>
      </c>
      <c r="K65" s="284">
        <f t="shared" si="8"/>
        <v>105.20048</v>
      </c>
      <c r="L65" s="284">
        <f t="shared" si="8"/>
        <v>105.20048</v>
      </c>
    </row>
    <row r="66" spans="1:12">
      <c r="A66" s="272" t="s">
        <v>500</v>
      </c>
      <c r="B66" s="273"/>
      <c r="C66" s="273"/>
      <c r="D66" s="177">
        <v>105.19616000000001</v>
      </c>
      <c r="E66" s="177">
        <v>105.19695</v>
      </c>
      <c r="F66" s="177">
        <v>105.19786000000001</v>
      </c>
      <c r="G66" s="177">
        <v>105.19837</v>
      </c>
      <c r="H66" s="177">
        <v>105.1994</v>
      </c>
      <c r="I66" s="177">
        <v>105.20048</v>
      </c>
      <c r="J66" s="284">
        <f t="shared" si="8"/>
        <v>105.20048</v>
      </c>
      <c r="K66" s="284">
        <f t="shared" si="8"/>
        <v>105.20048</v>
      </c>
      <c r="L66" s="284">
        <f t="shared" si="8"/>
        <v>105.20048</v>
      </c>
    </row>
    <row r="67" spans="1:12">
      <c r="A67" s="272" t="s">
        <v>501</v>
      </c>
      <c r="B67" s="273"/>
      <c r="C67" s="273"/>
      <c r="D67" s="177">
        <v>105.19616000000001</v>
      </c>
      <c r="E67" s="177">
        <v>105.19695</v>
      </c>
      <c r="F67" s="177">
        <v>105.19786000000001</v>
      </c>
      <c r="G67" s="177">
        <v>105.19837</v>
      </c>
      <c r="H67" s="177">
        <v>105.1994</v>
      </c>
      <c r="I67" s="177">
        <v>105.20048</v>
      </c>
      <c r="J67" s="284">
        <f t="shared" si="8"/>
        <v>105.20048</v>
      </c>
      <c r="K67" s="284">
        <f t="shared" si="8"/>
        <v>105.20048</v>
      </c>
      <c r="L67" s="284">
        <f t="shared" si="8"/>
        <v>105.20048</v>
      </c>
    </row>
    <row r="68" spans="1:12">
      <c r="A68" s="272" t="s">
        <v>502</v>
      </c>
      <c r="B68" s="273"/>
      <c r="C68" s="273"/>
      <c r="D68" s="177">
        <v>105.19616000000001</v>
      </c>
      <c r="E68" s="177">
        <v>105.19695</v>
      </c>
      <c r="F68" s="177">
        <v>105.19786000000001</v>
      </c>
      <c r="G68" s="177">
        <v>105.19837</v>
      </c>
      <c r="H68" s="177">
        <v>105.1994</v>
      </c>
      <c r="I68" s="177">
        <v>105.20048</v>
      </c>
      <c r="J68" s="284">
        <f t="shared" si="8"/>
        <v>105.20048</v>
      </c>
      <c r="K68" s="284">
        <f t="shared" si="8"/>
        <v>105.20048</v>
      </c>
      <c r="L68" s="284">
        <f t="shared" si="8"/>
        <v>105.20048</v>
      </c>
    </row>
    <row r="69" spans="1:12">
      <c r="A69" s="275" t="s">
        <v>503</v>
      </c>
      <c r="B69" s="287"/>
      <c r="C69" s="287"/>
      <c r="D69" s="205">
        <v>105.19616000000001</v>
      </c>
      <c r="E69" s="205">
        <v>105.19695</v>
      </c>
      <c r="F69" s="205">
        <v>105.19786000000001</v>
      </c>
      <c r="G69" s="205">
        <v>105.19837</v>
      </c>
      <c r="H69" s="205">
        <v>105.1994</v>
      </c>
      <c r="I69" s="205">
        <v>105.20048</v>
      </c>
      <c r="J69" s="285">
        <f t="shared" si="8"/>
        <v>105.20048</v>
      </c>
      <c r="K69" s="285">
        <f t="shared" si="8"/>
        <v>105.20048</v>
      </c>
      <c r="L69" s="285">
        <f t="shared" si="8"/>
        <v>105.20048</v>
      </c>
    </row>
    <row r="70" spans="1:12">
      <c r="A70" s="15" t="s">
        <v>186</v>
      </c>
      <c r="B70" s="268"/>
      <c r="C70" s="268"/>
      <c r="D70" s="204">
        <v>105.19616000000001</v>
      </c>
      <c r="E70" s="204">
        <v>105.19695</v>
      </c>
      <c r="F70" s="204">
        <v>105.19786000000001</v>
      </c>
      <c r="G70" s="204">
        <v>105.19837</v>
      </c>
      <c r="H70" s="204">
        <v>105.1994</v>
      </c>
      <c r="I70" s="204">
        <v>105.20048</v>
      </c>
      <c r="J70" s="284">
        <f>I70</f>
        <v>105.20048</v>
      </c>
      <c r="K70" s="284">
        <f t="shared" ref="K70:L70" si="9">J70</f>
        <v>105.20048</v>
      </c>
      <c r="L70" s="284">
        <f t="shared" si="9"/>
        <v>105.20048</v>
      </c>
    </row>
    <row r="71" spans="1:12">
      <c r="A71" s="16" t="s">
        <v>187</v>
      </c>
      <c r="B71" s="277"/>
      <c r="C71" s="277"/>
      <c r="D71" s="177">
        <v>105.19616000000001</v>
      </c>
      <c r="E71" s="177">
        <v>105.19695</v>
      </c>
      <c r="F71" s="177">
        <v>105.19786000000001</v>
      </c>
      <c r="G71" s="177">
        <v>105.19837</v>
      </c>
      <c r="H71" s="177">
        <v>105.1994</v>
      </c>
      <c r="I71" s="177">
        <v>105.20048</v>
      </c>
      <c r="J71" s="284">
        <f t="shared" ref="J71:L109" si="10">I71</f>
        <v>105.20048</v>
      </c>
      <c r="K71" s="284">
        <f t="shared" si="10"/>
        <v>105.20048</v>
      </c>
      <c r="L71" s="284">
        <f t="shared" si="10"/>
        <v>105.20048</v>
      </c>
    </row>
    <row r="72" spans="1:12">
      <c r="A72" s="16" t="s">
        <v>188</v>
      </c>
      <c r="B72" s="277"/>
      <c r="C72" s="277"/>
      <c r="D72" s="177">
        <v>105.19616000000001</v>
      </c>
      <c r="E72" s="177">
        <v>105.19695</v>
      </c>
      <c r="F72" s="177">
        <v>105.19786000000001</v>
      </c>
      <c r="G72" s="177">
        <v>105.19837</v>
      </c>
      <c r="H72" s="177">
        <v>105.1994</v>
      </c>
      <c r="I72" s="177">
        <v>105.20048</v>
      </c>
      <c r="J72" s="284">
        <f t="shared" si="10"/>
        <v>105.20048</v>
      </c>
      <c r="K72" s="284">
        <f t="shared" si="10"/>
        <v>105.20048</v>
      </c>
      <c r="L72" s="284">
        <f t="shared" si="10"/>
        <v>105.20048</v>
      </c>
    </row>
    <row r="73" spans="1:12">
      <c r="A73" s="16" t="s">
        <v>189</v>
      </c>
      <c r="B73" s="277"/>
      <c r="C73" s="277"/>
      <c r="D73" s="177">
        <v>105.19616000000001</v>
      </c>
      <c r="E73" s="177">
        <v>105.19695</v>
      </c>
      <c r="F73" s="177">
        <v>105.19786000000001</v>
      </c>
      <c r="G73" s="177">
        <v>105.19837</v>
      </c>
      <c r="H73" s="177">
        <v>105.1994</v>
      </c>
      <c r="I73" s="177">
        <v>105.20048</v>
      </c>
      <c r="J73" s="284">
        <f t="shared" si="10"/>
        <v>105.20048</v>
      </c>
      <c r="K73" s="284">
        <f t="shared" si="10"/>
        <v>105.20048</v>
      </c>
      <c r="L73" s="284">
        <f t="shared" si="10"/>
        <v>105.20048</v>
      </c>
    </row>
    <row r="74" spans="1:12">
      <c r="A74" s="16" t="s">
        <v>190</v>
      </c>
      <c r="B74" s="277"/>
      <c r="C74" s="277"/>
      <c r="D74" s="177">
        <v>105.19616000000001</v>
      </c>
      <c r="E74" s="177">
        <v>105.19695</v>
      </c>
      <c r="F74" s="177">
        <v>105.19786000000001</v>
      </c>
      <c r="G74" s="177">
        <v>105.19837</v>
      </c>
      <c r="H74" s="177">
        <v>105.1994</v>
      </c>
      <c r="I74" s="177">
        <v>105.20048</v>
      </c>
      <c r="J74" s="284">
        <f t="shared" si="10"/>
        <v>105.20048</v>
      </c>
      <c r="K74" s="284">
        <f t="shared" si="10"/>
        <v>105.20048</v>
      </c>
      <c r="L74" s="284">
        <f t="shared" si="10"/>
        <v>105.20048</v>
      </c>
    </row>
    <row r="75" spans="1:12">
      <c r="A75" s="16" t="s">
        <v>191</v>
      </c>
      <c r="B75" s="277"/>
      <c r="C75" s="277"/>
      <c r="D75" s="177">
        <v>105.19616000000001</v>
      </c>
      <c r="E75" s="177">
        <v>105.19695</v>
      </c>
      <c r="F75" s="177">
        <v>105.19786000000001</v>
      </c>
      <c r="G75" s="177">
        <v>105.19837</v>
      </c>
      <c r="H75" s="177">
        <v>105.1994</v>
      </c>
      <c r="I75" s="177">
        <v>105.20048</v>
      </c>
      <c r="J75" s="284">
        <f t="shared" si="10"/>
        <v>105.20048</v>
      </c>
      <c r="K75" s="284">
        <f t="shared" si="10"/>
        <v>105.20048</v>
      </c>
      <c r="L75" s="284">
        <f t="shared" si="10"/>
        <v>105.20048</v>
      </c>
    </row>
    <row r="76" spans="1:12">
      <c r="A76" s="16" t="s">
        <v>266</v>
      </c>
      <c r="B76" s="277"/>
      <c r="C76" s="277"/>
      <c r="D76" s="177">
        <v>105.19616000000001</v>
      </c>
      <c r="E76" s="177">
        <v>105.19695</v>
      </c>
      <c r="F76" s="177">
        <v>105.19786000000001</v>
      </c>
      <c r="G76" s="177">
        <v>105.19837</v>
      </c>
      <c r="H76" s="177">
        <v>105.1994</v>
      </c>
      <c r="I76" s="177">
        <v>105.20048</v>
      </c>
      <c r="J76" s="284">
        <f t="shared" si="10"/>
        <v>105.20048</v>
      </c>
      <c r="K76" s="284">
        <f t="shared" si="10"/>
        <v>105.20048</v>
      </c>
      <c r="L76" s="284">
        <f t="shared" si="10"/>
        <v>105.20048</v>
      </c>
    </row>
    <row r="77" spans="1:12">
      <c r="A77" s="16" t="s">
        <v>268</v>
      </c>
      <c r="B77" s="277"/>
      <c r="C77" s="277"/>
      <c r="D77" s="177">
        <v>105.19616000000001</v>
      </c>
      <c r="E77" s="177">
        <v>105.19695</v>
      </c>
      <c r="F77" s="177">
        <v>105.19786000000001</v>
      </c>
      <c r="G77" s="177">
        <v>105.19837</v>
      </c>
      <c r="H77" s="177">
        <v>105.1994</v>
      </c>
      <c r="I77" s="177">
        <v>105.20048</v>
      </c>
      <c r="J77" s="284">
        <f t="shared" si="10"/>
        <v>105.20048</v>
      </c>
      <c r="K77" s="284">
        <f t="shared" si="10"/>
        <v>105.20048</v>
      </c>
      <c r="L77" s="284">
        <f t="shared" si="10"/>
        <v>105.20048</v>
      </c>
    </row>
    <row r="78" spans="1:12">
      <c r="A78" s="16" t="s">
        <v>270</v>
      </c>
      <c r="B78" s="277"/>
      <c r="C78" s="277"/>
      <c r="D78" s="177">
        <v>105.19616000000001</v>
      </c>
      <c r="E78" s="177">
        <v>105.19695</v>
      </c>
      <c r="F78" s="177">
        <v>105.19786000000001</v>
      </c>
      <c r="G78" s="177">
        <v>105.19837</v>
      </c>
      <c r="H78" s="177">
        <v>105.1994</v>
      </c>
      <c r="I78" s="177">
        <v>105.20048</v>
      </c>
      <c r="J78" s="284">
        <f t="shared" si="10"/>
        <v>105.20048</v>
      </c>
      <c r="K78" s="284">
        <f t="shared" si="10"/>
        <v>105.20048</v>
      </c>
      <c r="L78" s="284">
        <f t="shared" si="10"/>
        <v>105.20048</v>
      </c>
    </row>
    <row r="79" spans="1:12">
      <c r="A79" s="16" t="s">
        <v>58</v>
      </c>
      <c r="B79" s="277"/>
      <c r="C79" s="277"/>
      <c r="D79" s="177">
        <v>105.19616000000001</v>
      </c>
      <c r="E79" s="177">
        <v>105.19695</v>
      </c>
      <c r="F79" s="177">
        <v>105.19786000000001</v>
      </c>
      <c r="G79" s="177">
        <v>105.19837</v>
      </c>
      <c r="H79" s="177">
        <v>105.1994</v>
      </c>
      <c r="I79" s="177">
        <v>105.20048</v>
      </c>
      <c r="J79" s="284">
        <f t="shared" si="10"/>
        <v>105.20048</v>
      </c>
      <c r="K79" s="284">
        <f t="shared" si="10"/>
        <v>105.20048</v>
      </c>
      <c r="L79" s="284">
        <f t="shared" si="10"/>
        <v>105.20048</v>
      </c>
    </row>
    <row r="80" spans="1:12">
      <c r="A80" s="16" t="s">
        <v>271</v>
      </c>
      <c r="B80" s="277"/>
      <c r="C80" s="277"/>
      <c r="D80" s="177">
        <v>105.19616000000001</v>
      </c>
      <c r="E80" s="177">
        <v>105.19695</v>
      </c>
      <c r="F80" s="177">
        <v>105.19786000000001</v>
      </c>
      <c r="G80" s="177">
        <v>105.19837</v>
      </c>
      <c r="H80" s="177">
        <v>105.1994</v>
      </c>
      <c r="I80" s="177">
        <v>105.20048</v>
      </c>
      <c r="J80" s="284">
        <f t="shared" si="10"/>
        <v>105.20048</v>
      </c>
      <c r="K80" s="284">
        <f t="shared" si="10"/>
        <v>105.20048</v>
      </c>
      <c r="L80" s="284">
        <f t="shared" si="10"/>
        <v>105.20048</v>
      </c>
    </row>
    <row r="81" spans="1:12">
      <c r="A81" s="16" t="s">
        <v>273</v>
      </c>
      <c r="B81" s="277"/>
      <c r="C81" s="277"/>
      <c r="D81" s="177">
        <v>105.19616000000001</v>
      </c>
      <c r="E81" s="177">
        <v>105.19695</v>
      </c>
      <c r="F81" s="177">
        <v>105.19786000000001</v>
      </c>
      <c r="G81" s="177">
        <v>105.19837</v>
      </c>
      <c r="H81" s="177">
        <v>105.1994</v>
      </c>
      <c r="I81" s="177">
        <v>105.20048</v>
      </c>
      <c r="J81" s="284">
        <f t="shared" si="10"/>
        <v>105.20048</v>
      </c>
      <c r="K81" s="284">
        <f t="shared" si="10"/>
        <v>105.20048</v>
      </c>
      <c r="L81" s="284">
        <f t="shared" si="10"/>
        <v>105.20048</v>
      </c>
    </row>
    <row r="82" spans="1:12">
      <c r="A82" s="16" t="s">
        <v>274</v>
      </c>
      <c r="B82" s="277"/>
      <c r="C82" s="277"/>
      <c r="D82" s="177">
        <v>105.19616000000001</v>
      </c>
      <c r="E82" s="177">
        <v>105.19695</v>
      </c>
      <c r="F82" s="177">
        <v>105.19786000000001</v>
      </c>
      <c r="G82" s="177">
        <v>105.19837</v>
      </c>
      <c r="H82" s="177">
        <v>105.1994</v>
      </c>
      <c r="I82" s="177">
        <v>105.20048</v>
      </c>
      <c r="J82" s="284">
        <f t="shared" si="10"/>
        <v>105.20048</v>
      </c>
      <c r="K82" s="284">
        <f t="shared" si="10"/>
        <v>105.20048</v>
      </c>
      <c r="L82" s="284">
        <f t="shared" si="10"/>
        <v>105.20048</v>
      </c>
    </row>
    <row r="83" spans="1:12">
      <c r="A83" s="16" t="s">
        <v>275</v>
      </c>
      <c r="B83" s="277"/>
      <c r="C83" s="277"/>
      <c r="D83" s="177">
        <v>105.19616000000001</v>
      </c>
      <c r="E83" s="177">
        <v>105.19695</v>
      </c>
      <c r="F83" s="177">
        <v>105.19786000000001</v>
      </c>
      <c r="G83" s="177">
        <v>105.19837</v>
      </c>
      <c r="H83" s="177">
        <v>105.1994</v>
      </c>
      <c r="I83" s="177">
        <v>105.20048</v>
      </c>
      <c r="J83" s="284">
        <f t="shared" si="10"/>
        <v>105.20048</v>
      </c>
      <c r="K83" s="284">
        <f t="shared" si="10"/>
        <v>105.20048</v>
      </c>
      <c r="L83" s="284">
        <f t="shared" si="10"/>
        <v>105.20048</v>
      </c>
    </row>
    <row r="84" spans="1:12">
      <c r="A84" s="16" t="s">
        <v>276</v>
      </c>
      <c r="B84" s="277"/>
      <c r="C84" s="277"/>
      <c r="D84" s="177">
        <v>105.19616000000001</v>
      </c>
      <c r="E84" s="177">
        <v>105.19695</v>
      </c>
      <c r="F84" s="177">
        <v>105.19786000000001</v>
      </c>
      <c r="G84" s="177">
        <v>105.19837</v>
      </c>
      <c r="H84" s="177">
        <v>105.1994</v>
      </c>
      <c r="I84" s="177">
        <v>105.20048</v>
      </c>
      <c r="J84" s="284">
        <f t="shared" si="10"/>
        <v>105.20048</v>
      </c>
      <c r="K84" s="284">
        <f t="shared" si="10"/>
        <v>105.20048</v>
      </c>
      <c r="L84" s="284">
        <f t="shared" si="10"/>
        <v>105.20048</v>
      </c>
    </row>
    <row r="85" spans="1:12">
      <c r="A85" s="16" t="s">
        <v>277</v>
      </c>
      <c r="B85" s="277"/>
      <c r="C85" s="277"/>
      <c r="D85" s="177">
        <v>105.19616000000001</v>
      </c>
      <c r="E85" s="177">
        <v>105.19695</v>
      </c>
      <c r="F85" s="177">
        <v>105.19786000000001</v>
      </c>
      <c r="G85" s="177">
        <v>105.19837</v>
      </c>
      <c r="H85" s="177">
        <v>105.1994</v>
      </c>
      <c r="I85" s="177">
        <v>105.20048</v>
      </c>
      <c r="J85" s="284">
        <f t="shared" si="10"/>
        <v>105.20048</v>
      </c>
      <c r="K85" s="284">
        <f t="shared" si="10"/>
        <v>105.20048</v>
      </c>
      <c r="L85" s="284">
        <f t="shared" si="10"/>
        <v>105.20048</v>
      </c>
    </row>
    <row r="86" spans="1:12">
      <c r="A86" s="16" t="s">
        <v>278</v>
      </c>
      <c r="B86" s="277"/>
      <c r="C86" s="277"/>
      <c r="D86" s="177">
        <v>105.19616000000001</v>
      </c>
      <c r="E86" s="177">
        <v>105.19695</v>
      </c>
      <c r="F86" s="177">
        <v>105.19786000000001</v>
      </c>
      <c r="G86" s="177">
        <v>105.19837</v>
      </c>
      <c r="H86" s="177">
        <v>105.1994</v>
      </c>
      <c r="I86" s="177">
        <v>105.20048</v>
      </c>
      <c r="J86" s="284">
        <f t="shared" si="10"/>
        <v>105.20048</v>
      </c>
      <c r="K86" s="284">
        <f t="shared" si="10"/>
        <v>105.20048</v>
      </c>
      <c r="L86" s="284">
        <f t="shared" si="10"/>
        <v>105.20048</v>
      </c>
    </row>
    <row r="87" spans="1:12">
      <c r="A87" s="16" t="s">
        <v>279</v>
      </c>
      <c r="B87" s="277"/>
      <c r="C87" s="277"/>
      <c r="D87" s="177">
        <v>105.19616000000001</v>
      </c>
      <c r="E87" s="177">
        <v>105.19695</v>
      </c>
      <c r="F87" s="177">
        <v>105.19786000000001</v>
      </c>
      <c r="G87" s="177">
        <v>105.19837</v>
      </c>
      <c r="H87" s="177">
        <v>105.1994</v>
      </c>
      <c r="I87" s="177">
        <v>105.20048</v>
      </c>
      <c r="J87" s="284">
        <f t="shared" si="10"/>
        <v>105.20048</v>
      </c>
      <c r="K87" s="284">
        <f t="shared" si="10"/>
        <v>105.20048</v>
      </c>
      <c r="L87" s="284">
        <f t="shared" si="10"/>
        <v>105.20048</v>
      </c>
    </row>
    <row r="88" spans="1:12">
      <c r="A88" s="16" t="s">
        <v>280</v>
      </c>
      <c r="B88" s="277"/>
      <c r="C88" s="277"/>
      <c r="D88" s="177">
        <v>105.19616000000001</v>
      </c>
      <c r="E88" s="177">
        <v>105.19695</v>
      </c>
      <c r="F88" s="177">
        <v>105.19786000000001</v>
      </c>
      <c r="G88" s="177">
        <v>105.19837</v>
      </c>
      <c r="H88" s="177">
        <v>105.1994</v>
      </c>
      <c r="I88" s="177">
        <v>105.20048</v>
      </c>
      <c r="J88" s="284">
        <f t="shared" si="10"/>
        <v>105.20048</v>
      </c>
      <c r="K88" s="284">
        <f t="shared" si="10"/>
        <v>105.20048</v>
      </c>
      <c r="L88" s="284">
        <f t="shared" si="10"/>
        <v>105.20048</v>
      </c>
    </row>
    <row r="89" spans="1:12">
      <c r="A89" s="16" t="s">
        <v>282</v>
      </c>
      <c r="B89" s="277"/>
      <c r="C89" s="277"/>
      <c r="D89" s="177">
        <v>105.19616000000001</v>
      </c>
      <c r="E89" s="177">
        <v>105.19695</v>
      </c>
      <c r="F89" s="177">
        <v>105.19786000000001</v>
      </c>
      <c r="G89" s="177">
        <v>105.19837</v>
      </c>
      <c r="H89" s="177">
        <v>105.1994</v>
      </c>
      <c r="I89" s="177">
        <v>105.20048</v>
      </c>
      <c r="J89" s="284">
        <f t="shared" si="10"/>
        <v>105.20048</v>
      </c>
      <c r="K89" s="284">
        <f t="shared" si="10"/>
        <v>105.20048</v>
      </c>
      <c r="L89" s="284">
        <f t="shared" si="10"/>
        <v>105.20048</v>
      </c>
    </row>
    <row r="90" spans="1:12">
      <c r="A90" s="16" t="s">
        <v>283</v>
      </c>
      <c r="B90" s="277"/>
      <c r="C90" s="277"/>
      <c r="D90" s="177">
        <v>105.19616000000001</v>
      </c>
      <c r="E90" s="177">
        <v>105.19695</v>
      </c>
      <c r="F90" s="177">
        <v>105.19786000000001</v>
      </c>
      <c r="G90" s="177">
        <v>105.19837</v>
      </c>
      <c r="H90" s="177">
        <v>105.1994</v>
      </c>
      <c r="I90" s="177">
        <v>105.20048</v>
      </c>
      <c r="J90" s="284">
        <f t="shared" si="10"/>
        <v>105.20048</v>
      </c>
      <c r="K90" s="284">
        <f t="shared" si="10"/>
        <v>105.20048</v>
      </c>
      <c r="L90" s="284">
        <f t="shared" si="10"/>
        <v>105.20048</v>
      </c>
    </row>
    <row r="91" spans="1:12">
      <c r="A91" s="16" t="s">
        <v>284</v>
      </c>
      <c r="B91" s="277"/>
      <c r="C91" s="277"/>
      <c r="D91" s="177">
        <v>105.19616000000001</v>
      </c>
      <c r="E91" s="177">
        <v>105.19695</v>
      </c>
      <c r="F91" s="177">
        <v>105.19786000000001</v>
      </c>
      <c r="G91" s="177">
        <v>105.19837</v>
      </c>
      <c r="H91" s="177">
        <v>105.1994</v>
      </c>
      <c r="I91" s="177">
        <v>105.20048</v>
      </c>
      <c r="J91" s="284">
        <f t="shared" si="10"/>
        <v>105.20048</v>
      </c>
      <c r="K91" s="284">
        <f t="shared" si="10"/>
        <v>105.20048</v>
      </c>
      <c r="L91" s="284">
        <f t="shared" si="10"/>
        <v>105.20048</v>
      </c>
    </row>
    <row r="92" spans="1:12">
      <c r="A92" s="16" t="s">
        <v>148</v>
      </c>
      <c r="B92" s="277"/>
      <c r="C92" s="277"/>
      <c r="D92" s="177">
        <v>105.19616000000001</v>
      </c>
      <c r="E92" s="177">
        <v>105.19695</v>
      </c>
      <c r="F92" s="177">
        <v>105.19786000000001</v>
      </c>
      <c r="G92" s="177">
        <v>105.19837</v>
      </c>
      <c r="H92" s="177">
        <v>105.1994</v>
      </c>
      <c r="I92" s="177">
        <v>105.20048</v>
      </c>
      <c r="J92" s="284">
        <f t="shared" si="10"/>
        <v>105.20048</v>
      </c>
      <c r="K92" s="284">
        <f t="shared" si="10"/>
        <v>105.20048</v>
      </c>
      <c r="L92" s="284">
        <f t="shared" si="10"/>
        <v>105.20048</v>
      </c>
    </row>
    <row r="93" spans="1:12">
      <c r="A93" s="16" t="s">
        <v>285</v>
      </c>
      <c r="B93" s="277"/>
      <c r="C93" s="277"/>
      <c r="D93" s="177">
        <v>105.19616000000001</v>
      </c>
      <c r="E93" s="177">
        <v>105.19695</v>
      </c>
      <c r="F93" s="177">
        <v>105.19786000000001</v>
      </c>
      <c r="G93" s="177">
        <v>105.19837</v>
      </c>
      <c r="H93" s="177">
        <v>105.1994</v>
      </c>
      <c r="I93" s="177">
        <v>105.20048</v>
      </c>
      <c r="J93" s="284">
        <f t="shared" si="10"/>
        <v>105.20048</v>
      </c>
      <c r="K93" s="284">
        <f t="shared" si="10"/>
        <v>105.20048</v>
      </c>
      <c r="L93" s="284">
        <f t="shared" si="10"/>
        <v>105.20048</v>
      </c>
    </row>
    <row r="94" spans="1:12">
      <c r="A94" s="16" t="s">
        <v>286</v>
      </c>
      <c r="B94" s="277"/>
      <c r="C94" s="277"/>
      <c r="D94" s="177">
        <v>105.19616000000001</v>
      </c>
      <c r="E94" s="177">
        <v>105.19695</v>
      </c>
      <c r="F94" s="177">
        <v>105.19786000000001</v>
      </c>
      <c r="G94" s="177">
        <v>105.19837</v>
      </c>
      <c r="H94" s="177">
        <v>105.1994</v>
      </c>
      <c r="I94" s="177">
        <v>105.20048</v>
      </c>
      <c r="J94" s="284">
        <f t="shared" si="10"/>
        <v>105.20048</v>
      </c>
      <c r="K94" s="284">
        <f t="shared" si="10"/>
        <v>105.20048</v>
      </c>
      <c r="L94" s="284">
        <f t="shared" si="10"/>
        <v>105.20048</v>
      </c>
    </row>
    <row r="95" spans="1:12">
      <c r="A95" s="16" t="s">
        <v>287</v>
      </c>
      <c r="B95" s="277"/>
      <c r="C95" s="277"/>
      <c r="D95" s="177">
        <v>105.19616000000001</v>
      </c>
      <c r="E95" s="177">
        <v>105.19695</v>
      </c>
      <c r="F95" s="177">
        <v>105.19786000000001</v>
      </c>
      <c r="G95" s="177">
        <v>105.19837</v>
      </c>
      <c r="H95" s="177">
        <v>105.1994</v>
      </c>
      <c r="I95" s="177">
        <v>105.20048</v>
      </c>
      <c r="J95" s="284">
        <f t="shared" si="10"/>
        <v>105.20048</v>
      </c>
      <c r="K95" s="284">
        <f t="shared" si="10"/>
        <v>105.20048</v>
      </c>
      <c r="L95" s="284">
        <f t="shared" si="10"/>
        <v>105.20048</v>
      </c>
    </row>
    <row r="96" spans="1:12">
      <c r="A96" s="16" t="s">
        <v>288</v>
      </c>
      <c r="B96" s="277"/>
      <c r="C96" s="277"/>
      <c r="D96" s="177">
        <v>105.19616000000001</v>
      </c>
      <c r="E96" s="177">
        <v>105.19695</v>
      </c>
      <c r="F96" s="177">
        <v>105.19786000000001</v>
      </c>
      <c r="G96" s="177">
        <v>105.19837</v>
      </c>
      <c r="H96" s="177">
        <v>105.1994</v>
      </c>
      <c r="I96" s="177">
        <v>105.20048</v>
      </c>
      <c r="J96" s="284">
        <f t="shared" si="10"/>
        <v>105.20048</v>
      </c>
      <c r="K96" s="284">
        <f t="shared" si="10"/>
        <v>105.20048</v>
      </c>
      <c r="L96" s="284">
        <f t="shared" si="10"/>
        <v>105.20048</v>
      </c>
    </row>
    <row r="97" spans="1:12">
      <c r="A97" s="16" t="s">
        <v>131</v>
      </c>
      <c r="B97" s="277"/>
      <c r="C97" s="277"/>
      <c r="D97" s="177">
        <v>105.19616000000001</v>
      </c>
      <c r="E97" s="177">
        <v>105.19695</v>
      </c>
      <c r="F97" s="177">
        <v>105.19786000000001</v>
      </c>
      <c r="G97" s="177">
        <v>105.19837</v>
      </c>
      <c r="H97" s="177">
        <v>105.1994</v>
      </c>
      <c r="I97" s="177">
        <v>105.20048</v>
      </c>
      <c r="J97" s="284">
        <f t="shared" si="10"/>
        <v>105.20048</v>
      </c>
      <c r="K97" s="284">
        <f t="shared" si="10"/>
        <v>105.20048</v>
      </c>
      <c r="L97" s="284">
        <f t="shared" si="10"/>
        <v>105.20048</v>
      </c>
    </row>
    <row r="98" spans="1:12">
      <c r="A98" s="16" t="s">
        <v>118</v>
      </c>
      <c r="B98" s="277"/>
      <c r="C98" s="277"/>
      <c r="D98" s="177">
        <v>105.19616000000001</v>
      </c>
      <c r="E98" s="177">
        <v>105.19695</v>
      </c>
      <c r="F98" s="177">
        <v>105.19786000000001</v>
      </c>
      <c r="G98" s="177">
        <v>105.19837</v>
      </c>
      <c r="H98" s="177">
        <v>105.1994</v>
      </c>
      <c r="I98" s="177">
        <v>105.20048</v>
      </c>
      <c r="J98" s="284">
        <f t="shared" si="10"/>
        <v>105.20048</v>
      </c>
      <c r="K98" s="284">
        <f t="shared" si="10"/>
        <v>105.20048</v>
      </c>
      <c r="L98" s="284">
        <f t="shared" si="10"/>
        <v>105.20048</v>
      </c>
    </row>
    <row r="99" spans="1:12">
      <c r="A99" s="16" t="s">
        <v>289</v>
      </c>
      <c r="B99" s="277"/>
      <c r="C99" s="277"/>
      <c r="D99" s="177">
        <v>105.19616000000001</v>
      </c>
      <c r="E99" s="177">
        <v>105.19695</v>
      </c>
      <c r="F99" s="177">
        <v>105.19786000000001</v>
      </c>
      <c r="G99" s="177">
        <v>105.19837</v>
      </c>
      <c r="H99" s="177">
        <v>105.1994</v>
      </c>
      <c r="I99" s="177">
        <v>105.20048</v>
      </c>
      <c r="J99" s="284">
        <f t="shared" si="10"/>
        <v>105.20048</v>
      </c>
      <c r="K99" s="284">
        <f t="shared" si="10"/>
        <v>105.20048</v>
      </c>
      <c r="L99" s="284">
        <f t="shared" si="10"/>
        <v>105.20048</v>
      </c>
    </row>
    <row r="100" spans="1:12">
      <c r="A100" s="16" t="s">
        <v>290</v>
      </c>
      <c r="B100" s="277"/>
      <c r="C100" s="277"/>
      <c r="D100" s="177">
        <v>105.19616000000001</v>
      </c>
      <c r="E100" s="177">
        <v>105.19695</v>
      </c>
      <c r="F100" s="177">
        <v>105.19786000000001</v>
      </c>
      <c r="G100" s="177">
        <v>105.19837</v>
      </c>
      <c r="H100" s="177">
        <v>105.1994</v>
      </c>
      <c r="I100" s="177">
        <v>105.20048</v>
      </c>
      <c r="J100" s="284">
        <f t="shared" si="10"/>
        <v>105.20048</v>
      </c>
      <c r="K100" s="284">
        <f t="shared" si="10"/>
        <v>105.20048</v>
      </c>
      <c r="L100" s="284">
        <f t="shared" si="10"/>
        <v>105.20048</v>
      </c>
    </row>
    <row r="101" spans="1:12">
      <c r="A101" s="16" t="s">
        <v>291</v>
      </c>
      <c r="B101" s="277"/>
      <c r="C101" s="277"/>
      <c r="D101" s="177">
        <v>105.19616000000001</v>
      </c>
      <c r="E101" s="177">
        <v>105.19695</v>
      </c>
      <c r="F101" s="177">
        <v>105.19786000000001</v>
      </c>
      <c r="G101" s="177">
        <v>105.19837</v>
      </c>
      <c r="H101" s="177">
        <v>105.1994</v>
      </c>
      <c r="I101" s="177">
        <v>105.20048</v>
      </c>
      <c r="J101" s="284">
        <f t="shared" si="10"/>
        <v>105.20048</v>
      </c>
      <c r="K101" s="284">
        <f t="shared" si="10"/>
        <v>105.20048</v>
      </c>
      <c r="L101" s="284">
        <f t="shared" si="10"/>
        <v>105.20048</v>
      </c>
    </row>
    <row r="102" spans="1:12">
      <c r="A102" s="16" t="s">
        <v>292</v>
      </c>
      <c r="B102" s="277"/>
      <c r="C102" s="277"/>
      <c r="D102" s="177">
        <v>105.19616000000001</v>
      </c>
      <c r="E102" s="177">
        <v>105.19695</v>
      </c>
      <c r="F102" s="177">
        <v>105.19786000000001</v>
      </c>
      <c r="G102" s="177">
        <v>105.19837</v>
      </c>
      <c r="H102" s="177">
        <v>105.1994</v>
      </c>
      <c r="I102" s="177">
        <v>105.20048</v>
      </c>
      <c r="J102" s="284">
        <f t="shared" si="10"/>
        <v>105.20048</v>
      </c>
      <c r="K102" s="284">
        <f t="shared" si="10"/>
        <v>105.20048</v>
      </c>
      <c r="L102" s="284">
        <f t="shared" si="10"/>
        <v>105.20048</v>
      </c>
    </row>
    <row r="103" spans="1:12">
      <c r="A103" s="16" t="s">
        <v>293</v>
      </c>
      <c r="B103" s="277"/>
      <c r="C103" s="277"/>
      <c r="D103" s="177">
        <v>105.19616000000001</v>
      </c>
      <c r="E103" s="177">
        <v>105.19695</v>
      </c>
      <c r="F103" s="177">
        <v>105.19786000000001</v>
      </c>
      <c r="G103" s="177">
        <v>105.19837</v>
      </c>
      <c r="H103" s="177">
        <v>105.1994</v>
      </c>
      <c r="I103" s="177">
        <v>105.20048</v>
      </c>
      <c r="J103" s="284">
        <f t="shared" si="10"/>
        <v>105.20048</v>
      </c>
      <c r="K103" s="284">
        <f t="shared" si="10"/>
        <v>105.20048</v>
      </c>
      <c r="L103" s="284">
        <f t="shared" si="10"/>
        <v>105.20048</v>
      </c>
    </row>
    <row r="104" spans="1:12">
      <c r="A104" s="16" t="s">
        <v>294</v>
      </c>
      <c r="B104" s="277"/>
      <c r="C104" s="277"/>
      <c r="D104" s="177">
        <v>105.19616000000001</v>
      </c>
      <c r="E104" s="177">
        <v>105.19695</v>
      </c>
      <c r="F104" s="177">
        <v>105.19786000000001</v>
      </c>
      <c r="G104" s="177">
        <v>105.19837</v>
      </c>
      <c r="H104" s="177">
        <v>105.1994</v>
      </c>
      <c r="I104" s="177">
        <v>105.20048</v>
      </c>
      <c r="J104" s="284">
        <f t="shared" si="10"/>
        <v>105.20048</v>
      </c>
      <c r="K104" s="284">
        <f t="shared" si="10"/>
        <v>105.20048</v>
      </c>
      <c r="L104" s="284">
        <f t="shared" si="10"/>
        <v>105.20048</v>
      </c>
    </row>
    <row r="105" spans="1:12">
      <c r="A105" s="16" t="s">
        <v>295</v>
      </c>
      <c r="B105" s="277"/>
      <c r="C105" s="277"/>
      <c r="D105" s="177">
        <v>105.19616000000001</v>
      </c>
      <c r="E105" s="177">
        <v>105.19695</v>
      </c>
      <c r="F105" s="177">
        <v>105.19786000000001</v>
      </c>
      <c r="G105" s="177">
        <v>105.19837</v>
      </c>
      <c r="H105" s="177">
        <v>105.1994</v>
      </c>
      <c r="I105" s="177">
        <v>105.20048</v>
      </c>
      <c r="J105" s="284">
        <f t="shared" si="10"/>
        <v>105.20048</v>
      </c>
      <c r="K105" s="284">
        <f t="shared" si="10"/>
        <v>105.20048</v>
      </c>
      <c r="L105" s="284">
        <f t="shared" si="10"/>
        <v>105.20048</v>
      </c>
    </row>
    <row r="106" spans="1:12">
      <c r="A106" s="16" t="s">
        <v>296</v>
      </c>
      <c r="B106" s="277"/>
      <c r="C106" s="277"/>
      <c r="D106" s="177">
        <v>105.19616000000001</v>
      </c>
      <c r="E106" s="177">
        <v>105.19695</v>
      </c>
      <c r="F106" s="177">
        <v>105.19786000000001</v>
      </c>
      <c r="G106" s="177">
        <v>105.19837</v>
      </c>
      <c r="H106" s="177">
        <v>105.1994</v>
      </c>
      <c r="I106" s="177">
        <v>105.20048</v>
      </c>
      <c r="J106" s="284">
        <f t="shared" si="10"/>
        <v>105.20048</v>
      </c>
      <c r="K106" s="284">
        <f t="shared" si="10"/>
        <v>105.20048</v>
      </c>
      <c r="L106" s="284">
        <f t="shared" si="10"/>
        <v>105.20048</v>
      </c>
    </row>
    <row r="107" spans="1:12">
      <c r="A107" s="16" t="s">
        <v>297</v>
      </c>
      <c r="B107" s="277"/>
      <c r="C107" s="277"/>
      <c r="D107" s="177">
        <v>105.19616000000001</v>
      </c>
      <c r="E107" s="177">
        <v>105.19695</v>
      </c>
      <c r="F107" s="177">
        <v>105.19786000000001</v>
      </c>
      <c r="G107" s="177">
        <v>105.19837</v>
      </c>
      <c r="H107" s="177">
        <v>105.1994</v>
      </c>
      <c r="I107" s="177">
        <v>105.20048</v>
      </c>
      <c r="J107" s="284">
        <f t="shared" si="10"/>
        <v>105.20048</v>
      </c>
      <c r="K107" s="284">
        <f t="shared" si="10"/>
        <v>105.20048</v>
      </c>
      <c r="L107" s="284">
        <f t="shared" si="10"/>
        <v>105.20048</v>
      </c>
    </row>
    <row r="108" spans="1:12">
      <c r="A108" s="16" t="s">
        <v>298</v>
      </c>
      <c r="B108" s="277"/>
      <c r="C108" s="277"/>
      <c r="D108" s="177">
        <v>105.19616000000001</v>
      </c>
      <c r="E108" s="177">
        <v>105.19695</v>
      </c>
      <c r="F108" s="177">
        <v>105.19786000000001</v>
      </c>
      <c r="G108" s="177">
        <v>105.19837</v>
      </c>
      <c r="H108" s="177">
        <v>105.1994</v>
      </c>
      <c r="I108" s="177">
        <v>105.20048</v>
      </c>
      <c r="J108" s="284">
        <f t="shared" si="10"/>
        <v>105.20048</v>
      </c>
      <c r="K108" s="284">
        <f t="shared" si="10"/>
        <v>105.20048</v>
      </c>
      <c r="L108" s="284">
        <f t="shared" si="10"/>
        <v>105.20048</v>
      </c>
    </row>
    <row r="109" spans="1:12">
      <c r="A109" s="17" t="s">
        <v>142</v>
      </c>
      <c r="B109" s="269"/>
      <c r="C109" s="269"/>
      <c r="D109" s="205">
        <v>105.19616000000001</v>
      </c>
      <c r="E109" s="205">
        <v>105.19695</v>
      </c>
      <c r="F109" s="205">
        <v>105.19786000000001</v>
      </c>
      <c r="G109" s="205">
        <v>105.19837</v>
      </c>
      <c r="H109" s="205">
        <v>105.1994</v>
      </c>
      <c r="I109" s="205">
        <v>105.20048</v>
      </c>
      <c r="J109" s="285">
        <f t="shared" si="10"/>
        <v>105.20048</v>
      </c>
      <c r="K109" s="285">
        <f t="shared" si="10"/>
        <v>105.20048</v>
      </c>
      <c r="L109" s="285">
        <f t="shared" si="10"/>
        <v>105.20048</v>
      </c>
    </row>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1D4A-9621-47CB-AD7E-F7DBEA7CD732}">
  <sheetPr>
    <tabColor theme="0"/>
  </sheetPr>
  <dimension ref="A1:AC45"/>
  <sheetViews>
    <sheetView workbookViewId="0">
      <pane xSplit="1" ySplit="3" topLeftCell="B38" activePane="bottomRight" state="frozen"/>
      <selection pane="topRight" activeCell="C1" sqref="C1"/>
      <selection pane="bottomLeft" activeCell="A4" sqref="A4"/>
      <selection pane="bottomRight" activeCell="J54" sqref="J54"/>
    </sheetView>
  </sheetViews>
  <sheetFormatPr defaultColWidth="9" defaultRowHeight="13.5"/>
  <cols>
    <col min="1" max="9" width="9" style="1"/>
    <col min="10" max="10" width="10.25" style="1" customWidth="1"/>
    <col min="11" max="11" width="9" style="1"/>
    <col min="12" max="12" width="19.875" style="1" bestFit="1" customWidth="1"/>
    <col min="13" max="18" width="10.375" style="1" bestFit="1" customWidth="1"/>
    <col min="19" max="19" width="10.25" style="1" hidden="1" customWidth="1"/>
    <col min="20" max="20" width="9" style="1"/>
    <col min="21" max="21" width="19.875" style="1" bestFit="1" customWidth="1"/>
    <col min="22" max="22" width="9.125" style="1" bestFit="1" customWidth="1"/>
    <col min="23" max="24" width="9.375" style="1" bestFit="1" customWidth="1"/>
    <col min="25" max="25" width="9.125" style="1" bestFit="1" customWidth="1"/>
    <col min="26" max="27" width="9.375" style="1" bestFit="1" customWidth="1"/>
    <col min="28" max="28" width="9.375" style="1" hidden="1" customWidth="1"/>
    <col min="29" max="16384" width="9" style="1"/>
  </cols>
  <sheetData>
    <row r="1" spans="1:28">
      <c r="A1" s="286" t="s">
        <v>57</v>
      </c>
    </row>
    <row r="2" spans="1:28">
      <c r="H2" s="557" t="s">
        <v>707</v>
      </c>
      <c r="I2" s="1" t="s">
        <v>788</v>
      </c>
    </row>
    <row r="3" spans="1:28" ht="27">
      <c r="A3" s="13" t="s">
        <v>534</v>
      </c>
      <c r="B3" s="14" t="s">
        <v>535</v>
      </c>
      <c r="C3" s="14" t="s">
        <v>536</v>
      </c>
      <c r="D3" s="14" t="s">
        <v>537</v>
      </c>
      <c r="E3" s="14" t="s">
        <v>538</v>
      </c>
      <c r="F3" s="14" t="s">
        <v>539</v>
      </c>
      <c r="G3" s="14" t="s">
        <v>540</v>
      </c>
      <c r="H3" s="14" t="s">
        <v>369</v>
      </c>
      <c r="I3" s="669" t="s">
        <v>705</v>
      </c>
      <c r="J3" s="559" t="s">
        <v>709</v>
      </c>
      <c r="L3" s="13" t="s">
        <v>541</v>
      </c>
      <c r="M3" s="567" t="s">
        <v>542</v>
      </c>
      <c r="N3" s="567" t="s">
        <v>543</v>
      </c>
      <c r="O3" s="567" t="s">
        <v>544</v>
      </c>
      <c r="P3" s="567" t="s">
        <v>545</v>
      </c>
      <c r="Q3" s="567" t="s">
        <v>546</v>
      </c>
      <c r="R3" s="567" t="s">
        <v>547</v>
      </c>
      <c r="S3" s="711" t="s">
        <v>706</v>
      </c>
      <c r="U3" s="13" t="s">
        <v>548</v>
      </c>
      <c r="V3" s="567" t="s">
        <v>542</v>
      </c>
      <c r="W3" s="567" t="s">
        <v>543</v>
      </c>
      <c r="X3" s="567" t="s">
        <v>544</v>
      </c>
      <c r="Y3" s="567" t="s">
        <v>545</v>
      </c>
      <c r="Z3" s="567" t="s">
        <v>546</v>
      </c>
      <c r="AA3" s="567" t="s">
        <v>547</v>
      </c>
      <c r="AB3" s="567" t="s">
        <v>706</v>
      </c>
    </row>
    <row r="4" spans="1:28">
      <c r="A4" s="15" t="s">
        <v>14</v>
      </c>
      <c r="B4" s="244">
        <v>193292.1408359826</v>
      </c>
      <c r="C4" s="244">
        <v>165673.68169239964</v>
      </c>
      <c r="D4" s="244">
        <v>147306.48575005139</v>
      </c>
      <c r="E4" s="244">
        <v>134208.64456615044</v>
      </c>
      <c r="F4" s="244">
        <v>137554.75099367884</v>
      </c>
      <c r="G4" s="244">
        <v>129842.60284194625</v>
      </c>
      <c r="H4" s="244">
        <v>122305.15555400251</v>
      </c>
      <c r="I4" s="670">
        <v>112076</v>
      </c>
      <c r="J4" s="560"/>
      <c r="K4" s="288"/>
      <c r="L4" s="15" t="s">
        <v>36</v>
      </c>
      <c r="M4" s="568">
        <f t="shared" ref="M4:R4" si="0">V4/B4</f>
        <v>-7.1942934582341486E-3</v>
      </c>
      <c r="N4" s="568">
        <f t="shared" si="0"/>
        <v>2.3914249039540324E-2</v>
      </c>
      <c r="O4" s="568">
        <f t="shared" si="0"/>
        <v>8.7622357039308773E-3</v>
      </c>
      <c r="P4" s="568">
        <f t="shared" si="0"/>
        <v>3.0245337203355038E-2</v>
      </c>
      <c r="Q4" s="568">
        <f t="shared" si="0"/>
        <v>1.8466251314087287E-2</v>
      </c>
      <c r="R4" s="568">
        <f t="shared" si="0"/>
        <v>1.0151327744344067E-2</v>
      </c>
      <c r="S4" s="712">
        <f>h27国調転出入!AN5</f>
        <v>1.3671388966237652E-3</v>
      </c>
      <c r="U4" s="15" t="s">
        <v>36</v>
      </c>
      <c r="V4" s="249">
        <v>-1390.6003843443834</v>
      </c>
      <c r="W4" s="249">
        <v>3961.9616832895772</v>
      </c>
      <c r="X4" s="249">
        <v>1290.7341488596853</v>
      </c>
      <c r="Y4" s="249">
        <v>4059.1857105084428</v>
      </c>
      <c r="Z4" s="249">
        <v>2540.1206012959715</v>
      </c>
      <c r="AA4" s="249">
        <v>1318.0748166272967</v>
      </c>
      <c r="AB4" s="555"/>
    </row>
    <row r="5" spans="1:28">
      <c r="A5" s="16" t="s">
        <v>15</v>
      </c>
      <c r="B5" s="561">
        <v>233094.32963791848</v>
      </c>
      <c r="C5" s="561">
        <v>191447.01092154798</v>
      </c>
      <c r="D5" s="561">
        <v>169298.27166025937</v>
      </c>
      <c r="E5" s="561">
        <v>148277.83240847249</v>
      </c>
      <c r="F5" s="561">
        <v>138070.22973338608</v>
      </c>
      <c r="G5" s="561">
        <v>139935.287790726</v>
      </c>
      <c r="H5" s="561">
        <v>131031.3743534504</v>
      </c>
      <c r="I5" s="573">
        <v>121368</v>
      </c>
      <c r="J5" s="562"/>
      <c r="K5" s="288"/>
      <c r="L5" s="16" t="s">
        <v>37</v>
      </c>
      <c r="M5" s="564">
        <f t="shared" ref="M5:M19" si="1">V5/B5</f>
        <v>-6.5269803506381148E-3</v>
      </c>
      <c r="N5" s="564">
        <f t="shared" ref="N5:N19" si="2">W5/C5</f>
        <v>7.5007375213866851E-3</v>
      </c>
      <c r="O5" s="564">
        <f t="shared" ref="O5:O19" si="3">X5/D5</f>
        <v>-5.1538800318163443E-3</v>
      </c>
      <c r="P5" s="564">
        <f t="shared" ref="P5:P19" si="4">Y5/E5</f>
        <v>1.1494052968621427E-2</v>
      </c>
      <c r="Q5" s="564">
        <f t="shared" ref="Q5:Q19" si="5">Z5/F5</f>
        <v>3.6165651821678021E-3</v>
      </c>
      <c r="R5" s="564">
        <f t="shared" ref="R5:R20" si="6">AA5/G5</f>
        <v>-2.8823691120094785E-4</v>
      </c>
      <c r="S5" s="713">
        <f>h27国調転出入!AN6</f>
        <v>3.6019489091036611E-3</v>
      </c>
      <c r="U5" s="16" t="s">
        <v>37</v>
      </c>
      <c r="V5" s="569">
        <v>-1521.4021093918575</v>
      </c>
      <c r="W5" s="569">
        <v>1435.9937781765814</v>
      </c>
      <c r="X5" s="569">
        <v>-872.54298173082964</v>
      </c>
      <c r="Y5" s="569">
        <v>1704.3132597753538</v>
      </c>
      <c r="Z5" s="569">
        <v>499.33998554767368</v>
      </c>
      <c r="AA5" s="569">
        <v>-40.334515120814572</v>
      </c>
      <c r="AB5" s="570"/>
    </row>
    <row r="6" spans="1:28">
      <c r="A6" s="16" t="s">
        <v>16</v>
      </c>
      <c r="B6" s="561">
        <v>204692.67715579603</v>
      </c>
      <c r="C6" s="561">
        <v>231269.60602941143</v>
      </c>
      <c r="D6" s="561">
        <v>192699.64574864006</v>
      </c>
      <c r="E6" s="561">
        <v>168233.86463745034</v>
      </c>
      <c r="F6" s="561">
        <v>149878.19612625233</v>
      </c>
      <c r="G6" s="561">
        <v>138495.62847043917</v>
      </c>
      <c r="H6" s="561">
        <v>139821.56240870061</v>
      </c>
      <c r="I6" s="573">
        <v>130035</v>
      </c>
      <c r="J6" s="562"/>
      <c r="K6" s="288"/>
      <c r="L6" s="16" t="s">
        <v>549</v>
      </c>
      <c r="M6" s="564">
        <f t="shared" si="1"/>
        <v>-3.4271781359366156E-2</v>
      </c>
      <c r="N6" s="564">
        <f t="shared" si="2"/>
        <v>-3.0895694398965164E-2</v>
      </c>
      <c r="O6" s="564">
        <f t="shared" si="3"/>
        <v>-4.3663488590285168E-2</v>
      </c>
      <c r="P6" s="564">
        <f t="shared" si="4"/>
        <v>-2.0064008017351934E-2</v>
      </c>
      <c r="Q6" s="564">
        <f t="shared" si="5"/>
        <v>-1.4642891579452946E-2</v>
      </c>
      <c r="R6" s="564">
        <f t="shared" si="6"/>
        <v>-1.0211331300391698E-2</v>
      </c>
      <c r="S6" s="713">
        <f>h27国調転出入!AN7</f>
        <v>2.6892657787997432E-3</v>
      </c>
      <c r="U6" s="16" t="s">
        <v>549</v>
      </c>
      <c r="V6" s="569">
        <v>-7015.1826773467656</v>
      </c>
      <c r="W6" s="569">
        <v>-7145.2350716537667</v>
      </c>
      <c r="X6" s="569">
        <v>-8413.9387834977388</v>
      </c>
      <c r="Y6" s="569">
        <v>-3375.4456088759039</v>
      </c>
      <c r="Z6" s="569">
        <v>-2194.6501760006972</v>
      </c>
      <c r="AA6" s="569">
        <v>-1414.224745967615</v>
      </c>
      <c r="AB6" s="570"/>
    </row>
    <row r="7" spans="1:28">
      <c r="A7" s="16" t="s">
        <v>17</v>
      </c>
      <c r="B7" s="561">
        <v>176358.15148037256</v>
      </c>
      <c r="C7" s="561">
        <v>197205.98930054557</v>
      </c>
      <c r="D7" s="561">
        <v>223651.30861746811</v>
      </c>
      <c r="E7" s="561">
        <v>183888.08758234978</v>
      </c>
      <c r="F7" s="561">
        <v>164600.86949004562</v>
      </c>
      <c r="G7" s="561">
        <v>147493.24806045226</v>
      </c>
      <c r="H7" s="561">
        <v>136941.93051258309</v>
      </c>
      <c r="I7" s="573">
        <v>138411</v>
      </c>
      <c r="J7" s="562"/>
      <c r="K7" s="288"/>
      <c r="L7" s="16" t="s">
        <v>38</v>
      </c>
      <c r="M7" s="564">
        <f t="shared" si="1"/>
        <v>-4.544918212987599E-2</v>
      </c>
      <c r="N7" s="564">
        <f t="shared" si="2"/>
        <v>-6.7642138144720129E-2</v>
      </c>
      <c r="O7" s="564">
        <f t="shared" si="3"/>
        <v>-8.1576264788649516E-2</v>
      </c>
      <c r="P7" s="564">
        <f t="shared" si="4"/>
        <v>-5.178251233905929E-2</v>
      </c>
      <c r="Q7" s="564">
        <f t="shared" si="5"/>
        <v>-7.7621162654040468E-2</v>
      </c>
      <c r="R7" s="564">
        <f t="shared" si="6"/>
        <v>-8.7609068436672849E-2</v>
      </c>
      <c r="S7" s="713">
        <f>h27国調転出入!AN8</f>
        <v>-2.4447807230279534E-2</v>
      </c>
      <c r="U7" s="16" t="s">
        <v>38</v>
      </c>
      <c r="V7" s="569">
        <v>-8015.3337467197107</v>
      </c>
      <c r="W7" s="569">
        <v>-13339.434771233704</v>
      </c>
      <c r="X7" s="569">
        <v>-18244.63837210655</v>
      </c>
      <c r="Y7" s="569">
        <v>-9522.1871642390433</v>
      </c>
      <c r="Z7" s="569">
        <v>-12776.510863683317</v>
      </c>
      <c r="AA7" s="569">
        <v>-12921.746063275326</v>
      </c>
      <c r="AB7" s="570"/>
    </row>
    <row r="8" spans="1:28">
      <c r="A8" s="16" t="s">
        <v>18</v>
      </c>
      <c r="B8" s="561">
        <v>155096.98782427266</v>
      </c>
      <c r="C8" s="561">
        <v>167644.70104726852</v>
      </c>
      <c r="D8" s="561">
        <v>183103.79636180663</v>
      </c>
      <c r="E8" s="561">
        <v>204493.54391585584</v>
      </c>
      <c r="F8" s="561">
        <v>173794.40778948416</v>
      </c>
      <c r="G8" s="561">
        <v>151374.19987780607</v>
      </c>
      <c r="H8" s="561">
        <v>134191.25251308293</v>
      </c>
      <c r="I8" s="573">
        <v>125530</v>
      </c>
      <c r="J8" s="562"/>
      <c r="K8" s="288"/>
      <c r="L8" s="16" t="s">
        <v>39</v>
      </c>
      <c r="M8" s="564">
        <f t="shared" si="1"/>
        <v>3.595062426273947E-2</v>
      </c>
      <c r="N8" s="564">
        <f t="shared" si="2"/>
        <v>1.9614657476712514E-2</v>
      </c>
      <c r="O8" s="564">
        <f t="shared" si="3"/>
        <v>1.1634314740980044E-2</v>
      </c>
      <c r="P8" s="564">
        <f t="shared" si="4"/>
        <v>4.4460026928826842E-2</v>
      </c>
      <c r="Q8" s="564">
        <f t="shared" si="5"/>
        <v>-2.6123577857973906E-2</v>
      </c>
      <c r="R8" s="564">
        <f t="shared" si="6"/>
        <v>-1.9527577335276713E-2</v>
      </c>
      <c r="S8" s="713">
        <f>h27国調転出入!AN9</f>
        <v>-5.0806783405065614E-2</v>
      </c>
      <c r="U8" s="16" t="s">
        <v>39</v>
      </c>
      <c r="V8" s="569">
        <v>5575.8335335531046</v>
      </c>
      <c r="W8" s="569">
        <v>3288.29338882804</v>
      </c>
      <c r="X8" s="569">
        <v>2130.2871971415752</v>
      </c>
      <c r="Y8" s="569">
        <v>9091.7884692701846</v>
      </c>
      <c r="Z8" s="569">
        <v>-4540.1317431690559</v>
      </c>
      <c r="AA8" s="569">
        <v>-2955.9713946794927</v>
      </c>
      <c r="AB8" s="570"/>
    </row>
    <row r="9" spans="1:28">
      <c r="A9" s="16" t="s">
        <v>19</v>
      </c>
      <c r="B9" s="561">
        <v>190152.20931069081</v>
      </c>
      <c r="C9" s="561">
        <v>159996.74574340167</v>
      </c>
      <c r="D9" s="561">
        <v>170228.61995176892</v>
      </c>
      <c r="E9" s="561">
        <v>184441.44895338846</v>
      </c>
      <c r="F9" s="561">
        <v>212864.69347051671</v>
      </c>
      <c r="G9" s="561">
        <v>168664.17678090176</v>
      </c>
      <c r="H9" s="561">
        <v>147884.7347948323</v>
      </c>
      <c r="I9" s="573">
        <v>132838</v>
      </c>
      <c r="J9" s="562"/>
      <c r="K9" s="288"/>
      <c r="L9" s="16" t="s">
        <v>40</v>
      </c>
      <c r="M9" s="564">
        <f t="shared" si="1"/>
        <v>-9.7439686266981695E-3</v>
      </c>
      <c r="N9" s="564">
        <f t="shared" si="2"/>
        <v>1.2675001690793473E-2</v>
      </c>
      <c r="O9" s="564">
        <f t="shared" si="3"/>
        <v>3.2217212862520879E-3</v>
      </c>
      <c r="P9" s="564">
        <f t="shared" si="4"/>
        <v>3.5378699946581479E-2</v>
      </c>
      <c r="Q9" s="564">
        <f t="shared" si="5"/>
        <v>-9.3104784107111039E-4</v>
      </c>
      <c r="R9" s="564">
        <f t="shared" si="6"/>
        <v>2.2398680432415389E-2</v>
      </c>
      <c r="S9" s="713">
        <f>h27国調転出入!AN10</f>
        <v>-9.7387854957411424E-3</v>
      </c>
      <c r="U9" s="16" t="s">
        <v>40</v>
      </c>
      <c r="V9" s="569">
        <v>-1852.8371618207148</v>
      </c>
      <c r="W9" s="569">
        <v>2027.9590228190696</v>
      </c>
      <c r="X9" s="569">
        <v>548.42916842793079</v>
      </c>
      <c r="Y9" s="569">
        <v>6525.298680234655</v>
      </c>
      <c r="Z9" s="569">
        <v>-198.18721329598827</v>
      </c>
      <c r="AA9" s="569">
        <v>3777.8549961118342</v>
      </c>
      <c r="AB9" s="570"/>
    </row>
    <row r="10" spans="1:28">
      <c r="A10" s="16" t="s">
        <v>20</v>
      </c>
      <c r="B10" s="561">
        <v>238971.43184830828</v>
      </c>
      <c r="C10" s="561">
        <v>187408.92253766433</v>
      </c>
      <c r="D10" s="561">
        <v>161356.15152593647</v>
      </c>
      <c r="E10" s="561">
        <v>170104.0859800748</v>
      </c>
      <c r="F10" s="561">
        <v>190304.74140399028</v>
      </c>
      <c r="G10" s="561">
        <v>211892.13297999543</v>
      </c>
      <c r="H10" s="561">
        <v>171854.92879047652</v>
      </c>
      <c r="I10" s="573">
        <v>149200</v>
      </c>
      <c r="J10" s="562"/>
      <c r="K10" s="288"/>
      <c r="L10" s="16" t="s">
        <v>41</v>
      </c>
      <c r="M10" s="564">
        <f t="shared" si="1"/>
        <v>-8.1442999842667001E-3</v>
      </c>
      <c r="N10" s="564">
        <f t="shared" si="2"/>
        <v>1.2549864579969459E-2</v>
      </c>
      <c r="O10" s="564">
        <f t="shared" si="3"/>
        <v>9.3849401523811611E-3</v>
      </c>
      <c r="P10" s="564">
        <f t="shared" si="4"/>
        <v>3.1758679257777783E-2</v>
      </c>
      <c r="Q10" s="564">
        <f t="shared" si="5"/>
        <v>4.6037451822552493E-4</v>
      </c>
      <c r="R10" s="564">
        <f t="shared" si="6"/>
        <v>1.5228279637515238E-2</v>
      </c>
      <c r="S10" s="713">
        <f>h27国調転出入!AN11</f>
        <v>-2.0817206836981073E-3</v>
      </c>
      <c r="U10" s="16" t="s">
        <v>41</v>
      </c>
      <c r="V10" s="569">
        <v>-1946.2550286423677</v>
      </c>
      <c r="W10" s="569">
        <v>2351.9565989256735</v>
      </c>
      <c r="X10" s="569">
        <v>1514.31782528946</v>
      </c>
      <c r="Y10" s="569">
        <v>5402.2811070786502</v>
      </c>
      <c r="Z10" s="569">
        <v>87.611453639895132</v>
      </c>
      <c r="AA10" s="569">
        <v>3226.7526540089352</v>
      </c>
      <c r="AB10" s="570"/>
    </row>
    <row r="11" spans="1:28">
      <c r="A11" s="16" t="s">
        <v>21</v>
      </c>
      <c r="B11" s="561">
        <v>208628.11143510239</v>
      </c>
      <c r="C11" s="561">
        <v>235535.81238939156</v>
      </c>
      <c r="D11" s="561">
        <v>188772.2899478724</v>
      </c>
      <c r="E11" s="561">
        <v>162059.83270379977</v>
      </c>
      <c r="F11" s="561">
        <v>174699.24814034888</v>
      </c>
      <c r="G11" s="561">
        <v>189496.53942253991</v>
      </c>
      <c r="H11" s="561">
        <v>214204.60690164394</v>
      </c>
      <c r="I11" s="573">
        <v>173141</v>
      </c>
      <c r="J11" s="562"/>
      <c r="K11" s="288"/>
      <c r="L11" s="16" t="s">
        <v>42</v>
      </c>
      <c r="M11" s="564">
        <f t="shared" si="1"/>
        <v>-8.0113185721501206E-3</v>
      </c>
      <c r="N11" s="564">
        <f t="shared" si="2"/>
        <v>1.1196976177632651E-2</v>
      </c>
      <c r="O11" s="564">
        <f t="shared" si="3"/>
        <v>1.2614278164705913E-3</v>
      </c>
      <c r="P11" s="564">
        <f t="shared" si="4"/>
        <v>2.2373822594488821E-2</v>
      </c>
      <c r="Q11" s="564">
        <f t="shared" si="5"/>
        <v>8.5557774883463606E-4</v>
      </c>
      <c r="R11" s="564">
        <f t="shared" si="6"/>
        <v>1.4345710731545083E-2</v>
      </c>
      <c r="S11" s="713">
        <f>h27国調転出入!AN12</f>
        <v>-7.1851523620289348E-4</v>
      </c>
      <c r="U11" s="16" t="s">
        <v>42</v>
      </c>
      <c r="V11" s="569">
        <v>-1671.3862638126407</v>
      </c>
      <c r="W11" s="569">
        <v>2637.2888803033707</v>
      </c>
      <c r="X11" s="569">
        <v>238.12261751909801</v>
      </c>
      <c r="Y11" s="569">
        <v>3625.8979466073533</v>
      </c>
      <c r="Z11" s="569">
        <v>149.46878944702317</v>
      </c>
      <c r="AA11" s="569">
        <v>2718.4625391845866</v>
      </c>
      <c r="AB11" s="570"/>
    </row>
    <row r="12" spans="1:28">
      <c r="A12" s="16" t="s">
        <v>22</v>
      </c>
      <c r="B12" s="561">
        <v>183478.60245364913</v>
      </c>
      <c r="C12" s="561">
        <v>205069.05585380166</v>
      </c>
      <c r="D12" s="561">
        <v>236264.25942914299</v>
      </c>
      <c r="E12" s="561">
        <v>187534.46884105686</v>
      </c>
      <c r="F12" s="561">
        <v>164513.78861557081</v>
      </c>
      <c r="G12" s="561">
        <v>173641.19860414034</v>
      </c>
      <c r="H12" s="561">
        <v>191029.45937097154</v>
      </c>
      <c r="I12" s="573">
        <v>214295</v>
      </c>
      <c r="J12" s="562"/>
      <c r="K12" s="288"/>
      <c r="L12" s="16" t="s">
        <v>43</v>
      </c>
      <c r="M12" s="564">
        <f t="shared" si="1"/>
        <v>-5.5507639462625399E-3</v>
      </c>
      <c r="N12" s="564">
        <f t="shared" si="2"/>
        <v>3.8087638430230751E-3</v>
      </c>
      <c r="O12" s="564">
        <f t="shared" si="3"/>
        <v>-1.6360201865113092E-3</v>
      </c>
      <c r="P12" s="564">
        <f t="shared" si="4"/>
        <v>9.7706547795381651E-3</v>
      </c>
      <c r="Q12" s="564">
        <f t="shared" si="5"/>
        <v>-9.4807300675489089E-3</v>
      </c>
      <c r="R12" s="564">
        <f t="shared" si="6"/>
        <v>5.5192170024838966E-3</v>
      </c>
      <c r="S12" s="713">
        <f>h27国調転出入!AN13</f>
        <v>-2.7163149970755376E-3</v>
      </c>
      <c r="U12" s="16" t="s">
        <v>43</v>
      </c>
      <c r="V12" s="569">
        <v>-1018.4464114103532</v>
      </c>
      <c r="W12" s="569">
        <v>781.05960525883927</v>
      </c>
      <c r="X12" s="569">
        <v>-386.53309777722285</v>
      </c>
      <c r="Y12" s="569">
        <v>1832.3345543100233</v>
      </c>
      <c r="Z12" s="569">
        <v>-1559.7108222540276</v>
      </c>
      <c r="AA12" s="569">
        <v>958.36345566765442</v>
      </c>
      <c r="AB12" s="570"/>
    </row>
    <row r="13" spans="1:28">
      <c r="A13" s="16" t="s">
        <v>23</v>
      </c>
      <c r="B13" s="561">
        <v>178746.66352769089</v>
      </c>
      <c r="C13" s="561">
        <v>179548.85753672532</v>
      </c>
      <c r="D13" s="561">
        <v>203055.04514452445</v>
      </c>
      <c r="E13" s="561">
        <v>232860.0685925376</v>
      </c>
      <c r="F13" s="561">
        <v>187128.79180963879</v>
      </c>
      <c r="G13" s="561">
        <v>161118.27227659311</v>
      </c>
      <c r="H13" s="561">
        <v>172881.48303835202</v>
      </c>
      <c r="I13" s="573">
        <v>189876</v>
      </c>
      <c r="J13" s="562"/>
      <c r="K13" s="288"/>
      <c r="L13" s="16" t="s">
        <v>44</v>
      </c>
      <c r="M13" s="564">
        <f t="shared" si="1"/>
        <v>-3.3103668088410756E-3</v>
      </c>
      <c r="N13" s="564">
        <f t="shared" si="2"/>
        <v>3.5624835953149761E-3</v>
      </c>
      <c r="O13" s="564">
        <f t="shared" si="3"/>
        <v>-6.9787909587413696E-3</v>
      </c>
      <c r="P13" s="564">
        <f t="shared" si="4"/>
        <v>5.1172767239166606E-3</v>
      </c>
      <c r="Q13" s="564">
        <f t="shared" si="5"/>
        <v>-4.837636540672441E-3</v>
      </c>
      <c r="R13" s="564">
        <f t="shared" si="6"/>
        <v>3.5064592111741476E-3</v>
      </c>
      <c r="S13" s="713">
        <f>h27国調転出入!AN14</f>
        <v>-6.3394812142112886E-3</v>
      </c>
      <c r="U13" s="16" t="s">
        <v>44</v>
      </c>
      <c r="V13" s="569">
        <v>-591.71702213315154</v>
      </c>
      <c r="W13" s="569">
        <v>639.63985953212966</v>
      </c>
      <c r="X13" s="569">
        <v>-1417.0787131814279</v>
      </c>
      <c r="Y13" s="569">
        <v>1191.6094089382298</v>
      </c>
      <c r="Z13" s="569">
        <v>-905.26108107019434</v>
      </c>
      <c r="AA13" s="569">
        <v>564.95464991272422</v>
      </c>
      <c r="AB13" s="570"/>
    </row>
    <row r="14" spans="1:28">
      <c r="A14" s="16" t="s">
        <v>24</v>
      </c>
      <c r="B14" s="561">
        <v>158080.62409814596</v>
      </c>
      <c r="C14" s="561">
        <v>173390.67269955884</v>
      </c>
      <c r="D14" s="561">
        <v>176049.82729626822</v>
      </c>
      <c r="E14" s="561">
        <v>197494.9735197534</v>
      </c>
      <c r="F14" s="561">
        <v>229517.15908703918</v>
      </c>
      <c r="G14" s="561">
        <v>182755.35725985703</v>
      </c>
      <c r="H14" s="561">
        <v>159070.2160951253</v>
      </c>
      <c r="I14" s="573">
        <v>170843</v>
      </c>
      <c r="J14" s="562"/>
      <c r="K14" s="288"/>
      <c r="L14" s="16" t="s">
        <v>45</v>
      </c>
      <c r="M14" s="564">
        <f t="shared" si="1"/>
        <v>-8.5654159318563211E-3</v>
      </c>
      <c r="N14" s="564">
        <f t="shared" si="2"/>
        <v>4.4206990075212806E-3</v>
      </c>
      <c r="O14" s="564">
        <f t="shared" si="3"/>
        <v>-5.5996035102802771E-3</v>
      </c>
      <c r="P14" s="564">
        <f t="shared" si="4"/>
        <v>1.2166295640278282E-2</v>
      </c>
      <c r="Q14" s="564">
        <f t="shared" si="5"/>
        <v>6.8967914407972002E-3</v>
      </c>
      <c r="R14" s="564">
        <f t="shared" si="6"/>
        <v>1.3028574506463881E-2</v>
      </c>
      <c r="S14" s="713">
        <f>h27国調転出入!AN15</f>
        <v>-8.2906386259863976E-3</v>
      </c>
      <c r="U14" s="16" t="s">
        <v>45</v>
      </c>
      <c r="V14" s="569">
        <v>-1354.0262961680496</v>
      </c>
      <c r="W14" s="569">
        <v>766.50797471638703</v>
      </c>
      <c r="X14" s="569">
        <v>-985.80923091242016</v>
      </c>
      <c r="Y14" s="569">
        <v>2402.7822353102506</v>
      </c>
      <c r="Z14" s="569">
        <v>1582.9319783075812</v>
      </c>
      <c r="AA14" s="569">
        <v>2381.041788515472</v>
      </c>
      <c r="AB14" s="570"/>
    </row>
    <row r="15" spans="1:28">
      <c r="A15" s="16" t="s">
        <v>25</v>
      </c>
      <c r="B15" s="561">
        <v>109353.57568315991</v>
      </c>
      <c r="C15" s="561">
        <v>150387.77625905615</v>
      </c>
      <c r="D15" s="561">
        <v>167630.47666684052</v>
      </c>
      <c r="E15" s="561">
        <v>169083.41943674843</v>
      </c>
      <c r="F15" s="561">
        <v>193838.02286256602</v>
      </c>
      <c r="G15" s="561">
        <v>224419.07789601519</v>
      </c>
      <c r="H15" s="561">
        <v>180369.94750727547</v>
      </c>
      <c r="I15" s="573">
        <v>157418</v>
      </c>
      <c r="J15" s="562"/>
      <c r="K15" s="288"/>
      <c r="L15" s="16" t="s">
        <v>46</v>
      </c>
      <c r="M15" s="564">
        <f t="shared" si="1"/>
        <v>-6.11241709942609E-3</v>
      </c>
      <c r="N15" s="564">
        <f t="shared" si="2"/>
        <v>7.8021790256600368E-3</v>
      </c>
      <c r="O15" s="564">
        <f t="shared" si="3"/>
        <v>-1.5177583725555216E-2</v>
      </c>
      <c r="P15" s="564">
        <f t="shared" si="4"/>
        <v>2.0392599519117437E-2</v>
      </c>
      <c r="Q15" s="564">
        <f t="shared" si="5"/>
        <v>1.7865642328060052E-2</v>
      </c>
      <c r="R15" s="564">
        <f t="shared" si="6"/>
        <v>1.8947856612276354E-2</v>
      </c>
      <c r="S15" s="713">
        <f>h27国調転出入!AN16</f>
        <v>-4.6218483545437256E-3</v>
      </c>
      <c r="U15" s="16" t="s">
        <v>46</v>
      </c>
      <c r="V15" s="569">
        <v>-668.4146658891317</v>
      </c>
      <c r="W15" s="569">
        <v>1173.3523536440623</v>
      </c>
      <c r="X15" s="569">
        <v>-2544.2255945657021</v>
      </c>
      <c r="Y15" s="569">
        <v>3448.0504578965679</v>
      </c>
      <c r="Z15" s="569">
        <v>3463.0407860409318</v>
      </c>
      <c r="AA15" s="569">
        <v>4252.2605090329735</v>
      </c>
      <c r="AB15" s="570"/>
    </row>
    <row r="16" spans="1:28">
      <c r="A16" s="16" t="s">
        <v>26</v>
      </c>
      <c r="B16" s="561">
        <v>82166.217077442605</v>
      </c>
      <c r="C16" s="561">
        <v>102213.862087695</v>
      </c>
      <c r="D16" s="561">
        <v>142942.08728534568</v>
      </c>
      <c r="E16" s="561">
        <v>155734.70209559792</v>
      </c>
      <c r="F16" s="561">
        <v>164215.51159725478</v>
      </c>
      <c r="G16" s="561">
        <v>188898.77438724984</v>
      </c>
      <c r="H16" s="561">
        <v>219695.80905051689</v>
      </c>
      <c r="I16" s="573">
        <v>177369</v>
      </c>
      <c r="J16" s="562"/>
      <c r="K16" s="288"/>
      <c r="L16" s="16" t="s">
        <v>47</v>
      </c>
      <c r="M16" s="564">
        <f t="shared" si="1"/>
        <v>-3.4681490695949156E-3</v>
      </c>
      <c r="N16" s="564">
        <f t="shared" si="2"/>
        <v>6.9033142269422114E-3</v>
      </c>
      <c r="O16" s="564">
        <f t="shared" si="3"/>
        <v>-1.5274731121082612E-2</v>
      </c>
      <c r="P16" s="564">
        <f t="shared" si="4"/>
        <v>1.6566413547314692E-2</v>
      </c>
      <c r="Q16" s="564">
        <f t="shared" si="5"/>
        <v>1.5748896045542044E-2</v>
      </c>
      <c r="R16" s="564">
        <f t="shared" si="6"/>
        <v>1.2207312708757845E-2</v>
      </c>
      <c r="S16" s="713">
        <f>h27国調転出入!AN17</f>
        <v>-1.5655055325361281E-3</v>
      </c>
      <c r="U16" s="16" t="s">
        <v>47</v>
      </c>
      <c r="V16" s="569">
        <v>-284.96468930926642</v>
      </c>
      <c r="W16" s="569">
        <v>705.61440834069401</v>
      </c>
      <c r="X16" s="569">
        <v>-2183.4019491699769</v>
      </c>
      <c r="Y16" s="569">
        <v>2579.965478583531</v>
      </c>
      <c r="Z16" s="569">
        <v>2586.2130212106695</v>
      </c>
      <c r="AA16" s="569">
        <v>2305.9464092462558</v>
      </c>
      <c r="AB16" s="570"/>
    </row>
    <row r="17" spans="1:29">
      <c r="A17" s="16" t="s">
        <v>27</v>
      </c>
      <c r="B17" s="561">
        <v>78100.536755287496</v>
      </c>
      <c r="C17" s="561">
        <v>74330.441579654042</v>
      </c>
      <c r="D17" s="561">
        <v>94163.102510960904</v>
      </c>
      <c r="E17" s="561">
        <v>128719.05960861284</v>
      </c>
      <c r="F17" s="561">
        <v>146227.80590545185</v>
      </c>
      <c r="G17" s="561">
        <v>155875.01896704888</v>
      </c>
      <c r="H17" s="561">
        <v>179917.08579159548</v>
      </c>
      <c r="I17" s="573">
        <v>210513</v>
      </c>
      <c r="J17" s="562"/>
      <c r="K17" s="288"/>
      <c r="L17" s="16" t="s">
        <v>48</v>
      </c>
      <c r="M17" s="564">
        <f t="shared" si="1"/>
        <v>4.4757441212414416E-3</v>
      </c>
      <c r="N17" s="564">
        <f t="shared" si="2"/>
        <v>6.4472092077273438E-3</v>
      </c>
      <c r="O17" s="564">
        <f t="shared" si="3"/>
        <v>-1.1937902847514255E-2</v>
      </c>
      <c r="P17" s="564">
        <f t="shared" si="4"/>
        <v>1.3609200840574199E-2</v>
      </c>
      <c r="Q17" s="564">
        <f t="shared" si="5"/>
        <v>1.9003175985059358E-2</v>
      </c>
      <c r="R17" s="564">
        <f t="shared" si="6"/>
        <v>7.800840786028271E-3</v>
      </c>
      <c r="S17" s="713">
        <f>h27国調転出入!AN18</f>
        <v>-1.1150002417592841E-3</v>
      </c>
      <c r="U17" s="16" t="s">
        <v>48</v>
      </c>
      <c r="V17" s="569">
        <v>349.55801824827915</v>
      </c>
      <c r="W17" s="569">
        <v>479.22390736678494</v>
      </c>
      <c r="X17" s="569">
        <v>-1124.1099695963769</v>
      </c>
      <c r="Y17" s="569">
        <v>1751.7635342234541</v>
      </c>
      <c r="Z17" s="569">
        <v>2778.7927295304034</v>
      </c>
      <c r="AA17" s="569">
        <v>1215.9562054810851</v>
      </c>
      <c r="AB17" s="570"/>
    </row>
    <row r="18" spans="1:29">
      <c r="A18" s="16" t="s">
        <v>28</v>
      </c>
      <c r="B18" s="561">
        <v>58404.329398647002</v>
      </c>
      <c r="C18" s="561">
        <v>66926.612530908023</v>
      </c>
      <c r="D18" s="561">
        <v>64882.248722889199</v>
      </c>
      <c r="E18" s="561">
        <v>80887.823558613265</v>
      </c>
      <c r="F18" s="561">
        <v>115077.87608326058</v>
      </c>
      <c r="G18" s="561">
        <v>133630.12247731353</v>
      </c>
      <c r="H18" s="561">
        <v>142579.34810328999</v>
      </c>
      <c r="I18" s="573">
        <v>165479</v>
      </c>
      <c r="J18" s="562"/>
      <c r="K18" s="288"/>
      <c r="L18" s="16" t="s">
        <v>49</v>
      </c>
      <c r="M18" s="564">
        <f t="shared" si="1"/>
        <v>6.8513508696946869E-3</v>
      </c>
      <c r="N18" s="564">
        <f t="shared" si="2"/>
        <v>7.7155265624012604E-3</v>
      </c>
      <c r="O18" s="564">
        <f t="shared" si="3"/>
        <v>-1.9315920980165987E-2</v>
      </c>
      <c r="P18" s="564">
        <f t="shared" si="4"/>
        <v>2.9598506168390142E-2</v>
      </c>
      <c r="Q18" s="564">
        <f t="shared" si="5"/>
        <v>1.6740306674564255E-2</v>
      </c>
      <c r="R18" s="564">
        <f t="shared" si="6"/>
        <v>-7.1408977246737902E-4</v>
      </c>
      <c r="S18" s="713">
        <f>h27国調転出入!AN19</f>
        <v>-6.0092053596178321E-4</v>
      </c>
      <c r="U18" s="16" t="s">
        <v>49</v>
      </c>
      <c r="V18" s="569">
        <v>400.14855301935512</v>
      </c>
      <c r="W18" s="569">
        <v>516.37405671375791</v>
      </c>
      <c r="X18" s="569">
        <v>-1253.2603893468033</v>
      </c>
      <c r="Y18" s="569">
        <v>2394.1587445472683</v>
      </c>
      <c r="Z18" s="569">
        <v>1926.4389370912852</v>
      </c>
      <c r="AA18" s="569">
        <v>-95.423903754612809</v>
      </c>
      <c r="AB18" s="570"/>
    </row>
    <row r="19" spans="1:29">
      <c r="A19" s="16" t="s">
        <v>29</v>
      </c>
      <c r="B19" s="561">
        <v>37815.435702174022</v>
      </c>
      <c r="C19" s="561">
        <v>44871.206105157013</v>
      </c>
      <c r="D19" s="561">
        <v>52947.467562152728</v>
      </c>
      <c r="E19" s="561">
        <v>50281.836407456649</v>
      </c>
      <c r="F19" s="561">
        <v>68289.422320902973</v>
      </c>
      <c r="G19" s="561">
        <v>97957.11260659172</v>
      </c>
      <c r="H19" s="561">
        <v>113222.53661508449</v>
      </c>
      <c r="I19" s="573">
        <v>123300</v>
      </c>
      <c r="J19" s="562"/>
      <c r="K19" s="288"/>
      <c r="L19" s="16" t="s">
        <v>50</v>
      </c>
      <c r="M19" s="564">
        <f t="shared" si="1"/>
        <v>6.6796091692888125E-3</v>
      </c>
      <c r="N19" s="564">
        <f t="shared" si="2"/>
        <v>8.5397610029358233E-3</v>
      </c>
      <c r="O19" s="564">
        <f t="shared" si="3"/>
        <v>-2.1610079412054783E-2</v>
      </c>
      <c r="P19" s="564">
        <f t="shared" si="4"/>
        <v>2.7273739660881702E-2</v>
      </c>
      <c r="Q19" s="564">
        <f t="shared" si="5"/>
        <v>1.7843787329040458E-2</v>
      </c>
      <c r="R19" s="564">
        <f t="shared" si="6"/>
        <v>-7.7717763759245122E-3</v>
      </c>
      <c r="S19" s="713">
        <f>h27国調転出入!AN20</f>
        <v>4.1285129717641943E-4</v>
      </c>
      <c r="U19" s="16" t="s">
        <v>50</v>
      </c>
      <c r="V19" s="569">
        <v>252.59233105689313</v>
      </c>
      <c r="W19" s="569">
        <v>383.18937605151569</v>
      </c>
      <c r="X19" s="569">
        <v>-1144.1989786853151</v>
      </c>
      <c r="Y19" s="569">
        <v>1371.373715848016</v>
      </c>
      <c r="Z19" s="569">
        <v>1218.541928717221</v>
      </c>
      <c r="AA19" s="569">
        <v>-761.30077360968676</v>
      </c>
      <c r="AB19" s="570"/>
    </row>
    <row r="20" spans="1:29">
      <c r="A20" s="16" t="s">
        <v>30</v>
      </c>
      <c r="B20" s="561">
        <v>18574.087602866792</v>
      </c>
      <c r="C20" s="561">
        <v>23896.358513547319</v>
      </c>
      <c r="D20" s="561">
        <v>29817.361334147412</v>
      </c>
      <c r="E20" s="561">
        <v>34472.512174110561</v>
      </c>
      <c r="F20" s="561">
        <v>36788.16621203746</v>
      </c>
      <c r="G20" s="561">
        <v>51700.145346322373</v>
      </c>
      <c r="H20" s="561">
        <v>73064.059361400054</v>
      </c>
      <c r="I20" s="573">
        <v>87612</v>
      </c>
      <c r="J20" s="562"/>
      <c r="K20" s="288"/>
      <c r="L20" s="16" t="s">
        <v>51</v>
      </c>
      <c r="M20" s="564">
        <f t="shared" ref="M20" si="7">V20/B20</f>
        <v>1.0079562716107115E-2</v>
      </c>
      <c r="N20" s="564">
        <f t="shared" ref="N20" si="8">W20/C20</f>
        <v>9.1441371759838734E-3</v>
      </c>
      <c r="O20" s="564">
        <f t="shared" ref="O20" si="9">X20/D20</f>
        <v>-1.1676145526283392E-2</v>
      </c>
      <c r="P20" s="564">
        <f t="shared" ref="P20" si="10">Y20/E20</f>
        <v>3.1161085736080046E-2</v>
      </c>
      <c r="Q20" s="564">
        <f t="shared" ref="Q20" si="11">Z20/F20</f>
        <v>1.2605808076785059E-2</v>
      </c>
      <c r="R20" s="564">
        <f t="shared" si="6"/>
        <v>-1.0311393640350072E-2</v>
      </c>
      <c r="S20" s="713">
        <f>h27国調転出入!AN21</f>
        <v>1.3621426495344716E-4</v>
      </c>
      <c r="U20" s="16" t="s">
        <v>51</v>
      </c>
      <c r="V20" s="569">
        <v>187.21868088756349</v>
      </c>
      <c r="W20" s="569">
        <v>218.51158025436678</v>
      </c>
      <c r="X20" s="569">
        <v>-348.1518501472807</v>
      </c>
      <c r="Y20" s="569">
        <v>1074.2009073955223</v>
      </c>
      <c r="Z20" s="569">
        <v>463.74456276581304</v>
      </c>
      <c r="AA20" s="569">
        <v>-533.1005499292429</v>
      </c>
      <c r="AB20" s="570"/>
    </row>
    <row r="21" spans="1:29">
      <c r="A21" s="16" t="s">
        <v>31</v>
      </c>
      <c r="B21" s="561">
        <v>5955.2498360990458</v>
      </c>
      <c r="C21" s="561">
        <v>8835.5695039832681</v>
      </c>
      <c r="D21" s="561">
        <v>12050.321175340792</v>
      </c>
      <c r="E21" s="561">
        <v>14902.732186038565</v>
      </c>
      <c r="F21" s="561">
        <v>20037.609495531859</v>
      </c>
      <c r="G21" s="561">
        <v>22338.328671721847</v>
      </c>
      <c r="H21" s="561">
        <v>31230.196836702216</v>
      </c>
      <c r="I21" s="573">
        <v>45564</v>
      </c>
      <c r="J21" s="562"/>
      <c r="K21" s="288"/>
      <c r="L21" s="17" t="s">
        <v>550</v>
      </c>
      <c r="M21" s="565">
        <v>9.0775951893901155E-3</v>
      </c>
      <c r="N21" s="565">
        <v>1.7418198995182616E-2</v>
      </c>
      <c r="O21" s="565">
        <v>9.9855151599920509E-5</v>
      </c>
      <c r="P21" s="565">
        <v>3.6258633856732947E-2</v>
      </c>
      <c r="Q21" s="565">
        <v>2.8056995643181978E-2</v>
      </c>
      <c r="R21" s="565">
        <v>-5.9764781880421499E-3</v>
      </c>
      <c r="S21" s="565">
        <f>h27国調転出入!AN22</f>
        <v>-1.172889522966767E-3</v>
      </c>
      <c r="U21" s="17" t="s">
        <v>550</v>
      </c>
      <c r="V21" s="571">
        <v>66.737464707551055</v>
      </c>
      <c r="W21" s="571">
        <v>191.54248545429934</v>
      </c>
      <c r="X21" s="571">
        <v>1.5501068863619079</v>
      </c>
      <c r="Y21" s="571">
        <v>710.40798078661487</v>
      </c>
      <c r="Z21" s="571">
        <v>764.87069041392556</v>
      </c>
      <c r="AA21" s="571">
        <v>-197.8160728251857</v>
      </c>
      <c r="AB21" s="251"/>
    </row>
    <row r="22" spans="1:29">
      <c r="A22" s="17" t="s">
        <v>551</v>
      </c>
      <c r="B22" s="245">
        <v>1396.6383363933496</v>
      </c>
      <c r="C22" s="245">
        <v>2161.1176682826244</v>
      </c>
      <c r="D22" s="245">
        <v>3473.2333085837186</v>
      </c>
      <c r="E22" s="245">
        <v>4690.0628319319649</v>
      </c>
      <c r="F22" s="245">
        <v>7223.7088630427806</v>
      </c>
      <c r="G22" s="245">
        <v>10760.775282339227</v>
      </c>
      <c r="H22" s="245">
        <v>12032.312400914305</v>
      </c>
      <c r="I22" s="671">
        <v>16693</v>
      </c>
      <c r="J22" s="563"/>
      <c r="K22" s="288"/>
      <c r="M22" s="289"/>
      <c r="N22" s="289"/>
      <c r="O22" s="289"/>
      <c r="P22" s="289"/>
      <c r="Q22" s="289"/>
      <c r="R22" s="289"/>
      <c r="S22" s="289"/>
      <c r="V22" s="288"/>
      <c r="W22" s="288"/>
      <c r="X22" s="288"/>
      <c r="Y22" s="288"/>
      <c r="Z22" s="288"/>
      <c r="AA22" s="288"/>
    </row>
    <row r="23" spans="1:29">
      <c r="A23" s="16"/>
      <c r="B23" s="561"/>
      <c r="C23" s="561"/>
      <c r="D23" s="561"/>
      <c r="E23" s="561"/>
      <c r="F23" s="561"/>
      <c r="G23" s="561"/>
      <c r="H23" s="561"/>
      <c r="I23" s="573" t="s">
        <v>708</v>
      </c>
      <c r="J23" s="573"/>
      <c r="K23" s="288"/>
      <c r="M23" s="289"/>
      <c r="N23" s="289"/>
      <c r="O23" s="289"/>
      <c r="P23" s="289"/>
      <c r="Q23" s="289"/>
      <c r="R23" s="289"/>
      <c r="S23" s="289"/>
      <c r="V23" s="288"/>
      <c r="W23" s="288"/>
      <c r="X23" s="288"/>
      <c r="Y23" s="288"/>
      <c r="Z23" s="288"/>
      <c r="AA23" s="288" t="s">
        <v>789</v>
      </c>
    </row>
    <row r="24" spans="1:29">
      <c r="B24" s="288"/>
      <c r="C24" s="288"/>
      <c r="D24" s="288"/>
      <c r="E24" s="288"/>
      <c r="F24" s="288"/>
      <c r="G24" s="288"/>
      <c r="H24" s="288"/>
      <c r="I24" s="1" t="s">
        <v>788</v>
      </c>
      <c r="J24" s="288"/>
      <c r="K24" s="288"/>
      <c r="M24" s="289"/>
      <c r="N24" s="289"/>
      <c r="O24" s="289"/>
      <c r="P24" s="289"/>
      <c r="Q24" s="289"/>
      <c r="R24" s="289"/>
      <c r="S24" s="289"/>
      <c r="V24" s="288"/>
      <c r="W24" s="288"/>
      <c r="X24" s="288"/>
      <c r="Y24" s="288"/>
      <c r="Z24" s="288"/>
      <c r="AA24" s="288"/>
    </row>
    <row r="25" spans="1:29" ht="27">
      <c r="A25" s="13" t="s">
        <v>552</v>
      </c>
      <c r="B25" s="14" t="s">
        <v>535</v>
      </c>
      <c r="C25" s="14" t="s">
        <v>536</v>
      </c>
      <c r="D25" s="14" t="s">
        <v>537</v>
      </c>
      <c r="E25" s="14" t="s">
        <v>538</v>
      </c>
      <c r="F25" s="14" t="s">
        <v>539</v>
      </c>
      <c r="G25" s="14" t="s">
        <v>540</v>
      </c>
      <c r="H25" s="14" t="s">
        <v>369</v>
      </c>
      <c r="I25" s="669" t="s">
        <v>705</v>
      </c>
      <c r="J25" s="559" t="s">
        <v>709</v>
      </c>
      <c r="K25" s="288"/>
      <c r="L25" s="13" t="s">
        <v>553</v>
      </c>
      <c r="M25" s="566" t="s">
        <v>542</v>
      </c>
      <c r="N25" s="566" t="s">
        <v>543</v>
      </c>
      <c r="O25" s="566" t="s">
        <v>544</v>
      </c>
      <c r="P25" s="566" t="s">
        <v>545</v>
      </c>
      <c r="Q25" s="566" t="s">
        <v>546</v>
      </c>
      <c r="R25" s="566" t="s">
        <v>547</v>
      </c>
      <c r="S25" s="714" t="s">
        <v>706</v>
      </c>
      <c r="U25" s="13" t="s">
        <v>554</v>
      </c>
      <c r="V25" s="572" t="s">
        <v>542</v>
      </c>
      <c r="W25" s="572" t="s">
        <v>543</v>
      </c>
      <c r="X25" s="572" t="s">
        <v>544</v>
      </c>
      <c r="Y25" s="572" t="s">
        <v>545</v>
      </c>
      <c r="Z25" s="572" t="s">
        <v>546</v>
      </c>
      <c r="AA25" s="572" t="s">
        <v>547</v>
      </c>
      <c r="AB25" s="567" t="s">
        <v>706</v>
      </c>
      <c r="AC25" s="558"/>
    </row>
    <row r="26" spans="1:29">
      <c r="A26" s="15" t="s">
        <v>14</v>
      </c>
      <c r="B26" s="244">
        <v>183714.30511431454</v>
      </c>
      <c r="C26" s="244">
        <v>158928.57896679293</v>
      </c>
      <c r="D26" s="244">
        <v>139451.92863594586</v>
      </c>
      <c r="E26" s="244">
        <v>127561.72651821666</v>
      </c>
      <c r="F26" s="244">
        <v>131505.6466714491</v>
      </c>
      <c r="G26" s="244">
        <v>123817.22424513289</v>
      </c>
      <c r="H26" s="244">
        <v>116310.44722772799</v>
      </c>
      <c r="I26" s="670">
        <v>107192</v>
      </c>
      <c r="J26" s="560"/>
      <c r="K26" s="288"/>
      <c r="L26" s="16" t="s">
        <v>36</v>
      </c>
      <c r="M26" s="564">
        <f t="shared" ref="M26:R26" si="12">V26/B26</f>
        <v>-6.4235420393988114E-3</v>
      </c>
      <c r="N26" s="564">
        <f t="shared" si="12"/>
        <v>1.9937892215498753E-2</v>
      </c>
      <c r="O26" s="564">
        <f t="shared" si="12"/>
        <v>1.1983227325990223E-2</v>
      </c>
      <c r="P26" s="564">
        <f t="shared" si="12"/>
        <v>2.8948739437981458E-2</v>
      </c>
      <c r="Q26" s="564">
        <f t="shared" si="12"/>
        <v>1.4932487126104461E-2</v>
      </c>
      <c r="R26" s="564">
        <f t="shared" si="12"/>
        <v>3.9562019069759521E-3</v>
      </c>
      <c r="S26" s="712">
        <f>h27国調転出入!AO5</f>
        <v>2.3611895721186507E-3</v>
      </c>
      <c r="U26" s="15" t="s">
        <v>36</v>
      </c>
      <c r="V26" s="249">
        <v>-1180.0965621407395</v>
      </c>
      <c r="W26" s="249">
        <v>3168.7008774022997</v>
      </c>
      <c r="X26" s="249">
        <v>1671.084161892305</v>
      </c>
      <c r="Y26" s="249">
        <v>3692.7511832349037</v>
      </c>
      <c r="Z26" s="249">
        <v>1963.7063759314556</v>
      </c>
      <c r="AA26" s="249">
        <v>489.84593867506385</v>
      </c>
      <c r="AB26" s="555"/>
    </row>
    <row r="27" spans="1:29">
      <c r="A27" s="16" t="s">
        <v>15</v>
      </c>
      <c r="B27" s="561">
        <v>220910.62105036213</v>
      </c>
      <c r="C27" s="561">
        <v>182225.52733744128</v>
      </c>
      <c r="D27" s="561">
        <v>161847.95167546038</v>
      </c>
      <c r="E27" s="561">
        <v>140887.66767968965</v>
      </c>
      <c r="F27" s="561">
        <v>131122.44080790313</v>
      </c>
      <c r="G27" s="561">
        <v>133352.348921136</v>
      </c>
      <c r="H27" s="561">
        <v>124191.15595711835</v>
      </c>
      <c r="I27" s="573">
        <v>115989</v>
      </c>
      <c r="J27" s="562"/>
      <c r="K27" s="288"/>
      <c r="L27" s="16" t="s">
        <v>37</v>
      </c>
      <c r="M27" s="564">
        <f t="shared" ref="M27:M41" si="13">V27/B27</f>
        <v>-3.3040644274500838E-3</v>
      </c>
      <c r="N27" s="564">
        <f t="shared" ref="N27:N41" si="14">W27/C27</f>
        <v>1.0102239724519509E-2</v>
      </c>
      <c r="O27" s="564">
        <f t="shared" ref="O27:O41" si="15">X27/D27</f>
        <v>-2.1089464980247647E-3</v>
      </c>
      <c r="P27" s="564">
        <f t="shared" ref="P27:P41" si="16">Y27/E27</f>
        <v>1.2689370571009967E-2</v>
      </c>
      <c r="Q27" s="564">
        <f t="shared" ref="Q27:Q41" si="17">Z27/F27</f>
        <v>2.8463636099297328E-3</v>
      </c>
      <c r="R27" s="564">
        <f t="shared" ref="R27:R42" si="18">AA27/G27</f>
        <v>2.5796790773851448E-3</v>
      </c>
      <c r="S27" s="713">
        <f>h27国調転出入!AO6</f>
        <v>6.0957118200513707E-3</v>
      </c>
      <c r="U27" s="16" t="s">
        <v>37</v>
      </c>
      <c r="V27" s="569">
        <v>-729.90292465840719</v>
      </c>
      <c r="W27" s="569">
        <v>1840.8859610898151</v>
      </c>
      <c r="X27" s="569">
        <v>-341.32867089844353</v>
      </c>
      <c r="Y27" s="569">
        <v>1787.7758240728858</v>
      </c>
      <c r="Z27" s="569">
        <v>373.22214396078084</v>
      </c>
      <c r="AA27" s="569">
        <v>344.00626443201804</v>
      </c>
      <c r="AB27" s="570"/>
    </row>
    <row r="28" spans="1:29">
      <c r="A28" s="16" t="s">
        <v>16</v>
      </c>
      <c r="B28" s="561">
        <v>193858.48191390297</v>
      </c>
      <c r="C28" s="561">
        <v>220008.17431715448</v>
      </c>
      <c r="D28" s="561">
        <v>183948.28787301926</v>
      </c>
      <c r="E28" s="561">
        <v>161345.71817019003</v>
      </c>
      <c r="F28" s="561">
        <v>142593.60327671407</v>
      </c>
      <c r="G28" s="561">
        <v>131435.89716936465</v>
      </c>
      <c r="H28" s="561">
        <v>133637.49477780351</v>
      </c>
      <c r="I28" s="573">
        <v>123638</v>
      </c>
      <c r="J28" s="562"/>
      <c r="K28" s="288"/>
      <c r="L28" s="16" t="s">
        <v>549</v>
      </c>
      <c r="M28" s="564">
        <f t="shared" si="13"/>
        <v>1.0765913874656799E-2</v>
      </c>
      <c r="N28" s="564">
        <f t="shared" si="14"/>
        <v>1.280691267522098E-2</v>
      </c>
      <c r="O28" s="564">
        <f t="shared" si="15"/>
        <v>3.2678734294587998E-3</v>
      </c>
      <c r="P28" s="564">
        <f t="shared" si="16"/>
        <v>1.3027790302863121E-2</v>
      </c>
      <c r="Q28" s="564">
        <f t="shared" si="17"/>
        <v>8.5631575062293068E-3</v>
      </c>
      <c r="R28" s="564">
        <f t="shared" si="18"/>
        <v>1.2630249126010358E-2</v>
      </c>
      <c r="S28" s="713">
        <f>h27国調転出入!AO7</f>
        <v>3.0402929970219442E-3</v>
      </c>
      <c r="U28" s="16" t="s">
        <v>549</v>
      </c>
      <c r="V28" s="569">
        <v>2087.063720156792</v>
      </c>
      <c r="W28" s="569">
        <v>2817.6254763145926</v>
      </c>
      <c r="X28" s="569">
        <v>601.11972233467804</v>
      </c>
      <c r="Y28" s="569">
        <v>2101.9781825860878</v>
      </c>
      <c r="Z28" s="569">
        <v>1221.0514842392779</v>
      </c>
      <c r="AA28" s="569">
        <v>1660.0681253497551</v>
      </c>
      <c r="AB28" s="570"/>
    </row>
    <row r="29" spans="1:29">
      <c r="A29" s="16" t="s">
        <v>17</v>
      </c>
      <c r="B29" s="561">
        <v>179386.96385670445</v>
      </c>
      <c r="C29" s="561">
        <v>195768.98536580324</v>
      </c>
      <c r="D29" s="561">
        <v>222649.18500776213</v>
      </c>
      <c r="E29" s="561">
        <v>184331.51624476499</v>
      </c>
      <c r="F29" s="561">
        <v>163329.74302081406</v>
      </c>
      <c r="G29" s="561">
        <v>143714.82717914402</v>
      </c>
      <c r="H29" s="561">
        <v>133022.96727908999</v>
      </c>
      <c r="I29" s="573">
        <v>134587</v>
      </c>
      <c r="J29" s="562"/>
      <c r="K29" s="288"/>
      <c r="L29" s="16" t="s">
        <v>38</v>
      </c>
      <c r="M29" s="564">
        <f t="shared" si="13"/>
        <v>1.4094488068769537E-2</v>
      </c>
      <c r="N29" s="564">
        <f t="shared" si="14"/>
        <v>1.0243599844337023E-2</v>
      </c>
      <c r="O29" s="564">
        <f t="shared" si="15"/>
        <v>-1.9101192239258654E-2</v>
      </c>
      <c r="P29" s="564">
        <f t="shared" si="16"/>
        <v>8.2123388862454759E-3</v>
      </c>
      <c r="Q29" s="564">
        <f t="shared" si="17"/>
        <v>-1.9475673573379721E-2</v>
      </c>
      <c r="R29" s="564">
        <f t="shared" si="18"/>
        <v>-2.2602990709102256E-2</v>
      </c>
      <c r="S29" s="713">
        <f>h27国調転出入!AO8</f>
        <v>3.4686633024254079E-3</v>
      </c>
      <c r="U29" s="16" t="s">
        <v>38</v>
      </c>
      <c r="V29" s="569">
        <v>2528.3674217711132</v>
      </c>
      <c r="W29" s="569">
        <v>2005.3791480191589</v>
      </c>
      <c r="X29" s="569">
        <v>-4252.8648847475306</v>
      </c>
      <c r="Y29" s="569">
        <v>1513.7928788174731</v>
      </c>
      <c r="Z29" s="569">
        <v>-3180.9567598973695</v>
      </c>
      <c r="AA29" s="569">
        <v>-3248.3849034904288</v>
      </c>
      <c r="AB29" s="570"/>
    </row>
    <row r="30" spans="1:29">
      <c r="A30" s="16" t="s">
        <v>18</v>
      </c>
      <c r="B30" s="561">
        <v>170095.64265542361</v>
      </c>
      <c r="C30" s="561">
        <v>181652.38099695003</v>
      </c>
      <c r="D30" s="561">
        <v>197505.78015875473</v>
      </c>
      <c r="E30" s="561">
        <v>218011.47712952673</v>
      </c>
      <c r="F30" s="561">
        <v>185627.72180667715</v>
      </c>
      <c r="G30" s="561">
        <v>159938.98020905338</v>
      </c>
      <c r="H30" s="561">
        <v>140277.01967755536</v>
      </c>
      <c r="I30" s="573">
        <v>129260</v>
      </c>
      <c r="J30" s="562"/>
      <c r="K30" s="288"/>
      <c r="L30" s="16" t="s">
        <v>39</v>
      </c>
      <c r="M30" s="564">
        <f t="shared" si="13"/>
        <v>-2.422263625932379E-2</v>
      </c>
      <c r="N30" s="564">
        <f t="shared" si="14"/>
        <v>-1.4006973401022334E-2</v>
      </c>
      <c r="O30" s="564">
        <f t="shared" si="15"/>
        <v>-3.2989522627027805E-2</v>
      </c>
      <c r="P30" s="564">
        <f t="shared" si="16"/>
        <v>1.0887629525526557E-2</v>
      </c>
      <c r="Q30" s="564">
        <f t="shared" si="17"/>
        <v>-3.1336883648013666E-2</v>
      </c>
      <c r="R30" s="564">
        <f t="shared" si="18"/>
        <v>-3.5013712810599139E-2</v>
      </c>
      <c r="S30" s="713">
        <f>h27国調転出入!AO9</f>
        <v>1.6761175866915889E-3</v>
      </c>
      <c r="U30" s="16" t="s">
        <v>39</v>
      </c>
      <c r="V30" s="569">
        <v>-4120.1648813382462</v>
      </c>
      <c r="W30" s="569">
        <v>-2544.4000688566539</v>
      </c>
      <c r="X30" s="569">
        <v>-6515.6214035160183</v>
      </c>
      <c r="Y30" s="569">
        <v>2373.628195299093</v>
      </c>
      <c r="Z30" s="569">
        <v>-5816.9943201016913</v>
      </c>
      <c r="AA30" s="569">
        <v>-5600.0575202598948</v>
      </c>
      <c r="AB30" s="570"/>
    </row>
    <row r="31" spans="1:29">
      <c r="A31" s="16" t="s">
        <v>19</v>
      </c>
      <c r="B31" s="561">
        <v>193315.93762483873</v>
      </c>
      <c r="C31" s="561">
        <v>165623.28831567231</v>
      </c>
      <c r="D31" s="561">
        <v>178776.27395949012</v>
      </c>
      <c r="E31" s="561">
        <v>190574.36257330072</v>
      </c>
      <c r="F31" s="561">
        <v>220044.21082561812</v>
      </c>
      <c r="G31" s="561">
        <v>179516.67309135591</v>
      </c>
      <c r="H31" s="561">
        <v>154067.50190197528</v>
      </c>
      <c r="I31" s="573">
        <v>133983</v>
      </c>
      <c r="J31" s="562"/>
      <c r="K31" s="288"/>
      <c r="L31" s="16" t="s">
        <v>40</v>
      </c>
      <c r="M31" s="564">
        <f t="shared" si="13"/>
        <v>-7.7513078633786739E-3</v>
      </c>
      <c r="N31" s="564">
        <f t="shared" si="14"/>
        <v>1.2056852898535751E-2</v>
      </c>
      <c r="O31" s="564">
        <f t="shared" si="15"/>
        <v>-6.8474262085299374E-3</v>
      </c>
      <c r="P31" s="564">
        <f t="shared" si="16"/>
        <v>3.7290015771519067E-2</v>
      </c>
      <c r="Q31" s="564">
        <f t="shared" si="17"/>
        <v>5.0319623165788604E-3</v>
      </c>
      <c r="R31" s="564">
        <f t="shared" si="18"/>
        <v>7.8232432075785556E-3</v>
      </c>
      <c r="S31" s="713">
        <f>h27国調転出入!AO10</f>
        <v>-2.188139989052279E-2</v>
      </c>
      <c r="U31" s="16" t="s">
        <v>40</v>
      </c>
      <c r="V31" s="569">
        <v>-1498.4513474278338</v>
      </c>
      <c r="W31" s="569">
        <v>1996.895623793836</v>
      </c>
      <c r="X31" s="569">
        <v>-1224.1573437735408</v>
      </c>
      <c r="Y31" s="569">
        <v>7106.5209860055766</v>
      </c>
      <c r="Z31" s="569">
        <v>1107.2541768558444</v>
      </c>
      <c r="AA31" s="569">
        <v>1404.4025934090503</v>
      </c>
      <c r="AB31" s="570"/>
    </row>
    <row r="32" spans="1:29">
      <c r="A32" s="16" t="s">
        <v>20</v>
      </c>
      <c r="B32" s="561">
        <v>240157.93025723859</v>
      </c>
      <c r="C32" s="561">
        <v>191281.83967043902</v>
      </c>
      <c r="D32" s="561">
        <v>167238.47315355335</v>
      </c>
      <c r="E32" s="561">
        <v>177140.38946126183</v>
      </c>
      <c r="F32" s="561">
        <v>197318.00198858615</v>
      </c>
      <c r="G32" s="561">
        <v>220730.91570911987</v>
      </c>
      <c r="H32" s="561">
        <v>180586.1827962955</v>
      </c>
      <c r="I32" s="573">
        <v>154520</v>
      </c>
      <c r="J32" s="562"/>
      <c r="K32" s="288"/>
      <c r="L32" s="16" t="s">
        <v>41</v>
      </c>
      <c r="M32" s="564">
        <f t="shared" si="13"/>
        <v>-3.3241422696664029E-3</v>
      </c>
      <c r="N32" s="564">
        <f t="shared" si="14"/>
        <v>1.3386053033528932E-2</v>
      </c>
      <c r="O32" s="564">
        <f t="shared" si="15"/>
        <v>2.0258089231583319E-3</v>
      </c>
      <c r="P32" s="564">
        <f t="shared" si="16"/>
        <v>2.5495446807605394E-2</v>
      </c>
      <c r="Q32" s="564">
        <f t="shared" si="17"/>
        <v>5.0263486657148434E-3</v>
      </c>
      <c r="R32" s="564">
        <f t="shared" si="18"/>
        <v>6.9384748982925645E-3</v>
      </c>
      <c r="S32" s="713">
        <f>h27国調転出入!AO11</f>
        <v>-5.779108999576843E-3</v>
      </c>
      <c r="U32" s="16" t="s">
        <v>41</v>
      </c>
      <c r="V32" s="569">
        <v>-798.31912736368281</v>
      </c>
      <c r="W32" s="569">
        <v>2560.5088501794748</v>
      </c>
      <c r="X32" s="569">
        <v>338.79319120984349</v>
      </c>
      <c r="Y32" s="569">
        <v>4516.2733769881042</v>
      </c>
      <c r="Z32" s="569">
        <v>991.78907601684887</v>
      </c>
      <c r="AA32" s="569">
        <v>1531.5359179248601</v>
      </c>
      <c r="AB32" s="570"/>
    </row>
    <row r="33" spans="1:28">
      <c r="A33" s="16" t="s">
        <v>21</v>
      </c>
      <c r="B33" s="561">
        <v>210939.61798141597</v>
      </c>
      <c r="C33" s="561">
        <v>238486.89245718098</v>
      </c>
      <c r="D33" s="561">
        <v>193259.91757392732</v>
      </c>
      <c r="E33" s="561">
        <v>167099.41983366341</v>
      </c>
      <c r="F33" s="561">
        <v>181217.35249463888</v>
      </c>
      <c r="G33" s="561">
        <v>197791.66015181076</v>
      </c>
      <c r="H33" s="561">
        <v>221703.93472913236</v>
      </c>
      <c r="I33" s="573">
        <v>180909</v>
      </c>
      <c r="J33" s="562"/>
      <c r="K33" s="288"/>
      <c r="L33" s="16" t="s">
        <v>42</v>
      </c>
      <c r="M33" s="564">
        <f t="shared" si="13"/>
        <v>-6.5869820266366945E-3</v>
      </c>
      <c r="N33" s="564">
        <f t="shared" si="14"/>
        <v>4.7469467142935446E-3</v>
      </c>
      <c r="O33" s="564">
        <f t="shared" si="15"/>
        <v>-3.4814463349727006E-3</v>
      </c>
      <c r="P33" s="564">
        <f t="shared" si="16"/>
        <v>2.1310215506194871E-2</v>
      </c>
      <c r="Q33" s="564">
        <f t="shared" si="17"/>
        <v>7.8068997860249144E-3</v>
      </c>
      <c r="R33" s="564">
        <f t="shared" si="18"/>
        <v>6.2254868018346869E-3</v>
      </c>
      <c r="S33" s="713">
        <f>h27国調転出入!AO12</f>
        <v>-2.0664793343949384E-3</v>
      </c>
      <c r="U33" s="16" t="s">
        <v>42</v>
      </c>
      <c r="V33" s="569">
        <v>-1389.4554723491974</v>
      </c>
      <c r="W33" s="569">
        <v>1132.0845705516931</v>
      </c>
      <c r="X33" s="569">
        <v>-672.82403173487546</v>
      </c>
      <c r="Y33" s="569">
        <v>3560.9246476155008</v>
      </c>
      <c r="Z33" s="569">
        <v>1414.7457104143978</v>
      </c>
      <c r="AA33" s="569">
        <v>1231.3493697880697</v>
      </c>
      <c r="AB33" s="570"/>
    </row>
    <row r="34" spans="1:28">
      <c r="A34" s="16" t="s">
        <v>22</v>
      </c>
      <c r="B34" s="561">
        <v>183719.31013543135</v>
      </c>
      <c r="C34" s="561">
        <v>208484.23192832447</v>
      </c>
      <c r="D34" s="561">
        <v>238514.03698902938</v>
      </c>
      <c r="E34" s="561">
        <v>191716.70042095138</v>
      </c>
      <c r="F34" s="561">
        <v>170031.34321410631</v>
      </c>
      <c r="G34" s="561">
        <v>181954.60831299704</v>
      </c>
      <c r="H34" s="561">
        <v>198329.65358563085</v>
      </c>
      <c r="I34" s="573">
        <v>221564</v>
      </c>
      <c r="J34" s="562"/>
      <c r="K34" s="288"/>
      <c r="L34" s="16" t="s">
        <v>43</v>
      </c>
      <c r="M34" s="564">
        <f t="shared" si="13"/>
        <v>-2.7624882819741671E-3</v>
      </c>
      <c r="N34" s="564">
        <f t="shared" si="14"/>
        <v>2.7649884340658136E-3</v>
      </c>
      <c r="O34" s="564">
        <f t="shared" si="15"/>
        <v>-7.5710519402206258E-3</v>
      </c>
      <c r="P34" s="564">
        <f t="shared" si="16"/>
        <v>1.1383295989942976E-2</v>
      </c>
      <c r="Q34" s="564">
        <f t="shared" si="17"/>
        <v>2.945698036658867E-3</v>
      </c>
      <c r="R34" s="564">
        <f t="shared" si="18"/>
        <v>4.6748692512274806E-3</v>
      </c>
      <c r="S34" s="713">
        <f>h27国調転出入!AO13</f>
        <v>6.4170436087463562E-4</v>
      </c>
      <c r="U34" s="16" t="s">
        <v>43</v>
      </c>
      <c r="V34" s="569">
        <v>-507.52244142150698</v>
      </c>
      <c r="W34" s="569">
        <v>576.45648996691182</v>
      </c>
      <c r="X34" s="569">
        <v>-1805.802162515645</v>
      </c>
      <c r="Y34" s="569">
        <v>2182.3679471069149</v>
      </c>
      <c r="Z34" s="569">
        <v>500.86099387626291</v>
      </c>
      <c r="AA34" s="569">
        <v>850.61400352157</v>
      </c>
      <c r="AB34" s="570"/>
    </row>
    <row r="35" spans="1:28">
      <c r="A35" s="16" t="s">
        <v>23</v>
      </c>
      <c r="B35" s="561">
        <v>180110.68991019786</v>
      </c>
      <c r="C35" s="561">
        <v>181673.38636021412</v>
      </c>
      <c r="D35" s="561">
        <v>207528.06060863414</v>
      </c>
      <c r="E35" s="561">
        <v>235035.51200620507</v>
      </c>
      <c r="F35" s="561">
        <v>192754.55043863007</v>
      </c>
      <c r="G35" s="561">
        <v>169583.41584316379</v>
      </c>
      <c r="H35" s="561">
        <v>181850.61355433927</v>
      </c>
      <c r="I35" s="573">
        <v>198162</v>
      </c>
      <c r="J35" s="562"/>
      <c r="K35" s="288"/>
      <c r="L35" s="16" t="s">
        <v>44</v>
      </c>
      <c r="M35" s="564">
        <f t="shared" si="13"/>
        <v>-3.6543193108912507E-3</v>
      </c>
      <c r="N35" s="564">
        <f t="shared" si="14"/>
        <v>3.4042876860758838E-3</v>
      </c>
      <c r="O35" s="564">
        <f t="shared" si="15"/>
        <v>-1.1140741894696427E-2</v>
      </c>
      <c r="P35" s="564">
        <f t="shared" si="16"/>
        <v>1.2043742990871773E-2</v>
      </c>
      <c r="Q35" s="564">
        <f t="shared" si="17"/>
        <v>3.2755809715701097E-3</v>
      </c>
      <c r="R35" s="564">
        <f t="shared" si="18"/>
        <v>5.9913995770290163E-3</v>
      </c>
      <c r="S35" s="713">
        <f>h27国調転出入!AO14</f>
        <v>1.6118528633553009E-3</v>
      </c>
      <c r="U35" s="16" t="s">
        <v>44</v>
      </c>
      <c r="V35" s="569">
        <v>-658.18197223678203</v>
      </c>
      <c r="W35" s="569">
        <v>618.46847207378335</v>
      </c>
      <c r="X35" s="569">
        <v>-2312.0165591477098</v>
      </c>
      <c r="Y35" s="569">
        <v>2830.7073003306909</v>
      </c>
      <c r="Z35" s="569">
        <v>631.38313760032759</v>
      </c>
      <c r="AA35" s="569">
        <v>1016.0420059538674</v>
      </c>
      <c r="AB35" s="570"/>
    </row>
    <row r="36" spans="1:28">
      <c r="A36" s="16" t="s">
        <v>24</v>
      </c>
      <c r="B36" s="561">
        <v>158966.47770004332</v>
      </c>
      <c r="C36" s="561">
        <v>177136.22789517351</v>
      </c>
      <c r="D36" s="561">
        <v>180249.69652787925</v>
      </c>
      <c r="E36" s="561">
        <v>202974.02978825488</v>
      </c>
      <c r="F36" s="561">
        <v>235654.5969432272</v>
      </c>
      <c r="G36" s="561">
        <v>191707.35205238807</v>
      </c>
      <c r="H36" s="561">
        <v>169262.90719088828</v>
      </c>
      <c r="I36" s="573">
        <v>181277</v>
      </c>
      <c r="J36" s="562"/>
      <c r="K36" s="288"/>
      <c r="L36" s="16" t="s">
        <v>45</v>
      </c>
      <c r="M36" s="564">
        <f t="shared" si="13"/>
        <v>-4.1226680017521075E-3</v>
      </c>
      <c r="N36" s="564">
        <f t="shared" si="14"/>
        <v>6.01404461227616E-3</v>
      </c>
      <c r="O36" s="564">
        <f t="shared" si="15"/>
        <v>-1.1867498285295255E-2</v>
      </c>
      <c r="P36" s="564">
        <f t="shared" si="16"/>
        <v>1.5154047851879095E-2</v>
      </c>
      <c r="Q36" s="564">
        <f t="shared" si="17"/>
        <v>8.2889651486004814E-3</v>
      </c>
      <c r="R36" s="564">
        <f t="shared" si="18"/>
        <v>8.4759976431970294E-3</v>
      </c>
      <c r="S36" s="713">
        <f>h27国調転出入!AO15</f>
        <v>1.0329046856149583E-3</v>
      </c>
      <c r="U36" s="16" t="s">
        <v>45</v>
      </c>
      <c r="V36" s="569">
        <v>-655.3660109652086</v>
      </c>
      <c r="W36" s="569">
        <v>1065.3051770118902</v>
      </c>
      <c r="X36" s="569">
        <v>-2139.112964469597</v>
      </c>
      <c r="Y36" s="569">
        <v>3075.8781600999473</v>
      </c>
      <c r="Z36" s="569">
        <v>1953.3327411699038</v>
      </c>
      <c r="AA36" s="569">
        <v>1624.9110641795846</v>
      </c>
      <c r="AB36" s="570"/>
    </row>
    <row r="37" spans="1:28">
      <c r="A37" s="16" t="s">
        <v>25</v>
      </c>
      <c r="B37" s="561">
        <v>133490.92021538518</v>
      </c>
      <c r="C37" s="561">
        <v>155201.62737050958</v>
      </c>
      <c r="D37" s="561">
        <v>175163.88284624225</v>
      </c>
      <c r="E37" s="561">
        <v>175142.79867163103</v>
      </c>
      <c r="F37" s="561">
        <v>203187.15497960622</v>
      </c>
      <c r="G37" s="561">
        <v>234543.20769088162</v>
      </c>
      <c r="H37" s="561">
        <v>191006.87113796725</v>
      </c>
      <c r="I37" s="573">
        <v>168602</v>
      </c>
      <c r="J37" s="562"/>
      <c r="K37" s="288"/>
      <c r="L37" s="16" t="s">
        <v>46</v>
      </c>
      <c r="M37" s="564">
        <f t="shared" si="13"/>
        <v>-1.6484066902639277E-3</v>
      </c>
      <c r="N37" s="564">
        <f t="shared" si="14"/>
        <v>5.622327159072708E-3</v>
      </c>
      <c r="O37" s="564">
        <f t="shared" si="15"/>
        <v>-1.8753255843800807E-2</v>
      </c>
      <c r="P37" s="564">
        <f t="shared" si="16"/>
        <v>1.8236387746269712E-2</v>
      </c>
      <c r="Q37" s="564">
        <f t="shared" si="17"/>
        <v>1.2170532977123149E-2</v>
      </c>
      <c r="R37" s="564">
        <f t="shared" si="18"/>
        <v>1.0286758684991291E-2</v>
      </c>
      <c r="S37" s="713">
        <f>h27国調転出入!AO16</f>
        <v>8.6877837437184663E-5</v>
      </c>
      <c r="U37" s="16" t="s">
        <v>46</v>
      </c>
      <c r="V37" s="569">
        <v>-220.04732597252911</v>
      </c>
      <c r="W37" s="569">
        <v>872.59432469749822</v>
      </c>
      <c r="X37" s="569">
        <v>-3284.8931096091324</v>
      </c>
      <c r="Y37" s="569">
        <v>3193.9719875427154</v>
      </c>
      <c r="Z37" s="569">
        <v>2472.8959702071297</v>
      </c>
      <c r="AA37" s="569">
        <v>2412.6893787198928</v>
      </c>
      <c r="AB37" s="570"/>
    </row>
    <row r="38" spans="1:28">
      <c r="A38" s="16" t="s">
        <v>26</v>
      </c>
      <c r="B38" s="561">
        <v>108751.10083490089</v>
      </c>
      <c r="C38" s="561">
        <v>129206.99020351763</v>
      </c>
      <c r="D38" s="561">
        <v>152045.18111842262</v>
      </c>
      <c r="E38" s="561">
        <v>167550.55325685994</v>
      </c>
      <c r="F38" s="561">
        <v>174597.79637657059</v>
      </c>
      <c r="G38" s="561">
        <v>201917.39668074186</v>
      </c>
      <c r="H38" s="561">
        <v>233075.72566338541</v>
      </c>
      <c r="I38" s="573">
        <v>190219</v>
      </c>
      <c r="J38" s="562"/>
      <c r="K38" s="288"/>
      <c r="L38" s="16" t="s">
        <v>47</v>
      </c>
      <c r="M38" s="564">
        <f t="shared" si="13"/>
        <v>4.2235224600762586E-4</v>
      </c>
      <c r="N38" s="564">
        <f t="shared" si="14"/>
        <v>5.4561637964366718E-3</v>
      </c>
      <c r="O38" s="564">
        <f t="shared" si="15"/>
        <v>-1.7538827339818066E-2</v>
      </c>
      <c r="P38" s="564">
        <f t="shared" si="16"/>
        <v>1.6175076579313392E-2</v>
      </c>
      <c r="Q38" s="564">
        <f t="shared" si="17"/>
        <v>9.1158653693779474E-3</v>
      </c>
      <c r="R38" s="564">
        <f t="shared" si="18"/>
        <v>3.1478144767540582E-3</v>
      </c>
      <c r="S38" s="713">
        <f>h27国調転出入!AO17</f>
        <v>-7.479126969275364E-5</v>
      </c>
      <c r="U38" s="16" t="s">
        <v>47</v>
      </c>
      <c r="V38" s="569">
        <v>45.93127169342219</v>
      </c>
      <c r="W38" s="569">
        <v>704.97450219498069</v>
      </c>
      <c r="X38" s="569">
        <v>-2666.6941794873806</v>
      </c>
      <c r="Y38" s="569">
        <v>2710.1430298360365</v>
      </c>
      <c r="Z38" s="569">
        <v>1591.6100055588824</v>
      </c>
      <c r="AA38" s="569">
        <v>635.59850438013109</v>
      </c>
      <c r="AB38" s="570"/>
    </row>
    <row r="39" spans="1:28">
      <c r="A39" s="16" t="s">
        <v>27</v>
      </c>
      <c r="B39" s="561">
        <v>98592.909976185343</v>
      </c>
      <c r="C39" s="561">
        <v>103556.44089189915</v>
      </c>
      <c r="D39" s="561">
        <v>124510.22099854689</v>
      </c>
      <c r="E39" s="561">
        <v>143420.41674295717</v>
      </c>
      <c r="F39" s="561">
        <v>164626.43962435343</v>
      </c>
      <c r="G39" s="561">
        <v>171224.08306760018</v>
      </c>
      <c r="H39" s="561">
        <v>197663.57855001866</v>
      </c>
      <c r="I39" s="573">
        <v>229470</v>
      </c>
      <c r="J39" s="562"/>
      <c r="K39" s="288"/>
      <c r="L39" s="16" t="s">
        <v>48</v>
      </c>
      <c r="M39" s="564">
        <f t="shared" si="13"/>
        <v>8.4422909938315863E-3</v>
      </c>
      <c r="N39" s="564">
        <f t="shared" si="14"/>
        <v>6.8008652960923829E-3</v>
      </c>
      <c r="O39" s="564">
        <f t="shared" si="15"/>
        <v>-1.8399435025301274E-2</v>
      </c>
      <c r="P39" s="564">
        <f t="shared" si="16"/>
        <v>1.5953787069113365E-2</v>
      </c>
      <c r="Q39" s="564">
        <f t="shared" si="17"/>
        <v>1.0023825699593177E-2</v>
      </c>
      <c r="R39" s="564">
        <f t="shared" si="18"/>
        <v>3.0266292374443709E-3</v>
      </c>
      <c r="S39" s="713">
        <f>h27国調転出入!AO18</f>
        <v>-2.9958263716820151E-4</v>
      </c>
      <c r="U39" s="16" t="s">
        <v>48</v>
      </c>
      <c r="V39" s="569">
        <v>832.3500359475978</v>
      </c>
      <c r="W39" s="569">
        <v>704.27340504855908</v>
      </c>
      <c r="X39" s="569">
        <v>-2290.9177212486657</v>
      </c>
      <c r="Y39" s="569">
        <v>2288.0987900806399</v>
      </c>
      <c r="Z39" s="569">
        <v>1650.1867363391184</v>
      </c>
      <c r="AA39" s="569">
        <v>518.23181596700238</v>
      </c>
      <c r="AB39" s="570"/>
    </row>
    <row r="40" spans="1:28">
      <c r="A40" s="16" t="s">
        <v>28</v>
      </c>
      <c r="B40" s="561">
        <v>77347.596339470852</v>
      </c>
      <c r="C40" s="561">
        <v>91344.322792322244</v>
      </c>
      <c r="D40" s="561">
        <v>97034.398247062301</v>
      </c>
      <c r="E40" s="561">
        <v>114277.79778196375</v>
      </c>
      <c r="F40" s="561">
        <v>137868.06465131554</v>
      </c>
      <c r="G40" s="561">
        <v>158496.87784429817</v>
      </c>
      <c r="H40" s="561">
        <v>164695.39112725933</v>
      </c>
      <c r="I40" s="573">
        <v>191928</v>
      </c>
      <c r="J40" s="562"/>
      <c r="K40" s="288"/>
      <c r="L40" s="16" t="s">
        <v>49</v>
      </c>
      <c r="M40" s="564">
        <f t="shared" si="13"/>
        <v>7.4946256411961374E-3</v>
      </c>
      <c r="N40" s="564">
        <f t="shared" si="14"/>
        <v>6.6256925320682608E-3</v>
      </c>
      <c r="O40" s="564">
        <f t="shared" si="15"/>
        <v>-2.0166181482010201E-2</v>
      </c>
      <c r="P40" s="564">
        <f t="shared" si="16"/>
        <v>2.2153615142660375E-2</v>
      </c>
      <c r="Q40" s="564">
        <f t="shared" si="17"/>
        <v>1.4800966704146414E-2</v>
      </c>
      <c r="R40" s="564">
        <f t="shared" si="18"/>
        <v>2.1982298691488934E-3</v>
      </c>
      <c r="S40" s="713">
        <f>h27国調転出入!AO19</f>
        <v>2.5583218576217225E-4</v>
      </c>
      <c r="U40" s="16" t="s">
        <v>49</v>
      </c>
      <c r="V40" s="569">
        <v>579.69127881068675</v>
      </c>
      <c r="W40" s="569">
        <v>605.21939737192213</v>
      </c>
      <c r="X40" s="569">
        <v>-1956.813285047911</v>
      </c>
      <c r="Y40" s="569">
        <v>2531.666351412392</v>
      </c>
      <c r="Z40" s="569">
        <v>2040.5806344692264</v>
      </c>
      <c r="AA40" s="569">
        <v>348.41257104417969</v>
      </c>
      <c r="AB40" s="570"/>
    </row>
    <row r="41" spans="1:28">
      <c r="A41" s="16" t="s">
        <v>29</v>
      </c>
      <c r="B41" s="561">
        <v>53341.513054713636</v>
      </c>
      <c r="C41" s="561">
        <v>66563.99567307267</v>
      </c>
      <c r="D41" s="561">
        <v>80464.909486490593</v>
      </c>
      <c r="E41" s="561">
        <v>84124.880024011334</v>
      </c>
      <c r="F41" s="561">
        <v>105872.8763889836</v>
      </c>
      <c r="G41" s="561">
        <v>128694.09754124176</v>
      </c>
      <c r="H41" s="561">
        <v>147498.7285234569</v>
      </c>
      <c r="I41" s="573">
        <v>155492</v>
      </c>
      <c r="J41" s="562"/>
      <c r="K41" s="288"/>
      <c r="L41" s="16" t="s">
        <v>50</v>
      </c>
      <c r="M41" s="564">
        <f t="shared" si="13"/>
        <v>6.3617990691331814E-3</v>
      </c>
      <c r="N41" s="564">
        <f t="shared" si="14"/>
        <v>6.9930844572616427E-3</v>
      </c>
      <c r="O41" s="564">
        <f t="shared" si="15"/>
        <v>-1.8851607625860661E-2</v>
      </c>
      <c r="P41" s="564">
        <f t="shared" si="16"/>
        <v>1.9831348962878866E-2</v>
      </c>
      <c r="Q41" s="564">
        <f t="shared" si="17"/>
        <v>1.4439684129294179E-2</v>
      </c>
      <c r="R41" s="564">
        <f t="shared" si="18"/>
        <v>3.9395543236260414E-3</v>
      </c>
      <c r="S41" s="713">
        <f>h27国調転出入!AO20</f>
        <v>6.1623590220395361E-4</v>
      </c>
      <c r="U41" s="16" t="s">
        <v>50</v>
      </c>
      <c r="V41" s="569">
        <v>339.34798809763265</v>
      </c>
      <c r="W41" s="569">
        <v>465.48764355459571</v>
      </c>
      <c r="X41" s="569">
        <v>-1516.8929012897138</v>
      </c>
      <c r="Y41" s="569">
        <v>1668.3098522164862</v>
      </c>
      <c r="Z41" s="569">
        <v>1528.7708929167309</v>
      </c>
      <c r="AA41" s="569">
        <v>506.99738839375044</v>
      </c>
      <c r="AB41" s="570"/>
    </row>
    <row r="42" spans="1:28">
      <c r="A42" s="16" t="s">
        <v>30</v>
      </c>
      <c r="B42" s="561">
        <v>30351.449056672649</v>
      </c>
      <c r="C42" s="561">
        <v>39779.156745194028</v>
      </c>
      <c r="D42" s="561">
        <v>51791.304443016212</v>
      </c>
      <c r="E42" s="561">
        <v>62386.450860137207</v>
      </c>
      <c r="F42" s="561">
        <v>71170.233644261563</v>
      </c>
      <c r="G42" s="561">
        <v>91878.367421263843</v>
      </c>
      <c r="H42" s="561">
        <v>112437.30680820461</v>
      </c>
      <c r="I42" s="573">
        <v>131591</v>
      </c>
      <c r="J42" s="562"/>
      <c r="K42" s="288"/>
      <c r="L42" s="16" t="s">
        <v>51</v>
      </c>
      <c r="M42" s="564">
        <f t="shared" ref="M42" si="19">V42/B42</f>
        <v>9.3331971183085675E-3</v>
      </c>
      <c r="N42" s="564">
        <f t="shared" ref="N42" si="20">W42/C42</f>
        <v>-4.351017745419501E-5</v>
      </c>
      <c r="O42" s="564">
        <f t="shared" ref="O42" si="21">X42/D42</f>
        <v>-1.5986551595020885E-2</v>
      </c>
      <c r="P42" s="564">
        <f t="shared" ref="P42" si="22">Y42/E42</f>
        <v>2.6040272462446317E-2</v>
      </c>
      <c r="Q42" s="564">
        <f t="shared" ref="Q42" si="23">Z42/F42</f>
        <v>2.527224224311736E-2</v>
      </c>
      <c r="R42" s="564">
        <f t="shared" si="18"/>
        <v>5.5762561534702737E-3</v>
      </c>
      <c r="S42" s="713">
        <f>h27国調転出入!AO21</f>
        <v>2.3254125094563684E-4</v>
      </c>
      <c r="U42" s="16" t="s">
        <v>51</v>
      </c>
      <c r="V42" s="569">
        <v>283.27605687222643</v>
      </c>
      <c r="W42" s="569">
        <v>-1.7307981689616305</v>
      </c>
      <c r="X42" s="569">
        <v>-827.96436065171315</v>
      </c>
      <c r="Y42" s="569">
        <v>1624.5601783629913</v>
      </c>
      <c r="Z42" s="569">
        <v>1798.6313851570394</v>
      </c>
      <c r="AA42" s="569">
        <v>512.33731170362523</v>
      </c>
      <c r="AB42" s="570"/>
    </row>
    <row r="43" spans="1:28">
      <c r="A43" s="16" t="s">
        <v>31</v>
      </c>
      <c r="B43" s="561">
        <v>11775.813683674583</v>
      </c>
      <c r="C43" s="561">
        <v>17680.514335991593</v>
      </c>
      <c r="D43" s="561">
        <v>24449.793680758925</v>
      </c>
      <c r="E43" s="561">
        <v>32679.665046188471</v>
      </c>
      <c r="F43" s="561">
        <v>45062.208047998822</v>
      </c>
      <c r="G43" s="561">
        <v>54523.102480536065</v>
      </c>
      <c r="H43" s="561">
        <v>70515.009005341475</v>
      </c>
      <c r="I43" s="573">
        <v>87900</v>
      </c>
      <c r="J43" s="562"/>
      <c r="K43" s="288"/>
      <c r="L43" s="17" t="s">
        <v>550</v>
      </c>
      <c r="M43" s="565">
        <v>2.1338523825582954E-2</v>
      </c>
      <c r="N43" s="565">
        <v>1.9491220074086008E-2</v>
      </c>
      <c r="O43" s="565">
        <v>1.1862110222729722E-2</v>
      </c>
      <c r="P43" s="565">
        <v>5.3742415971636134E-2</v>
      </c>
      <c r="Q43" s="565">
        <v>5.4425262180336352E-2</v>
      </c>
      <c r="R43" s="565">
        <v>1.8359680243604445E-2</v>
      </c>
      <c r="S43" s="565">
        <f>h27国調転出入!AO22</f>
        <v>6.6834702927707351E-5</v>
      </c>
      <c r="U43" s="17" t="s">
        <v>550</v>
      </c>
      <c r="V43" s="571">
        <v>330.37438485038172</v>
      </c>
      <c r="W43" s="571">
        <v>454.41738311302049</v>
      </c>
      <c r="X43" s="571">
        <v>395.82095185334117</v>
      </c>
      <c r="Y43" s="571">
        <v>2468.2055189503753</v>
      </c>
      <c r="Z43" s="571">
        <v>3669.7442815151708</v>
      </c>
      <c r="AA43" s="571">
        <v>1652.6478448271332</v>
      </c>
      <c r="AB43" s="251"/>
    </row>
    <row r="44" spans="1:28">
      <c r="A44" s="17" t="s">
        <v>551</v>
      </c>
      <c r="B44" s="245">
        <v>3706.7186391233408</v>
      </c>
      <c r="C44" s="245">
        <v>5633.4383763467204</v>
      </c>
      <c r="D44" s="245">
        <v>8918.7170160043024</v>
      </c>
      <c r="E44" s="245">
        <v>13246.917790225709</v>
      </c>
      <c r="F44" s="245">
        <v>22365.014798546064</v>
      </c>
      <c r="G44" s="245">
        <v>35491.964388770088</v>
      </c>
      <c r="H44" s="245">
        <v>44672.51050680966</v>
      </c>
      <c r="I44" s="671">
        <v>56956</v>
      </c>
      <c r="J44" s="563"/>
      <c r="K44" s="288"/>
    </row>
    <row r="45" spans="1:28">
      <c r="I45" s="1" t="s">
        <v>708</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3F299-F1E2-4CBA-9ED6-EDFEAEFE4FFC}">
  <sheetPr>
    <tabColor theme="5" tint="0.79998168889431442"/>
  </sheetPr>
  <dimension ref="A1:M86"/>
  <sheetViews>
    <sheetView workbookViewId="0">
      <pane xSplit="1" ySplit="2" topLeftCell="B3" activePane="bottomRight" state="frozen"/>
      <selection pane="topRight" activeCell="B1" sqref="B1"/>
      <selection pane="bottomLeft" activeCell="A3" sqref="A3"/>
      <selection pane="bottomRight" activeCell="F1" sqref="F1"/>
    </sheetView>
  </sheetViews>
  <sheetFormatPr defaultColWidth="9" defaultRowHeight="13.5"/>
  <cols>
    <col min="1" max="1" width="10.875" style="1" customWidth="1"/>
    <col min="2" max="12" width="10.625" style="1" customWidth="1"/>
    <col min="13" max="16384" width="9" style="1"/>
  </cols>
  <sheetData>
    <row r="1" spans="1:13" ht="15" customHeight="1">
      <c r="A1" s="290" t="s">
        <v>1040</v>
      </c>
      <c r="B1" s="270"/>
      <c r="C1" s="270"/>
      <c r="D1" s="270"/>
      <c r="E1" s="675"/>
      <c r="F1" s="914" t="str">
        <f>'1将来人口'!D1</f>
        <v>加古川市</v>
      </c>
      <c r="G1" s="675"/>
      <c r="H1" s="675"/>
      <c r="I1" s="675"/>
      <c r="J1" s="675"/>
      <c r="K1" s="675" t="s">
        <v>482</v>
      </c>
      <c r="L1" s="675"/>
    </row>
    <row r="2" spans="1:13" ht="15" customHeight="1">
      <c r="A2" s="748" t="s">
        <v>12</v>
      </c>
      <c r="B2" s="682">
        <v>2010</v>
      </c>
      <c r="C2" s="682">
        <f t="shared" ref="C2:L2" si="0">B2+5</f>
        <v>2015</v>
      </c>
      <c r="D2" s="692">
        <f t="shared" si="0"/>
        <v>2020</v>
      </c>
      <c r="E2" s="682">
        <f t="shared" si="0"/>
        <v>2025</v>
      </c>
      <c r="F2" s="682">
        <f t="shared" si="0"/>
        <v>2030</v>
      </c>
      <c r="G2" s="682">
        <f t="shared" si="0"/>
        <v>2035</v>
      </c>
      <c r="H2" s="682">
        <f t="shared" si="0"/>
        <v>2040</v>
      </c>
      <c r="I2" s="682">
        <f t="shared" si="0"/>
        <v>2045</v>
      </c>
      <c r="J2" s="682">
        <f t="shared" si="0"/>
        <v>2050</v>
      </c>
      <c r="K2" s="682">
        <f t="shared" si="0"/>
        <v>2055</v>
      </c>
      <c r="L2" s="693">
        <f t="shared" si="0"/>
        <v>2060</v>
      </c>
    </row>
    <row r="3" spans="1:13" ht="15" customHeight="1">
      <c r="A3" s="688" t="s">
        <v>13</v>
      </c>
      <c r="B3" s="676">
        <f>'1将来人口'!B3</f>
        <v>266936</v>
      </c>
      <c r="C3" s="676">
        <f>'1将来人口'!C3</f>
        <v>267435</v>
      </c>
      <c r="D3" s="694">
        <f>'1将来人口'!D3</f>
        <v>264164</v>
      </c>
      <c r="E3" s="676">
        <f>'1将来人口'!E3</f>
        <v>259282</v>
      </c>
      <c r="F3" s="676">
        <f>'1将来人口'!F3</f>
        <v>252614</v>
      </c>
      <c r="G3" s="676">
        <f>'1将来人口'!G3</f>
        <v>244424</v>
      </c>
      <c r="H3" s="676">
        <f>'1将来人口'!H3</f>
        <v>235006</v>
      </c>
      <c r="I3" s="676">
        <f>'1将来人口'!I3</f>
        <v>225469</v>
      </c>
      <c r="J3" s="676">
        <f>'1将来人口'!J3</f>
        <v>216683</v>
      </c>
      <c r="K3" s="676">
        <f>'1将来人口'!K3</f>
        <v>207810</v>
      </c>
      <c r="L3" s="695">
        <f>'1将来人口'!L3</f>
        <v>197956</v>
      </c>
    </row>
    <row r="4" spans="1:13" ht="15" customHeight="1">
      <c r="A4" s="689" t="s">
        <v>14</v>
      </c>
      <c r="B4" s="680">
        <f>'1将来人口'!B4</f>
        <v>12042</v>
      </c>
      <c r="C4" s="680">
        <f>'1将来人口'!C4</f>
        <v>11443</v>
      </c>
      <c r="D4" s="696">
        <f>'1将来人口'!D4</f>
        <v>10852</v>
      </c>
      <c r="E4" s="680">
        <f>'1将来人口'!E4</f>
        <v>9798</v>
      </c>
      <c r="F4" s="680">
        <f>'1将来人口'!F4</f>
        <v>9427</v>
      </c>
      <c r="G4" s="680">
        <f>'1将来人口'!G4</f>
        <v>9117</v>
      </c>
      <c r="H4" s="680">
        <f>'1将来人口'!H4</f>
        <v>8694</v>
      </c>
      <c r="I4" s="680">
        <f>'1将来人口'!I4</f>
        <v>8278</v>
      </c>
      <c r="J4" s="680">
        <f>'1将来人口'!J4</f>
        <v>7033</v>
      </c>
      <c r="K4" s="680">
        <f>'1将来人口'!K4</f>
        <v>6522</v>
      </c>
      <c r="L4" s="697">
        <f>'1将来人口'!L4</f>
        <v>6128</v>
      </c>
    </row>
    <row r="5" spans="1:13" ht="15" customHeight="1">
      <c r="A5" s="689" t="s">
        <v>15</v>
      </c>
      <c r="B5" s="680">
        <f>'1将来人口'!B5</f>
        <v>13007</v>
      </c>
      <c r="C5" s="680">
        <f>'1将来人口'!C5</f>
        <v>12163</v>
      </c>
      <c r="D5" s="696">
        <f>'1将来人口'!D5</f>
        <v>11567</v>
      </c>
      <c r="E5" s="680">
        <f>'1将来人口'!E5</f>
        <v>10996</v>
      </c>
      <c r="F5" s="680">
        <f>'1将来人口'!F5</f>
        <v>9948</v>
      </c>
      <c r="G5" s="680">
        <f>'1将来人口'!G5</f>
        <v>9589</v>
      </c>
      <c r="H5" s="680">
        <f>'1将来人口'!H5</f>
        <v>9288</v>
      </c>
      <c r="I5" s="680">
        <f>'1将来人口'!I5</f>
        <v>8869</v>
      </c>
      <c r="J5" s="680">
        <f>'1将来人口'!J5</f>
        <v>8456</v>
      </c>
      <c r="K5" s="680">
        <f>'1将来人口'!K5</f>
        <v>7197</v>
      </c>
      <c r="L5" s="697">
        <f>'1将来人口'!L5</f>
        <v>6684</v>
      </c>
      <c r="M5" s="1" t="s">
        <v>749</v>
      </c>
    </row>
    <row r="6" spans="1:13" ht="15" customHeight="1">
      <c r="A6" s="689" t="s">
        <v>16</v>
      </c>
      <c r="B6" s="680">
        <f>'1将来人口'!B6</f>
        <v>14247</v>
      </c>
      <c r="C6" s="680">
        <f>'1将来人口'!C6</f>
        <v>13139</v>
      </c>
      <c r="D6" s="696">
        <f>'1将来人口'!D6</f>
        <v>12276</v>
      </c>
      <c r="E6" s="680">
        <f>'1将来人口'!E6</f>
        <v>11692</v>
      </c>
      <c r="F6" s="680">
        <f>'1将来人口'!F6</f>
        <v>11120</v>
      </c>
      <c r="G6" s="680">
        <f>'1将来人口'!G6</f>
        <v>10064</v>
      </c>
      <c r="H6" s="680">
        <f>'1将来人口'!H6</f>
        <v>9707</v>
      </c>
      <c r="I6" s="680">
        <f>'1将来人口'!I6</f>
        <v>9406</v>
      </c>
      <c r="J6" s="680">
        <f>'1将来人口'!J6</f>
        <v>8986</v>
      </c>
      <c r="K6" s="680">
        <f>'1将来人口'!K6</f>
        <v>8571</v>
      </c>
      <c r="L6" s="697">
        <f>'1将来人口'!L6</f>
        <v>7298</v>
      </c>
    </row>
    <row r="7" spans="1:13" ht="15" customHeight="1">
      <c r="A7" s="690" t="s">
        <v>17</v>
      </c>
      <c r="B7" s="679">
        <f>'1将来人口'!B7</f>
        <v>13392</v>
      </c>
      <c r="C7" s="679">
        <f>'1将来人口'!C7</f>
        <v>14118</v>
      </c>
      <c r="D7" s="698">
        <f>'1将来人口'!D7</f>
        <v>12896</v>
      </c>
      <c r="E7" s="679">
        <f>'1将来人口'!E7</f>
        <v>12043</v>
      </c>
      <c r="F7" s="679">
        <f>'1将来人口'!F7</f>
        <v>11473</v>
      </c>
      <c r="G7" s="679">
        <f>'1将来人口'!G7</f>
        <v>10909</v>
      </c>
      <c r="H7" s="679">
        <f>'1将来人口'!H7</f>
        <v>9868</v>
      </c>
      <c r="I7" s="679">
        <f>'1将来人口'!I7</f>
        <v>9517</v>
      </c>
      <c r="J7" s="679">
        <f>'1将来人口'!J7</f>
        <v>9218</v>
      </c>
      <c r="K7" s="679">
        <f>'1将来人口'!K7</f>
        <v>8804</v>
      </c>
      <c r="L7" s="699">
        <f>'1将来人口'!L7</f>
        <v>8394</v>
      </c>
    </row>
    <row r="8" spans="1:13" ht="15" customHeight="1">
      <c r="A8" s="689" t="s">
        <v>18</v>
      </c>
      <c r="B8" s="680">
        <f>'1将来人口'!B8</f>
        <v>13342</v>
      </c>
      <c r="C8" s="680">
        <f>'1将来人口'!C8</f>
        <v>12243</v>
      </c>
      <c r="D8" s="696">
        <f>'1将来人口'!D8</f>
        <v>12948</v>
      </c>
      <c r="E8" s="680">
        <f>'1将来人口'!E8</f>
        <v>11860</v>
      </c>
      <c r="F8" s="680">
        <f>'1将来人口'!F8</f>
        <v>11087</v>
      </c>
      <c r="G8" s="680">
        <f>'1将来人口'!G8</f>
        <v>10543</v>
      </c>
      <c r="H8" s="680">
        <f>'1将来人口'!H8</f>
        <v>10018</v>
      </c>
      <c r="I8" s="680">
        <f>'1将来人口'!I8</f>
        <v>9056</v>
      </c>
      <c r="J8" s="680">
        <f>'1将来人口'!J8</f>
        <v>8728</v>
      </c>
      <c r="K8" s="680">
        <f>'1将来人口'!K8</f>
        <v>8449</v>
      </c>
      <c r="L8" s="697">
        <f>'1将来人口'!L8</f>
        <v>8064</v>
      </c>
    </row>
    <row r="9" spans="1:13" ht="15" customHeight="1">
      <c r="A9" s="689" t="s">
        <v>19</v>
      </c>
      <c r="B9" s="680">
        <f>'1将来人口'!B9</f>
        <v>15415</v>
      </c>
      <c r="C9" s="680">
        <f>'1将来人口'!C9</f>
        <v>14151</v>
      </c>
      <c r="D9" s="696">
        <f>'1将来人口'!D9</f>
        <v>13238</v>
      </c>
      <c r="E9" s="680">
        <f>'1将来人口'!E9</f>
        <v>14007</v>
      </c>
      <c r="F9" s="680">
        <f>'1将来人口'!F9</f>
        <v>12901</v>
      </c>
      <c r="G9" s="680">
        <f>'1将来人口'!G9</f>
        <v>12116</v>
      </c>
      <c r="H9" s="680">
        <f>'1将来人口'!H9</f>
        <v>11513</v>
      </c>
      <c r="I9" s="680">
        <f>'1将来人口'!I9</f>
        <v>10953</v>
      </c>
      <c r="J9" s="680">
        <f>'1将来人口'!J9</f>
        <v>9914</v>
      </c>
      <c r="K9" s="680">
        <f>'1将来人口'!K9</f>
        <v>9569</v>
      </c>
      <c r="L9" s="697">
        <f>'1将来人口'!L9</f>
        <v>9274</v>
      </c>
    </row>
    <row r="10" spans="1:13" ht="15" customHeight="1">
      <c r="A10" s="689" t="s">
        <v>20</v>
      </c>
      <c r="B10" s="680">
        <f>'1将来人口'!B10</f>
        <v>17806</v>
      </c>
      <c r="C10" s="680">
        <f>'1将来人口'!C10</f>
        <v>15790</v>
      </c>
      <c r="D10" s="696">
        <f>'1将来人口'!D10</f>
        <v>14506</v>
      </c>
      <c r="E10" s="680">
        <f>'1将来人口'!E10</f>
        <v>13627</v>
      </c>
      <c r="F10" s="680">
        <f>'1将来人口'!F10</f>
        <v>14388</v>
      </c>
      <c r="G10" s="680">
        <f>'1将来人口'!G10</f>
        <v>13313</v>
      </c>
      <c r="H10" s="680">
        <f>'1将来人口'!H10</f>
        <v>12545</v>
      </c>
      <c r="I10" s="680">
        <f>'1将来人口'!I10</f>
        <v>11914</v>
      </c>
      <c r="J10" s="680">
        <f>'1将来人口'!J10</f>
        <v>11330</v>
      </c>
      <c r="K10" s="680">
        <f>'1将来人口'!K10</f>
        <v>10253</v>
      </c>
      <c r="L10" s="697">
        <f>'1将来人口'!L10</f>
        <v>9894</v>
      </c>
    </row>
    <row r="11" spans="1:13" ht="15" customHeight="1">
      <c r="A11" s="689" t="s">
        <v>21</v>
      </c>
      <c r="B11" s="680">
        <f>'1将来人口'!B11</f>
        <v>21809</v>
      </c>
      <c r="C11" s="680">
        <f>'1将来人口'!C11</f>
        <v>17880</v>
      </c>
      <c r="D11" s="696">
        <f>'1将来人口'!D11</f>
        <v>15852</v>
      </c>
      <c r="E11" s="680">
        <f>'1将来人口'!E11</f>
        <v>14563</v>
      </c>
      <c r="F11" s="680">
        <f>'1将来人口'!F11</f>
        <v>13691</v>
      </c>
      <c r="G11" s="680">
        <f>'1将来人口'!G11</f>
        <v>14434</v>
      </c>
      <c r="H11" s="680">
        <f>'1将来人口'!H11</f>
        <v>13385</v>
      </c>
      <c r="I11" s="680">
        <f>'1将来人口'!I11</f>
        <v>12640</v>
      </c>
      <c r="J11" s="680">
        <f>'1将来人口'!J11</f>
        <v>12046</v>
      </c>
      <c r="K11" s="680">
        <f>'1将来人口'!K11</f>
        <v>11520</v>
      </c>
      <c r="L11" s="697">
        <f>'1将来人口'!L11</f>
        <v>10538</v>
      </c>
      <c r="M11" s="1" t="s">
        <v>762</v>
      </c>
    </row>
    <row r="12" spans="1:13" ht="15" customHeight="1">
      <c r="A12" s="689" t="s">
        <v>22</v>
      </c>
      <c r="B12" s="680">
        <f>'1将来人口'!B12</f>
        <v>18510</v>
      </c>
      <c r="C12" s="680">
        <f>'1将来人口'!C12</f>
        <v>21810</v>
      </c>
      <c r="D12" s="696">
        <f>'1将来人口'!D12</f>
        <v>17839</v>
      </c>
      <c r="E12" s="680">
        <f>'1将来人口'!E12</f>
        <v>15842</v>
      </c>
      <c r="F12" s="680">
        <f>'1将来人口'!F12</f>
        <v>14541</v>
      </c>
      <c r="G12" s="680">
        <f>'1将来人口'!G12</f>
        <v>13667</v>
      </c>
      <c r="H12" s="680">
        <f>'1将来人口'!H12</f>
        <v>14415</v>
      </c>
      <c r="I12" s="680">
        <f>'1将来人口'!I12</f>
        <v>13376</v>
      </c>
      <c r="J12" s="680">
        <f>'1将来人口'!J12</f>
        <v>12639</v>
      </c>
      <c r="K12" s="680">
        <f>'1将来人口'!K12</f>
        <v>12051</v>
      </c>
      <c r="L12" s="697">
        <f>'1将来人口'!L12</f>
        <v>11530</v>
      </c>
      <c r="M12" s="1" t="s">
        <v>781</v>
      </c>
    </row>
    <row r="13" spans="1:13" ht="15" customHeight="1">
      <c r="A13" s="689" t="s">
        <v>23</v>
      </c>
      <c r="B13" s="680">
        <f>'1将来人口'!B13</f>
        <v>16373</v>
      </c>
      <c r="C13" s="680">
        <f>'1将来人口'!C13</f>
        <v>18343</v>
      </c>
      <c r="D13" s="696">
        <f>'1将来人口'!D13</f>
        <v>21574</v>
      </c>
      <c r="E13" s="680">
        <f>'1将来人口'!E13</f>
        <v>17681</v>
      </c>
      <c r="F13" s="680">
        <f>'1将来人口'!F13</f>
        <v>15697</v>
      </c>
      <c r="G13" s="680">
        <f>'1将来人口'!G13</f>
        <v>14393</v>
      </c>
      <c r="H13" s="680">
        <f>'1将来人口'!H13</f>
        <v>13530</v>
      </c>
      <c r="I13" s="680">
        <f>'1将来人口'!I13</f>
        <v>14261</v>
      </c>
      <c r="J13" s="680">
        <f>'1将来人口'!J13</f>
        <v>13225</v>
      </c>
      <c r="K13" s="680">
        <f>'1将来人口'!K13</f>
        <v>12489</v>
      </c>
      <c r="L13" s="697">
        <f>'1将来人口'!L13</f>
        <v>11901</v>
      </c>
      <c r="M13" s="1" t="s">
        <v>760</v>
      </c>
    </row>
    <row r="14" spans="1:13" ht="15" customHeight="1">
      <c r="A14" s="689" t="s">
        <v>24</v>
      </c>
      <c r="B14" s="680">
        <f>'1将来人口'!B14</f>
        <v>15222</v>
      </c>
      <c r="C14" s="680">
        <f>'1将来人口'!C14</f>
        <v>16114</v>
      </c>
      <c r="D14" s="696">
        <f>'1将来人口'!D14</f>
        <v>18040</v>
      </c>
      <c r="E14" s="680">
        <f>'1将来人口'!E14</f>
        <v>21201</v>
      </c>
      <c r="F14" s="680">
        <f>'1将来人口'!F14</f>
        <v>17389</v>
      </c>
      <c r="G14" s="680">
        <f>'1将来人口'!G14</f>
        <v>15436</v>
      </c>
      <c r="H14" s="680">
        <f>'1将来人口'!H14</f>
        <v>14146</v>
      </c>
      <c r="I14" s="680">
        <f>'1将来人口'!I14</f>
        <v>13306</v>
      </c>
      <c r="J14" s="680">
        <f>'1将来人口'!J14</f>
        <v>14034</v>
      </c>
      <c r="K14" s="680">
        <f>'1将来人口'!K14</f>
        <v>13019</v>
      </c>
      <c r="L14" s="697">
        <f>'1将来人口'!L14</f>
        <v>12298</v>
      </c>
    </row>
    <row r="15" spans="1:13" ht="15" customHeight="1">
      <c r="A15" s="689" t="s">
        <v>25</v>
      </c>
      <c r="B15" s="680">
        <f>'1将来人口'!B15</f>
        <v>18556</v>
      </c>
      <c r="C15" s="680">
        <f>'1将来人口'!C15</f>
        <v>15022</v>
      </c>
      <c r="D15" s="696">
        <f>'1将来人口'!D15</f>
        <v>15913</v>
      </c>
      <c r="E15" s="680">
        <f>'1将来人口'!E15</f>
        <v>17835</v>
      </c>
      <c r="F15" s="680">
        <f>'1将来人口'!F15</f>
        <v>20946</v>
      </c>
      <c r="G15" s="680">
        <f>'1将来人口'!G15</f>
        <v>17190</v>
      </c>
      <c r="H15" s="680">
        <f>'1将来人口'!H15</f>
        <v>15261</v>
      </c>
      <c r="I15" s="680">
        <f>'1将来人口'!I15</f>
        <v>13982</v>
      </c>
      <c r="J15" s="680">
        <f>'1将来人口'!J15</f>
        <v>13152</v>
      </c>
      <c r="K15" s="680">
        <f>'1将来人口'!K15</f>
        <v>13874</v>
      </c>
      <c r="L15" s="697">
        <f>'1将来人口'!L15</f>
        <v>12876</v>
      </c>
    </row>
    <row r="16" spans="1:13" ht="15" customHeight="1">
      <c r="A16" s="691" t="s">
        <v>26</v>
      </c>
      <c r="B16" s="681">
        <f>'1将来人口'!B16</f>
        <v>22034</v>
      </c>
      <c r="C16" s="681">
        <f>'1将来人口'!C16</f>
        <v>18142</v>
      </c>
      <c r="D16" s="700">
        <f>'1将来人口'!D16</f>
        <v>14659</v>
      </c>
      <c r="E16" s="681">
        <f>'1将来人口'!E16</f>
        <v>15599</v>
      </c>
      <c r="F16" s="681">
        <f>'1将来人口'!F16</f>
        <v>17536</v>
      </c>
      <c r="G16" s="681">
        <f>'1将来人口'!G16</f>
        <v>20601</v>
      </c>
      <c r="H16" s="681">
        <f>'1将来人口'!H16</f>
        <v>16917</v>
      </c>
      <c r="I16" s="681">
        <f>'1将来人口'!I16</f>
        <v>15024</v>
      </c>
      <c r="J16" s="681">
        <f>'1将来人口'!J16</f>
        <v>13772</v>
      </c>
      <c r="K16" s="681">
        <f>'1将来人口'!K16</f>
        <v>12962</v>
      </c>
      <c r="L16" s="701">
        <f>'1将来人口'!L16</f>
        <v>13687</v>
      </c>
    </row>
    <row r="17" spans="1:13" ht="15" customHeight="1">
      <c r="A17" s="689" t="s">
        <v>27</v>
      </c>
      <c r="B17" s="680">
        <f>'1将来人口'!B17</f>
        <v>18549</v>
      </c>
      <c r="C17" s="680">
        <f>'1将来人口'!C17</f>
        <v>21126</v>
      </c>
      <c r="D17" s="696">
        <f>'1将来人口'!D17</f>
        <v>17394</v>
      </c>
      <c r="E17" s="680">
        <f>'1将来人口'!E17</f>
        <v>14089</v>
      </c>
      <c r="F17" s="680">
        <f>'1将来人口'!F17</f>
        <v>15036</v>
      </c>
      <c r="G17" s="680">
        <f>'1将来人口'!G17</f>
        <v>16941</v>
      </c>
      <c r="H17" s="680">
        <f>'1将来人口'!H17</f>
        <v>19925</v>
      </c>
      <c r="I17" s="680">
        <f>'1将来人口'!I17</f>
        <v>16369</v>
      </c>
      <c r="J17" s="680">
        <f>'1将来人口'!J17</f>
        <v>14542</v>
      </c>
      <c r="K17" s="680">
        <f>'1将来人口'!K17</f>
        <v>13332</v>
      </c>
      <c r="L17" s="697">
        <f>'1将来人口'!L17</f>
        <v>12548</v>
      </c>
    </row>
    <row r="18" spans="1:13" ht="15" customHeight="1">
      <c r="A18" s="689" t="s">
        <v>28</v>
      </c>
      <c r="B18" s="680">
        <f>'1将来人口'!B18</f>
        <v>13633</v>
      </c>
      <c r="C18" s="680">
        <f>'1将来人口'!C18</f>
        <v>17381</v>
      </c>
      <c r="D18" s="696">
        <f>'1将来人口'!D18</f>
        <v>19874</v>
      </c>
      <c r="E18" s="680">
        <f>'1将来人口'!E18</f>
        <v>16382</v>
      </c>
      <c r="F18" s="680">
        <f>'1将来人口'!F18</f>
        <v>13310</v>
      </c>
      <c r="G18" s="680">
        <f>'1将来人口'!G18</f>
        <v>14245</v>
      </c>
      <c r="H18" s="680">
        <f>'1将来人口'!H18</f>
        <v>16085</v>
      </c>
      <c r="I18" s="680">
        <f>'1将来人口'!I18</f>
        <v>18943</v>
      </c>
      <c r="J18" s="680">
        <f>'1将来人口'!J18</f>
        <v>15581</v>
      </c>
      <c r="K18" s="680">
        <f>'1将来人口'!K18</f>
        <v>13856</v>
      </c>
      <c r="L18" s="697">
        <f>'1将来人口'!L18</f>
        <v>12714</v>
      </c>
    </row>
    <row r="19" spans="1:13" ht="15" customHeight="1">
      <c r="A19" s="689" t="s">
        <v>29</v>
      </c>
      <c r="B19" s="680">
        <f>'1将来人口'!B19</f>
        <v>10290</v>
      </c>
      <c r="C19" s="680">
        <f>'1将来人口'!C19</f>
        <v>12252</v>
      </c>
      <c r="D19" s="696">
        <f>'1将来人口'!D19</f>
        <v>15677</v>
      </c>
      <c r="E19" s="680">
        <f>'1将来人口'!E19</f>
        <v>18088</v>
      </c>
      <c r="F19" s="680">
        <f>'1将来人口'!F19</f>
        <v>14935</v>
      </c>
      <c r="G19" s="680">
        <f>'1将来人口'!G19</f>
        <v>12206</v>
      </c>
      <c r="H19" s="680">
        <f>'1将来人口'!H19</f>
        <v>13111</v>
      </c>
      <c r="I19" s="680">
        <f>'1将来人口'!I19</f>
        <v>14844</v>
      </c>
      <c r="J19" s="680">
        <f>'1将来人口'!J19</f>
        <v>17539</v>
      </c>
      <c r="K19" s="680">
        <f>'1将来人口'!K19</f>
        <v>14472</v>
      </c>
      <c r="L19" s="697">
        <f>'1将来人口'!L19</f>
        <v>12907</v>
      </c>
    </row>
    <row r="20" spans="1:13" ht="15" customHeight="1">
      <c r="A20" s="689" t="s">
        <v>30</v>
      </c>
      <c r="B20" s="680">
        <f>'1将来人口'!B20</f>
        <v>7021</v>
      </c>
      <c r="C20" s="680">
        <f>'1将来人口'!C20</f>
        <v>8675</v>
      </c>
      <c r="D20" s="696">
        <f>'1将来人口'!D20</f>
        <v>10336</v>
      </c>
      <c r="E20" s="680">
        <f>'1将来人口'!E20</f>
        <v>13338</v>
      </c>
      <c r="F20" s="680">
        <f>'1将来人口'!F20</f>
        <v>15627</v>
      </c>
      <c r="G20" s="680">
        <f>'1将来人口'!G20</f>
        <v>12931</v>
      </c>
      <c r="H20" s="680">
        <f>'1将来人口'!H20</f>
        <v>10684</v>
      </c>
      <c r="I20" s="680">
        <f>'1将来人口'!I20</f>
        <v>11558</v>
      </c>
      <c r="J20" s="680">
        <f>'1将来人口'!J20</f>
        <v>13172</v>
      </c>
      <c r="K20" s="680">
        <f>'1将来人口'!K20</f>
        <v>15686</v>
      </c>
      <c r="L20" s="697">
        <f>'1将来人口'!L20</f>
        <v>13045</v>
      </c>
    </row>
    <row r="21" spans="1:13" ht="15" customHeight="1">
      <c r="A21" s="689" t="s">
        <v>31</v>
      </c>
      <c r="B21" s="680">
        <f>'1将来人口'!B21</f>
        <v>3682</v>
      </c>
      <c r="C21" s="680">
        <f>'1将来人口'!C21</f>
        <v>5023</v>
      </c>
      <c r="D21" s="696">
        <f>'1将来人口'!D21</f>
        <v>6297</v>
      </c>
      <c r="E21" s="680">
        <f>'1将来人口'!E21</f>
        <v>7564</v>
      </c>
      <c r="F21" s="680">
        <f>'1将来人口'!F21</f>
        <v>9879</v>
      </c>
      <c r="G21" s="680">
        <f>'1将来人口'!G21</f>
        <v>11861</v>
      </c>
      <c r="H21" s="680">
        <f>'1将来人口'!H21</f>
        <v>9838</v>
      </c>
      <c r="I21" s="680">
        <f>'1将来人口'!I21</f>
        <v>8279</v>
      </c>
      <c r="J21" s="680">
        <f>'1将来人口'!J21</f>
        <v>9089</v>
      </c>
      <c r="K21" s="680">
        <f>'1将来人口'!K21</f>
        <v>10492</v>
      </c>
      <c r="L21" s="697">
        <f>'1将来人口'!L21</f>
        <v>12662</v>
      </c>
    </row>
    <row r="22" spans="1:13" ht="15" customHeight="1">
      <c r="A22" s="689" t="s">
        <v>32</v>
      </c>
      <c r="B22" s="680">
        <f>'1将来人口'!B22</f>
        <v>2006</v>
      </c>
      <c r="C22" s="680">
        <f>'1将来人口'!C22</f>
        <v>2620</v>
      </c>
      <c r="D22" s="696">
        <f>'1将来人口'!D22</f>
        <v>2426</v>
      </c>
      <c r="E22" s="680">
        <f>'1将来人口'!E22</f>
        <v>3077</v>
      </c>
      <c r="F22" s="680">
        <f>'1将来人口'!F22</f>
        <v>3683</v>
      </c>
      <c r="G22" s="680">
        <f>'1将来人口'!G22</f>
        <v>4868</v>
      </c>
      <c r="H22" s="680">
        <f>'1将来人口'!H22</f>
        <v>6076</v>
      </c>
      <c r="I22" s="680">
        <f>'1将来人口'!I22</f>
        <v>4894</v>
      </c>
      <c r="J22" s="680">
        <f>'1将来人口'!J22</f>
        <v>4227</v>
      </c>
      <c r="K22" s="680">
        <f>'1将来人口'!K22</f>
        <v>4692</v>
      </c>
      <c r="L22" s="697">
        <f>'1将来人口'!L22</f>
        <v>5514</v>
      </c>
      <c r="M22" s="1" t="s">
        <v>750</v>
      </c>
    </row>
    <row r="23" spans="1:13" ht="15" customHeight="1">
      <c r="A23" s="690" t="s">
        <v>741</v>
      </c>
      <c r="B23" s="679">
        <f>'1将来人口'!B23</f>
        <v>39296</v>
      </c>
      <c r="C23" s="679">
        <f>'1将来人口'!C23</f>
        <v>36745</v>
      </c>
      <c r="D23" s="698">
        <f>'1将来人口'!D23</f>
        <v>34695</v>
      </c>
      <c r="E23" s="679">
        <f>'1将来人口'!E23</f>
        <v>32486</v>
      </c>
      <c r="F23" s="679">
        <f>'1将来人口'!F23</f>
        <v>30495</v>
      </c>
      <c r="G23" s="679">
        <f>'1将来人口'!G23</f>
        <v>28770</v>
      </c>
      <c r="H23" s="679">
        <f>'1将来人口'!H23</f>
        <v>27689</v>
      </c>
      <c r="I23" s="679">
        <f>'1将来人口'!I23</f>
        <v>26553</v>
      </c>
      <c r="J23" s="679">
        <f>'1将来人口'!J23</f>
        <v>24475</v>
      </c>
      <c r="K23" s="679">
        <f>'1将来人口'!K23</f>
        <v>22290</v>
      </c>
      <c r="L23" s="699">
        <f>'1将来人口'!L23</f>
        <v>20110</v>
      </c>
    </row>
    <row r="24" spans="1:13" ht="15" customHeight="1">
      <c r="A24" s="689" t="s">
        <v>742</v>
      </c>
      <c r="B24" s="680">
        <f>'1将来人口'!B24</f>
        <v>172459</v>
      </c>
      <c r="C24" s="680">
        <f>'1将来人口'!C24</f>
        <v>163613</v>
      </c>
      <c r="D24" s="696">
        <f>'1将来人口'!D24</f>
        <v>157465</v>
      </c>
      <c r="E24" s="680">
        <f>'1将来人口'!E24</f>
        <v>154258</v>
      </c>
      <c r="F24" s="680">
        <f>'1将来人口'!F24</f>
        <v>149649</v>
      </c>
      <c r="G24" s="680">
        <f>'1将来人口'!G24</f>
        <v>142602</v>
      </c>
      <c r="H24" s="680">
        <f>'1将来人口'!H24</f>
        <v>131598</v>
      </c>
      <c r="I24" s="680">
        <f>'1将来人口'!I24</f>
        <v>124029</v>
      </c>
      <c r="J24" s="680">
        <f>'1将来人口'!J24</f>
        <v>118058</v>
      </c>
      <c r="K24" s="680">
        <f>'1将来人口'!K24</f>
        <v>112990</v>
      </c>
      <c r="L24" s="697">
        <f>'1将来人口'!L24</f>
        <v>108456</v>
      </c>
    </row>
    <row r="25" spans="1:13" ht="15" customHeight="1">
      <c r="A25" s="689" t="s">
        <v>743</v>
      </c>
      <c r="B25" s="680">
        <f>'1将来人口'!B25</f>
        <v>55181</v>
      </c>
      <c r="C25" s="680">
        <f>'1将来人口'!C25</f>
        <v>67077</v>
      </c>
      <c r="D25" s="696">
        <f>'1将来人口'!D25</f>
        <v>72004</v>
      </c>
      <c r="E25" s="680">
        <f>'1将来人口'!E25</f>
        <v>72538</v>
      </c>
      <c r="F25" s="680">
        <f>'1将来人口'!F25</f>
        <v>72470</v>
      </c>
      <c r="G25" s="680">
        <f>'1将来人口'!G25</f>
        <v>73052</v>
      </c>
      <c r="H25" s="680">
        <f>'1将来人口'!H25</f>
        <v>75719</v>
      </c>
      <c r="I25" s="680">
        <f>'1将来人口'!I25</f>
        <v>74887</v>
      </c>
      <c r="J25" s="680">
        <f>'1将来人口'!J25</f>
        <v>74150</v>
      </c>
      <c r="K25" s="680">
        <f>'1将来人口'!K25</f>
        <v>72530</v>
      </c>
      <c r="L25" s="697">
        <f>'1将来人口'!L25</f>
        <v>69390</v>
      </c>
    </row>
    <row r="26" spans="1:13" ht="15" customHeight="1">
      <c r="A26" s="691" t="s">
        <v>744</v>
      </c>
      <c r="B26" s="681">
        <f>'1将来人口'!B26</f>
        <v>22999</v>
      </c>
      <c r="C26" s="681">
        <f>'1将来人口'!C26</f>
        <v>28570</v>
      </c>
      <c r="D26" s="700">
        <f>'1将来人口'!D26</f>
        <v>34736</v>
      </c>
      <c r="E26" s="681">
        <f>'1将来人口'!E26</f>
        <v>42067</v>
      </c>
      <c r="F26" s="681">
        <f>'1将来人口'!F26</f>
        <v>44124</v>
      </c>
      <c r="G26" s="681">
        <f>'1将来人口'!G26</f>
        <v>41866</v>
      </c>
      <c r="H26" s="681">
        <f>'1将来人口'!H26</f>
        <v>39709</v>
      </c>
      <c r="I26" s="681">
        <f>'1将来人口'!I26</f>
        <v>39575</v>
      </c>
      <c r="J26" s="681">
        <f>'1将来人口'!J26</f>
        <v>44027</v>
      </c>
      <c r="K26" s="681">
        <f>'1将来人口'!K26</f>
        <v>45342</v>
      </c>
      <c r="L26" s="701">
        <f>'1将来人口'!L26</f>
        <v>44128</v>
      </c>
    </row>
    <row r="27" spans="1:13" ht="15" customHeight="1">
      <c r="A27" s="725" t="s">
        <v>748</v>
      </c>
      <c r="B27" s="938" t="s">
        <v>747</v>
      </c>
      <c r="C27" s="939" t="s">
        <v>747</v>
      </c>
      <c r="D27" s="905">
        <f>市町人口!AM30</f>
        <v>260988</v>
      </c>
      <c r="E27" s="312"/>
      <c r="F27" s="312"/>
      <c r="G27" s="312"/>
      <c r="H27" s="312"/>
      <c r="I27" s="312"/>
      <c r="J27" s="312"/>
      <c r="K27" s="312"/>
      <c r="L27" s="354"/>
    </row>
    <row r="28" spans="1:13" ht="15" customHeight="1">
      <c r="A28" s="944" t="s">
        <v>1041</v>
      </c>
      <c r="B28" s="702"/>
      <c r="C28" s="702"/>
      <c r="D28" s="270"/>
      <c r="E28" s="270"/>
      <c r="F28" s="270"/>
      <c r="G28" s="270"/>
      <c r="H28" s="270"/>
      <c r="I28" s="270"/>
      <c r="J28" s="270"/>
      <c r="K28" s="270"/>
      <c r="L28" s="325"/>
    </row>
    <row r="29" spans="1:13" ht="15" customHeight="1">
      <c r="A29" s="677"/>
      <c r="B29" s="678"/>
      <c r="C29" s="678"/>
      <c r="D29" s="678"/>
      <c r="E29" s="678"/>
      <c r="F29" s="678"/>
      <c r="G29" s="678"/>
      <c r="H29" s="678"/>
      <c r="I29" s="678"/>
      <c r="J29" s="678"/>
      <c r="K29" s="678" t="s">
        <v>482</v>
      </c>
      <c r="L29" s="678"/>
    </row>
    <row r="30" spans="1:13" ht="15" customHeight="1">
      <c r="A30" s="748" t="s">
        <v>33</v>
      </c>
      <c r="B30" s="692">
        <v>2010</v>
      </c>
      <c r="C30" s="693">
        <f t="shared" ref="C30" si="1">B30+5</f>
        <v>2015</v>
      </c>
      <c r="D30" s="692">
        <f t="shared" ref="D30" si="2">C30+5</f>
        <v>2020</v>
      </c>
      <c r="E30" s="682">
        <f t="shared" ref="E30" si="3">D30+5</f>
        <v>2025</v>
      </c>
      <c r="F30" s="682">
        <f t="shared" ref="F30" si="4">E30+5</f>
        <v>2030</v>
      </c>
      <c r="G30" s="682">
        <f t="shared" ref="G30" si="5">F30+5</f>
        <v>2035</v>
      </c>
      <c r="H30" s="682">
        <f t="shared" ref="H30" si="6">G30+5</f>
        <v>2040</v>
      </c>
      <c r="I30" s="682">
        <f t="shared" ref="I30" si="7">H30+5</f>
        <v>2045</v>
      </c>
      <c r="J30" s="682">
        <f t="shared" ref="J30" si="8">I30+5</f>
        <v>2050</v>
      </c>
      <c r="K30" s="682">
        <f t="shared" ref="K30" si="9">J30+5</f>
        <v>2055</v>
      </c>
      <c r="L30" s="693">
        <f t="shared" ref="L30" si="10">K30+5</f>
        <v>2060</v>
      </c>
    </row>
    <row r="31" spans="1:13" ht="15" customHeight="1">
      <c r="A31" s="690" t="s">
        <v>13</v>
      </c>
      <c r="B31" s="694">
        <f>'1将来人口'!B30</f>
        <v>130931</v>
      </c>
      <c r="C31" s="695">
        <f>'1将来人口'!C30</f>
        <v>131170</v>
      </c>
      <c r="D31" s="694">
        <f>'1将来人口'!D30</f>
        <v>129775</v>
      </c>
      <c r="E31" s="676">
        <f>'1将来人口'!E30</f>
        <v>127253</v>
      </c>
      <c r="F31" s="676">
        <f>'1将来人口'!F30</f>
        <v>123966</v>
      </c>
      <c r="G31" s="676">
        <f>'1将来人口'!G30</f>
        <v>120137</v>
      </c>
      <c r="H31" s="676">
        <f>'1将来人口'!H30</f>
        <v>116019</v>
      </c>
      <c r="I31" s="676">
        <f>'1将来人口'!I30</f>
        <v>111937</v>
      </c>
      <c r="J31" s="676">
        <f>'1将来人口'!J30</f>
        <v>107823</v>
      </c>
      <c r="K31" s="676">
        <f>'1将来人口'!K30</f>
        <v>103545</v>
      </c>
      <c r="L31" s="695">
        <f>'1将来人口'!L30</f>
        <v>98793</v>
      </c>
    </row>
    <row r="32" spans="1:13" ht="15" customHeight="1">
      <c r="A32" s="690" t="s">
        <v>14</v>
      </c>
      <c r="B32" s="696">
        <f>'1将来人口'!B31</f>
        <v>6134</v>
      </c>
      <c r="C32" s="697">
        <f>'1将来人口'!C31</f>
        <v>5882</v>
      </c>
      <c r="D32" s="696">
        <f>'1将来人口'!D31</f>
        <v>5563</v>
      </c>
      <c r="E32" s="680">
        <f>'1将来人口'!E31</f>
        <v>5023</v>
      </c>
      <c r="F32" s="680">
        <f>'1将来人口'!F31</f>
        <v>4833</v>
      </c>
      <c r="G32" s="680">
        <f>'1将来人口'!G31</f>
        <v>4674</v>
      </c>
      <c r="H32" s="680">
        <f>'1将来人口'!H31</f>
        <v>4457</v>
      </c>
      <c r="I32" s="680">
        <f>'1将来人口'!I31</f>
        <v>4244</v>
      </c>
      <c r="J32" s="680">
        <f>'1将来人口'!J31</f>
        <v>3609</v>
      </c>
      <c r="K32" s="680">
        <f>'1将来人口'!K31</f>
        <v>3347</v>
      </c>
      <c r="L32" s="697">
        <f>'1将来人口'!L31</f>
        <v>3145</v>
      </c>
    </row>
    <row r="33" spans="1:13" ht="15" customHeight="1">
      <c r="A33" s="689" t="s">
        <v>15</v>
      </c>
      <c r="B33" s="696">
        <f>'1将来人口'!B32</f>
        <v>6675</v>
      </c>
      <c r="C33" s="697">
        <f>'1将来人口'!C32</f>
        <v>6192</v>
      </c>
      <c r="D33" s="696">
        <f>'1将来人口'!D32</f>
        <v>5928</v>
      </c>
      <c r="E33" s="680">
        <f>'1将来人口'!E32</f>
        <v>5623</v>
      </c>
      <c r="F33" s="680">
        <f>'1将来人口'!F32</f>
        <v>5089</v>
      </c>
      <c r="G33" s="680">
        <f>'1将来人口'!G32</f>
        <v>4904</v>
      </c>
      <c r="H33" s="680">
        <f>'1将来人口'!H32</f>
        <v>4750</v>
      </c>
      <c r="I33" s="680">
        <f>'1将来人口'!I32</f>
        <v>4535</v>
      </c>
      <c r="J33" s="680">
        <f>'1将来人口'!J32</f>
        <v>4325</v>
      </c>
      <c r="K33" s="680">
        <f>'1将来人口'!K32</f>
        <v>3684</v>
      </c>
      <c r="L33" s="697">
        <f>'1将来人口'!L32</f>
        <v>3422</v>
      </c>
      <c r="M33" s="1" t="s">
        <v>434</v>
      </c>
    </row>
    <row r="34" spans="1:13" ht="15" customHeight="1">
      <c r="A34" s="691" t="s">
        <v>16</v>
      </c>
      <c r="B34" s="696">
        <f>'1将来人口'!B33</f>
        <v>7341</v>
      </c>
      <c r="C34" s="697">
        <f>'1将来人口'!C33</f>
        <v>6757</v>
      </c>
      <c r="D34" s="696">
        <f>'1将来人口'!D33</f>
        <v>6260</v>
      </c>
      <c r="E34" s="680">
        <f>'1将来人口'!E33</f>
        <v>6002</v>
      </c>
      <c r="F34" s="680">
        <f>'1将来人口'!F33</f>
        <v>5697</v>
      </c>
      <c r="G34" s="680">
        <f>'1将来人口'!G33</f>
        <v>5157</v>
      </c>
      <c r="H34" s="680">
        <f>'1将来人口'!H33</f>
        <v>4973</v>
      </c>
      <c r="I34" s="680">
        <f>'1将来人口'!I33</f>
        <v>4820</v>
      </c>
      <c r="J34" s="680">
        <f>'1将来人口'!J33</f>
        <v>4605</v>
      </c>
      <c r="K34" s="680">
        <f>'1将来人口'!K33</f>
        <v>4394</v>
      </c>
      <c r="L34" s="697">
        <f>'1将来人口'!L33</f>
        <v>3745</v>
      </c>
    </row>
    <row r="35" spans="1:13" ht="15" customHeight="1">
      <c r="A35" s="689" t="s">
        <v>17</v>
      </c>
      <c r="B35" s="698">
        <f>'1将来人口'!B34</f>
        <v>6937</v>
      </c>
      <c r="C35" s="699">
        <f>'1将来人口'!C34</f>
        <v>7301</v>
      </c>
      <c r="D35" s="698">
        <f>'1将来人口'!D34</f>
        <v>6630</v>
      </c>
      <c r="E35" s="679">
        <f>'1将来人口'!E34</f>
        <v>6140</v>
      </c>
      <c r="F35" s="679">
        <f>'1将来人口'!F34</f>
        <v>5889</v>
      </c>
      <c r="G35" s="679">
        <f>'1将来人口'!G34</f>
        <v>5589</v>
      </c>
      <c r="H35" s="679">
        <f>'1将来人口'!H34</f>
        <v>5056</v>
      </c>
      <c r="I35" s="679">
        <f>'1将来人口'!I34</f>
        <v>4875</v>
      </c>
      <c r="J35" s="679">
        <f>'1将来人口'!J34</f>
        <v>4723</v>
      </c>
      <c r="K35" s="679">
        <f>'1将来人口'!K34</f>
        <v>4511</v>
      </c>
      <c r="L35" s="699">
        <f>'1将来人口'!L34</f>
        <v>4303</v>
      </c>
    </row>
    <row r="36" spans="1:13" ht="15" customHeight="1">
      <c r="A36" s="689" t="s">
        <v>18</v>
      </c>
      <c r="B36" s="696">
        <f>'1将来人口'!B35</f>
        <v>6689</v>
      </c>
      <c r="C36" s="697">
        <f>'1将来人口'!C35</f>
        <v>6300</v>
      </c>
      <c r="D36" s="696">
        <f>'1将来人口'!D35</f>
        <v>6654</v>
      </c>
      <c r="E36" s="680">
        <f>'1将来人口'!E35</f>
        <v>6065</v>
      </c>
      <c r="F36" s="680">
        <f>'1将来人口'!F35</f>
        <v>5632</v>
      </c>
      <c r="G36" s="680">
        <f>'1将来人口'!G35</f>
        <v>5385</v>
      </c>
      <c r="H36" s="680">
        <f>'1将来人口'!H35</f>
        <v>5110</v>
      </c>
      <c r="I36" s="680">
        <f>'1将来人口'!I35</f>
        <v>4620</v>
      </c>
      <c r="J36" s="680">
        <f>'1将来人口'!J35</f>
        <v>4451</v>
      </c>
      <c r="K36" s="680">
        <f>'1将来人口'!K35</f>
        <v>4310</v>
      </c>
      <c r="L36" s="697">
        <f>'1将来人口'!L35</f>
        <v>4114</v>
      </c>
    </row>
    <row r="37" spans="1:13" ht="15" customHeight="1">
      <c r="A37" s="689" t="s">
        <v>19</v>
      </c>
      <c r="B37" s="696">
        <f>'1将来人口'!B36</f>
        <v>7881</v>
      </c>
      <c r="C37" s="697">
        <f>'1将来人口'!C36</f>
        <v>7486</v>
      </c>
      <c r="D37" s="696">
        <f>'1将来人口'!D36</f>
        <v>7179</v>
      </c>
      <c r="E37" s="680">
        <f>'1将来人口'!E36</f>
        <v>7550</v>
      </c>
      <c r="F37" s="680">
        <f>'1将来人口'!F36</f>
        <v>6944</v>
      </c>
      <c r="G37" s="680">
        <f>'1将来人口'!G36</f>
        <v>6512</v>
      </c>
      <c r="H37" s="680">
        <f>'1将来人口'!H36</f>
        <v>6207</v>
      </c>
      <c r="I37" s="680">
        <f>'1将来人口'!I36</f>
        <v>5902</v>
      </c>
      <c r="J37" s="680">
        <f>'1将来人口'!J36</f>
        <v>5348</v>
      </c>
      <c r="K37" s="680">
        <f>'1将来人口'!K36</f>
        <v>5165</v>
      </c>
      <c r="L37" s="697">
        <f>'1将来人口'!L36</f>
        <v>5012</v>
      </c>
    </row>
    <row r="38" spans="1:13" ht="15" customHeight="1">
      <c r="A38" s="689" t="s">
        <v>20</v>
      </c>
      <c r="B38" s="696">
        <f>'1将来人口'!B37</f>
        <v>8992</v>
      </c>
      <c r="C38" s="697">
        <f>'1将来人口'!C37</f>
        <v>8124</v>
      </c>
      <c r="D38" s="696">
        <f>'1将来人口'!D37</f>
        <v>7695</v>
      </c>
      <c r="E38" s="680">
        <f>'1将来人口'!E37</f>
        <v>7393</v>
      </c>
      <c r="F38" s="680">
        <f>'1将来人口'!F37</f>
        <v>7743</v>
      </c>
      <c r="G38" s="680">
        <f>'1将来人口'!G37</f>
        <v>7154</v>
      </c>
      <c r="H38" s="680">
        <f>'1将来人口'!H37</f>
        <v>6740</v>
      </c>
      <c r="I38" s="680">
        <f>'1将来人口'!I37</f>
        <v>6410</v>
      </c>
      <c r="J38" s="680">
        <f>'1将来人口'!J37</f>
        <v>6083</v>
      </c>
      <c r="K38" s="680">
        <f>'1将来人口'!K37</f>
        <v>5502</v>
      </c>
      <c r="L38" s="697">
        <f>'1将来人口'!L37</f>
        <v>5304</v>
      </c>
    </row>
    <row r="39" spans="1:13" ht="15" customHeight="1">
      <c r="A39" s="689" t="s">
        <v>21</v>
      </c>
      <c r="B39" s="696">
        <f>'1将来人口'!B38</f>
        <v>11071</v>
      </c>
      <c r="C39" s="697">
        <f>'1将来人口'!C38</f>
        <v>9143</v>
      </c>
      <c r="D39" s="696">
        <f>'1将来人口'!D38</f>
        <v>8241</v>
      </c>
      <c r="E39" s="680">
        <f>'1将来人口'!E38</f>
        <v>7777</v>
      </c>
      <c r="F39" s="680">
        <f>'1将来人口'!F38</f>
        <v>7467</v>
      </c>
      <c r="G39" s="680">
        <f>'1将来人口'!G38</f>
        <v>7803</v>
      </c>
      <c r="H39" s="680">
        <f>'1将来人口'!H38</f>
        <v>7226</v>
      </c>
      <c r="I39" s="680">
        <f>'1将来人口'!I38</f>
        <v>6824</v>
      </c>
      <c r="J39" s="680">
        <f>'1将来人口'!J38</f>
        <v>6509</v>
      </c>
      <c r="K39" s="680">
        <f>'1将来人口'!K38</f>
        <v>6196</v>
      </c>
      <c r="L39" s="697">
        <f>'1将来人口'!L38</f>
        <v>5626</v>
      </c>
    </row>
    <row r="40" spans="1:13" ht="15" customHeight="1">
      <c r="A40" s="689" t="s">
        <v>22</v>
      </c>
      <c r="B40" s="696">
        <f>'1将来人口'!B39</f>
        <v>9287</v>
      </c>
      <c r="C40" s="697">
        <f>'1将来人口'!C39</f>
        <v>10980</v>
      </c>
      <c r="D40" s="696">
        <f>'1将来人口'!D39</f>
        <v>9044</v>
      </c>
      <c r="E40" s="680">
        <f>'1将来人口'!E39</f>
        <v>8168</v>
      </c>
      <c r="F40" s="680">
        <f>'1将来人口'!F39</f>
        <v>7691</v>
      </c>
      <c r="G40" s="680">
        <f>'1将来人口'!G39</f>
        <v>7380</v>
      </c>
      <c r="H40" s="680">
        <f>'1将来人口'!H39</f>
        <v>7704</v>
      </c>
      <c r="I40" s="680">
        <f>'1将来人口'!I39</f>
        <v>7143</v>
      </c>
      <c r="J40" s="680">
        <f>'1将来人口'!J39</f>
        <v>6753</v>
      </c>
      <c r="K40" s="680">
        <f>'1将来人口'!K39</f>
        <v>6448</v>
      </c>
      <c r="L40" s="697">
        <f>'1将来人口'!L39</f>
        <v>6143</v>
      </c>
    </row>
    <row r="41" spans="1:13" ht="15" customHeight="1">
      <c r="A41" s="689" t="s">
        <v>23</v>
      </c>
      <c r="B41" s="696">
        <f>'1将来人口'!B40</f>
        <v>8004</v>
      </c>
      <c r="C41" s="697">
        <f>'1将来人口'!C40</f>
        <v>9134</v>
      </c>
      <c r="D41" s="696">
        <f>'1将来人口'!D40</f>
        <v>10776</v>
      </c>
      <c r="E41" s="680">
        <f>'1将来人口'!E40</f>
        <v>8891</v>
      </c>
      <c r="F41" s="680">
        <f>'1将来人口'!F40</f>
        <v>8022</v>
      </c>
      <c r="G41" s="680">
        <f>'1将来人口'!G40</f>
        <v>7542</v>
      </c>
      <c r="H41" s="680">
        <f>'1将来人口'!H40</f>
        <v>7235</v>
      </c>
      <c r="I41" s="680">
        <f>'1将来人口'!I40</f>
        <v>7549</v>
      </c>
      <c r="J41" s="680">
        <f>'1将来人口'!J40</f>
        <v>6995</v>
      </c>
      <c r="K41" s="680">
        <f>'1将来人口'!K40</f>
        <v>6609</v>
      </c>
      <c r="L41" s="697">
        <f>'1将来人口'!L40</f>
        <v>6306</v>
      </c>
    </row>
    <row r="42" spans="1:13" ht="15" customHeight="1">
      <c r="A42" s="689" t="s">
        <v>24</v>
      </c>
      <c r="B42" s="696">
        <f>'1将来人口'!B41</f>
        <v>7341</v>
      </c>
      <c r="C42" s="697">
        <f>'1将来人口'!C41</f>
        <v>7833</v>
      </c>
      <c r="D42" s="696">
        <f>'1将来人口'!D41</f>
        <v>8924</v>
      </c>
      <c r="E42" s="680">
        <f>'1将来人口'!E41</f>
        <v>10520</v>
      </c>
      <c r="F42" s="680">
        <f>'1将来人口'!F41</f>
        <v>8685</v>
      </c>
      <c r="G42" s="680">
        <f>'1将来人口'!G41</f>
        <v>7832</v>
      </c>
      <c r="H42" s="680">
        <f>'1将来人口'!H41</f>
        <v>7358</v>
      </c>
      <c r="I42" s="680">
        <f>'1将来人口'!I41</f>
        <v>7059</v>
      </c>
      <c r="J42" s="680">
        <f>'1将来人口'!J41</f>
        <v>7366</v>
      </c>
      <c r="K42" s="680">
        <f>'1将来人口'!K41</f>
        <v>6826</v>
      </c>
      <c r="L42" s="697">
        <f>'1将来人口'!L41</f>
        <v>6450</v>
      </c>
    </row>
    <row r="43" spans="1:13" ht="15" customHeight="1">
      <c r="A43" s="689" t="s">
        <v>25</v>
      </c>
      <c r="B43" s="696">
        <f>'1将来人口'!B42</f>
        <v>9096</v>
      </c>
      <c r="C43" s="697">
        <f>'1将来人口'!C42</f>
        <v>7248</v>
      </c>
      <c r="D43" s="696">
        <f>'1将来人口'!D42</f>
        <v>7734</v>
      </c>
      <c r="E43" s="680">
        <f>'1将来人口'!E42</f>
        <v>8819</v>
      </c>
      <c r="F43" s="680">
        <f>'1将来人口'!F42</f>
        <v>10386</v>
      </c>
      <c r="G43" s="680">
        <f>'1将来人口'!G42</f>
        <v>8578</v>
      </c>
      <c r="H43" s="680">
        <f>'1将来人口'!H42</f>
        <v>7733</v>
      </c>
      <c r="I43" s="680">
        <f>'1将来人口'!I42</f>
        <v>7260</v>
      </c>
      <c r="J43" s="680">
        <f>'1将来人口'!J42</f>
        <v>6963</v>
      </c>
      <c r="K43" s="680">
        <f>'1将来人口'!K42</f>
        <v>7266</v>
      </c>
      <c r="L43" s="697">
        <f>'1将来人口'!L42</f>
        <v>6737</v>
      </c>
    </row>
    <row r="44" spans="1:13" ht="15" customHeight="1">
      <c r="A44" s="691" t="s">
        <v>26</v>
      </c>
      <c r="B44" s="700">
        <f>'1将来人口'!B43</f>
        <v>10661</v>
      </c>
      <c r="C44" s="701">
        <f>'1将来人口'!C43</f>
        <v>8796</v>
      </c>
      <c r="D44" s="700">
        <f>'1将来人口'!D43</f>
        <v>6993</v>
      </c>
      <c r="E44" s="681">
        <f>'1将来人口'!E43</f>
        <v>7503</v>
      </c>
      <c r="F44" s="681">
        <f>'1将来人口'!F43</f>
        <v>8590</v>
      </c>
      <c r="G44" s="681">
        <f>'1将来人口'!G43</f>
        <v>10120</v>
      </c>
      <c r="H44" s="681">
        <f>'1将来人口'!H43</f>
        <v>8365</v>
      </c>
      <c r="I44" s="681">
        <f>'1将来人口'!I43</f>
        <v>7544</v>
      </c>
      <c r="J44" s="681">
        <f>'1将来人口'!J43</f>
        <v>7088</v>
      </c>
      <c r="K44" s="681">
        <f>'1将来人口'!K43</f>
        <v>6804</v>
      </c>
      <c r="L44" s="701">
        <f>'1将来人口'!L43</f>
        <v>7107</v>
      </c>
    </row>
    <row r="45" spans="1:13" ht="15" customHeight="1">
      <c r="A45" s="689" t="s">
        <v>27</v>
      </c>
      <c r="B45" s="696">
        <f>'1将来人口'!B44</f>
        <v>9139</v>
      </c>
      <c r="C45" s="697">
        <f>'1将来人口'!C44</f>
        <v>10014</v>
      </c>
      <c r="D45" s="696">
        <f>'1将来人口'!D44</f>
        <v>8271</v>
      </c>
      <c r="E45" s="680">
        <f>'1将来人口'!E44</f>
        <v>6595</v>
      </c>
      <c r="F45" s="680">
        <f>'1将来人口'!F44</f>
        <v>7105</v>
      </c>
      <c r="G45" s="680">
        <f>'1将来人口'!G44</f>
        <v>8163</v>
      </c>
      <c r="H45" s="680">
        <f>'1将来人口'!H44</f>
        <v>9631</v>
      </c>
      <c r="I45" s="680">
        <f>'1将来人口'!I44</f>
        <v>7968</v>
      </c>
      <c r="J45" s="680">
        <f>'1将来人口'!J44</f>
        <v>7192</v>
      </c>
      <c r="K45" s="680">
        <f>'1将来人口'!K44</f>
        <v>6764</v>
      </c>
      <c r="L45" s="697">
        <f>'1将来人口'!L44</f>
        <v>6497</v>
      </c>
    </row>
    <row r="46" spans="1:13" ht="15" customHeight="1">
      <c r="A46" s="689" t="s">
        <v>28</v>
      </c>
      <c r="B46" s="696">
        <f>'1将来人口'!B45</f>
        <v>6758</v>
      </c>
      <c r="C46" s="697">
        <f>'1将来人口'!C45</f>
        <v>8329</v>
      </c>
      <c r="D46" s="696">
        <f>'1将来人口'!D45</f>
        <v>9190</v>
      </c>
      <c r="E46" s="680">
        <f>'1将来人口'!E45</f>
        <v>7602</v>
      </c>
      <c r="F46" s="680">
        <f>'1将来人口'!F45</f>
        <v>6084</v>
      </c>
      <c r="G46" s="680">
        <f>'1将来人口'!G45</f>
        <v>6580</v>
      </c>
      <c r="H46" s="680">
        <f>'1将来人口'!H45</f>
        <v>7587</v>
      </c>
      <c r="I46" s="680">
        <f>'1将来人口'!I45</f>
        <v>8968</v>
      </c>
      <c r="J46" s="680">
        <f>'1将来人口'!J45</f>
        <v>7433</v>
      </c>
      <c r="K46" s="680">
        <f>'1将来人口'!K45</f>
        <v>6722</v>
      </c>
      <c r="L46" s="697">
        <f>'1将来人口'!L45</f>
        <v>6334</v>
      </c>
    </row>
    <row r="47" spans="1:13" ht="15" customHeight="1">
      <c r="A47" s="689" t="s">
        <v>29</v>
      </c>
      <c r="B47" s="696">
        <f>'1将来人口'!B46</f>
        <v>4527</v>
      </c>
      <c r="C47" s="697">
        <f>'1将来人口'!C46</f>
        <v>5759</v>
      </c>
      <c r="D47" s="696">
        <f>'1将来人口'!D46</f>
        <v>7153</v>
      </c>
      <c r="E47" s="680">
        <f>'1将来人口'!E46</f>
        <v>7975</v>
      </c>
      <c r="F47" s="680">
        <f>'1将来人口'!F46</f>
        <v>6613</v>
      </c>
      <c r="G47" s="680">
        <f>'1将来人口'!G46</f>
        <v>5325</v>
      </c>
      <c r="H47" s="680">
        <f>'1将来人口'!H46</f>
        <v>5788</v>
      </c>
      <c r="I47" s="680">
        <f>'1将来人口'!I46</f>
        <v>6705</v>
      </c>
      <c r="J47" s="680">
        <f>'1将来人口'!J46</f>
        <v>7962</v>
      </c>
      <c r="K47" s="680">
        <f>'1将来人口'!K46</f>
        <v>6629</v>
      </c>
      <c r="L47" s="697">
        <f>'1将来人口'!L46</f>
        <v>6023</v>
      </c>
    </row>
    <row r="48" spans="1:13" ht="15" customHeight="1">
      <c r="A48" s="689" t="s">
        <v>30</v>
      </c>
      <c r="B48" s="696">
        <f>'1将来人口'!B47</f>
        <v>2871</v>
      </c>
      <c r="C48" s="697">
        <f>'1将来人口'!C47</f>
        <v>3481</v>
      </c>
      <c r="D48" s="696">
        <f>'1将来人口'!D47</f>
        <v>4498</v>
      </c>
      <c r="E48" s="680">
        <f>'1将来人口'!E47</f>
        <v>5651</v>
      </c>
      <c r="F48" s="680">
        <f>'1将来人口'!F47</f>
        <v>6420</v>
      </c>
      <c r="G48" s="680">
        <f>'1将来人口'!G47</f>
        <v>5343</v>
      </c>
      <c r="H48" s="680">
        <f>'1将来人口'!H47</f>
        <v>4356</v>
      </c>
      <c r="I48" s="680">
        <f>'1将来人口'!I47</f>
        <v>4780</v>
      </c>
      <c r="J48" s="680">
        <f>'1将来人口'!J47</f>
        <v>5587</v>
      </c>
      <c r="K48" s="680">
        <f>'1将来人口'!K47</f>
        <v>6696</v>
      </c>
      <c r="L48" s="697">
        <f>'1将来人口'!L47</f>
        <v>5625</v>
      </c>
    </row>
    <row r="49" spans="1:13" ht="15" customHeight="1">
      <c r="A49" s="689" t="s">
        <v>31</v>
      </c>
      <c r="B49" s="696">
        <f>'1将来人口'!B48</f>
        <v>1121</v>
      </c>
      <c r="C49" s="697">
        <f>'1将来人口'!C48</f>
        <v>1799</v>
      </c>
      <c r="D49" s="696">
        <f>'1将来人口'!D48</f>
        <v>2260</v>
      </c>
      <c r="E49" s="680">
        <f>'1将来人口'!E48</f>
        <v>2961</v>
      </c>
      <c r="F49" s="680">
        <f>'1将来人口'!F48</f>
        <v>3774</v>
      </c>
      <c r="G49" s="680">
        <f>'1将来人口'!G48</f>
        <v>4420</v>
      </c>
      <c r="H49" s="680">
        <f>'1将来人口'!H48</f>
        <v>3691</v>
      </c>
      <c r="I49" s="680">
        <f>'1将来人口'!I48</f>
        <v>3076</v>
      </c>
      <c r="J49" s="680">
        <f>'1将来人口'!J48</f>
        <v>3440</v>
      </c>
      <c r="K49" s="680">
        <f>'1将来人口'!K48</f>
        <v>4090</v>
      </c>
      <c r="L49" s="697">
        <f>'1将来人口'!L48</f>
        <v>4981</v>
      </c>
    </row>
    <row r="50" spans="1:13" ht="15" customHeight="1">
      <c r="A50" s="689" t="s">
        <v>32</v>
      </c>
      <c r="B50" s="696">
        <f>'1将来人口'!B49</f>
        <v>406</v>
      </c>
      <c r="C50" s="697">
        <f>'1将来人口'!C49</f>
        <v>612</v>
      </c>
      <c r="D50" s="696">
        <f>'1将来人口'!D49</f>
        <v>782</v>
      </c>
      <c r="E50" s="680">
        <f>'1将来人口'!E49</f>
        <v>995</v>
      </c>
      <c r="F50" s="680">
        <f>'1将来人口'!F49</f>
        <v>1302</v>
      </c>
      <c r="G50" s="680">
        <f>'1将来人口'!G49</f>
        <v>1676</v>
      </c>
      <c r="H50" s="680">
        <f>'1将来人口'!H49</f>
        <v>2052</v>
      </c>
      <c r="I50" s="680">
        <f>'1将来人口'!I49</f>
        <v>1655</v>
      </c>
      <c r="J50" s="680">
        <f>'1将来人口'!J49</f>
        <v>1391</v>
      </c>
      <c r="K50" s="680">
        <f>'1将来人口'!K49</f>
        <v>1582</v>
      </c>
      <c r="L50" s="697">
        <f>'1将来人口'!L49</f>
        <v>1919</v>
      </c>
    </row>
    <row r="51" spans="1:13" ht="15" customHeight="1">
      <c r="A51" s="690" t="s">
        <v>741</v>
      </c>
      <c r="B51" s="698">
        <f>'1将来人口'!B50</f>
        <v>20150</v>
      </c>
      <c r="C51" s="699">
        <f>'1将来人口'!C50</f>
        <v>18831</v>
      </c>
      <c r="D51" s="698">
        <f>'1将来人口'!D50</f>
        <v>17751</v>
      </c>
      <c r="E51" s="679">
        <f>'1将来人口'!E50</f>
        <v>16648</v>
      </c>
      <c r="F51" s="679">
        <f>'1将来人口'!F50</f>
        <v>15619</v>
      </c>
      <c r="G51" s="679">
        <f>'1将来人口'!G50</f>
        <v>14735</v>
      </c>
      <c r="H51" s="679">
        <f>'1将来人口'!H50</f>
        <v>14180</v>
      </c>
      <c r="I51" s="679">
        <f>'1将来人口'!I50</f>
        <v>13599</v>
      </c>
      <c r="J51" s="679">
        <f>'1将来人口'!J50</f>
        <v>12539</v>
      </c>
      <c r="K51" s="679">
        <f>'1将来人口'!K50</f>
        <v>11425</v>
      </c>
      <c r="L51" s="699">
        <f>'1将来人口'!L50</f>
        <v>10312</v>
      </c>
    </row>
    <row r="52" spans="1:13" ht="15" customHeight="1">
      <c r="A52" s="689" t="s">
        <v>742</v>
      </c>
      <c r="B52" s="696">
        <f>'1将来人口'!B51</f>
        <v>85959</v>
      </c>
      <c r="C52" s="697">
        <f>'1将来人口'!C51</f>
        <v>82345</v>
      </c>
      <c r="D52" s="696">
        <f>'1将来人口'!D51</f>
        <v>79870</v>
      </c>
      <c r="E52" s="680">
        <f>'1将来人口'!E51</f>
        <v>78826</v>
      </c>
      <c r="F52" s="680">
        <f>'1将来人口'!F51</f>
        <v>77049</v>
      </c>
      <c r="G52" s="680">
        <f>'1将来人口'!G51</f>
        <v>73895</v>
      </c>
      <c r="H52" s="680">
        <f>'1将来人口'!H51</f>
        <v>68734</v>
      </c>
      <c r="I52" s="680">
        <f>'1将来人口'!I51</f>
        <v>65186</v>
      </c>
      <c r="J52" s="680">
        <f>'1将来人口'!J51</f>
        <v>62279</v>
      </c>
      <c r="K52" s="680">
        <f>'1将来人口'!K51</f>
        <v>59637</v>
      </c>
      <c r="L52" s="697">
        <f>'1将来人口'!L51</f>
        <v>57102</v>
      </c>
    </row>
    <row r="53" spans="1:13" ht="15" customHeight="1">
      <c r="A53" s="689" t="s">
        <v>743</v>
      </c>
      <c r="B53" s="696">
        <f>'1将来人口'!B52</f>
        <v>24822</v>
      </c>
      <c r="C53" s="697">
        <f>'1将来人口'!C52</f>
        <v>29994</v>
      </c>
      <c r="D53" s="696">
        <f>'1将来人口'!D52</f>
        <v>32154</v>
      </c>
      <c r="E53" s="680">
        <f>'1将来人口'!E52</f>
        <v>31779</v>
      </c>
      <c r="F53" s="680">
        <f>'1将来人口'!F52</f>
        <v>31298</v>
      </c>
      <c r="G53" s="680">
        <f>'1将来人口'!G52</f>
        <v>31507</v>
      </c>
      <c r="H53" s="680">
        <f>'1将来人口'!H52</f>
        <v>33105</v>
      </c>
      <c r="I53" s="680">
        <f>'1将来人口'!I52</f>
        <v>33152</v>
      </c>
      <c r="J53" s="680">
        <f>'1将来人口'!J52</f>
        <v>33005</v>
      </c>
      <c r="K53" s="680">
        <f>'1将来人口'!K52</f>
        <v>32483</v>
      </c>
      <c r="L53" s="697">
        <f>'1将来人口'!L52</f>
        <v>31379</v>
      </c>
    </row>
    <row r="54" spans="1:13" ht="15" customHeight="1">
      <c r="A54" s="691" t="s">
        <v>744</v>
      </c>
      <c r="B54" s="700">
        <f>'1将来人口'!B53</f>
        <v>8925</v>
      </c>
      <c r="C54" s="701">
        <f>'1将来人口'!C53</f>
        <v>11651</v>
      </c>
      <c r="D54" s="700">
        <f>'1将来人口'!D53</f>
        <v>14693</v>
      </c>
      <c r="E54" s="681">
        <f>'1将来人口'!E53</f>
        <v>17582</v>
      </c>
      <c r="F54" s="681">
        <f>'1将来人口'!F53</f>
        <v>18109</v>
      </c>
      <c r="G54" s="681">
        <f>'1将来人口'!G53</f>
        <v>16764</v>
      </c>
      <c r="H54" s="681">
        <f>'1将来人口'!H53</f>
        <v>15887</v>
      </c>
      <c r="I54" s="681">
        <f>'1将来人口'!I53</f>
        <v>16216</v>
      </c>
      <c r="J54" s="681">
        <f>'1将来人口'!J53</f>
        <v>18380</v>
      </c>
      <c r="K54" s="681">
        <f>'1将来人口'!K53</f>
        <v>18997</v>
      </c>
      <c r="L54" s="701">
        <f>'1将来人口'!L53</f>
        <v>18548</v>
      </c>
    </row>
    <row r="55" spans="1:13" ht="15" customHeight="1">
      <c r="A55" s="725" t="s">
        <v>748</v>
      </c>
      <c r="B55" s="938" t="s">
        <v>747</v>
      </c>
      <c r="C55" s="939" t="s">
        <v>747</v>
      </c>
      <c r="D55" s="311"/>
      <c r="E55" s="312"/>
      <c r="F55" s="312"/>
      <c r="G55" s="312"/>
      <c r="H55" s="312"/>
      <c r="I55" s="312"/>
      <c r="J55" s="312"/>
      <c r="K55" s="312"/>
      <c r="L55" s="354"/>
    </row>
    <row r="56" spans="1:13">
      <c r="A56" s="667"/>
      <c r="B56" s="702"/>
      <c r="C56" s="702"/>
      <c r="D56" s="16"/>
      <c r="E56" s="16"/>
      <c r="F56" s="16"/>
      <c r="G56" s="16"/>
      <c r="H56" s="16"/>
      <c r="I56" s="16"/>
      <c r="J56" s="16"/>
      <c r="K56" s="16"/>
      <c r="L56" s="16"/>
    </row>
    <row r="57" spans="1:13">
      <c r="A57" s="677"/>
      <c r="B57" s="678"/>
      <c r="C57" s="678"/>
      <c r="D57" s="678"/>
      <c r="E57" s="678"/>
      <c r="F57" s="678"/>
      <c r="G57" s="678"/>
      <c r="H57" s="678"/>
      <c r="I57" s="678"/>
      <c r="J57" s="678"/>
      <c r="K57" s="678" t="s">
        <v>482</v>
      </c>
      <c r="L57" s="678"/>
    </row>
    <row r="58" spans="1:13">
      <c r="A58" s="940" t="s">
        <v>34</v>
      </c>
      <c r="B58" s="692">
        <v>2010</v>
      </c>
      <c r="C58" s="693">
        <f t="shared" ref="C58" si="11">B58+5</f>
        <v>2015</v>
      </c>
      <c r="D58" s="692">
        <f t="shared" ref="D58" si="12">C58+5</f>
        <v>2020</v>
      </c>
      <c r="E58" s="682">
        <f t="shared" ref="E58" si="13">D58+5</f>
        <v>2025</v>
      </c>
      <c r="F58" s="682">
        <f t="shared" ref="F58" si="14">E58+5</f>
        <v>2030</v>
      </c>
      <c r="G58" s="682">
        <f t="shared" ref="G58" si="15">F58+5</f>
        <v>2035</v>
      </c>
      <c r="H58" s="682">
        <f t="shared" ref="H58" si="16">G58+5</f>
        <v>2040</v>
      </c>
      <c r="I58" s="682">
        <f t="shared" ref="I58" si="17">H58+5</f>
        <v>2045</v>
      </c>
      <c r="J58" s="682">
        <f t="shared" ref="J58" si="18">I58+5</f>
        <v>2050</v>
      </c>
      <c r="K58" s="682">
        <f t="shared" ref="K58" si="19">J58+5</f>
        <v>2055</v>
      </c>
      <c r="L58" s="693">
        <f t="shared" ref="L58" si="20">K58+5</f>
        <v>2060</v>
      </c>
    </row>
    <row r="59" spans="1:13">
      <c r="A59" s="690" t="s">
        <v>13</v>
      </c>
      <c r="B59" s="694">
        <f>'1将来人口'!B57</f>
        <v>136005</v>
      </c>
      <c r="C59" s="695">
        <f>'1将来人口'!C57</f>
        <v>136265</v>
      </c>
      <c r="D59" s="694">
        <f>'1将来人口'!D57</f>
        <v>134389</v>
      </c>
      <c r="E59" s="676">
        <f>'1将来人口'!E57</f>
        <v>132029</v>
      </c>
      <c r="F59" s="676">
        <f>'1将来人口'!F57</f>
        <v>128648</v>
      </c>
      <c r="G59" s="676">
        <f>'1将来人口'!G57</f>
        <v>124287</v>
      </c>
      <c r="H59" s="676">
        <f>'1将来人口'!H57</f>
        <v>118987</v>
      </c>
      <c r="I59" s="676">
        <f>'1将来人口'!I57</f>
        <v>113532</v>
      </c>
      <c r="J59" s="676">
        <f>'1将来人口'!J57</f>
        <v>108860</v>
      </c>
      <c r="K59" s="676">
        <f>'1将来人口'!K57</f>
        <v>104265</v>
      </c>
      <c r="L59" s="695">
        <f>'1将来人口'!L57</f>
        <v>99163</v>
      </c>
    </row>
    <row r="60" spans="1:13">
      <c r="A60" s="690" t="s">
        <v>14</v>
      </c>
      <c r="B60" s="696">
        <f>'1将来人口'!B58</f>
        <v>5908</v>
      </c>
      <c r="C60" s="697">
        <f>'1将来人口'!C58</f>
        <v>5561</v>
      </c>
      <c r="D60" s="696">
        <f>'1将来人口'!D58</f>
        <v>5289</v>
      </c>
      <c r="E60" s="680">
        <f>'1将来人口'!E58</f>
        <v>4775</v>
      </c>
      <c r="F60" s="680">
        <f>'1将来人口'!F58</f>
        <v>4594</v>
      </c>
      <c r="G60" s="680">
        <f>'1将来人口'!G58</f>
        <v>4443</v>
      </c>
      <c r="H60" s="680">
        <f>'1将来人口'!H58</f>
        <v>4237</v>
      </c>
      <c r="I60" s="680">
        <f>'1将来人口'!I58</f>
        <v>4034</v>
      </c>
      <c r="J60" s="680">
        <f>'1将来人口'!J58</f>
        <v>3424</v>
      </c>
      <c r="K60" s="680">
        <f>'1将来人口'!K58</f>
        <v>3175</v>
      </c>
      <c r="L60" s="697">
        <f>'1将来人口'!L58</f>
        <v>2983</v>
      </c>
    </row>
    <row r="61" spans="1:13">
      <c r="A61" s="689" t="s">
        <v>15</v>
      </c>
      <c r="B61" s="696">
        <f>'1将来人口'!B59</f>
        <v>6332</v>
      </c>
      <c r="C61" s="697">
        <f>'1将来人口'!C59</f>
        <v>5971</v>
      </c>
      <c r="D61" s="696">
        <f>'1将来人口'!D59</f>
        <v>5639</v>
      </c>
      <c r="E61" s="680">
        <f>'1将来人口'!E59</f>
        <v>5373</v>
      </c>
      <c r="F61" s="680">
        <f>'1将来人口'!F59</f>
        <v>4859</v>
      </c>
      <c r="G61" s="680">
        <f>'1将来人口'!G59</f>
        <v>4685</v>
      </c>
      <c r="H61" s="680">
        <f>'1将来人口'!H59</f>
        <v>4538</v>
      </c>
      <c r="I61" s="680">
        <f>'1将来人口'!I59</f>
        <v>4334</v>
      </c>
      <c r="J61" s="680">
        <f>'1将来人口'!J59</f>
        <v>4131</v>
      </c>
      <c r="K61" s="680">
        <f>'1将来人口'!K59</f>
        <v>3513</v>
      </c>
      <c r="L61" s="697">
        <f>'1将来人口'!L59</f>
        <v>3262</v>
      </c>
    </row>
    <row r="62" spans="1:13">
      <c r="A62" s="691" t="s">
        <v>16</v>
      </c>
      <c r="B62" s="696">
        <f>'1将来人口'!B60</f>
        <v>6906</v>
      </c>
      <c r="C62" s="697">
        <f>'1将来人口'!C60</f>
        <v>6382</v>
      </c>
      <c r="D62" s="696">
        <f>'1将来人口'!D60</f>
        <v>6016</v>
      </c>
      <c r="E62" s="680">
        <f>'1将来人口'!E60</f>
        <v>5690</v>
      </c>
      <c r="F62" s="680">
        <f>'1将来人口'!F60</f>
        <v>5423</v>
      </c>
      <c r="G62" s="680">
        <f>'1将来人口'!G60</f>
        <v>4907</v>
      </c>
      <c r="H62" s="680">
        <f>'1将来人口'!H60</f>
        <v>4734</v>
      </c>
      <c r="I62" s="680">
        <f>'1将来人口'!I60</f>
        <v>4586</v>
      </c>
      <c r="J62" s="680">
        <f>'1将来人口'!J60</f>
        <v>4381</v>
      </c>
      <c r="K62" s="680">
        <f>'1将来人口'!K60</f>
        <v>4177</v>
      </c>
      <c r="L62" s="697">
        <f>'1将来人口'!L60</f>
        <v>3553</v>
      </c>
    </row>
    <row r="63" spans="1:13">
      <c r="A63" s="689" t="s">
        <v>17</v>
      </c>
      <c r="B63" s="698">
        <f>'1将来人口'!B61</f>
        <v>6455</v>
      </c>
      <c r="C63" s="699">
        <f>'1将来人口'!C61</f>
        <v>6817</v>
      </c>
      <c r="D63" s="698">
        <f>'1将来人口'!D61</f>
        <v>6266</v>
      </c>
      <c r="E63" s="679">
        <f>'1将来人口'!E61</f>
        <v>5903</v>
      </c>
      <c r="F63" s="679">
        <f>'1将来人口'!F61</f>
        <v>5584</v>
      </c>
      <c r="G63" s="679">
        <f>'1将来人口'!G61</f>
        <v>5320</v>
      </c>
      <c r="H63" s="679">
        <f>'1将来人口'!H61</f>
        <v>4812</v>
      </c>
      <c r="I63" s="679">
        <f>'1将来人口'!I61</f>
        <v>4642</v>
      </c>
      <c r="J63" s="679">
        <f>'1将来人口'!J61</f>
        <v>4495</v>
      </c>
      <c r="K63" s="679">
        <f>'1将来人口'!K61</f>
        <v>4293</v>
      </c>
      <c r="L63" s="699">
        <f>'1将来人口'!L61</f>
        <v>4091</v>
      </c>
    </row>
    <row r="64" spans="1:13">
      <c r="A64" s="689" t="s">
        <v>18</v>
      </c>
      <c r="B64" s="696">
        <f>'1将来人口'!B62</f>
        <v>6653</v>
      </c>
      <c r="C64" s="697">
        <f>'1将来人口'!C62</f>
        <v>5943</v>
      </c>
      <c r="D64" s="696">
        <f>'1将来人口'!D62</f>
        <v>6294</v>
      </c>
      <c r="E64" s="680">
        <f>'1将来人口'!E62</f>
        <v>5795</v>
      </c>
      <c r="F64" s="680">
        <f>'1将来人口'!F62</f>
        <v>5455</v>
      </c>
      <c r="G64" s="680">
        <f>'1将来人口'!G62</f>
        <v>5158</v>
      </c>
      <c r="H64" s="680">
        <f>'1将来人口'!H62</f>
        <v>4908</v>
      </c>
      <c r="I64" s="680">
        <f>'1将来人口'!I62</f>
        <v>4436</v>
      </c>
      <c r="J64" s="680">
        <f>'1将来人口'!J62</f>
        <v>4277</v>
      </c>
      <c r="K64" s="680">
        <f>'1将来人口'!K62</f>
        <v>4139</v>
      </c>
      <c r="L64" s="697">
        <f>'1将来人口'!L62</f>
        <v>3950</v>
      </c>
      <c r="M64" s="1" t="s">
        <v>434</v>
      </c>
    </row>
    <row r="65" spans="1:12">
      <c r="A65" s="689" t="s">
        <v>19</v>
      </c>
      <c r="B65" s="696">
        <f>'1将来人口'!B63</f>
        <v>7534</v>
      </c>
      <c r="C65" s="697">
        <f>'1将来人口'!C63</f>
        <v>6665</v>
      </c>
      <c r="D65" s="696">
        <f>'1将来人口'!D63</f>
        <v>6059</v>
      </c>
      <c r="E65" s="680">
        <f>'1将来人口'!E63</f>
        <v>6457</v>
      </c>
      <c r="F65" s="680">
        <f>'1将来人口'!F63</f>
        <v>5957</v>
      </c>
      <c r="G65" s="680">
        <f>'1将来人口'!G63</f>
        <v>5604</v>
      </c>
      <c r="H65" s="680">
        <f>'1将来人口'!H63</f>
        <v>5306</v>
      </c>
      <c r="I65" s="680">
        <f>'1将来人口'!I63</f>
        <v>5051</v>
      </c>
      <c r="J65" s="680">
        <f>'1将来人口'!J63</f>
        <v>4566</v>
      </c>
      <c r="K65" s="680">
        <f>'1将来人口'!K63</f>
        <v>4404</v>
      </c>
      <c r="L65" s="697">
        <f>'1将来人口'!L63</f>
        <v>4262</v>
      </c>
    </row>
    <row r="66" spans="1:12">
      <c r="A66" s="689" t="s">
        <v>20</v>
      </c>
      <c r="B66" s="696">
        <f>'1将来人口'!B64</f>
        <v>8814</v>
      </c>
      <c r="C66" s="697">
        <f>'1将来人口'!C64</f>
        <v>7666</v>
      </c>
      <c r="D66" s="696">
        <f>'1将来人口'!D64</f>
        <v>6811</v>
      </c>
      <c r="E66" s="680">
        <f>'1将来人口'!E64</f>
        <v>6234</v>
      </c>
      <c r="F66" s="680">
        <f>'1将来人口'!F64</f>
        <v>6645</v>
      </c>
      <c r="G66" s="680">
        <f>'1将来人口'!G64</f>
        <v>6159</v>
      </c>
      <c r="H66" s="680">
        <f>'1将来人口'!H64</f>
        <v>5805</v>
      </c>
      <c r="I66" s="680">
        <f>'1将来人口'!I64</f>
        <v>5504</v>
      </c>
      <c r="J66" s="680">
        <f>'1将来人口'!J64</f>
        <v>5247</v>
      </c>
      <c r="K66" s="680">
        <f>'1将来人口'!K64</f>
        <v>4751</v>
      </c>
      <c r="L66" s="697">
        <f>'1将来人口'!L64</f>
        <v>4590</v>
      </c>
    </row>
    <row r="67" spans="1:12">
      <c r="A67" s="689" t="s">
        <v>21</v>
      </c>
      <c r="B67" s="696">
        <f>'1将来人口'!B65</f>
        <v>10738</v>
      </c>
      <c r="C67" s="697">
        <f>'1将来人口'!C65</f>
        <v>8737</v>
      </c>
      <c r="D67" s="696">
        <f>'1将来人口'!D65</f>
        <v>7611</v>
      </c>
      <c r="E67" s="680">
        <f>'1将来人口'!E65</f>
        <v>6786</v>
      </c>
      <c r="F67" s="680">
        <f>'1将来人口'!F65</f>
        <v>6224</v>
      </c>
      <c r="G67" s="680">
        <f>'1将来人口'!G65</f>
        <v>6631</v>
      </c>
      <c r="H67" s="680">
        <f>'1将来人口'!H65</f>
        <v>6159</v>
      </c>
      <c r="I67" s="680">
        <f>'1将来人口'!I65</f>
        <v>5816</v>
      </c>
      <c r="J67" s="680">
        <f>'1将来人口'!J65</f>
        <v>5537</v>
      </c>
      <c r="K67" s="680">
        <f>'1将来人口'!K65</f>
        <v>5324</v>
      </c>
      <c r="L67" s="697">
        <f>'1将来人口'!L65</f>
        <v>4912</v>
      </c>
    </row>
    <row r="68" spans="1:12">
      <c r="A68" s="689" t="s">
        <v>22</v>
      </c>
      <c r="B68" s="696">
        <f>'1将来人口'!B66</f>
        <v>9223</v>
      </c>
      <c r="C68" s="697">
        <f>'1将来人口'!C66</f>
        <v>10830</v>
      </c>
      <c r="D68" s="696">
        <f>'1将来人口'!D66</f>
        <v>8795</v>
      </c>
      <c r="E68" s="680">
        <f>'1将来人口'!E66</f>
        <v>7674</v>
      </c>
      <c r="F68" s="680">
        <f>'1将来人口'!F66</f>
        <v>6850</v>
      </c>
      <c r="G68" s="680">
        <f>'1将来人口'!G66</f>
        <v>6287</v>
      </c>
      <c r="H68" s="680">
        <f>'1将来人口'!H66</f>
        <v>6711</v>
      </c>
      <c r="I68" s="680">
        <f>'1将来人口'!I66</f>
        <v>6233</v>
      </c>
      <c r="J68" s="680">
        <f>'1将来人口'!J66</f>
        <v>5886</v>
      </c>
      <c r="K68" s="680">
        <f>'1将来人口'!K66</f>
        <v>5603</v>
      </c>
      <c r="L68" s="697">
        <f>'1将来人口'!L66</f>
        <v>5387</v>
      </c>
    </row>
    <row r="69" spans="1:12">
      <c r="A69" s="689" t="s">
        <v>23</v>
      </c>
      <c r="B69" s="696">
        <f>'1将来人口'!B67</f>
        <v>8369</v>
      </c>
      <c r="C69" s="697">
        <f>'1将来人口'!C67</f>
        <v>9209</v>
      </c>
      <c r="D69" s="696">
        <f>'1将来人口'!D67</f>
        <v>10798</v>
      </c>
      <c r="E69" s="680">
        <f>'1将来人口'!E67</f>
        <v>8790</v>
      </c>
      <c r="F69" s="680">
        <f>'1将来人口'!F67</f>
        <v>7675</v>
      </c>
      <c r="G69" s="680">
        <f>'1将来人口'!G67</f>
        <v>6851</v>
      </c>
      <c r="H69" s="680">
        <f>'1将来人口'!H67</f>
        <v>6295</v>
      </c>
      <c r="I69" s="680">
        <f>'1将来人口'!I67</f>
        <v>6712</v>
      </c>
      <c r="J69" s="680">
        <f>'1将来人口'!J67</f>
        <v>6230</v>
      </c>
      <c r="K69" s="680">
        <f>'1将来人口'!K67</f>
        <v>5880</v>
      </c>
      <c r="L69" s="697">
        <f>'1将来人口'!L67</f>
        <v>5595</v>
      </c>
    </row>
    <row r="70" spans="1:12">
      <c r="A70" s="689" t="s">
        <v>24</v>
      </c>
      <c r="B70" s="696">
        <f>'1将来人口'!B68</f>
        <v>7881</v>
      </c>
      <c r="C70" s="697">
        <f>'1将来人口'!C68</f>
        <v>8281</v>
      </c>
      <c r="D70" s="696">
        <f>'1将来人口'!D68</f>
        <v>9116</v>
      </c>
      <c r="E70" s="680">
        <f>'1将来人口'!E68</f>
        <v>10681</v>
      </c>
      <c r="F70" s="680">
        <f>'1将来人口'!F68</f>
        <v>8704</v>
      </c>
      <c r="G70" s="680">
        <f>'1将来人口'!G68</f>
        <v>7604</v>
      </c>
      <c r="H70" s="680">
        <f>'1将来人口'!H68</f>
        <v>6788</v>
      </c>
      <c r="I70" s="680">
        <f>'1将来人口'!I68</f>
        <v>6247</v>
      </c>
      <c r="J70" s="680">
        <f>'1将来人口'!J68</f>
        <v>6668</v>
      </c>
      <c r="K70" s="680">
        <f>'1将来人口'!K68</f>
        <v>6193</v>
      </c>
      <c r="L70" s="697">
        <f>'1将来人口'!L68</f>
        <v>5848</v>
      </c>
    </row>
    <row r="71" spans="1:12">
      <c r="A71" s="689" t="s">
        <v>25</v>
      </c>
      <c r="B71" s="696">
        <f>'1将来人口'!B69</f>
        <v>9460</v>
      </c>
      <c r="C71" s="697">
        <f>'1将来人口'!C69</f>
        <v>7774</v>
      </c>
      <c r="D71" s="696">
        <f>'1将来人口'!D69</f>
        <v>8179</v>
      </c>
      <c r="E71" s="680">
        <f>'1将来人口'!E69</f>
        <v>9016</v>
      </c>
      <c r="F71" s="680">
        <f>'1将来人口'!F69</f>
        <v>10560</v>
      </c>
      <c r="G71" s="680">
        <f>'1将来人口'!G69</f>
        <v>8612</v>
      </c>
      <c r="H71" s="680">
        <f>'1将来人口'!H69</f>
        <v>7528</v>
      </c>
      <c r="I71" s="680">
        <f>'1将来人口'!I69</f>
        <v>6722</v>
      </c>
      <c r="J71" s="680">
        <f>'1将来人口'!J69</f>
        <v>6189</v>
      </c>
      <c r="K71" s="680">
        <f>'1将来人口'!K69</f>
        <v>6608</v>
      </c>
      <c r="L71" s="697">
        <f>'1将来人口'!L69</f>
        <v>6139</v>
      </c>
    </row>
    <row r="72" spans="1:12">
      <c r="A72" s="691" t="s">
        <v>26</v>
      </c>
      <c r="B72" s="700">
        <f>'1将来人口'!B70</f>
        <v>11373</v>
      </c>
      <c r="C72" s="701">
        <f>'1将来人口'!C70</f>
        <v>9346</v>
      </c>
      <c r="D72" s="700">
        <f>'1将来人口'!D70</f>
        <v>7666</v>
      </c>
      <c r="E72" s="681">
        <f>'1将来人口'!E70</f>
        <v>8096</v>
      </c>
      <c r="F72" s="681">
        <f>'1将来人口'!F70</f>
        <v>8946</v>
      </c>
      <c r="G72" s="681">
        <f>'1将来人口'!G70</f>
        <v>10481</v>
      </c>
      <c r="H72" s="681">
        <f>'1将来人口'!H70</f>
        <v>8552</v>
      </c>
      <c r="I72" s="681">
        <f>'1将来人口'!I70</f>
        <v>7480</v>
      </c>
      <c r="J72" s="681">
        <f>'1将来人口'!J70</f>
        <v>6684</v>
      </c>
      <c r="K72" s="681">
        <f>'1将来人口'!K70</f>
        <v>6158</v>
      </c>
      <c r="L72" s="701">
        <f>'1将来人口'!L70</f>
        <v>6580</v>
      </c>
    </row>
    <row r="73" spans="1:12">
      <c r="A73" s="689" t="s">
        <v>27</v>
      </c>
      <c r="B73" s="696">
        <f>'1将来人口'!B71</f>
        <v>9410</v>
      </c>
      <c r="C73" s="697">
        <f>'1将来人口'!C71</f>
        <v>11112</v>
      </c>
      <c r="D73" s="696">
        <f>'1将来人口'!D71</f>
        <v>9123</v>
      </c>
      <c r="E73" s="680">
        <f>'1将来人口'!E71</f>
        <v>7494</v>
      </c>
      <c r="F73" s="680">
        <f>'1将来人口'!F71</f>
        <v>7931</v>
      </c>
      <c r="G73" s="680">
        <f>'1将来人口'!G71</f>
        <v>8778</v>
      </c>
      <c r="H73" s="680">
        <f>'1将来人口'!H71</f>
        <v>10294</v>
      </c>
      <c r="I73" s="680">
        <f>'1将来人口'!I71</f>
        <v>8401</v>
      </c>
      <c r="J73" s="680">
        <f>'1将来人口'!J71</f>
        <v>7350</v>
      </c>
      <c r="K73" s="680">
        <f>'1将来人口'!K71</f>
        <v>6568</v>
      </c>
      <c r="L73" s="697">
        <f>'1将来人口'!L71</f>
        <v>6051</v>
      </c>
    </row>
    <row r="74" spans="1:12">
      <c r="A74" s="689" t="s">
        <v>28</v>
      </c>
      <c r="B74" s="696">
        <f>'1将来人口'!B72</f>
        <v>6875</v>
      </c>
      <c r="C74" s="697">
        <f>'1将来人口'!C72</f>
        <v>9052</v>
      </c>
      <c r="D74" s="696">
        <f>'1将来人口'!D72</f>
        <v>10684</v>
      </c>
      <c r="E74" s="680">
        <f>'1将来人口'!E72</f>
        <v>8780</v>
      </c>
      <c r="F74" s="680">
        <f>'1将来人口'!F72</f>
        <v>7226</v>
      </c>
      <c r="G74" s="680">
        <f>'1将来人口'!G72</f>
        <v>7665</v>
      </c>
      <c r="H74" s="680">
        <f>'1将来人口'!H72</f>
        <v>8498</v>
      </c>
      <c r="I74" s="680">
        <f>'1将来人口'!I72</f>
        <v>9975</v>
      </c>
      <c r="J74" s="680">
        <f>'1将来人口'!J72</f>
        <v>8148</v>
      </c>
      <c r="K74" s="680">
        <f>'1将来人口'!K72</f>
        <v>7134</v>
      </c>
      <c r="L74" s="697">
        <f>'1将来人口'!L72</f>
        <v>6380</v>
      </c>
    </row>
    <row r="75" spans="1:12">
      <c r="A75" s="689" t="s">
        <v>29</v>
      </c>
      <c r="B75" s="696">
        <f>'1将来人口'!B73</f>
        <v>5763</v>
      </c>
      <c r="C75" s="697">
        <f>'1将来人口'!C73</f>
        <v>6493</v>
      </c>
      <c r="D75" s="696">
        <f>'1将来人口'!D73</f>
        <v>8524</v>
      </c>
      <c r="E75" s="680">
        <f>'1将来人口'!E73</f>
        <v>10113</v>
      </c>
      <c r="F75" s="680">
        <f>'1将来人口'!F73</f>
        <v>8322</v>
      </c>
      <c r="G75" s="680">
        <f>'1将来人口'!G73</f>
        <v>6881</v>
      </c>
      <c r="H75" s="680">
        <f>'1将来人口'!H73</f>
        <v>7323</v>
      </c>
      <c r="I75" s="680">
        <f>'1将来人口'!I73</f>
        <v>8139</v>
      </c>
      <c r="J75" s="680">
        <f>'1将来人口'!J73</f>
        <v>9577</v>
      </c>
      <c r="K75" s="680">
        <f>'1将来人口'!K73</f>
        <v>7843</v>
      </c>
      <c r="L75" s="697">
        <f>'1将来人口'!L73</f>
        <v>6884</v>
      </c>
    </row>
    <row r="76" spans="1:12">
      <c r="A76" s="689" t="s">
        <v>30</v>
      </c>
      <c r="B76" s="696">
        <f>'1将来人口'!B74</f>
        <v>4150</v>
      </c>
      <c r="C76" s="697">
        <f>'1将来人口'!C74</f>
        <v>5194</v>
      </c>
      <c r="D76" s="696">
        <f>'1将来人口'!D74</f>
        <v>5838</v>
      </c>
      <c r="E76" s="680">
        <f>'1将来人口'!E74</f>
        <v>7687</v>
      </c>
      <c r="F76" s="680">
        <f>'1将来人口'!F74</f>
        <v>9207</v>
      </c>
      <c r="G76" s="680">
        <f>'1将来人口'!G74</f>
        <v>7588</v>
      </c>
      <c r="H76" s="680">
        <f>'1将来人口'!H74</f>
        <v>6328</v>
      </c>
      <c r="I76" s="680">
        <f>'1将来人口'!I74</f>
        <v>6778</v>
      </c>
      <c r="J76" s="680">
        <f>'1将来人口'!J74</f>
        <v>7585</v>
      </c>
      <c r="K76" s="680">
        <f>'1将来人口'!K74</f>
        <v>8990</v>
      </c>
      <c r="L76" s="697">
        <f>'1将来人口'!L74</f>
        <v>7420</v>
      </c>
    </row>
    <row r="77" spans="1:12">
      <c r="A77" s="689" t="s">
        <v>31</v>
      </c>
      <c r="B77" s="696">
        <f>'1将来人口'!B75</f>
        <v>2561</v>
      </c>
      <c r="C77" s="697">
        <f>'1将来人口'!C75</f>
        <v>3224</v>
      </c>
      <c r="D77" s="696">
        <f>'1将来人口'!D75</f>
        <v>4037</v>
      </c>
      <c r="E77" s="680">
        <f>'1将来人口'!E75</f>
        <v>4603</v>
      </c>
      <c r="F77" s="680">
        <f>'1将来人口'!F75</f>
        <v>6105</v>
      </c>
      <c r="G77" s="680">
        <f>'1将来人口'!G75</f>
        <v>7441</v>
      </c>
      <c r="H77" s="680">
        <f>'1将来人口'!H75</f>
        <v>6147</v>
      </c>
      <c r="I77" s="680">
        <f>'1将来人口'!I75</f>
        <v>5203</v>
      </c>
      <c r="J77" s="680">
        <f>'1将来人口'!J75</f>
        <v>5649</v>
      </c>
      <c r="K77" s="680">
        <f>'1将来人口'!K75</f>
        <v>6402</v>
      </c>
      <c r="L77" s="697">
        <f>'1将来人口'!L75</f>
        <v>7681</v>
      </c>
    </row>
    <row r="78" spans="1:12">
      <c r="A78" s="689" t="s">
        <v>32</v>
      </c>
      <c r="B78" s="696">
        <f>'1将来人口'!B76</f>
        <v>1600</v>
      </c>
      <c r="C78" s="697">
        <f>'1将来人口'!C76</f>
        <v>2008</v>
      </c>
      <c r="D78" s="696">
        <f>'1将来人口'!D76</f>
        <v>1644</v>
      </c>
      <c r="E78" s="680">
        <f>'1将来人口'!E76</f>
        <v>2082</v>
      </c>
      <c r="F78" s="680">
        <f>'1将来人口'!F76</f>
        <v>2381</v>
      </c>
      <c r="G78" s="680">
        <f>'1将来人口'!G76</f>
        <v>3192</v>
      </c>
      <c r="H78" s="680">
        <f>'1将来人口'!H76</f>
        <v>4024</v>
      </c>
      <c r="I78" s="680">
        <f>'1将来人口'!I76</f>
        <v>3239</v>
      </c>
      <c r="J78" s="680">
        <f>'1将来人口'!J76</f>
        <v>2836</v>
      </c>
      <c r="K78" s="680">
        <f>'1将来人口'!K76</f>
        <v>3110</v>
      </c>
      <c r="L78" s="697">
        <f>'1将来人口'!L76</f>
        <v>3595</v>
      </c>
    </row>
    <row r="79" spans="1:12">
      <c r="A79" s="690" t="s">
        <v>741</v>
      </c>
      <c r="B79" s="698">
        <f>'1将来人口'!B77</f>
        <v>19146</v>
      </c>
      <c r="C79" s="699">
        <f>'1将来人口'!C77</f>
        <v>17914</v>
      </c>
      <c r="D79" s="698">
        <f>'1将来人口'!D77</f>
        <v>16944</v>
      </c>
      <c r="E79" s="679">
        <f>'1将来人口'!E77</f>
        <v>15838</v>
      </c>
      <c r="F79" s="679">
        <f>'1将来人口'!F77</f>
        <v>14876</v>
      </c>
      <c r="G79" s="679">
        <f>'1将来人口'!G77</f>
        <v>14035</v>
      </c>
      <c r="H79" s="679">
        <f>'1将来人口'!H77</f>
        <v>13509</v>
      </c>
      <c r="I79" s="679">
        <f>'1将来人口'!I77</f>
        <v>12954</v>
      </c>
      <c r="J79" s="679">
        <f>'1将来人口'!J77</f>
        <v>11936</v>
      </c>
      <c r="K79" s="679">
        <f>'1将来人口'!K77</f>
        <v>10865</v>
      </c>
      <c r="L79" s="699">
        <f>'1将来人口'!L77</f>
        <v>9798</v>
      </c>
    </row>
    <row r="80" spans="1:12">
      <c r="A80" s="689" t="s">
        <v>742</v>
      </c>
      <c r="B80" s="696">
        <f>'1将来人口'!B78</f>
        <v>86500</v>
      </c>
      <c r="C80" s="697">
        <f>'1将来人口'!C78</f>
        <v>81268</v>
      </c>
      <c r="D80" s="696">
        <f>'1将来人口'!D78</f>
        <v>77595</v>
      </c>
      <c r="E80" s="680">
        <f>'1将来人口'!E78</f>
        <v>75432</v>
      </c>
      <c r="F80" s="680">
        <f>'1将来人口'!F78</f>
        <v>72600</v>
      </c>
      <c r="G80" s="680">
        <f>'1将来人口'!G78</f>
        <v>68707</v>
      </c>
      <c r="H80" s="680">
        <f>'1将来人口'!H78</f>
        <v>62864</v>
      </c>
      <c r="I80" s="680">
        <f>'1将来人口'!I78</f>
        <v>58843</v>
      </c>
      <c r="J80" s="680">
        <f>'1将来人口'!J78</f>
        <v>55779</v>
      </c>
      <c r="K80" s="680">
        <f>'1将来人口'!K78</f>
        <v>53353</v>
      </c>
      <c r="L80" s="697">
        <f>'1将来人口'!L78</f>
        <v>51354</v>
      </c>
    </row>
    <row r="81" spans="1:12">
      <c r="A81" s="689" t="s">
        <v>743</v>
      </c>
      <c r="B81" s="696">
        <f>'1将来人口'!B79</f>
        <v>30359</v>
      </c>
      <c r="C81" s="697">
        <f>'1将来人口'!C79</f>
        <v>37083</v>
      </c>
      <c r="D81" s="696">
        <f>'1将来人口'!D79</f>
        <v>39850</v>
      </c>
      <c r="E81" s="680">
        <f>'1将来人口'!E79</f>
        <v>40759</v>
      </c>
      <c r="F81" s="680">
        <f>'1将来人口'!F79</f>
        <v>41172</v>
      </c>
      <c r="G81" s="680">
        <f>'1将来人口'!G79</f>
        <v>41545</v>
      </c>
      <c r="H81" s="680">
        <f>'1将来人口'!H79</f>
        <v>42614</v>
      </c>
      <c r="I81" s="680">
        <f>'1将来人口'!I79</f>
        <v>41735</v>
      </c>
      <c r="J81" s="680">
        <f>'1将来人口'!J79</f>
        <v>41145</v>
      </c>
      <c r="K81" s="680">
        <f>'1将来人口'!K79</f>
        <v>40047</v>
      </c>
      <c r="L81" s="697">
        <f>'1将来人口'!L79</f>
        <v>38011</v>
      </c>
    </row>
    <row r="82" spans="1:12">
      <c r="A82" s="691" t="s">
        <v>744</v>
      </c>
      <c r="B82" s="700">
        <f>'1将来人口'!B80</f>
        <v>14074</v>
      </c>
      <c r="C82" s="701">
        <f>'1将来人口'!C80</f>
        <v>16919</v>
      </c>
      <c r="D82" s="700">
        <f>'1将来人口'!D80</f>
        <v>20043</v>
      </c>
      <c r="E82" s="681">
        <f>'1将来人口'!E80</f>
        <v>24485</v>
      </c>
      <c r="F82" s="681">
        <f>'1将来人口'!F80</f>
        <v>26015</v>
      </c>
      <c r="G82" s="681">
        <f>'1将来人口'!G80</f>
        <v>25102</v>
      </c>
      <c r="H82" s="681">
        <f>'1将来人口'!H80</f>
        <v>23822</v>
      </c>
      <c r="I82" s="681">
        <f>'1将来人口'!I80</f>
        <v>23359</v>
      </c>
      <c r="J82" s="681">
        <f>'1将来人口'!J80</f>
        <v>25647</v>
      </c>
      <c r="K82" s="681">
        <f>'1将来人口'!K80</f>
        <v>26345</v>
      </c>
      <c r="L82" s="701">
        <f>'1将来人口'!L80</f>
        <v>25580</v>
      </c>
    </row>
    <row r="83" spans="1:12">
      <c r="A83" s="688" t="s">
        <v>746</v>
      </c>
      <c r="B83" s="941">
        <f>SUM(B64:B67)</f>
        <v>33739</v>
      </c>
      <c r="C83" s="942">
        <f t="shared" ref="C83:L83" si="21">SUM(C64:C67)</f>
        <v>29011</v>
      </c>
      <c r="D83" s="941">
        <f t="shared" si="21"/>
        <v>26775</v>
      </c>
      <c r="E83" s="943">
        <f t="shared" si="21"/>
        <v>25272</v>
      </c>
      <c r="F83" s="943">
        <f t="shared" si="21"/>
        <v>24281</v>
      </c>
      <c r="G83" s="943">
        <f t="shared" si="21"/>
        <v>23552</v>
      </c>
      <c r="H83" s="943">
        <f t="shared" si="21"/>
        <v>22178</v>
      </c>
      <c r="I83" s="943">
        <f t="shared" si="21"/>
        <v>20807</v>
      </c>
      <c r="J83" s="943">
        <f t="shared" si="21"/>
        <v>19627</v>
      </c>
      <c r="K83" s="943">
        <f t="shared" si="21"/>
        <v>18618</v>
      </c>
      <c r="L83" s="942">
        <f t="shared" si="21"/>
        <v>17714</v>
      </c>
    </row>
    <row r="84" spans="1:12">
      <c r="A84" s="688" t="s">
        <v>745</v>
      </c>
      <c r="B84" s="313">
        <f>SUM(B63:B69)</f>
        <v>57786</v>
      </c>
      <c r="C84" s="315">
        <f t="shared" ref="C84:L84" si="22">SUM(C63:C69)</f>
        <v>55867</v>
      </c>
      <c r="D84" s="313">
        <f t="shared" si="22"/>
        <v>52634</v>
      </c>
      <c r="E84" s="314">
        <f t="shared" si="22"/>
        <v>47639</v>
      </c>
      <c r="F84" s="314">
        <f t="shared" si="22"/>
        <v>44390</v>
      </c>
      <c r="G84" s="314">
        <f t="shared" si="22"/>
        <v>42010</v>
      </c>
      <c r="H84" s="314">
        <f t="shared" si="22"/>
        <v>39996</v>
      </c>
      <c r="I84" s="314">
        <f t="shared" si="22"/>
        <v>38394</v>
      </c>
      <c r="J84" s="314">
        <f t="shared" si="22"/>
        <v>36238</v>
      </c>
      <c r="K84" s="314">
        <f t="shared" si="22"/>
        <v>34394</v>
      </c>
      <c r="L84" s="315">
        <f t="shared" si="22"/>
        <v>32787</v>
      </c>
    </row>
    <row r="85" spans="1:12">
      <c r="A85" s="725" t="s">
        <v>748</v>
      </c>
      <c r="B85" s="938" t="s">
        <v>747</v>
      </c>
      <c r="C85" s="939" t="s">
        <v>747</v>
      </c>
      <c r="D85" s="311"/>
      <c r="E85" s="312"/>
      <c r="F85" s="312"/>
      <c r="G85" s="312"/>
      <c r="H85" s="312"/>
      <c r="I85" s="312"/>
      <c r="J85" s="312"/>
      <c r="K85" s="312"/>
      <c r="L85" s="354"/>
    </row>
    <row r="86" spans="1:12">
      <c r="A86" s="270"/>
      <c r="B86" s="270"/>
      <c r="C86" s="270"/>
      <c r="D86" s="270"/>
      <c r="E86" s="270"/>
      <c r="F86" s="270"/>
      <c r="G86" s="270"/>
      <c r="H86" s="270"/>
      <c r="I86" s="270"/>
      <c r="J86" s="270"/>
      <c r="K86" s="270"/>
      <c r="L86" s="270"/>
    </row>
  </sheetData>
  <phoneticPr fontId="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7922-B3EC-4494-9267-AE741A9BDA19}">
  <sheetPr>
    <tabColor theme="0"/>
  </sheetPr>
  <dimension ref="A1:AO92"/>
  <sheetViews>
    <sheetView workbookViewId="0">
      <pane xSplit="1" ySplit="3" topLeftCell="Z4" activePane="bottomRight" state="frozen"/>
      <selection pane="topRight" activeCell="C1" sqref="C1"/>
      <selection pane="bottomLeft" activeCell="A12" sqref="A12"/>
      <selection pane="bottomRight" activeCell="AK11" sqref="AK11"/>
    </sheetView>
  </sheetViews>
  <sheetFormatPr defaultColWidth="9" defaultRowHeight="13.5"/>
  <cols>
    <col min="1" max="1" width="9" style="1"/>
    <col min="2" max="2" width="9.25" style="1" bestFit="1" customWidth="1"/>
    <col min="3" max="3" width="9.125" style="1" bestFit="1" customWidth="1"/>
    <col min="4" max="4" width="9.25" style="1" bestFit="1" customWidth="1"/>
    <col min="5" max="5" width="9.125" style="1" bestFit="1" customWidth="1"/>
    <col min="6" max="6" width="9.25" style="1" bestFit="1" customWidth="1"/>
    <col min="7" max="7" width="9.125" style="1" bestFit="1" customWidth="1"/>
    <col min="8" max="8" width="6" style="1" customWidth="1"/>
    <col min="9" max="9" width="9" style="1"/>
    <col min="10" max="10" width="9.25" style="1" bestFit="1" customWidth="1"/>
    <col min="11" max="11" width="9.125" style="1" bestFit="1" customWidth="1"/>
    <col min="12" max="12" width="9.25" style="1" bestFit="1" customWidth="1"/>
    <col min="13" max="13" width="9.125" style="1" bestFit="1" customWidth="1"/>
    <col min="14" max="14" width="9.25" style="1" bestFit="1" customWidth="1"/>
    <col min="15" max="15" width="9.125" style="1" bestFit="1" customWidth="1"/>
    <col min="16" max="17" width="9" style="1"/>
    <col min="18" max="18" width="9.25" style="1" bestFit="1" customWidth="1"/>
    <col min="19" max="19" width="9.125" style="1" bestFit="1" customWidth="1"/>
    <col min="20" max="20" width="9.25" style="1" bestFit="1" customWidth="1"/>
    <col min="21" max="21" width="9.125" style="1" bestFit="1" customWidth="1"/>
    <col min="22" max="22" width="9.25" style="1" bestFit="1" customWidth="1"/>
    <col min="23" max="23" width="9.125" style="1" bestFit="1" customWidth="1"/>
    <col min="24" max="24" width="9.25" style="1" bestFit="1" customWidth="1"/>
    <col min="25" max="25" width="9.125" style="1" bestFit="1" customWidth="1"/>
    <col min="26" max="26" width="9.25" style="1" bestFit="1" customWidth="1"/>
    <col min="27" max="27" width="9.125" style="1" bestFit="1" customWidth="1"/>
    <col min="28" max="28" width="9.25" style="1" bestFit="1" customWidth="1"/>
    <col min="29" max="29" width="9.125" style="1" bestFit="1" customWidth="1"/>
    <col min="30" max="38" width="9" style="1"/>
    <col min="39" max="39" width="9.375" style="1" bestFit="1" customWidth="1"/>
    <col min="40" max="16384" width="9" style="1"/>
  </cols>
  <sheetData>
    <row r="1" spans="1:41">
      <c r="A1" s="12" t="s">
        <v>1031</v>
      </c>
    </row>
    <row r="2" spans="1:41">
      <c r="A2" s="15" t="s">
        <v>790</v>
      </c>
      <c r="B2" s="15">
        <v>1</v>
      </c>
      <c r="C2" s="15">
        <v>1</v>
      </c>
      <c r="D2" s="15">
        <v>2</v>
      </c>
      <c r="E2" s="15">
        <v>2</v>
      </c>
      <c r="F2" s="15">
        <v>3</v>
      </c>
      <c r="G2" s="15">
        <v>3</v>
      </c>
      <c r="I2" s="15" t="s">
        <v>790</v>
      </c>
      <c r="J2" s="15">
        <v>1</v>
      </c>
      <c r="K2" s="15">
        <v>1</v>
      </c>
      <c r="L2" s="15">
        <v>2</v>
      </c>
      <c r="M2" s="15">
        <v>2</v>
      </c>
      <c r="N2" s="15">
        <v>3</v>
      </c>
      <c r="O2" s="15">
        <v>3</v>
      </c>
      <c r="Q2" s="15"/>
      <c r="R2" s="15" t="s">
        <v>886</v>
      </c>
      <c r="S2" s="15" t="s">
        <v>886</v>
      </c>
      <c r="T2" s="15" t="s">
        <v>887</v>
      </c>
      <c r="U2" s="15" t="s">
        <v>887</v>
      </c>
      <c r="V2" s="15" t="s">
        <v>888</v>
      </c>
      <c r="W2" s="15" t="s">
        <v>888</v>
      </c>
      <c r="X2" s="15" t="s">
        <v>886</v>
      </c>
      <c r="Y2" s="15" t="s">
        <v>886</v>
      </c>
      <c r="Z2" s="15" t="s">
        <v>887</v>
      </c>
      <c r="AA2" s="15" t="s">
        <v>887</v>
      </c>
      <c r="AB2" s="15" t="s">
        <v>888</v>
      </c>
      <c r="AC2" s="15" t="s">
        <v>888</v>
      </c>
      <c r="AD2" s="15" t="s">
        <v>889</v>
      </c>
      <c r="AE2" s="15"/>
      <c r="AF2" s="15"/>
      <c r="AG2" s="15" t="s">
        <v>890</v>
      </c>
      <c r="AH2" s="15"/>
      <c r="AI2" s="15"/>
      <c r="AJ2" s="15" t="s">
        <v>891</v>
      </c>
      <c r="AK2" s="15"/>
      <c r="AL2" s="15"/>
      <c r="AM2" s="15" t="s">
        <v>892</v>
      </c>
      <c r="AN2" s="15"/>
      <c r="AO2" s="15"/>
    </row>
    <row r="3" spans="1:41">
      <c r="A3" s="17"/>
      <c r="B3" s="17" t="s">
        <v>880</v>
      </c>
      <c r="C3" s="17" t="s">
        <v>881</v>
      </c>
      <c r="D3" s="17" t="s">
        <v>880</v>
      </c>
      <c r="E3" s="17" t="s">
        <v>881</v>
      </c>
      <c r="F3" s="17" t="s">
        <v>880</v>
      </c>
      <c r="G3" s="17" t="s">
        <v>881</v>
      </c>
      <c r="I3" s="17"/>
      <c r="J3" s="17" t="s">
        <v>882</v>
      </c>
      <c r="K3" s="17" t="s">
        <v>883</v>
      </c>
      <c r="L3" s="17" t="s">
        <v>882</v>
      </c>
      <c r="M3" s="17" t="s">
        <v>883</v>
      </c>
      <c r="N3" s="17" t="s">
        <v>882</v>
      </c>
      <c r="O3" s="17" t="s">
        <v>883</v>
      </c>
      <c r="Q3" s="17"/>
      <c r="R3" s="17" t="s">
        <v>880</v>
      </c>
      <c r="S3" s="17" t="s">
        <v>881</v>
      </c>
      <c r="T3" s="17" t="s">
        <v>880</v>
      </c>
      <c r="U3" s="17" t="s">
        <v>881</v>
      </c>
      <c r="V3" s="17" t="s">
        <v>880</v>
      </c>
      <c r="W3" s="17" t="s">
        <v>881</v>
      </c>
      <c r="X3" s="17" t="s">
        <v>882</v>
      </c>
      <c r="Y3" s="17" t="s">
        <v>883</v>
      </c>
      <c r="Z3" s="17" t="s">
        <v>882</v>
      </c>
      <c r="AA3" s="17" t="s">
        <v>883</v>
      </c>
      <c r="AB3" s="17" t="s">
        <v>882</v>
      </c>
      <c r="AC3" s="17" t="s">
        <v>883</v>
      </c>
      <c r="AD3" s="17" t="s">
        <v>886</v>
      </c>
      <c r="AE3" s="17" t="s">
        <v>887</v>
      </c>
      <c r="AF3" s="17" t="s">
        <v>888</v>
      </c>
      <c r="AG3" s="17" t="s">
        <v>886</v>
      </c>
      <c r="AH3" s="17" t="s">
        <v>786</v>
      </c>
      <c r="AI3" s="17" t="s">
        <v>787</v>
      </c>
      <c r="AJ3" s="17" t="s">
        <v>886</v>
      </c>
      <c r="AK3" s="17" t="s">
        <v>786</v>
      </c>
      <c r="AL3" s="17" t="s">
        <v>787</v>
      </c>
      <c r="AM3" s="17" t="s">
        <v>886</v>
      </c>
      <c r="AN3" s="17" t="s">
        <v>786</v>
      </c>
      <c r="AO3" s="17" t="s">
        <v>787</v>
      </c>
    </row>
    <row r="4" spans="1:41">
      <c r="A4" s="1" t="s">
        <v>791</v>
      </c>
      <c r="B4" s="710">
        <v>5534800</v>
      </c>
      <c r="C4" s="710">
        <v>266682</v>
      </c>
      <c r="D4" s="710">
        <v>2641561</v>
      </c>
      <c r="E4" s="710">
        <v>138408</v>
      </c>
      <c r="F4" s="710">
        <v>2893239</v>
      </c>
      <c r="G4" s="710">
        <v>128274</v>
      </c>
      <c r="H4" s="710">
        <v>0</v>
      </c>
      <c r="I4" s="710" t="s">
        <v>791</v>
      </c>
      <c r="J4" s="710">
        <v>5097394</v>
      </c>
      <c r="K4" s="710">
        <v>258318</v>
      </c>
      <c r="L4" s="710">
        <v>2413923</v>
      </c>
      <c r="M4" s="710">
        <v>139343</v>
      </c>
      <c r="N4" s="710">
        <v>2683471</v>
      </c>
      <c r="O4" s="710">
        <v>118975</v>
      </c>
      <c r="Q4" s="16"/>
      <c r="R4" s="561">
        <f>SUM(R5:R23)</f>
        <v>5534800</v>
      </c>
      <c r="S4" s="561">
        <f>SUM(S5:S23)</f>
        <v>266682</v>
      </c>
      <c r="T4" s="561">
        <f t="shared" ref="T4:AC4" si="0">SUM(T5:T23)</f>
        <v>2641561</v>
      </c>
      <c r="U4" s="561">
        <f t="shared" si="0"/>
        <v>138408</v>
      </c>
      <c r="V4" s="561">
        <f t="shared" si="0"/>
        <v>2893239</v>
      </c>
      <c r="W4" s="561">
        <f t="shared" si="0"/>
        <v>128274</v>
      </c>
      <c r="X4" s="561">
        <f t="shared" si="0"/>
        <v>5097394</v>
      </c>
      <c r="Y4" s="561">
        <f t="shared" si="0"/>
        <v>258318</v>
      </c>
      <c r="Z4" s="561">
        <f t="shared" si="0"/>
        <v>2413923</v>
      </c>
      <c r="AA4" s="561">
        <f t="shared" si="0"/>
        <v>139343</v>
      </c>
      <c r="AB4" s="561">
        <f t="shared" si="0"/>
        <v>2683471</v>
      </c>
      <c r="AC4" s="561">
        <f t="shared" si="0"/>
        <v>118975</v>
      </c>
      <c r="AD4" s="569">
        <f>S4-Y4</f>
        <v>8364</v>
      </c>
      <c r="AE4" s="569">
        <f>U4-AA4</f>
        <v>-935</v>
      </c>
      <c r="AF4" s="569">
        <f>W4-AC4</f>
        <v>9299</v>
      </c>
      <c r="AG4" s="716">
        <f>S4/R4</f>
        <v>4.8182770831827711E-2</v>
      </c>
      <c r="AH4" s="716">
        <f>U4/T4</f>
        <v>5.2396291435253622E-2</v>
      </c>
      <c r="AI4" s="716">
        <f>W4/V4</f>
        <v>4.43357773070251E-2</v>
      </c>
      <c r="AJ4" s="716">
        <f>Y4/X4</f>
        <v>5.0676482924411966E-2</v>
      </c>
      <c r="AK4" s="716">
        <f>AA4/Z4</f>
        <v>5.7724707871792097E-2</v>
      </c>
      <c r="AL4" s="716">
        <f>AC4/AB4</f>
        <v>4.4336234675165113E-2</v>
      </c>
      <c r="AM4" s="717">
        <f>AG4-AJ4</f>
        <v>-2.4937120925842549E-3</v>
      </c>
      <c r="AN4" s="717">
        <f t="shared" ref="AN4:AO19" si="1">AH4-AK4</f>
        <v>-5.3284164365384745E-3</v>
      </c>
      <c r="AO4" s="717">
        <f t="shared" si="1"/>
        <v>-4.573681400138474E-7</v>
      </c>
    </row>
    <row r="5" spans="1:41">
      <c r="A5" s="1" t="s">
        <v>792</v>
      </c>
      <c r="B5" s="710">
        <v>41276</v>
      </c>
      <c r="C5" s="710">
        <v>516</v>
      </c>
      <c r="D5" s="710">
        <v>21082</v>
      </c>
      <c r="E5" s="710">
        <v>241</v>
      </c>
      <c r="F5" s="710">
        <v>20194</v>
      </c>
      <c r="G5" s="710">
        <v>275</v>
      </c>
      <c r="H5" s="710">
        <v>1</v>
      </c>
      <c r="I5" s="710" t="s">
        <v>792</v>
      </c>
      <c r="J5" s="710">
        <v>38648</v>
      </c>
      <c r="K5" s="710">
        <v>518</v>
      </c>
      <c r="L5" s="710">
        <v>19826</v>
      </c>
      <c r="M5" s="710">
        <v>272</v>
      </c>
      <c r="N5" s="710">
        <v>18822</v>
      </c>
      <c r="O5" s="710">
        <v>246</v>
      </c>
      <c r="Q5" s="16" t="s">
        <v>14</v>
      </c>
      <c r="R5" s="561">
        <f>SUM(B5:B9)</f>
        <v>218203</v>
      </c>
      <c r="S5" s="561">
        <f>SUM(C5:C9)</f>
        <v>10147</v>
      </c>
      <c r="T5" s="561">
        <f t="shared" ref="T5:W5" si="2">SUM(D5:D9)</f>
        <v>111517</v>
      </c>
      <c r="U5" s="561">
        <f t="shared" si="2"/>
        <v>5161</v>
      </c>
      <c r="V5" s="561">
        <f t="shared" si="2"/>
        <v>106686</v>
      </c>
      <c r="W5" s="561">
        <f t="shared" si="2"/>
        <v>4986</v>
      </c>
      <c r="X5" s="561">
        <f t="shared" ref="X5:AC5" si="3">SUM(J5:J9)</f>
        <v>202821</v>
      </c>
      <c r="Y5" s="561">
        <f t="shared" si="3"/>
        <v>9056</v>
      </c>
      <c r="Z5" s="561">
        <f t="shared" si="3"/>
        <v>103957</v>
      </c>
      <c r="AA5" s="561">
        <f t="shared" si="3"/>
        <v>4669</v>
      </c>
      <c r="AB5" s="561">
        <f t="shared" si="3"/>
        <v>98864</v>
      </c>
      <c r="AC5" s="561">
        <f t="shared" si="3"/>
        <v>4387</v>
      </c>
      <c r="AD5" s="569">
        <f t="shared" ref="AD5:AD23" si="4">S5-Y5</f>
        <v>1091</v>
      </c>
      <c r="AE5" s="569">
        <f t="shared" ref="AE5:AE23" si="5">U5-AA5</f>
        <v>492</v>
      </c>
      <c r="AF5" s="569">
        <f t="shared" ref="AF5:AF23" si="6">W5-AC5</f>
        <v>599</v>
      </c>
      <c r="AG5" s="716">
        <f t="shared" ref="AG5:AG23" si="7">S5/R5</f>
        <v>4.6502568708954507E-2</v>
      </c>
      <c r="AH5" s="716">
        <f t="shared" ref="AH5:AH23" si="8">U5/T5</f>
        <v>4.6279939381439601E-2</v>
      </c>
      <c r="AI5" s="716">
        <f t="shared" ref="AI5:AI23" si="9">W5/V5</f>
        <v>4.673527923063945E-2</v>
      </c>
      <c r="AJ5" s="716">
        <f t="shared" ref="AJ5:AJ23" si="10">Y5/X5</f>
        <v>4.4650208804808182E-2</v>
      </c>
      <c r="AK5" s="716">
        <f t="shared" ref="AK5:AK23" si="11">AA5/Z5</f>
        <v>4.4912800484815836E-2</v>
      </c>
      <c r="AL5" s="716">
        <f t="shared" ref="AL5:AL23" si="12">AC5/AB5</f>
        <v>4.4374089658520799E-2</v>
      </c>
      <c r="AM5" s="717">
        <f t="shared" ref="AM5:AM23" si="13">AG5-AJ5</f>
        <v>1.8523599041463251E-3</v>
      </c>
      <c r="AN5" s="717">
        <f t="shared" si="1"/>
        <v>1.3671388966237652E-3</v>
      </c>
      <c r="AO5" s="717">
        <f t="shared" si="1"/>
        <v>2.3611895721186507E-3</v>
      </c>
    </row>
    <row r="6" spans="1:41">
      <c r="A6" s="1" t="s">
        <v>793</v>
      </c>
      <c r="B6" s="710">
        <v>42018</v>
      </c>
      <c r="C6" s="710">
        <v>1468</v>
      </c>
      <c r="D6" s="710">
        <v>21417</v>
      </c>
      <c r="E6" s="710">
        <v>751</v>
      </c>
      <c r="F6" s="710">
        <v>20601</v>
      </c>
      <c r="G6" s="710">
        <v>717</v>
      </c>
      <c r="H6" s="710">
        <v>1</v>
      </c>
      <c r="I6" s="710" t="s">
        <v>793</v>
      </c>
      <c r="J6" s="710">
        <v>39141</v>
      </c>
      <c r="K6" s="710">
        <v>1365</v>
      </c>
      <c r="L6" s="710">
        <v>19999</v>
      </c>
      <c r="M6" s="710">
        <v>704</v>
      </c>
      <c r="N6" s="710">
        <v>19142</v>
      </c>
      <c r="O6" s="710">
        <v>661</v>
      </c>
      <c r="Q6" s="16" t="s">
        <v>15</v>
      </c>
      <c r="R6" s="561">
        <f>SUM(B10:B14)</f>
        <v>236216</v>
      </c>
      <c r="S6" s="561">
        <f>SUM(C10:C14)</f>
        <v>15278</v>
      </c>
      <c r="T6" s="561">
        <f t="shared" ref="T6:W6" si="14">SUM(D10:D14)</f>
        <v>120769</v>
      </c>
      <c r="U6" s="561">
        <f t="shared" si="14"/>
        <v>7722</v>
      </c>
      <c r="V6" s="561">
        <f t="shared" si="14"/>
        <v>115447</v>
      </c>
      <c r="W6" s="561">
        <f t="shared" si="14"/>
        <v>7556</v>
      </c>
      <c r="X6" s="561">
        <f t="shared" ref="X6:AC6" si="15">SUM(J10:J14)</f>
        <v>219117</v>
      </c>
      <c r="Y6" s="561">
        <f t="shared" si="15"/>
        <v>13116</v>
      </c>
      <c r="Z6" s="561">
        <f t="shared" si="15"/>
        <v>112267</v>
      </c>
      <c r="AA6" s="561">
        <f t="shared" si="15"/>
        <v>6774</v>
      </c>
      <c r="AB6" s="561">
        <f t="shared" si="15"/>
        <v>106850</v>
      </c>
      <c r="AC6" s="561">
        <f t="shared" si="15"/>
        <v>6342</v>
      </c>
      <c r="AD6" s="569">
        <f t="shared" si="4"/>
        <v>2162</v>
      </c>
      <c r="AE6" s="569">
        <f t="shared" si="5"/>
        <v>948</v>
      </c>
      <c r="AF6" s="569">
        <f t="shared" si="6"/>
        <v>1214</v>
      </c>
      <c r="AG6" s="716">
        <f t="shared" si="7"/>
        <v>6.4678091238527455E-2</v>
      </c>
      <c r="AH6" s="716">
        <f t="shared" si="8"/>
        <v>6.3940249567355861E-2</v>
      </c>
      <c r="AI6" s="716">
        <f t="shared" si="9"/>
        <v>6.5449946728801958E-2</v>
      </c>
      <c r="AJ6" s="716">
        <f t="shared" si="10"/>
        <v>5.9858431796711346E-2</v>
      </c>
      <c r="AK6" s="716">
        <f t="shared" si="11"/>
        <v>6.03383006582522E-2</v>
      </c>
      <c r="AL6" s="716">
        <f t="shared" si="12"/>
        <v>5.9354234908750587E-2</v>
      </c>
      <c r="AM6" s="717">
        <f t="shared" si="13"/>
        <v>4.8196594418161084E-3</v>
      </c>
      <c r="AN6" s="717">
        <f t="shared" si="1"/>
        <v>3.6019489091036611E-3</v>
      </c>
      <c r="AO6" s="717">
        <f t="shared" si="1"/>
        <v>6.0957118200513707E-3</v>
      </c>
    </row>
    <row r="7" spans="1:41">
      <c r="A7" s="1" t="s">
        <v>794</v>
      </c>
      <c r="B7" s="710">
        <v>43830</v>
      </c>
      <c r="C7" s="710">
        <v>2136</v>
      </c>
      <c r="D7" s="710">
        <v>22312</v>
      </c>
      <c r="E7" s="710">
        <v>1072</v>
      </c>
      <c r="F7" s="710">
        <v>21518</v>
      </c>
      <c r="G7" s="710">
        <v>1064</v>
      </c>
      <c r="H7" s="710">
        <v>1</v>
      </c>
      <c r="I7" s="710" t="s">
        <v>794</v>
      </c>
      <c r="J7" s="710">
        <v>40686</v>
      </c>
      <c r="K7" s="710">
        <v>1906</v>
      </c>
      <c r="L7" s="710">
        <v>20818</v>
      </c>
      <c r="M7" s="710">
        <v>980</v>
      </c>
      <c r="N7" s="710">
        <v>19868</v>
      </c>
      <c r="O7" s="710">
        <v>926</v>
      </c>
      <c r="Q7" s="16" t="s">
        <v>16</v>
      </c>
      <c r="R7" s="561">
        <f>SUM(B15:B19)</f>
        <v>252452</v>
      </c>
      <c r="S7" s="561">
        <f>SUM(C15:C19)</f>
        <v>8838</v>
      </c>
      <c r="T7" s="561">
        <f t="shared" ref="T7:W7" si="16">SUM(D15:D19)</f>
        <v>129389</v>
      </c>
      <c r="U7" s="561">
        <f t="shared" si="16"/>
        <v>4479</v>
      </c>
      <c r="V7" s="561">
        <f t="shared" si="16"/>
        <v>123063</v>
      </c>
      <c r="W7" s="561">
        <f t="shared" si="16"/>
        <v>4359</v>
      </c>
      <c r="X7" s="561">
        <f t="shared" ref="X7:AC7" si="17">SUM(J15:J19)</f>
        <v>236435</v>
      </c>
      <c r="Y7" s="561">
        <f t="shared" si="17"/>
        <v>7601</v>
      </c>
      <c r="Z7" s="561">
        <f t="shared" si="17"/>
        <v>121119</v>
      </c>
      <c r="AA7" s="561">
        <f t="shared" si="17"/>
        <v>3867</v>
      </c>
      <c r="AB7" s="561">
        <f t="shared" si="17"/>
        <v>115316</v>
      </c>
      <c r="AC7" s="561">
        <f t="shared" si="17"/>
        <v>3734</v>
      </c>
      <c r="AD7" s="569">
        <f t="shared" si="4"/>
        <v>1237</v>
      </c>
      <c r="AE7" s="569">
        <f t="shared" si="5"/>
        <v>612</v>
      </c>
      <c r="AF7" s="569">
        <f t="shared" si="6"/>
        <v>625</v>
      </c>
      <c r="AG7" s="716">
        <f t="shared" si="7"/>
        <v>3.5008635304929252E-2</v>
      </c>
      <c r="AH7" s="716">
        <f t="shared" si="8"/>
        <v>3.4616543910224208E-2</v>
      </c>
      <c r="AI7" s="716">
        <f t="shared" si="9"/>
        <v>3.5420881987274812E-2</v>
      </c>
      <c r="AJ7" s="716">
        <f t="shared" si="10"/>
        <v>3.2148370588110896E-2</v>
      </c>
      <c r="AK7" s="716">
        <f t="shared" si="11"/>
        <v>3.1927278131424465E-2</v>
      </c>
      <c r="AL7" s="716">
        <f t="shared" si="12"/>
        <v>3.2380588990252868E-2</v>
      </c>
      <c r="AM7" s="717">
        <f t="shared" si="13"/>
        <v>2.8602647168183559E-3</v>
      </c>
      <c r="AN7" s="717">
        <f t="shared" si="1"/>
        <v>2.6892657787997432E-3</v>
      </c>
      <c r="AO7" s="717">
        <f t="shared" si="1"/>
        <v>3.0402929970219442E-3</v>
      </c>
    </row>
    <row r="8" spans="1:41">
      <c r="A8" s="1" t="s">
        <v>795</v>
      </c>
      <c r="B8" s="710">
        <v>44800</v>
      </c>
      <c r="C8" s="710">
        <v>2759</v>
      </c>
      <c r="D8" s="710">
        <v>23055</v>
      </c>
      <c r="E8" s="710">
        <v>1463</v>
      </c>
      <c r="F8" s="710">
        <v>21745</v>
      </c>
      <c r="G8" s="710">
        <v>1296</v>
      </c>
      <c r="H8" s="710">
        <v>1</v>
      </c>
      <c r="I8" s="710" t="s">
        <v>795</v>
      </c>
      <c r="J8" s="710">
        <v>41489</v>
      </c>
      <c r="K8" s="710">
        <v>2386</v>
      </c>
      <c r="L8" s="710">
        <v>21352</v>
      </c>
      <c r="M8" s="710">
        <v>1221</v>
      </c>
      <c r="N8" s="710">
        <v>20137</v>
      </c>
      <c r="O8" s="710">
        <v>1165</v>
      </c>
      <c r="Q8" s="16" t="s">
        <v>17</v>
      </c>
      <c r="R8" s="561">
        <f>SUM(B20:B24)</f>
        <v>270905</v>
      </c>
      <c r="S8" s="561">
        <f>SUM(C20:C24)</f>
        <v>13286</v>
      </c>
      <c r="T8" s="561">
        <f t="shared" ref="T8:W8" si="18">SUM(D20:D24)</f>
        <v>137222</v>
      </c>
      <c r="U8" s="561">
        <f t="shared" si="18"/>
        <v>6339</v>
      </c>
      <c r="V8" s="561">
        <f t="shared" si="18"/>
        <v>133683</v>
      </c>
      <c r="W8" s="561">
        <f t="shared" si="18"/>
        <v>6947</v>
      </c>
      <c r="X8" s="561">
        <f t="shared" ref="X8:AC8" si="19">SUM(J20:J24)</f>
        <v>253014</v>
      </c>
      <c r="Y8" s="561">
        <f t="shared" si="19"/>
        <v>15138</v>
      </c>
      <c r="Z8" s="561">
        <f t="shared" si="19"/>
        <v>129482</v>
      </c>
      <c r="AA8" s="561">
        <f t="shared" si="19"/>
        <v>9147</v>
      </c>
      <c r="AB8" s="561">
        <f t="shared" si="19"/>
        <v>123532</v>
      </c>
      <c r="AC8" s="561">
        <f t="shared" si="19"/>
        <v>5991</v>
      </c>
      <c r="AD8" s="569">
        <f t="shared" si="4"/>
        <v>-1852</v>
      </c>
      <c r="AE8" s="569">
        <f t="shared" si="5"/>
        <v>-2808</v>
      </c>
      <c r="AF8" s="569">
        <f t="shared" si="6"/>
        <v>956</v>
      </c>
      <c r="AG8" s="716">
        <f t="shared" si="7"/>
        <v>4.9043022461748582E-2</v>
      </c>
      <c r="AH8" s="716">
        <f t="shared" si="8"/>
        <v>4.6195216510472079E-2</v>
      </c>
      <c r="AI8" s="716">
        <f t="shared" si="9"/>
        <v>5.1966218591743156E-2</v>
      </c>
      <c r="AJ8" s="716">
        <f t="shared" si="10"/>
        <v>5.9830681306172778E-2</v>
      </c>
      <c r="AK8" s="716">
        <f t="shared" si="11"/>
        <v>7.0643023740751612E-2</v>
      </c>
      <c r="AL8" s="716">
        <f t="shared" si="12"/>
        <v>4.8497555289317748E-2</v>
      </c>
      <c r="AM8" s="717">
        <f t="shared" si="13"/>
        <v>-1.0787658844424196E-2</v>
      </c>
      <c r="AN8" s="717">
        <f t="shared" si="1"/>
        <v>-2.4447807230279534E-2</v>
      </c>
      <c r="AO8" s="717">
        <f t="shared" si="1"/>
        <v>3.4686633024254079E-3</v>
      </c>
    </row>
    <row r="9" spans="1:41">
      <c r="A9" s="1" t="s">
        <v>796</v>
      </c>
      <c r="B9" s="710">
        <v>46279</v>
      </c>
      <c r="C9" s="710">
        <v>3268</v>
      </c>
      <c r="D9" s="710">
        <v>23651</v>
      </c>
      <c r="E9" s="710">
        <v>1634</v>
      </c>
      <c r="F9" s="710">
        <v>22628</v>
      </c>
      <c r="G9" s="710">
        <v>1634</v>
      </c>
      <c r="H9" s="710">
        <v>1</v>
      </c>
      <c r="I9" s="710" t="s">
        <v>796</v>
      </c>
      <c r="J9" s="710">
        <v>42857</v>
      </c>
      <c r="K9" s="710">
        <v>2881</v>
      </c>
      <c r="L9" s="710">
        <v>21962</v>
      </c>
      <c r="M9" s="710">
        <v>1492</v>
      </c>
      <c r="N9" s="710">
        <v>20895</v>
      </c>
      <c r="O9" s="710">
        <v>1389</v>
      </c>
      <c r="Q9" s="16" t="s">
        <v>18</v>
      </c>
      <c r="R9" s="561">
        <f>SUM(B25:B29)</f>
        <v>250659</v>
      </c>
      <c r="S9" s="561">
        <f>SUM(C25:C29)</f>
        <v>32279</v>
      </c>
      <c r="T9" s="561">
        <f t="shared" ref="T9:W9" si="20">SUM(D25:D29)</f>
        <v>123045</v>
      </c>
      <c r="U9" s="561">
        <f t="shared" si="20"/>
        <v>16193</v>
      </c>
      <c r="V9" s="561">
        <f t="shared" si="20"/>
        <v>127614</v>
      </c>
      <c r="W9" s="561">
        <f t="shared" si="20"/>
        <v>16086</v>
      </c>
      <c r="X9" s="561">
        <f t="shared" ref="X9:AC9" si="21">SUM(J25:J29)</f>
        <v>227201</v>
      </c>
      <c r="Y9" s="561">
        <f t="shared" si="21"/>
        <v>34830</v>
      </c>
      <c r="Z9" s="561">
        <f t="shared" si="21"/>
        <v>113240</v>
      </c>
      <c r="AA9" s="561">
        <f t="shared" si="21"/>
        <v>20656</v>
      </c>
      <c r="AB9" s="561">
        <f t="shared" si="21"/>
        <v>113961</v>
      </c>
      <c r="AC9" s="561">
        <f t="shared" si="21"/>
        <v>14174</v>
      </c>
      <c r="AD9" s="569">
        <f t="shared" si="4"/>
        <v>-2551</v>
      </c>
      <c r="AE9" s="569">
        <f t="shared" si="5"/>
        <v>-4463</v>
      </c>
      <c r="AF9" s="569">
        <f t="shared" si="6"/>
        <v>1912</v>
      </c>
      <c r="AG9" s="716">
        <f t="shared" si="7"/>
        <v>0.12877654502730801</v>
      </c>
      <c r="AH9" s="716">
        <f t="shared" si="8"/>
        <v>0.13160225933601527</v>
      </c>
      <c r="AI9" s="716">
        <f t="shared" si="9"/>
        <v>0.12605200056420143</v>
      </c>
      <c r="AJ9" s="716">
        <f t="shared" si="10"/>
        <v>0.15330038160043311</v>
      </c>
      <c r="AK9" s="716">
        <f t="shared" si="11"/>
        <v>0.18240904274108088</v>
      </c>
      <c r="AL9" s="716">
        <f t="shared" si="12"/>
        <v>0.12437588297750984</v>
      </c>
      <c r="AM9" s="717">
        <f t="shared" si="13"/>
        <v>-2.4523836573125096E-2</v>
      </c>
      <c r="AN9" s="717">
        <f t="shared" si="1"/>
        <v>-5.0806783405065614E-2</v>
      </c>
      <c r="AO9" s="717">
        <f t="shared" si="1"/>
        <v>1.6761175866915889E-3</v>
      </c>
    </row>
    <row r="10" spans="1:41">
      <c r="A10" s="1" t="s">
        <v>797</v>
      </c>
      <c r="B10" s="710">
        <v>46149</v>
      </c>
      <c r="C10" s="710">
        <v>3741</v>
      </c>
      <c r="D10" s="710">
        <v>23600</v>
      </c>
      <c r="E10" s="710">
        <v>1895</v>
      </c>
      <c r="F10" s="710">
        <v>22549</v>
      </c>
      <c r="G10" s="710">
        <v>1846</v>
      </c>
      <c r="H10" s="710">
        <v>1</v>
      </c>
      <c r="I10" s="710" t="s">
        <v>797</v>
      </c>
      <c r="J10" s="710">
        <v>42592</v>
      </c>
      <c r="K10" s="710">
        <v>3170</v>
      </c>
      <c r="L10" s="710">
        <v>21848</v>
      </c>
      <c r="M10" s="710">
        <v>1638</v>
      </c>
      <c r="N10" s="710">
        <v>20744</v>
      </c>
      <c r="O10" s="710">
        <v>1532</v>
      </c>
      <c r="Q10" s="16" t="s">
        <v>19</v>
      </c>
      <c r="R10" s="561">
        <f>SUM(B30:B34)</f>
        <v>262439</v>
      </c>
      <c r="S10" s="561">
        <f>SUM(C30:C34)</f>
        <v>37010</v>
      </c>
      <c r="T10" s="561">
        <f t="shared" ref="T10:W10" si="22">SUM(D30:D34)</f>
        <v>130001</v>
      </c>
      <c r="U10" s="561">
        <f t="shared" si="22"/>
        <v>20267</v>
      </c>
      <c r="V10" s="561">
        <f t="shared" si="22"/>
        <v>132438</v>
      </c>
      <c r="W10" s="561">
        <f t="shared" si="22"/>
        <v>16743</v>
      </c>
      <c r="X10" s="561">
        <f t="shared" ref="X10:AC10" si="23">SUM(J30:J34)</f>
        <v>232450</v>
      </c>
      <c r="Y10" s="561">
        <f t="shared" si="23"/>
        <v>36427</v>
      </c>
      <c r="Z10" s="561">
        <f t="shared" si="23"/>
        <v>112722</v>
      </c>
      <c r="AA10" s="561">
        <f t="shared" si="23"/>
        <v>18671</v>
      </c>
      <c r="AB10" s="561">
        <f t="shared" si="23"/>
        <v>119728</v>
      </c>
      <c r="AC10" s="561">
        <f t="shared" si="23"/>
        <v>17756</v>
      </c>
      <c r="AD10" s="569">
        <f t="shared" si="4"/>
        <v>583</v>
      </c>
      <c r="AE10" s="569">
        <f t="shared" si="5"/>
        <v>1596</v>
      </c>
      <c r="AF10" s="569">
        <f t="shared" si="6"/>
        <v>-1013</v>
      </c>
      <c r="AG10" s="716">
        <f t="shared" si="7"/>
        <v>0.14102324730699325</v>
      </c>
      <c r="AH10" s="716">
        <f t="shared" si="8"/>
        <v>0.15589880077845555</v>
      </c>
      <c r="AI10" s="716">
        <f t="shared" si="9"/>
        <v>0.12642141983418656</v>
      </c>
      <c r="AJ10" s="716">
        <f t="shared" si="10"/>
        <v>0.15670896967089698</v>
      </c>
      <c r="AK10" s="716">
        <f t="shared" si="11"/>
        <v>0.1656375862741967</v>
      </c>
      <c r="AL10" s="716">
        <f t="shared" si="12"/>
        <v>0.14830281972470935</v>
      </c>
      <c r="AM10" s="717">
        <f t="shared" si="13"/>
        <v>-1.5685722363903726E-2</v>
      </c>
      <c r="AN10" s="717">
        <f t="shared" si="1"/>
        <v>-9.7387854957411424E-3</v>
      </c>
      <c r="AO10" s="717">
        <f t="shared" si="1"/>
        <v>-2.188139989052279E-2</v>
      </c>
    </row>
    <row r="11" spans="1:41">
      <c r="A11" s="1" t="s">
        <v>798</v>
      </c>
      <c r="B11" s="710">
        <v>46823</v>
      </c>
      <c r="C11" s="710">
        <v>3427</v>
      </c>
      <c r="D11" s="710">
        <v>23834</v>
      </c>
      <c r="E11" s="710">
        <v>1725</v>
      </c>
      <c r="F11" s="710">
        <v>22989</v>
      </c>
      <c r="G11" s="710">
        <v>1702</v>
      </c>
      <c r="H11" s="710">
        <v>1</v>
      </c>
      <c r="I11" s="710" t="s">
        <v>798</v>
      </c>
      <c r="J11" s="710">
        <v>43331</v>
      </c>
      <c r="K11" s="710">
        <v>2924</v>
      </c>
      <c r="L11" s="710">
        <v>22119</v>
      </c>
      <c r="M11" s="710">
        <v>1497</v>
      </c>
      <c r="N11" s="710">
        <v>21212</v>
      </c>
      <c r="O11" s="710">
        <v>1427</v>
      </c>
      <c r="Q11" s="16" t="s">
        <v>20</v>
      </c>
      <c r="R11" s="561">
        <f>SUM(B35:B39)</f>
        <v>299718</v>
      </c>
      <c r="S11" s="561">
        <f>SUM(C35:C39)</f>
        <v>35620</v>
      </c>
      <c r="T11" s="561">
        <f t="shared" ref="T11:W11" si="24">SUM(D35:D39)</f>
        <v>146692</v>
      </c>
      <c r="U11" s="561">
        <f t="shared" si="24"/>
        <v>17364</v>
      </c>
      <c r="V11" s="561">
        <f t="shared" si="24"/>
        <v>153026</v>
      </c>
      <c r="W11" s="561">
        <f t="shared" si="24"/>
        <v>18256</v>
      </c>
      <c r="X11" s="561">
        <f t="shared" ref="X11:AC11" si="25">SUM(J35:J39)</f>
        <v>265490</v>
      </c>
      <c r="Y11" s="561">
        <f t="shared" si="25"/>
        <v>32615</v>
      </c>
      <c r="Z11" s="561">
        <f t="shared" si="25"/>
        <v>128001</v>
      </c>
      <c r="AA11" s="561">
        <f t="shared" si="25"/>
        <v>15418</v>
      </c>
      <c r="AB11" s="561">
        <f t="shared" si="25"/>
        <v>137489</v>
      </c>
      <c r="AC11" s="561">
        <f t="shared" si="25"/>
        <v>17197</v>
      </c>
      <c r="AD11" s="569">
        <f t="shared" si="4"/>
        <v>3005</v>
      </c>
      <c r="AE11" s="569">
        <f t="shared" si="5"/>
        <v>1946</v>
      </c>
      <c r="AF11" s="569">
        <f t="shared" si="6"/>
        <v>1059</v>
      </c>
      <c r="AG11" s="716">
        <f t="shared" si="7"/>
        <v>0.11884504767815079</v>
      </c>
      <c r="AH11" s="716">
        <f t="shared" si="8"/>
        <v>0.11837046328361465</v>
      </c>
      <c r="AI11" s="716">
        <f t="shared" si="9"/>
        <v>0.11929998823729301</v>
      </c>
      <c r="AJ11" s="716">
        <f t="shared" si="10"/>
        <v>0.12284831820407548</v>
      </c>
      <c r="AK11" s="716">
        <f t="shared" si="11"/>
        <v>0.12045218396731276</v>
      </c>
      <c r="AL11" s="716">
        <f t="shared" si="12"/>
        <v>0.12507909723686986</v>
      </c>
      <c r="AM11" s="717">
        <f t="shared" si="13"/>
        <v>-4.003270525924682E-3</v>
      </c>
      <c r="AN11" s="717">
        <f t="shared" si="1"/>
        <v>-2.0817206836981073E-3</v>
      </c>
      <c r="AO11" s="717">
        <f t="shared" si="1"/>
        <v>-5.779108999576843E-3</v>
      </c>
    </row>
    <row r="12" spans="1:41">
      <c r="A12" s="1" t="s">
        <v>799</v>
      </c>
      <c r="B12" s="710">
        <v>48282</v>
      </c>
      <c r="C12" s="710">
        <v>3125</v>
      </c>
      <c r="D12" s="710">
        <v>24644</v>
      </c>
      <c r="E12" s="710">
        <v>1582</v>
      </c>
      <c r="F12" s="710">
        <v>23638</v>
      </c>
      <c r="G12" s="710">
        <v>1543</v>
      </c>
      <c r="H12" s="710">
        <v>1</v>
      </c>
      <c r="I12" s="710" t="s">
        <v>799</v>
      </c>
      <c r="J12" s="710">
        <v>44701</v>
      </c>
      <c r="K12" s="710">
        <v>2621</v>
      </c>
      <c r="L12" s="710">
        <v>22905</v>
      </c>
      <c r="M12" s="710">
        <v>1391</v>
      </c>
      <c r="N12" s="710">
        <v>21796</v>
      </c>
      <c r="O12" s="710">
        <v>1230</v>
      </c>
      <c r="Q12" s="16" t="s">
        <v>21</v>
      </c>
      <c r="R12" s="561">
        <f>SUM(B40:B44)</f>
        <v>349868</v>
      </c>
      <c r="S12" s="561">
        <f>SUM(C40:C44)</f>
        <v>29206</v>
      </c>
      <c r="T12" s="561">
        <f t="shared" ref="T12:W12" si="26">SUM(D40:D44)</f>
        <v>170553</v>
      </c>
      <c r="U12" s="561">
        <f t="shared" si="26"/>
        <v>14529</v>
      </c>
      <c r="V12" s="561">
        <f t="shared" si="26"/>
        <v>179315</v>
      </c>
      <c r="W12" s="561">
        <f t="shared" si="26"/>
        <v>14677</v>
      </c>
      <c r="X12" s="561">
        <f t="shared" ref="X12:AC12" si="27">SUM(J40:J44)</f>
        <v>315449</v>
      </c>
      <c r="Y12" s="561">
        <f t="shared" si="27"/>
        <v>26774</v>
      </c>
      <c r="Z12" s="561">
        <f t="shared" si="27"/>
        <v>152073</v>
      </c>
      <c r="AA12" s="561">
        <f t="shared" si="27"/>
        <v>13064</v>
      </c>
      <c r="AB12" s="561">
        <f t="shared" si="27"/>
        <v>163376</v>
      </c>
      <c r="AC12" s="561">
        <f t="shared" si="27"/>
        <v>13710</v>
      </c>
      <c r="AD12" s="569">
        <f t="shared" si="4"/>
        <v>2432</v>
      </c>
      <c r="AE12" s="569">
        <f t="shared" si="5"/>
        <v>1465</v>
      </c>
      <c r="AF12" s="569">
        <f t="shared" si="6"/>
        <v>967</v>
      </c>
      <c r="AG12" s="716">
        <f t="shared" si="7"/>
        <v>8.3477197114340262E-2</v>
      </c>
      <c r="AH12" s="716">
        <f t="shared" si="8"/>
        <v>8.5187595644755587E-2</v>
      </c>
      <c r="AI12" s="716">
        <f t="shared" si="9"/>
        <v>8.1850375038340348E-2</v>
      </c>
      <c r="AJ12" s="716">
        <f t="shared" si="10"/>
        <v>8.4875843638749851E-2</v>
      </c>
      <c r="AK12" s="716">
        <f t="shared" si="11"/>
        <v>8.5906110880958481E-2</v>
      </c>
      <c r="AL12" s="716">
        <f t="shared" si="12"/>
        <v>8.3916854372735286E-2</v>
      </c>
      <c r="AM12" s="717">
        <f t="shared" si="13"/>
        <v>-1.3986465244095886E-3</v>
      </c>
      <c r="AN12" s="717">
        <f t="shared" si="1"/>
        <v>-7.1851523620289348E-4</v>
      </c>
      <c r="AO12" s="717">
        <f t="shared" si="1"/>
        <v>-2.0664793343949384E-3</v>
      </c>
    </row>
    <row r="13" spans="1:41">
      <c r="A13" s="1" t="s">
        <v>800</v>
      </c>
      <c r="B13" s="710">
        <v>47620</v>
      </c>
      <c r="C13" s="710">
        <v>2614</v>
      </c>
      <c r="D13" s="710">
        <v>24532</v>
      </c>
      <c r="E13" s="710">
        <v>1336</v>
      </c>
      <c r="F13" s="710">
        <v>23088</v>
      </c>
      <c r="G13" s="710">
        <v>1278</v>
      </c>
      <c r="H13" s="710">
        <v>1</v>
      </c>
      <c r="I13" s="710" t="s">
        <v>800</v>
      </c>
      <c r="J13" s="710">
        <v>44363</v>
      </c>
      <c r="K13" s="710">
        <v>2321</v>
      </c>
      <c r="L13" s="710">
        <v>22861</v>
      </c>
      <c r="M13" s="710">
        <v>1185</v>
      </c>
      <c r="N13" s="710">
        <v>21502</v>
      </c>
      <c r="O13" s="710">
        <v>1136</v>
      </c>
      <c r="Q13" s="16" t="s">
        <v>22</v>
      </c>
      <c r="R13" s="561">
        <f>SUM(B45:B49)</f>
        <v>430624</v>
      </c>
      <c r="S13" s="561">
        <f>SUM(C45:C49)</f>
        <v>24058</v>
      </c>
      <c r="T13" s="561">
        <f t="shared" ref="T13:W13" si="28">SUM(D45:D49)</f>
        <v>210980</v>
      </c>
      <c r="U13" s="561">
        <f t="shared" si="28"/>
        <v>12851</v>
      </c>
      <c r="V13" s="561">
        <f t="shared" si="28"/>
        <v>219644</v>
      </c>
      <c r="W13" s="561">
        <f t="shared" si="28"/>
        <v>11207</v>
      </c>
      <c r="X13" s="561">
        <f t="shared" ref="X13:AC13" si="29">SUM(J45:J49)</f>
        <v>392826</v>
      </c>
      <c r="Y13" s="561">
        <f t="shared" si="29"/>
        <v>22316</v>
      </c>
      <c r="Z13" s="561">
        <f t="shared" si="29"/>
        <v>190610</v>
      </c>
      <c r="AA13" s="561">
        <f t="shared" si="29"/>
        <v>12128</v>
      </c>
      <c r="AB13" s="561">
        <f t="shared" si="29"/>
        <v>202216</v>
      </c>
      <c r="AC13" s="561">
        <f t="shared" si="29"/>
        <v>10188</v>
      </c>
      <c r="AD13" s="569">
        <f t="shared" si="4"/>
        <v>1742</v>
      </c>
      <c r="AE13" s="569">
        <f t="shared" si="5"/>
        <v>723</v>
      </c>
      <c r="AF13" s="569">
        <f t="shared" si="6"/>
        <v>1019</v>
      </c>
      <c r="AG13" s="716">
        <f t="shared" si="7"/>
        <v>5.5867763989002006E-2</v>
      </c>
      <c r="AH13" s="716">
        <f t="shared" si="8"/>
        <v>6.0910986823395581E-2</v>
      </c>
      <c r="AI13" s="716">
        <f t="shared" si="9"/>
        <v>5.1023474349401757E-2</v>
      </c>
      <c r="AJ13" s="716">
        <f t="shared" si="10"/>
        <v>5.6808867030186394E-2</v>
      </c>
      <c r="AK13" s="716">
        <f t="shared" si="11"/>
        <v>6.3627301820471119E-2</v>
      </c>
      <c r="AL13" s="716">
        <f t="shared" si="12"/>
        <v>5.0381769988527121E-2</v>
      </c>
      <c r="AM13" s="717">
        <f t="shared" si="13"/>
        <v>-9.4110304118438792E-4</v>
      </c>
      <c r="AN13" s="717">
        <f t="shared" si="1"/>
        <v>-2.7163149970755376E-3</v>
      </c>
      <c r="AO13" s="717">
        <f t="shared" si="1"/>
        <v>6.4170436087463562E-4</v>
      </c>
    </row>
    <row r="14" spans="1:41">
      <c r="A14" s="1" t="s">
        <v>801</v>
      </c>
      <c r="B14" s="710">
        <v>47342</v>
      </c>
      <c r="C14" s="710">
        <v>2371</v>
      </c>
      <c r="D14" s="710">
        <v>24159</v>
      </c>
      <c r="E14" s="710">
        <v>1184</v>
      </c>
      <c r="F14" s="710">
        <v>23183</v>
      </c>
      <c r="G14" s="710">
        <v>1187</v>
      </c>
      <c r="H14" s="710">
        <v>1</v>
      </c>
      <c r="I14" s="710" t="s">
        <v>801</v>
      </c>
      <c r="J14" s="710">
        <v>44130</v>
      </c>
      <c r="K14" s="710">
        <v>2080</v>
      </c>
      <c r="L14" s="710">
        <v>22534</v>
      </c>
      <c r="M14" s="710">
        <v>1063</v>
      </c>
      <c r="N14" s="710">
        <v>21596</v>
      </c>
      <c r="O14" s="710">
        <v>1017</v>
      </c>
      <c r="Q14" s="16" t="s">
        <v>23</v>
      </c>
      <c r="R14" s="561">
        <f>SUM(B50:B54)</f>
        <v>383156</v>
      </c>
      <c r="S14" s="561">
        <f>SUM(C50:C54)</f>
        <v>16294</v>
      </c>
      <c r="T14" s="561">
        <f t="shared" ref="T14:W14" si="30">SUM(D50:D54)</f>
        <v>186728</v>
      </c>
      <c r="U14" s="561">
        <f t="shared" si="30"/>
        <v>9885</v>
      </c>
      <c r="V14" s="561">
        <f t="shared" si="30"/>
        <v>196428</v>
      </c>
      <c r="W14" s="561">
        <f t="shared" si="30"/>
        <v>6409</v>
      </c>
      <c r="X14" s="561">
        <f t="shared" ref="X14:AC14" si="31">SUM(J50:J54)</f>
        <v>352869</v>
      </c>
      <c r="Y14" s="561">
        <f t="shared" si="31"/>
        <v>15768</v>
      </c>
      <c r="Z14" s="561">
        <f t="shared" si="31"/>
        <v>170672</v>
      </c>
      <c r="AA14" s="561">
        <f t="shared" si="31"/>
        <v>10117</v>
      </c>
      <c r="AB14" s="561">
        <f t="shared" si="31"/>
        <v>182197</v>
      </c>
      <c r="AC14" s="561">
        <f t="shared" si="31"/>
        <v>5651</v>
      </c>
      <c r="AD14" s="569">
        <f t="shared" si="4"/>
        <v>526</v>
      </c>
      <c r="AE14" s="569">
        <f t="shared" si="5"/>
        <v>-232</v>
      </c>
      <c r="AF14" s="569">
        <f t="shared" si="6"/>
        <v>758</v>
      </c>
      <c r="AG14" s="716">
        <f t="shared" si="7"/>
        <v>4.2525759742767962E-2</v>
      </c>
      <c r="AH14" s="716">
        <f t="shared" si="8"/>
        <v>5.2937963240649498E-2</v>
      </c>
      <c r="AI14" s="716">
        <f t="shared" si="9"/>
        <v>3.2627731280672818E-2</v>
      </c>
      <c r="AJ14" s="716">
        <f t="shared" si="10"/>
        <v>4.468513811074365E-2</v>
      </c>
      <c r="AK14" s="716">
        <f t="shared" si="11"/>
        <v>5.9277444454860787E-2</v>
      </c>
      <c r="AL14" s="716">
        <f t="shared" si="12"/>
        <v>3.1015878417317518E-2</v>
      </c>
      <c r="AM14" s="717">
        <f t="shared" si="13"/>
        <v>-2.1593783679756881E-3</v>
      </c>
      <c r="AN14" s="717">
        <f t="shared" si="1"/>
        <v>-6.3394812142112886E-3</v>
      </c>
      <c r="AO14" s="717">
        <f t="shared" si="1"/>
        <v>1.6118528633553009E-3</v>
      </c>
    </row>
    <row r="15" spans="1:41">
      <c r="A15" s="1" t="s">
        <v>802</v>
      </c>
      <c r="B15" s="710">
        <v>47695</v>
      </c>
      <c r="C15" s="710">
        <v>2144</v>
      </c>
      <c r="D15" s="710">
        <v>24406</v>
      </c>
      <c r="E15" s="710">
        <v>1111</v>
      </c>
      <c r="F15" s="710">
        <v>23289</v>
      </c>
      <c r="G15" s="710">
        <v>1033</v>
      </c>
      <c r="H15" s="710">
        <v>1</v>
      </c>
      <c r="I15" s="710" t="s">
        <v>802</v>
      </c>
      <c r="J15" s="710">
        <v>44406</v>
      </c>
      <c r="K15" s="710">
        <v>1730</v>
      </c>
      <c r="L15" s="710">
        <v>22718</v>
      </c>
      <c r="M15" s="710">
        <v>896</v>
      </c>
      <c r="N15" s="710">
        <v>21688</v>
      </c>
      <c r="O15" s="710">
        <v>834</v>
      </c>
      <c r="Q15" s="16" t="s">
        <v>24</v>
      </c>
      <c r="R15" s="561">
        <f>SUM(B55:B59)</f>
        <v>347775</v>
      </c>
      <c r="S15" s="561">
        <f>SUM(C55:C59)</f>
        <v>11271</v>
      </c>
      <c r="T15" s="561">
        <f t="shared" ref="T15:W15" si="32">SUM(D55:D59)</f>
        <v>168080</v>
      </c>
      <c r="U15" s="561">
        <f t="shared" si="32"/>
        <v>7143</v>
      </c>
      <c r="V15" s="561">
        <f t="shared" si="32"/>
        <v>179695</v>
      </c>
      <c r="W15" s="561">
        <f t="shared" si="32"/>
        <v>4128</v>
      </c>
      <c r="X15" s="561">
        <f t="shared" ref="X15:AC15" si="33">SUM(J55:J59)</f>
        <v>325987</v>
      </c>
      <c r="Y15" s="561">
        <f t="shared" si="33"/>
        <v>11670</v>
      </c>
      <c r="Z15" s="561">
        <f t="shared" si="33"/>
        <v>156611</v>
      </c>
      <c r="AA15" s="561">
        <f t="shared" si="33"/>
        <v>7954</v>
      </c>
      <c r="AB15" s="561">
        <f t="shared" si="33"/>
        <v>169376</v>
      </c>
      <c r="AC15" s="561">
        <f t="shared" si="33"/>
        <v>3716</v>
      </c>
      <c r="AD15" s="569">
        <f t="shared" si="4"/>
        <v>-399</v>
      </c>
      <c r="AE15" s="569">
        <f t="shared" si="5"/>
        <v>-811</v>
      </c>
      <c r="AF15" s="569">
        <f t="shared" si="6"/>
        <v>412</v>
      </c>
      <c r="AG15" s="716">
        <f t="shared" si="7"/>
        <v>3.2408885054992453E-2</v>
      </c>
      <c r="AH15" s="716">
        <f t="shared" si="8"/>
        <v>4.2497620180866252E-2</v>
      </c>
      <c r="AI15" s="716">
        <f t="shared" si="9"/>
        <v>2.2972258549208383E-2</v>
      </c>
      <c r="AJ15" s="716">
        <f t="shared" si="10"/>
        <v>3.5798973578700988E-2</v>
      </c>
      <c r="AK15" s="716">
        <f t="shared" si="11"/>
        <v>5.078825880685265E-2</v>
      </c>
      <c r="AL15" s="716">
        <f t="shared" si="12"/>
        <v>2.1939353863593424E-2</v>
      </c>
      <c r="AM15" s="717">
        <f t="shared" si="13"/>
        <v>-3.3900885237085343E-3</v>
      </c>
      <c r="AN15" s="717">
        <f t="shared" si="1"/>
        <v>-8.2906386259863976E-3</v>
      </c>
      <c r="AO15" s="717">
        <f t="shared" si="1"/>
        <v>1.0329046856149583E-3</v>
      </c>
    </row>
    <row r="16" spans="1:41">
      <c r="A16" s="1" t="s">
        <v>803</v>
      </c>
      <c r="B16" s="710">
        <v>49429</v>
      </c>
      <c r="C16" s="710">
        <v>1860</v>
      </c>
      <c r="D16" s="710">
        <v>25339</v>
      </c>
      <c r="E16" s="710">
        <v>913</v>
      </c>
      <c r="F16" s="710">
        <v>24090</v>
      </c>
      <c r="G16" s="710">
        <v>947</v>
      </c>
      <c r="H16" s="710">
        <v>1</v>
      </c>
      <c r="I16" s="710" t="s">
        <v>803</v>
      </c>
      <c r="J16" s="710">
        <v>46222</v>
      </c>
      <c r="K16" s="710">
        <v>1548</v>
      </c>
      <c r="L16" s="710">
        <v>23728</v>
      </c>
      <c r="M16" s="710">
        <v>781</v>
      </c>
      <c r="N16" s="710">
        <v>22494</v>
      </c>
      <c r="O16" s="710">
        <v>767</v>
      </c>
      <c r="Q16" s="16" t="s">
        <v>25</v>
      </c>
      <c r="R16" s="561">
        <f>SUM(B60:B64)</f>
        <v>322093</v>
      </c>
      <c r="S16" s="561">
        <f>SUM(C60:C64)</f>
        <v>8032</v>
      </c>
      <c r="T16" s="561">
        <f t="shared" ref="T16:W16" si="34">SUM(D60:D64)</f>
        <v>154977</v>
      </c>
      <c r="U16" s="561">
        <f t="shared" si="34"/>
        <v>5017</v>
      </c>
      <c r="V16" s="561">
        <f t="shared" si="34"/>
        <v>167116</v>
      </c>
      <c r="W16" s="561">
        <f t="shared" si="34"/>
        <v>3015</v>
      </c>
      <c r="X16" s="561">
        <f t="shared" ref="X16:AC16" si="35">SUM(J60:J64)</f>
        <v>305150</v>
      </c>
      <c r="Y16" s="561">
        <f t="shared" si="35"/>
        <v>8257</v>
      </c>
      <c r="Z16" s="561">
        <f t="shared" si="35"/>
        <v>145914</v>
      </c>
      <c r="AA16" s="561">
        <f t="shared" si="35"/>
        <v>5398</v>
      </c>
      <c r="AB16" s="561">
        <f t="shared" si="35"/>
        <v>159236</v>
      </c>
      <c r="AC16" s="561">
        <f t="shared" si="35"/>
        <v>2859</v>
      </c>
      <c r="AD16" s="569">
        <f t="shared" si="4"/>
        <v>-225</v>
      </c>
      <c r="AE16" s="569">
        <f t="shared" si="5"/>
        <v>-381</v>
      </c>
      <c r="AF16" s="569">
        <f t="shared" si="6"/>
        <v>156</v>
      </c>
      <c r="AG16" s="716">
        <f t="shared" si="7"/>
        <v>2.4936897107357192E-2</v>
      </c>
      <c r="AH16" s="716">
        <f t="shared" si="8"/>
        <v>3.2372545603541171E-2</v>
      </c>
      <c r="AI16" s="716">
        <f t="shared" si="9"/>
        <v>1.8041360492113263E-2</v>
      </c>
      <c r="AJ16" s="716">
        <f t="shared" si="10"/>
        <v>2.7058823529411764E-2</v>
      </c>
      <c r="AK16" s="716">
        <f t="shared" si="11"/>
        <v>3.6994393958084897E-2</v>
      </c>
      <c r="AL16" s="716">
        <f t="shared" si="12"/>
        <v>1.7954482654676078E-2</v>
      </c>
      <c r="AM16" s="717">
        <f t="shared" si="13"/>
        <v>-2.1219264220545715E-3</v>
      </c>
      <c r="AN16" s="717">
        <f t="shared" si="1"/>
        <v>-4.6218483545437256E-3</v>
      </c>
      <c r="AO16" s="717">
        <f t="shared" si="1"/>
        <v>8.6877837437184663E-5</v>
      </c>
    </row>
    <row r="17" spans="1:41">
      <c r="A17" s="1" t="s">
        <v>804</v>
      </c>
      <c r="B17" s="710">
        <v>50615</v>
      </c>
      <c r="C17" s="710">
        <v>1848</v>
      </c>
      <c r="D17" s="710">
        <v>26012</v>
      </c>
      <c r="E17" s="710">
        <v>884</v>
      </c>
      <c r="F17" s="710">
        <v>24603</v>
      </c>
      <c r="G17" s="710">
        <v>964</v>
      </c>
      <c r="H17" s="710">
        <v>1</v>
      </c>
      <c r="I17" s="710" t="s">
        <v>804</v>
      </c>
      <c r="J17" s="710">
        <v>47364</v>
      </c>
      <c r="K17" s="710">
        <v>1561</v>
      </c>
      <c r="L17" s="710">
        <v>24365</v>
      </c>
      <c r="M17" s="710">
        <v>794</v>
      </c>
      <c r="N17" s="710">
        <v>22999</v>
      </c>
      <c r="O17" s="710">
        <v>767</v>
      </c>
      <c r="Q17" s="16" t="s">
        <v>26</v>
      </c>
      <c r="R17" s="561">
        <f>SUM(B65:B69)</f>
        <v>362975</v>
      </c>
      <c r="S17" s="561">
        <f>SUM(C65:C69)</f>
        <v>6838</v>
      </c>
      <c r="T17" s="561">
        <f t="shared" ref="T17:W17" si="36">SUM(D65:D69)</f>
        <v>174574</v>
      </c>
      <c r="U17" s="561">
        <f t="shared" si="36"/>
        <v>4034</v>
      </c>
      <c r="V17" s="561">
        <f t="shared" si="36"/>
        <v>188401</v>
      </c>
      <c r="W17" s="561">
        <f t="shared" si="36"/>
        <v>2804</v>
      </c>
      <c r="X17" s="561">
        <f t="shared" ref="X17:AC17" si="37">SUM(J65:J69)</f>
        <v>345651</v>
      </c>
      <c r="Y17" s="561">
        <f t="shared" si="37"/>
        <v>6774</v>
      </c>
      <c r="Z17" s="561">
        <f t="shared" si="37"/>
        <v>165078</v>
      </c>
      <c r="AA17" s="561">
        <f t="shared" si="37"/>
        <v>4073</v>
      </c>
      <c r="AB17" s="561">
        <f t="shared" si="37"/>
        <v>180573</v>
      </c>
      <c r="AC17" s="561">
        <f t="shared" si="37"/>
        <v>2701</v>
      </c>
      <c r="AD17" s="569">
        <f t="shared" si="4"/>
        <v>64</v>
      </c>
      <c r="AE17" s="569">
        <f t="shared" si="5"/>
        <v>-39</v>
      </c>
      <c r="AF17" s="569">
        <f t="shared" si="6"/>
        <v>103</v>
      </c>
      <c r="AG17" s="716">
        <f t="shared" si="7"/>
        <v>1.8838763000206624E-2</v>
      </c>
      <c r="AH17" s="716">
        <f t="shared" si="8"/>
        <v>2.3107679264953544E-2</v>
      </c>
      <c r="AI17" s="716">
        <f t="shared" si="9"/>
        <v>1.4883148178619009E-2</v>
      </c>
      <c r="AJ17" s="716">
        <f t="shared" si="10"/>
        <v>1.9597802407630819E-2</v>
      </c>
      <c r="AK17" s="716">
        <f t="shared" si="11"/>
        <v>2.4673184797489672E-2</v>
      </c>
      <c r="AL17" s="716">
        <f t="shared" si="12"/>
        <v>1.4957939448311763E-2</v>
      </c>
      <c r="AM17" s="717">
        <f t="shared" si="13"/>
        <v>-7.5903940742419462E-4</v>
      </c>
      <c r="AN17" s="717">
        <f t="shared" si="1"/>
        <v>-1.5655055325361281E-3</v>
      </c>
      <c r="AO17" s="717">
        <f t="shared" si="1"/>
        <v>-7.479126969275364E-5</v>
      </c>
    </row>
    <row r="18" spans="1:41">
      <c r="A18" s="1" t="s">
        <v>805</v>
      </c>
      <c r="B18" s="710">
        <v>51834</v>
      </c>
      <c r="C18" s="710">
        <v>1559</v>
      </c>
      <c r="D18" s="710">
        <v>26494</v>
      </c>
      <c r="E18" s="710">
        <v>830</v>
      </c>
      <c r="F18" s="710">
        <v>25340</v>
      </c>
      <c r="G18" s="710">
        <v>729</v>
      </c>
      <c r="H18" s="710">
        <v>1</v>
      </c>
      <c r="I18" s="710" t="s">
        <v>805</v>
      </c>
      <c r="J18" s="710">
        <v>48756</v>
      </c>
      <c r="K18" s="710">
        <v>1469</v>
      </c>
      <c r="L18" s="710">
        <v>24893</v>
      </c>
      <c r="M18" s="710">
        <v>760</v>
      </c>
      <c r="N18" s="710">
        <v>23863</v>
      </c>
      <c r="O18" s="710">
        <v>709</v>
      </c>
      <c r="Q18" s="16" t="s">
        <v>27</v>
      </c>
      <c r="R18" s="561">
        <f>SUM(B70:B74)</f>
        <v>434111</v>
      </c>
      <c r="S18" s="561">
        <f>SUM(C70:C74)</f>
        <v>5673</v>
      </c>
      <c r="T18" s="561">
        <f t="shared" ref="T18:W18" si="38">SUM(D70:D74)</f>
        <v>207193</v>
      </c>
      <c r="U18" s="561">
        <f t="shared" si="38"/>
        <v>3077</v>
      </c>
      <c r="V18" s="561">
        <f t="shared" si="38"/>
        <v>226918</v>
      </c>
      <c r="W18" s="561">
        <f t="shared" si="38"/>
        <v>2596</v>
      </c>
      <c r="X18" s="561">
        <f t="shared" ref="X18:AC18" si="39">SUM(J70:J74)</f>
        <v>415805</v>
      </c>
      <c r="Y18" s="561">
        <f t="shared" si="39"/>
        <v>5715</v>
      </c>
      <c r="Z18" s="561">
        <f t="shared" si="39"/>
        <v>197233</v>
      </c>
      <c r="AA18" s="561">
        <f t="shared" si="39"/>
        <v>3149</v>
      </c>
      <c r="AB18" s="561">
        <f t="shared" si="39"/>
        <v>218572</v>
      </c>
      <c r="AC18" s="561">
        <f t="shared" si="39"/>
        <v>2566</v>
      </c>
      <c r="AD18" s="569">
        <f t="shared" si="4"/>
        <v>-42</v>
      </c>
      <c r="AE18" s="569">
        <f t="shared" si="5"/>
        <v>-72</v>
      </c>
      <c r="AF18" s="569">
        <f t="shared" si="6"/>
        <v>30</v>
      </c>
      <c r="AG18" s="716">
        <f t="shared" si="7"/>
        <v>1.3068086272865695E-2</v>
      </c>
      <c r="AH18" s="716">
        <f t="shared" si="8"/>
        <v>1.4850887819569194E-2</v>
      </c>
      <c r="AI18" s="716">
        <f t="shared" si="9"/>
        <v>1.1440255951489084E-2</v>
      </c>
      <c r="AJ18" s="716">
        <f t="shared" si="10"/>
        <v>1.3744423467731269E-2</v>
      </c>
      <c r="AK18" s="716">
        <f t="shared" si="11"/>
        <v>1.5965888061328478E-2</v>
      </c>
      <c r="AL18" s="716">
        <f t="shared" si="12"/>
        <v>1.1739838588657285E-2</v>
      </c>
      <c r="AM18" s="717">
        <f t="shared" si="13"/>
        <v>-6.7633719486557414E-4</v>
      </c>
      <c r="AN18" s="717">
        <f t="shared" si="1"/>
        <v>-1.1150002417592841E-3</v>
      </c>
      <c r="AO18" s="717">
        <f t="shared" si="1"/>
        <v>-2.9958263716820151E-4</v>
      </c>
    </row>
    <row r="19" spans="1:41">
      <c r="A19" s="1" t="s">
        <v>806</v>
      </c>
      <c r="B19" s="710">
        <v>52879</v>
      </c>
      <c r="C19" s="710">
        <v>1427</v>
      </c>
      <c r="D19" s="710">
        <v>27138</v>
      </c>
      <c r="E19" s="710">
        <v>741</v>
      </c>
      <c r="F19" s="710">
        <v>25741</v>
      </c>
      <c r="G19" s="710">
        <v>686</v>
      </c>
      <c r="H19" s="710">
        <v>1</v>
      </c>
      <c r="I19" s="710" t="s">
        <v>806</v>
      </c>
      <c r="J19" s="710">
        <v>49687</v>
      </c>
      <c r="K19" s="710">
        <v>1293</v>
      </c>
      <c r="L19" s="710">
        <v>25415</v>
      </c>
      <c r="M19" s="710">
        <v>636</v>
      </c>
      <c r="N19" s="710">
        <v>24272</v>
      </c>
      <c r="O19" s="710">
        <v>657</v>
      </c>
      <c r="Q19" s="16" t="s">
        <v>28</v>
      </c>
      <c r="R19" s="561">
        <f>SUM(B75:B79)</f>
        <v>352666</v>
      </c>
      <c r="S19" s="561">
        <f>SUM(C75:C79)</f>
        <v>3412</v>
      </c>
      <c r="T19" s="561">
        <f t="shared" ref="T19:W19" si="40">SUM(D75:D79)</f>
        <v>163152</v>
      </c>
      <c r="U19" s="561">
        <f t="shared" si="40"/>
        <v>1523</v>
      </c>
      <c r="V19" s="561">
        <f t="shared" si="40"/>
        <v>189514</v>
      </c>
      <c r="W19" s="561">
        <f t="shared" si="40"/>
        <v>1889</v>
      </c>
      <c r="X19" s="561">
        <f t="shared" ref="X19:AC19" si="41">SUM(J75:J79)</f>
        <v>338262</v>
      </c>
      <c r="Y19" s="561">
        <f t="shared" si="41"/>
        <v>3320</v>
      </c>
      <c r="Z19" s="561">
        <f t="shared" si="41"/>
        <v>155700</v>
      </c>
      <c r="AA19" s="561">
        <f t="shared" si="41"/>
        <v>1547</v>
      </c>
      <c r="AB19" s="561">
        <f t="shared" si="41"/>
        <v>182562</v>
      </c>
      <c r="AC19" s="561">
        <f t="shared" si="41"/>
        <v>1773</v>
      </c>
      <c r="AD19" s="569">
        <f t="shared" si="4"/>
        <v>92</v>
      </c>
      <c r="AE19" s="569">
        <f t="shared" si="5"/>
        <v>-24</v>
      </c>
      <c r="AF19" s="569">
        <f t="shared" si="6"/>
        <v>116</v>
      </c>
      <c r="AG19" s="716">
        <f t="shared" si="7"/>
        <v>9.6748765120538982E-3</v>
      </c>
      <c r="AH19" s="716">
        <f t="shared" si="8"/>
        <v>9.3348533882514472E-3</v>
      </c>
      <c r="AI19" s="716">
        <f t="shared" si="9"/>
        <v>9.9676013381597133E-3</v>
      </c>
      <c r="AJ19" s="716">
        <f t="shared" si="10"/>
        <v>9.8148772253460331E-3</v>
      </c>
      <c r="AK19" s="716">
        <f t="shared" si="11"/>
        <v>9.9357739242132304E-3</v>
      </c>
      <c r="AL19" s="716">
        <f t="shared" si="12"/>
        <v>9.7117691523975411E-3</v>
      </c>
      <c r="AM19" s="717">
        <f t="shared" si="13"/>
        <v>-1.4000071329213493E-4</v>
      </c>
      <c r="AN19" s="717">
        <f t="shared" si="1"/>
        <v>-6.0092053596178321E-4</v>
      </c>
      <c r="AO19" s="717">
        <f t="shared" si="1"/>
        <v>2.5583218576217225E-4</v>
      </c>
    </row>
    <row r="20" spans="1:41">
      <c r="A20" s="1" t="s">
        <v>807</v>
      </c>
      <c r="B20" s="710">
        <v>54616</v>
      </c>
      <c r="C20" s="710">
        <v>1346</v>
      </c>
      <c r="D20" s="710">
        <v>28024</v>
      </c>
      <c r="E20" s="710">
        <v>658</v>
      </c>
      <c r="F20" s="710">
        <v>26592</v>
      </c>
      <c r="G20" s="710">
        <v>688</v>
      </c>
      <c r="H20" s="710">
        <v>1</v>
      </c>
      <c r="I20" s="710" t="s">
        <v>807</v>
      </c>
      <c r="J20" s="710">
        <v>50988</v>
      </c>
      <c r="K20" s="710">
        <v>1502</v>
      </c>
      <c r="L20" s="710">
        <v>26158</v>
      </c>
      <c r="M20" s="710">
        <v>861</v>
      </c>
      <c r="N20" s="710">
        <v>24830</v>
      </c>
      <c r="O20" s="710">
        <v>641</v>
      </c>
      <c r="Q20" s="16" t="s">
        <v>29</v>
      </c>
      <c r="R20" s="561">
        <f>SUM(B80:B84)</f>
        <v>274773</v>
      </c>
      <c r="S20" s="561">
        <f>SUM(C80:C84)</f>
        <v>2762</v>
      </c>
      <c r="T20" s="561">
        <f t="shared" ref="T20:W20" si="42">SUM(D80:D84)</f>
        <v>121621</v>
      </c>
      <c r="U20" s="561">
        <f t="shared" si="42"/>
        <v>1049</v>
      </c>
      <c r="V20" s="561">
        <f t="shared" si="42"/>
        <v>153152</v>
      </c>
      <c r="W20" s="561">
        <f t="shared" si="42"/>
        <v>1713</v>
      </c>
      <c r="X20" s="561">
        <f t="shared" ref="X20:AC20" si="43">SUM(J80:J84)</f>
        <v>264192</v>
      </c>
      <c r="Y20" s="561">
        <f t="shared" si="43"/>
        <v>2517</v>
      </c>
      <c r="Z20" s="561">
        <f t="shared" si="43"/>
        <v>116776</v>
      </c>
      <c r="AA20" s="561">
        <f t="shared" si="43"/>
        <v>959</v>
      </c>
      <c r="AB20" s="561">
        <f t="shared" si="43"/>
        <v>147416</v>
      </c>
      <c r="AC20" s="561">
        <f t="shared" si="43"/>
        <v>1558</v>
      </c>
      <c r="AD20" s="569">
        <f t="shared" si="4"/>
        <v>245</v>
      </c>
      <c r="AE20" s="569">
        <f t="shared" si="5"/>
        <v>90</v>
      </c>
      <c r="AF20" s="569">
        <f t="shared" si="6"/>
        <v>155</v>
      </c>
      <c r="AG20" s="716">
        <f t="shared" si="7"/>
        <v>1.0051933778064074E-2</v>
      </c>
      <c r="AH20" s="716">
        <f t="shared" si="8"/>
        <v>8.6251551952376652E-3</v>
      </c>
      <c r="AI20" s="716">
        <f t="shared" si="9"/>
        <v>1.118496656916005E-2</v>
      </c>
      <c r="AJ20" s="716">
        <f t="shared" si="10"/>
        <v>9.5271620639534888E-3</v>
      </c>
      <c r="AK20" s="716">
        <f t="shared" si="11"/>
        <v>8.2123038980612458E-3</v>
      </c>
      <c r="AL20" s="716">
        <f t="shared" si="12"/>
        <v>1.0568730666956096E-2</v>
      </c>
      <c r="AM20" s="717">
        <f t="shared" si="13"/>
        <v>5.2477171411058517E-4</v>
      </c>
      <c r="AN20" s="717">
        <f t="shared" ref="AN20:AN23" si="44">AH20-AK20</f>
        <v>4.1285129717641943E-4</v>
      </c>
      <c r="AO20" s="717">
        <f t="shared" ref="AO20:AO23" si="45">AI20-AL20</f>
        <v>6.1623590220395361E-4</v>
      </c>
    </row>
    <row r="21" spans="1:41">
      <c r="A21" s="1" t="s">
        <v>808</v>
      </c>
      <c r="B21" s="710">
        <v>54500</v>
      </c>
      <c r="C21" s="710">
        <v>1236</v>
      </c>
      <c r="D21" s="710">
        <v>27825</v>
      </c>
      <c r="E21" s="710">
        <v>589</v>
      </c>
      <c r="F21" s="710">
        <v>26675</v>
      </c>
      <c r="G21" s="710">
        <v>647</v>
      </c>
      <c r="H21" s="710">
        <v>1</v>
      </c>
      <c r="I21" s="710" t="s">
        <v>808</v>
      </c>
      <c r="J21" s="710">
        <v>51311</v>
      </c>
      <c r="K21" s="710">
        <v>1727</v>
      </c>
      <c r="L21" s="710">
        <v>26293</v>
      </c>
      <c r="M21" s="710">
        <v>1045</v>
      </c>
      <c r="N21" s="710">
        <v>25018</v>
      </c>
      <c r="O21" s="710">
        <v>682</v>
      </c>
      <c r="Q21" s="16" t="s">
        <v>30</v>
      </c>
      <c r="R21" s="561">
        <f>SUM(B85:B89)</f>
        <v>215838</v>
      </c>
      <c r="S21" s="561">
        <f>SUM(C85:C89)</f>
        <v>2772</v>
      </c>
      <c r="T21" s="561">
        <f t="shared" ref="T21:W21" si="46">SUM(D85:D89)</f>
        <v>86433</v>
      </c>
      <c r="U21" s="561">
        <f t="shared" si="46"/>
        <v>870</v>
      </c>
      <c r="V21" s="561">
        <f t="shared" si="46"/>
        <v>129405</v>
      </c>
      <c r="W21" s="561">
        <f t="shared" si="46"/>
        <v>1902</v>
      </c>
      <c r="X21" s="561">
        <f t="shared" ref="X21:AC21" si="47">SUM(J85:J89)</f>
        <v>207420</v>
      </c>
      <c r="Y21" s="561">
        <f t="shared" si="47"/>
        <v>2624</v>
      </c>
      <c r="Z21" s="561">
        <f t="shared" si="47"/>
        <v>82986</v>
      </c>
      <c r="AA21" s="561">
        <f t="shared" si="47"/>
        <v>824</v>
      </c>
      <c r="AB21" s="561">
        <f t="shared" si="47"/>
        <v>124434</v>
      </c>
      <c r="AC21" s="561">
        <f t="shared" si="47"/>
        <v>1800</v>
      </c>
      <c r="AD21" s="569">
        <f t="shared" si="4"/>
        <v>148</v>
      </c>
      <c r="AE21" s="569">
        <f t="shared" si="5"/>
        <v>46</v>
      </c>
      <c r="AF21" s="569">
        <f t="shared" si="6"/>
        <v>102</v>
      </c>
      <c r="AG21" s="716">
        <f t="shared" si="7"/>
        <v>1.284296555750146E-2</v>
      </c>
      <c r="AH21" s="716">
        <f t="shared" si="8"/>
        <v>1.0065599944465655E-2</v>
      </c>
      <c r="AI21" s="716">
        <f t="shared" si="9"/>
        <v>1.469804103396314E-2</v>
      </c>
      <c r="AJ21" s="716">
        <f t="shared" si="10"/>
        <v>1.2650660495612767E-2</v>
      </c>
      <c r="AK21" s="716">
        <f t="shared" si="11"/>
        <v>9.9293856795122076E-3</v>
      </c>
      <c r="AL21" s="716">
        <f t="shared" si="12"/>
        <v>1.4465499783017503E-2</v>
      </c>
      <c r="AM21" s="717">
        <f t="shared" si="13"/>
        <v>1.9230506188869234E-4</v>
      </c>
      <c r="AN21" s="717">
        <f t="shared" si="44"/>
        <v>1.3621426495344716E-4</v>
      </c>
      <c r="AO21" s="717">
        <f t="shared" si="45"/>
        <v>2.3254125094563684E-4</v>
      </c>
    </row>
    <row r="22" spans="1:41">
      <c r="A22" s="1" t="s">
        <v>809</v>
      </c>
      <c r="B22" s="710">
        <v>55351</v>
      </c>
      <c r="C22" s="710">
        <v>1035</v>
      </c>
      <c r="D22" s="710">
        <v>28326</v>
      </c>
      <c r="E22" s="710">
        <v>507</v>
      </c>
      <c r="F22" s="710">
        <v>27025</v>
      </c>
      <c r="G22" s="710">
        <v>528</v>
      </c>
      <c r="H22" s="710">
        <v>1</v>
      </c>
      <c r="I22" s="710" t="s">
        <v>809</v>
      </c>
      <c r="J22" s="710">
        <v>52019</v>
      </c>
      <c r="K22" s="710">
        <v>1492</v>
      </c>
      <c r="L22" s="710">
        <v>26746</v>
      </c>
      <c r="M22" s="710">
        <v>919</v>
      </c>
      <c r="N22" s="710">
        <v>25273</v>
      </c>
      <c r="O22" s="710">
        <v>573</v>
      </c>
      <c r="Q22" s="16" t="s">
        <v>884</v>
      </c>
      <c r="R22" s="561">
        <f>B90</f>
        <v>204258</v>
      </c>
      <c r="S22" s="561">
        <f>C90</f>
        <v>3869</v>
      </c>
      <c r="T22" s="561">
        <f t="shared" ref="T22:W22" si="48">D90</f>
        <v>61362</v>
      </c>
      <c r="U22" s="561">
        <f t="shared" si="48"/>
        <v>881</v>
      </c>
      <c r="V22" s="561">
        <f t="shared" si="48"/>
        <v>142896</v>
      </c>
      <c r="W22" s="561">
        <f t="shared" si="48"/>
        <v>2988</v>
      </c>
      <c r="X22" s="561">
        <f t="shared" ref="X22:AC23" si="49">J90</f>
        <v>196836</v>
      </c>
      <c r="Y22" s="561">
        <f t="shared" si="49"/>
        <v>3788</v>
      </c>
      <c r="Z22" s="561">
        <f t="shared" si="49"/>
        <v>59239</v>
      </c>
      <c r="AA22" s="561">
        <f t="shared" si="49"/>
        <v>920</v>
      </c>
      <c r="AB22" s="561">
        <f t="shared" si="49"/>
        <v>137597</v>
      </c>
      <c r="AC22" s="561">
        <f t="shared" si="49"/>
        <v>2868</v>
      </c>
      <c r="AD22" s="569">
        <f t="shared" si="4"/>
        <v>81</v>
      </c>
      <c r="AE22" s="569">
        <f t="shared" si="5"/>
        <v>-39</v>
      </c>
      <c r="AF22" s="569">
        <f t="shared" si="6"/>
        <v>120</v>
      </c>
      <c r="AG22" s="716">
        <f t="shared" si="7"/>
        <v>1.8941730556453113E-2</v>
      </c>
      <c r="AH22" s="716">
        <f t="shared" si="8"/>
        <v>1.4357419901567746E-2</v>
      </c>
      <c r="AI22" s="716">
        <f t="shared" si="9"/>
        <v>2.0910312395028552E-2</v>
      </c>
      <c r="AJ22" s="716">
        <f t="shared" si="10"/>
        <v>1.9244447153975899E-2</v>
      </c>
      <c r="AK22" s="716">
        <f t="shared" si="11"/>
        <v>1.5530309424534513E-2</v>
      </c>
      <c r="AL22" s="716">
        <f t="shared" si="12"/>
        <v>2.0843477692100845E-2</v>
      </c>
      <c r="AM22" s="717">
        <f t="shared" si="13"/>
        <v>-3.0271659752278621E-4</v>
      </c>
      <c r="AN22" s="717">
        <f t="shared" si="44"/>
        <v>-1.172889522966767E-3</v>
      </c>
      <c r="AO22" s="717">
        <f t="shared" si="45"/>
        <v>6.6834702927707351E-5</v>
      </c>
    </row>
    <row r="23" spans="1:41">
      <c r="A23" s="1" t="s">
        <v>810</v>
      </c>
      <c r="B23" s="710">
        <v>53812</v>
      </c>
      <c r="C23" s="710">
        <v>3401</v>
      </c>
      <c r="D23" s="710">
        <v>27113</v>
      </c>
      <c r="E23" s="710">
        <v>1621</v>
      </c>
      <c r="F23" s="710">
        <v>26699</v>
      </c>
      <c r="G23" s="710">
        <v>1780</v>
      </c>
      <c r="H23" s="710">
        <v>1</v>
      </c>
      <c r="I23" s="710" t="s">
        <v>810</v>
      </c>
      <c r="J23" s="710">
        <v>50114</v>
      </c>
      <c r="K23" s="710">
        <v>3745</v>
      </c>
      <c r="L23" s="710">
        <v>25606</v>
      </c>
      <c r="M23" s="710">
        <v>2259</v>
      </c>
      <c r="N23" s="710">
        <v>24508</v>
      </c>
      <c r="O23" s="710">
        <v>1486</v>
      </c>
      <c r="Q23" s="13" t="s">
        <v>885</v>
      </c>
      <c r="R23" s="911">
        <f>B91</f>
        <v>66071</v>
      </c>
      <c r="S23" s="911">
        <f>C91</f>
        <v>37</v>
      </c>
      <c r="T23" s="911">
        <f t="shared" ref="T23:W23" si="50">D91</f>
        <v>37273</v>
      </c>
      <c r="U23" s="911">
        <f t="shared" si="50"/>
        <v>24</v>
      </c>
      <c r="V23" s="911">
        <f t="shared" si="50"/>
        <v>28798</v>
      </c>
      <c r="W23" s="911">
        <f t="shared" si="50"/>
        <v>13</v>
      </c>
      <c r="X23" s="911">
        <f t="shared" si="49"/>
        <v>419</v>
      </c>
      <c r="Y23" s="911">
        <f t="shared" si="49"/>
        <v>12</v>
      </c>
      <c r="Z23" s="911">
        <f t="shared" si="49"/>
        <v>243</v>
      </c>
      <c r="AA23" s="911">
        <f t="shared" si="49"/>
        <v>8</v>
      </c>
      <c r="AB23" s="911">
        <f t="shared" si="49"/>
        <v>176</v>
      </c>
      <c r="AC23" s="911">
        <f t="shared" si="49"/>
        <v>4</v>
      </c>
      <c r="AD23" s="1011">
        <f t="shared" si="4"/>
        <v>25</v>
      </c>
      <c r="AE23" s="1011">
        <f t="shared" si="5"/>
        <v>16</v>
      </c>
      <c r="AF23" s="1011">
        <f t="shared" si="6"/>
        <v>9</v>
      </c>
      <c r="AG23" s="1012">
        <f t="shared" si="7"/>
        <v>5.6000363245599426E-4</v>
      </c>
      <c r="AH23" s="1012">
        <f t="shared" si="8"/>
        <v>6.4389772757760314E-4</v>
      </c>
      <c r="AI23" s="1012">
        <f t="shared" si="9"/>
        <v>4.5142023751649422E-4</v>
      </c>
      <c r="AJ23" s="1012">
        <f t="shared" si="10"/>
        <v>2.8639618138424822E-2</v>
      </c>
      <c r="AK23" s="1012">
        <f t="shared" si="11"/>
        <v>3.292181069958848E-2</v>
      </c>
      <c r="AL23" s="1012">
        <f t="shared" si="12"/>
        <v>2.2727272727272728E-2</v>
      </c>
      <c r="AM23" s="1013">
        <f t="shared" si="13"/>
        <v>-2.8079614505968829E-2</v>
      </c>
      <c r="AN23" s="1013">
        <f t="shared" si="44"/>
        <v>-3.227791297201088E-2</v>
      </c>
      <c r="AO23" s="1013">
        <f t="shared" si="45"/>
        <v>-2.2275852489756234E-2</v>
      </c>
    </row>
    <row r="24" spans="1:41">
      <c r="A24" s="1" t="s">
        <v>811</v>
      </c>
      <c r="B24" s="710">
        <v>52626</v>
      </c>
      <c r="C24" s="710">
        <v>6268</v>
      </c>
      <c r="D24" s="710">
        <v>25934</v>
      </c>
      <c r="E24" s="710">
        <v>2964</v>
      </c>
      <c r="F24" s="710">
        <v>26692</v>
      </c>
      <c r="G24" s="710">
        <v>3304</v>
      </c>
      <c r="H24" s="710">
        <v>1</v>
      </c>
      <c r="I24" s="710" t="s">
        <v>811</v>
      </c>
      <c r="J24" s="710">
        <v>48582</v>
      </c>
      <c r="K24" s="710">
        <v>6672</v>
      </c>
      <c r="L24" s="710">
        <v>24679</v>
      </c>
      <c r="M24" s="710">
        <v>4063</v>
      </c>
      <c r="N24" s="710">
        <v>23903</v>
      </c>
      <c r="O24" s="710">
        <v>2609</v>
      </c>
    </row>
    <row r="25" spans="1:41">
      <c r="A25" s="1" t="s">
        <v>812</v>
      </c>
      <c r="B25" s="710">
        <v>52196</v>
      </c>
      <c r="C25" s="710">
        <v>6470</v>
      </c>
      <c r="D25" s="710">
        <v>25720</v>
      </c>
      <c r="E25" s="710">
        <v>3130</v>
      </c>
      <c r="F25" s="710">
        <v>26476</v>
      </c>
      <c r="G25" s="710">
        <v>3340</v>
      </c>
      <c r="H25" s="710">
        <v>1</v>
      </c>
      <c r="I25" s="710" t="s">
        <v>812</v>
      </c>
      <c r="J25" s="710">
        <v>47661</v>
      </c>
      <c r="K25" s="710">
        <v>7033</v>
      </c>
      <c r="L25" s="710">
        <v>24044</v>
      </c>
      <c r="M25" s="710">
        <v>4248</v>
      </c>
      <c r="N25" s="710">
        <v>23617</v>
      </c>
      <c r="O25" s="710">
        <v>2785</v>
      </c>
    </row>
    <row r="26" spans="1:41">
      <c r="A26" s="1" t="s">
        <v>813</v>
      </c>
      <c r="B26" s="710">
        <v>51296</v>
      </c>
      <c r="C26" s="710">
        <v>6570</v>
      </c>
      <c r="D26" s="710">
        <v>25252</v>
      </c>
      <c r="E26" s="710">
        <v>3032</v>
      </c>
      <c r="F26" s="710">
        <v>26044</v>
      </c>
      <c r="G26" s="710">
        <v>3538</v>
      </c>
      <c r="H26" s="710">
        <v>1</v>
      </c>
      <c r="I26" s="710" t="s">
        <v>813</v>
      </c>
      <c r="J26" s="710">
        <v>46420</v>
      </c>
      <c r="K26" s="710">
        <v>6955</v>
      </c>
      <c r="L26" s="710">
        <v>23449</v>
      </c>
      <c r="M26" s="710">
        <v>4225</v>
      </c>
      <c r="N26" s="710">
        <v>22971</v>
      </c>
      <c r="O26" s="710">
        <v>2730</v>
      </c>
    </row>
    <row r="27" spans="1:41">
      <c r="A27" s="1" t="s">
        <v>814</v>
      </c>
      <c r="B27" s="710">
        <v>49610</v>
      </c>
      <c r="C27" s="710">
        <v>6559</v>
      </c>
      <c r="D27" s="710">
        <v>24202</v>
      </c>
      <c r="E27" s="710">
        <v>3174</v>
      </c>
      <c r="F27" s="710">
        <v>25408</v>
      </c>
      <c r="G27" s="710">
        <v>3385</v>
      </c>
      <c r="H27" s="710">
        <v>1</v>
      </c>
      <c r="I27" s="710" t="s">
        <v>814</v>
      </c>
      <c r="J27" s="710">
        <v>44672</v>
      </c>
      <c r="K27" s="710">
        <v>6833</v>
      </c>
      <c r="L27" s="710">
        <v>22316</v>
      </c>
      <c r="M27" s="710">
        <v>4182</v>
      </c>
      <c r="N27" s="710">
        <v>22356</v>
      </c>
      <c r="O27" s="710">
        <v>2651</v>
      </c>
    </row>
    <row r="28" spans="1:41">
      <c r="A28" s="1" t="s">
        <v>815</v>
      </c>
      <c r="B28" s="710">
        <v>48675</v>
      </c>
      <c r="C28" s="710">
        <v>6273</v>
      </c>
      <c r="D28" s="710">
        <v>23942</v>
      </c>
      <c r="E28" s="710">
        <v>3357</v>
      </c>
      <c r="F28" s="710">
        <v>24733</v>
      </c>
      <c r="G28" s="710">
        <v>2916</v>
      </c>
      <c r="H28" s="710">
        <v>1</v>
      </c>
      <c r="I28" s="710" t="s">
        <v>815</v>
      </c>
      <c r="J28" s="710">
        <v>44337</v>
      </c>
      <c r="K28" s="710">
        <v>7141</v>
      </c>
      <c r="L28" s="710">
        <v>21906</v>
      </c>
      <c r="M28" s="710">
        <v>4164</v>
      </c>
      <c r="N28" s="710">
        <v>22431</v>
      </c>
      <c r="O28" s="710">
        <v>2977</v>
      </c>
    </row>
    <row r="29" spans="1:41">
      <c r="A29" s="1" t="s">
        <v>816</v>
      </c>
      <c r="B29" s="710">
        <v>48882</v>
      </c>
      <c r="C29" s="710">
        <v>6407</v>
      </c>
      <c r="D29" s="710">
        <v>23929</v>
      </c>
      <c r="E29" s="710">
        <v>3500</v>
      </c>
      <c r="F29" s="710">
        <v>24953</v>
      </c>
      <c r="G29" s="710">
        <v>2907</v>
      </c>
      <c r="H29" s="710">
        <v>1</v>
      </c>
      <c r="I29" s="710" t="s">
        <v>816</v>
      </c>
      <c r="J29" s="710">
        <v>44111</v>
      </c>
      <c r="K29" s="710">
        <v>6868</v>
      </c>
      <c r="L29" s="710">
        <v>21525</v>
      </c>
      <c r="M29" s="710">
        <v>3837</v>
      </c>
      <c r="N29" s="710">
        <v>22586</v>
      </c>
      <c r="O29" s="710">
        <v>3031</v>
      </c>
    </row>
    <row r="30" spans="1:41">
      <c r="A30" s="1" t="s">
        <v>817</v>
      </c>
      <c r="B30" s="710">
        <v>50343</v>
      </c>
      <c r="C30" s="710">
        <v>7059</v>
      </c>
      <c r="D30" s="710">
        <v>24927</v>
      </c>
      <c r="E30" s="710">
        <v>4020</v>
      </c>
      <c r="F30" s="710">
        <v>25416</v>
      </c>
      <c r="G30" s="710">
        <v>3039</v>
      </c>
      <c r="H30" s="710">
        <v>1</v>
      </c>
      <c r="I30" s="710" t="s">
        <v>817</v>
      </c>
      <c r="J30" s="710">
        <v>45095</v>
      </c>
      <c r="K30" s="710">
        <v>7328</v>
      </c>
      <c r="L30" s="710">
        <v>21978</v>
      </c>
      <c r="M30" s="710">
        <v>3986</v>
      </c>
      <c r="N30" s="710">
        <v>23117</v>
      </c>
      <c r="O30" s="710">
        <v>3342</v>
      </c>
    </row>
    <row r="31" spans="1:41">
      <c r="A31" s="1" t="s">
        <v>818</v>
      </c>
      <c r="B31" s="710">
        <v>51030</v>
      </c>
      <c r="C31" s="710">
        <v>7317</v>
      </c>
      <c r="D31" s="710">
        <v>25410</v>
      </c>
      <c r="E31" s="710">
        <v>4170</v>
      </c>
      <c r="F31" s="710">
        <v>25620</v>
      </c>
      <c r="G31" s="710">
        <v>3147</v>
      </c>
      <c r="H31" s="710">
        <v>1</v>
      </c>
      <c r="I31" s="710" t="s">
        <v>818</v>
      </c>
      <c r="J31" s="710">
        <v>45366</v>
      </c>
      <c r="K31" s="710">
        <v>7473</v>
      </c>
      <c r="L31" s="710">
        <v>22119</v>
      </c>
      <c r="M31" s="710">
        <v>3928</v>
      </c>
      <c r="N31" s="710">
        <v>23247</v>
      </c>
      <c r="O31" s="710">
        <v>3545</v>
      </c>
    </row>
    <row r="32" spans="1:41">
      <c r="A32" s="1" t="s">
        <v>819</v>
      </c>
      <c r="B32" s="710">
        <v>52580</v>
      </c>
      <c r="C32" s="710">
        <v>7493</v>
      </c>
      <c r="D32" s="710">
        <v>26053</v>
      </c>
      <c r="E32" s="710">
        <v>4168</v>
      </c>
      <c r="F32" s="710">
        <v>26527</v>
      </c>
      <c r="G32" s="710">
        <v>3325</v>
      </c>
      <c r="H32" s="710">
        <v>1</v>
      </c>
      <c r="I32" s="710" t="s">
        <v>819</v>
      </c>
      <c r="J32" s="710">
        <v>46402</v>
      </c>
      <c r="K32" s="710">
        <v>7326</v>
      </c>
      <c r="L32" s="710">
        <v>22443</v>
      </c>
      <c r="M32" s="710">
        <v>3774</v>
      </c>
      <c r="N32" s="710">
        <v>23959</v>
      </c>
      <c r="O32" s="710">
        <v>3552</v>
      </c>
    </row>
    <row r="33" spans="1:15">
      <c r="A33" s="1" t="s">
        <v>820</v>
      </c>
      <c r="B33" s="710">
        <v>53501</v>
      </c>
      <c r="C33" s="710">
        <v>7582</v>
      </c>
      <c r="D33" s="710">
        <v>26352</v>
      </c>
      <c r="E33" s="710">
        <v>4015</v>
      </c>
      <c r="F33" s="710">
        <v>27149</v>
      </c>
      <c r="G33" s="710">
        <v>3567</v>
      </c>
      <c r="H33" s="710">
        <v>1</v>
      </c>
      <c r="I33" s="710" t="s">
        <v>820</v>
      </c>
      <c r="J33" s="710">
        <v>47272</v>
      </c>
      <c r="K33" s="710">
        <v>7267</v>
      </c>
      <c r="L33" s="710">
        <v>22741</v>
      </c>
      <c r="M33" s="710">
        <v>3596</v>
      </c>
      <c r="N33" s="710">
        <v>24531</v>
      </c>
      <c r="O33" s="710">
        <v>3671</v>
      </c>
    </row>
    <row r="34" spans="1:15">
      <c r="A34" s="1" t="s">
        <v>821</v>
      </c>
      <c r="B34" s="710">
        <v>54985</v>
      </c>
      <c r="C34" s="710">
        <v>7559</v>
      </c>
      <c r="D34" s="710">
        <v>27259</v>
      </c>
      <c r="E34" s="710">
        <v>3894</v>
      </c>
      <c r="F34" s="710">
        <v>27726</v>
      </c>
      <c r="G34" s="710">
        <v>3665</v>
      </c>
      <c r="H34" s="710">
        <v>1</v>
      </c>
      <c r="I34" s="710" t="s">
        <v>821</v>
      </c>
      <c r="J34" s="710">
        <v>48315</v>
      </c>
      <c r="K34" s="710">
        <v>7033</v>
      </c>
      <c r="L34" s="710">
        <v>23441</v>
      </c>
      <c r="M34" s="710">
        <v>3387</v>
      </c>
      <c r="N34" s="710">
        <v>24874</v>
      </c>
      <c r="O34" s="710">
        <v>3646</v>
      </c>
    </row>
    <row r="35" spans="1:15">
      <c r="A35" s="1" t="s">
        <v>822</v>
      </c>
      <c r="B35" s="710">
        <v>57250</v>
      </c>
      <c r="C35" s="710">
        <v>7287</v>
      </c>
      <c r="D35" s="710">
        <v>28212</v>
      </c>
      <c r="E35" s="710">
        <v>3556</v>
      </c>
      <c r="F35" s="710">
        <v>29038</v>
      </c>
      <c r="G35" s="710">
        <v>3731</v>
      </c>
      <c r="H35" s="710">
        <v>1</v>
      </c>
      <c r="I35" s="710" t="s">
        <v>822</v>
      </c>
      <c r="J35" s="710">
        <v>50747</v>
      </c>
      <c r="K35" s="710">
        <v>7058</v>
      </c>
      <c r="L35" s="710">
        <v>24583</v>
      </c>
      <c r="M35" s="710">
        <v>3325</v>
      </c>
      <c r="N35" s="710">
        <v>26164</v>
      </c>
      <c r="O35" s="710">
        <v>3733</v>
      </c>
    </row>
    <row r="36" spans="1:15">
      <c r="A36" s="1" t="s">
        <v>823</v>
      </c>
      <c r="B36" s="710">
        <v>59380</v>
      </c>
      <c r="C36" s="710">
        <v>7397</v>
      </c>
      <c r="D36" s="710">
        <v>29049</v>
      </c>
      <c r="E36" s="710">
        <v>3628</v>
      </c>
      <c r="F36" s="710">
        <v>30331</v>
      </c>
      <c r="G36" s="710">
        <v>3769</v>
      </c>
      <c r="H36" s="710">
        <v>1</v>
      </c>
      <c r="I36" s="710" t="s">
        <v>823</v>
      </c>
      <c r="J36" s="710">
        <v>52449</v>
      </c>
      <c r="K36" s="710">
        <v>6875</v>
      </c>
      <c r="L36" s="710">
        <v>25221</v>
      </c>
      <c r="M36" s="710">
        <v>3262</v>
      </c>
      <c r="N36" s="710">
        <v>27228</v>
      </c>
      <c r="O36" s="710">
        <v>3613</v>
      </c>
    </row>
    <row r="37" spans="1:15">
      <c r="A37" s="1" t="s">
        <v>824</v>
      </c>
      <c r="B37" s="710">
        <v>60786</v>
      </c>
      <c r="C37" s="710">
        <v>7247</v>
      </c>
      <c r="D37" s="710">
        <v>29774</v>
      </c>
      <c r="E37" s="710">
        <v>3546</v>
      </c>
      <c r="F37" s="710">
        <v>31012</v>
      </c>
      <c r="G37" s="710">
        <v>3701</v>
      </c>
      <c r="H37" s="710">
        <v>1</v>
      </c>
      <c r="I37" s="710" t="s">
        <v>824</v>
      </c>
      <c r="J37" s="710">
        <v>53859</v>
      </c>
      <c r="K37" s="710">
        <v>6643</v>
      </c>
      <c r="L37" s="710">
        <v>25924</v>
      </c>
      <c r="M37" s="710">
        <v>3088</v>
      </c>
      <c r="N37" s="710">
        <v>27935</v>
      </c>
      <c r="O37" s="710">
        <v>3555</v>
      </c>
    </row>
    <row r="38" spans="1:15">
      <c r="A38" s="1" t="s">
        <v>825</v>
      </c>
      <c r="B38" s="710">
        <v>60596</v>
      </c>
      <c r="C38" s="710">
        <v>7120</v>
      </c>
      <c r="D38" s="710">
        <v>29519</v>
      </c>
      <c r="E38" s="710">
        <v>3517</v>
      </c>
      <c r="F38" s="710">
        <v>31077</v>
      </c>
      <c r="G38" s="710">
        <v>3603</v>
      </c>
      <c r="H38" s="710">
        <v>1</v>
      </c>
      <c r="I38" s="710" t="s">
        <v>825</v>
      </c>
      <c r="J38" s="710">
        <v>53647</v>
      </c>
      <c r="K38" s="710">
        <v>6241</v>
      </c>
      <c r="L38" s="710">
        <v>25748</v>
      </c>
      <c r="M38" s="710">
        <v>2962</v>
      </c>
      <c r="N38" s="710">
        <v>27899</v>
      </c>
      <c r="O38" s="710">
        <v>3279</v>
      </c>
    </row>
    <row r="39" spans="1:15">
      <c r="A39" s="1" t="s">
        <v>826</v>
      </c>
      <c r="B39" s="710">
        <v>61706</v>
      </c>
      <c r="C39" s="710">
        <v>6569</v>
      </c>
      <c r="D39" s="710">
        <v>30138</v>
      </c>
      <c r="E39" s="710">
        <v>3117</v>
      </c>
      <c r="F39" s="710">
        <v>31568</v>
      </c>
      <c r="G39" s="710">
        <v>3452</v>
      </c>
      <c r="H39" s="710">
        <v>1</v>
      </c>
      <c r="I39" s="710" t="s">
        <v>826</v>
      </c>
      <c r="J39" s="710">
        <v>54788</v>
      </c>
      <c r="K39" s="710">
        <v>5798</v>
      </c>
      <c r="L39" s="710">
        <v>26525</v>
      </c>
      <c r="M39" s="710">
        <v>2781</v>
      </c>
      <c r="N39" s="710">
        <v>28263</v>
      </c>
      <c r="O39" s="710">
        <v>3017</v>
      </c>
    </row>
    <row r="40" spans="1:15">
      <c r="A40" s="1" t="s">
        <v>827</v>
      </c>
      <c r="B40" s="710">
        <v>64444</v>
      </c>
      <c r="C40" s="710">
        <v>6304</v>
      </c>
      <c r="D40" s="710">
        <v>31348</v>
      </c>
      <c r="E40" s="710">
        <v>3101</v>
      </c>
      <c r="F40" s="710">
        <v>33096</v>
      </c>
      <c r="G40" s="710">
        <v>3203</v>
      </c>
      <c r="H40" s="710">
        <v>1</v>
      </c>
      <c r="I40" s="710" t="s">
        <v>827</v>
      </c>
      <c r="J40" s="710">
        <v>57672</v>
      </c>
      <c r="K40" s="710">
        <v>5674</v>
      </c>
      <c r="L40" s="710">
        <v>27695</v>
      </c>
      <c r="M40" s="710">
        <v>2672</v>
      </c>
      <c r="N40" s="710">
        <v>29977</v>
      </c>
      <c r="O40" s="710">
        <v>3002</v>
      </c>
    </row>
    <row r="41" spans="1:15">
      <c r="A41" s="1" t="s">
        <v>828</v>
      </c>
      <c r="B41" s="710">
        <v>66080</v>
      </c>
      <c r="C41" s="710">
        <v>6008</v>
      </c>
      <c r="D41" s="710">
        <v>32387</v>
      </c>
      <c r="E41" s="710">
        <v>2976</v>
      </c>
      <c r="F41" s="710">
        <v>33693</v>
      </c>
      <c r="G41" s="710">
        <v>3032</v>
      </c>
      <c r="H41" s="710">
        <v>1</v>
      </c>
      <c r="I41" s="710" t="s">
        <v>828</v>
      </c>
      <c r="J41" s="710">
        <v>59415</v>
      </c>
      <c r="K41" s="710">
        <v>5575</v>
      </c>
      <c r="L41" s="710">
        <v>28735</v>
      </c>
      <c r="M41" s="710">
        <v>2680</v>
      </c>
      <c r="N41" s="710">
        <v>30680</v>
      </c>
      <c r="O41" s="710">
        <v>2895</v>
      </c>
    </row>
    <row r="42" spans="1:15">
      <c r="A42" s="1" t="s">
        <v>829</v>
      </c>
      <c r="B42" s="710">
        <v>70095</v>
      </c>
      <c r="C42" s="710">
        <v>5845</v>
      </c>
      <c r="D42" s="710">
        <v>34095</v>
      </c>
      <c r="E42" s="710">
        <v>2882</v>
      </c>
      <c r="F42" s="710">
        <v>36000</v>
      </c>
      <c r="G42" s="710">
        <v>2963</v>
      </c>
      <c r="H42" s="710">
        <v>1</v>
      </c>
      <c r="I42" s="710" t="s">
        <v>829</v>
      </c>
      <c r="J42" s="710">
        <v>63216</v>
      </c>
      <c r="K42" s="710">
        <v>5292</v>
      </c>
      <c r="L42" s="710">
        <v>30465</v>
      </c>
      <c r="M42" s="710">
        <v>2558</v>
      </c>
      <c r="N42" s="710">
        <v>32751</v>
      </c>
      <c r="O42" s="710">
        <v>2734</v>
      </c>
    </row>
    <row r="43" spans="1:15">
      <c r="A43" s="1" t="s">
        <v>830</v>
      </c>
      <c r="B43" s="710">
        <v>72514</v>
      </c>
      <c r="C43" s="710">
        <v>5716</v>
      </c>
      <c r="D43" s="710">
        <v>35227</v>
      </c>
      <c r="E43" s="710">
        <v>2887</v>
      </c>
      <c r="F43" s="710">
        <v>37287</v>
      </c>
      <c r="G43" s="710">
        <v>2829</v>
      </c>
      <c r="H43" s="710">
        <v>1</v>
      </c>
      <c r="I43" s="710" t="s">
        <v>830</v>
      </c>
      <c r="J43" s="710">
        <v>65652</v>
      </c>
      <c r="K43" s="710">
        <v>5300</v>
      </c>
      <c r="L43" s="710">
        <v>31644</v>
      </c>
      <c r="M43" s="710">
        <v>2658</v>
      </c>
      <c r="N43" s="710">
        <v>34008</v>
      </c>
      <c r="O43" s="710">
        <v>2642</v>
      </c>
    </row>
    <row r="44" spans="1:15">
      <c r="A44" s="1" t="s">
        <v>831</v>
      </c>
      <c r="B44" s="710">
        <v>76735</v>
      </c>
      <c r="C44" s="710">
        <v>5333</v>
      </c>
      <c r="D44" s="710">
        <v>37496</v>
      </c>
      <c r="E44" s="710">
        <v>2683</v>
      </c>
      <c r="F44" s="710">
        <v>39239</v>
      </c>
      <c r="G44" s="710">
        <v>2650</v>
      </c>
      <c r="H44" s="710">
        <v>1</v>
      </c>
      <c r="I44" s="710" t="s">
        <v>831</v>
      </c>
      <c r="J44" s="710">
        <v>69494</v>
      </c>
      <c r="K44" s="710">
        <v>4933</v>
      </c>
      <c r="L44" s="710">
        <v>33534</v>
      </c>
      <c r="M44" s="710">
        <v>2496</v>
      </c>
      <c r="N44" s="710">
        <v>35960</v>
      </c>
      <c r="O44" s="710">
        <v>2437</v>
      </c>
    </row>
    <row r="45" spans="1:15">
      <c r="A45" s="1" t="s">
        <v>832</v>
      </c>
      <c r="B45" s="710">
        <v>81976</v>
      </c>
      <c r="C45" s="710">
        <v>5299</v>
      </c>
      <c r="D45" s="710">
        <v>40206</v>
      </c>
      <c r="E45" s="710">
        <v>2729</v>
      </c>
      <c r="F45" s="710">
        <v>41770</v>
      </c>
      <c r="G45" s="710">
        <v>2570</v>
      </c>
      <c r="H45" s="710">
        <v>1</v>
      </c>
      <c r="I45" s="710" t="s">
        <v>832</v>
      </c>
      <c r="J45" s="710">
        <v>74322</v>
      </c>
      <c r="K45" s="710">
        <v>4861</v>
      </c>
      <c r="L45" s="710">
        <v>35930</v>
      </c>
      <c r="M45" s="710">
        <v>2461</v>
      </c>
      <c r="N45" s="710">
        <v>38392</v>
      </c>
      <c r="O45" s="710">
        <v>2400</v>
      </c>
    </row>
    <row r="46" spans="1:15">
      <c r="A46" s="1" t="s">
        <v>833</v>
      </c>
      <c r="B46" s="710">
        <v>86783</v>
      </c>
      <c r="C46" s="710">
        <v>5178</v>
      </c>
      <c r="D46" s="710">
        <v>42555</v>
      </c>
      <c r="E46" s="710">
        <v>2727</v>
      </c>
      <c r="F46" s="710">
        <v>44228</v>
      </c>
      <c r="G46" s="710">
        <v>2451</v>
      </c>
      <c r="H46" s="710">
        <v>1</v>
      </c>
      <c r="I46" s="710" t="s">
        <v>833</v>
      </c>
      <c r="J46" s="710">
        <v>78987</v>
      </c>
      <c r="K46" s="710">
        <v>4717</v>
      </c>
      <c r="L46" s="710">
        <v>38399</v>
      </c>
      <c r="M46" s="710">
        <v>2540</v>
      </c>
      <c r="N46" s="710">
        <v>40588</v>
      </c>
      <c r="O46" s="710">
        <v>2177</v>
      </c>
    </row>
    <row r="47" spans="1:15">
      <c r="A47" s="1" t="s">
        <v>834</v>
      </c>
      <c r="B47" s="710">
        <v>89200</v>
      </c>
      <c r="C47" s="710">
        <v>4873</v>
      </c>
      <c r="D47" s="710">
        <v>43747</v>
      </c>
      <c r="E47" s="710">
        <v>2615</v>
      </c>
      <c r="F47" s="710">
        <v>45453</v>
      </c>
      <c r="G47" s="710">
        <v>2258</v>
      </c>
      <c r="H47" s="710">
        <v>1</v>
      </c>
      <c r="I47" s="710" t="s">
        <v>834</v>
      </c>
      <c r="J47" s="710">
        <v>81411</v>
      </c>
      <c r="K47" s="710">
        <v>4565</v>
      </c>
      <c r="L47" s="710">
        <v>39577</v>
      </c>
      <c r="M47" s="710">
        <v>2504</v>
      </c>
      <c r="N47" s="710">
        <v>41834</v>
      </c>
      <c r="O47" s="710">
        <v>2061</v>
      </c>
    </row>
    <row r="48" spans="1:15">
      <c r="A48" s="1" t="s">
        <v>835</v>
      </c>
      <c r="B48" s="710">
        <v>87377</v>
      </c>
      <c r="C48" s="710">
        <v>4502</v>
      </c>
      <c r="D48" s="710">
        <v>42850</v>
      </c>
      <c r="E48" s="710">
        <v>2446</v>
      </c>
      <c r="F48" s="710">
        <v>44527</v>
      </c>
      <c r="G48" s="710">
        <v>2056</v>
      </c>
      <c r="H48" s="710">
        <v>1</v>
      </c>
      <c r="I48" s="710" t="s">
        <v>835</v>
      </c>
      <c r="J48" s="710">
        <v>79960</v>
      </c>
      <c r="K48" s="710">
        <v>4176</v>
      </c>
      <c r="L48" s="710">
        <v>38936</v>
      </c>
      <c r="M48" s="710">
        <v>2323</v>
      </c>
      <c r="N48" s="710">
        <v>41024</v>
      </c>
      <c r="O48" s="710">
        <v>1853</v>
      </c>
    </row>
    <row r="49" spans="1:15">
      <c r="A49" s="1" t="s">
        <v>836</v>
      </c>
      <c r="B49" s="710">
        <v>85288</v>
      </c>
      <c r="C49" s="710">
        <v>4206</v>
      </c>
      <c r="D49" s="710">
        <v>41622</v>
      </c>
      <c r="E49" s="710">
        <v>2334</v>
      </c>
      <c r="F49" s="710">
        <v>43666</v>
      </c>
      <c r="G49" s="710">
        <v>1872</v>
      </c>
      <c r="H49" s="710">
        <v>1</v>
      </c>
      <c r="I49" s="710" t="s">
        <v>836</v>
      </c>
      <c r="J49" s="710">
        <v>78146</v>
      </c>
      <c r="K49" s="710">
        <v>3997</v>
      </c>
      <c r="L49" s="710">
        <v>37768</v>
      </c>
      <c r="M49" s="710">
        <v>2300</v>
      </c>
      <c r="N49" s="710">
        <v>40378</v>
      </c>
      <c r="O49" s="710">
        <v>1697</v>
      </c>
    </row>
    <row r="50" spans="1:15">
      <c r="A50" s="1" t="s">
        <v>837</v>
      </c>
      <c r="B50" s="710">
        <v>83214</v>
      </c>
      <c r="C50" s="710">
        <v>3944</v>
      </c>
      <c r="D50" s="710">
        <v>40563</v>
      </c>
      <c r="E50" s="710">
        <v>2281</v>
      </c>
      <c r="F50" s="710">
        <v>42651</v>
      </c>
      <c r="G50" s="710">
        <v>1663</v>
      </c>
      <c r="H50" s="710">
        <v>1</v>
      </c>
      <c r="I50" s="710" t="s">
        <v>837</v>
      </c>
      <c r="J50" s="710">
        <v>76142</v>
      </c>
      <c r="K50" s="710">
        <v>3650</v>
      </c>
      <c r="L50" s="710">
        <v>36860</v>
      </c>
      <c r="M50" s="710">
        <v>2223</v>
      </c>
      <c r="N50" s="710">
        <v>39282</v>
      </c>
      <c r="O50" s="710">
        <v>1427</v>
      </c>
    </row>
    <row r="51" spans="1:15">
      <c r="A51" s="1" t="s">
        <v>838</v>
      </c>
      <c r="B51" s="710">
        <v>81670</v>
      </c>
      <c r="C51" s="710">
        <v>3646</v>
      </c>
      <c r="D51" s="710">
        <v>39869</v>
      </c>
      <c r="E51" s="710">
        <v>2200</v>
      </c>
      <c r="F51" s="710">
        <v>41801</v>
      </c>
      <c r="G51" s="710">
        <v>1446</v>
      </c>
      <c r="H51" s="710">
        <v>1</v>
      </c>
      <c r="I51" s="710" t="s">
        <v>838</v>
      </c>
      <c r="J51" s="710">
        <v>75055</v>
      </c>
      <c r="K51" s="710">
        <v>3455</v>
      </c>
      <c r="L51" s="710">
        <v>36306</v>
      </c>
      <c r="M51" s="710">
        <v>2200</v>
      </c>
      <c r="N51" s="710">
        <v>38749</v>
      </c>
      <c r="O51" s="710">
        <v>1255</v>
      </c>
    </row>
    <row r="52" spans="1:15">
      <c r="A52" s="1" t="s">
        <v>839</v>
      </c>
      <c r="B52" s="710">
        <v>79051</v>
      </c>
      <c r="C52" s="710">
        <v>3184</v>
      </c>
      <c r="D52" s="710">
        <v>38476</v>
      </c>
      <c r="E52" s="710">
        <v>1925</v>
      </c>
      <c r="F52" s="710">
        <v>40575</v>
      </c>
      <c r="G52" s="710">
        <v>1259</v>
      </c>
      <c r="H52" s="710">
        <v>1</v>
      </c>
      <c r="I52" s="710" t="s">
        <v>839</v>
      </c>
      <c r="J52" s="710">
        <v>72950</v>
      </c>
      <c r="K52" s="710">
        <v>3210</v>
      </c>
      <c r="L52" s="710">
        <v>35262</v>
      </c>
      <c r="M52" s="710">
        <v>2083</v>
      </c>
      <c r="N52" s="710">
        <v>37688</v>
      </c>
      <c r="O52" s="710">
        <v>1127</v>
      </c>
    </row>
    <row r="53" spans="1:15">
      <c r="A53" s="1" t="s">
        <v>840</v>
      </c>
      <c r="B53" s="710">
        <v>77926</v>
      </c>
      <c r="C53" s="710">
        <v>3165</v>
      </c>
      <c r="D53" s="710">
        <v>38055</v>
      </c>
      <c r="E53" s="710">
        <v>1993</v>
      </c>
      <c r="F53" s="710">
        <v>39871</v>
      </c>
      <c r="G53" s="710">
        <v>1172</v>
      </c>
      <c r="H53" s="710">
        <v>1</v>
      </c>
      <c r="I53" s="710" t="s">
        <v>840</v>
      </c>
      <c r="J53" s="710">
        <v>72095</v>
      </c>
      <c r="K53" s="710">
        <v>3077</v>
      </c>
      <c r="L53" s="710">
        <v>34953</v>
      </c>
      <c r="M53" s="710">
        <v>2024</v>
      </c>
      <c r="N53" s="710">
        <v>37142</v>
      </c>
      <c r="O53" s="710">
        <v>1053</v>
      </c>
    </row>
    <row r="54" spans="1:15">
      <c r="A54" s="1" t="s">
        <v>841</v>
      </c>
      <c r="B54" s="710">
        <v>61295</v>
      </c>
      <c r="C54" s="710">
        <v>2355</v>
      </c>
      <c r="D54" s="710">
        <v>29765</v>
      </c>
      <c r="E54" s="710">
        <v>1486</v>
      </c>
      <c r="F54" s="710">
        <v>31530</v>
      </c>
      <c r="G54" s="710">
        <v>869</v>
      </c>
      <c r="H54" s="710">
        <v>1</v>
      </c>
      <c r="I54" s="710" t="s">
        <v>841</v>
      </c>
      <c r="J54" s="710">
        <v>56627</v>
      </c>
      <c r="K54" s="710">
        <v>2376</v>
      </c>
      <c r="L54" s="710">
        <v>27291</v>
      </c>
      <c r="M54" s="710">
        <v>1587</v>
      </c>
      <c r="N54" s="710">
        <v>29336</v>
      </c>
      <c r="O54" s="710">
        <v>789</v>
      </c>
    </row>
    <row r="55" spans="1:15">
      <c r="A55" s="1" t="s">
        <v>842</v>
      </c>
      <c r="B55" s="710">
        <v>75860</v>
      </c>
      <c r="C55" s="710">
        <v>2673</v>
      </c>
      <c r="D55" s="710">
        <v>36656</v>
      </c>
      <c r="E55" s="710">
        <v>1723</v>
      </c>
      <c r="F55" s="710">
        <v>39204</v>
      </c>
      <c r="G55" s="710">
        <v>950</v>
      </c>
      <c r="H55" s="710">
        <v>1</v>
      </c>
      <c r="I55" s="710" t="s">
        <v>842</v>
      </c>
      <c r="J55" s="710">
        <v>70621</v>
      </c>
      <c r="K55" s="710">
        <v>2670</v>
      </c>
      <c r="L55" s="710">
        <v>33786</v>
      </c>
      <c r="M55" s="710">
        <v>1801</v>
      </c>
      <c r="N55" s="710">
        <v>36835</v>
      </c>
      <c r="O55" s="710">
        <v>869</v>
      </c>
    </row>
    <row r="56" spans="1:15">
      <c r="A56" s="1" t="s">
        <v>843</v>
      </c>
      <c r="B56" s="710">
        <v>70984</v>
      </c>
      <c r="C56" s="710">
        <v>2431</v>
      </c>
      <c r="D56" s="710">
        <v>34281</v>
      </c>
      <c r="E56" s="710">
        <v>1553</v>
      </c>
      <c r="F56" s="710">
        <v>36703</v>
      </c>
      <c r="G56" s="710">
        <v>878</v>
      </c>
      <c r="H56" s="710">
        <v>1</v>
      </c>
      <c r="I56" s="710" t="s">
        <v>843</v>
      </c>
      <c r="J56" s="710">
        <v>66352</v>
      </c>
      <c r="K56" s="710">
        <v>2493</v>
      </c>
      <c r="L56" s="710">
        <v>31866</v>
      </c>
      <c r="M56" s="710">
        <v>1696</v>
      </c>
      <c r="N56" s="710">
        <v>34486</v>
      </c>
      <c r="O56" s="710">
        <v>797</v>
      </c>
    </row>
    <row r="57" spans="1:15">
      <c r="A57" s="1" t="s">
        <v>844</v>
      </c>
      <c r="B57" s="710">
        <v>69353</v>
      </c>
      <c r="C57" s="710">
        <v>2180</v>
      </c>
      <c r="D57" s="710">
        <v>33514</v>
      </c>
      <c r="E57" s="710">
        <v>1382</v>
      </c>
      <c r="F57" s="710">
        <v>35839</v>
      </c>
      <c r="G57" s="710">
        <v>798</v>
      </c>
      <c r="H57" s="710">
        <v>1</v>
      </c>
      <c r="I57" s="710" t="s">
        <v>844</v>
      </c>
      <c r="J57" s="710">
        <v>65102</v>
      </c>
      <c r="K57" s="710">
        <v>2368</v>
      </c>
      <c r="L57" s="710">
        <v>31290</v>
      </c>
      <c r="M57" s="710">
        <v>1635</v>
      </c>
      <c r="N57" s="710">
        <v>33812</v>
      </c>
      <c r="O57" s="710">
        <v>733</v>
      </c>
    </row>
    <row r="58" spans="1:15">
      <c r="A58" s="1" t="s">
        <v>845</v>
      </c>
      <c r="B58" s="710">
        <v>67139</v>
      </c>
      <c r="C58" s="710">
        <v>2084</v>
      </c>
      <c r="D58" s="710">
        <v>32338</v>
      </c>
      <c r="E58" s="710">
        <v>1289</v>
      </c>
      <c r="F58" s="710">
        <v>34801</v>
      </c>
      <c r="G58" s="710">
        <v>795</v>
      </c>
      <c r="H58" s="710">
        <v>1</v>
      </c>
      <c r="I58" s="710" t="s">
        <v>845</v>
      </c>
      <c r="J58" s="710">
        <v>63171</v>
      </c>
      <c r="K58" s="710">
        <v>2113</v>
      </c>
      <c r="L58" s="710">
        <v>30280</v>
      </c>
      <c r="M58" s="710">
        <v>1448</v>
      </c>
      <c r="N58" s="710">
        <v>32891</v>
      </c>
      <c r="O58" s="710">
        <v>665</v>
      </c>
    </row>
    <row r="59" spans="1:15">
      <c r="A59" s="1" t="s">
        <v>846</v>
      </c>
      <c r="B59" s="710">
        <v>64439</v>
      </c>
      <c r="C59" s="710">
        <v>1903</v>
      </c>
      <c r="D59" s="710">
        <v>31291</v>
      </c>
      <c r="E59" s="710">
        <v>1196</v>
      </c>
      <c r="F59" s="710">
        <v>33148</v>
      </c>
      <c r="G59" s="710">
        <v>707</v>
      </c>
      <c r="H59" s="710">
        <v>1</v>
      </c>
      <c r="I59" s="710" t="s">
        <v>846</v>
      </c>
      <c r="J59" s="710">
        <v>60741</v>
      </c>
      <c r="K59" s="710">
        <v>2026</v>
      </c>
      <c r="L59" s="710">
        <v>29389</v>
      </c>
      <c r="M59" s="710">
        <v>1374</v>
      </c>
      <c r="N59" s="710">
        <v>31352</v>
      </c>
      <c r="O59" s="710">
        <v>652</v>
      </c>
    </row>
    <row r="60" spans="1:15">
      <c r="A60" s="1" t="s">
        <v>847</v>
      </c>
      <c r="B60" s="710">
        <v>64812</v>
      </c>
      <c r="C60" s="710">
        <v>1791</v>
      </c>
      <c r="D60" s="710">
        <v>31088</v>
      </c>
      <c r="E60" s="710">
        <v>1152</v>
      </c>
      <c r="F60" s="710">
        <v>33724</v>
      </c>
      <c r="G60" s="710">
        <v>639</v>
      </c>
      <c r="H60" s="710">
        <v>1</v>
      </c>
      <c r="I60" s="710" t="s">
        <v>847</v>
      </c>
      <c r="J60" s="710">
        <v>61177</v>
      </c>
      <c r="K60" s="710">
        <v>1878</v>
      </c>
      <c r="L60" s="710">
        <v>29179</v>
      </c>
      <c r="M60" s="710">
        <v>1255</v>
      </c>
      <c r="N60" s="710">
        <v>31998</v>
      </c>
      <c r="O60" s="710">
        <v>623</v>
      </c>
    </row>
    <row r="61" spans="1:15">
      <c r="A61" s="1" t="s">
        <v>848</v>
      </c>
      <c r="B61" s="710">
        <v>66661</v>
      </c>
      <c r="C61" s="710">
        <v>1785</v>
      </c>
      <c r="D61" s="710">
        <v>31836</v>
      </c>
      <c r="E61" s="710">
        <v>1125</v>
      </c>
      <c r="F61" s="710">
        <v>34825</v>
      </c>
      <c r="G61" s="710">
        <v>660</v>
      </c>
      <c r="H61" s="710">
        <v>1</v>
      </c>
      <c r="I61" s="710" t="s">
        <v>848</v>
      </c>
      <c r="J61" s="710">
        <v>63017</v>
      </c>
      <c r="K61" s="710">
        <v>1858</v>
      </c>
      <c r="L61" s="710">
        <v>29891</v>
      </c>
      <c r="M61" s="710">
        <v>1252</v>
      </c>
      <c r="N61" s="710">
        <v>33126</v>
      </c>
      <c r="O61" s="710">
        <v>606</v>
      </c>
    </row>
    <row r="62" spans="1:15">
      <c r="A62" s="1" t="s">
        <v>849</v>
      </c>
      <c r="B62" s="710">
        <v>64161</v>
      </c>
      <c r="C62" s="710">
        <v>1617</v>
      </c>
      <c r="D62" s="710">
        <v>30664</v>
      </c>
      <c r="E62" s="710">
        <v>996</v>
      </c>
      <c r="F62" s="710">
        <v>33497</v>
      </c>
      <c r="G62" s="710">
        <v>621</v>
      </c>
      <c r="H62" s="710">
        <v>1</v>
      </c>
      <c r="I62" s="710" t="s">
        <v>849</v>
      </c>
      <c r="J62" s="710">
        <v>60858</v>
      </c>
      <c r="K62" s="710">
        <v>1639</v>
      </c>
      <c r="L62" s="710">
        <v>28955</v>
      </c>
      <c r="M62" s="710">
        <v>1083</v>
      </c>
      <c r="N62" s="710">
        <v>31903</v>
      </c>
      <c r="O62" s="710">
        <v>556</v>
      </c>
    </row>
    <row r="63" spans="1:15">
      <c r="A63" s="1" t="s">
        <v>850</v>
      </c>
      <c r="B63" s="710">
        <v>61424</v>
      </c>
      <c r="C63" s="710">
        <v>1395</v>
      </c>
      <c r="D63" s="710">
        <v>29818</v>
      </c>
      <c r="E63" s="710">
        <v>869</v>
      </c>
      <c r="F63" s="710">
        <v>31606</v>
      </c>
      <c r="G63" s="710">
        <v>526</v>
      </c>
      <c r="H63" s="710">
        <v>1</v>
      </c>
      <c r="I63" s="710" t="s">
        <v>850</v>
      </c>
      <c r="J63" s="710">
        <v>58317</v>
      </c>
      <c r="K63" s="710">
        <v>1431</v>
      </c>
      <c r="L63" s="710">
        <v>28168</v>
      </c>
      <c r="M63" s="710">
        <v>935</v>
      </c>
      <c r="N63" s="710">
        <v>30149</v>
      </c>
      <c r="O63" s="710">
        <v>496</v>
      </c>
    </row>
    <row r="64" spans="1:15">
      <c r="A64" s="1" t="s">
        <v>851</v>
      </c>
      <c r="B64" s="710">
        <v>65035</v>
      </c>
      <c r="C64" s="710">
        <v>1444</v>
      </c>
      <c r="D64" s="710">
        <v>31571</v>
      </c>
      <c r="E64" s="710">
        <v>875</v>
      </c>
      <c r="F64" s="710">
        <v>33464</v>
      </c>
      <c r="G64" s="710">
        <v>569</v>
      </c>
      <c r="H64" s="710">
        <v>1</v>
      </c>
      <c r="I64" s="710" t="s">
        <v>851</v>
      </c>
      <c r="J64" s="710">
        <v>61781</v>
      </c>
      <c r="K64" s="710">
        <v>1451</v>
      </c>
      <c r="L64" s="710">
        <v>29721</v>
      </c>
      <c r="M64" s="710">
        <v>873</v>
      </c>
      <c r="N64" s="710">
        <v>32060</v>
      </c>
      <c r="O64" s="710">
        <v>578</v>
      </c>
    </row>
    <row r="65" spans="1:15">
      <c r="A65" s="1" t="s">
        <v>852</v>
      </c>
      <c r="B65" s="710">
        <v>66875</v>
      </c>
      <c r="C65" s="710">
        <v>1374</v>
      </c>
      <c r="D65" s="710">
        <v>32339</v>
      </c>
      <c r="E65" s="710">
        <v>828</v>
      </c>
      <c r="F65" s="710">
        <v>34536</v>
      </c>
      <c r="G65" s="710">
        <v>546</v>
      </c>
      <c r="H65" s="710">
        <v>1</v>
      </c>
      <c r="I65" s="710" t="s">
        <v>852</v>
      </c>
      <c r="J65" s="710">
        <v>63613</v>
      </c>
      <c r="K65" s="710">
        <v>1364</v>
      </c>
      <c r="L65" s="710">
        <v>30545</v>
      </c>
      <c r="M65" s="710">
        <v>840</v>
      </c>
      <c r="N65" s="710">
        <v>33068</v>
      </c>
      <c r="O65" s="710">
        <v>524</v>
      </c>
    </row>
    <row r="66" spans="1:15">
      <c r="A66" s="1" t="s">
        <v>853</v>
      </c>
      <c r="B66" s="710">
        <v>67105</v>
      </c>
      <c r="C66" s="710">
        <v>1421</v>
      </c>
      <c r="D66" s="710">
        <v>32370</v>
      </c>
      <c r="E66" s="710">
        <v>839</v>
      </c>
      <c r="F66" s="710">
        <v>34735</v>
      </c>
      <c r="G66" s="710">
        <v>582</v>
      </c>
      <c r="H66" s="710">
        <v>1</v>
      </c>
      <c r="I66" s="710" t="s">
        <v>853</v>
      </c>
      <c r="J66" s="710">
        <v>63759</v>
      </c>
      <c r="K66" s="710">
        <v>1285</v>
      </c>
      <c r="L66" s="710">
        <v>30466</v>
      </c>
      <c r="M66" s="710">
        <v>781</v>
      </c>
      <c r="N66" s="710">
        <v>33293</v>
      </c>
      <c r="O66" s="710">
        <v>504</v>
      </c>
    </row>
    <row r="67" spans="1:15">
      <c r="A67" s="1" t="s">
        <v>854</v>
      </c>
      <c r="B67" s="710">
        <v>72191</v>
      </c>
      <c r="C67" s="710">
        <v>1351</v>
      </c>
      <c r="D67" s="710">
        <v>34599</v>
      </c>
      <c r="E67" s="710">
        <v>801</v>
      </c>
      <c r="F67" s="710">
        <v>37592</v>
      </c>
      <c r="G67" s="710">
        <v>550</v>
      </c>
      <c r="H67" s="710">
        <v>1</v>
      </c>
      <c r="I67" s="710" t="s">
        <v>854</v>
      </c>
      <c r="J67" s="710">
        <v>68753</v>
      </c>
      <c r="K67" s="710">
        <v>1348</v>
      </c>
      <c r="L67" s="710">
        <v>32752</v>
      </c>
      <c r="M67" s="710">
        <v>794</v>
      </c>
      <c r="N67" s="710">
        <v>36001</v>
      </c>
      <c r="O67" s="710">
        <v>554</v>
      </c>
    </row>
    <row r="68" spans="1:15">
      <c r="A68" s="1" t="s">
        <v>855</v>
      </c>
      <c r="B68" s="710">
        <v>75435</v>
      </c>
      <c r="C68" s="710">
        <v>1369</v>
      </c>
      <c r="D68" s="710">
        <v>36317</v>
      </c>
      <c r="E68" s="710">
        <v>789</v>
      </c>
      <c r="F68" s="710">
        <v>39118</v>
      </c>
      <c r="G68" s="710">
        <v>580</v>
      </c>
      <c r="H68" s="710">
        <v>1</v>
      </c>
      <c r="I68" s="710" t="s">
        <v>855</v>
      </c>
      <c r="J68" s="710">
        <v>71967</v>
      </c>
      <c r="K68" s="710">
        <v>1424</v>
      </c>
      <c r="L68" s="710">
        <v>34447</v>
      </c>
      <c r="M68" s="710">
        <v>848</v>
      </c>
      <c r="N68" s="710">
        <v>37520</v>
      </c>
      <c r="O68" s="710">
        <v>576</v>
      </c>
    </row>
    <row r="69" spans="1:15">
      <c r="A69" s="1" t="s">
        <v>856</v>
      </c>
      <c r="B69" s="710">
        <v>81369</v>
      </c>
      <c r="C69" s="710">
        <v>1323</v>
      </c>
      <c r="D69" s="710">
        <v>38949</v>
      </c>
      <c r="E69" s="710">
        <v>777</v>
      </c>
      <c r="F69" s="710">
        <v>42420</v>
      </c>
      <c r="G69" s="710">
        <v>546</v>
      </c>
      <c r="H69" s="710">
        <v>1</v>
      </c>
      <c r="I69" s="710" t="s">
        <v>856</v>
      </c>
      <c r="J69" s="710">
        <v>77559</v>
      </c>
      <c r="K69" s="710">
        <v>1353</v>
      </c>
      <c r="L69" s="710">
        <v>36868</v>
      </c>
      <c r="M69" s="710">
        <v>810</v>
      </c>
      <c r="N69" s="710">
        <v>40691</v>
      </c>
      <c r="O69" s="710">
        <v>543</v>
      </c>
    </row>
    <row r="70" spans="1:15">
      <c r="A70" s="1" t="s">
        <v>857</v>
      </c>
      <c r="B70" s="710">
        <v>86134</v>
      </c>
      <c r="C70" s="710">
        <v>1288</v>
      </c>
      <c r="D70" s="710">
        <v>41222</v>
      </c>
      <c r="E70" s="710">
        <v>722</v>
      </c>
      <c r="F70" s="710">
        <v>44912</v>
      </c>
      <c r="G70" s="710">
        <v>566</v>
      </c>
      <c r="H70" s="710">
        <v>1</v>
      </c>
      <c r="I70" s="710" t="s">
        <v>857</v>
      </c>
      <c r="J70" s="710">
        <v>82294</v>
      </c>
      <c r="K70" s="710">
        <v>1345</v>
      </c>
      <c r="L70" s="710">
        <v>39156</v>
      </c>
      <c r="M70" s="710">
        <v>800</v>
      </c>
      <c r="N70" s="710">
        <v>43138</v>
      </c>
      <c r="O70" s="710">
        <v>545</v>
      </c>
    </row>
    <row r="71" spans="1:15">
      <c r="A71" s="1" t="s">
        <v>858</v>
      </c>
      <c r="B71" s="710">
        <v>99576</v>
      </c>
      <c r="C71" s="710">
        <v>1410</v>
      </c>
      <c r="D71" s="710">
        <v>47648</v>
      </c>
      <c r="E71" s="710">
        <v>743</v>
      </c>
      <c r="F71" s="710">
        <v>51928</v>
      </c>
      <c r="G71" s="710">
        <v>667</v>
      </c>
      <c r="H71" s="710">
        <v>1</v>
      </c>
      <c r="I71" s="710" t="s">
        <v>858</v>
      </c>
      <c r="J71" s="710">
        <v>95361</v>
      </c>
      <c r="K71" s="710">
        <v>1355</v>
      </c>
      <c r="L71" s="710">
        <v>45378</v>
      </c>
      <c r="M71" s="710">
        <v>738</v>
      </c>
      <c r="N71" s="710">
        <v>49983</v>
      </c>
      <c r="O71" s="710">
        <v>617</v>
      </c>
    </row>
    <row r="72" spans="1:15">
      <c r="A72" s="1" t="s">
        <v>859</v>
      </c>
      <c r="B72" s="710">
        <v>98474</v>
      </c>
      <c r="C72" s="710">
        <v>1239</v>
      </c>
      <c r="D72" s="710">
        <v>46958</v>
      </c>
      <c r="E72" s="710">
        <v>647</v>
      </c>
      <c r="F72" s="710">
        <v>51516</v>
      </c>
      <c r="G72" s="710">
        <v>592</v>
      </c>
      <c r="H72" s="710">
        <v>1</v>
      </c>
      <c r="I72" s="710" t="s">
        <v>859</v>
      </c>
      <c r="J72" s="710">
        <v>94535</v>
      </c>
      <c r="K72" s="710">
        <v>1290</v>
      </c>
      <c r="L72" s="710">
        <v>44837</v>
      </c>
      <c r="M72" s="710">
        <v>700</v>
      </c>
      <c r="N72" s="710">
        <v>49698</v>
      </c>
      <c r="O72" s="710">
        <v>590</v>
      </c>
    </row>
    <row r="73" spans="1:15">
      <c r="A73" s="1" t="s">
        <v>860</v>
      </c>
      <c r="B73" s="710">
        <v>93436</v>
      </c>
      <c r="C73" s="710">
        <v>1116</v>
      </c>
      <c r="D73" s="710">
        <v>44547</v>
      </c>
      <c r="E73" s="710">
        <v>635</v>
      </c>
      <c r="F73" s="710">
        <v>48889</v>
      </c>
      <c r="G73" s="710">
        <v>481</v>
      </c>
      <c r="H73" s="710">
        <v>1</v>
      </c>
      <c r="I73" s="710" t="s">
        <v>860</v>
      </c>
      <c r="J73" s="710">
        <v>89718</v>
      </c>
      <c r="K73" s="710">
        <v>1120</v>
      </c>
      <c r="L73" s="710">
        <v>42480</v>
      </c>
      <c r="M73" s="710">
        <v>591</v>
      </c>
      <c r="N73" s="710">
        <v>47238</v>
      </c>
      <c r="O73" s="710">
        <v>529</v>
      </c>
    </row>
    <row r="74" spans="1:15">
      <c r="A74" s="1" t="s">
        <v>861</v>
      </c>
      <c r="B74" s="710">
        <v>56491</v>
      </c>
      <c r="C74" s="710">
        <v>620</v>
      </c>
      <c r="D74" s="710">
        <v>26818</v>
      </c>
      <c r="E74" s="710">
        <v>330</v>
      </c>
      <c r="F74" s="710">
        <v>29673</v>
      </c>
      <c r="G74" s="710">
        <v>290</v>
      </c>
      <c r="H74" s="710">
        <v>1</v>
      </c>
      <c r="I74" s="710" t="s">
        <v>861</v>
      </c>
      <c r="J74" s="710">
        <v>53897</v>
      </c>
      <c r="K74" s="710">
        <v>605</v>
      </c>
      <c r="L74" s="710">
        <v>25382</v>
      </c>
      <c r="M74" s="710">
        <v>320</v>
      </c>
      <c r="N74" s="710">
        <v>28515</v>
      </c>
      <c r="O74" s="710">
        <v>285</v>
      </c>
    </row>
    <row r="75" spans="1:15">
      <c r="A75" s="1" t="s">
        <v>862</v>
      </c>
      <c r="B75" s="710">
        <v>62040</v>
      </c>
      <c r="C75" s="710">
        <v>681</v>
      </c>
      <c r="D75" s="710">
        <v>28777</v>
      </c>
      <c r="E75" s="710">
        <v>329</v>
      </c>
      <c r="F75" s="710">
        <v>33263</v>
      </c>
      <c r="G75" s="710">
        <v>352</v>
      </c>
      <c r="H75" s="710">
        <v>1</v>
      </c>
      <c r="I75" s="710" t="s">
        <v>862</v>
      </c>
      <c r="J75" s="710">
        <v>59165</v>
      </c>
      <c r="K75" s="710">
        <v>608</v>
      </c>
      <c r="L75" s="710">
        <v>27244</v>
      </c>
      <c r="M75" s="710">
        <v>302</v>
      </c>
      <c r="N75" s="710">
        <v>31921</v>
      </c>
      <c r="O75" s="710">
        <v>306</v>
      </c>
    </row>
    <row r="76" spans="1:15">
      <c r="A76" s="1" t="s">
        <v>863</v>
      </c>
      <c r="B76" s="710">
        <v>74768</v>
      </c>
      <c r="C76" s="710">
        <v>738</v>
      </c>
      <c r="D76" s="710">
        <v>34716</v>
      </c>
      <c r="E76" s="710">
        <v>346</v>
      </c>
      <c r="F76" s="710">
        <v>40052</v>
      </c>
      <c r="G76" s="710">
        <v>392</v>
      </c>
      <c r="H76" s="710">
        <v>1</v>
      </c>
      <c r="I76" s="710" t="s">
        <v>863</v>
      </c>
      <c r="J76" s="710">
        <v>71640</v>
      </c>
      <c r="K76" s="710">
        <v>739</v>
      </c>
      <c r="L76" s="710">
        <v>33047</v>
      </c>
      <c r="M76" s="710">
        <v>355</v>
      </c>
      <c r="N76" s="710">
        <v>38593</v>
      </c>
      <c r="O76" s="710">
        <v>384</v>
      </c>
    </row>
    <row r="77" spans="1:15">
      <c r="A77" s="1" t="s">
        <v>864</v>
      </c>
      <c r="B77" s="710">
        <v>70723</v>
      </c>
      <c r="C77" s="710">
        <v>695</v>
      </c>
      <c r="D77" s="710">
        <v>32923</v>
      </c>
      <c r="E77" s="710">
        <v>320</v>
      </c>
      <c r="F77" s="710">
        <v>37800</v>
      </c>
      <c r="G77" s="710">
        <v>375</v>
      </c>
      <c r="H77" s="710">
        <v>1</v>
      </c>
      <c r="I77" s="710" t="s">
        <v>864</v>
      </c>
      <c r="J77" s="710">
        <v>67780</v>
      </c>
      <c r="K77" s="710">
        <v>636</v>
      </c>
      <c r="L77" s="710">
        <v>31405</v>
      </c>
      <c r="M77" s="710">
        <v>315</v>
      </c>
      <c r="N77" s="710">
        <v>36375</v>
      </c>
      <c r="O77" s="710">
        <v>321</v>
      </c>
    </row>
    <row r="78" spans="1:15">
      <c r="A78" s="1" t="s">
        <v>865</v>
      </c>
      <c r="B78" s="710">
        <v>73896</v>
      </c>
      <c r="C78" s="710">
        <v>654</v>
      </c>
      <c r="D78" s="710">
        <v>34031</v>
      </c>
      <c r="E78" s="710">
        <v>264</v>
      </c>
      <c r="F78" s="710">
        <v>39865</v>
      </c>
      <c r="G78" s="710">
        <v>390</v>
      </c>
      <c r="H78" s="710">
        <v>1</v>
      </c>
      <c r="I78" s="710" t="s">
        <v>865</v>
      </c>
      <c r="J78" s="710">
        <v>71063</v>
      </c>
      <c r="K78" s="710">
        <v>689</v>
      </c>
      <c r="L78" s="710">
        <v>32631</v>
      </c>
      <c r="M78" s="710">
        <v>310</v>
      </c>
      <c r="N78" s="710">
        <v>38432</v>
      </c>
      <c r="O78" s="710">
        <v>379</v>
      </c>
    </row>
    <row r="79" spans="1:15">
      <c r="A79" s="1" t="s">
        <v>866</v>
      </c>
      <c r="B79" s="710">
        <v>71239</v>
      </c>
      <c r="C79" s="710">
        <v>644</v>
      </c>
      <c r="D79" s="710">
        <v>32705</v>
      </c>
      <c r="E79" s="710">
        <v>264</v>
      </c>
      <c r="F79" s="710">
        <v>38534</v>
      </c>
      <c r="G79" s="710">
        <v>380</v>
      </c>
      <c r="H79" s="710">
        <v>1</v>
      </c>
      <c r="I79" s="710" t="s">
        <v>866</v>
      </c>
      <c r="J79" s="710">
        <v>68614</v>
      </c>
      <c r="K79" s="710">
        <v>648</v>
      </c>
      <c r="L79" s="710">
        <v>31373</v>
      </c>
      <c r="M79" s="710">
        <v>265</v>
      </c>
      <c r="N79" s="710">
        <v>37241</v>
      </c>
      <c r="O79" s="710">
        <v>383</v>
      </c>
    </row>
    <row r="80" spans="1:15">
      <c r="A80" s="1" t="s">
        <v>867</v>
      </c>
      <c r="B80" s="710">
        <v>59917</v>
      </c>
      <c r="C80" s="710">
        <v>594</v>
      </c>
      <c r="D80" s="710">
        <v>27335</v>
      </c>
      <c r="E80" s="710">
        <v>251</v>
      </c>
      <c r="F80" s="710">
        <v>32582</v>
      </c>
      <c r="G80" s="710">
        <v>343</v>
      </c>
      <c r="H80" s="710">
        <v>1</v>
      </c>
      <c r="I80" s="710" t="s">
        <v>867</v>
      </c>
      <c r="J80" s="710">
        <v>57545</v>
      </c>
      <c r="K80" s="710">
        <v>530</v>
      </c>
      <c r="L80" s="710">
        <v>26198</v>
      </c>
      <c r="M80" s="710">
        <v>221</v>
      </c>
      <c r="N80" s="710">
        <v>31347</v>
      </c>
      <c r="O80" s="710">
        <v>309</v>
      </c>
    </row>
    <row r="81" spans="1:15">
      <c r="A81" s="1" t="s">
        <v>868</v>
      </c>
      <c r="B81" s="710">
        <v>51640</v>
      </c>
      <c r="C81" s="710">
        <v>528</v>
      </c>
      <c r="D81" s="710">
        <v>23460</v>
      </c>
      <c r="E81" s="710">
        <v>210</v>
      </c>
      <c r="F81" s="710">
        <v>28180</v>
      </c>
      <c r="G81" s="710">
        <v>318</v>
      </c>
      <c r="H81" s="710">
        <v>1</v>
      </c>
      <c r="I81" s="710" t="s">
        <v>868</v>
      </c>
      <c r="J81" s="710">
        <v>49615</v>
      </c>
      <c r="K81" s="710">
        <v>455</v>
      </c>
      <c r="L81" s="710">
        <v>22432</v>
      </c>
      <c r="M81" s="710">
        <v>167</v>
      </c>
      <c r="N81" s="710">
        <v>27183</v>
      </c>
      <c r="O81" s="710">
        <v>288</v>
      </c>
    </row>
    <row r="82" spans="1:15">
      <c r="A82" s="1" t="s">
        <v>869</v>
      </c>
      <c r="B82" s="710">
        <v>53998</v>
      </c>
      <c r="C82" s="710">
        <v>508</v>
      </c>
      <c r="D82" s="710">
        <v>23753</v>
      </c>
      <c r="E82" s="710">
        <v>191</v>
      </c>
      <c r="F82" s="710">
        <v>30245</v>
      </c>
      <c r="G82" s="710">
        <v>317</v>
      </c>
      <c r="H82" s="710">
        <v>1</v>
      </c>
      <c r="I82" s="710" t="s">
        <v>869</v>
      </c>
      <c r="J82" s="710">
        <v>52006</v>
      </c>
      <c r="K82" s="710">
        <v>505</v>
      </c>
      <c r="L82" s="710">
        <v>22876</v>
      </c>
      <c r="M82" s="710">
        <v>196</v>
      </c>
      <c r="N82" s="710">
        <v>29130</v>
      </c>
      <c r="O82" s="710">
        <v>309</v>
      </c>
    </row>
    <row r="83" spans="1:15">
      <c r="A83" s="1" t="s">
        <v>870</v>
      </c>
      <c r="B83" s="710">
        <v>54569</v>
      </c>
      <c r="C83" s="710">
        <v>534</v>
      </c>
      <c r="D83" s="710">
        <v>23691</v>
      </c>
      <c r="E83" s="710">
        <v>185</v>
      </c>
      <c r="F83" s="710">
        <v>30878</v>
      </c>
      <c r="G83" s="710">
        <v>349</v>
      </c>
      <c r="H83" s="710">
        <v>1</v>
      </c>
      <c r="I83" s="710" t="s">
        <v>870</v>
      </c>
      <c r="J83" s="710">
        <v>52475</v>
      </c>
      <c r="K83" s="710">
        <v>500</v>
      </c>
      <c r="L83" s="710">
        <v>22814</v>
      </c>
      <c r="M83" s="710">
        <v>187</v>
      </c>
      <c r="N83" s="710">
        <v>29661</v>
      </c>
      <c r="O83" s="710">
        <v>313</v>
      </c>
    </row>
    <row r="84" spans="1:15">
      <c r="A84" s="1" t="s">
        <v>871</v>
      </c>
      <c r="B84" s="710">
        <v>54649</v>
      </c>
      <c r="C84" s="710">
        <v>598</v>
      </c>
      <c r="D84" s="710">
        <v>23382</v>
      </c>
      <c r="E84" s="710">
        <v>212</v>
      </c>
      <c r="F84" s="710">
        <v>31267</v>
      </c>
      <c r="G84" s="710">
        <v>386</v>
      </c>
      <c r="H84" s="710">
        <v>1</v>
      </c>
      <c r="I84" s="710" t="s">
        <v>871</v>
      </c>
      <c r="J84" s="710">
        <v>52551</v>
      </c>
      <c r="K84" s="710">
        <v>527</v>
      </c>
      <c r="L84" s="710">
        <v>22456</v>
      </c>
      <c r="M84" s="710">
        <v>188</v>
      </c>
      <c r="N84" s="710">
        <v>30095</v>
      </c>
      <c r="O84" s="710">
        <v>339</v>
      </c>
    </row>
    <row r="85" spans="1:15">
      <c r="A85" s="1" t="s">
        <v>872</v>
      </c>
      <c r="B85" s="710">
        <v>49347</v>
      </c>
      <c r="C85" s="710">
        <v>529</v>
      </c>
      <c r="D85" s="710">
        <v>20664</v>
      </c>
      <c r="E85" s="710">
        <v>184</v>
      </c>
      <c r="F85" s="710">
        <v>28683</v>
      </c>
      <c r="G85" s="710">
        <v>345</v>
      </c>
      <c r="H85" s="710">
        <v>1</v>
      </c>
      <c r="I85" s="710" t="s">
        <v>872</v>
      </c>
      <c r="J85" s="710">
        <v>47504</v>
      </c>
      <c r="K85" s="710">
        <v>527</v>
      </c>
      <c r="L85" s="710">
        <v>19866</v>
      </c>
      <c r="M85" s="710">
        <v>184</v>
      </c>
      <c r="N85" s="710">
        <v>27638</v>
      </c>
      <c r="O85" s="710">
        <v>343</v>
      </c>
    </row>
    <row r="86" spans="1:15">
      <c r="A86" s="1" t="s">
        <v>873</v>
      </c>
      <c r="B86" s="710">
        <v>44502</v>
      </c>
      <c r="C86" s="710">
        <v>521</v>
      </c>
      <c r="D86" s="710">
        <v>18226</v>
      </c>
      <c r="E86" s="710">
        <v>172</v>
      </c>
      <c r="F86" s="710">
        <v>26276</v>
      </c>
      <c r="G86" s="710">
        <v>349</v>
      </c>
      <c r="H86" s="710">
        <v>1</v>
      </c>
      <c r="I86" s="710" t="s">
        <v>873</v>
      </c>
      <c r="J86" s="710">
        <v>42819</v>
      </c>
      <c r="K86" s="710">
        <v>490</v>
      </c>
      <c r="L86" s="710">
        <v>17530</v>
      </c>
      <c r="M86" s="710">
        <v>161</v>
      </c>
      <c r="N86" s="710">
        <v>25289</v>
      </c>
      <c r="O86" s="710">
        <v>329</v>
      </c>
    </row>
    <row r="87" spans="1:15">
      <c r="A87" s="1" t="s">
        <v>874</v>
      </c>
      <c r="B87" s="710">
        <v>43785</v>
      </c>
      <c r="C87" s="710">
        <v>582</v>
      </c>
      <c r="D87" s="710">
        <v>17516</v>
      </c>
      <c r="E87" s="710">
        <v>186</v>
      </c>
      <c r="F87" s="710">
        <v>26269</v>
      </c>
      <c r="G87" s="710">
        <v>396</v>
      </c>
      <c r="H87" s="710">
        <v>1</v>
      </c>
      <c r="I87" s="710" t="s">
        <v>874</v>
      </c>
      <c r="J87" s="710">
        <v>42116</v>
      </c>
      <c r="K87" s="710">
        <v>575</v>
      </c>
      <c r="L87" s="710">
        <v>16823</v>
      </c>
      <c r="M87" s="710">
        <v>173</v>
      </c>
      <c r="N87" s="710">
        <v>25293</v>
      </c>
      <c r="O87" s="710">
        <v>402</v>
      </c>
    </row>
    <row r="88" spans="1:15">
      <c r="A88" s="1" t="s">
        <v>875</v>
      </c>
      <c r="B88" s="710">
        <v>40961</v>
      </c>
      <c r="C88" s="710">
        <v>588</v>
      </c>
      <c r="D88" s="710">
        <v>16105</v>
      </c>
      <c r="E88" s="710">
        <v>174</v>
      </c>
      <c r="F88" s="710">
        <v>24856</v>
      </c>
      <c r="G88" s="710">
        <v>414</v>
      </c>
      <c r="H88" s="710">
        <v>1</v>
      </c>
      <c r="I88" s="710" t="s">
        <v>875</v>
      </c>
      <c r="J88" s="710">
        <v>39235</v>
      </c>
      <c r="K88" s="710">
        <v>535</v>
      </c>
      <c r="L88" s="710">
        <v>15433</v>
      </c>
      <c r="M88" s="710">
        <v>160</v>
      </c>
      <c r="N88" s="710">
        <v>23802</v>
      </c>
      <c r="O88" s="710">
        <v>375</v>
      </c>
    </row>
    <row r="89" spans="1:15">
      <c r="A89" s="1" t="s">
        <v>876</v>
      </c>
      <c r="B89" s="710">
        <v>37243</v>
      </c>
      <c r="C89" s="710">
        <v>552</v>
      </c>
      <c r="D89" s="710">
        <v>13922</v>
      </c>
      <c r="E89" s="710">
        <v>154</v>
      </c>
      <c r="F89" s="710">
        <v>23321</v>
      </c>
      <c r="G89" s="710">
        <v>398</v>
      </c>
      <c r="H89" s="710">
        <v>1</v>
      </c>
      <c r="I89" s="710" t="s">
        <v>876</v>
      </c>
      <c r="J89" s="710">
        <v>35746</v>
      </c>
      <c r="K89" s="710">
        <v>497</v>
      </c>
      <c r="L89" s="710">
        <v>13334</v>
      </c>
      <c r="M89" s="710">
        <v>146</v>
      </c>
      <c r="N89" s="710">
        <v>22412</v>
      </c>
      <c r="O89" s="710">
        <v>351</v>
      </c>
    </row>
    <row r="90" spans="1:15">
      <c r="A90" s="1" t="s">
        <v>877</v>
      </c>
      <c r="B90" s="710">
        <v>204258</v>
      </c>
      <c r="C90" s="710">
        <v>3869</v>
      </c>
      <c r="D90" s="710">
        <v>61362</v>
      </c>
      <c r="E90" s="710">
        <v>881</v>
      </c>
      <c r="F90" s="710">
        <v>142896</v>
      </c>
      <c r="G90" s="710">
        <v>2988</v>
      </c>
      <c r="H90" s="710">
        <v>1</v>
      </c>
      <c r="I90" s="710" t="s">
        <v>877</v>
      </c>
      <c r="J90" s="710">
        <v>196836</v>
      </c>
      <c r="K90" s="710">
        <v>3788</v>
      </c>
      <c r="L90" s="710">
        <v>59239</v>
      </c>
      <c r="M90" s="710">
        <v>920</v>
      </c>
      <c r="N90" s="710">
        <v>137597</v>
      </c>
      <c r="O90" s="710">
        <v>2868</v>
      </c>
    </row>
    <row r="91" spans="1:15">
      <c r="A91" s="15" t="s">
        <v>878</v>
      </c>
      <c r="B91" s="244">
        <v>66071</v>
      </c>
      <c r="C91" s="244">
        <v>37</v>
      </c>
      <c r="D91" s="244">
        <v>37273</v>
      </c>
      <c r="E91" s="244">
        <v>24</v>
      </c>
      <c r="F91" s="244">
        <v>28798</v>
      </c>
      <c r="G91" s="244">
        <v>13</v>
      </c>
      <c r="H91" s="710">
        <v>1</v>
      </c>
      <c r="I91" s="244" t="s">
        <v>878</v>
      </c>
      <c r="J91" s="244">
        <v>419</v>
      </c>
      <c r="K91" s="244">
        <v>12</v>
      </c>
      <c r="L91" s="244">
        <v>243</v>
      </c>
      <c r="M91" s="244">
        <v>8</v>
      </c>
      <c r="N91" s="244">
        <v>176</v>
      </c>
      <c r="O91" s="244">
        <v>4</v>
      </c>
    </row>
    <row r="92" spans="1:15">
      <c r="A92" s="17" t="s">
        <v>879</v>
      </c>
      <c r="B92" s="245">
        <v>5250526</v>
      </c>
      <c r="C92" s="245">
        <v>256498</v>
      </c>
      <c r="D92" s="245">
        <v>2492771</v>
      </c>
      <c r="E92" s="245">
        <v>133223</v>
      </c>
      <c r="F92" s="245">
        <v>2757755</v>
      </c>
      <c r="G92" s="245">
        <v>123275</v>
      </c>
      <c r="H92" s="710">
        <v>1</v>
      </c>
      <c r="I92" s="245" t="s">
        <v>879</v>
      </c>
      <c r="J92" s="245">
        <v>4894154</v>
      </c>
      <c r="K92" s="245">
        <v>249250</v>
      </c>
      <c r="L92" s="245">
        <v>2309723</v>
      </c>
      <c r="M92" s="245">
        <v>134666</v>
      </c>
      <c r="N92" s="245">
        <v>2584431</v>
      </c>
      <c r="O92" s="245">
        <v>114584</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82444-8AC5-4444-90B3-89AFEDC705B3}">
  <sheetPr>
    <tabColor theme="0"/>
  </sheetPr>
  <dimension ref="A1:BA74"/>
  <sheetViews>
    <sheetView workbookViewId="0">
      <pane xSplit="2" ySplit="5" topLeftCell="C59" activePane="bottomRight" state="frozen"/>
      <selection pane="topRight" activeCell="C1" sqref="C1"/>
      <selection pane="bottomLeft" activeCell="A6" sqref="A6"/>
      <selection pane="bottomRight" activeCell="E39" sqref="E39"/>
    </sheetView>
  </sheetViews>
  <sheetFormatPr defaultRowHeight="12.75"/>
  <cols>
    <col min="1" max="1" width="4.25" style="827" customWidth="1"/>
    <col min="2" max="2" width="10.875" style="827" customWidth="1"/>
    <col min="3" max="6" width="8.875" style="827" customWidth="1"/>
    <col min="7" max="7" width="3.125" style="827" customWidth="1"/>
    <col min="8" max="8" width="7.625" style="827" customWidth="1"/>
    <col min="9" max="9" width="3.125" style="827" customWidth="1"/>
    <col min="10" max="10" width="7.875" style="827" customWidth="1"/>
    <col min="11" max="11" width="3.125" style="827" customWidth="1"/>
    <col min="12" max="12" width="7.75" style="827" customWidth="1"/>
    <col min="13" max="13" width="3.125" style="827" customWidth="1"/>
    <col min="14" max="14" width="8.375" style="827" customWidth="1"/>
    <col min="15" max="15" width="3.125" style="827" customWidth="1"/>
    <col min="16" max="16" width="8.125" style="827" customWidth="1"/>
    <col min="17" max="17" width="3.125" style="827" customWidth="1"/>
    <col min="18" max="18" width="8.25" style="827" customWidth="1"/>
    <col min="19" max="19" width="3.125" style="827" customWidth="1"/>
    <col min="20" max="20" width="9.125" style="827" customWidth="1"/>
    <col min="21" max="21" width="3.125" style="827" customWidth="1"/>
    <col min="22" max="22" width="8" style="827" customWidth="1"/>
    <col min="23" max="28" width="8.875" style="827" customWidth="1"/>
    <col min="29" max="40" width="8.625" style="827"/>
    <col min="41" max="46" width="7.75" style="827" customWidth="1"/>
    <col min="47" max="47" width="7.75" style="827" hidden="1" customWidth="1"/>
    <col min="48" max="48" width="7.75" style="827" customWidth="1"/>
    <col min="49" max="49" width="3.125" style="831" customWidth="1"/>
    <col min="50" max="260" width="8.625" style="827"/>
    <col min="261" max="261" width="3.125" style="827" customWidth="1"/>
    <col min="262" max="266" width="8.875" style="827" customWidth="1"/>
    <col min="267" max="267" width="3.125" style="827" customWidth="1"/>
    <col min="268" max="268" width="7.625" style="827" customWidth="1"/>
    <col min="269" max="269" width="3.125" style="827" customWidth="1"/>
    <col min="270" max="270" width="7.875" style="827" customWidth="1"/>
    <col min="271" max="271" width="3.125" style="827" customWidth="1"/>
    <col min="272" max="272" width="7.75" style="827" customWidth="1"/>
    <col min="273" max="273" width="3.125" style="827" customWidth="1"/>
    <col min="274" max="274" width="8.375" style="827" customWidth="1"/>
    <col min="275" max="275" width="3.125" style="827" customWidth="1"/>
    <col min="276" max="276" width="8.125" style="827" customWidth="1"/>
    <col min="277" max="277" width="3.125" style="827" customWidth="1"/>
    <col min="278" max="278" width="8.625" style="827"/>
    <col min="279" max="279" width="3.125" style="827" customWidth="1"/>
    <col min="280" max="280" width="9.125" style="827" customWidth="1"/>
    <col min="281" max="281" width="3.125" style="827" customWidth="1"/>
    <col min="282" max="282" width="8" style="827" customWidth="1"/>
    <col min="283" max="288" width="8.875" style="827" customWidth="1"/>
    <col min="289" max="294" width="8.625" style="827"/>
    <col min="295" max="296" width="7.875" style="827" customWidth="1"/>
    <col min="297" max="297" width="3.125" style="827" customWidth="1"/>
    <col min="298" max="298" width="6.875" style="827" customWidth="1"/>
    <col min="299" max="299" width="7.125" style="827" customWidth="1"/>
    <col min="300" max="300" width="8.625" style="827"/>
    <col min="301" max="301" width="3.125" style="827" customWidth="1"/>
    <col min="302" max="516" width="8.625" style="827"/>
    <col min="517" max="517" width="3.125" style="827" customWidth="1"/>
    <col min="518" max="522" width="8.875" style="827" customWidth="1"/>
    <col min="523" max="523" width="3.125" style="827" customWidth="1"/>
    <col min="524" max="524" width="7.625" style="827" customWidth="1"/>
    <col min="525" max="525" width="3.125" style="827" customWidth="1"/>
    <col min="526" max="526" width="7.875" style="827" customWidth="1"/>
    <col min="527" max="527" width="3.125" style="827" customWidth="1"/>
    <col min="528" max="528" width="7.75" style="827" customWidth="1"/>
    <col min="529" max="529" width="3.125" style="827" customWidth="1"/>
    <col min="530" max="530" width="8.375" style="827" customWidth="1"/>
    <col min="531" max="531" width="3.125" style="827" customWidth="1"/>
    <col min="532" max="532" width="8.125" style="827" customWidth="1"/>
    <col min="533" max="533" width="3.125" style="827" customWidth="1"/>
    <col min="534" max="534" width="8.625" style="827"/>
    <col min="535" max="535" width="3.125" style="827" customWidth="1"/>
    <col min="536" max="536" width="9.125" style="827" customWidth="1"/>
    <col min="537" max="537" width="3.125" style="827" customWidth="1"/>
    <col min="538" max="538" width="8" style="827" customWidth="1"/>
    <col min="539" max="544" width="8.875" style="827" customWidth="1"/>
    <col min="545" max="550" width="8.625" style="827"/>
    <col min="551" max="552" width="7.875" style="827" customWidth="1"/>
    <col min="553" max="553" width="3.125" style="827" customWidth="1"/>
    <col min="554" max="554" width="6.875" style="827" customWidth="1"/>
    <col min="555" max="555" width="7.125" style="827" customWidth="1"/>
    <col min="556" max="556" width="8.625" style="827"/>
    <col min="557" max="557" width="3.125" style="827" customWidth="1"/>
    <col min="558" max="772" width="8.625" style="827"/>
    <col min="773" max="773" width="3.125" style="827" customWidth="1"/>
    <col min="774" max="778" width="8.875" style="827" customWidth="1"/>
    <col min="779" max="779" width="3.125" style="827" customWidth="1"/>
    <col min="780" max="780" width="7.625" style="827" customWidth="1"/>
    <col min="781" max="781" width="3.125" style="827" customWidth="1"/>
    <col min="782" max="782" width="7.875" style="827" customWidth="1"/>
    <col min="783" max="783" width="3.125" style="827" customWidth="1"/>
    <col min="784" max="784" width="7.75" style="827" customWidth="1"/>
    <col min="785" max="785" width="3.125" style="827" customWidth="1"/>
    <col min="786" max="786" width="8.375" style="827" customWidth="1"/>
    <col min="787" max="787" width="3.125" style="827" customWidth="1"/>
    <col min="788" max="788" width="8.125" style="827" customWidth="1"/>
    <col min="789" max="789" width="3.125" style="827" customWidth="1"/>
    <col min="790" max="790" width="8.625" style="827"/>
    <col min="791" max="791" width="3.125" style="827" customWidth="1"/>
    <col min="792" max="792" width="9.125" style="827" customWidth="1"/>
    <col min="793" max="793" width="3.125" style="827" customWidth="1"/>
    <col min="794" max="794" width="8" style="827" customWidth="1"/>
    <col min="795" max="800" width="8.875" style="827" customWidth="1"/>
    <col min="801" max="806" width="8.625" style="827"/>
    <col min="807" max="808" width="7.875" style="827" customWidth="1"/>
    <col min="809" max="809" width="3.125" style="827" customWidth="1"/>
    <col min="810" max="810" width="6.875" style="827" customWidth="1"/>
    <col min="811" max="811" width="7.125" style="827" customWidth="1"/>
    <col min="812" max="812" width="8.625" style="827"/>
    <col min="813" max="813" width="3.125" style="827" customWidth="1"/>
    <col min="814" max="1028" width="8.625" style="827"/>
    <col min="1029" max="1029" width="3.125" style="827" customWidth="1"/>
    <col min="1030" max="1034" width="8.875" style="827" customWidth="1"/>
    <col min="1035" max="1035" width="3.125" style="827" customWidth="1"/>
    <col min="1036" max="1036" width="7.625" style="827" customWidth="1"/>
    <col min="1037" max="1037" width="3.125" style="827" customWidth="1"/>
    <col min="1038" max="1038" width="7.875" style="827" customWidth="1"/>
    <col min="1039" max="1039" width="3.125" style="827" customWidth="1"/>
    <col min="1040" max="1040" width="7.75" style="827" customWidth="1"/>
    <col min="1041" max="1041" width="3.125" style="827" customWidth="1"/>
    <col min="1042" max="1042" width="8.375" style="827" customWidth="1"/>
    <col min="1043" max="1043" width="3.125" style="827" customWidth="1"/>
    <col min="1044" max="1044" width="8.125" style="827" customWidth="1"/>
    <col min="1045" max="1045" width="3.125" style="827" customWidth="1"/>
    <col min="1046" max="1046" width="8.625" style="827"/>
    <col min="1047" max="1047" width="3.125" style="827" customWidth="1"/>
    <col min="1048" max="1048" width="9.125" style="827" customWidth="1"/>
    <col min="1049" max="1049" width="3.125" style="827" customWidth="1"/>
    <col min="1050" max="1050" width="8" style="827" customWidth="1"/>
    <col min="1051" max="1056" width="8.875" style="827" customWidth="1"/>
    <col min="1057" max="1062" width="8.625" style="827"/>
    <col min="1063" max="1064" width="7.875" style="827" customWidth="1"/>
    <col min="1065" max="1065" width="3.125" style="827" customWidth="1"/>
    <col min="1066" max="1066" width="6.875" style="827" customWidth="1"/>
    <col min="1067" max="1067" width="7.125" style="827" customWidth="1"/>
    <col min="1068" max="1068" width="8.625" style="827"/>
    <col min="1069" max="1069" width="3.125" style="827" customWidth="1"/>
    <col min="1070" max="1284" width="8.625" style="827"/>
    <col min="1285" max="1285" width="3.125" style="827" customWidth="1"/>
    <col min="1286" max="1290" width="8.875" style="827" customWidth="1"/>
    <col min="1291" max="1291" width="3.125" style="827" customWidth="1"/>
    <col min="1292" max="1292" width="7.625" style="827" customWidth="1"/>
    <col min="1293" max="1293" width="3.125" style="827" customWidth="1"/>
    <col min="1294" max="1294" width="7.875" style="827" customWidth="1"/>
    <col min="1295" max="1295" width="3.125" style="827" customWidth="1"/>
    <col min="1296" max="1296" width="7.75" style="827" customWidth="1"/>
    <col min="1297" max="1297" width="3.125" style="827" customWidth="1"/>
    <col min="1298" max="1298" width="8.375" style="827" customWidth="1"/>
    <col min="1299" max="1299" width="3.125" style="827" customWidth="1"/>
    <col min="1300" max="1300" width="8.125" style="827" customWidth="1"/>
    <col min="1301" max="1301" width="3.125" style="827" customWidth="1"/>
    <col min="1302" max="1302" width="8.625" style="827"/>
    <col min="1303" max="1303" width="3.125" style="827" customWidth="1"/>
    <col min="1304" max="1304" width="9.125" style="827" customWidth="1"/>
    <col min="1305" max="1305" width="3.125" style="827" customWidth="1"/>
    <col min="1306" max="1306" width="8" style="827" customWidth="1"/>
    <col min="1307" max="1312" width="8.875" style="827" customWidth="1"/>
    <col min="1313" max="1318" width="8.625" style="827"/>
    <col min="1319" max="1320" width="7.875" style="827" customWidth="1"/>
    <col min="1321" max="1321" width="3.125" style="827" customWidth="1"/>
    <col min="1322" max="1322" width="6.875" style="827" customWidth="1"/>
    <col min="1323" max="1323" width="7.125" style="827" customWidth="1"/>
    <col min="1324" max="1324" width="8.625" style="827"/>
    <col min="1325" max="1325" width="3.125" style="827" customWidth="1"/>
    <col min="1326" max="1540" width="8.625" style="827"/>
    <col min="1541" max="1541" width="3.125" style="827" customWidth="1"/>
    <col min="1542" max="1546" width="8.875" style="827" customWidth="1"/>
    <col min="1547" max="1547" width="3.125" style="827" customWidth="1"/>
    <col min="1548" max="1548" width="7.625" style="827" customWidth="1"/>
    <col min="1549" max="1549" width="3.125" style="827" customWidth="1"/>
    <col min="1550" max="1550" width="7.875" style="827" customWidth="1"/>
    <col min="1551" max="1551" width="3.125" style="827" customWidth="1"/>
    <col min="1552" max="1552" width="7.75" style="827" customWidth="1"/>
    <col min="1553" max="1553" width="3.125" style="827" customWidth="1"/>
    <col min="1554" max="1554" width="8.375" style="827" customWidth="1"/>
    <col min="1555" max="1555" width="3.125" style="827" customWidth="1"/>
    <col min="1556" max="1556" width="8.125" style="827" customWidth="1"/>
    <col min="1557" max="1557" width="3.125" style="827" customWidth="1"/>
    <col min="1558" max="1558" width="8.625" style="827"/>
    <col min="1559" max="1559" width="3.125" style="827" customWidth="1"/>
    <col min="1560" max="1560" width="9.125" style="827" customWidth="1"/>
    <col min="1561" max="1561" width="3.125" style="827" customWidth="1"/>
    <col min="1562" max="1562" width="8" style="827" customWidth="1"/>
    <col min="1563" max="1568" width="8.875" style="827" customWidth="1"/>
    <col min="1569" max="1574" width="8.625" style="827"/>
    <col min="1575" max="1576" width="7.875" style="827" customWidth="1"/>
    <col min="1577" max="1577" width="3.125" style="827" customWidth="1"/>
    <col min="1578" max="1578" width="6.875" style="827" customWidth="1"/>
    <col min="1579" max="1579" width="7.125" style="827" customWidth="1"/>
    <col min="1580" max="1580" width="8.625" style="827"/>
    <col min="1581" max="1581" width="3.125" style="827" customWidth="1"/>
    <col min="1582" max="1796" width="8.625" style="827"/>
    <col min="1797" max="1797" width="3.125" style="827" customWidth="1"/>
    <col min="1798" max="1802" width="8.875" style="827" customWidth="1"/>
    <col min="1803" max="1803" width="3.125" style="827" customWidth="1"/>
    <col min="1804" max="1804" width="7.625" style="827" customWidth="1"/>
    <col min="1805" max="1805" width="3.125" style="827" customWidth="1"/>
    <col min="1806" max="1806" width="7.875" style="827" customWidth="1"/>
    <col min="1807" max="1807" width="3.125" style="827" customWidth="1"/>
    <col min="1808" max="1808" width="7.75" style="827" customWidth="1"/>
    <col min="1809" max="1809" width="3.125" style="827" customWidth="1"/>
    <col min="1810" max="1810" width="8.375" style="827" customWidth="1"/>
    <col min="1811" max="1811" width="3.125" style="827" customWidth="1"/>
    <col min="1812" max="1812" width="8.125" style="827" customWidth="1"/>
    <col min="1813" max="1813" width="3.125" style="827" customWidth="1"/>
    <col min="1814" max="1814" width="8.625" style="827"/>
    <col min="1815" max="1815" width="3.125" style="827" customWidth="1"/>
    <col min="1816" max="1816" width="9.125" style="827" customWidth="1"/>
    <col min="1817" max="1817" width="3.125" style="827" customWidth="1"/>
    <col min="1818" max="1818" width="8" style="827" customWidth="1"/>
    <col min="1819" max="1824" width="8.875" style="827" customWidth="1"/>
    <col min="1825" max="1830" width="8.625" style="827"/>
    <col min="1831" max="1832" width="7.875" style="827" customWidth="1"/>
    <col min="1833" max="1833" width="3.125" style="827" customWidth="1"/>
    <col min="1834" max="1834" width="6.875" style="827" customWidth="1"/>
    <col min="1835" max="1835" width="7.125" style="827" customWidth="1"/>
    <col min="1836" max="1836" width="8.625" style="827"/>
    <col min="1837" max="1837" width="3.125" style="827" customWidth="1"/>
    <col min="1838" max="2052" width="8.625" style="827"/>
    <col min="2053" max="2053" width="3.125" style="827" customWidth="1"/>
    <col min="2054" max="2058" width="8.875" style="827" customWidth="1"/>
    <col min="2059" max="2059" width="3.125" style="827" customWidth="1"/>
    <col min="2060" max="2060" width="7.625" style="827" customWidth="1"/>
    <col min="2061" max="2061" width="3.125" style="827" customWidth="1"/>
    <col min="2062" max="2062" width="7.875" style="827" customWidth="1"/>
    <col min="2063" max="2063" width="3.125" style="827" customWidth="1"/>
    <col min="2064" max="2064" width="7.75" style="827" customWidth="1"/>
    <col min="2065" max="2065" width="3.125" style="827" customWidth="1"/>
    <col min="2066" max="2066" width="8.375" style="827" customWidth="1"/>
    <col min="2067" max="2067" width="3.125" style="827" customWidth="1"/>
    <col min="2068" max="2068" width="8.125" style="827" customWidth="1"/>
    <col min="2069" max="2069" width="3.125" style="827" customWidth="1"/>
    <col min="2070" max="2070" width="8.625" style="827"/>
    <col min="2071" max="2071" width="3.125" style="827" customWidth="1"/>
    <col min="2072" max="2072" width="9.125" style="827" customWidth="1"/>
    <col min="2073" max="2073" width="3.125" style="827" customWidth="1"/>
    <col min="2074" max="2074" width="8" style="827" customWidth="1"/>
    <col min="2075" max="2080" width="8.875" style="827" customWidth="1"/>
    <col min="2081" max="2086" width="8.625" style="827"/>
    <col min="2087" max="2088" width="7.875" style="827" customWidth="1"/>
    <col min="2089" max="2089" width="3.125" style="827" customWidth="1"/>
    <col min="2090" max="2090" width="6.875" style="827" customWidth="1"/>
    <col min="2091" max="2091" width="7.125" style="827" customWidth="1"/>
    <col min="2092" max="2092" width="8.625" style="827"/>
    <col min="2093" max="2093" width="3.125" style="827" customWidth="1"/>
    <col min="2094" max="2308" width="8.625" style="827"/>
    <col min="2309" max="2309" width="3.125" style="827" customWidth="1"/>
    <col min="2310" max="2314" width="8.875" style="827" customWidth="1"/>
    <col min="2315" max="2315" width="3.125" style="827" customWidth="1"/>
    <col min="2316" max="2316" width="7.625" style="827" customWidth="1"/>
    <col min="2317" max="2317" width="3.125" style="827" customWidth="1"/>
    <col min="2318" max="2318" width="7.875" style="827" customWidth="1"/>
    <col min="2319" max="2319" width="3.125" style="827" customWidth="1"/>
    <col min="2320" max="2320" width="7.75" style="827" customWidth="1"/>
    <col min="2321" max="2321" width="3.125" style="827" customWidth="1"/>
    <col min="2322" max="2322" width="8.375" style="827" customWidth="1"/>
    <col min="2323" max="2323" width="3.125" style="827" customWidth="1"/>
    <col min="2324" max="2324" width="8.125" style="827" customWidth="1"/>
    <col min="2325" max="2325" width="3.125" style="827" customWidth="1"/>
    <col min="2326" max="2326" width="8.625" style="827"/>
    <col min="2327" max="2327" width="3.125" style="827" customWidth="1"/>
    <col min="2328" max="2328" width="9.125" style="827" customWidth="1"/>
    <col min="2329" max="2329" width="3.125" style="827" customWidth="1"/>
    <col min="2330" max="2330" width="8" style="827" customWidth="1"/>
    <col min="2331" max="2336" width="8.875" style="827" customWidth="1"/>
    <col min="2337" max="2342" width="8.625" style="827"/>
    <col min="2343" max="2344" width="7.875" style="827" customWidth="1"/>
    <col min="2345" max="2345" width="3.125" style="827" customWidth="1"/>
    <col min="2346" max="2346" width="6.875" style="827" customWidth="1"/>
    <col min="2347" max="2347" width="7.125" style="827" customWidth="1"/>
    <col min="2348" max="2348" width="8.625" style="827"/>
    <col min="2349" max="2349" width="3.125" style="827" customWidth="1"/>
    <col min="2350" max="2564" width="8.625" style="827"/>
    <col min="2565" max="2565" width="3.125" style="827" customWidth="1"/>
    <col min="2566" max="2570" width="8.875" style="827" customWidth="1"/>
    <col min="2571" max="2571" width="3.125" style="827" customWidth="1"/>
    <col min="2572" max="2572" width="7.625" style="827" customWidth="1"/>
    <col min="2573" max="2573" width="3.125" style="827" customWidth="1"/>
    <col min="2574" max="2574" width="7.875" style="827" customWidth="1"/>
    <col min="2575" max="2575" width="3.125" style="827" customWidth="1"/>
    <col min="2576" max="2576" width="7.75" style="827" customWidth="1"/>
    <col min="2577" max="2577" width="3.125" style="827" customWidth="1"/>
    <col min="2578" max="2578" width="8.375" style="827" customWidth="1"/>
    <col min="2579" max="2579" width="3.125" style="827" customWidth="1"/>
    <col min="2580" max="2580" width="8.125" style="827" customWidth="1"/>
    <col min="2581" max="2581" width="3.125" style="827" customWidth="1"/>
    <col min="2582" max="2582" width="8.625" style="827"/>
    <col min="2583" max="2583" width="3.125" style="827" customWidth="1"/>
    <col min="2584" max="2584" width="9.125" style="827" customWidth="1"/>
    <col min="2585" max="2585" width="3.125" style="827" customWidth="1"/>
    <col min="2586" max="2586" width="8" style="827" customWidth="1"/>
    <col min="2587" max="2592" width="8.875" style="827" customWidth="1"/>
    <col min="2593" max="2598" width="8.625" style="827"/>
    <col min="2599" max="2600" width="7.875" style="827" customWidth="1"/>
    <col min="2601" max="2601" width="3.125" style="827" customWidth="1"/>
    <col min="2602" max="2602" width="6.875" style="827" customWidth="1"/>
    <col min="2603" max="2603" width="7.125" style="827" customWidth="1"/>
    <col min="2604" max="2604" width="8.625" style="827"/>
    <col min="2605" max="2605" width="3.125" style="827" customWidth="1"/>
    <col min="2606" max="2820" width="8.625" style="827"/>
    <col min="2821" max="2821" width="3.125" style="827" customWidth="1"/>
    <col min="2822" max="2826" width="8.875" style="827" customWidth="1"/>
    <col min="2827" max="2827" width="3.125" style="827" customWidth="1"/>
    <col min="2828" max="2828" width="7.625" style="827" customWidth="1"/>
    <col min="2829" max="2829" width="3.125" style="827" customWidth="1"/>
    <col min="2830" max="2830" width="7.875" style="827" customWidth="1"/>
    <col min="2831" max="2831" width="3.125" style="827" customWidth="1"/>
    <col min="2832" max="2832" width="7.75" style="827" customWidth="1"/>
    <col min="2833" max="2833" width="3.125" style="827" customWidth="1"/>
    <col min="2834" max="2834" width="8.375" style="827" customWidth="1"/>
    <col min="2835" max="2835" width="3.125" style="827" customWidth="1"/>
    <col min="2836" max="2836" width="8.125" style="827" customWidth="1"/>
    <col min="2837" max="2837" width="3.125" style="827" customWidth="1"/>
    <col min="2838" max="2838" width="8.625" style="827"/>
    <col min="2839" max="2839" width="3.125" style="827" customWidth="1"/>
    <col min="2840" max="2840" width="9.125" style="827" customWidth="1"/>
    <col min="2841" max="2841" width="3.125" style="827" customWidth="1"/>
    <col min="2842" max="2842" width="8" style="827" customWidth="1"/>
    <col min="2843" max="2848" width="8.875" style="827" customWidth="1"/>
    <col min="2849" max="2854" width="8.625" style="827"/>
    <col min="2855" max="2856" width="7.875" style="827" customWidth="1"/>
    <col min="2857" max="2857" width="3.125" style="827" customWidth="1"/>
    <col min="2858" max="2858" width="6.875" style="827" customWidth="1"/>
    <col min="2859" max="2859" width="7.125" style="827" customWidth="1"/>
    <col min="2860" max="2860" width="8.625" style="827"/>
    <col min="2861" max="2861" width="3.125" style="827" customWidth="1"/>
    <col min="2862" max="3076" width="8.625" style="827"/>
    <col min="3077" max="3077" width="3.125" style="827" customWidth="1"/>
    <col min="3078" max="3082" width="8.875" style="827" customWidth="1"/>
    <col min="3083" max="3083" width="3.125" style="827" customWidth="1"/>
    <col min="3084" max="3084" width="7.625" style="827" customWidth="1"/>
    <col min="3085" max="3085" width="3.125" style="827" customWidth="1"/>
    <col min="3086" max="3086" width="7.875" style="827" customWidth="1"/>
    <col min="3087" max="3087" width="3.125" style="827" customWidth="1"/>
    <col min="3088" max="3088" width="7.75" style="827" customWidth="1"/>
    <col min="3089" max="3089" width="3.125" style="827" customWidth="1"/>
    <col min="3090" max="3090" width="8.375" style="827" customWidth="1"/>
    <col min="3091" max="3091" width="3.125" style="827" customWidth="1"/>
    <col min="3092" max="3092" width="8.125" style="827" customWidth="1"/>
    <col min="3093" max="3093" width="3.125" style="827" customWidth="1"/>
    <col min="3094" max="3094" width="8.625" style="827"/>
    <col min="3095" max="3095" width="3.125" style="827" customWidth="1"/>
    <col min="3096" max="3096" width="9.125" style="827" customWidth="1"/>
    <col min="3097" max="3097" width="3.125" style="827" customWidth="1"/>
    <col min="3098" max="3098" width="8" style="827" customWidth="1"/>
    <col min="3099" max="3104" width="8.875" style="827" customWidth="1"/>
    <col min="3105" max="3110" width="8.625" style="827"/>
    <col min="3111" max="3112" width="7.875" style="827" customWidth="1"/>
    <col min="3113" max="3113" width="3.125" style="827" customWidth="1"/>
    <col min="3114" max="3114" width="6.875" style="827" customWidth="1"/>
    <col min="3115" max="3115" width="7.125" style="827" customWidth="1"/>
    <col min="3116" max="3116" width="8.625" style="827"/>
    <col min="3117" max="3117" width="3.125" style="827" customWidth="1"/>
    <col min="3118" max="3332" width="8.625" style="827"/>
    <col min="3333" max="3333" width="3.125" style="827" customWidth="1"/>
    <col min="3334" max="3338" width="8.875" style="827" customWidth="1"/>
    <col min="3339" max="3339" width="3.125" style="827" customWidth="1"/>
    <col min="3340" max="3340" width="7.625" style="827" customWidth="1"/>
    <col min="3341" max="3341" width="3.125" style="827" customWidth="1"/>
    <col min="3342" max="3342" width="7.875" style="827" customWidth="1"/>
    <col min="3343" max="3343" width="3.125" style="827" customWidth="1"/>
    <col min="3344" max="3344" width="7.75" style="827" customWidth="1"/>
    <col min="3345" max="3345" width="3.125" style="827" customWidth="1"/>
    <col min="3346" max="3346" width="8.375" style="827" customWidth="1"/>
    <col min="3347" max="3347" width="3.125" style="827" customWidth="1"/>
    <col min="3348" max="3348" width="8.125" style="827" customWidth="1"/>
    <col min="3349" max="3349" width="3.125" style="827" customWidth="1"/>
    <col min="3350" max="3350" width="8.625" style="827"/>
    <col min="3351" max="3351" width="3.125" style="827" customWidth="1"/>
    <col min="3352" max="3352" width="9.125" style="827" customWidth="1"/>
    <col min="3353" max="3353" width="3.125" style="827" customWidth="1"/>
    <col min="3354" max="3354" width="8" style="827" customWidth="1"/>
    <col min="3355" max="3360" width="8.875" style="827" customWidth="1"/>
    <col min="3361" max="3366" width="8.625" style="827"/>
    <col min="3367" max="3368" width="7.875" style="827" customWidth="1"/>
    <col min="3369" max="3369" width="3.125" style="827" customWidth="1"/>
    <col min="3370" max="3370" width="6.875" style="827" customWidth="1"/>
    <col min="3371" max="3371" width="7.125" style="827" customWidth="1"/>
    <col min="3372" max="3372" width="8.625" style="827"/>
    <col min="3373" max="3373" width="3.125" style="827" customWidth="1"/>
    <col min="3374" max="3588" width="8.625" style="827"/>
    <col min="3589" max="3589" width="3.125" style="827" customWidth="1"/>
    <col min="3590" max="3594" width="8.875" style="827" customWidth="1"/>
    <col min="3595" max="3595" width="3.125" style="827" customWidth="1"/>
    <col min="3596" max="3596" width="7.625" style="827" customWidth="1"/>
    <col min="3597" max="3597" width="3.125" style="827" customWidth="1"/>
    <col min="3598" max="3598" width="7.875" style="827" customWidth="1"/>
    <col min="3599" max="3599" width="3.125" style="827" customWidth="1"/>
    <col min="3600" max="3600" width="7.75" style="827" customWidth="1"/>
    <col min="3601" max="3601" width="3.125" style="827" customWidth="1"/>
    <col min="3602" max="3602" width="8.375" style="827" customWidth="1"/>
    <col min="3603" max="3603" width="3.125" style="827" customWidth="1"/>
    <col min="3604" max="3604" width="8.125" style="827" customWidth="1"/>
    <col min="3605" max="3605" width="3.125" style="827" customWidth="1"/>
    <col min="3606" max="3606" width="8.625" style="827"/>
    <col min="3607" max="3607" width="3.125" style="827" customWidth="1"/>
    <col min="3608" max="3608" width="9.125" style="827" customWidth="1"/>
    <col min="3609" max="3609" width="3.125" style="827" customWidth="1"/>
    <col min="3610" max="3610" width="8" style="827" customWidth="1"/>
    <col min="3611" max="3616" width="8.875" style="827" customWidth="1"/>
    <col min="3617" max="3622" width="8.625" style="827"/>
    <col min="3623" max="3624" width="7.875" style="827" customWidth="1"/>
    <col min="3625" max="3625" width="3.125" style="827" customWidth="1"/>
    <col min="3626" max="3626" width="6.875" style="827" customWidth="1"/>
    <col min="3627" max="3627" width="7.125" style="827" customWidth="1"/>
    <col min="3628" max="3628" width="8.625" style="827"/>
    <col min="3629" max="3629" width="3.125" style="827" customWidth="1"/>
    <col min="3630" max="3844" width="8.625" style="827"/>
    <col min="3845" max="3845" width="3.125" style="827" customWidth="1"/>
    <col min="3846" max="3850" width="8.875" style="827" customWidth="1"/>
    <col min="3851" max="3851" width="3.125" style="827" customWidth="1"/>
    <col min="3852" max="3852" width="7.625" style="827" customWidth="1"/>
    <col min="3853" max="3853" width="3.125" style="827" customWidth="1"/>
    <col min="3854" max="3854" width="7.875" style="827" customWidth="1"/>
    <col min="3855" max="3855" width="3.125" style="827" customWidth="1"/>
    <col min="3856" max="3856" width="7.75" style="827" customWidth="1"/>
    <col min="3857" max="3857" width="3.125" style="827" customWidth="1"/>
    <col min="3858" max="3858" width="8.375" style="827" customWidth="1"/>
    <col min="3859" max="3859" width="3.125" style="827" customWidth="1"/>
    <col min="3860" max="3860" width="8.125" style="827" customWidth="1"/>
    <col min="3861" max="3861" width="3.125" style="827" customWidth="1"/>
    <col min="3862" max="3862" width="8.625" style="827"/>
    <col min="3863" max="3863" width="3.125" style="827" customWidth="1"/>
    <col min="3864" max="3864" width="9.125" style="827" customWidth="1"/>
    <col min="3865" max="3865" width="3.125" style="827" customWidth="1"/>
    <col min="3866" max="3866" width="8" style="827" customWidth="1"/>
    <col min="3867" max="3872" width="8.875" style="827" customWidth="1"/>
    <col min="3873" max="3878" width="8.625" style="827"/>
    <col min="3879" max="3880" width="7.875" style="827" customWidth="1"/>
    <col min="3881" max="3881" width="3.125" style="827" customWidth="1"/>
    <col min="3882" max="3882" width="6.875" style="827" customWidth="1"/>
    <col min="3883" max="3883" width="7.125" style="827" customWidth="1"/>
    <col min="3884" max="3884" width="8.625" style="827"/>
    <col min="3885" max="3885" width="3.125" style="827" customWidth="1"/>
    <col min="3886" max="4100" width="8.625" style="827"/>
    <col min="4101" max="4101" width="3.125" style="827" customWidth="1"/>
    <col min="4102" max="4106" width="8.875" style="827" customWidth="1"/>
    <col min="4107" max="4107" width="3.125" style="827" customWidth="1"/>
    <col min="4108" max="4108" width="7.625" style="827" customWidth="1"/>
    <col min="4109" max="4109" width="3.125" style="827" customWidth="1"/>
    <col min="4110" max="4110" width="7.875" style="827" customWidth="1"/>
    <col min="4111" max="4111" width="3.125" style="827" customWidth="1"/>
    <col min="4112" max="4112" width="7.75" style="827" customWidth="1"/>
    <col min="4113" max="4113" width="3.125" style="827" customWidth="1"/>
    <col min="4114" max="4114" width="8.375" style="827" customWidth="1"/>
    <col min="4115" max="4115" width="3.125" style="827" customWidth="1"/>
    <col min="4116" max="4116" width="8.125" style="827" customWidth="1"/>
    <col min="4117" max="4117" width="3.125" style="827" customWidth="1"/>
    <col min="4118" max="4118" width="8.625" style="827"/>
    <col min="4119" max="4119" width="3.125" style="827" customWidth="1"/>
    <col min="4120" max="4120" width="9.125" style="827" customWidth="1"/>
    <col min="4121" max="4121" width="3.125" style="827" customWidth="1"/>
    <col min="4122" max="4122" width="8" style="827" customWidth="1"/>
    <col min="4123" max="4128" width="8.875" style="827" customWidth="1"/>
    <col min="4129" max="4134" width="8.625" style="827"/>
    <col min="4135" max="4136" width="7.875" style="827" customWidth="1"/>
    <col min="4137" max="4137" width="3.125" style="827" customWidth="1"/>
    <col min="4138" max="4138" width="6.875" style="827" customWidth="1"/>
    <col min="4139" max="4139" width="7.125" style="827" customWidth="1"/>
    <col min="4140" max="4140" width="8.625" style="827"/>
    <col min="4141" max="4141" width="3.125" style="827" customWidth="1"/>
    <col min="4142" max="4356" width="8.625" style="827"/>
    <col min="4357" max="4357" width="3.125" style="827" customWidth="1"/>
    <col min="4358" max="4362" width="8.875" style="827" customWidth="1"/>
    <col min="4363" max="4363" width="3.125" style="827" customWidth="1"/>
    <col min="4364" max="4364" width="7.625" style="827" customWidth="1"/>
    <col min="4365" max="4365" width="3.125" style="827" customWidth="1"/>
    <col min="4366" max="4366" width="7.875" style="827" customWidth="1"/>
    <col min="4367" max="4367" width="3.125" style="827" customWidth="1"/>
    <col min="4368" max="4368" width="7.75" style="827" customWidth="1"/>
    <col min="4369" max="4369" width="3.125" style="827" customWidth="1"/>
    <col min="4370" max="4370" width="8.375" style="827" customWidth="1"/>
    <col min="4371" max="4371" width="3.125" style="827" customWidth="1"/>
    <col min="4372" max="4372" width="8.125" style="827" customWidth="1"/>
    <col min="4373" max="4373" width="3.125" style="827" customWidth="1"/>
    <col min="4374" max="4374" width="8.625" style="827"/>
    <col min="4375" max="4375" width="3.125" style="827" customWidth="1"/>
    <col min="4376" max="4376" width="9.125" style="827" customWidth="1"/>
    <col min="4377" max="4377" width="3.125" style="827" customWidth="1"/>
    <col min="4378" max="4378" width="8" style="827" customWidth="1"/>
    <col min="4379" max="4384" width="8.875" style="827" customWidth="1"/>
    <col min="4385" max="4390" width="8.625" style="827"/>
    <col min="4391" max="4392" width="7.875" style="827" customWidth="1"/>
    <col min="4393" max="4393" width="3.125" style="827" customWidth="1"/>
    <col min="4394" max="4394" width="6.875" style="827" customWidth="1"/>
    <col min="4395" max="4395" width="7.125" style="827" customWidth="1"/>
    <col min="4396" max="4396" width="8.625" style="827"/>
    <col min="4397" max="4397" width="3.125" style="827" customWidth="1"/>
    <col min="4398" max="4612" width="8.625" style="827"/>
    <col min="4613" max="4613" width="3.125" style="827" customWidth="1"/>
    <col min="4614" max="4618" width="8.875" style="827" customWidth="1"/>
    <col min="4619" max="4619" width="3.125" style="827" customWidth="1"/>
    <col min="4620" max="4620" width="7.625" style="827" customWidth="1"/>
    <col min="4621" max="4621" width="3.125" style="827" customWidth="1"/>
    <col min="4622" max="4622" width="7.875" style="827" customWidth="1"/>
    <col min="4623" max="4623" width="3.125" style="827" customWidth="1"/>
    <col min="4624" max="4624" width="7.75" style="827" customWidth="1"/>
    <col min="4625" max="4625" width="3.125" style="827" customWidth="1"/>
    <col min="4626" max="4626" width="8.375" style="827" customWidth="1"/>
    <col min="4627" max="4627" width="3.125" style="827" customWidth="1"/>
    <col min="4628" max="4628" width="8.125" style="827" customWidth="1"/>
    <col min="4629" max="4629" width="3.125" style="827" customWidth="1"/>
    <col min="4630" max="4630" width="8.625" style="827"/>
    <col min="4631" max="4631" width="3.125" style="827" customWidth="1"/>
    <col min="4632" max="4632" width="9.125" style="827" customWidth="1"/>
    <col min="4633" max="4633" width="3.125" style="827" customWidth="1"/>
    <col min="4634" max="4634" width="8" style="827" customWidth="1"/>
    <col min="4635" max="4640" width="8.875" style="827" customWidth="1"/>
    <col min="4641" max="4646" width="8.625" style="827"/>
    <col min="4647" max="4648" width="7.875" style="827" customWidth="1"/>
    <col min="4649" max="4649" width="3.125" style="827" customWidth="1"/>
    <col min="4650" max="4650" width="6.875" style="827" customWidth="1"/>
    <col min="4651" max="4651" width="7.125" style="827" customWidth="1"/>
    <col min="4652" max="4652" width="8.625" style="827"/>
    <col min="4653" max="4653" width="3.125" style="827" customWidth="1"/>
    <col min="4654" max="4868" width="8.625" style="827"/>
    <col min="4869" max="4869" width="3.125" style="827" customWidth="1"/>
    <col min="4870" max="4874" width="8.875" style="827" customWidth="1"/>
    <col min="4875" max="4875" width="3.125" style="827" customWidth="1"/>
    <col min="4876" max="4876" width="7.625" style="827" customWidth="1"/>
    <col min="4877" max="4877" width="3.125" style="827" customWidth="1"/>
    <col min="4878" max="4878" width="7.875" style="827" customWidth="1"/>
    <col min="4879" max="4879" width="3.125" style="827" customWidth="1"/>
    <col min="4880" max="4880" width="7.75" style="827" customWidth="1"/>
    <col min="4881" max="4881" width="3.125" style="827" customWidth="1"/>
    <col min="4882" max="4882" width="8.375" style="827" customWidth="1"/>
    <col min="4883" max="4883" width="3.125" style="827" customWidth="1"/>
    <col min="4884" max="4884" width="8.125" style="827" customWidth="1"/>
    <col min="4885" max="4885" width="3.125" style="827" customWidth="1"/>
    <col min="4886" max="4886" width="8.625" style="827"/>
    <col min="4887" max="4887" width="3.125" style="827" customWidth="1"/>
    <col min="4888" max="4888" width="9.125" style="827" customWidth="1"/>
    <col min="4889" max="4889" width="3.125" style="827" customWidth="1"/>
    <col min="4890" max="4890" width="8" style="827" customWidth="1"/>
    <col min="4891" max="4896" width="8.875" style="827" customWidth="1"/>
    <col min="4897" max="4902" width="8.625" style="827"/>
    <col min="4903" max="4904" width="7.875" style="827" customWidth="1"/>
    <col min="4905" max="4905" width="3.125" style="827" customWidth="1"/>
    <col min="4906" max="4906" width="6.875" style="827" customWidth="1"/>
    <col min="4907" max="4907" width="7.125" style="827" customWidth="1"/>
    <col min="4908" max="4908" width="8.625" style="827"/>
    <col min="4909" max="4909" width="3.125" style="827" customWidth="1"/>
    <col min="4910" max="5124" width="8.625" style="827"/>
    <col min="5125" max="5125" width="3.125" style="827" customWidth="1"/>
    <col min="5126" max="5130" width="8.875" style="827" customWidth="1"/>
    <col min="5131" max="5131" width="3.125" style="827" customWidth="1"/>
    <col min="5132" max="5132" width="7.625" style="827" customWidth="1"/>
    <col min="5133" max="5133" width="3.125" style="827" customWidth="1"/>
    <col min="5134" max="5134" width="7.875" style="827" customWidth="1"/>
    <col min="5135" max="5135" width="3.125" style="827" customWidth="1"/>
    <col min="5136" max="5136" width="7.75" style="827" customWidth="1"/>
    <col min="5137" max="5137" width="3.125" style="827" customWidth="1"/>
    <col min="5138" max="5138" width="8.375" style="827" customWidth="1"/>
    <col min="5139" max="5139" width="3.125" style="827" customWidth="1"/>
    <col min="5140" max="5140" width="8.125" style="827" customWidth="1"/>
    <col min="5141" max="5141" width="3.125" style="827" customWidth="1"/>
    <col min="5142" max="5142" width="8.625" style="827"/>
    <col min="5143" max="5143" width="3.125" style="827" customWidth="1"/>
    <col min="5144" max="5144" width="9.125" style="827" customWidth="1"/>
    <col min="5145" max="5145" width="3.125" style="827" customWidth="1"/>
    <col min="5146" max="5146" width="8" style="827" customWidth="1"/>
    <col min="5147" max="5152" width="8.875" style="827" customWidth="1"/>
    <col min="5153" max="5158" width="8.625" style="827"/>
    <col min="5159" max="5160" width="7.875" style="827" customWidth="1"/>
    <col min="5161" max="5161" width="3.125" style="827" customWidth="1"/>
    <col min="5162" max="5162" width="6.875" style="827" customWidth="1"/>
    <col min="5163" max="5163" width="7.125" style="827" customWidth="1"/>
    <col min="5164" max="5164" width="8.625" style="827"/>
    <col min="5165" max="5165" width="3.125" style="827" customWidth="1"/>
    <col min="5166" max="5380" width="8.625" style="827"/>
    <col min="5381" max="5381" width="3.125" style="827" customWidth="1"/>
    <col min="5382" max="5386" width="8.875" style="827" customWidth="1"/>
    <col min="5387" max="5387" width="3.125" style="827" customWidth="1"/>
    <col min="5388" max="5388" width="7.625" style="827" customWidth="1"/>
    <col min="5389" max="5389" width="3.125" style="827" customWidth="1"/>
    <col min="5390" max="5390" width="7.875" style="827" customWidth="1"/>
    <col min="5391" max="5391" width="3.125" style="827" customWidth="1"/>
    <col min="5392" max="5392" width="7.75" style="827" customWidth="1"/>
    <col min="5393" max="5393" width="3.125" style="827" customWidth="1"/>
    <col min="5394" max="5394" width="8.375" style="827" customWidth="1"/>
    <col min="5395" max="5395" width="3.125" style="827" customWidth="1"/>
    <col min="5396" max="5396" width="8.125" style="827" customWidth="1"/>
    <col min="5397" max="5397" width="3.125" style="827" customWidth="1"/>
    <col min="5398" max="5398" width="8.625" style="827"/>
    <col min="5399" max="5399" width="3.125" style="827" customWidth="1"/>
    <col min="5400" max="5400" width="9.125" style="827" customWidth="1"/>
    <col min="5401" max="5401" width="3.125" style="827" customWidth="1"/>
    <col min="5402" max="5402" width="8" style="827" customWidth="1"/>
    <col min="5403" max="5408" width="8.875" style="827" customWidth="1"/>
    <col min="5409" max="5414" width="8.625" style="827"/>
    <col min="5415" max="5416" width="7.875" style="827" customWidth="1"/>
    <col min="5417" max="5417" width="3.125" style="827" customWidth="1"/>
    <col min="5418" max="5418" width="6.875" style="827" customWidth="1"/>
    <col min="5419" max="5419" width="7.125" style="827" customWidth="1"/>
    <col min="5420" max="5420" width="8.625" style="827"/>
    <col min="5421" max="5421" width="3.125" style="827" customWidth="1"/>
    <col min="5422" max="5636" width="8.625" style="827"/>
    <col min="5637" max="5637" width="3.125" style="827" customWidth="1"/>
    <col min="5638" max="5642" width="8.875" style="827" customWidth="1"/>
    <col min="5643" max="5643" width="3.125" style="827" customWidth="1"/>
    <col min="5644" max="5644" width="7.625" style="827" customWidth="1"/>
    <col min="5645" max="5645" width="3.125" style="827" customWidth="1"/>
    <col min="5646" max="5646" width="7.875" style="827" customWidth="1"/>
    <col min="5647" max="5647" width="3.125" style="827" customWidth="1"/>
    <col min="5648" max="5648" width="7.75" style="827" customWidth="1"/>
    <col min="5649" max="5649" width="3.125" style="827" customWidth="1"/>
    <col min="5650" max="5650" width="8.375" style="827" customWidth="1"/>
    <col min="5651" max="5651" width="3.125" style="827" customWidth="1"/>
    <col min="5652" max="5652" width="8.125" style="827" customWidth="1"/>
    <col min="5653" max="5653" width="3.125" style="827" customWidth="1"/>
    <col min="5654" max="5654" width="8.625" style="827"/>
    <col min="5655" max="5655" width="3.125" style="827" customWidth="1"/>
    <col min="5656" max="5656" width="9.125" style="827" customWidth="1"/>
    <col min="5657" max="5657" width="3.125" style="827" customWidth="1"/>
    <col min="5658" max="5658" width="8" style="827" customWidth="1"/>
    <col min="5659" max="5664" width="8.875" style="827" customWidth="1"/>
    <col min="5665" max="5670" width="8.625" style="827"/>
    <col min="5671" max="5672" width="7.875" style="827" customWidth="1"/>
    <col min="5673" max="5673" width="3.125" style="827" customWidth="1"/>
    <col min="5674" max="5674" width="6.875" style="827" customWidth="1"/>
    <col min="5675" max="5675" width="7.125" style="827" customWidth="1"/>
    <col min="5676" max="5676" width="8.625" style="827"/>
    <col min="5677" max="5677" width="3.125" style="827" customWidth="1"/>
    <col min="5678" max="5892" width="8.625" style="827"/>
    <col min="5893" max="5893" width="3.125" style="827" customWidth="1"/>
    <col min="5894" max="5898" width="8.875" style="827" customWidth="1"/>
    <col min="5899" max="5899" width="3.125" style="827" customWidth="1"/>
    <col min="5900" max="5900" width="7.625" style="827" customWidth="1"/>
    <col min="5901" max="5901" width="3.125" style="827" customWidth="1"/>
    <col min="5902" max="5902" width="7.875" style="827" customWidth="1"/>
    <col min="5903" max="5903" width="3.125" style="827" customWidth="1"/>
    <col min="5904" max="5904" width="7.75" style="827" customWidth="1"/>
    <col min="5905" max="5905" width="3.125" style="827" customWidth="1"/>
    <col min="5906" max="5906" width="8.375" style="827" customWidth="1"/>
    <col min="5907" max="5907" width="3.125" style="827" customWidth="1"/>
    <col min="5908" max="5908" width="8.125" style="827" customWidth="1"/>
    <col min="5909" max="5909" width="3.125" style="827" customWidth="1"/>
    <col min="5910" max="5910" width="8.625" style="827"/>
    <col min="5911" max="5911" width="3.125" style="827" customWidth="1"/>
    <col min="5912" max="5912" width="9.125" style="827" customWidth="1"/>
    <col min="5913" max="5913" width="3.125" style="827" customWidth="1"/>
    <col min="5914" max="5914" width="8" style="827" customWidth="1"/>
    <col min="5915" max="5920" width="8.875" style="827" customWidth="1"/>
    <col min="5921" max="5926" width="8.625" style="827"/>
    <col min="5927" max="5928" width="7.875" style="827" customWidth="1"/>
    <col min="5929" max="5929" width="3.125" style="827" customWidth="1"/>
    <col min="5930" max="5930" width="6.875" style="827" customWidth="1"/>
    <col min="5931" max="5931" width="7.125" style="827" customWidth="1"/>
    <col min="5932" max="5932" width="8.625" style="827"/>
    <col min="5933" max="5933" width="3.125" style="827" customWidth="1"/>
    <col min="5934" max="6148" width="8.625" style="827"/>
    <col min="6149" max="6149" width="3.125" style="827" customWidth="1"/>
    <col min="6150" max="6154" width="8.875" style="827" customWidth="1"/>
    <col min="6155" max="6155" width="3.125" style="827" customWidth="1"/>
    <col min="6156" max="6156" width="7.625" style="827" customWidth="1"/>
    <col min="6157" max="6157" width="3.125" style="827" customWidth="1"/>
    <col min="6158" max="6158" width="7.875" style="827" customWidth="1"/>
    <col min="6159" max="6159" width="3.125" style="827" customWidth="1"/>
    <col min="6160" max="6160" width="7.75" style="827" customWidth="1"/>
    <col min="6161" max="6161" width="3.125" style="827" customWidth="1"/>
    <col min="6162" max="6162" width="8.375" style="827" customWidth="1"/>
    <col min="6163" max="6163" width="3.125" style="827" customWidth="1"/>
    <col min="6164" max="6164" width="8.125" style="827" customWidth="1"/>
    <col min="6165" max="6165" width="3.125" style="827" customWidth="1"/>
    <col min="6166" max="6166" width="8.625" style="827"/>
    <col min="6167" max="6167" width="3.125" style="827" customWidth="1"/>
    <col min="6168" max="6168" width="9.125" style="827" customWidth="1"/>
    <col min="6169" max="6169" width="3.125" style="827" customWidth="1"/>
    <col min="6170" max="6170" width="8" style="827" customWidth="1"/>
    <col min="6171" max="6176" width="8.875" style="827" customWidth="1"/>
    <col min="6177" max="6182" width="8.625" style="827"/>
    <col min="6183" max="6184" width="7.875" style="827" customWidth="1"/>
    <col min="6185" max="6185" width="3.125" style="827" customWidth="1"/>
    <col min="6186" max="6186" width="6.875" style="827" customWidth="1"/>
    <col min="6187" max="6187" width="7.125" style="827" customWidth="1"/>
    <col min="6188" max="6188" width="8.625" style="827"/>
    <col min="6189" max="6189" width="3.125" style="827" customWidth="1"/>
    <col min="6190" max="6404" width="8.625" style="827"/>
    <col min="6405" max="6405" width="3.125" style="827" customWidth="1"/>
    <col min="6406" max="6410" width="8.875" style="827" customWidth="1"/>
    <col min="6411" max="6411" width="3.125" style="827" customWidth="1"/>
    <col min="6412" max="6412" width="7.625" style="827" customWidth="1"/>
    <col min="6413" max="6413" width="3.125" style="827" customWidth="1"/>
    <col min="6414" max="6414" width="7.875" style="827" customWidth="1"/>
    <col min="6415" max="6415" width="3.125" style="827" customWidth="1"/>
    <col min="6416" max="6416" width="7.75" style="827" customWidth="1"/>
    <col min="6417" max="6417" width="3.125" style="827" customWidth="1"/>
    <col min="6418" max="6418" width="8.375" style="827" customWidth="1"/>
    <col min="6419" max="6419" width="3.125" style="827" customWidth="1"/>
    <col min="6420" max="6420" width="8.125" style="827" customWidth="1"/>
    <col min="6421" max="6421" width="3.125" style="827" customWidth="1"/>
    <col min="6422" max="6422" width="8.625" style="827"/>
    <col min="6423" max="6423" width="3.125" style="827" customWidth="1"/>
    <col min="6424" max="6424" width="9.125" style="827" customWidth="1"/>
    <col min="6425" max="6425" width="3.125" style="827" customWidth="1"/>
    <col min="6426" max="6426" width="8" style="827" customWidth="1"/>
    <col min="6427" max="6432" width="8.875" style="827" customWidth="1"/>
    <col min="6433" max="6438" width="8.625" style="827"/>
    <col min="6439" max="6440" width="7.875" style="827" customWidth="1"/>
    <col min="6441" max="6441" width="3.125" style="827" customWidth="1"/>
    <col min="6442" max="6442" width="6.875" style="827" customWidth="1"/>
    <col min="6443" max="6443" width="7.125" style="827" customWidth="1"/>
    <col min="6444" max="6444" width="8.625" style="827"/>
    <col min="6445" max="6445" width="3.125" style="827" customWidth="1"/>
    <col min="6446" max="6660" width="8.625" style="827"/>
    <col min="6661" max="6661" width="3.125" style="827" customWidth="1"/>
    <col min="6662" max="6666" width="8.875" style="827" customWidth="1"/>
    <col min="6667" max="6667" width="3.125" style="827" customWidth="1"/>
    <col min="6668" max="6668" width="7.625" style="827" customWidth="1"/>
    <col min="6669" max="6669" width="3.125" style="827" customWidth="1"/>
    <col min="6670" max="6670" width="7.875" style="827" customWidth="1"/>
    <col min="6671" max="6671" width="3.125" style="827" customWidth="1"/>
    <col min="6672" max="6672" width="7.75" style="827" customWidth="1"/>
    <col min="6673" max="6673" width="3.125" style="827" customWidth="1"/>
    <col min="6674" max="6674" width="8.375" style="827" customWidth="1"/>
    <col min="6675" max="6675" width="3.125" style="827" customWidth="1"/>
    <col min="6676" max="6676" width="8.125" style="827" customWidth="1"/>
    <col min="6677" max="6677" width="3.125" style="827" customWidth="1"/>
    <col min="6678" max="6678" width="8.625" style="827"/>
    <col min="6679" max="6679" width="3.125" style="827" customWidth="1"/>
    <col min="6680" max="6680" width="9.125" style="827" customWidth="1"/>
    <col min="6681" max="6681" width="3.125" style="827" customWidth="1"/>
    <col min="6682" max="6682" width="8" style="827" customWidth="1"/>
    <col min="6683" max="6688" width="8.875" style="827" customWidth="1"/>
    <col min="6689" max="6694" width="8.625" style="827"/>
    <col min="6695" max="6696" width="7.875" style="827" customWidth="1"/>
    <col min="6697" max="6697" width="3.125" style="827" customWidth="1"/>
    <col min="6698" max="6698" width="6.875" style="827" customWidth="1"/>
    <col min="6699" max="6699" width="7.125" style="827" customWidth="1"/>
    <col min="6700" max="6700" width="8.625" style="827"/>
    <col min="6701" max="6701" width="3.125" style="827" customWidth="1"/>
    <col min="6702" max="6916" width="8.625" style="827"/>
    <col min="6917" max="6917" width="3.125" style="827" customWidth="1"/>
    <col min="6918" max="6922" width="8.875" style="827" customWidth="1"/>
    <col min="6923" max="6923" width="3.125" style="827" customWidth="1"/>
    <col min="6924" max="6924" width="7.625" style="827" customWidth="1"/>
    <col min="6925" max="6925" width="3.125" style="827" customWidth="1"/>
    <col min="6926" max="6926" width="7.875" style="827" customWidth="1"/>
    <col min="6927" max="6927" width="3.125" style="827" customWidth="1"/>
    <col min="6928" max="6928" width="7.75" style="827" customWidth="1"/>
    <col min="6929" max="6929" width="3.125" style="827" customWidth="1"/>
    <col min="6930" max="6930" width="8.375" style="827" customWidth="1"/>
    <col min="6931" max="6931" width="3.125" style="827" customWidth="1"/>
    <col min="6932" max="6932" width="8.125" style="827" customWidth="1"/>
    <col min="6933" max="6933" width="3.125" style="827" customWidth="1"/>
    <col min="6934" max="6934" width="8.625" style="827"/>
    <col min="6935" max="6935" width="3.125" style="827" customWidth="1"/>
    <col min="6936" max="6936" width="9.125" style="827" customWidth="1"/>
    <col min="6937" max="6937" width="3.125" style="827" customWidth="1"/>
    <col min="6938" max="6938" width="8" style="827" customWidth="1"/>
    <col min="6939" max="6944" width="8.875" style="827" customWidth="1"/>
    <col min="6945" max="6950" width="8.625" style="827"/>
    <col min="6951" max="6952" width="7.875" style="827" customWidth="1"/>
    <col min="6953" max="6953" width="3.125" style="827" customWidth="1"/>
    <col min="6954" max="6954" width="6.875" style="827" customWidth="1"/>
    <col min="6955" max="6955" width="7.125" style="827" customWidth="1"/>
    <col min="6956" max="6956" width="8.625" style="827"/>
    <col min="6957" max="6957" width="3.125" style="827" customWidth="1"/>
    <col min="6958" max="7172" width="8.625" style="827"/>
    <col min="7173" max="7173" width="3.125" style="827" customWidth="1"/>
    <col min="7174" max="7178" width="8.875" style="827" customWidth="1"/>
    <col min="7179" max="7179" width="3.125" style="827" customWidth="1"/>
    <col min="7180" max="7180" width="7.625" style="827" customWidth="1"/>
    <col min="7181" max="7181" width="3.125" style="827" customWidth="1"/>
    <col min="7182" max="7182" width="7.875" style="827" customWidth="1"/>
    <col min="7183" max="7183" width="3.125" style="827" customWidth="1"/>
    <col min="7184" max="7184" width="7.75" style="827" customWidth="1"/>
    <col min="7185" max="7185" width="3.125" style="827" customWidth="1"/>
    <col min="7186" max="7186" width="8.375" style="827" customWidth="1"/>
    <col min="7187" max="7187" width="3.125" style="827" customWidth="1"/>
    <col min="7188" max="7188" width="8.125" style="827" customWidth="1"/>
    <col min="7189" max="7189" width="3.125" style="827" customWidth="1"/>
    <col min="7190" max="7190" width="8.625" style="827"/>
    <col min="7191" max="7191" width="3.125" style="827" customWidth="1"/>
    <col min="7192" max="7192" width="9.125" style="827" customWidth="1"/>
    <col min="7193" max="7193" width="3.125" style="827" customWidth="1"/>
    <col min="7194" max="7194" width="8" style="827" customWidth="1"/>
    <col min="7195" max="7200" width="8.875" style="827" customWidth="1"/>
    <col min="7201" max="7206" width="8.625" style="827"/>
    <col min="7207" max="7208" width="7.875" style="827" customWidth="1"/>
    <col min="7209" max="7209" width="3.125" style="827" customWidth="1"/>
    <col min="7210" max="7210" width="6.875" style="827" customWidth="1"/>
    <col min="7211" max="7211" width="7.125" style="827" customWidth="1"/>
    <col min="7212" max="7212" width="8.625" style="827"/>
    <col min="7213" max="7213" width="3.125" style="827" customWidth="1"/>
    <col min="7214" max="7428" width="8.625" style="827"/>
    <col min="7429" max="7429" width="3.125" style="827" customWidth="1"/>
    <col min="7430" max="7434" width="8.875" style="827" customWidth="1"/>
    <col min="7435" max="7435" width="3.125" style="827" customWidth="1"/>
    <col min="7436" max="7436" width="7.625" style="827" customWidth="1"/>
    <col min="7437" max="7437" width="3.125" style="827" customWidth="1"/>
    <col min="7438" max="7438" width="7.875" style="827" customWidth="1"/>
    <col min="7439" max="7439" width="3.125" style="827" customWidth="1"/>
    <col min="7440" max="7440" width="7.75" style="827" customWidth="1"/>
    <col min="7441" max="7441" width="3.125" style="827" customWidth="1"/>
    <col min="7442" max="7442" width="8.375" style="827" customWidth="1"/>
    <col min="7443" max="7443" width="3.125" style="827" customWidth="1"/>
    <col min="7444" max="7444" width="8.125" style="827" customWidth="1"/>
    <col min="7445" max="7445" width="3.125" style="827" customWidth="1"/>
    <col min="7446" max="7446" width="8.625" style="827"/>
    <col min="7447" max="7447" width="3.125" style="827" customWidth="1"/>
    <col min="7448" max="7448" width="9.125" style="827" customWidth="1"/>
    <col min="7449" max="7449" width="3.125" style="827" customWidth="1"/>
    <col min="7450" max="7450" width="8" style="827" customWidth="1"/>
    <col min="7451" max="7456" width="8.875" style="827" customWidth="1"/>
    <col min="7457" max="7462" width="8.625" style="827"/>
    <col min="7463" max="7464" width="7.875" style="827" customWidth="1"/>
    <col min="7465" max="7465" width="3.125" style="827" customWidth="1"/>
    <col min="7466" max="7466" width="6.875" style="827" customWidth="1"/>
    <col min="7467" max="7467" width="7.125" style="827" customWidth="1"/>
    <col min="7468" max="7468" width="8.625" style="827"/>
    <col min="7469" max="7469" width="3.125" style="827" customWidth="1"/>
    <col min="7470" max="7684" width="8.625" style="827"/>
    <col min="7685" max="7685" width="3.125" style="827" customWidth="1"/>
    <col min="7686" max="7690" width="8.875" style="827" customWidth="1"/>
    <col min="7691" max="7691" width="3.125" style="827" customWidth="1"/>
    <col min="7692" max="7692" width="7.625" style="827" customWidth="1"/>
    <col min="7693" max="7693" width="3.125" style="827" customWidth="1"/>
    <col min="7694" max="7694" width="7.875" style="827" customWidth="1"/>
    <col min="7695" max="7695" width="3.125" style="827" customWidth="1"/>
    <col min="7696" max="7696" width="7.75" style="827" customWidth="1"/>
    <col min="7697" max="7697" width="3.125" style="827" customWidth="1"/>
    <col min="7698" max="7698" width="8.375" style="827" customWidth="1"/>
    <col min="7699" max="7699" width="3.125" style="827" customWidth="1"/>
    <col min="7700" max="7700" width="8.125" style="827" customWidth="1"/>
    <col min="7701" max="7701" width="3.125" style="827" customWidth="1"/>
    <col min="7702" max="7702" width="8.625" style="827"/>
    <col min="7703" max="7703" width="3.125" style="827" customWidth="1"/>
    <col min="7704" max="7704" width="9.125" style="827" customWidth="1"/>
    <col min="7705" max="7705" width="3.125" style="827" customWidth="1"/>
    <col min="7706" max="7706" width="8" style="827" customWidth="1"/>
    <col min="7707" max="7712" width="8.875" style="827" customWidth="1"/>
    <col min="7713" max="7718" width="8.625" style="827"/>
    <col min="7719" max="7720" width="7.875" style="827" customWidth="1"/>
    <col min="7721" max="7721" width="3.125" style="827" customWidth="1"/>
    <col min="7722" max="7722" width="6.875" style="827" customWidth="1"/>
    <col min="7723" max="7723" width="7.125" style="827" customWidth="1"/>
    <col min="7724" max="7724" width="8.625" style="827"/>
    <col min="7725" max="7725" width="3.125" style="827" customWidth="1"/>
    <col min="7726" max="7940" width="8.625" style="827"/>
    <col min="7941" max="7941" width="3.125" style="827" customWidth="1"/>
    <col min="7942" max="7946" width="8.875" style="827" customWidth="1"/>
    <col min="7947" max="7947" width="3.125" style="827" customWidth="1"/>
    <col min="7948" max="7948" width="7.625" style="827" customWidth="1"/>
    <col min="7949" max="7949" width="3.125" style="827" customWidth="1"/>
    <col min="7950" max="7950" width="7.875" style="827" customWidth="1"/>
    <col min="7951" max="7951" width="3.125" style="827" customWidth="1"/>
    <col min="7952" max="7952" width="7.75" style="827" customWidth="1"/>
    <col min="7953" max="7953" width="3.125" style="827" customWidth="1"/>
    <col min="7954" max="7954" width="8.375" style="827" customWidth="1"/>
    <col min="7955" max="7955" width="3.125" style="827" customWidth="1"/>
    <col min="7956" max="7956" width="8.125" style="827" customWidth="1"/>
    <col min="7957" max="7957" width="3.125" style="827" customWidth="1"/>
    <col min="7958" max="7958" width="8.625" style="827"/>
    <col min="7959" max="7959" width="3.125" style="827" customWidth="1"/>
    <col min="7960" max="7960" width="9.125" style="827" customWidth="1"/>
    <col min="7961" max="7961" width="3.125" style="827" customWidth="1"/>
    <col min="7962" max="7962" width="8" style="827" customWidth="1"/>
    <col min="7963" max="7968" width="8.875" style="827" customWidth="1"/>
    <col min="7969" max="7974" width="8.625" style="827"/>
    <col min="7975" max="7976" width="7.875" style="827" customWidth="1"/>
    <col min="7977" max="7977" width="3.125" style="827" customWidth="1"/>
    <col min="7978" max="7978" width="6.875" style="827" customWidth="1"/>
    <col min="7979" max="7979" width="7.125" style="827" customWidth="1"/>
    <col min="7980" max="7980" width="8.625" style="827"/>
    <col min="7981" max="7981" width="3.125" style="827" customWidth="1"/>
    <col min="7982" max="8196" width="8.625" style="827"/>
    <col min="8197" max="8197" width="3.125" style="827" customWidth="1"/>
    <col min="8198" max="8202" width="8.875" style="827" customWidth="1"/>
    <col min="8203" max="8203" width="3.125" style="827" customWidth="1"/>
    <col min="8204" max="8204" width="7.625" style="827" customWidth="1"/>
    <col min="8205" max="8205" width="3.125" style="827" customWidth="1"/>
    <col min="8206" max="8206" width="7.875" style="827" customWidth="1"/>
    <col min="8207" max="8207" width="3.125" style="827" customWidth="1"/>
    <col min="8208" max="8208" width="7.75" style="827" customWidth="1"/>
    <col min="8209" max="8209" width="3.125" style="827" customWidth="1"/>
    <col min="8210" max="8210" width="8.375" style="827" customWidth="1"/>
    <col min="8211" max="8211" width="3.125" style="827" customWidth="1"/>
    <col min="8212" max="8212" width="8.125" style="827" customWidth="1"/>
    <col min="8213" max="8213" width="3.125" style="827" customWidth="1"/>
    <col min="8214" max="8214" width="8.625" style="827"/>
    <col min="8215" max="8215" width="3.125" style="827" customWidth="1"/>
    <col min="8216" max="8216" width="9.125" style="827" customWidth="1"/>
    <col min="8217" max="8217" width="3.125" style="827" customWidth="1"/>
    <col min="8218" max="8218" width="8" style="827" customWidth="1"/>
    <col min="8219" max="8224" width="8.875" style="827" customWidth="1"/>
    <col min="8225" max="8230" width="8.625" style="827"/>
    <col min="8231" max="8232" width="7.875" style="827" customWidth="1"/>
    <col min="8233" max="8233" width="3.125" style="827" customWidth="1"/>
    <col min="8234" max="8234" width="6.875" style="827" customWidth="1"/>
    <col min="8235" max="8235" width="7.125" style="827" customWidth="1"/>
    <col min="8236" max="8236" width="8.625" style="827"/>
    <col min="8237" max="8237" width="3.125" style="827" customWidth="1"/>
    <col min="8238" max="8452" width="8.625" style="827"/>
    <col min="8453" max="8453" width="3.125" style="827" customWidth="1"/>
    <col min="8454" max="8458" width="8.875" style="827" customWidth="1"/>
    <col min="8459" max="8459" width="3.125" style="827" customWidth="1"/>
    <col min="8460" max="8460" width="7.625" style="827" customWidth="1"/>
    <col min="8461" max="8461" width="3.125" style="827" customWidth="1"/>
    <col min="8462" max="8462" width="7.875" style="827" customWidth="1"/>
    <col min="8463" max="8463" width="3.125" style="827" customWidth="1"/>
    <col min="8464" max="8464" width="7.75" style="827" customWidth="1"/>
    <col min="8465" max="8465" width="3.125" style="827" customWidth="1"/>
    <col min="8466" max="8466" width="8.375" style="827" customWidth="1"/>
    <col min="8467" max="8467" width="3.125" style="827" customWidth="1"/>
    <col min="8468" max="8468" width="8.125" style="827" customWidth="1"/>
    <col min="8469" max="8469" width="3.125" style="827" customWidth="1"/>
    <col min="8470" max="8470" width="8.625" style="827"/>
    <col min="8471" max="8471" width="3.125" style="827" customWidth="1"/>
    <col min="8472" max="8472" width="9.125" style="827" customWidth="1"/>
    <col min="8473" max="8473" width="3.125" style="827" customWidth="1"/>
    <col min="8474" max="8474" width="8" style="827" customWidth="1"/>
    <col min="8475" max="8480" width="8.875" style="827" customWidth="1"/>
    <col min="8481" max="8486" width="8.625" style="827"/>
    <col min="8487" max="8488" width="7.875" style="827" customWidth="1"/>
    <col min="8489" max="8489" width="3.125" style="827" customWidth="1"/>
    <col min="8490" max="8490" width="6.875" style="827" customWidth="1"/>
    <col min="8491" max="8491" width="7.125" style="827" customWidth="1"/>
    <col min="8492" max="8492" width="8.625" style="827"/>
    <col min="8493" max="8493" width="3.125" style="827" customWidth="1"/>
    <col min="8494" max="8708" width="8.625" style="827"/>
    <col min="8709" max="8709" width="3.125" style="827" customWidth="1"/>
    <col min="8710" max="8714" width="8.875" style="827" customWidth="1"/>
    <col min="8715" max="8715" width="3.125" style="827" customWidth="1"/>
    <col min="8716" max="8716" width="7.625" style="827" customWidth="1"/>
    <col min="8717" max="8717" width="3.125" style="827" customWidth="1"/>
    <col min="8718" max="8718" width="7.875" style="827" customWidth="1"/>
    <col min="8719" max="8719" width="3.125" style="827" customWidth="1"/>
    <col min="8720" max="8720" width="7.75" style="827" customWidth="1"/>
    <col min="8721" max="8721" width="3.125" style="827" customWidth="1"/>
    <col min="8722" max="8722" width="8.375" style="827" customWidth="1"/>
    <col min="8723" max="8723" width="3.125" style="827" customWidth="1"/>
    <col min="8724" max="8724" width="8.125" style="827" customWidth="1"/>
    <col min="8725" max="8725" width="3.125" style="827" customWidth="1"/>
    <col min="8726" max="8726" width="8.625" style="827"/>
    <col min="8727" max="8727" width="3.125" style="827" customWidth="1"/>
    <col min="8728" max="8728" width="9.125" style="827" customWidth="1"/>
    <col min="8729" max="8729" width="3.125" style="827" customWidth="1"/>
    <col min="8730" max="8730" width="8" style="827" customWidth="1"/>
    <col min="8731" max="8736" width="8.875" style="827" customWidth="1"/>
    <col min="8737" max="8742" width="8.625" style="827"/>
    <col min="8743" max="8744" width="7.875" style="827" customWidth="1"/>
    <col min="8745" max="8745" width="3.125" style="827" customWidth="1"/>
    <col min="8746" max="8746" width="6.875" style="827" customWidth="1"/>
    <col min="8747" max="8747" width="7.125" style="827" customWidth="1"/>
    <col min="8748" max="8748" width="8.625" style="827"/>
    <col min="8749" max="8749" width="3.125" style="827" customWidth="1"/>
    <col min="8750" max="8964" width="8.625" style="827"/>
    <col min="8965" max="8965" width="3.125" style="827" customWidth="1"/>
    <col min="8966" max="8970" width="8.875" style="827" customWidth="1"/>
    <col min="8971" max="8971" width="3.125" style="827" customWidth="1"/>
    <col min="8972" max="8972" width="7.625" style="827" customWidth="1"/>
    <col min="8973" max="8973" width="3.125" style="827" customWidth="1"/>
    <col min="8974" max="8974" width="7.875" style="827" customWidth="1"/>
    <col min="8975" max="8975" width="3.125" style="827" customWidth="1"/>
    <col min="8976" max="8976" width="7.75" style="827" customWidth="1"/>
    <col min="8977" max="8977" width="3.125" style="827" customWidth="1"/>
    <col min="8978" max="8978" width="8.375" style="827" customWidth="1"/>
    <col min="8979" max="8979" width="3.125" style="827" customWidth="1"/>
    <col min="8980" max="8980" width="8.125" style="827" customWidth="1"/>
    <col min="8981" max="8981" width="3.125" style="827" customWidth="1"/>
    <col min="8982" max="8982" width="8.625" style="827"/>
    <col min="8983" max="8983" width="3.125" style="827" customWidth="1"/>
    <col min="8984" max="8984" width="9.125" style="827" customWidth="1"/>
    <col min="8985" max="8985" width="3.125" style="827" customWidth="1"/>
    <col min="8986" max="8986" width="8" style="827" customWidth="1"/>
    <col min="8987" max="8992" width="8.875" style="827" customWidth="1"/>
    <col min="8993" max="8998" width="8.625" style="827"/>
    <col min="8999" max="9000" width="7.875" style="827" customWidth="1"/>
    <col min="9001" max="9001" width="3.125" style="827" customWidth="1"/>
    <col min="9002" max="9002" width="6.875" style="827" customWidth="1"/>
    <col min="9003" max="9003" width="7.125" style="827" customWidth="1"/>
    <col min="9004" max="9004" width="8.625" style="827"/>
    <col min="9005" max="9005" width="3.125" style="827" customWidth="1"/>
    <col min="9006" max="9220" width="8.625" style="827"/>
    <col min="9221" max="9221" width="3.125" style="827" customWidth="1"/>
    <col min="9222" max="9226" width="8.875" style="827" customWidth="1"/>
    <col min="9227" max="9227" width="3.125" style="827" customWidth="1"/>
    <col min="9228" max="9228" width="7.625" style="827" customWidth="1"/>
    <col min="9229" max="9229" width="3.125" style="827" customWidth="1"/>
    <col min="9230" max="9230" width="7.875" style="827" customWidth="1"/>
    <col min="9231" max="9231" width="3.125" style="827" customWidth="1"/>
    <col min="9232" max="9232" width="7.75" style="827" customWidth="1"/>
    <col min="9233" max="9233" width="3.125" style="827" customWidth="1"/>
    <col min="9234" max="9234" width="8.375" style="827" customWidth="1"/>
    <col min="9235" max="9235" width="3.125" style="827" customWidth="1"/>
    <col min="9236" max="9236" width="8.125" style="827" customWidth="1"/>
    <col min="9237" max="9237" width="3.125" style="827" customWidth="1"/>
    <col min="9238" max="9238" width="8.625" style="827"/>
    <col min="9239" max="9239" width="3.125" style="827" customWidth="1"/>
    <col min="9240" max="9240" width="9.125" style="827" customWidth="1"/>
    <col min="9241" max="9241" width="3.125" style="827" customWidth="1"/>
    <col min="9242" max="9242" width="8" style="827" customWidth="1"/>
    <col min="9243" max="9248" width="8.875" style="827" customWidth="1"/>
    <col min="9249" max="9254" width="8.625" style="827"/>
    <col min="9255" max="9256" width="7.875" style="827" customWidth="1"/>
    <col min="9257" max="9257" width="3.125" style="827" customWidth="1"/>
    <col min="9258" max="9258" width="6.875" style="827" customWidth="1"/>
    <col min="9259" max="9259" width="7.125" style="827" customWidth="1"/>
    <col min="9260" max="9260" width="8.625" style="827"/>
    <col min="9261" max="9261" width="3.125" style="827" customWidth="1"/>
    <col min="9262" max="9476" width="8.625" style="827"/>
    <col min="9477" max="9477" width="3.125" style="827" customWidth="1"/>
    <col min="9478" max="9482" width="8.875" style="827" customWidth="1"/>
    <col min="9483" max="9483" width="3.125" style="827" customWidth="1"/>
    <col min="9484" max="9484" width="7.625" style="827" customWidth="1"/>
    <col min="9485" max="9485" width="3.125" style="827" customWidth="1"/>
    <col min="9486" max="9486" width="7.875" style="827" customWidth="1"/>
    <col min="9487" max="9487" width="3.125" style="827" customWidth="1"/>
    <col min="9488" max="9488" width="7.75" style="827" customWidth="1"/>
    <col min="9489" max="9489" width="3.125" style="827" customWidth="1"/>
    <col min="9490" max="9490" width="8.375" style="827" customWidth="1"/>
    <col min="9491" max="9491" width="3.125" style="827" customWidth="1"/>
    <col min="9492" max="9492" width="8.125" style="827" customWidth="1"/>
    <col min="9493" max="9493" width="3.125" style="827" customWidth="1"/>
    <col min="9494" max="9494" width="8.625" style="827"/>
    <col min="9495" max="9495" width="3.125" style="827" customWidth="1"/>
    <col min="9496" max="9496" width="9.125" style="827" customWidth="1"/>
    <col min="9497" max="9497" width="3.125" style="827" customWidth="1"/>
    <col min="9498" max="9498" width="8" style="827" customWidth="1"/>
    <col min="9499" max="9504" width="8.875" style="827" customWidth="1"/>
    <col min="9505" max="9510" width="8.625" style="827"/>
    <col min="9511" max="9512" width="7.875" style="827" customWidth="1"/>
    <col min="9513" max="9513" width="3.125" style="827" customWidth="1"/>
    <col min="9514" max="9514" width="6.875" style="827" customWidth="1"/>
    <col min="9515" max="9515" width="7.125" style="827" customWidth="1"/>
    <col min="9516" max="9516" width="8.625" style="827"/>
    <col min="9517" max="9517" width="3.125" style="827" customWidth="1"/>
    <col min="9518" max="9732" width="8.625" style="827"/>
    <col min="9733" max="9733" width="3.125" style="827" customWidth="1"/>
    <col min="9734" max="9738" width="8.875" style="827" customWidth="1"/>
    <col min="9739" max="9739" width="3.125" style="827" customWidth="1"/>
    <col min="9740" max="9740" width="7.625" style="827" customWidth="1"/>
    <col min="9741" max="9741" width="3.125" style="827" customWidth="1"/>
    <col min="9742" max="9742" width="7.875" style="827" customWidth="1"/>
    <col min="9743" max="9743" width="3.125" style="827" customWidth="1"/>
    <col min="9744" max="9744" width="7.75" style="827" customWidth="1"/>
    <col min="9745" max="9745" width="3.125" style="827" customWidth="1"/>
    <col min="9746" max="9746" width="8.375" style="827" customWidth="1"/>
    <col min="9747" max="9747" width="3.125" style="827" customWidth="1"/>
    <col min="9748" max="9748" width="8.125" style="827" customWidth="1"/>
    <col min="9749" max="9749" width="3.125" style="827" customWidth="1"/>
    <col min="9750" max="9750" width="8.625" style="827"/>
    <col min="9751" max="9751" width="3.125" style="827" customWidth="1"/>
    <col min="9752" max="9752" width="9.125" style="827" customWidth="1"/>
    <col min="9753" max="9753" width="3.125" style="827" customWidth="1"/>
    <col min="9754" max="9754" width="8" style="827" customWidth="1"/>
    <col min="9755" max="9760" width="8.875" style="827" customWidth="1"/>
    <col min="9761" max="9766" width="8.625" style="827"/>
    <col min="9767" max="9768" width="7.875" style="827" customWidth="1"/>
    <col min="9769" max="9769" width="3.125" style="827" customWidth="1"/>
    <col min="9770" max="9770" width="6.875" style="827" customWidth="1"/>
    <col min="9771" max="9771" width="7.125" style="827" customWidth="1"/>
    <col min="9772" max="9772" width="8.625" style="827"/>
    <col min="9773" max="9773" width="3.125" style="827" customWidth="1"/>
    <col min="9774" max="9988" width="8.625" style="827"/>
    <col min="9989" max="9989" width="3.125" style="827" customWidth="1"/>
    <col min="9990" max="9994" width="8.875" style="827" customWidth="1"/>
    <col min="9995" max="9995" width="3.125" style="827" customWidth="1"/>
    <col min="9996" max="9996" width="7.625" style="827" customWidth="1"/>
    <col min="9997" max="9997" width="3.125" style="827" customWidth="1"/>
    <col min="9998" max="9998" width="7.875" style="827" customWidth="1"/>
    <col min="9999" max="9999" width="3.125" style="827" customWidth="1"/>
    <col min="10000" max="10000" width="7.75" style="827" customWidth="1"/>
    <col min="10001" max="10001" width="3.125" style="827" customWidth="1"/>
    <col min="10002" max="10002" width="8.375" style="827" customWidth="1"/>
    <col min="10003" max="10003" width="3.125" style="827" customWidth="1"/>
    <col min="10004" max="10004" width="8.125" style="827" customWidth="1"/>
    <col min="10005" max="10005" width="3.125" style="827" customWidth="1"/>
    <col min="10006" max="10006" width="8.625" style="827"/>
    <col min="10007" max="10007" width="3.125" style="827" customWidth="1"/>
    <col min="10008" max="10008" width="9.125" style="827" customWidth="1"/>
    <col min="10009" max="10009" width="3.125" style="827" customWidth="1"/>
    <col min="10010" max="10010" width="8" style="827" customWidth="1"/>
    <col min="10011" max="10016" width="8.875" style="827" customWidth="1"/>
    <col min="10017" max="10022" width="8.625" style="827"/>
    <col min="10023" max="10024" width="7.875" style="827" customWidth="1"/>
    <col min="10025" max="10025" width="3.125" style="827" customWidth="1"/>
    <col min="10026" max="10026" width="6.875" style="827" customWidth="1"/>
    <col min="10027" max="10027" width="7.125" style="827" customWidth="1"/>
    <col min="10028" max="10028" width="8.625" style="827"/>
    <col min="10029" max="10029" width="3.125" style="827" customWidth="1"/>
    <col min="10030" max="10244" width="8.625" style="827"/>
    <col min="10245" max="10245" width="3.125" style="827" customWidth="1"/>
    <col min="10246" max="10250" width="8.875" style="827" customWidth="1"/>
    <col min="10251" max="10251" width="3.125" style="827" customWidth="1"/>
    <col min="10252" max="10252" width="7.625" style="827" customWidth="1"/>
    <col min="10253" max="10253" width="3.125" style="827" customWidth="1"/>
    <col min="10254" max="10254" width="7.875" style="827" customWidth="1"/>
    <col min="10255" max="10255" width="3.125" style="827" customWidth="1"/>
    <col min="10256" max="10256" width="7.75" style="827" customWidth="1"/>
    <col min="10257" max="10257" width="3.125" style="827" customWidth="1"/>
    <col min="10258" max="10258" width="8.375" style="827" customWidth="1"/>
    <col min="10259" max="10259" width="3.125" style="827" customWidth="1"/>
    <col min="10260" max="10260" width="8.125" style="827" customWidth="1"/>
    <col min="10261" max="10261" width="3.125" style="827" customWidth="1"/>
    <col min="10262" max="10262" width="8.625" style="827"/>
    <col min="10263" max="10263" width="3.125" style="827" customWidth="1"/>
    <col min="10264" max="10264" width="9.125" style="827" customWidth="1"/>
    <col min="10265" max="10265" width="3.125" style="827" customWidth="1"/>
    <col min="10266" max="10266" width="8" style="827" customWidth="1"/>
    <col min="10267" max="10272" width="8.875" style="827" customWidth="1"/>
    <col min="10273" max="10278" width="8.625" style="827"/>
    <col min="10279" max="10280" width="7.875" style="827" customWidth="1"/>
    <col min="10281" max="10281" width="3.125" style="827" customWidth="1"/>
    <col min="10282" max="10282" width="6.875" style="827" customWidth="1"/>
    <col min="10283" max="10283" width="7.125" style="827" customWidth="1"/>
    <col min="10284" max="10284" width="8.625" style="827"/>
    <col min="10285" max="10285" width="3.125" style="827" customWidth="1"/>
    <col min="10286" max="10500" width="8.625" style="827"/>
    <col min="10501" max="10501" width="3.125" style="827" customWidth="1"/>
    <col min="10502" max="10506" width="8.875" style="827" customWidth="1"/>
    <col min="10507" max="10507" width="3.125" style="827" customWidth="1"/>
    <col min="10508" max="10508" width="7.625" style="827" customWidth="1"/>
    <col min="10509" max="10509" width="3.125" style="827" customWidth="1"/>
    <col min="10510" max="10510" width="7.875" style="827" customWidth="1"/>
    <col min="10511" max="10511" width="3.125" style="827" customWidth="1"/>
    <col min="10512" max="10512" width="7.75" style="827" customWidth="1"/>
    <col min="10513" max="10513" width="3.125" style="827" customWidth="1"/>
    <col min="10514" max="10514" width="8.375" style="827" customWidth="1"/>
    <col min="10515" max="10515" width="3.125" style="827" customWidth="1"/>
    <col min="10516" max="10516" width="8.125" style="827" customWidth="1"/>
    <col min="10517" max="10517" width="3.125" style="827" customWidth="1"/>
    <col min="10518" max="10518" width="8.625" style="827"/>
    <col min="10519" max="10519" width="3.125" style="827" customWidth="1"/>
    <col min="10520" max="10520" width="9.125" style="827" customWidth="1"/>
    <col min="10521" max="10521" width="3.125" style="827" customWidth="1"/>
    <col min="10522" max="10522" width="8" style="827" customWidth="1"/>
    <col min="10523" max="10528" width="8.875" style="827" customWidth="1"/>
    <col min="10529" max="10534" width="8.625" style="827"/>
    <col min="10535" max="10536" width="7.875" style="827" customWidth="1"/>
    <col min="10537" max="10537" width="3.125" style="827" customWidth="1"/>
    <col min="10538" max="10538" width="6.875" style="827" customWidth="1"/>
    <col min="10539" max="10539" width="7.125" style="827" customWidth="1"/>
    <col min="10540" max="10540" width="8.625" style="827"/>
    <col min="10541" max="10541" width="3.125" style="827" customWidth="1"/>
    <col min="10542" max="10756" width="8.625" style="827"/>
    <col min="10757" max="10757" width="3.125" style="827" customWidth="1"/>
    <col min="10758" max="10762" width="8.875" style="827" customWidth="1"/>
    <col min="10763" max="10763" width="3.125" style="827" customWidth="1"/>
    <col min="10764" max="10764" width="7.625" style="827" customWidth="1"/>
    <col min="10765" max="10765" width="3.125" style="827" customWidth="1"/>
    <col min="10766" max="10766" width="7.875" style="827" customWidth="1"/>
    <col min="10767" max="10767" width="3.125" style="827" customWidth="1"/>
    <col min="10768" max="10768" width="7.75" style="827" customWidth="1"/>
    <col min="10769" max="10769" width="3.125" style="827" customWidth="1"/>
    <col min="10770" max="10770" width="8.375" style="827" customWidth="1"/>
    <col min="10771" max="10771" width="3.125" style="827" customWidth="1"/>
    <col min="10772" max="10772" width="8.125" style="827" customWidth="1"/>
    <col min="10773" max="10773" width="3.125" style="827" customWidth="1"/>
    <col min="10774" max="10774" width="8.625" style="827"/>
    <col min="10775" max="10775" width="3.125" style="827" customWidth="1"/>
    <col min="10776" max="10776" width="9.125" style="827" customWidth="1"/>
    <col min="10777" max="10777" width="3.125" style="827" customWidth="1"/>
    <col min="10778" max="10778" width="8" style="827" customWidth="1"/>
    <col min="10779" max="10784" width="8.875" style="827" customWidth="1"/>
    <col min="10785" max="10790" width="8.625" style="827"/>
    <col min="10791" max="10792" width="7.875" style="827" customWidth="1"/>
    <col min="10793" max="10793" width="3.125" style="827" customWidth="1"/>
    <col min="10794" max="10794" width="6.875" style="827" customWidth="1"/>
    <col min="10795" max="10795" width="7.125" style="827" customWidth="1"/>
    <col min="10796" max="10796" width="8.625" style="827"/>
    <col min="10797" max="10797" width="3.125" style="827" customWidth="1"/>
    <col min="10798" max="11012" width="8.625" style="827"/>
    <col min="11013" max="11013" width="3.125" style="827" customWidth="1"/>
    <col min="11014" max="11018" width="8.875" style="827" customWidth="1"/>
    <col min="11019" max="11019" width="3.125" style="827" customWidth="1"/>
    <col min="11020" max="11020" width="7.625" style="827" customWidth="1"/>
    <col min="11021" max="11021" width="3.125" style="827" customWidth="1"/>
    <col min="11022" max="11022" width="7.875" style="827" customWidth="1"/>
    <col min="11023" max="11023" width="3.125" style="827" customWidth="1"/>
    <col min="11024" max="11024" width="7.75" style="827" customWidth="1"/>
    <col min="11025" max="11025" width="3.125" style="827" customWidth="1"/>
    <col min="11026" max="11026" width="8.375" style="827" customWidth="1"/>
    <col min="11027" max="11027" width="3.125" style="827" customWidth="1"/>
    <col min="11028" max="11028" width="8.125" style="827" customWidth="1"/>
    <col min="11029" max="11029" width="3.125" style="827" customWidth="1"/>
    <col min="11030" max="11030" width="8.625" style="827"/>
    <col min="11031" max="11031" width="3.125" style="827" customWidth="1"/>
    <col min="11032" max="11032" width="9.125" style="827" customWidth="1"/>
    <col min="11033" max="11033" width="3.125" style="827" customWidth="1"/>
    <col min="11034" max="11034" width="8" style="827" customWidth="1"/>
    <col min="11035" max="11040" width="8.875" style="827" customWidth="1"/>
    <col min="11041" max="11046" width="8.625" style="827"/>
    <col min="11047" max="11048" width="7.875" style="827" customWidth="1"/>
    <col min="11049" max="11049" width="3.125" style="827" customWidth="1"/>
    <col min="11050" max="11050" width="6.875" style="827" customWidth="1"/>
    <col min="11051" max="11051" width="7.125" style="827" customWidth="1"/>
    <col min="11052" max="11052" width="8.625" style="827"/>
    <col min="11053" max="11053" width="3.125" style="827" customWidth="1"/>
    <col min="11054" max="11268" width="8.625" style="827"/>
    <col min="11269" max="11269" width="3.125" style="827" customWidth="1"/>
    <col min="11270" max="11274" width="8.875" style="827" customWidth="1"/>
    <col min="11275" max="11275" width="3.125" style="827" customWidth="1"/>
    <col min="11276" max="11276" width="7.625" style="827" customWidth="1"/>
    <col min="11277" max="11277" width="3.125" style="827" customWidth="1"/>
    <col min="11278" max="11278" width="7.875" style="827" customWidth="1"/>
    <col min="11279" max="11279" width="3.125" style="827" customWidth="1"/>
    <col min="11280" max="11280" width="7.75" style="827" customWidth="1"/>
    <col min="11281" max="11281" width="3.125" style="827" customWidth="1"/>
    <col min="11282" max="11282" width="8.375" style="827" customWidth="1"/>
    <col min="11283" max="11283" width="3.125" style="827" customWidth="1"/>
    <col min="11284" max="11284" width="8.125" style="827" customWidth="1"/>
    <col min="11285" max="11285" width="3.125" style="827" customWidth="1"/>
    <col min="11286" max="11286" width="8.625" style="827"/>
    <col min="11287" max="11287" width="3.125" style="827" customWidth="1"/>
    <col min="11288" max="11288" width="9.125" style="827" customWidth="1"/>
    <col min="11289" max="11289" width="3.125" style="827" customWidth="1"/>
    <col min="11290" max="11290" width="8" style="827" customWidth="1"/>
    <col min="11291" max="11296" width="8.875" style="827" customWidth="1"/>
    <col min="11297" max="11302" width="8.625" style="827"/>
    <col min="11303" max="11304" width="7.875" style="827" customWidth="1"/>
    <col min="11305" max="11305" width="3.125" style="827" customWidth="1"/>
    <col min="11306" max="11306" width="6.875" style="827" customWidth="1"/>
    <col min="11307" max="11307" width="7.125" style="827" customWidth="1"/>
    <col min="11308" max="11308" width="8.625" style="827"/>
    <col min="11309" max="11309" width="3.125" style="827" customWidth="1"/>
    <col min="11310" max="11524" width="8.625" style="827"/>
    <col min="11525" max="11525" width="3.125" style="827" customWidth="1"/>
    <col min="11526" max="11530" width="8.875" style="827" customWidth="1"/>
    <col min="11531" max="11531" width="3.125" style="827" customWidth="1"/>
    <col min="11532" max="11532" width="7.625" style="827" customWidth="1"/>
    <col min="11533" max="11533" width="3.125" style="827" customWidth="1"/>
    <col min="11534" max="11534" width="7.875" style="827" customWidth="1"/>
    <col min="11535" max="11535" width="3.125" style="827" customWidth="1"/>
    <col min="11536" max="11536" width="7.75" style="827" customWidth="1"/>
    <col min="11537" max="11537" width="3.125" style="827" customWidth="1"/>
    <col min="11538" max="11538" width="8.375" style="827" customWidth="1"/>
    <col min="11539" max="11539" width="3.125" style="827" customWidth="1"/>
    <col min="11540" max="11540" width="8.125" style="827" customWidth="1"/>
    <col min="11541" max="11541" width="3.125" style="827" customWidth="1"/>
    <col min="11542" max="11542" width="8.625" style="827"/>
    <col min="11543" max="11543" width="3.125" style="827" customWidth="1"/>
    <col min="11544" max="11544" width="9.125" style="827" customWidth="1"/>
    <col min="11545" max="11545" width="3.125" style="827" customWidth="1"/>
    <col min="11546" max="11546" width="8" style="827" customWidth="1"/>
    <col min="11547" max="11552" width="8.875" style="827" customWidth="1"/>
    <col min="11553" max="11558" width="8.625" style="827"/>
    <col min="11559" max="11560" width="7.875" style="827" customWidth="1"/>
    <col min="11561" max="11561" width="3.125" style="827" customWidth="1"/>
    <col min="11562" max="11562" width="6.875" style="827" customWidth="1"/>
    <col min="11563" max="11563" width="7.125" style="827" customWidth="1"/>
    <col min="11564" max="11564" width="8.625" style="827"/>
    <col min="11565" max="11565" width="3.125" style="827" customWidth="1"/>
    <col min="11566" max="11780" width="8.625" style="827"/>
    <col min="11781" max="11781" width="3.125" style="827" customWidth="1"/>
    <col min="11782" max="11786" width="8.875" style="827" customWidth="1"/>
    <col min="11787" max="11787" width="3.125" style="827" customWidth="1"/>
    <col min="11788" max="11788" width="7.625" style="827" customWidth="1"/>
    <col min="11789" max="11789" width="3.125" style="827" customWidth="1"/>
    <col min="11790" max="11790" width="7.875" style="827" customWidth="1"/>
    <col min="11791" max="11791" width="3.125" style="827" customWidth="1"/>
    <col min="11792" max="11792" width="7.75" style="827" customWidth="1"/>
    <col min="11793" max="11793" width="3.125" style="827" customWidth="1"/>
    <col min="11794" max="11794" width="8.375" style="827" customWidth="1"/>
    <col min="11795" max="11795" width="3.125" style="827" customWidth="1"/>
    <col min="11796" max="11796" width="8.125" style="827" customWidth="1"/>
    <col min="11797" max="11797" width="3.125" style="827" customWidth="1"/>
    <col min="11798" max="11798" width="8.625" style="827"/>
    <col min="11799" max="11799" width="3.125" style="827" customWidth="1"/>
    <col min="11800" max="11800" width="9.125" style="827" customWidth="1"/>
    <col min="11801" max="11801" width="3.125" style="827" customWidth="1"/>
    <col min="11802" max="11802" width="8" style="827" customWidth="1"/>
    <col min="11803" max="11808" width="8.875" style="827" customWidth="1"/>
    <col min="11809" max="11814" width="8.625" style="827"/>
    <col min="11815" max="11816" width="7.875" style="827" customWidth="1"/>
    <col min="11817" max="11817" width="3.125" style="827" customWidth="1"/>
    <col min="11818" max="11818" width="6.875" style="827" customWidth="1"/>
    <col min="11819" max="11819" width="7.125" style="827" customWidth="1"/>
    <col min="11820" max="11820" width="8.625" style="827"/>
    <col min="11821" max="11821" width="3.125" style="827" customWidth="1"/>
    <col min="11822" max="12036" width="8.625" style="827"/>
    <col min="12037" max="12037" width="3.125" style="827" customWidth="1"/>
    <col min="12038" max="12042" width="8.875" style="827" customWidth="1"/>
    <col min="12043" max="12043" width="3.125" style="827" customWidth="1"/>
    <col min="12044" max="12044" width="7.625" style="827" customWidth="1"/>
    <col min="12045" max="12045" width="3.125" style="827" customWidth="1"/>
    <col min="12046" max="12046" width="7.875" style="827" customWidth="1"/>
    <col min="12047" max="12047" width="3.125" style="827" customWidth="1"/>
    <col min="12048" max="12048" width="7.75" style="827" customWidth="1"/>
    <col min="12049" max="12049" width="3.125" style="827" customWidth="1"/>
    <col min="12050" max="12050" width="8.375" style="827" customWidth="1"/>
    <col min="12051" max="12051" width="3.125" style="827" customWidth="1"/>
    <col min="12052" max="12052" width="8.125" style="827" customWidth="1"/>
    <col min="12053" max="12053" width="3.125" style="827" customWidth="1"/>
    <col min="12054" max="12054" width="8.625" style="827"/>
    <col min="12055" max="12055" width="3.125" style="827" customWidth="1"/>
    <col min="12056" max="12056" width="9.125" style="827" customWidth="1"/>
    <col min="12057" max="12057" width="3.125" style="827" customWidth="1"/>
    <col min="12058" max="12058" width="8" style="827" customWidth="1"/>
    <col min="12059" max="12064" width="8.875" style="827" customWidth="1"/>
    <col min="12065" max="12070" width="8.625" style="827"/>
    <col min="12071" max="12072" width="7.875" style="827" customWidth="1"/>
    <col min="12073" max="12073" width="3.125" style="827" customWidth="1"/>
    <col min="12074" max="12074" width="6.875" style="827" customWidth="1"/>
    <col min="12075" max="12075" width="7.125" style="827" customWidth="1"/>
    <col min="12076" max="12076" width="8.625" style="827"/>
    <col min="12077" max="12077" width="3.125" style="827" customWidth="1"/>
    <col min="12078" max="12292" width="8.625" style="827"/>
    <col min="12293" max="12293" width="3.125" style="827" customWidth="1"/>
    <col min="12294" max="12298" width="8.875" style="827" customWidth="1"/>
    <col min="12299" max="12299" width="3.125" style="827" customWidth="1"/>
    <col min="12300" max="12300" width="7.625" style="827" customWidth="1"/>
    <col min="12301" max="12301" width="3.125" style="827" customWidth="1"/>
    <col min="12302" max="12302" width="7.875" style="827" customWidth="1"/>
    <col min="12303" max="12303" width="3.125" style="827" customWidth="1"/>
    <col min="12304" max="12304" width="7.75" style="827" customWidth="1"/>
    <col min="12305" max="12305" width="3.125" style="827" customWidth="1"/>
    <col min="12306" max="12306" width="8.375" style="827" customWidth="1"/>
    <col min="12307" max="12307" width="3.125" style="827" customWidth="1"/>
    <col min="12308" max="12308" width="8.125" style="827" customWidth="1"/>
    <col min="12309" max="12309" width="3.125" style="827" customWidth="1"/>
    <col min="12310" max="12310" width="8.625" style="827"/>
    <col min="12311" max="12311" width="3.125" style="827" customWidth="1"/>
    <col min="12312" max="12312" width="9.125" style="827" customWidth="1"/>
    <col min="12313" max="12313" width="3.125" style="827" customWidth="1"/>
    <col min="12314" max="12314" width="8" style="827" customWidth="1"/>
    <col min="12315" max="12320" width="8.875" style="827" customWidth="1"/>
    <col min="12321" max="12326" width="8.625" style="827"/>
    <col min="12327" max="12328" width="7.875" style="827" customWidth="1"/>
    <col min="12329" max="12329" width="3.125" style="827" customWidth="1"/>
    <col min="12330" max="12330" width="6.875" style="827" customWidth="1"/>
    <col min="12331" max="12331" width="7.125" style="827" customWidth="1"/>
    <col min="12332" max="12332" width="8.625" style="827"/>
    <col min="12333" max="12333" width="3.125" style="827" customWidth="1"/>
    <col min="12334" max="12548" width="8.625" style="827"/>
    <col min="12549" max="12549" width="3.125" style="827" customWidth="1"/>
    <col min="12550" max="12554" width="8.875" style="827" customWidth="1"/>
    <col min="12555" max="12555" width="3.125" style="827" customWidth="1"/>
    <col min="12556" max="12556" width="7.625" style="827" customWidth="1"/>
    <col min="12557" max="12557" width="3.125" style="827" customWidth="1"/>
    <col min="12558" max="12558" width="7.875" style="827" customWidth="1"/>
    <col min="12559" max="12559" width="3.125" style="827" customWidth="1"/>
    <col min="12560" max="12560" width="7.75" style="827" customWidth="1"/>
    <col min="12561" max="12561" width="3.125" style="827" customWidth="1"/>
    <col min="12562" max="12562" width="8.375" style="827" customWidth="1"/>
    <col min="12563" max="12563" width="3.125" style="827" customWidth="1"/>
    <col min="12564" max="12564" width="8.125" style="827" customWidth="1"/>
    <col min="12565" max="12565" width="3.125" style="827" customWidth="1"/>
    <col min="12566" max="12566" width="8.625" style="827"/>
    <col min="12567" max="12567" width="3.125" style="827" customWidth="1"/>
    <col min="12568" max="12568" width="9.125" style="827" customWidth="1"/>
    <col min="12569" max="12569" width="3.125" style="827" customWidth="1"/>
    <col min="12570" max="12570" width="8" style="827" customWidth="1"/>
    <col min="12571" max="12576" width="8.875" style="827" customWidth="1"/>
    <col min="12577" max="12582" width="8.625" style="827"/>
    <col min="12583" max="12584" width="7.875" style="827" customWidth="1"/>
    <col min="12585" max="12585" width="3.125" style="827" customWidth="1"/>
    <col min="12586" max="12586" width="6.875" style="827" customWidth="1"/>
    <col min="12587" max="12587" width="7.125" style="827" customWidth="1"/>
    <col min="12588" max="12588" width="8.625" style="827"/>
    <col min="12589" max="12589" width="3.125" style="827" customWidth="1"/>
    <col min="12590" max="12804" width="8.625" style="827"/>
    <col min="12805" max="12805" width="3.125" style="827" customWidth="1"/>
    <col min="12806" max="12810" width="8.875" style="827" customWidth="1"/>
    <col min="12811" max="12811" width="3.125" style="827" customWidth="1"/>
    <col min="12812" max="12812" width="7.625" style="827" customWidth="1"/>
    <col min="12813" max="12813" width="3.125" style="827" customWidth="1"/>
    <col min="12814" max="12814" width="7.875" style="827" customWidth="1"/>
    <col min="12815" max="12815" width="3.125" style="827" customWidth="1"/>
    <col min="12816" max="12816" width="7.75" style="827" customWidth="1"/>
    <col min="12817" max="12817" width="3.125" style="827" customWidth="1"/>
    <col min="12818" max="12818" width="8.375" style="827" customWidth="1"/>
    <col min="12819" max="12819" width="3.125" style="827" customWidth="1"/>
    <col min="12820" max="12820" width="8.125" style="827" customWidth="1"/>
    <col min="12821" max="12821" width="3.125" style="827" customWidth="1"/>
    <col min="12822" max="12822" width="8.625" style="827"/>
    <col min="12823" max="12823" width="3.125" style="827" customWidth="1"/>
    <col min="12824" max="12824" width="9.125" style="827" customWidth="1"/>
    <col min="12825" max="12825" width="3.125" style="827" customWidth="1"/>
    <col min="12826" max="12826" width="8" style="827" customWidth="1"/>
    <col min="12827" max="12832" width="8.875" style="827" customWidth="1"/>
    <col min="12833" max="12838" width="8.625" style="827"/>
    <col min="12839" max="12840" width="7.875" style="827" customWidth="1"/>
    <col min="12841" max="12841" width="3.125" style="827" customWidth="1"/>
    <col min="12842" max="12842" width="6.875" style="827" customWidth="1"/>
    <col min="12843" max="12843" width="7.125" style="827" customWidth="1"/>
    <col min="12844" max="12844" width="8.625" style="827"/>
    <col min="12845" max="12845" width="3.125" style="827" customWidth="1"/>
    <col min="12846" max="13060" width="8.625" style="827"/>
    <col min="13061" max="13061" width="3.125" style="827" customWidth="1"/>
    <col min="13062" max="13066" width="8.875" style="827" customWidth="1"/>
    <col min="13067" max="13067" width="3.125" style="827" customWidth="1"/>
    <col min="13068" max="13068" width="7.625" style="827" customWidth="1"/>
    <col min="13069" max="13069" width="3.125" style="827" customWidth="1"/>
    <col min="13070" max="13070" width="7.875" style="827" customWidth="1"/>
    <col min="13071" max="13071" width="3.125" style="827" customWidth="1"/>
    <col min="13072" max="13072" width="7.75" style="827" customWidth="1"/>
    <col min="13073" max="13073" width="3.125" style="827" customWidth="1"/>
    <col min="13074" max="13074" width="8.375" style="827" customWidth="1"/>
    <col min="13075" max="13075" width="3.125" style="827" customWidth="1"/>
    <col min="13076" max="13076" width="8.125" style="827" customWidth="1"/>
    <col min="13077" max="13077" width="3.125" style="827" customWidth="1"/>
    <col min="13078" max="13078" width="8.625" style="827"/>
    <col min="13079" max="13079" width="3.125" style="827" customWidth="1"/>
    <col min="13080" max="13080" width="9.125" style="827" customWidth="1"/>
    <col min="13081" max="13081" width="3.125" style="827" customWidth="1"/>
    <col min="13082" max="13082" width="8" style="827" customWidth="1"/>
    <col min="13083" max="13088" width="8.875" style="827" customWidth="1"/>
    <col min="13089" max="13094" width="8.625" style="827"/>
    <col min="13095" max="13096" width="7.875" style="827" customWidth="1"/>
    <col min="13097" max="13097" width="3.125" style="827" customWidth="1"/>
    <col min="13098" max="13098" width="6.875" style="827" customWidth="1"/>
    <col min="13099" max="13099" width="7.125" style="827" customWidth="1"/>
    <col min="13100" max="13100" width="8.625" style="827"/>
    <col min="13101" max="13101" width="3.125" style="827" customWidth="1"/>
    <col min="13102" max="13316" width="8.625" style="827"/>
    <col min="13317" max="13317" width="3.125" style="827" customWidth="1"/>
    <col min="13318" max="13322" width="8.875" style="827" customWidth="1"/>
    <col min="13323" max="13323" width="3.125" style="827" customWidth="1"/>
    <col min="13324" max="13324" width="7.625" style="827" customWidth="1"/>
    <col min="13325" max="13325" width="3.125" style="827" customWidth="1"/>
    <col min="13326" max="13326" width="7.875" style="827" customWidth="1"/>
    <col min="13327" max="13327" width="3.125" style="827" customWidth="1"/>
    <col min="13328" max="13328" width="7.75" style="827" customWidth="1"/>
    <col min="13329" max="13329" width="3.125" style="827" customWidth="1"/>
    <col min="13330" max="13330" width="8.375" style="827" customWidth="1"/>
    <col min="13331" max="13331" width="3.125" style="827" customWidth="1"/>
    <col min="13332" max="13332" width="8.125" style="827" customWidth="1"/>
    <col min="13333" max="13333" width="3.125" style="827" customWidth="1"/>
    <col min="13334" max="13334" width="8.625" style="827"/>
    <col min="13335" max="13335" width="3.125" style="827" customWidth="1"/>
    <col min="13336" max="13336" width="9.125" style="827" customWidth="1"/>
    <col min="13337" max="13337" width="3.125" style="827" customWidth="1"/>
    <col min="13338" max="13338" width="8" style="827" customWidth="1"/>
    <col min="13339" max="13344" width="8.875" style="827" customWidth="1"/>
    <col min="13345" max="13350" width="8.625" style="827"/>
    <col min="13351" max="13352" width="7.875" style="827" customWidth="1"/>
    <col min="13353" max="13353" width="3.125" style="827" customWidth="1"/>
    <col min="13354" max="13354" width="6.875" style="827" customWidth="1"/>
    <col min="13355" max="13355" width="7.125" style="827" customWidth="1"/>
    <col min="13356" max="13356" width="8.625" style="827"/>
    <col min="13357" max="13357" width="3.125" style="827" customWidth="1"/>
    <col min="13358" max="13572" width="8.625" style="827"/>
    <col min="13573" max="13573" width="3.125" style="827" customWidth="1"/>
    <col min="13574" max="13578" width="8.875" style="827" customWidth="1"/>
    <col min="13579" max="13579" width="3.125" style="827" customWidth="1"/>
    <col min="13580" max="13580" width="7.625" style="827" customWidth="1"/>
    <col min="13581" max="13581" width="3.125" style="827" customWidth="1"/>
    <col min="13582" max="13582" width="7.875" style="827" customWidth="1"/>
    <col min="13583" max="13583" width="3.125" style="827" customWidth="1"/>
    <col min="13584" max="13584" width="7.75" style="827" customWidth="1"/>
    <col min="13585" max="13585" width="3.125" style="827" customWidth="1"/>
    <col min="13586" max="13586" width="8.375" style="827" customWidth="1"/>
    <col min="13587" max="13587" width="3.125" style="827" customWidth="1"/>
    <col min="13588" max="13588" width="8.125" style="827" customWidth="1"/>
    <col min="13589" max="13589" width="3.125" style="827" customWidth="1"/>
    <col min="13590" max="13590" width="8.625" style="827"/>
    <col min="13591" max="13591" width="3.125" style="827" customWidth="1"/>
    <col min="13592" max="13592" width="9.125" style="827" customWidth="1"/>
    <col min="13593" max="13593" width="3.125" style="827" customWidth="1"/>
    <col min="13594" max="13594" width="8" style="827" customWidth="1"/>
    <col min="13595" max="13600" width="8.875" style="827" customWidth="1"/>
    <col min="13601" max="13606" width="8.625" style="827"/>
    <col min="13607" max="13608" width="7.875" style="827" customWidth="1"/>
    <col min="13609" max="13609" width="3.125" style="827" customWidth="1"/>
    <col min="13610" max="13610" width="6.875" style="827" customWidth="1"/>
    <col min="13611" max="13611" width="7.125" style="827" customWidth="1"/>
    <col min="13612" max="13612" width="8.625" style="827"/>
    <col min="13613" max="13613" width="3.125" style="827" customWidth="1"/>
    <col min="13614" max="13828" width="8.625" style="827"/>
    <col min="13829" max="13829" width="3.125" style="827" customWidth="1"/>
    <col min="13830" max="13834" width="8.875" style="827" customWidth="1"/>
    <col min="13835" max="13835" width="3.125" style="827" customWidth="1"/>
    <col min="13836" max="13836" width="7.625" style="827" customWidth="1"/>
    <col min="13837" max="13837" width="3.125" style="827" customWidth="1"/>
    <col min="13838" max="13838" width="7.875" style="827" customWidth="1"/>
    <col min="13839" max="13839" width="3.125" style="827" customWidth="1"/>
    <col min="13840" max="13840" width="7.75" style="827" customWidth="1"/>
    <col min="13841" max="13841" width="3.125" style="827" customWidth="1"/>
    <col min="13842" max="13842" width="8.375" style="827" customWidth="1"/>
    <col min="13843" max="13843" width="3.125" style="827" customWidth="1"/>
    <col min="13844" max="13844" width="8.125" style="827" customWidth="1"/>
    <col min="13845" max="13845" width="3.125" style="827" customWidth="1"/>
    <col min="13846" max="13846" width="8.625" style="827"/>
    <col min="13847" max="13847" width="3.125" style="827" customWidth="1"/>
    <col min="13848" max="13848" width="9.125" style="827" customWidth="1"/>
    <col min="13849" max="13849" width="3.125" style="827" customWidth="1"/>
    <col min="13850" max="13850" width="8" style="827" customWidth="1"/>
    <col min="13851" max="13856" width="8.875" style="827" customWidth="1"/>
    <col min="13857" max="13862" width="8.625" style="827"/>
    <col min="13863" max="13864" width="7.875" style="827" customWidth="1"/>
    <col min="13865" max="13865" width="3.125" style="827" customWidth="1"/>
    <col min="13866" max="13866" width="6.875" style="827" customWidth="1"/>
    <col min="13867" max="13867" width="7.125" style="827" customWidth="1"/>
    <col min="13868" max="13868" width="8.625" style="827"/>
    <col min="13869" max="13869" width="3.125" style="827" customWidth="1"/>
    <col min="13870" max="14084" width="8.625" style="827"/>
    <col min="14085" max="14085" width="3.125" style="827" customWidth="1"/>
    <col min="14086" max="14090" width="8.875" style="827" customWidth="1"/>
    <col min="14091" max="14091" width="3.125" style="827" customWidth="1"/>
    <col min="14092" max="14092" width="7.625" style="827" customWidth="1"/>
    <col min="14093" max="14093" width="3.125" style="827" customWidth="1"/>
    <col min="14094" max="14094" width="7.875" style="827" customWidth="1"/>
    <col min="14095" max="14095" width="3.125" style="827" customWidth="1"/>
    <col min="14096" max="14096" width="7.75" style="827" customWidth="1"/>
    <col min="14097" max="14097" width="3.125" style="827" customWidth="1"/>
    <col min="14098" max="14098" width="8.375" style="827" customWidth="1"/>
    <col min="14099" max="14099" width="3.125" style="827" customWidth="1"/>
    <col min="14100" max="14100" width="8.125" style="827" customWidth="1"/>
    <col min="14101" max="14101" width="3.125" style="827" customWidth="1"/>
    <col min="14102" max="14102" width="8.625" style="827"/>
    <col min="14103" max="14103" width="3.125" style="827" customWidth="1"/>
    <col min="14104" max="14104" width="9.125" style="827" customWidth="1"/>
    <col min="14105" max="14105" width="3.125" style="827" customWidth="1"/>
    <col min="14106" max="14106" width="8" style="827" customWidth="1"/>
    <col min="14107" max="14112" width="8.875" style="827" customWidth="1"/>
    <col min="14113" max="14118" width="8.625" style="827"/>
    <col min="14119" max="14120" width="7.875" style="827" customWidth="1"/>
    <col min="14121" max="14121" width="3.125" style="827" customWidth="1"/>
    <col min="14122" max="14122" width="6.875" style="827" customWidth="1"/>
    <col min="14123" max="14123" width="7.125" style="827" customWidth="1"/>
    <col min="14124" max="14124" width="8.625" style="827"/>
    <col min="14125" max="14125" width="3.125" style="827" customWidth="1"/>
    <col min="14126" max="14340" width="8.625" style="827"/>
    <col min="14341" max="14341" width="3.125" style="827" customWidth="1"/>
    <col min="14342" max="14346" width="8.875" style="827" customWidth="1"/>
    <col min="14347" max="14347" width="3.125" style="827" customWidth="1"/>
    <col min="14348" max="14348" width="7.625" style="827" customWidth="1"/>
    <col min="14349" max="14349" width="3.125" style="827" customWidth="1"/>
    <col min="14350" max="14350" width="7.875" style="827" customWidth="1"/>
    <col min="14351" max="14351" width="3.125" style="827" customWidth="1"/>
    <col min="14352" max="14352" width="7.75" style="827" customWidth="1"/>
    <col min="14353" max="14353" width="3.125" style="827" customWidth="1"/>
    <col min="14354" max="14354" width="8.375" style="827" customWidth="1"/>
    <col min="14355" max="14355" width="3.125" style="827" customWidth="1"/>
    <col min="14356" max="14356" width="8.125" style="827" customWidth="1"/>
    <col min="14357" max="14357" width="3.125" style="827" customWidth="1"/>
    <col min="14358" max="14358" width="8.625" style="827"/>
    <col min="14359" max="14359" width="3.125" style="827" customWidth="1"/>
    <col min="14360" max="14360" width="9.125" style="827" customWidth="1"/>
    <col min="14361" max="14361" width="3.125" style="827" customWidth="1"/>
    <col min="14362" max="14362" width="8" style="827" customWidth="1"/>
    <col min="14363" max="14368" width="8.875" style="827" customWidth="1"/>
    <col min="14369" max="14374" width="8.625" style="827"/>
    <col min="14375" max="14376" width="7.875" style="827" customWidth="1"/>
    <col min="14377" max="14377" width="3.125" style="827" customWidth="1"/>
    <col min="14378" max="14378" width="6.875" style="827" customWidth="1"/>
    <col min="14379" max="14379" width="7.125" style="827" customWidth="1"/>
    <col min="14380" max="14380" width="8.625" style="827"/>
    <col min="14381" max="14381" width="3.125" style="827" customWidth="1"/>
    <col min="14382" max="14596" width="8.625" style="827"/>
    <col min="14597" max="14597" width="3.125" style="827" customWidth="1"/>
    <col min="14598" max="14602" width="8.875" style="827" customWidth="1"/>
    <col min="14603" max="14603" width="3.125" style="827" customWidth="1"/>
    <col min="14604" max="14604" width="7.625" style="827" customWidth="1"/>
    <col min="14605" max="14605" width="3.125" style="827" customWidth="1"/>
    <col min="14606" max="14606" width="7.875" style="827" customWidth="1"/>
    <col min="14607" max="14607" width="3.125" style="827" customWidth="1"/>
    <col min="14608" max="14608" width="7.75" style="827" customWidth="1"/>
    <col min="14609" max="14609" width="3.125" style="827" customWidth="1"/>
    <col min="14610" max="14610" width="8.375" style="827" customWidth="1"/>
    <col min="14611" max="14611" width="3.125" style="827" customWidth="1"/>
    <col min="14612" max="14612" width="8.125" style="827" customWidth="1"/>
    <col min="14613" max="14613" width="3.125" style="827" customWidth="1"/>
    <col min="14614" max="14614" width="8.625" style="827"/>
    <col min="14615" max="14615" width="3.125" style="827" customWidth="1"/>
    <col min="14616" max="14616" width="9.125" style="827" customWidth="1"/>
    <col min="14617" max="14617" width="3.125" style="827" customWidth="1"/>
    <col min="14618" max="14618" width="8" style="827" customWidth="1"/>
    <col min="14619" max="14624" width="8.875" style="827" customWidth="1"/>
    <col min="14625" max="14630" width="8.625" style="827"/>
    <col min="14631" max="14632" width="7.875" style="827" customWidth="1"/>
    <col min="14633" max="14633" width="3.125" style="827" customWidth="1"/>
    <col min="14634" max="14634" width="6.875" style="827" customWidth="1"/>
    <col min="14635" max="14635" width="7.125" style="827" customWidth="1"/>
    <col min="14636" max="14636" width="8.625" style="827"/>
    <col min="14637" max="14637" width="3.125" style="827" customWidth="1"/>
    <col min="14638" max="14852" width="8.625" style="827"/>
    <col min="14853" max="14853" width="3.125" style="827" customWidth="1"/>
    <col min="14854" max="14858" width="8.875" style="827" customWidth="1"/>
    <col min="14859" max="14859" width="3.125" style="827" customWidth="1"/>
    <col min="14860" max="14860" width="7.625" style="827" customWidth="1"/>
    <col min="14861" max="14861" width="3.125" style="827" customWidth="1"/>
    <col min="14862" max="14862" width="7.875" style="827" customWidth="1"/>
    <col min="14863" max="14863" width="3.125" style="827" customWidth="1"/>
    <col min="14864" max="14864" width="7.75" style="827" customWidth="1"/>
    <col min="14865" max="14865" width="3.125" style="827" customWidth="1"/>
    <col min="14866" max="14866" width="8.375" style="827" customWidth="1"/>
    <col min="14867" max="14867" width="3.125" style="827" customWidth="1"/>
    <col min="14868" max="14868" width="8.125" style="827" customWidth="1"/>
    <col min="14869" max="14869" width="3.125" style="827" customWidth="1"/>
    <col min="14870" max="14870" width="8.625" style="827"/>
    <col min="14871" max="14871" width="3.125" style="827" customWidth="1"/>
    <col min="14872" max="14872" width="9.125" style="827" customWidth="1"/>
    <col min="14873" max="14873" width="3.125" style="827" customWidth="1"/>
    <col min="14874" max="14874" width="8" style="827" customWidth="1"/>
    <col min="14875" max="14880" width="8.875" style="827" customWidth="1"/>
    <col min="14881" max="14886" width="8.625" style="827"/>
    <col min="14887" max="14888" width="7.875" style="827" customWidth="1"/>
    <col min="14889" max="14889" width="3.125" style="827" customWidth="1"/>
    <col min="14890" max="14890" width="6.875" style="827" customWidth="1"/>
    <col min="14891" max="14891" width="7.125" style="827" customWidth="1"/>
    <col min="14892" max="14892" width="8.625" style="827"/>
    <col min="14893" max="14893" width="3.125" style="827" customWidth="1"/>
    <col min="14894" max="15108" width="8.625" style="827"/>
    <col min="15109" max="15109" width="3.125" style="827" customWidth="1"/>
    <col min="15110" max="15114" width="8.875" style="827" customWidth="1"/>
    <col min="15115" max="15115" width="3.125" style="827" customWidth="1"/>
    <col min="15116" max="15116" width="7.625" style="827" customWidth="1"/>
    <col min="15117" max="15117" width="3.125" style="827" customWidth="1"/>
    <col min="15118" max="15118" width="7.875" style="827" customWidth="1"/>
    <col min="15119" max="15119" width="3.125" style="827" customWidth="1"/>
    <col min="15120" max="15120" width="7.75" style="827" customWidth="1"/>
    <col min="15121" max="15121" width="3.125" style="827" customWidth="1"/>
    <col min="15122" max="15122" width="8.375" style="827" customWidth="1"/>
    <col min="15123" max="15123" width="3.125" style="827" customWidth="1"/>
    <col min="15124" max="15124" width="8.125" style="827" customWidth="1"/>
    <col min="15125" max="15125" width="3.125" style="827" customWidth="1"/>
    <col min="15126" max="15126" width="8.625" style="827"/>
    <col min="15127" max="15127" width="3.125" style="827" customWidth="1"/>
    <col min="15128" max="15128" width="9.125" style="827" customWidth="1"/>
    <col min="15129" max="15129" width="3.125" style="827" customWidth="1"/>
    <col min="15130" max="15130" width="8" style="827" customWidth="1"/>
    <col min="15131" max="15136" width="8.875" style="827" customWidth="1"/>
    <col min="15137" max="15142" width="8.625" style="827"/>
    <col min="15143" max="15144" width="7.875" style="827" customWidth="1"/>
    <col min="15145" max="15145" width="3.125" style="827" customWidth="1"/>
    <col min="15146" max="15146" width="6.875" style="827" customWidth="1"/>
    <col min="15147" max="15147" width="7.125" style="827" customWidth="1"/>
    <col min="15148" max="15148" width="8.625" style="827"/>
    <col min="15149" max="15149" width="3.125" style="827" customWidth="1"/>
    <col min="15150" max="15364" width="8.625" style="827"/>
    <col min="15365" max="15365" width="3.125" style="827" customWidth="1"/>
    <col min="15366" max="15370" width="8.875" style="827" customWidth="1"/>
    <col min="15371" max="15371" width="3.125" style="827" customWidth="1"/>
    <col min="15372" max="15372" width="7.625" style="827" customWidth="1"/>
    <col min="15373" max="15373" width="3.125" style="827" customWidth="1"/>
    <col min="15374" max="15374" width="7.875" style="827" customWidth="1"/>
    <col min="15375" max="15375" width="3.125" style="827" customWidth="1"/>
    <col min="15376" max="15376" width="7.75" style="827" customWidth="1"/>
    <col min="15377" max="15377" width="3.125" style="827" customWidth="1"/>
    <col min="15378" max="15378" width="8.375" style="827" customWidth="1"/>
    <col min="15379" max="15379" width="3.125" style="827" customWidth="1"/>
    <col min="15380" max="15380" width="8.125" style="827" customWidth="1"/>
    <col min="15381" max="15381" width="3.125" style="827" customWidth="1"/>
    <col min="15382" max="15382" width="8.625" style="827"/>
    <col min="15383" max="15383" width="3.125" style="827" customWidth="1"/>
    <col min="15384" max="15384" width="9.125" style="827" customWidth="1"/>
    <col min="15385" max="15385" width="3.125" style="827" customWidth="1"/>
    <col min="15386" max="15386" width="8" style="827" customWidth="1"/>
    <col min="15387" max="15392" width="8.875" style="827" customWidth="1"/>
    <col min="15393" max="15398" width="8.625" style="827"/>
    <col min="15399" max="15400" width="7.875" style="827" customWidth="1"/>
    <col min="15401" max="15401" width="3.125" style="827" customWidth="1"/>
    <col min="15402" max="15402" width="6.875" style="827" customWidth="1"/>
    <col min="15403" max="15403" width="7.125" style="827" customWidth="1"/>
    <col min="15404" max="15404" width="8.625" style="827"/>
    <col min="15405" max="15405" width="3.125" style="827" customWidth="1"/>
    <col min="15406" max="15620" width="8.625" style="827"/>
    <col min="15621" max="15621" width="3.125" style="827" customWidth="1"/>
    <col min="15622" max="15626" width="8.875" style="827" customWidth="1"/>
    <col min="15627" max="15627" width="3.125" style="827" customWidth="1"/>
    <col min="15628" max="15628" width="7.625" style="827" customWidth="1"/>
    <col min="15629" max="15629" width="3.125" style="827" customWidth="1"/>
    <col min="15630" max="15630" width="7.875" style="827" customWidth="1"/>
    <col min="15631" max="15631" width="3.125" style="827" customWidth="1"/>
    <col min="15632" max="15632" width="7.75" style="827" customWidth="1"/>
    <col min="15633" max="15633" width="3.125" style="827" customWidth="1"/>
    <col min="15634" max="15634" width="8.375" style="827" customWidth="1"/>
    <col min="15635" max="15635" width="3.125" style="827" customWidth="1"/>
    <col min="15636" max="15636" width="8.125" style="827" customWidth="1"/>
    <col min="15637" max="15637" width="3.125" style="827" customWidth="1"/>
    <col min="15638" max="15638" width="8.625" style="827"/>
    <col min="15639" max="15639" width="3.125" style="827" customWidth="1"/>
    <col min="15640" max="15640" width="9.125" style="827" customWidth="1"/>
    <col min="15641" max="15641" width="3.125" style="827" customWidth="1"/>
    <col min="15642" max="15642" width="8" style="827" customWidth="1"/>
    <col min="15643" max="15648" width="8.875" style="827" customWidth="1"/>
    <col min="15649" max="15654" width="8.625" style="827"/>
    <col min="15655" max="15656" width="7.875" style="827" customWidth="1"/>
    <col min="15657" max="15657" width="3.125" style="827" customWidth="1"/>
    <col min="15658" max="15658" width="6.875" style="827" customWidth="1"/>
    <col min="15659" max="15659" width="7.125" style="827" customWidth="1"/>
    <col min="15660" max="15660" width="8.625" style="827"/>
    <col min="15661" max="15661" width="3.125" style="827" customWidth="1"/>
    <col min="15662" max="15876" width="8.625" style="827"/>
    <col min="15877" max="15877" width="3.125" style="827" customWidth="1"/>
    <col min="15878" max="15882" width="8.875" style="827" customWidth="1"/>
    <col min="15883" max="15883" width="3.125" style="827" customWidth="1"/>
    <col min="15884" max="15884" width="7.625" style="827" customWidth="1"/>
    <col min="15885" max="15885" width="3.125" style="827" customWidth="1"/>
    <col min="15886" max="15886" width="7.875" style="827" customWidth="1"/>
    <col min="15887" max="15887" width="3.125" style="827" customWidth="1"/>
    <col min="15888" max="15888" width="7.75" style="827" customWidth="1"/>
    <col min="15889" max="15889" width="3.125" style="827" customWidth="1"/>
    <col min="15890" max="15890" width="8.375" style="827" customWidth="1"/>
    <col min="15891" max="15891" width="3.125" style="827" customWidth="1"/>
    <col min="15892" max="15892" width="8.125" style="827" customWidth="1"/>
    <col min="15893" max="15893" width="3.125" style="827" customWidth="1"/>
    <col min="15894" max="15894" width="8.625" style="827"/>
    <col min="15895" max="15895" width="3.125" style="827" customWidth="1"/>
    <col min="15896" max="15896" width="9.125" style="827" customWidth="1"/>
    <col min="15897" max="15897" width="3.125" style="827" customWidth="1"/>
    <col min="15898" max="15898" width="8" style="827" customWidth="1"/>
    <col min="15899" max="15904" width="8.875" style="827" customWidth="1"/>
    <col min="15905" max="15910" width="8.625" style="827"/>
    <col min="15911" max="15912" width="7.875" style="827" customWidth="1"/>
    <col min="15913" max="15913" width="3.125" style="827" customWidth="1"/>
    <col min="15914" max="15914" width="6.875" style="827" customWidth="1"/>
    <col min="15915" max="15915" width="7.125" style="827" customWidth="1"/>
    <col min="15916" max="15916" width="8.625" style="827"/>
    <col min="15917" max="15917" width="3.125" style="827" customWidth="1"/>
    <col min="15918" max="16132" width="8.625" style="827"/>
    <col min="16133" max="16133" width="3.125" style="827" customWidth="1"/>
    <col min="16134" max="16138" width="8.875" style="827" customWidth="1"/>
    <col min="16139" max="16139" width="3.125" style="827" customWidth="1"/>
    <col min="16140" max="16140" width="7.625" style="827" customWidth="1"/>
    <col min="16141" max="16141" width="3.125" style="827" customWidth="1"/>
    <col min="16142" max="16142" width="7.875" style="827" customWidth="1"/>
    <col min="16143" max="16143" width="3.125" style="827" customWidth="1"/>
    <col min="16144" max="16144" width="7.75" style="827" customWidth="1"/>
    <col min="16145" max="16145" width="3.125" style="827" customWidth="1"/>
    <col min="16146" max="16146" width="8.375" style="827" customWidth="1"/>
    <col min="16147" max="16147" width="3.125" style="827" customWidth="1"/>
    <col min="16148" max="16148" width="8.125" style="827" customWidth="1"/>
    <col min="16149" max="16149" width="3.125" style="827" customWidth="1"/>
    <col min="16150" max="16150" width="8.625" style="827"/>
    <col min="16151" max="16151" width="3.125" style="827" customWidth="1"/>
    <col min="16152" max="16152" width="9.125" style="827" customWidth="1"/>
    <col min="16153" max="16153" width="3.125" style="827" customWidth="1"/>
    <col min="16154" max="16154" width="8" style="827" customWidth="1"/>
    <col min="16155" max="16160" width="8.875" style="827" customWidth="1"/>
    <col min="16161" max="16166" width="8.625" style="827"/>
    <col min="16167" max="16168" width="7.875" style="827" customWidth="1"/>
    <col min="16169" max="16169" width="3.125" style="827" customWidth="1"/>
    <col min="16170" max="16170" width="6.875" style="827" customWidth="1"/>
    <col min="16171" max="16171" width="7.125" style="827" customWidth="1"/>
    <col min="16172" max="16172" width="8.625" style="827"/>
    <col min="16173" max="16173" width="3.125" style="827" customWidth="1"/>
    <col min="16174" max="16384" width="8.625" style="827"/>
  </cols>
  <sheetData>
    <row r="1" spans="1:53" ht="12" customHeight="1">
      <c r="A1" s="1014" t="s">
        <v>941</v>
      </c>
      <c r="B1" s="832"/>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H1" s="827" t="s">
        <v>367</v>
      </c>
      <c r="AI1" s="829" t="s">
        <v>942</v>
      </c>
      <c r="AJ1" s="829" t="s">
        <v>942</v>
      </c>
      <c r="AK1" s="829" t="s">
        <v>942</v>
      </c>
      <c r="AL1" s="829" t="s">
        <v>942</v>
      </c>
      <c r="AM1" s="830">
        <v>44344</v>
      </c>
      <c r="AN1" s="830"/>
      <c r="AX1" s="1015" t="s">
        <v>943</v>
      </c>
    </row>
    <row r="2" spans="1:53" ht="12" customHeight="1">
      <c r="A2" s="832"/>
      <c r="B2" s="832"/>
      <c r="C2" s="833"/>
      <c r="D2" s="833"/>
      <c r="E2" s="833"/>
      <c r="F2" s="833"/>
      <c r="G2" s="1091"/>
      <c r="H2" s="1091"/>
      <c r="I2" s="1091"/>
      <c r="J2" s="1091"/>
      <c r="K2" s="1091"/>
      <c r="L2" s="1091"/>
      <c r="M2" s="1091"/>
      <c r="N2" s="1091"/>
      <c r="O2" s="1091"/>
      <c r="P2" s="1091"/>
      <c r="Q2" s="1091"/>
      <c r="R2" s="1091"/>
      <c r="S2" s="1091"/>
      <c r="T2" s="1091"/>
      <c r="U2" s="1091"/>
      <c r="V2" s="1091"/>
      <c r="W2" s="833"/>
      <c r="X2" s="833"/>
      <c r="Y2" s="833"/>
      <c r="Z2" s="833"/>
      <c r="AA2" s="833"/>
      <c r="AB2" s="833"/>
      <c r="AC2" s="834" t="s">
        <v>944</v>
      </c>
      <c r="AD2" s="835" t="s">
        <v>945</v>
      </c>
      <c r="AE2" s="835" t="s">
        <v>945</v>
      </c>
      <c r="AF2" s="835" t="s">
        <v>945</v>
      </c>
      <c r="AG2" s="835" t="s">
        <v>945</v>
      </c>
      <c r="AH2" s="835" t="s">
        <v>946</v>
      </c>
      <c r="AI2" s="835" t="s">
        <v>945</v>
      </c>
      <c r="AJ2" s="835" t="s">
        <v>947</v>
      </c>
      <c r="AK2" s="835" t="s">
        <v>947</v>
      </c>
      <c r="AL2" s="835" t="s">
        <v>947</v>
      </c>
      <c r="AM2" s="836" t="s">
        <v>948</v>
      </c>
      <c r="AN2" s="836" t="s">
        <v>949</v>
      </c>
      <c r="AO2" s="835" t="s">
        <v>367</v>
      </c>
      <c r="AP2" s="835"/>
      <c r="AQ2" s="835"/>
      <c r="AR2" s="835"/>
      <c r="AS2" s="835"/>
      <c r="AT2" s="835"/>
      <c r="AU2" s="835"/>
      <c r="AV2" s="835"/>
      <c r="AX2" s="837" t="s">
        <v>945</v>
      </c>
      <c r="AY2" s="835" t="s">
        <v>950</v>
      </c>
      <c r="AZ2" s="835" t="s">
        <v>950</v>
      </c>
    </row>
    <row r="3" spans="1:53" ht="45" customHeight="1">
      <c r="A3" s="1092" t="s">
        <v>951</v>
      </c>
      <c r="B3" s="1092"/>
      <c r="C3" s="996" t="s">
        <v>952</v>
      </c>
      <c r="D3" s="996" t="s">
        <v>953</v>
      </c>
      <c r="E3" s="996" t="s">
        <v>954</v>
      </c>
      <c r="F3" s="996" t="s">
        <v>955</v>
      </c>
      <c r="G3" s="1087" t="s">
        <v>956</v>
      </c>
      <c r="H3" s="1087"/>
      <c r="I3" s="1087" t="s">
        <v>957</v>
      </c>
      <c r="J3" s="1087"/>
      <c r="K3" s="1087" t="s">
        <v>958</v>
      </c>
      <c r="L3" s="1087"/>
      <c r="M3" s="1087" t="s">
        <v>959</v>
      </c>
      <c r="N3" s="1087"/>
      <c r="O3" s="1087" t="s">
        <v>960</v>
      </c>
      <c r="P3" s="1087"/>
      <c r="Q3" s="1087" t="s">
        <v>961</v>
      </c>
      <c r="R3" s="1087"/>
      <c r="S3" s="1087" t="s">
        <v>962</v>
      </c>
      <c r="T3" s="1087"/>
      <c r="U3" s="1087" t="s">
        <v>963</v>
      </c>
      <c r="V3" s="1087"/>
      <c r="W3" s="996" t="s">
        <v>964</v>
      </c>
      <c r="X3" s="996" t="s">
        <v>965</v>
      </c>
      <c r="Y3" s="996" t="s">
        <v>966</v>
      </c>
      <c r="Z3" s="996" t="s">
        <v>967</v>
      </c>
      <c r="AA3" s="996" t="s">
        <v>968</v>
      </c>
      <c r="AB3" s="838" t="s">
        <v>969</v>
      </c>
      <c r="AC3" s="996" t="s">
        <v>970</v>
      </c>
      <c r="AD3" s="839" t="s">
        <v>971</v>
      </c>
      <c r="AE3" s="996" t="s">
        <v>972</v>
      </c>
      <c r="AF3" s="996" t="s">
        <v>973</v>
      </c>
      <c r="AG3" s="838" t="s">
        <v>974</v>
      </c>
      <c r="AH3" s="840" t="s">
        <v>975</v>
      </c>
      <c r="AI3" s="840" t="s">
        <v>976</v>
      </c>
      <c r="AJ3" s="841" t="s">
        <v>977</v>
      </c>
      <c r="AK3" s="841" t="s">
        <v>978</v>
      </c>
      <c r="AL3" s="841" t="s">
        <v>979</v>
      </c>
      <c r="AM3" s="841" t="s">
        <v>980</v>
      </c>
      <c r="AN3" s="841" t="s">
        <v>981</v>
      </c>
      <c r="AO3" s="842" t="s">
        <v>982</v>
      </c>
      <c r="AP3" s="840" t="s">
        <v>983</v>
      </c>
      <c r="AQ3" s="842" t="s">
        <v>984</v>
      </c>
      <c r="AR3" s="842" t="s">
        <v>985</v>
      </c>
      <c r="AS3" s="842" t="s">
        <v>986</v>
      </c>
      <c r="AT3" s="842" t="s">
        <v>987</v>
      </c>
      <c r="AU3" s="840" t="s">
        <v>988</v>
      </c>
      <c r="AV3" s="840" t="s">
        <v>989</v>
      </c>
      <c r="AX3" s="843" t="s">
        <v>967</v>
      </c>
      <c r="AY3" s="996" t="s">
        <v>975</v>
      </c>
      <c r="AZ3" s="996" t="s">
        <v>990</v>
      </c>
    </row>
    <row r="4" spans="1:53" ht="21" customHeight="1">
      <c r="A4" s="1088" t="s">
        <v>991</v>
      </c>
      <c r="B4" s="1089"/>
      <c r="C4" s="997">
        <v>7580</v>
      </c>
      <c r="D4" s="997">
        <v>9406</v>
      </c>
      <c r="E4" s="997">
        <v>11232</v>
      </c>
      <c r="F4" s="997">
        <v>13058</v>
      </c>
      <c r="G4" s="1090">
        <v>14885</v>
      </c>
      <c r="H4" s="1090"/>
      <c r="I4" s="1090">
        <v>17441</v>
      </c>
      <c r="J4" s="1090"/>
      <c r="K4" s="1090">
        <v>18537</v>
      </c>
      <c r="L4" s="1090"/>
      <c r="M4" s="1090">
        <v>20363</v>
      </c>
      <c r="N4" s="1090"/>
      <c r="O4" s="1090">
        <v>22190</v>
      </c>
      <c r="P4" s="1090"/>
      <c r="Q4" s="1090">
        <v>24016</v>
      </c>
      <c r="R4" s="1090"/>
      <c r="S4" s="1090">
        <v>25842</v>
      </c>
      <c r="T4" s="1090"/>
      <c r="U4" s="1090">
        <v>27668</v>
      </c>
      <c r="V4" s="1090"/>
      <c r="W4" s="997">
        <v>29495</v>
      </c>
      <c r="X4" s="997">
        <v>31321</v>
      </c>
      <c r="Y4" s="997">
        <v>33147</v>
      </c>
      <c r="Z4" s="997">
        <v>34973</v>
      </c>
      <c r="AA4" s="997">
        <v>36800</v>
      </c>
      <c r="AB4" s="844">
        <v>38626</v>
      </c>
      <c r="AC4" s="997">
        <v>40452</v>
      </c>
      <c r="AD4" s="845">
        <v>40817</v>
      </c>
      <c r="AE4" s="844">
        <v>41183</v>
      </c>
      <c r="AF4" s="846">
        <v>41548</v>
      </c>
      <c r="AG4" s="847">
        <v>41913</v>
      </c>
      <c r="AH4" s="848">
        <v>42278</v>
      </c>
      <c r="AI4" s="848">
        <v>42278</v>
      </c>
      <c r="AJ4" s="849">
        <v>43009</v>
      </c>
      <c r="AK4" s="850">
        <v>43374</v>
      </c>
      <c r="AL4" s="850">
        <v>43739</v>
      </c>
      <c r="AM4" s="850">
        <v>44105</v>
      </c>
      <c r="AN4" s="850">
        <v>44470</v>
      </c>
      <c r="AO4" s="851"/>
      <c r="AP4" s="852"/>
      <c r="AQ4" s="851"/>
      <c r="AR4" s="851"/>
      <c r="AS4" s="851"/>
      <c r="AT4" s="851"/>
      <c r="AU4" s="851"/>
      <c r="AV4" s="851"/>
      <c r="AW4" s="853"/>
      <c r="AX4" s="854">
        <v>34700</v>
      </c>
      <c r="AY4" s="846">
        <v>41913</v>
      </c>
      <c r="AZ4" s="846">
        <v>41913</v>
      </c>
    </row>
    <row r="5" spans="1:53" ht="12" customHeight="1">
      <c r="A5" s="1085" t="s">
        <v>992</v>
      </c>
      <c r="B5" s="1086"/>
      <c r="C5" s="998" t="s">
        <v>993</v>
      </c>
      <c r="D5" s="998" t="s">
        <v>993</v>
      </c>
      <c r="E5" s="998" t="s">
        <v>993</v>
      </c>
      <c r="F5" s="998" t="s">
        <v>993</v>
      </c>
      <c r="G5" s="1084" t="s">
        <v>993</v>
      </c>
      <c r="H5" s="1084"/>
      <c r="I5" s="1084" t="s">
        <v>993</v>
      </c>
      <c r="J5" s="1084"/>
      <c r="K5" s="1084" t="s">
        <v>993</v>
      </c>
      <c r="L5" s="1084"/>
      <c r="M5" s="1084" t="s">
        <v>993</v>
      </c>
      <c r="N5" s="1084"/>
      <c r="O5" s="1084" t="s">
        <v>993</v>
      </c>
      <c r="P5" s="1084"/>
      <c r="Q5" s="1084" t="s">
        <v>993</v>
      </c>
      <c r="R5" s="1084"/>
      <c r="S5" s="1084" t="s">
        <v>993</v>
      </c>
      <c r="T5" s="1084"/>
      <c r="U5" s="1084" t="s">
        <v>993</v>
      </c>
      <c r="V5" s="1084"/>
      <c r="W5" s="998" t="s">
        <v>993</v>
      </c>
      <c r="X5" s="998" t="s">
        <v>993</v>
      </c>
      <c r="Y5" s="998" t="s">
        <v>993</v>
      </c>
      <c r="Z5" s="998" t="s">
        <v>993</v>
      </c>
      <c r="AA5" s="998" t="s">
        <v>993</v>
      </c>
      <c r="AB5" s="855" t="s">
        <v>994</v>
      </c>
      <c r="AC5" s="998" t="s">
        <v>994</v>
      </c>
      <c r="AD5" s="856" t="s">
        <v>994</v>
      </c>
      <c r="AE5" s="998" t="s">
        <v>994</v>
      </c>
      <c r="AF5" s="998" t="s">
        <v>994</v>
      </c>
      <c r="AG5" s="855" t="s">
        <v>994</v>
      </c>
      <c r="AH5" s="857" t="s">
        <v>994</v>
      </c>
      <c r="AI5" s="857" t="s">
        <v>994</v>
      </c>
      <c r="AJ5" s="858" t="s">
        <v>994</v>
      </c>
      <c r="AK5" s="858" t="s">
        <v>994</v>
      </c>
      <c r="AL5" s="858" t="s">
        <v>994</v>
      </c>
      <c r="AM5" s="858" t="s">
        <v>994</v>
      </c>
      <c r="AN5" s="858" t="s">
        <v>994</v>
      </c>
      <c r="AO5" s="857" t="s">
        <v>994</v>
      </c>
      <c r="AP5" s="859" t="s">
        <v>995</v>
      </c>
      <c r="AQ5" s="857" t="s">
        <v>995</v>
      </c>
      <c r="AR5" s="857" t="s">
        <v>995</v>
      </c>
      <c r="AS5" s="857" t="s">
        <v>995</v>
      </c>
      <c r="AT5" s="857" t="s">
        <v>995</v>
      </c>
      <c r="AU5" s="857" t="s">
        <v>995</v>
      </c>
      <c r="AV5" s="857" t="s">
        <v>995</v>
      </c>
      <c r="AW5" s="853"/>
      <c r="AX5" s="860" t="s">
        <v>994</v>
      </c>
      <c r="AY5" s="998" t="s">
        <v>994</v>
      </c>
      <c r="AZ5" s="998" t="s">
        <v>994</v>
      </c>
    </row>
    <row r="6" spans="1:53" ht="9" customHeight="1">
      <c r="A6" s="861"/>
      <c r="B6" s="862"/>
      <c r="C6" s="863"/>
      <c r="D6" s="863"/>
      <c r="E6" s="863"/>
      <c r="F6" s="863"/>
      <c r="G6" s="863"/>
      <c r="H6" s="863"/>
      <c r="I6" s="863"/>
      <c r="J6" s="863"/>
      <c r="K6" s="863"/>
      <c r="L6" s="863"/>
      <c r="M6" s="863"/>
      <c r="N6" s="863"/>
      <c r="O6" s="863"/>
      <c r="P6" s="864"/>
      <c r="Q6" s="864"/>
      <c r="R6" s="864"/>
      <c r="S6" s="864"/>
      <c r="T6" s="864"/>
      <c r="U6" s="864"/>
      <c r="V6" s="864"/>
      <c r="W6" s="864"/>
      <c r="X6" s="863"/>
      <c r="Y6" s="863"/>
      <c r="Z6" s="863"/>
      <c r="AB6" s="863"/>
      <c r="AC6" s="865"/>
      <c r="AH6" s="865"/>
      <c r="AI6" s="865"/>
      <c r="AJ6" s="866"/>
      <c r="AK6" s="866"/>
      <c r="AL6" s="866"/>
      <c r="AM6" s="866"/>
      <c r="AN6" s="866"/>
      <c r="AO6" s="865" t="s">
        <v>367</v>
      </c>
      <c r="AP6" s="867"/>
      <c r="AQ6" s="865"/>
      <c r="AR6" s="865"/>
      <c r="AS6" s="865"/>
      <c r="AT6" s="865"/>
      <c r="AU6" s="865"/>
      <c r="AV6" s="865"/>
      <c r="AX6" s="868"/>
      <c r="AY6" s="869"/>
      <c r="AZ6" s="869"/>
    </row>
    <row r="7" spans="1:53" ht="12" customHeight="1">
      <c r="A7" s="1016" t="s">
        <v>227</v>
      </c>
      <c r="B7" s="1017" t="s">
        <v>57</v>
      </c>
      <c r="C7" s="870">
        <v>2302783</v>
      </c>
      <c r="D7" s="870">
        <v>2455668</v>
      </c>
      <c r="E7" s="870">
        <v>2647326</v>
      </c>
      <c r="F7" s="870">
        <v>2924276</v>
      </c>
      <c r="G7" s="870"/>
      <c r="H7" s="870">
        <v>3222490</v>
      </c>
      <c r="I7" s="870"/>
      <c r="J7" s="870">
        <v>3059083</v>
      </c>
      <c r="K7" s="870"/>
      <c r="L7" s="870">
        <v>3311526</v>
      </c>
      <c r="M7" s="870"/>
      <c r="N7" s="870">
        <v>3622519</v>
      </c>
      <c r="O7" s="870"/>
      <c r="P7" s="870">
        <v>3908127</v>
      </c>
      <c r="Q7" s="870"/>
      <c r="R7" s="870">
        <v>4309944</v>
      </c>
      <c r="S7" s="870"/>
      <c r="T7" s="870">
        <v>4667928</v>
      </c>
      <c r="U7" s="870"/>
      <c r="V7" s="870">
        <v>4992140</v>
      </c>
      <c r="W7" s="870">
        <v>5144892</v>
      </c>
      <c r="X7" s="870">
        <v>5278050</v>
      </c>
      <c r="Y7" s="870">
        <v>5405040</v>
      </c>
      <c r="Z7" s="870">
        <v>5401877</v>
      </c>
      <c r="AA7" s="870">
        <v>5550574</v>
      </c>
      <c r="AB7" s="870">
        <v>5590601</v>
      </c>
      <c r="AC7" s="871">
        <v>5588133</v>
      </c>
      <c r="AD7" s="872">
        <f>AD8+AD18+AD22+AD28+AD34+AD41+AD46+AD54+AD60+AD63</f>
        <v>5582038</v>
      </c>
      <c r="AE7" s="872">
        <f>AE8+AE18+AE22+AE28+AE34+AE41+AE46+AE54+AE60+AE63</f>
        <v>5571096</v>
      </c>
      <c r="AF7" s="872">
        <f>AF8+AF18+AF22+AF28+AF34+AF41+AF46+AF54+AF60+AF63</f>
        <v>5556788</v>
      </c>
      <c r="AG7" s="872">
        <f>AG8+AG18+AG22+AG28+AG34+AG41+AG46+AG54+AG60+AG63</f>
        <v>5541205</v>
      </c>
      <c r="AH7" s="871">
        <f t="shared" ref="AH7:AN7" si="0">AH8+AH18+AH22+AH28+AH34+AH41+AH46+AH54+AH60+AH63</f>
        <v>5534800</v>
      </c>
      <c r="AI7" s="873">
        <f t="shared" si="0"/>
        <v>5520576</v>
      </c>
      <c r="AJ7" s="873">
        <f t="shared" si="0"/>
        <v>5503021</v>
      </c>
      <c r="AK7" s="873">
        <f t="shared" si="0"/>
        <v>5483450</v>
      </c>
      <c r="AL7" s="873">
        <f t="shared" si="0"/>
        <v>5463596</v>
      </c>
      <c r="AM7" s="874">
        <f t="shared" si="0"/>
        <v>5469184</v>
      </c>
      <c r="AN7" s="873">
        <f t="shared" si="0"/>
        <v>5436742</v>
      </c>
      <c r="AO7" s="875">
        <f>AH7-AC7</f>
        <v>-53333</v>
      </c>
      <c r="AP7" s="876">
        <f>AM7-AH7</f>
        <v>-65616</v>
      </c>
      <c r="AQ7" s="875">
        <f t="shared" ref="AQ7:AV22" si="1">AI7-AH7</f>
        <v>-14224</v>
      </c>
      <c r="AR7" s="875">
        <f t="shared" si="1"/>
        <v>-17555</v>
      </c>
      <c r="AS7" s="875">
        <f t="shared" si="1"/>
        <v>-19571</v>
      </c>
      <c r="AT7" s="875">
        <f t="shared" si="1"/>
        <v>-19854</v>
      </c>
      <c r="AU7" s="875">
        <f t="shared" si="1"/>
        <v>5588</v>
      </c>
      <c r="AV7" s="875">
        <f t="shared" si="1"/>
        <v>-32442</v>
      </c>
      <c r="AW7" s="877"/>
      <c r="AX7" s="878">
        <f>AX8+AX18+AX22+AX28+AX34+AX41+AX46+AX54+AX60+AX63</f>
        <v>5526689</v>
      </c>
      <c r="AY7" s="869">
        <f t="shared" ref="AY7:AY67" si="2">AH7-AX7</f>
        <v>8111</v>
      </c>
      <c r="AZ7" s="879">
        <f t="shared" ref="AZ7:AZ67" si="3">AM7-AX7</f>
        <v>-57505</v>
      </c>
    </row>
    <row r="8" spans="1:53" ht="20.25" customHeight="1">
      <c r="A8" s="1018">
        <v>100</v>
      </c>
      <c r="B8" s="1017" t="s">
        <v>176</v>
      </c>
      <c r="C8" s="870">
        <v>746534</v>
      </c>
      <c r="D8" s="870">
        <v>818602</v>
      </c>
      <c r="E8" s="870">
        <v>915216</v>
      </c>
      <c r="F8" s="870">
        <v>1058033</v>
      </c>
      <c r="G8" s="870"/>
      <c r="H8" s="870">
        <v>1134436</v>
      </c>
      <c r="I8" s="870"/>
      <c r="J8" s="870">
        <v>693971</v>
      </c>
      <c r="K8" s="870"/>
      <c r="L8" s="870">
        <v>820956</v>
      </c>
      <c r="M8" s="870"/>
      <c r="N8" s="870">
        <v>986311</v>
      </c>
      <c r="O8" s="870"/>
      <c r="P8" s="870">
        <v>1113937</v>
      </c>
      <c r="Q8" s="870"/>
      <c r="R8" s="870">
        <v>1216614</v>
      </c>
      <c r="S8" s="870"/>
      <c r="T8" s="870">
        <v>1288901</v>
      </c>
      <c r="U8" s="870"/>
      <c r="V8" s="870">
        <v>1360565</v>
      </c>
      <c r="W8" s="880">
        <v>1367390</v>
      </c>
      <c r="X8" s="881">
        <v>1410834</v>
      </c>
      <c r="Y8" s="881">
        <v>1477410</v>
      </c>
      <c r="Z8" s="881">
        <v>1423792</v>
      </c>
      <c r="AA8" s="881">
        <v>1493398</v>
      </c>
      <c r="AB8" s="881">
        <v>1525393</v>
      </c>
      <c r="AC8" s="871">
        <v>1544200</v>
      </c>
      <c r="AD8" s="872">
        <f>SUM(AD9:AD17)</f>
        <v>1544496</v>
      </c>
      <c r="AE8" s="872">
        <f>SUM(AE9:AE17)</f>
        <v>1542128</v>
      </c>
      <c r="AF8" s="872">
        <f>SUM(AF9:AF17)</f>
        <v>1539751</v>
      </c>
      <c r="AG8" s="872">
        <f>SUM(AG9:AG17)</f>
        <v>1537864</v>
      </c>
      <c r="AH8" s="871">
        <f t="shared" ref="AH8:AN8" si="4">SUM(AH9:AH17)</f>
        <v>1537272</v>
      </c>
      <c r="AI8" s="882">
        <f t="shared" si="4"/>
        <v>1535765</v>
      </c>
      <c r="AJ8" s="882">
        <f t="shared" si="4"/>
        <v>1532153</v>
      </c>
      <c r="AK8" s="882">
        <f t="shared" si="4"/>
        <v>1527407</v>
      </c>
      <c r="AL8" s="882">
        <f t="shared" si="4"/>
        <v>1522944</v>
      </c>
      <c r="AM8" s="874">
        <f t="shared" si="4"/>
        <v>1527022</v>
      </c>
      <c r="AN8" s="882">
        <f t="shared" si="4"/>
        <v>1518943</v>
      </c>
      <c r="AO8" s="875">
        <f t="shared" ref="AO8:AO67" si="5">AH8-AC8</f>
        <v>-6928</v>
      </c>
      <c r="AP8" s="876">
        <f t="shared" ref="AP8:AP67" si="6">AM8-AH8</f>
        <v>-10250</v>
      </c>
      <c r="AQ8" s="875">
        <f t="shared" si="1"/>
        <v>-1507</v>
      </c>
      <c r="AR8" s="875">
        <f t="shared" si="1"/>
        <v>-3612</v>
      </c>
      <c r="AS8" s="875">
        <f t="shared" si="1"/>
        <v>-4746</v>
      </c>
      <c r="AT8" s="875">
        <f t="shared" si="1"/>
        <v>-4463</v>
      </c>
      <c r="AU8" s="875">
        <f t="shared" si="1"/>
        <v>4078</v>
      </c>
      <c r="AV8" s="875">
        <f t="shared" si="1"/>
        <v>-8079</v>
      </c>
      <c r="AW8" s="877"/>
      <c r="AX8" s="878">
        <f>SUM(AX9:AX17)</f>
        <v>1520365</v>
      </c>
      <c r="AY8" s="869">
        <f t="shared" si="2"/>
        <v>16907</v>
      </c>
      <c r="AZ8" s="869">
        <f t="shared" si="3"/>
        <v>6657</v>
      </c>
    </row>
    <row r="9" spans="1:53" ht="12.75" customHeight="1">
      <c r="A9" s="1018">
        <v>101</v>
      </c>
      <c r="B9" s="1019" t="s">
        <v>177</v>
      </c>
      <c r="C9" s="883">
        <v>42024</v>
      </c>
      <c r="D9" s="883">
        <v>52430</v>
      </c>
      <c r="E9" s="883">
        <v>60044</v>
      </c>
      <c r="F9" s="883">
        <v>73157</v>
      </c>
      <c r="G9" s="883"/>
      <c r="H9" s="883">
        <v>87093</v>
      </c>
      <c r="I9" s="883"/>
      <c r="J9" s="883">
        <v>69974</v>
      </c>
      <c r="K9" s="883"/>
      <c r="L9" s="883">
        <v>83842</v>
      </c>
      <c r="M9" s="883"/>
      <c r="N9" s="883">
        <v>108342</v>
      </c>
      <c r="O9" s="883"/>
      <c r="P9" s="883">
        <v>134197</v>
      </c>
      <c r="Q9" s="883"/>
      <c r="R9" s="883">
        <v>155732</v>
      </c>
      <c r="S9" s="883"/>
      <c r="T9" s="883">
        <v>170932</v>
      </c>
      <c r="U9" s="883"/>
      <c r="V9" s="883">
        <v>183872</v>
      </c>
      <c r="W9" s="880">
        <v>183284</v>
      </c>
      <c r="X9" s="881">
        <v>184734</v>
      </c>
      <c r="Y9" s="881">
        <v>190354</v>
      </c>
      <c r="Z9" s="881">
        <v>157599</v>
      </c>
      <c r="AA9" s="880">
        <v>191309</v>
      </c>
      <c r="AB9" s="881">
        <v>206037</v>
      </c>
      <c r="AC9" s="871">
        <v>210408</v>
      </c>
      <c r="AD9" s="884">
        <v>211091</v>
      </c>
      <c r="AE9" s="884">
        <v>211816</v>
      </c>
      <c r="AF9" s="884">
        <v>212743</v>
      </c>
      <c r="AG9" s="884">
        <v>213358</v>
      </c>
      <c r="AH9" s="885">
        <v>213634</v>
      </c>
      <c r="AI9" s="886">
        <v>213959</v>
      </c>
      <c r="AJ9" s="887">
        <v>214156</v>
      </c>
      <c r="AK9" s="887">
        <v>213944</v>
      </c>
      <c r="AL9" s="887">
        <v>214255</v>
      </c>
      <c r="AM9" s="888">
        <v>213773</v>
      </c>
      <c r="AN9" s="887">
        <v>212810</v>
      </c>
      <c r="AO9" s="875">
        <f t="shared" si="5"/>
        <v>3226</v>
      </c>
      <c r="AP9" s="876">
        <f t="shared" si="6"/>
        <v>139</v>
      </c>
      <c r="AQ9" s="875">
        <f t="shared" si="1"/>
        <v>325</v>
      </c>
      <c r="AR9" s="875">
        <f t="shared" si="1"/>
        <v>197</v>
      </c>
      <c r="AS9" s="875">
        <f t="shared" si="1"/>
        <v>-212</v>
      </c>
      <c r="AT9" s="876">
        <f t="shared" si="1"/>
        <v>311</v>
      </c>
      <c r="AU9" s="889">
        <f t="shared" si="1"/>
        <v>-482</v>
      </c>
      <c r="AV9" s="889">
        <f t="shared" si="1"/>
        <v>-963</v>
      </c>
      <c r="AW9" s="877"/>
      <c r="AX9" s="878">
        <v>191716</v>
      </c>
      <c r="AY9" s="869">
        <f t="shared" si="2"/>
        <v>21918</v>
      </c>
      <c r="AZ9" s="869">
        <f t="shared" si="3"/>
        <v>22057</v>
      </c>
      <c r="BA9" s="827" t="s">
        <v>367</v>
      </c>
    </row>
    <row r="10" spans="1:53" ht="12.75" customHeight="1">
      <c r="A10" s="1018">
        <v>102</v>
      </c>
      <c r="B10" s="1019" t="s">
        <v>178</v>
      </c>
      <c r="C10" s="883" t="s">
        <v>996</v>
      </c>
      <c r="D10" s="883" t="s">
        <v>996</v>
      </c>
      <c r="E10" s="883">
        <v>86334</v>
      </c>
      <c r="F10" s="883">
        <v>128594</v>
      </c>
      <c r="G10" s="883"/>
      <c r="H10" s="883">
        <v>155933</v>
      </c>
      <c r="I10" s="883"/>
      <c r="J10" s="883">
        <v>97746</v>
      </c>
      <c r="K10" s="883"/>
      <c r="L10" s="883">
        <v>114691</v>
      </c>
      <c r="M10" s="883"/>
      <c r="N10" s="883">
        <v>138577</v>
      </c>
      <c r="O10" s="883"/>
      <c r="P10" s="883">
        <v>155775</v>
      </c>
      <c r="Q10" s="883"/>
      <c r="R10" s="883">
        <v>169432</v>
      </c>
      <c r="S10" s="883"/>
      <c r="T10" s="883">
        <v>171281</v>
      </c>
      <c r="U10" s="883"/>
      <c r="V10" s="883">
        <v>157891</v>
      </c>
      <c r="W10" s="880">
        <v>142313</v>
      </c>
      <c r="X10" s="881">
        <v>133745</v>
      </c>
      <c r="Y10" s="881">
        <v>129578</v>
      </c>
      <c r="Z10" s="881">
        <v>97473</v>
      </c>
      <c r="AA10" s="880">
        <v>120518</v>
      </c>
      <c r="AB10" s="881">
        <v>128050</v>
      </c>
      <c r="AC10" s="871">
        <v>133451</v>
      </c>
      <c r="AD10" s="884">
        <v>134190</v>
      </c>
      <c r="AE10" s="884">
        <v>134531</v>
      </c>
      <c r="AF10" s="884">
        <v>134707</v>
      </c>
      <c r="AG10" s="884">
        <v>135888</v>
      </c>
      <c r="AH10" s="885">
        <v>136088</v>
      </c>
      <c r="AI10" s="886">
        <v>136658</v>
      </c>
      <c r="AJ10" s="887">
        <v>136968</v>
      </c>
      <c r="AK10" s="887">
        <v>136985</v>
      </c>
      <c r="AL10" s="887">
        <v>136865</v>
      </c>
      <c r="AM10" s="888">
        <v>136854</v>
      </c>
      <c r="AN10" s="887">
        <v>136641</v>
      </c>
      <c r="AO10" s="875">
        <f t="shared" si="5"/>
        <v>2637</v>
      </c>
      <c r="AP10" s="876">
        <f t="shared" si="6"/>
        <v>766</v>
      </c>
      <c r="AQ10" s="875">
        <f t="shared" si="1"/>
        <v>570</v>
      </c>
      <c r="AR10" s="875">
        <f t="shared" si="1"/>
        <v>310</v>
      </c>
      <c r="AS10" s="875">
        <f t="shared" si="1"/>
        <v>17</v>
      </c>
      <c r="AT10" s="875">
        <f t="shared" si="1"/>
        <v>-120</v>
      </c>
      <c r="AU10" s="875">
        <f t="shared" si="1"/>
        <v>-11</v>
      </c>
      <c r="AV10" s="875">
        <f t="shared" si="1"/>
        <v>-213</v>
      </c>
      <c r="AW10" s="877"/>
      <c r="AX10" s="878">
        <v>124538</v>
      </c>
      <c r="AY10" s="869">
        <f t="shared" si="2"/>
        <v>11550</v>
      </c>
      <c r="AZ10" s="869">
        <f t="shared" si="3"/>
        <v>12316</v>
      </c>
    </row>
    <row r="11" spans="1:53" ht="12.75" customHeight="1">
      <c r="A11" s="1018">
        <v>110</v>
      </c>
      <c r="B11" s="1019" t="s">
        <v>386</v>
      </c>
      <c r="C11" s="883" t="s">
        <v>996</v>
      </c>
      <c r="D11" s="883" t="s">
        <v>996</v>
      </c>
      <c r="E11" s="883" t="s">
        <v>996</v>
      </c>
      <c r="F11" s="883" t="s">
        <v>996</v>
      </c>
      <c r="G11" s="883"/>
      <c r="H11" s="883">
        <v>237609</v>
      </c>
      <c r="I11" s="883"/>
      <c r="J11" s="883">
        <v>90943</v>
      </c>
      <c r="K11" s="883"/>
      <c r="L11" s="883">
        <v>122953</v>
      </c>
      <c r="M11" s="883"/>
      <c r="N11" s="883">
        <v>156099</v>
      </c>
      <c r="O11" s="883"/>
      <c r="P11" s="883">
        <v>178732</v>
      </c>
      <c r="Q11" s="883"/>
      <c r="R11" s="883">
        <v>171835</v>
      </c>
      <c r="S11" s="883"/>
      <c r="T11" s="883">
        <v>148288</v>
      </c>
      <c r="U11" s="883"/>
      <c r="V11" s="883">
        <v>130491</v>
      </c>
      <c r="W11" s="883">
        <v>115329</v>
      </c>
      <c r="X11" s="881">
        <v>119163</v>
      </c>
      <c r="Y11" s="881">
        <v>116279</v>
      </c>
      <c r="Z11" s="881">
        <v>103711</v>
      </c>
      <c r="AA11" s="880">
        <v>107982</v>
      </c>
      <c r="AB11" s="881">
        <v>116591</v>
      </c>
      <c r="AC11" s="871">
        <v>126393</v>
      </c>
      <c r="AD11" s="884">
        <v>127506</v>
      </c>
      <c r="AE11" s="884">
        <v>127891</v>
      </c>
      <c r="AF11" s="884">
        <v>129330</v>
      </c>
      <c r="AG11" s="884">
        <v>130187</v>
      </c>
      <c r="AH11" s="885">
        <v>135153</v>
      </c>
      <c r="AI11" s="886">
        <v>137638</v>
      </c>
      <c r="AJ11" s="887">
        <v>139333</v>
      </c>
      <c r="AK11" s="887">
        <v>140897</v>
      </c>
      <c r="AL11" s="887">
        <v>142232</v>
      </c>
      <c r="AM11" s="888">
        <v>147715</v>
      </c>
      <c r="AN11" s="887">
        <v>147824</v>
      </c>
      <c r="AO11" s="875">
        <f t="shared" si="5"/>
        <v>8760</v>
      </c>
      <c r="AP11" s="876">
        <f t="shared" si="6"/>
        <v>12562</v>
      </c>
      <c r="AQ11" s="875">
        <f t="shared" si="1"/>
        <v>2485</v>
      </c>
      <c r="AR11" s="875">
        <f t="shared" si="1"/>
        <v>1695</v>
      </c>
      <c r="AS11" s="875">
        <f t="shared" si="1"/>
        <v>1564</v>
      </c>
      <c r="AT11" s="876">
        <f t="shared" si="1"/>
        <v>1335</v>
      </c>
      <c r="AU11" s="876">
        <f t="shared" si="1"/>
        <v>5483</v>
      </c>
      <c r="AV11" s="889">
        <f t="shared" si="1"/>
        <v>109</v>
      </c>
      <c r="AW11" s="877"/>
      <c r="AX11" s="878">
        <v>111195</v>
      </c>
      <c r="AY11" s="869">
        <f t="shared" si="2"/>
        <v>23958</v>
      </c>
      <c r="AZ11" s="869">
        <f t="shared" si="3"/>
        <v>36520</v>
      </c>
    </row>
    <row r="12" spans="1:53" ht="12.75" customHeight="1">
      <c r="A12" s="1020">
        <v>105</v>
      </c>
      <c r="B12" s="1019" t="s">
        <v>179</v>
      </c>
      <c r="C12" s="883" t="s">
        <v>996</v>
      </c>
      <c r="D12" s="883" t="s">
        <v>996</v>
      </c>
      <c r="E12" s="883" t="s">
        <v>996</v>
      </c>
      <c r="F12" s="883" t="s">
        <v>996</v>
      </c>
      <c r="G12" s="883"/>
      <c r="H12" s="883" t="s">
        <v>996</v>
      </c>
      <c r="I12" s="883"/>
      <c r="J12" s="883" t="s">
        <v>996</v>
      </c>
      <c r="K12" s="883"/>
      <c r="L12" s="883" t="s">
        <v>996</v>
      </c>
      <c r="M12" s="883"/>
      <c r="N12" s="883" t="s">
        <v>996</v>
      </c>
      <c r="O12" s="883"/>
      <c r="P12" s="883" t="s">
        <v>996</v>
      </c>
      <c r="Q12" s="883"/>
      <c r="R12" s="883" t="s">
        <v>996</v>
      </c>
      <c r="S12" s="883"/>
      <c r="T12" s="883">
        <v>188419</v>
      </c>
      <c r="U12" s="883"/>
      <c r="V12" s="883">
        <v>165868</v>
      </c>
      <c r="W12" s="880">
        <v>142418</v>
      </c>
      <c r="X12" s="881">
        <v>130429</v>
      </c>
      <c r="Y12" s="881">
        <v>123919</v>
      </c>
      <c r="Z12" s="881">
        <v>98856</v>
      </c>
      <c r="AA12" s="880">
        <v>106897</v>
      </c>
      <c r="AB12" s="881">
        <v>106985</v>
      </c>
      <c r="AC12" s="871">
        <v>108304</v>
      </c>
      <c r="AD12" s="884">
        <v>107935</v>
      </c>
      <c r="AE12" s="884">
        <v>107100</v>
      </c>
      <c r="AF12" s="884">
        <v>106736</v>
      </c>
      <c r="AG12" s="884">
        <v>106453</v>
      </c>
      <c r="AH12" s="885">
        <v>106956</v>
      </c>
      <c r="AI12" s="886">
        <v>107109</v>
      </c>
      <c r="AJ12" s="887">
        <v>107056</v>
      </c>
      <c r="AK12" s="887">
        <v>107191</v>
      </c>
      <c r="AL12" s="887">
        <v>107307</v>
      </c>
      <c r="AM12" s="888">
        <v>109270</v>
      </c>
      <c r="AN12" s="887">
        <v>108979</v>
      </c>
      <c r="AO12" s="875">
        <f t="shared" si="5"/>
        <v>-1348</v>
      </c>
      <c r="AP12" s="876">
        <f t="shared" si="6"/>
        <v>2314</v>
      </c>
      <c r="AQ12" s="875">
        <f t="shared" si="1"/>
        <v>153</v>
      </c>
      <c r="AR12" s="875">
        <f t="shared" si="1"/>
        <v>-53</v>
      </c>
      <c r="AS12" s="875">
        <f t="shared" si="1"/>
        <v>135</v>
      </c>
      <c r="AT12" s="876">
        <f t="shared" si="1"/>
        <v>116</v>
      </c>
      <c r="AU12" s="889">
        <f t="shared" si="1"/>
        <v>1963</v>
      </c>
      <c r="AV12" s="889">
        <f t="shared" si="1"/>
        <v>-291</v>
      </c>
      <c r="AW12" s="877"/>
      <c r="AX12" s="878">
        <v>117558</v>
      </c>
      <c r="AY12" s="869">
        <f t="shared" si="2"/>
        <v>-10602</v>
      </c>
      <c r="AZ12" s="869">
        <f t="shared" si="3"/>
        <v>-8288</v>
      </c>
      <c r="BA12" s="827" t="s">
        <v>367</v>
      </c>
    </row>
    <row r="13" spans="1:53" ht="12.75" customHeight="1">
      <c r="A13" s="1020">
        <v>109</v>
      </c>
      <c r="B13" s="1019" t="s">
        <v>183</v>
      </c>
      <c r="C13" s="883" t="s">
        <v>996</v>
      </c>
      <c r="D13" s="883" t="s">
        <v>996</v>
      </c>
      <c r="E13" s="883" t="s">
        <v>996</v>
      </c>
      <c r="F13" s="883" t="s">
        <v>996</v>
      </c>
      <c r="G13" s="883"/>
      <c r="H13" s="883" t="s">
        <v>996</v>
      </c>
      <c r="I13" s="883"/>
      <c r="J13" s="883" t="s">
        <v>996</v>
      </c>
      <c r="K13" s="883"/>
      <c r="L13" s="883" t="s">
        <v>996</v>
      </c>
      <c r="M13" s="883"/>
      <c r="N13" s="883" t="s">
        <v>996</v>
      </c>
      <c r="O13" s="883"/>
      <c r="P13" s="883" t="s">
        <v>996</v>
      </c>
      <c r="Q13" s="883"/>
      <c r="R13" s="883" t="s">
        <v>996</v>
      </c>
      <c r="S13" s="883"/>
      <c r="T13" s="883">
        <v>80923</v>
      </c>
      <c r="U13" s="883"/>
      <c r="V13" s="883">
        <v>135691</v>
      </c>
      <c r="W13" s="880">
        <v>164714</v>
      </c>
      <c r="X13" s="881">
        <v>177221</v>
      </c>
      <c r="Y13" s="881">
        <v>198443</v>
      </c>
      <c r="Z13" s="881">
        <v>230473</v>
      </c>
      <c r="AA13" s="880">
        <v>225184</v>
      </c>
      <c r="AB13" s="881">
        <v>225945</v>
      </c>
      <c r="AC13" s="871">
        <v>226836</v>
      </c>
      <c r="AD13" s="884">
        <v>226480</v>
      </c>
      <c r="AE13" s="884">
        <v>225800</v>
      </c>
      <c r="AF13" s="884">
        <v>224348</v>
      </c>
      <c r="AG13" s="884">
        <v>222695</v>
      </c>
      <c r="AH13" s="885">
        <v>219805</v>
      </c>
      <c r="AI13" s="886">
        <v>217864</v>
      </c>
      <c r="AJ13" s="887">
        <v>216190</v>
      </c>
      <c r="AK13" s="887">
        <v>214037</v>
      </c>
      <c r="AL13" s="887">
        <v>212211</v>
      </c>
      <c r="AM13" s="888">
        <v>210747</v>
      </c>
      <c r="AN13" s="887">
        <v>209612</v>
      </c>
      <c r="AO13" s="875">
        <f t="shared" si="5"/>
        <v>-7031</v>
      </c>
      <c r="AP13" s="876">
        <f t="shared" si="6"/>
        <v>-9058</v>
      </c>
      <c r="AQ13" s="875">
        <f t="shared" si="1"/>
        <v>-1941</v>
      </c>
      <c r="AR13" s="875">
        <f t="shared" si="1"/>
        <v>-1674</v>
      </c>
      <c r="AS13" s="875">
        <f t="shared" si="1"/>
        <v>-2153</v>
      </c>
      <c r="AT13" s="875">
        <f t="shared" si="1"/>
        <v>-1826</v>
      </c>
      <c r="AU13" s="875">
        <f t="shared" si="1"/>
        <v>-1464</v>
      </c>
      <c r="AV13" s="875">
        <f t="shared" si="1"/>
        <v>-1135</v>
      </c>
      <c r="AW13" s="877"/>
      <c r="AX13" s="878">
        <v>217166</v>
      </c>
      <c r="AY13" s="869">
        <f t="shared" si="2"/>
        <v>2639</v>
      </c>
      <c r="AZ13" s="879">
        <f t="shared" si="3"/>
        <v>-6419</v>
      </c>
    </row>
    <row r="14" spans="1:53" ht="12.75" customHeight="1">
      <c r="A14" s="1020">
        <v>106</v>
      </c>
      <c r="B14" s="1019" t="s">
        <v>387</v>
      </c>
      <c r="C14" s="883" t="s">
        <v>996</v>
      </c>
      <c r="D14" s="883" t="s">
        <v>996</v>
      </c>
      <c r="E14" s="883" t="s">
        <v>996</v>
      </c>
      <c r="F14" s="883" t="s">
        <v>996</v>
      </c>
      <c r="G14" s="883"/>
      <c r="H14" s="883">
        <v>202985</v>
      </c>
      <c r="I14" s="883"/>
      <c r="J14" s="883">
        <v>150204</v>
      </c>
      <c r="K14" s="883"/>
      <c r="L14" s="883">
        <v>167109</v>
      </c>
      <c r="M14" s="883"/>
      <c r="N14" s="883">
        <v>189806</v>
      </c>
      <c r="O14" s="883"/>
      <c r="P14" s="883">
        <v>202338</v>
      </c>
      <c r="Q14" s="883"/>
      <c r="R14" s="883">
        <v>214345</v>
      </c>
      <c r="S14" s="883"/>
      <c r="T14" s="883">
        <v>210072</v>
      </c>
      <c r="U14" s="883"/>
      <c r="V14" s="883">
        <v>185974</v>
      </c>
      <c r="W14" s="880">
        <v>163949</v>
      </c>
      <c r="X14" s="881">
        <v>148590</v>
      </c>
      <c r="Y14" s="881">
        <v>136884</v>
      </c>
      <c r="Z14" s="881">
        <v>96807</v>
      </c>
      <c r="AA14" s="880">
        <v>105464</v>
      </c>
      <c r="AB14" s="881">
        <v>103791</v>
      </c>
      <c r="AC14" s="871">
        <v>101624</v>
      </c>
      <c r="AD14" s="884">
        <v>101027</v>
      </c>
      <c r="AE14" s="884">
        <v>99977</v>
      </c>
      <c r="AF14" s="884">
        <v>98745</v>
      </c>
      <c r="AG14" s="884">
        <v>98391</v>
      </c>
      <c r="AH14" s="885">
        <v>97912</v>
      </c>
      <c r="AI14" s="886">
        <v>97209</v>
      </c>
      <c r="AJ14" s="887">
        <v>96493</v>
      </c>
      <c r="AK14" s="887">
        <v>95721</v>
      </c>
      <c r="AL14" s="887">
        <v>95155</v>
      </c>
      <c r="AM14" s="888">
        <v>94933</v>
      </c>
      <c r="AN14" s="887">
        <v>94392</v>
      </c>
      <c r="AO14" s="875">
        <f t="shared" si="5"/>
        <v>-3712</v>
      </c>
      <c r="AP14" s="876">
        <f t="shared" si="6"/>
        <v>-2979</v>
      </c>
      <c r="AQ14" s="875">
        <f t="shared" si="1"/>
        <v>-703</v>
      </c>
      <c r="AR14" s="875">
        <f t="shared" si="1"/>
        <v>-716</v>
      </c>
      <c r="AS14" s="875">
        <f t="shared" si="1"/>
        <v>-772</v>
      </c>
      <c r="AT14" s="875">
        <f t="shared" si="1"/>
        <v>-566</v>
      </c>
      <c r="AU14" s="875">
        <f t="shared" si="1"/>
        <v>-222</v>
      </c>
      <c r="AV14" s="875">
        <f t="shared" si="1"/>
        <v>-541</v>
      </c>
      <c r="AW14" s="877"/>
      <c r="AX14" s="878">
        <v>129978</v>
      </c>
      <c r="AY14" s="869">
        <f t="shared" si="2"/>
        <v>-32066</v>
      </c>
      <c r="AZ14" s="869">
        <f t="shared" si="3"/>
        <v>-35045</v>
      </c>
    </row>
    <row r="15" spans="1:53" ht="12.75" customHeight="1">
      <c r="A15" s="1020">
        <v>107</v>
      </c>
      <c r="B15" s="1019" t="s">
        <v>181</v>
      </c>
      <c r="C15" s="883" t="s">
        <v>996</v>
      </c>
      <c r="D15" s="883" t="s">
        <v>996</v>
      </c>
      <c r="E15" s="883" t="s">
        <v>996</v>
      </c>
      <c r="F15" s="883" t="s">
        <v>996</v>
      </c>
      <c r="G15" s="883"/>
      <c r="H15" s="883" t="s">
        <v>996</v>
      </c>
      <c r="I15" s="883"/>
      <c r="J15" s="883" t="s">
        <v>996</v>
      </c>
      <c r="K15" s="883"/>
      <c r="L15" s="883" t="s">
        <v>996</v>
      </c>
      <c r="M15" s="883"/>
      <c r="N15" s="883" t="s">
        <v>996</v>
      </c>
      <c r="O15" s="883"/>
      <c r="P15" s="883" t="s">
        <v>996</v>
      </c>
      <c r="Q15" s="883"/>
      <c r="R15" s="883" t="s">
        <v>996</v>
      </c>
      <c r="S15" s="883"/>
      <c r="T15" s="883" t="s">
        <v>996</v>
      </c>
      <c r="U15" s="883"/>
      <c r="V15" s="883">
        <v>127187</v>
      </c>
      <c r="W15" s="880">
        <v>155683</v>
      </c>
      <c r="X15" s="881">
        <v>181966</v>
      </c>
      <c r="Y15" s="881">
        <v>188119</v>
      </c>
      <c r="Z15" s="881">
        <v>176507</v>
      </c>
      <c r="AA15" s="880">
        <v>174056</v>
      </c>
      <c r="AB15" s="881">
        <v>171628</v>
      </c>
      <c r="AC15" s="871">
        <v>167475</v>
      </c>
      <c r="AD15" s="884">
        <v>166746</v>
      </c>
      <c r="AE15" s="884">
        <v>165323</v>
      </c>
      <c r="AF15" s="884">
        <v>164269</v>
      </c>
      <c r="AG15" s="884">
        <v>164189</v>
      </c>
      <c r="AH15" s="885">
        <v>162468</v>
      </c>
      <c r="AI15" s="886">
        <v>161189</v>
      </c>
      <c r="AJ15" s="887">
        <v>160197</v>
      </c>
      <c r="AK15" s="887">
        <v>159127</v>
      </c>
      <c r="AL15" s="887">
        <v>158196</v>
      </c>
      <c r="AM15" s="888">
        <v>158888</v>
      </c>
      <c r="AN15" s="887">
        <v>158131</v>
      </c>
      <c r="AO15" s="875">
        <f t="shared" si="5"/>
        <v>-5007</v>
      </c>
      <c r="AP15" s="876">
        <f t="shared" si="6"/>
        <v>-3580</v>
      </c>
      <c r="AQ15" s="875">
        <f t="shared" si="1"/>
        <v>-1279</v>
      </c>
      <c r="AR15" s="875">
        <f t="shared" si="1"/>
        <v>-992</v>
      </c>
      <c r="AS15" s="875">
        <f t="shared" si="1"/>
        <v>-1070</v>
      </c>
      <c r="AT15" s="875">
        <f t="shared" si="1"/>
        <v>-931</v>
      </c>
      <c r="AU15" s="875">
        <f t="shared" si="1"/>
        <v>692</v>
      </c>
      <c r="AV15" s="875">
        <f t="shared" si="1"/>
        <v>-757</v>
      </c>
      <c r="AW15" s="877"/>
      <c r="AX15" s="878">
        <v>188949</v>
      </c>
      <c r="AY15" s="869">
        <f t="shared" si="2"/>
        <v>-26481</v>
      </c>
      <c r="AZ15" s="869">
        <f t="shared" si="3"/>
        <v>-30061</v>
      </c>
    </row>
    <row r="16" spans="1:53" ht="12.75" customHeight="1">
      <c r="A16" s="1020">
        <v>108</v>
      </c>
      <c r="B16" s="1019" t="s">
        <v>182</v>
      </c>
      <c r="C16" s="883" t="s">
        <v>996</v>
      </c>
      <c r="D16" s="883" t="s">
        <v>996</v>
      </c>
      <c r="E16" s="883" t="s">
        <v>996</v>
      </c>
      <c r="F16" s="883" t="s">
        <v>996</v>
      </c>
      <c r="G16" s="883" t="s">
        <v>997</v>
      </c>
      <c r="H16" s="883">
        <v>64473</v>
      </c>
      <c r="I16" s="883" t="s">
        <v>997</v>
      </c>
      <c r="J16" s="883">
        <v>79368</v>
      </c>
      <c r="K16" s="883" t="s">
        <v>997</v>
      </c>
      <c r="L16" s="883">
        <v>87335</v>
      </c>
      <c r="M16" s="883" t="s">
        <v>997</v>
      </c>
      <c r="N16" s="883">
        <v>94626</v>
      </c>
      <c r="O16" s="883" t="s">
        <v>997</v>
      </c>
      <c r="P16" s="883">
        <v>110328</v>
      </c>
      <c r="Q16" s="883" t="s">
        <v>997</v>
      </c>
      <c r="R16" s="883">
        <v>147085</v>
      </c>
      <c r="S16" s="883" t="s">
        <v>997</v>
      </c>
      <c r="T16" s="883">
        <v>206627</v>
      </c>
      <c r="U16" s="883" t="s">
        <v>997</v>
      </c>
      <c r="V16" s="883">
        <v>273591</v>
      </c>
      <c r="W16" s="883">
        <v>212758</v>
      </c>
      <c r="X16" s="881">
        <v>224212</v>
      </c>
      <c r="Y16" s="881">
        <v>235254</v>
      </c>
      <c r="Z16" s="881">
        <v>240203</v>
      </c>
      <c r="AA16" s="880">
        <v>226230</v>
      </c>
      <c r="AB16" s="881">
        <v>222729</v>
      </c>
      <c r="AC16" s="871">
        <v>220411</v>
      </c>
      <c r="AD16" s="884">
        <v>220289</v>
      </c>
      <c r="AE16" s="884">
        <v>220212</v>
      </c>
      <c r="AF16" s="884">
        <v>220173</v>
      </c>
      <c r="AG16" s="884">
        <v>219384</v>
      </c>
      <c r="AH16" s="885">
        <v>219474</v>
      </c>
      <c r="AI16" s="886">
        <v>219188</v>
      </c>
      <c r="AJ16" s="887">
        <v>218417</v>
      </c>
      <c r="AK16" s="887">
        <v>217389</v>
      </c>
      <c r="AL16" s="887">
        <v>216337</v>
      </c>
      <c r="AM16" s="888">
        <v>215562</v>
      </c>
      <c r="AN16" s="887">
        <v>213392</v>
      </c>
      <c r="AO16" s="875">
        <f t="shared" si="5"/>
        <v>-937</v>
      </c>
      <c r="AP16" s="876">
        <f t="shared" si="6"/>
        <v>-3912</v>
      </c>
      <c r="AQ16" s="875">
        <f t="shared" si="1"/>
        <v>-286</v>
      </c>
      <c r="AR16" s="875">
        <f t="shared" si="1"/>
        <v>-771</v>
      </c>
      <c r="AS16" s="875">
        <f t="shared" si="1"/>
        <v>-1028</v>
      </c>
      <c r="AT16" s="875">
        <f t="shared" si="1"/>
        <v>-1052</v>
      </c>
      <c r="AU16" s="875">
        <f t="shared" si="1"/>
        <v>-775</v>
      </c>
      <c r="AV16" s="875">
        <f t="shared" si="1"/>
        <v>-2170</v>
      </c>
      <c r="AW16" s="877"/>
      <c r="AX16" s="878">
        <v>237735</v>
      </c>
      <c r="AY16" s="869">
        <f t="shared" si="2"/>
        <v>-18261</v>
      </c>
      <c r="AZ16" s="869">
        <f t="shared" si="3"/>
        <v>-22173</v>
      </c>
    </row>
    <row r="17" spans="1:52" ht="12.75" customHeight="1">
      <c r="A17" s="1020">
        <v>111</v>
      </c>
      <c r="B17" s="1019" t="s">
        <v>388</v>
      </c>
      <c r="C17" s="883" t="s">
        <v>996</v>
      </c>
      <c r="D17" s="883" t="s">
        <v>996</v>
      </c>
      <c r="E17" s="883" t="s">
        <v>996</v>
      </c>
      <c r="F17" s="883" t="s">
        <v>996</v>
      </c>
      <c r="G17" s="883"/>
      <c r="H17" s="883" t="s">
        <v>996</v>
      </c>
      <c r="I17" s="883"/>
      <c r="J17" s="883" t="s">
        <v>996</v>
      </c>
      <c r="K17" s="883"/>
      <c r="L17" s="883" t="s">
        <v>996</v>
      </c>
      <c r="M17" s="883"/>
      <c r="N17" s="883" t="s">
        <v>996</v>
      </c>
      <c r="O17" s="883"/>
      <c r="P17" s="883" t="s">
        <v>996</v>
      </c>
      <c r="Q17" s="883"/>
      <c r="R17" s="883" t="s">
        <v>996</v>
      </c>
      <c r="S17" s="883"/>
      <c r="T17" s="883" t="s">
        <v>996</v>
      </c>
      <c r="U17" s="883"/>
      <c r="V17" s="883" t="s">
        <v>996</v>
      </c>
      <c r="W17" s="883">
        <v>86942</v>
      </c>
      <c r="X17" s="881">
        <v>110774</v>
      </c>
      <c r="Y17" s="881">
        <v>158580</v>
      </c>
      <c r="Z17" s="881">
        <v>222163</v>
      </c>
      <c r="AA17" s="880">
        <v>235758</v>
      </c>
      <c r="AB17" s="881">
        <v>243637</v>
      </c>
      <c r="AC17" s="871">
        <v>249298</v>
      </c>
      <c r="AD17" s="884">
        <v>249232</v>
      </c>
      <c r="AE17" s="884">
        <v>249478</v>
      </c>
      <c r="AF17" s="884">
        <v>248700</v>
      </c>
      <c r="AG17" s="884">
        <v>247319</v>
      </c>
      <c r="AH17" s="885">
        <v>245782</v>
      </c>
      <c r="AI17" s="886">
        <v>244951</v>
      </c>
      <c r="AJ17" s="887">
        <v>243343</v>
      </c>
      <c r="AK17" s="887">
        <v>242116</v>
      </c>
      <c r="AL17" s="887">
        <v>240386</v>
      </c>
      <c r="AM17" s="888">
        <v>239280</v>
      </c>
      <c r="AN17" s="887">
        <v>237162</v>
      </c>
      <c r="AO17" s="875">
        <f t="shared" si="5"/>
        <v>-3516</v>
      </c>
      <c r="AP17" s="876">
        <f t="shared" si="6"/>
        <v>-6502</v>
      </c>
      <c r="AQ17" s="875">
        <f t="shared" si="1"/>
        <v>-831</v>
      </c>
      <c r="AR17" s="875">
        <f t="shared" si="1"/>
        <v>-1608</v>
      </c>
      <c r="AS17" s="875">
        <f t="shared" si="1"/>
        <v>-1227</v>
      </c>
      <c r="AT17" s="875">
        <f t="shared" si="1"/>
        <v>-1730</v>
      </c>
      <c r="AU17" s="875">
        <f t="shared" si="1"/>
        <v>-1106</v>
      </c>
      <c r="AV17" s="875">
        <f t="shared" si="1"/>
        <v>-2118</v>
      </c>
      <c r="AW17" s="877"/>
      <c r="AX17" s="878">
        <v>201530</v>
      </c>
      <c r="AY17" s="869">
        <f t="shared" si="2"/>
        <v>44252</v>
      </c>
      <c r="AZ17" s="869">
        <f t="shared" si="3"/>
        <v>37750</v>
      </c>
    </row>
    <row r="18" spans="1:52" ht="20.25" customHeight="1">
      <c r="A18" s="1016"/>
      <c r="B18" s="1021" t="s">
        <v>389</v>
      </c>
      <c r="C18" s="880">
        <v>149803</v>
      </c>
      <c r="D18" s="880">
        <v>198802</v>
      </c>
      <c r="E18" s="880">
        <v>248207</v>
      </c>
      <c r="F18" s="880">
        <v>339054</v>
      </c>
      <c r="G18" s="880"/>
      <c r="H18" s="880">
        <v>483423</v>
      </c>
      <c r="I18" s="880"/>
      <c r="J18" s="880">
        <v>414026</v>
      </c>
      <c r="K18" s="880"/>
      <c r="L18" s="880">
        <v>490534</v>
      </c>
      <c r="M18" s="880"/>
      <c r="N18" s="880">
        <v>596652</v>
      </c>
      <c r="O18" s="880"/>
      <c r="P18" s="880">
        <v>725613</v>
      </c>
      <c r="Q18" s="880"/>
      <c r="R18" s="880">
        <v>901058</v>
      </c>
      <c r="S18" s="880"/>
      <c r="T18" s="880">
        <v>1001677</v>
      </c>
      <c r="U18" s="880"/>
      <c r="V18" s="880">
        <v>1022616</v>
      </c>
      <c r="W18" s="880">
        <v>1015724</v>
      </c>
      <c r="X18" s="880">
        <v>1017509</v>
      </c>
      <c r="Y18" s="880">
        <v>1013432</v>
      </c>
      <c r="Z18" s="881">
        <v>954007</v>
      </c>
      <c r="AA18" s="880">
        <v>988126</v>
      </c>
      <c r="AB18" s="880">
        <v>1018574</v>
      </c>
      <c r="AC18" s="871">
        <v>1029626</v>
      </c>
      <c r="AD18" s="872">
        <f>SUM(AD19:AD21)</f>
        <v>1029378</v>
      </c>
      <c r="AE18" s="872">
        <f>SUM(AE19:AE21)</f>
        <v>1029324</v>
      </c>
      <c r="AF18" s="872">
        <f>SUM(AF19:AF21)</f>
        <v>1029733</v>
      </c>
      <c r="AG18" s="872">
        <f>SUM(AG19:AG21)</f>
        <v>1029517</v>
      </c>
      <c r="AH18" s="871">
        <f t="shared" ref="AH18:AN18" si="7">SUM(AH19:AH21)</f>
        <v>1035763</v>
      </c>
      <c r="AI18" s="882">
        <f t="shared" si="7"/>
        <v>1035506</v>
      </c>
      <c r="AJ18" s="882">
        <f t="shared" si="7"/>
        <v>1034328</v>
      </c>
      <c r="AK18" s="882">
        <f t="shared" si="7"/>
        <v>1033949</v>
      </c>
      <c r="AL18" s="882">
        <f t="shared" si="7"/>
        <v>1033217</v>
      </c>
      <c r="AM18" s="874">
        <f t="shared" si="7"/>
        <v>1039460</v>
      </c>
      <c r="AN18" s="882">
        <f t="shared" si="7"/>
        <v>1036469</v>
      </c>
      <c r="AO18" s="875">
        <f t="shared" si="5"/>
        <v>6137</v>
      </c>
      <c r="AP18" s="876">
        <f t="shared" si="6"/>
        <v>3697</v>
      </c>
      <c r="AQ18" s="875">
        <f t="shared" si="1"/>
        <v>-257</v>
      </c>
      <c r="AR18" s="875">
        <f t="shared" si="1"/>
        <v>-1178</v>
      </c>
      <c r="AS18" s="875">
        <f t="shared" si="1"/>
        <v>-379</v>
      </c>
      <c r="AT18" s="875">
        <f t="shared" si="1"/>
        <v>-732</v>
      </c>
      <c r="AU18" s="875">
        <f t="shared" si="1"/>
        <v>6243</v>
      </c>
      <c r="AV18" s="875">
        <f t="shared" si="1"/>
        <v>-2991</v>
      </c>
      <c r="AW18" s="877"/>
      <c r="AX18" s="878">
        <f>SUM(AX19:AX21)</f>
        <v>1003756</v>
      </c>
      <c r="AY18" s="869">
        <f t="shared" si="2"/>
        <v>32007</v>
      </c>
      <c r="AZ18" s="869">
        <f t="shared" si="3"/>
        <v>35704</v>
      </c>
    </row>
    <row r="19" spans="1:52" ht="12.75" customHeight="1">
      <c r="A19" s="1018">
        <v>202</v>
      </c>
      <c r="B19" s="1017" t="s">
        <v>187</v>
      </c>
      <c r="C19" s="870">
        <v>78261</v>
      </c>
      <c r="D19" s="870">
        <v>99481</v>
      </c>
      <c r="E19" s="870">
        <v>120902</v>
      </c>
      <c r="F19" s="870">
        <v>173051</v>
      </c>
      <c r="G19" s="870"/>
      <c r="H19" s="870">
        <v>274231</v>
      </c>
      <c r="I19" s="870"/>
      <c r="J19" s="870">
        <v>232941</v>
      </c>
      <c r="K19" s="870"/>
      <c r="L19" s="870">
        <v>278973</v>
      </c>
      <c r="M19" s="870"/>
      <c r="N19" s="870">
        <v>335165</v>
      </c>
      <c r="O19" s="870"/>
      <c r="P19" s="870">
        <v>405534</v>
      </c>
      <c r="Q19" s="870"/>
      <c r="R19" s="870">
        <v>500472</v>
      </c>
      <c r="S19" s="870"/>
      <c r="T19" s="870">
        <v>553696</v>
      </c>
      <c r="U19" s="870"/>
      <c r="V19" s="870">
        <v>545783</v>
      </c>
      <c r="W19" s="870">
        <v>523650</v>
      </c>
      <c r="X19" s="870">
        <v>509115</v>
      </c>
      <c r="Y19" s="870">
        <v>498999</v>
      </c>
      <c r="Z19" s="881">
        <v>488586</v>
      </c>
      <c r="AA19" s="890">
        <v>466187</v>
      </c>
      <c r="AB19" s="870">
        <v>462647</v>
      </c>
      <c r="AC19" s="871">
        <v>453748</v>
      </c>
      <c r="AD19" s="884">
        <v>452020</v>
      </c>
      <c r="AE19" s="884">
        <v>450264</v>
      </c>
      <c r="AF19" s="884">
        <v>449258</v>
      </c>
      <c r="AG19" s="884">
        <v>447466</v>
      </c>
      <c r="AH19" s="885">
        <v>452563</v>
      </c>
      <c r="AI19" s="886">
        <v>451708</v>
      </c>
      <c r="AJ19" s="887">
        <v>451000</v>
      </c>
      <c r="AK19" s="887">
        <v>451072</v>
      </c>
      <c r="AL19" s="887">
        <v>451475</v>
      </c>
      <c r="AM19" s="888">
        <v>459717</v>
      </c>
      <c r="AN19" s="887">
        <v>457762</v>
      </c>
      <c r="AO19" s="875">
        <f t="shared" si="5"/>
        <v>-1185</v>
      </c>
      <c r="AP19" s="876">
        <f t="shared" si="6"/>
        <v>7154</v>
      </c>
      <c r="AQ19" s="875">
        <f t="shared" si="1"/>
        <v>-855</v>
      </c>
      <c r="AR19" s="875">
        <f t="shared" si="1"/>
        <v>-708</v>
      </c>
      <c r="AS19" s="875">
        <f t="shared" si="1"/>
        <v>72</v>
      </c>
      <c r="AT19" s="876">
        <f t="shared" si="1"/>
        <v>403</v>
      </c>
      <c r="AU19" s="889">
        <f t="shared" si="1"/>
        <v>8242</v>
      </c>
      <c r="AV19" s="889">
        <f t="shared" si="1"/>
        <v>-1955</v>
      </c>
      <c r="AW19" s="877"/>
      <c r="AX19" s="878">
        <v>492793</v>
      </c>
      <c r="AY19" s="869">
        <f t="shared" si="2"/>
        <v>-40230</v>
      </c>
      <c r="AZ19" s="869">
        <f t="shared" si="3"/>
        <v>-33076</v>
      </c>
    </row>
    <row r="20" spans="1:52" ht="12.75" customHeight="1">
      <c r="A20" s="1018">
        <v>204</v>
      </c>
      <c r="B20" s="1017" t="s">
        <v>189</v>
      </c>
      <c r="C20" s="870">
        <v>60391</v>
      </c>
      <c r="D20" s="870">
        <v>80220</v>
      </c>
      <c r="E20" s="870">
        <v>98901</v>
      </c>
      <c r="F20" s="870">
        <v>130436</v>
      </c>
      <c r="G20" s="870"/>
      <c r="H20" s="870">
        <v>170055</v>
      </c>
      <c r="I20" s="870"/>
      <c r="J20" s="870">
        <v>144052</v>
      </c>
      <c r="K20" s="870"/>
      <c r="L20" s="870">
        <v>168610</v>
      </c>
      <c r="M20" s="870"/>
      <c r="N20" s="870">
        <v>210527</v>
      </c>
      <c r="O20" s="870"/>
      <c r="P20" s="870">
        <v>263029</v>
      </c>
      <c r="Q20" s="870"/>
      <c r="R20" s="870">
        <v>337391</v>
      </c>
      <c r="S20" s="870"/>
      <c r="T20" s="870">
        <v>377043</v>
      </c>
      <c r="U20" s="870"/>
      <c r="V20" s="870">
        <v>400622</v>
      </c>
      <c r="W20" s="870">
        <v>410329</v>
      </c>
      <c r="X20" s="870">
        <v>421267</v>
      </c>
      <c r="Y20" s="870">
        <v>426909</v>
      </c>
      <c r="Z20" s="881">
        <v>390389</v>
      </c>
      <c r="AA20" s="890">
        <v>438105</v>
      </c>
      <c r="AB20" s="870">
        <v>465337</v>
      </c>
      <c r="AC20" s="871">
        <v>482640</v>
      </c>
      <c r="AD20" s="884">
        <v>483598</v>
      </c>
      <c r="AE20" s="884">
        <v>484702</v>
      </c>
      <c r="AF20" s="884">
        <v>486071</v>
      </c>
      <c r="AG20" s="884">
        <v>487409</v>
      </c>
      <c r="AH20" s="885">
        <v>487850</v>
      </c>
      <c r="AI20" s="886">
        <v>488873</v>
      </c>
      <c r="AJ20" s="887">
        <v>488398</v>
      </c>
      <c r="AK20" s="887">
        <v>488126</v>
      </c>
      <c r="AL20" s="891">
        <v>487400</v>
      </c>
      <c r="AM20" s="888">
        <v>485705</v>
      </c>
      <c r="AN20" s="887">
        <v>484839</v>
      </c>
      <c r="AO20" s="875">
        <f t="shared" si="5"/>
        <v>5210</v>
      </c>
      <c r="AP20" s="876">
        <f t="shared" si="6"/>
        <v>-2145</v>
      </c>
      <c r="AQ20" s="875">
        <f t="shared" si="1"/>
        <v>1023</v>
      </c>
      <c r="AR20" s="875">
        <f t="shared" si="1"/>
        <v>-475</v>
      </c>
      <c r="AS20" s="875">
        <f t="shared" si="1"/>
        <v>-272</v>
      </c>
      <c r="AT20" s="875">
        <f t="shared" si="1"/>
        <v>-726</v>
      </c>
      <c r="AU20" s="875">
        <f t="shared" si="1"/>
        <v>-1695</v>
      </c>
      <c r="AV20" s="875">
        <f t="shared" si="1"/>
        <v>-866</v>
      </c>
      <c r="AW20" s="877"/>
      <c r="AX20" s="878">
        <v>424101</v>
      </c>
      <c r="AY20" s="869">
        <f t="shared" si="2"/>
        <v>63749</v>
      </c>
      <c r="AZ20" s="869">
        <f t="shared" si="3"/>
        <v>61604</v>
      </c>
    </row>
    <row r="21" spans="1:52" ht="12.75" customHeight="1">
      <c r="A21" s="1018">
        <v>206</v>
      </c>
      <c r="B21" s="1017" t="s">
        <v>191</v>
      </c>
      <c r="C21" s="870">
        <v>11151</v>
      </c>
      <c r="D21" s="870">
        <v>19101</v>
      </c>
      <c r="E21" s="870">
        <v>28404</v>
      </c>
      <c r="F21" s="870">
        <v>35567</v>
      </c>
      <c r="G21" s="870"/>
      <c r="H21" s="870">
        <v>39137</v>
      </c>
      <c r="I21" s="870"/>
      <c r="J21" s="870">
        <v>37033</v>
      </c>
      <c r="K21" s="870"/>
      <c r="L21" s="870">
        <v>42951</v>
      </c>
      <c r="M21" s="870"/>
      <c r="N21" s="870">
        <v>50960</v>
      </c>
      <c r="O21" s="870"/>
      <c r="P21" s="870">
        <v>57050</v>
      </c>
      <c r="Q21" s="870"/>
      <c r="R21" s="870">
        <v>63195</v>
      </c>
      <c r="S21" s="870"/>
      <c r="T21" s="870">
        <v>70938</v>
      </c>
      <c r="U21" s="870"/>
      <c r="V21" s="870">
        <v>76211</v>
      </c>
      <c r="W21" s="870">
        <v>81745</v>
      </c>
      <c r="X21" s="870">
        <v>87127</v>
      </c>
      <c r="Y21" s="870">
        <v>87524</v>
      </c>
      <c r="Z21" s="881">
        <v>75032</v>
      </c>
      <c r="AA21" s="890">
        <v>83834</v>
      </c>
      <c r="AB21" s="870">
        <v>90590</v>
      </c>
      <c r="AC21" s="871">
        <v>93238</v>
      </c>
      <c r="AD21" s="884">
        <v>93760</v>
      </c>
      <c r="AE21" s="884">
        <v>94358</v>
      </c>
      <c r="AF21" s="884">
        <v>94404</v>
      </c>
      <c r="AG21" s="884">
        <v>94642</v>
      </c>
      <c r="AH21" s="885">
        <v>95350</v>
      </c>
      <c r="AI21" s="886">
        <v>94925</v>
      </c>
      <c r="AJ21" s="887">
        <v>94930</v>
      </c>
      <c r="AK21" s="887">
        <v>94751</v>
      </c>
      <c r="AL21" s="887">
        <v>94342</v>
      </c>
      <c r="AM21" s="888">
        <v>94038</v>
      </c>
      <c r="AN21" s="887">
        <v>93868</v>
      </c>
      <c r="AO21" s="875">
        <f t="shared" si="5"/>
        <v>2112</v>
      </c>
      <c r="AP21" s="876">
        <f t="shared" si="6"/>
        <v>-1312</v>
      </c>
      <c r="AQ21" s="875">
        <f t="shared" si="1"/>
        <v>-425</v>
      </c>
      <c r="AR21" s="875">
        <f t="shared" si="1"/>
        <v>5</v>
      </c>
      <c r="AS21" s="875">
        <f t="shared" si="1"/>
        <v>-179</v>
      </c>
      <c r="AT21" s="875">
        <f t="shared" si="1"/>
        <v>-409</v>
      </c>
      <c r="AU21" s="875">
        <f t="shared" si="1"/>
        <v>-304</v>
      </c>
      <c r="AV21" s="875">
        <f t="shared" si="1"/>
        <v>-170</v>
      </c>
      <c r="AW21" s="877"/>
      <c r="AX21" s="878">
        <v>86862</v>
      </c>
      <c r="AY21" s="869">
        <f t="shared" si="2"/>
        <v>8488</v>
      </c>
      <c r="AZ21" s="869">
        <f t="shared" si="3"/>
        <v>7176</v>
      </c>
    </row>
    <row r="22" spans="1:52" ht="20.25" customHeight="1">
      <c r="A22" s="1016"/>
      <c r="B22" s="1021" t="s">
        <v>390</v>
      </c>
      <c r="C22" s="880">
        <v>77452</v>
      </c>
      <c r="D22" s="880">
        <v>84554</v>
      </c>
      <c r="E22" s="880">
        <v>93997</v>
      </c>
      <c r="F22" s="880">
        <v>106638</v>
      </c>
      <c r="G22" s="880"/>
      <c r="H22" s="880">
        <v>124850</v>
      </c>
      <c r="I22" s="880"/>
      <c r="J22" s="880">
        <v>175551</v>
      </c>
      <c r="K22" s="880"/>
      <c r="L22" s="880">
        <v>181756</v>
      </c>
      <c r="M22" s="880"/>
      <c r="N22" s="880">
        <v>200501</v>
      </c>
      <c r="O22" s="880"/>
      <c r="P22" s="880">
        <v>234568</v>
      </c>
      <c r="Q22" s="880"/>
      <c r="R22" s="880">
        <v>313451</v>
      </c>
      <c r="S22" s="880"/>
      <c r="T22" s="880">
        <v>408191</v>
      </c>
      <c r="U22" s="880"/>
      <c r="V22" s="880">
        <v>493576</v>
      </c>
      <c r="W22" s="880">
        <v>539745</v>
      </c>
      <c r="X22" s="880">
        <v>568526</v>
      </c>
      <c r="Y22" s="880">
        <v>615367</v>
      </c>
      <c r="Z22" s="881">
        <v>658923</v>
      </c>
      <c r="AA22" s="880">
        <v>699789</v>
      </c>
      <c r="AB22" s="880">
        <v>713373</v>
      </c>
      <c r="AC22" s="871">
        <v>724205</v>
      </c>
      <c r="AD22" s="872">
        <f>SUM(AD23:AD27)</f>
        <v>726260</v>
      </c>
      <c r="AE22" s="872">
        <f>SUM(AE23:AE27)</f>
        <v>727488</v>
      </c>
      <c r="AF22" s="872">
        <f>SUM(AF23:AF27)</f>
        <v>727284</v>
      </c>
      <c r="AG22" s="872">
        <f>SUM(AG23:AG27)</f>
        <v>726539</v>
      </c>
      <c r="AH22" s="871">
        <f t="shared" ref="AH22:AN22" si="8">SUM(AH23:AH27)</f>
        <v>721690</v>
      </c>
      <c r="AI22" s="882">
        <f t="shared" si="8"/>
        <v>721237</v>
      </c>
      <c r="AJ22" s="882">
        <f t="shared" si="8"/>
        <v>720348</v>
      </c>
      <c r="AK22" s="882">
        <f t="shared" si="8"/>
        <v>719220</v>
      </c>
      <c r="AL22" s="882">
        <f t="shared" si="8"/>
        <v>717906</v>
      </c>
      <c r="AM22" s="874">
        <f t="shared" si="8"/>
        <v>716402</v>
      </c>
      <c r="AN22" s="882">
        <f t="shared" si="8"/>
        <v>712562</v>
      </c>
      <c r="AO22" s="875">
        <f t="shared" si="5"/>
        <v>-2515</v>
      </c>
      <c r="AP22" s="876">
        <f t="shared" si="6"/>
        <v>-5288</v>
      </c>
      <c r="AQ22" s="875">
        <f t="shared" si="1"/>
        <v>-453</v>
      </c>
      <c r="AR22" s="875">
        <f t="shared" si="1"/>
        <v>-889</v>
      </c>
      <c r="AS22" s="875">
        <f t="shared" si="1"/>
        <v>-1128</v>
      </c>
      <c r="AT22" s="875">
        <f t="shared" si="1"/>
        <v>-1314</v>
      </c>
      <c r="AU22" s="875">
        <f t="shared" si="1"/>
        <v>-1504</v>
      </c>
      <c r="AV22" s="875">
        <f t="shared" si="1"/>
        <v>-3840</v>
      </c>
      <c r="AW22" s="877"/>
      <c r="AX22" s="878">
        <f>SUM(AX23:AX27)</f>
        <v>657760</v>
      </c>
      <c r="AY22" s="869">
        <f t="shared" si="2"/>
        <v>63930</v>
      </c>
      <c r="AZ22" s="869">
        <f t="shared" si="3"/>
        <v>58642</v>
      </c>
    </row>
    <row r="23" spans="1:52" ht="12.75" customHeight="1">
      <c r="A23" s="1018">
        <v>207</v>
      </c>
      <c r="B23" s="1017" t="s">
        <v>266</v>
      </c>
      <c r="C23" s="870">
        <v>18013</v>
      </c>
      <c r="D23" s="870">
        <v>20262</v>
      </c>
      <c r="E23" s="870">
        <v>24038</v>
      </c>
      <c r="F23" s="870">
        <v>31487</v>
      </c>
      <c r="G23" s="870"/>
      <c r="H23" s="870">
        <v>40018</v>
      </c>
      <c r="I23" s="870"/>
      <c r="J23" s="870">
        <v>56677</v>
      </c>
      <c r="K23" s="870"/>
      <c r="L23" s="870">
        <v>59838</v>
      </c>
      <c r="M23" s="870"/>
      <c r="N23" s="870">
        <v>68982</v>
      </c>
      <c r="O23" s="870"/>
      <c r="P23" s="870">
        <v>86455</v>
      </c>
      <c r="Q23" s="870"/>
      <c r="R23" s="870">
        <v>121380</v>
      </c>
      <c r="S23" s="870"/>
      <c r="T23" s="870">
        <v>153763</v>
      </c>
      <c r="U23" s="870"/>
      <c r="V23" s="870">
        <v>171978</v>
      </c>
      <c r="W23" s="870">
        <v>178228</v>
      </c>
      <c r="X23" s="870">
        <v>182731</v>
      </c>
      <c r="Y23" s="870">
        <v>186134</v>
      </c>
      <c r="Z23" s="881">
        <v>188431</v>
      </c>
      <c r="AA23" s="890">
        <v>192159</v>
      </c>
      <c r="AB23" s="870">
        <v>192250</v>
      </c>
      <c r="AC23" s="871">
        <v>196127</v>
      </c>
      <c r="AD23" s="884">
        <v>197094</v>
      </c>
      <c r="AE23" s="884">
        <v>197395</v>
      </c>
      <c r="AF23" s="884">
        <v>197638</v>
      </c>
      <c r="AG23" s="884">
        <v>197580</v>
      </c>
      <c r="AH23" s="885">
        <v>196883</v>
      </c>
      <c r="AI23" s="886">
        <v>196947</v>
      </c>
      <c r="AJ23" s="887">
        <v>196982</v>
      </c>
      <c r="AK23" s="887">
        <v>197851</v>
      </c>
      <c r="AL23" s="887">
        <v>198395</v>
      </c>
      <c r="AM23" s="888">
        <v>198244</v>
      </c>
      <c r="AN23" s="887">
        <v>197759</v>
      </c>
      <c r="AO23" s="875">
        <f t="shared" si="5"/>
        <v>756</v>
      </c>
      <c r="AP23" s="876">
        <f t="shared" si="6"/>
        <v>1361</v>
      </c>
      <c r="AQ23" s="875">
        <f t="shared" ref="AQ23:AV54" si="9">AI23-AH23</f>
        <v>64</v>
      </c>
      <c r="AR23" s="875">
        <f t="shared" si="9"/>
        <v>35</v>
      </c>
      <c r="AS23" s="875">
        <f t="shared" si="9"/>
        <v>869</v>
      </c>
      <c r="AT23" s="876">
        <f t="shared" si="9"/>
        <v>544</v>
      </c>
      <c r="AU23" s="889">
        <f t="shared" si="9"/>
        <v>-151</v>
      </c>
      <c r="AV23" s="889">
        <f t="shared" si="9"/>
        <v>-485</v>
      </c>
      <c r="AW23" s="877"/>
      <c r="AX23" s="878">
        <v>189767</v>
      </c>
      <c r="AY23" s="869">
        <f t="shared" si="2"/>
        <v>7116</v>
      </c>
      <c r="AZ23" s="869">
        <f t="shared" si="3"/>
        <v>8477</v>
      </c>
    </row>
    <row r="24" spans="1:52" ht="12.75" customHeight="1">
      <c r="A24" s="1018">
        <v>214</v>
      </c>
      <c r="B24" s="1017" t="s">
        <v>274</v>
      </c>
      <c r="C24" s="870">
        <v>16831</v>
      </c>
      <c r="D24" s="870">
        <v>19516</v>
      </c>
      <c r="E24" s="870">
        <v>22831</v>
      </c>
      <c r="F24" s="870">
        <v>26544</v>
      </c>
      <c r="G24" s="870"/>
      <c r="H24" s="870">
        <v>31739</v>
      </c>
      <c r="I24" s="870"/>
      <c r="J24" s="870">
        <v>46900</v>
      </c>
      <c r="K24" s="870"/>
      <c r="L24" s="870">
        <v>48405</v>
      </c>
      <c r="M24" s="870"/>
      <c r="N24" s="870">
        <v>55084</v>
      </c>
      <c r="O24" s="870"/>
      <c r="P24" s="870">
        <v>66491</v>
      </c>
      <c r="Q24" s="870"/>
      <c r="R24" s="870">
        <v>91486</v>
      </c>
      <c r="S24" s="870"/>
      <c r="T24" s="870">
        <v>127179</v>
      </c>
      <c r="U24" s="870"/>
      <c r="V24" s="870">
        <v>162624</v>
      </c>
      <c r="W24" s="870">
        <v>183628</v>
      </c>
      <c r="X24" s="870">
        <v>194273</v>
      </c>
      <c r="Y24" s="870">
        <v>201862</v>
      </c>
      <c r="Z24" s="881">
        <v>202544</v>
      </c>
      <c r="AA24" s="890">
        <v>213037</v>
      </c>
      <c r="AB24" s="870">
        <v>219862</v>
      </c>
      <c r="AC24" s="871">
        <v>225700</v>
      </c>
      <c r="AD24" s="884">
        <v>226875</v>
      </c>
      <c r="AE24" s="884">
        <v>228235</v>
      </c>
      <c r="AF24" s="884">
        <v>228159</v>
      </c>
      <c r="AG24" s="884">
        <v>227915</v>
      </c>
      <c r="AH24" s="885">
        <v>224903</v>
      </c>
      <c r="AI24" s="886">
        <v>225228</v>
      </c>
      <c r="AJ24" s="887">
        <v>225396</v>
      </c>
      <c r="AK24" s="887">
        <v>225129</v>
      </c>
      <c r="AL24" s="887">
        <v>225008</v>
      </c>
      <c r="AM24" s="888">
        <v>226658</v>
      </c>
      <c r="AN24" s="887">
        <v>225479</v>
      </c>
      <c r="AO24" s="875">
        <f t="shared" si="5"/>
        <v>-797</v>
      </c>
      <c r="AP24" s="876">
        <f t="shared" si="6"/>
        <v>1755</v>
      </c>
      <c r="AQ24" s="875">
        <f t="shared" si="9"/>
        <v>325</v>
      </c>
      <c r="AR24" s="875">
        <f t="shared" si="9"/>
        <v>168</v>
      </c>
      <c r="AS24" s="875">
        <f t="shared" si="9"/>
        <v>-267</v>
      </c>
      <c r="AT24" s="875">
        <f t="shared" si="9"/>
        <v>-121</v>
      </c>
      <c r="AU24" s="875">
        <f t="shared" si="9"/>
        <v>1650</v>
      </c>
      <c r="AV24" s="875">
        <f t="shared" si="9"/>
        <v>-1179</v>
      </c>
      <c r="AW24" s="877"/>
      <c r="AX24" s="878">
        <v>206641</v>
      </c>
      <c r="AY24" s="869">
        <f t="shared" si="2"/>
        <v>18262</v>
      </c>
      <c r="AZ24" s="869">
        <f t="shared" si="3"/>
        <v>20017</v>
      </c>
    </row>
    <row r="25" spans="1:52" ht="12.75" customHeight="1">
      <c r="A25" s="1018">
        <v>217</v>
      </c>
      <c r="B25" s="1017" t="s">
        <v>277</v>
      </c>
      <c r="C25" s="870">
        <v>13951</v>
      </c>
      <c r="D25" s="870">
        <v>16047</v>
      </c>
      <c r="E25" s="870">
        <v>17039</v>
      </c>
      <c r="F25" s="870">
        <v>18889</v>
      </c>
      <c r="G25" s="870"/>
      <c r="H25" s="870">
        <v>22411</v>
      </c>
      <c r="I25" s="870"/>
      <c r="J25" s="870">
        <v>31048</v>
      </c>
      <c r="K25" s="870"/>
      <c r="L25" s="870">
        <v>32555</v>
      </c>
      <c r="M25" s="870"/>
      <c r="N25" s="870">
        <v>35158</v>
      </c>
      <c r="O25" s="870"/>
      <c r="P25" s="870">
        <v>41916</v>
      </c>
      <c r="Q25" s="870"/>
      <c r="R25" s="870">
        <v>61282</v>
      </c>
      <c r="S25" s="870"/>
      <c r="T25" s="870">
        <v>87127</v>
      </c>
      <c r="U25" s="870"/>
      <c r="V25" s="870">
        <v>115773</v>
      </c>
      <c r="W25" s="870">
        <v>129834</v>
      </c>
      <c r="X25" s="870">
        <v>136376</v>
      </c>
      <c r="Y25" s="870">
        <v>141253</v>
      </c>
      <c r="Z25" s="881">
        <v>144539</v>
      </c>
      <c r="AA25" s="890">
        <v>153762</v>
      </c>
      <c r="AB25" s="870">
        <v>157668</v>
      </c>
      <c r="AC25" s="871">
        <v>156423</v>
      </c>
      <c r="AD25" s="884">
        <v>156007</v>
      </c>
      <c r="AE25" s="884">
        <v>156095</v>
      </c>
      <c r="AF25" s="884">
        <v>156056</v>
      </c>
      <c r="AG25" s="884">
        <v>155881</v>
      </c>
      <c r="AH25" s="885">
        <v>156375</v>
      </c>
      <c r="AI25" s="886">
        <v>155839</v>
      </c>
      <c r="AJ25" s="887">
        <v>155206</v>
      </c>
      <c r="AK25" s="887">
        <v>154315</v>
      </c>
      <c r="AL25" s="887">
        <v>153597</v>
      </c>
      <c r="AM25" s="888">
        <v>152473</v>
      </c>
      <c r="AN25" s="887">
        <v>151948</v>
      </c>
      <c r="AO25" s="875">
        <f t="shared" si="5"/>
        <v>-48</v>
      </c>
      <c r="AP25" s="876">
        <f t="shared" si="6"/>
        <v>-3902</v>
      </c>
      <c r="AQ25" s="875">
        <f t="shared" si="9"/>
        <v>-536</v>
      </c>
      <c r="AR25" s="875">
        <f t="shared" si="9"/>
        <v>-633</v>
      </c>
      <c r="AS25" s="875">
        <f t="shared" si="9"/>
        <v>-891</v>
      </c>
      <c r="AT25" s="875">
        <f t="shared" si="9"/>
        <v>-718</v>
      </c>
      <c r="AU25" s="875">
        <f t="shared" si="9"/>
        <v>-1124</v>
      </c>
      <c r="AV25" s="875">
        <f t="shared" si="9"/>
        <v>-525</v>
      </c>
      <c r="AW25" s="877"/>
      <c r="AX25" s="878">
        <v>143588</v>
      </c>
      <c r="AY25" s="869">
        <f t="shared" si="2"/>
        <v>12787</v>
      </c>
      <c r="AZ25" s="869">
        <f t="shared" si="3"/>
        <v>8885</v>
      </c>
    </row>
    <row r="26" spans="1:52" ht="12.75" customHeight="1">
      <c r="A26" s="1018">
        <v>219</v>
      </c>
      <c r="B26" s="1017" t="s">
        <v>279</v>
      </c>
      <c r="C26" s="870">
        <v>22008</v>
      </c>
      <c r="D26" s="870">
        <v>22238</v>
      </c>
      <c r="E26" s="870">
        <v>23513</v>
      </c>
      <c r="F26" s="870">
        <v>23212</v>
      </c>
      <c r="G26" s="870"/>
      <c r="H26" s="870">
        <v>24282</v>
      </c>
      <c r="I26" s="870"/>
      <c r="J26" s="870">
        <v>33145</v>
      </c>
      <c r="K26" s="870"/>
      <c r="L26" s="870">
        <v>33211</v>
      </c>
      <c r="M26" s="870"/>
      <c r="N26" s="870">
        <v>33667</v>
      </c>
      <c r="O26" s="870"/>
      <c r="P26" s="870">
        <v>32528</v>
      </c>
      <c r="Q26" s="870"/>
      <c r="R26" s="870">
        <v>32265</v>
      </c>
      <c r="S26" s="870"/>
      <c r="T26" s="870">
        <v>33090</v>
      </c>
      <c r="U26" s="870"/>
      <c r="V26" s="870">
        <v>35261</v>
      </c>
      <c r="W26" s="870">
        <v>36529</v>
      </c>
      <c r="X26" s="870">
        <v>40716</v>
      </c>
      <c r="Y26" s="870">
        <v>64560</v>
      </c>
      <c r="Z26" s="881">
        <v>96279</v>
      </c>
      <c r="AA26" s="890">
        <v>111737</v>
      </c>
      <c r="AB26" s="870">
        <v>113572</v>
      </c>
      <c r="AC26" s="871">
        <v>114216</v>
      </c>
      <c r="AD26" s="884">
        <v>114644</v>
      </c>
      <c r="AE26" s="884">
        <v>114364</v>
      </c>
      <c r="AF26" s="884">
        <v>114368</v>
      </c>
      <c r="AG26" s="884">
        <v>114142</v>
      </c>
      <c r="AH26" s="885">
        <v>112691</v>
      </c>
      <c r="AI26" s="886">
        <v>112362</v>
      </c>
      <c r="AJ26" s="887">
        <v>112168</v>
      </c>
      <c r="AK26" s="887">
        <v>111512</v>
      </c>
      <c r="AL26" s="887">
        <v>110820</v>
      </c>
      <c r="AM26" s="888">
        <v>109324</v>
      </c>
      <c r="AN26" s="887">
        <v>108109</v>
      </c>
      <c r="AO26" s="875">
        <f t="shared" si="5"/>
        <v>-1525</v>
      </c>
      <c r="AP26" s="876">
        <f t="shared" si="6"/>
        <v>-3367</v>
      </c>
      <c r="AQ26" s="875">
        <f t="shared" si="9"/>
        <v>-329</v>
      </c>
      <c r="AR26" s="875">
        <f t="shared" si="9"/>
        <v>-194</v>
      </c>
      <c r="AS26" s="875">
        <f t="shared" si="9"/>
        <v>-656</v>
      </c>
      <c r="AT26" s="875">
        <f t="shared" si="9"/>
        <v>-692</v>
      </c>
      <c r="AU26" s="875">
        <f t="shared" si="9"/>
        <v>-1496</v>
      </c>
      <c r="AV26" s="875">
        <f t="shared" si="9"/>
        <v>-1215</v>
      </c>
      <c r="AW26" s="877"/>
      <c r="AX26" s="878">
        <v>91109</v>
      </c>
      <c r="AY26" s="869">
        <f t="shared" si="2"/>
        <v>21582</v>
      </c>
      <c r="AZ26" s="869">
        <f t="shared" si="3"/>
        <v>18215</v>
      </c>
    </row>
    <row r="27" spans="1:52" ht="12.75" customHeight="1">
      <c r="A27" s="1018">
        <v>301</v>
      </c>
      <c r="B27" s="1017" t="s">
        <v>118</v>
      </c>
      <c r="C27" s="870">
        <v>6649</v>
      </c>
      <c r="D27" s="870">
        <v>6491</v>
      </c>
      <c r="E27" s="870">
        <v>6576</v>
      </c>
      <c r="F27" s="870">
        <v>6506</v>
      </c>
      <c r="G27" s="870"/>
      <c r="H27" s="870">
        <v>6400</v>
      </c>
      <c r="I27" s="870"/>
      <c r="J27" s="870">
        <v>7781</v>
      </c>
      <c r="K27" s="870"/>
      <c r="L27" s="870">
        <v>7747</v>
      </c>
      <c r="M27" s="870"/>
      <c r="N27" s="870">
        <v>7610</v>
      </c>
      <c r="O27" s="870"/>
      <c r="P27" s="870">
        <v>7178</v>
      </c>
      <c r="Q27" s="870"/>
      <c r="R27" s="870">
        <v>7038</v>
      </c>
      <c r="S27" s="870"/>
      <c r="T27" s="870">
        <v>7032</v>
      </c>
      <c r="U27" s="870"/>
      <c r="V27" s="870">
        <v>7940</v>
      </c>
      <c r="W27" s="870">
        <v>11526</v>
      </c>
      <c r="X27" s="870">
        <v>14430</v>
      </c>
      <c r="Y27" s="870">
        <v>21558</v>
      </c>
      <c r="Z27" s="881">
        <v>27130</v>
      </c>
      <c r="AA27" s="890">
        <v>29094</v>
      </c>
      <c r="AB27" s="870">
        <v>30021</v>
      </c>
      <c r="AC27" s="871">
        <v>31739</v>
      </c>
      <c r="AD27" s="884">
        <v>31640</v>
      </c>
      <c r="AE27" s="884">
        <v>31399</v>
      </c>
      <c r="AF27" s="884">
        <v>31063</v>
      </c>
      <c r="AG27" s="884">
        <v>31021</v>
      </c>
      <c r="AH27" s="885">
        <v>30838</v>
      </c>
      <c r="AI27" s="886">
        <v>30861</v>
      </c>
      <c r="AJ27" s="887">
        <v>30596</v>
      </c>
      <c r="AK27" s="887">
        <v>30413</v>
      </c>
      <c r="AL27" s="887">
        <v>30086</v>
      </c>
      <c r="AM27" s="888">
        <v>29703</v>
      </c>
      <c r="AN27" s="887">
        <v>29267</v>
      </c>
      <c r="AO27" s="875">
        <f t="shared" si="5"/>
        <v>-901</v>
      </c>
      <c r="AP27" s="876">
        <f t="shared" si="6"/>
        <v>-1135</v>
      </c>
      <c r="AQ27" s="875">
        <f t="shared" si="9"/>
        <v>23</v>
      </c>
      <c r="AR27" s="875">
        <f t="shared" si="9"/>
        <v>-265</v>
      </c>
      <c r="AS27" s="875">
        <f t="shared" si="9"/>
        <v>-183</v>
      </c>
      <c r="AT27" s="875">
        <f t="shared" si="9"/>
        <v>-327</v>
      </c>
      <c r="AU27" s="875">
        <f t="shared" si="9"/>
        <v>-383</v>
      </c>
      <c r="AV27" s="875">
        <f t="shared" si="9"/>
        <v>-436</v>
      </c>
      <c r="AW27" s="877"/>
      <c r="AX27" s="878">
        <v>26655</v>
      </c>
      <c r="AY27" s="869">
        <f t="shared" si="2"/>
        <v>4183</v>
      </c>
      <c r="AZ27" s="869">
        <f t="shared" si="3"/>
        <v>3048</v>
      </c>
    </row>
    <row r="28" spans="1:52" ht="20.25" customHeight="1">
      <c r="A28" s="1016"/>
      <c r="B28" s="1021" t="s">
        <v>391</v>
      </c>
      <c r="C28" s="880">
        <v>168570</v>
      </c>
      <c r="D28" s="880">
        <v>182433</v>
      </c>
      <c r="E28" s="880">
        <v>190212</v>
      </c>
      <c r="F28" s="880">
        <v>203985</v>
      </c>
      <c r="G28" s="880"/>
      <c r="H28" s="880">
        <v>225060</v>
      </c>
      <c r="I28" s="880"/>
      <c r="J28" s="880">
        <v>267575</v>
      </c>
      <c r="K28" s="880"/>
      <c r="L28" s="880">
        <v>285721</v>
      </c>
      <c r="M28" s="880"/>
      <c r="N28" s="880">
        <v>298858</v>
      </c>
      <c r="O28" s="880"/>
      <c r="P28" s="880">
        <v>313039</v>
      </c>
      <c r="Q28" s="880"/>
      <c r="R28" s="880">
        <v>364824</v>
      </c>
      <c r="S28" s="880"/>
      <c r="T28" s="880">
        <v>450061</v>
      </c>
      <c r="U28" s="880"/>
      <c r="V28" s="880">
        <v>538741</v>
      </c>
      <c r="W28" s="880">
        <v>606701</v>
      </c>
      <c r="X28" s="880">
        <v>641444</v>
      </c>
      <c r="Y28" s="880">
        <v>665214</v>
      </c>
      <c r="Z28" s="881">
        <v>710765</v>
      </c>
      <c r="AA28" s="880">
        <v>721127</v>
      </c>
      <c r="AB28" s="880">
        <v>718429</v>
      </c>
      <c r="AC28" s="871">
        <v>716006</v>
      </c>
      <c r="AD28" s="872">
        <f>SUM(AD29:AD33)</f>
        <v>716586</v>
      </c>
      <c r="AE28" s="872">
        <f>SUM(AE29:AE33)</f>
        <v>716451</v>
      </c>
      <c r="AF28" s="872">
        <f>SUM(AF29:AF33)</f>
        <v>715647</v>
      </c>
      <c r="AG28" s="872">
        <f>SUM(AG29:AG33)</f>
        <v>714587</v>
      </c>
      <c r="AH28" s="871">
        <f t="shared" ref="AH28:AN28" si="10">SUM(AH29:AH33)</f>
        <v>716633</v>
      </c>
      <c r="AI28" s="882">
        <f t="shared" si="10"/>
        <v>715422</v>
      </c>
      <c r="AJ28" s="882">
        <f t="shared" si="10"/>
        <v>715083</v>
      </c>
      <c r="AK28" s="882">
        <f t="shared" si="10"/>
        <v>714726</v>
      </c>
      <c r="AL28" s="882">
        <f t="shared" si="10"/>
        <v>713697</v>
      </c>
      <c r="AM28" s="874">
        <f t="shared" si="10"/>
        <v>716413</v>
      </c>
      <c r="AN28" s="882">
        <f t="shared" si="10"/>
        <v>714627</v>
      </c>
      <c r="AO28" s="875">
        <f t="shared" si="5"/>
        <v>627</v>
      </c>
      <c r="AP28" s="876">
        <f t="shared" si="6"/>
        <v>-220</v>
      </c>
      <c r="AQ28" s="875">
        <f t="shared" si="9"/>
        <v>-1211</v>
      </c>
      <c r="AR28" s="875">
        <f t="shared" si="9"/>
        <v>-339</v>
      </c>
      <c r="AS28" s="875">
        <f t="shared" si="9"/>
        <v>-357</v>
      </c>
      <c r="AT28" s="875">
        <f t="shared" si="9"/>
        <v>-1029</v>
      </c>
      <c r="AU28" s="875">
        <f t="shared" si="9"/>
        <v>2716</v>
      </c>
      <c r="AV28" s="875">
        <f t="shared" si="9"/>
        <v>-1786</v>
      </c>
      <c r="AW28" s="877"/>
      <c r="AX28" s="878">
        <f>SUM(AX29:AX33)</f>
        <v>696884</v>
      </c>
      <c r="AY28" s="869">
        <f t="shared" si="2"/>
        <v>19749</v>
      </c>
      <c r="AZ28" s="869">
        <f t="shared" si="3"/>
        <v>19529</v>
      </c>
    </row>
    <row r="29" spans="1:52" ht="12.75" customHeight="1">
      <c r="A29" s="1018">
        <v>203</v>
      </c>
      <c r="B29" s="1017" t="s">
        <v>188</v>
      </c>
      <c r="C29" s="870">
        <v>58103</v>
      </c>
      <c r="D29" s="870">
        <v>63682</v>
      </c>
      <c r="E29" s="870">
        <v>66890</v>
      </c>
      <c r="F29" s="870">
        <v>72417</v>
      </c>
      <c r="G29" s="870"/>
      <c r="H29" s="870">
        <v>84857</v>
      </c>
      <c r="I29" s="870"/>
      <c r="J29" s="870">
        <v>101611</v>
      </c>
      <c r="K29" s="870"/>
      <c r="L29" s="870">
        <v>112041</v>
      </c>
      <c r="M29" s="870"/>
      <c r="N29" s="870">
        <v>120233</v>
      </c>
      <c r="O29" s="870"/>
      <c r="P29" s="870">
        <v>129820</v>
      </c>
      <c r="Q29" s="870"/>
      <c r="R29" s="870">
        <v>159351</v>
      </c>
      <c r="S29" s="870"/>
      <c r="T29" s="870">
        <v>206561</v>
      </c>
      <c r="U29" s="870"/>
      <c r="V29" s="870">
        <v>234945</v>
      </c>
      <c r="W29" s="870">
        <v>254869</v>
      </c>
      <c r="X29" s="870">
        <v>263363</v>
      </c>
      <c r="Y29" s="870">
        <v>270722</v>
      </c>
      <c r="Z29" s="881">
        <v>287606</v>
      </c>
      <c r="AA29" s="890">
        <v>293117</v>
      </c>
      <c r="AB29" s="870">
        <v>291027</v>
      </c>
      <c r="AC29" s="871">
        <v>290959</v>
      </c>
      <c r="AD29" s="884">
        <v>290856</v>
      </c>
      <c r="AE29" s="884">
        <v>290657</v>
      </c>
      <c r="AF29" s="884">
        <v>290909</v>
      </c>
      <c r="AG29" s="884">
        <v>291357</v>
      </c>
      <c r="AH29" s="885">
        <v>293409</v>
      </c>
      <c r="AI29" s="886">
        <v>293710</v>
      </c>
      <c r="AJ29" s="887">
        <v>295908</v>
      </c>
      <c r="AK29" s="887">
        <v>297920</v>
      </c>
      <c r="AL29" s="887">
        <v>299094</v>
      </c>
      <c r="AM29" s="888">
        <v>303838</v>
      </c>
      <c r="AN29" s="887">
        <v>304060</v>
      </c>
      <c r="AO29" s="875">
        <f t="shared" si="5"/>
        <v>2450</v>
      </c>
      <c r="AP29" s="876">
        <f t="shared" si="6"/>
        <v>10429</v>
      </c>
      <c r="AQ29" s="875">
        <f t="shared" si="9"/>
        <v>301</v>
      </c>
      <c r="AR29" s="875">
        <f t="shared" si="9"/>
        <v>2198</v>
      </c>
      <c r="AS29" s="875">
        <f t="shared" si="9"/>
        <v>2012</v>
      </c>
      <c r="AT29" s="876">
        <f t="shared" si="9"/>
        <v>1174</v>
      </c>
      <c r="AU29" s="876">
        <f t="shared" si="9"/>
        <v>4744</v>
      </c>
      <c r="AV29" s="876">
        <f t="shared" si="9"/>
        <v>222</v>
      </c>
      <c r="AW29" s="877"/>
      <c r="AX29" s="878">
        <v>283668</v>
      </c>
      <c r="AY29" s="869">
        <f t="shared" si="2"/>
        <v>9741</v>
      </c>
      <c r="AZ29" s="869">
        <f t="shared" si="3"/>
        <v>20170</v>
      </c>
    </row>
    <row r="30" spans="1:52" ht="12.75" customHeight="1">
      <c r="A30" s="1018">
        <v>210</v>
      </c>
      <c r="B30" s="1017" t="s">
        <v>58</v>
      </c>
      <c r="C30" s="870">
        <v>61707</v>
      </c>
      <c r="D30" s="870">
        <v>67991</v>
      </c>
      <c r="E30" s="870">
        <v>71553</v>
      </c>
      <c r="F30" s="870">
        <v>74773</v>
      </c>
      <c r="G30" s="870"/>
      <c r="H30" s="870">
        <v>78251</v>
      </c>
      <c r="I30" s="870"/>
      <c r="J30" s="870">
        <v>93071</v>
      </c>
      <c r="K30" s="870"/>
      <c r="L30" s="870">
        <v>97208</v>
      </c>
      <c r="M30" s="870"/>
      <c r="N30" s="870">
        <v>100003</v>
      </c>
      <c r="O30" s="870"/>
      <c r="P30" s="870">
        <v>101894</v>
      </c>
      <c r="Q30" s="870"/>
      <c r="R30" s="870">
        <v>114279</v>
      </c>
      <c r="S30" s="870"/>
      <c r="T30" s="870">
        <v>140344</v>
      </c>
      <c r="U30" s="870"/>
      <c r="V30" s="870">
        <v>183280</v>
      </c>
      <c r="W30" s="870">
        <v>212233</v>
      </c>
      <c r="X30" s="870">
        <v>227311</v>
      </c>
      <c r="Y30" s="870">
        <v>239803</v>
      </c>
      <c r="Z30" s="881">
        <v>260567</v>
      </c>
      <c r="AA30" s="890">
        <v>266170</v>
      </c>
      <c r="AB30" s="870">
        <v>267100</v>
      </c>
      <c r="AC30" s="871">
        <v>266937</v>
      </c>
      <c r="AD30" s="884">
        <v>267935</v>
      </c>
      <c r="AE30" s="884">
        <v>268390</v>
      </c>
      <c r="AF30" s="884">
        <v>268053</v>
      </c>
      <c r="AG30" s="884">
        <v>267043</v>
      </c>
      <c r="AH30" s="885">
        <v>267435</v>
      </c>
      <c r="AI30" s="886">
        <v>266443</v>
      </c>
      <c r="AJ30" s="887">
        <v>265055</v>
      </c>
      <c r="AK30" s="887">
        <v>263697</v>
      </c>
      <c r="AL30" s="887">
        <v>262308</v>
      </c>
      <c r="AM30" s="888">
        <v>260988</v>
      </c>
      <c r="AN30" s="887">
        <v>259713</v>
      </c>
      <c r="AO30" s="875">
        <f t="shared" si="5"/>
        <v>498</v>
      </c>
      <c r="AP30" s="876">
        <f t="shared" si="6"/>
        <v>-6447</v>
      </c>
      <c r="AQ30" s="875">
        <f t="shared" si="9"/>
        <v>-992</v>
      </c>
      <c r="AR30" s="875">
        <f t="shared" si="9"/>
        <v>-1388</v>
      </c>
      <c r="AS30" s="875">
        <f t="shared" si="9"/>
        <v>-1358</v>
      </c>
      <c r="AT30" s="875">
        <f t="shared" si="9"/>
        <v>-1389</v>
      </c>
      <c r="AU30" s="875">
        <f t="shared" si="9"/>
        <v>-1320</v>
      </c>
      <c r="AV30" s="875">
        <f t="shared" si="9"/>
        <v>-1275</v>
      </c>
      <c r="AW30" s="877"/>
      <c r="AX30" s="878">
        <v>252599</v>
      </c>
      <c r="AY30" s="869">
        <f t="shared" si="2"/>
        <v>14836</v>
      </c>
      <c r="AZ30" s="869">
        <f t="shared" si="3"/>
        <v>8389</v>
      </c>
    </row>
    <row r="31" spans="1:52" ht="12.75" customHeight="1">
      <c r="A31" s="1018">
        <v>216</v>
      </c>
      <c r="B31" s="1017" t="s">
        <v>276</v>
      </c>
      <c r="C31" s="870">
        <v>30097</v>
      </c>
      <c r="D31" s="870">
        <v>31641</v>
      </c>
      <c r="E31" s="870">
        <v>31904</v>
      </c>
      <c r="F31" s="870">
        <v>36304</v>
      </c>
      <c r="G31" s="870"/>
      <c r="H31" s="870">
        <v>40722</v>
      </c>
      <c r="I31" s="870"/>
      <c r="J31" s="870">
        <v>46659</v>
      </c>
      <c r="K31" s="870"/>
      <c r="L31" s="870">
        <v>49771</v>
      </c>
      <c r="M31" s="870"/>
      <c r="N31" s="870">
        <v>51131</v>
      </c>
      <c r="O31" s="870"/>
      <c r="P31" s="870">
        <v>53565</v>
      </c>
      <c r="Q31" s="870"/>
      <c r="R31" s="870">
        <v>61000</v>
      </c>
      <c r="S31" s="870"/>
      <c r="T31" s="870">
        <v>68900</v>
      </c>
      <c r="U31" s="870"/>
      <c r="V31" s="870">
        <v>77080</v>
      </c>
      <c r="W31" s="870">
        <v>85463</v>
      </c>
      <c r="X31" s="870">
        <v>91434</v>
      </c>
      <c r="Y31" s="870">
        <v>93273</v>
      </c>
      <c r="Z31" s="881">
        <v>97632</v>
      </c>
      <c r="AA31" s="890">
        <v>96020</v>
      </c>
      <c r="AB31" s="870">
        <v>94813</v>
      </c>
      <c r="AC31" s="871">
        <v>93901</v>
      </c>
      <c r="AD31" s="884">
        <v>93293</v>
      </c>
      <c r="AE31" s="884">
        <v>92677</v>
      </c>
      <c r="AF31" s="884">
        <v>91965</v>
      </c>
      <c r="AG31" s="884">
        <v>91528</v>
      </c>
      <c r="AH31" s="885">
        <v>91030</v>
      </c>
      <c r="AI31" s="886">
        <v>90600</v>
      </c>
      <c r="AJ31" s="887">
        <v>89728</v>
      </c>
      <c r="AK31" s="887">
        <v>88956</v>
      </c>
      <c r="AL31" s="887">
        <v>88223</v>
      </c>
      <c r="AM31" s="888">
        <v>87758</v>
      </c>
      <c r="AN31" s="887">
        <v>87020</v>
      </c>
      <c r="AO31" s="875">
        <f t="shared" si="5"/>
        <v>-2871</v>
      </c>
      <c r="AP31" s="876">
        <f t="shared" si="6"/>
        <v>-3272</v>
      </c>
      <c r="AQ31" s="875">
        <f t="shared" si="9"/>
        <v>-430</v>
      </c>
      <c r="AR31" s="875">
        <f t="shared" si="9"/>
        <v>-872</v>
      </c>
      <c r="AS31" s="875">
        <f t="shared" si="9"/>
        <v>-772</v>
      </c>
      <c r="AT31" s="875">
        <f t="shared" si="9"/>
        <v>-733</v>
      </c>
      <c r="AU31" s="875">
        <f t="shared" si="9"/>
        <v>-465</v>
      </c>
      <c r="AV31" s="875">
        <f t="shared" si="9"/>
        <v>-738</v>
      </c>
      <c r="AW31" s="877"/>
      <c r="AX31" s="878">
        <v>96309</v>
      </c>
      <c r="AY31" s="869">
        <f t="shared" si="2"/>
        <v>-5279</v>
      </c>
      <c r="AZ31" s="869">
        <f t="shared" si="3"/>
        <v>-8551</v>
      </c>
    </row>
    <row r="32" spans="1:52" ht="12.75" customHeight="1">
      <c r="A32" s="1018">
        <v>381</v>
      </c>
      <c r="B32" s="1017" t="s">
        <v>290</v>
      </c>
      <c r="C32" s="870">
        <v>13730</v>
      </c>
      <c r="D32" s="870">
        <v>13876</v>
      </c>
      <c r="E32" s="870">
        <v>14418</v>
      </c>
      <c r="F32" s="870">
        <v>14719</v>
      </c>
      <c r="G32" s="870"/>
      <c r="H32" s="870">
        <v>15152</v>
      </c>
      <c r="I32" s="870"/>
      <c r="J32" s="870">
        <v>18153</v>
      </c>
      <c r="K32" s="870"/>
      <c r="L32" s="870">
        <v>18240</v>
      </c>
      <c r="M32" s="870"/>
      <c r="N32" s="870">
        <v>18639</v>
      </c>
      <c r="O32" s="870"/>
      <c r="P32" s="870">
        <v>18525</v>
      </c>
      <c r="Q32" s="870"/>
      <c r="R32" s="870">
        <v>19099</v>
      </c>
      <c r="S32" s="870"/>
      <c r="T32" s="870">
        <v>21140</v>
      </c>
      <c r="U32" s="870"/>
      <c r="V32" s="870">
        <v>23425</v>
      </c>
      <c r="W32" s="870">
        <v>27609</v>
      </c>
      <c r="X32" s="870">
        <v>29579</v>
      </c>
      <c r="Y32" s="870">
        <v>30603</v>
      </c>
      <c r="Z32" s="881">
        <v>31377</v>
      </c>
      <c r="AA32" s="890">
        <v>32054</v>
      </c>
      <c r="AB32" s="870">
        <v>31944</v>
      </c>
      <c r="AC32" s="871">
        <v>31026</v>
      </c>
      <c r="AD32" s="884">
        <v>31013</v>
      </c>
      <c r="AE32" s="884">
        <v>30940</v>
      </c>
      <c r="AF32" s="884">
        <v>30929</v>
      </c>
      <c r="AG32" s="884">
        <v>30853</v>
      </c>
      <c r="AH32" s="885">
        <v>31020</v>
      </c>
      <c r="AI32" s="886">
        <v>30867</v>
      </c>
      <c r="AJ32" s="887">
        <v>30666</v>
      </c>
      <c r="AK32" s="887">
        <v>30492</v>
      </c>
      <c r="AL32" s="887">
        <v>30372</v>
      </c>
      <c r="AM32" s="888">
        <v>30268</v>
      </c>
      <c r="AN32" s="887">
        <v>30117</v>
      </c>
      <c r="AO32" s="875">
        <f t="shared" si="5"/>
        <v>-6</v>
      </c>
      <c r="AP32" s="876">
        <f t="shared" si="6"/>
        <v>-752</v>
      </c>
      <c r="AQ32" s="875">
        <f t="shared" si="9"/>
        <v>-153</v>
      </c>
      <c r="AR32" s="875">
        <f t="shared" si="9"/>
        <v>-201</v>
      </c>
      <c r="AS32" s="875">
        <f t="shared" si="9"/>
        <v>-174</v>
      </c>
      <c r="AT32" s="875">
        <f t="shared" si="9"/>
        <v>-120</v>
      </c>
      <c r="AU32" s="875">
        <f t="shared" si="9"/>
        <v>-104</v>
      </c>
      <c r="AV32" s="875">
        <f t="shared" si="9"/>
        <v>-151</v>
      </c>
      <c r="AW32" s="877"/>
      <c r="AX32" s="878">
        <v>31496</v>
      </c>
      <c r="AY32" s="869">
        <f t="shared" si="2"/>
        <v>-476</v>
      </c>
      <c r="AZ32" s="869">
        <f t="shared" si="3"/>
        <v>-1228</v>
      </c>
    </row>
    <row r="33" spans="1:52" ht="12.75" customHeight="1">
      <c r="A33" s="1018">
        <v>382</v>
      </c>
      <c r="B33" s="1017" t="s">
        <v>291</v>
      </c>
      <c r="C33" s="870">
        <v>4933</v>
      </c>
      <c r="D33" s="870">
        <v>5243</v>
      </c>
      <c r="E33" s="870">
        <v>5447</v>
      </c>
      <c r="F33" s="870">
        <v>5772</v>
      </c>
      <c r="G33" s="870"/>
      <c r="H33" s="870">
        <v>6078</v>
      </c>
      <c r="I33" s="870"/>
      <c r="J33" s="870">
        <v>8081</v>
      </c>
      <c r="K33" s="870"/>
      <c r="L33" s="870">
        <v>8461</v>
      </c>
      <c r="M33" s="870"/>
      <c r="N33" s="870">
        <v>8852</v>
      </c>
      <c r="O33" s="870"/>
      <c r="P33" s="870">
        <v>9235</v>
      </c>
      <c r="Q33" s="870"/>
      <c r="R33" s="870">
        <v>11095</v>
      </c>
      <c r="S33" s="870"/>
      <c r="T33" s="870">
        <v>13116</v>
      </c>
      <c r="U33" s="870"/>
      <c r="V33" s="870">
        <v>20011</v>
      </c>
      <c r="W33" s="870">
        <v>26527</v>
      </c>
      <c r="X33" s="870">
        <v>29757</v>
      </c>
      <c r="Y33" s="870">
        <v>30813</v>
      </c>
      <c r="Z33" s="881">
        <v>33583</v>
      </c>
      <c r="AA33" s="890">
        <v>33766</v>
      </c>
      <c r="AB33" s="870">
        <v>33545</v>
      </c>
      <c r="AC33" s="871">
        <v>33183</v>
      </c>
      <c r="AD33" s="884">
        <v>33489</v>
      </c>
      <c r="AE33" s="884">
        <v>33787</v>
      </c>
      <c r="AF33" s="884">
        <v>33791</v>
      </c>
      <c r="AG33" s="884">
        <v>33806</v>
      </c>
      <c r="AH33" s="885">
        <v>33739</v>
      </c>
      <c r="AI33" s="886">
        <v>33802</v>
      </c>
      <c r="AJ33" s="887">
        <v>33726</v>
      </c>
      <c r="AK33" s="887">
        <v>33661</v>
      </c>
      <c r="AL33" s="887">
        <v>33700</v>
      </c>
      <c r="AM33" s="888">
        <v>33561</v>
      </c>
      <c r="AN33" s="887">
        <v>33717</v>
      </c>
      <c r="AO33" s="875">
        <f t="shared" si="5"/>
        <v>556</v>
      </c>
      <c r="AP33" s="876">
        <f t="shared" si="6"/>
        <v>-178</v>
      </c>
      <c r="AQ33" s="875">
        <f t="shared" si="9"/>
        <v>63</v>
      </c>
      <c r="AR33" s="875">
        <f t="shared" si="9"/>
        <v>-76</v>
      </c>
      <c r="AS33" s="875">
        <f t="shared" si="9"/>
        <v>-65</v>
      </c>
      <c r="AT33" s="876">
        <f t="shared" si="9"/>
        <v>39</v>
      </c>
      <c r="AU33" s="889">
        <f t="shared" si="9"/>
        <v>-139</v>
      </c>
      <c r="AV33" s="889">
        <f t="shared" si="9"/>
        <v>156</v>
      </c>
      <c r="AW33" s="877"/>
      <c r="AX33" s="878">
        <v>32812</v>
      </c>
      <c r="AY33" s="869">
        <f t="shared" si="2"/>
        <v>927</v>
      </c>
      <c r="AZ33" s="869">
        <f t="shared" si="3"/>
        <v>749</v>
      </c>
    </row>
    <row r="34" spans="1:52" ht="20.25" customHeight="1">
      <c r="A34" s="1016"/>
      <c r="B34" s="1022" t="s">
        <v>392</v>
      </c>
      <c r="C34" s="880">
        <v>164372</v>
      </c>
      <c r="D34" s="880">
        <v>168383</v>
      </c>
      <c r="E34" s="880">
        <v>174941</v>
      </c>
      <c r="F34" s="880">
        <v>180611</v>
      </c>
      <c r="G34" s="880"/>
      <c r="H34" s="880">
        <v>185090</v>
      </c>
      <c r="I34" s="880"/>
      <c r="J34" s="880">
        <v>227028</v>
      </c>
      <c r="K34" s="880"/>
      <c r="L34" s="880">
        <v>237124</v>
      </c>
      <c r="M34" s="880"/>
      <c r="N34" s="880">
        <v>246112</v>
      </c>
      <c r="O34" s="880"/>
      <c r="P34" s="880">
        <v>246644</v>
      </c>
      <c r="Q34" s="880"/>
      <c r="R34" s="880">
        <v>240051</v>
      </c>
      <c r="S34" s="880"/>
      <c r="T34" s="880">
        <v>239443</v>
      </c>
      <c r="U34" s="880"/>
      <c r="V34" s="880">
        <v>259327</v>
      </c>
      <c r="W34" s="880">
        <v>279672</v>
      </c>
      <c r="X34" s="880">
        <v>289898</v>
      </c>
      <c r="Y34" s="880">
        <v>292471</v>
      </c>
      <c r="Z34" s="881">
        <v>298004</v>
      </c>
      <c r="AA34" s="880">
        <v>298390</v>
      </c>
      <c r="AB34" s="880">
        <v>291745</v>
      </c>
      <c r="AC34" s="871">
        <v>284769</v>
      </c>
      <c r="AD34" s="872">
        <f>SUM(AD35:AD40)</f>
        <v>282942</v>
      </c>
      <c r="AE34" s="872">
        <f>SUM(AE35:AE40)</f>
        <v>281009</v>
      </c>
      <c r="AF34" s="872">
        <f>SUM(AF35:AF40)</f>
        <v>278449</v>
      </c>
      <c r="AG34" s="872">
        <f>SUM(AG35:AG40)</f>
        <v>275971</v>
      </c>
      <c r="AH34" s="871">
        <f t="shared" ref="AH34:AN34" si="11">SUM(AH35:AH40)</f>
        <v>272447</v>
      </c>
      <c r="AI34" s="882">
        <f t="shared" si="11"/>
        <v>271028</v>
      </c>
      <c r="AJ34" s="882">
        <f t="shared" si="11"/>
        <v>269235</v>
      </c>
      <c r="AK34" s="882">
        <f t="shared" si="11"/>
        <v>267560</v>
      </c>
      <c r="AL34" s="882">
        <f t="shared" si="11"/>
        <v>265529</v>
      </c>
      <c r="AM34" s="874">
        <f t="shared" si="11"/>
        <v>264395</v>
      </c>
      <c r="AN34" s="882">
        <f t="shared" si="11"/>
        <v>261002</v>
      </c>
      <c r="AO34" s="875">
        <f t="shared" si="5"/>
        <v>-12322</v>
      </c>
      <c r="AP34" s="876">
        <f t="shared" si="6"/>
        <v>-8052</v>
      </c>
      <c r="AQ34" s="875">
        <f t="shared" si="9"/>
        <v>-1419</v>
      </c>
      <c r="AR34" s="875">
        <f t="shared" si="9"/>
        <v>-1793</v>
      </c>
      <c r="AS34" s="875">
        <f t="shared" si="9"/>
        <v>-1675</v>
      </c>
      <c r="AT34" s="875">
        <f t="shared" si="9"/>
        <v>-2031</v>
      </c>
      <c r="AU34" s="875">
        <f t="shared" si="9"/>
        <v>-1134</v>
      </c>
      <c r="AV34" s="875">
        <f t="shared" si="9"/>
        <v>-3393</v>
      </c>
      <c r="AW34" s="877"/>
      <c r="AX34" s="878">
        <f>SUM(AX35:AX40)</f>
        <v>296522</v>
      </c>
      <c r="AY34" s="869">
        <f t="shared" si="2"/>
        <v>-24075</v>
      </c>
      <c r="AZ34" s="869">
        <f t="shared" si="3"/>
        <v>-32127</v>
      </c>
    </row>
    <row r="35" spans="1:52" ht="12.75" customHeight="1">
      <c r="A35" s="1016">
        <v>213</v>
      </c>
      <c r="B35" s="1022" t="s">
        <v>393</v>
      </c>
      <c r="C35" s="880">
        <v>20987</v>
      </c>
      <c r="D35" s="880">
        <v>22392</v>
      </c>
      <c r="E35" s="880">
        <v>25656</v>
      </c>
      <c r="F35" s="880">
        <v>29737</v>
      </c>
      <c r="G35" s="880"/>
      <c r="H35" s="880">
        <v>32083</v>
      </c>
      <c r="I35" s="880"/>
      <c r="J35" s="880">
        <v>37160</v>
      </c>
      <c r="K35" s="880"/>
      <c r="L35" s="880">
        <v>42516</v>
      </c>
      <c r="M35" s="880"/>
      <c r="N35" s="880">
        <v>48012</v>
      </c>
      <c r="O35" s="880"/>
      <c r="P35" s="880">
        <v>51173</v>
      </c>
      <c r="Q35" s="880"/>
      <c r="R35" s="880">
        <v>48481</v>
      </c>
      <c r="S35" s="880"/>
      <c r="T35" s="880">
        <v>45964</v>
      </c>
      <c r="U35" s="880"/>
      <c r="V35" s="880">
        <v>46182</v>
      </c>
      <c r="W35" s="880">
        <v>46380</v>
      </c>
      <c r="X35" s="870">
        <v>46889</v>
      </c>
      <c r="Y35" s="870">
        <v>46220</v>
      </c>
      <c r="Z35" s="870">
        <v>46339</v>
      </c>
      <c r="AA35" s="890">
        <v>45718</v>
      </c>
      <c r="AB35" s="870">
        <v>43953</v>
      </c>
      <c r="AC35" s="871">
        <v>42802</v>
      </c>
      <c r="AD35" s="884">
        <v>42420</v>
      </c>
      <c r="AE35" s="884">
        <v>42042</v>
      </c>
      <c r="AF35" s="884">
        <v>41661</v>
      </c>
      <c r="AG35" s="884">
        <v>41178</v>
      </c>
      <c r="AH35" s="885">
        <v>40866</v>
      </c>
      <c r="AI35" s="892">
        <v>40458</v>
      </c>
      <c r="AJ35" s="893">
        <v>39953</v>
      </c>
      <c r="AK35" s="893">
        <v>39611</v>
      </c>
      <c r="AL35" s="893">
        <v>39147</v>
      </c>
      <c r="AM35" s="888">
        <v>38714</v>
      </c>
      <c r="AN35" s="893">
        <v>38043</v>
      </c>
      <c r="AO35" s="875">
        <f t="shared" si="5"/>
        <v>-1936</v>
      </c>
      <c r="AP35" s="876">
        <f t="shared" si="6"/>
        <v>-2152</v>
      </c>
      <c r="AQ35" s="875">
        <f t="shared" si="9"/>
        <v>-408</v>
      </c>
      <c r="AR35" s="875">
        <f t="shared" si="9"/>
        <v>-505</v>
      </c>
      <c r="AS35" s="875">
        <f t="shared" si="9"/>
        <v>-342</v>
      </c>
      <c r="AT35" s="875">
        <f t="shared" si="9"/>
        <v>-464</v>
      </c>
      <c r="AU35" s="875">
        <f t="shared" si="9"/>
        <v>-433</v>
      </c>
      <c r="AV35" s="875">
        <f t="shared" si="9"/>
        <v>-671</v>
      </c>
      <c r="AW35" s="877"/>
      <c r="AX35" s="878">
        <v>46313</v>
      </c>
      <c r="AY35" s="869">
        <f t="shared" si="2"/>
        <v>-5447</v>
      </c>
      <c r="AZ35" s="869">
        <f t="shared" si="3"/>
        <v>-7599</v>
      </c>
    </row>
    <row r="36" spans="1:52" ht="12.75" customHeight="1">
      <c r="A36" s="1018">
        <v>215</v>
      </c>
      <c r="B36" s="1017" t="s">
        <v>394</v>
      </c>
      <c r="C36" s="880">
        <v>33644</v>
      </c>
      <c r="D36" s="880">
        <v>35564</v>
      </c>
      <c r="E36" s="880">
        <v>37074</v>
      </c>
      <c r="F36" s="880">
        <v>37304</v>
      </c>
      <c r="G36" s="880"/>
      <c r="H36" s="880">
        <v>38160</v>
      </c>
      <c r="I36" s="880"/>
      <c r="J36" s="880">
        <v>47985</v>
      </c>
      <c r="K36" s="880"/>
      <c r="L36" s="880">
        <v>47951</v>
      </c>
      <c r="M36" s="880"/>
      <c r="N36" s="880">
        <v>48240</v>
      </c>
      <c r="O36" s="880"/>
      <c r="P36" s="880">
        <v>47062</v>
      </c>
      <c r="Q36" s="880"/>
      <c r="R36" s="880">
        <v>46688</v>
      </c>
      <c r="S36" s="880"/>
      <c r="T36" s="880">
        <v>49071</v>
      </c>
      <c r="U36" s="880"/>
      <c r="V36" s="880">
        <v>63746</v>
      </c>
      <c r="W36" s="880">
        <v>78297</v>
      </c>
      <c r="X36" s="870">
        <v>82636</v>
      </c>
      <c r="Y36" s="870">
        <v>84445</v>
      </c>
      <c r="Z36" s="870">
        <v>86562</v>
      </c>
      <c r="AA36" s="890">
        <v>86117</v>
      </c>
      <c r="AB36" s="880">
        <v>84361</v>
      </c>
      <c r="AC36" s="871">
        <v>81009</v>
      </c>
      <c r="AD36" s="884">
        <v>80396</v>
      </c>
      <c r="AE36" s="884">
        <v>79896</v>
      </c>
      <c r="AF36" s="884">
        <v>78984</v>
      </c>
      <c r="AG36" s="884">
        <v>78325</v>
      </c>
      <c r="AH36" s="885">
        <v>77178</v>
      </c>
      <c r="AI36" s="886">
        <v>76786</v>
      </c>
      <c r="AJ36" s="887">
        <v>76302</v>
      </c>
      <c r="AK36" s="887">
        <v>75823</v>
      </c>
      <c r="AL36" s="887">
        <v>75145</v>
      </c>
      <c r="AM36" s="888">
        <v>75373</v>
      </c>
      <c r="AN36" s="887">
        <v>74486</v>
      </c>
      <c r="AO36" s="875">
        <f t="shared" si="5"/>
        <v>-3831</v>
      </c>
      <c r="AP36" s="876">
        <f t="shared" si="6"/>
        <v>-1805</v>
      </c>
      <c r="AQ36" s="875">
        <f t="shared" si="9"/>
        <v>-392</v>
      </c>
      <c r="AR36" s="875">
        <f t="shared" si="9"/>
        <v>-484</v>
      </c>
      <c r="AS36" s="875">
        <f t="shared" si="9"/>
        <v>-479</v>
      </c>
      <c r="AT36" s="875">
        <f t="shared" si="9"/>
        <v>-678</v>
      </c>
      <c r="AU36" s="875">
        <f t="shared" si="9"/>
        <v>228</v>
      </c>
      <c r="AV36" s="875">
        <f t="shared" si="9"/>
        <v>-887</v>
      </c>
      <c r="AW36" s="877"/>
      <c r="AX36" s="878">
        <v>85511</v>
      </c>
      <c r="AY36" s="869">
        <f t="shared" si="2"/>
        <v>-8333</v>
      </c>
      <c r="AZ36" s="869">
        <f t="shared" si="3"/>
        <v>-10138</v>
      </c>
    </row>
    <row r="37" spans="1:52" ht="12.75" customHeight="1">
      <c r="A37" s="1018">
        <v>218</v>
      </c>
      <c r="B37" s="1017" t="s">
        <v>278</v>
      </c>
      <c r="C37" s="870">
        <v>24318</v>
      </c>
      <c r="D37" s="870">
        <v>24755</v>
      </c>
      <c r="E37" s="870">
        <v>25804</v>
      </c>
      <c r="F37" s="870">
        <v>26466</v>
      </c>
      <c r="G37" s="870"/>
      <c r="H37" s="870">
        <v>27809</v>
      </c>
      <c r="I37" s="870"/>
      <c r="J37" s="870">
        <v>34847</v>
      </c>
      <c r="K37" s="870"/>
      <c r="L37" s="870">
        <v>35744</v>
      </c>
      <c r="M37" s="870"/>
      <c r="N37" s="870">
        <v>36623</v>
      </c>
      <c r="O37" s="870"/>
      <c r="P37" s="870">
        <v>36343</v>
      </c>
      <c r="Q37" s="870"/>
      <c r="R37" s="870">
        <v>36695</v>
      </c>
      <c r="S37" s="870"/>
      <c r="T37" s="870">
        <v>37623</v>
      </c>
      <c r="U37" s="870"/>
      <c r="V37" s="870">
        <v>40576</v>
      </c>
      <c r="W37" s="870">
        <v>43574</v>
      </c>
      <c r="X37" s="870">
        <v>45686</v>
      </c>
      <c r="Y37" s="870">
        <v>46007</v>
      </c>
      <c r="Z37" s="881">
        <v>48214</v>
      </c>
      <c r="AA37" s="890">
        <v>49432</v>
      </c>
      <c r="AB37" s="870">
        <v>49761</v>
      </c>
      <c r="AC37" s="871">
        <v>49680</v>
      </c>
      <c r="AD37" s="884">
        <v>49768</v>
      </c>
      <c r="AE37" s="884">
        <v>49515</v>
      </c>
      <c r="AF37" s="884">
        <v>49294</v>
      </c>
      <c r="AG37" s="884">
        <v>49002</v>
      </c>
      <c r="AH37" s="885">
        <v>48580</v>
      </c>
      <c r="AI37" s="886">
        <v>48274</v>
      </c>
      <c r="AJ37" s="887">
        <v>48215</v>
      </c>
      <c r="AK37" s="887">
        <v>48000</v>
      </c>
      <c r="AL37" s="887">
        <v>47758</v>
      </c>
      <c r="AM37" s="888">
        <v>47591</v>
      </c>
      <c r="AN37" s="887">
        <v>47285</v>
      </c>
      <c r="AO37" s="875">
        <f t="shared" si="5"/>
        <v>-1100</v>
      </c>
      <c r="AP37" s="876">
        <f t="shared" si="6"/>
        <v>-989</v>
      </c>
      <c r="AQ37" s="875">
        <f t="shared" si="9"/>
        <v>-306</v>
      </c>
      <c r="AR37" s="875">
        <f t="shared" si="9"/>
        <v>-59</v>
      </c>
      <c r="AS37" s="875">
        <f t="shared" si="9"/>
        <v>-215</v>
      </c>
      <c r="AT37" s="875">
        <f t="shared" si="9"/>
        <v>-242</v>
      </c>
      <c r="AU37" s="875">
        <f t="shared" si="9"/>
        <v>-167</v>
      </c>
      <c r="AV37" s="875">
        <f t="shared" si="9"/>
        <v>-306</v>
      </c>
      <c r="AW37" s="877"/>
      <c r="AX37" s="878">
        <v>47889</v>
      </c>
      <c r="AY37" s="869">
        <f t="shared" si="2"/>
        <v>691</v>
      </c>
      <c r="AZ37" s="879">
        <f t="shared" si="3"/>
        <v>-298</v>
      </c>
    </row>
    <row r="38" spans="1:52" ht="12.75" customHeight="1">
      <c r="A38" s="1018">
        <v>220</v>
      </c>
      <c r="B38" s="1017" t="s">
        <v>280</v>
      </c>
      <c r="C38" s="870">
        <v>38586</v>
      </c>
      <c r="D38" s="870">
        <v>38750</v>
      </c>
      <c r="E38" s="870">
        <v>39061</v>
      </c>
      <c r="F38" s="870">
        <v>39145</v>
      </c>
      <c r="G38" s="870"/>
      <c r="H38" s="870">
        <v>38642</v>
      </c>
      <c r="I38" s="870"/>
      <c r="J38" s="870">
        <v>48600</v>
      </c>
      <c r="K38" s="870"/>
      <c r="L38" s="870">
        <v>49474</v>
      </c>
      <c r="M38" s="870"/>
      <c r="N38" s="870">
        <v>49736</v>
      </c>
      <c r="O38" s="870"/>
      <c r="P38" s="870">
        <v>49234</v>
      </c>
      <c r="Q38" s="870"/>
      <c r="R38" s="870">
        <v>48219</v>
      </c>
      <c r="S38" s="870"/>
      <c r="T38" s="870">
        <v>48354</v>
      </c>
      <c r="U38" s="870"/>
      <c r="V38" s="870">
        <v>50161</v>
      </c>
      <c r="W38" s="870">
        <v>51051</v>
      </c>
      <c r="X38" s="870">
        <v>52107</v>
      </c>
      <c r="Y38" s="870">
        <v>51784</v>
      </c>
      <c r="Z38" s="881">
        <v>51706</v>
      </c>
      <c r="AA38" s="890">
        <v>51104</v>
      </c>
      <c r="AB38" s="870">
        <v>49396</v>
      </c>
      <c r="AC38" s="871">
        <v>47993</v>
      </c>
      <c r="AD38" s="884">
        <v>47459</v>
      </c>
      <c r="AE38" s="884">
        <v>46959</v>
      </c>
      <c r="AF38" s="884">
        <v>46345</v>
      </c>
      <c r="AG38" s="884">
        <v>45895</v>
      </c>
      <c r="AH38" s="885">
        <v>44313</v>
      </c>
      <c r="AI38" s="886">
        <v>44016</v>
      </c>
      <c r="AJ38" s="887">
        <v>43619</v>
      </c>
      <c r="AK38" s="887">
        <v>43496</v>
      </c>
      <c r="AL38" s="887">
        <v>43090</v>
      </c>
      <c r="AM38" s="888">
        <v>42750</v>
      </c>
      <c r="AN38" s="887">
        <v>42036</v>
      </c>
      <c r="AO38" s="875">
        <f t="shared" si="5"/>
        <v>-3680</v>
      </c>
      <c r="AP38" s="876">
        <f t="shared" si="6"/>
        <v>-1563</v>
      </c>
      <c r="AQ38" s="875">
        <f t="shared" si="9"/>
        <v>-297</v>
      </c>
      <c r="AR38" s="875">
        <f t="shared" si="9"/>
        <v>-397</v>
      </c>
      <c r="AS38" s="875">
        <f t="shared" si="9"/>
        <v>-123</v>
      </c>
      <c r="AT38" s="875">
        <f t="shared" si="9"/>
        <v>-406</v>
      </c>
      <c r="AU38" s="875">
        <f t="shared" si="9"/>
        <v>-340</v>
      </c>
      <c r="AV38" s="875">
        <f t="shared" si="9"/>
        <v>-714</v>
      </c>
      <c r="AW38" s="877"/>
      <c r="AX38" s="878">
        <v>51896</v>
      </c>
      <c r="AY38" s="869">
        <f t="shared" si="2"/>
        <v>-7583</v>
      </c>
      <c r="AZ38" s="869">
        <f t="shared" si="3"/>
        <v>-9146</v>
      </c>
    </row>
    <row r="39" spans="1:52" ht="12.75" customHeight="1">
      <c r="A39" s="1018">
        <v>228</v>
      </c>
      <c r="B39" s="1017" t="s">
        <v>395</v>
      </c>
      <c r="C39" s="880">
        <v>26861</v>
      </c>
      <c r="D39" s="880">
        <v>27277</v>
      </c>
      <c r="E39" s="880">
        <v>27880</v>
      </c>
      <c r="F39" s="880">
        <v>28147</v>
      </c>
      <c r="G39" s="880"/>
      <c r="H39" s="880">
        <v>27877</v>
      </c>
      <c r="I39" s="880"/>
      <c r="J39" s="880">
        <v>34183</v>
      </c>
      <c r="K39" s="880"/>
      <c r="L39" s="880">
        <v>34828</v>
      </c>
      <c r="M39" s="880"/>
      <c r="N39" s="880">
        <v>35001</v>
      </c>
      <c r="O39" s="880"/>
      <c r="P39" s="880">
        <v>34170</v>
      </c>
      <c r="Q39" s="880"/>
      <c r="R39" s="880">
        <v>32823</v>
      </c>
      <c r="S39" s="880"/>
      <c r="T39" s="880">
        <v>32149</v>
      </c>
      <c r="U39" s="880"/>
      <c r="V39" s="880">
        <v>32410</v>
      </c>
      <c r="W39" s="880">
        <v>34275</v>
      </c>
      <c r="X39" s="870">
        <v>36401</v>
      </c>
      <c r="Y39" s="870">
        <v>38270</v>
      </c>
      <c r="Z39" s="870">
        <v>39743</v>
      </c>
      <c r="AA39" s="890">
        <v>40688</v>
      </c>
      <c r="AB39" s="880">
        <v>39970</v>
      </c>
      <c r="AC39" s="871">
        <v>40181</v>
      </c>
      <c r="AD39" s="884">
        <v>40170</v>
      </c>
      <c r="AE39" s="884">
        <v>40171</v>
      </c>
      <c r="AF39" s="884">
        <v>40055</v>
      </c>
      <c r="AG39" s="884">
        <v>39814</v>
      </c>
      <c r="AH39" s="885">
        <v>40310</v>
      </c>
      <c r="AI39" s="886">
        <v>40592</v>
      </c>
      <c r="AJ39" s="887">
        <v>40599</v>
      </c>
      <c r="AK39" s="887">
        <v>40516</v>
      </c>
      <c r="AL39" s="887">
        <v>40624</v>
      </c>
      <c r="AM39" s="888">
        <v>40683</v>
      </c>
      <c r="AN39" s="887">
        <v>40291</v>
      </c>
      <c r="AO39" s="875">
        <f t="shared" si="5"/>
        <v>129</v>
      </c>
      <c r="AP39" s="876">
        <f t="shared" si="6"/>
        <v>373</v>
      </c>
      <c r="AQ39" s="875">
        <f t="shared" si="9"/>
        <v>282</v>
      </c>
      <c r="AR39" s="875">
        <f t="shared" si="9"/>
        <v>7</v>
      </c>
      <c r="AS39" s="875">
        <f t="shared" si="9"/>
        <v>-83</v>
      </c>
      <c r="AT39" s="876">
        <f t="shared" si="9"/>
        <v>108</v>
      </c>
      <c r="AU39" s="889">
        <f t="shared" si="9"/>
        <v>59</v>
      </c>
      <c r="AV39" s="889">
        <f t="shared" si="9"/>
        <v>-392</v>
      </c>
      <c r="AW39" s="877"/>
      <c r="AX39" s="878">
        <v>39496</v>
      </c>
      <c r="AY39" s="869">
        <f t="shared" si="2"/>
        <v>814</v>
      </c>
      <c r="AZ39" s="869">
        <f t="shared" si="3"/>
        <v>1187</v>
      </c>
    </row>
    <row r="40" spans="1:52" ht="12.75" customHeight="1">
      <c r="A40" s="1018">
        <v>365</v>
      </c>
      <c r="B40" s="1017" t="s">
        <v>396</v>
      </c>
      <c r="C40" s="880">
        <v>19976</v>
      </c>
      <c r="D40" s="880">
        <v>19645</v>
      </c>
      <c r="E40" s="880">
        <v>19466</v>
      </c>
      <c r="F40" s="880">
        <v>19812</v>
      </c>
      <c r="G40" s="880"/>
      <c r="H40" s="880">
        <v>20519</v>
      </c>
      <c r="I40" s="880"/>
      <c r="J40" s="880">
        <v>24253</v>
      </c>
      <c r="K40" s="880"/>
      <c r="L40" s="880">
        <v>26611</v>
      </c>
      <c r="M40" s="880"/>
      <c r="N40" s="880">
        <v>28500</v>
      </c>
      <c r="O40" s="880"/>
      <c r="P40" s="880">
        <v>28662</v>
      </c>
      <c r="Q40" s="880"/>
      <c r="R40" s="880">
        <v>27145</v>
      </c>
      <c r="S40" s="880"/>
      <c r="T40" s="880">
        <v>26282</v>
      </c>
      <c r="U40" s="880"/>
      <c r="V40" s="880">
        <v>26252</v>
      </c>
      <c r="W40" s="880">
        <v>26095</v>
      </c>
      <c r="X40" s="870">
        <v>26179</v>
      </c>
      <c r="Y40" s="870">
        <v>25745</v>
      </c>
      <c r="Z40" s="870">
        <v>25440</v>
      </c>
      <c r="AA40" s="890">
        <v>25331</v>
      </c>
      <c r="AB40" s="880">
        <v>24304</v>
      </c>
      <c r="AC40" s="871">
        <v>23104</v>
      </c>
      <c r="AD40" s="884">
        <v>22729</v>
      </c>
      <c r="AE40" s="884">
        <v>22426</v>
      </c>
      <c r="AF40" s="884">
        <v>22110</v>
      </c>
      <c r="AG40" s="884">
        <v>21757</v>
      </c>
      <c r="AH40" s="885">
        <v>21200</v>
      </c>
      <c r="AI40" s="886">
        <v>20902</v>
      </c>
      <c r="AJ40" s="887">
        <v>20547</v>
      </c>
      <c r="AK40" s="887">
        <v>20114</v>
      </c>
      <c r="AL40" s="887">
        <v>19765</v>
      </c>
      <c r="AM40" s="888">
        <v>19284</v>
      </c>
      <c r="AN40" s="887">
        <v>18861</v>
      </c>
      <c r="AO40" s="875">
        <f t="shared" si="5"/>
        <v>-1904</v>
      </c>
      <c r="AP40" s="876">
        <f t="shared" si="6"/>
        <v>-1916</v>
      </c>
      <c r="AQ40" s="875">
        <f t="shared" si="9"/>
        <v>-298</v>
      </c>
      <c r="AR40" s="875">
        <f t="shared" si="9"/>
        <v>-355</v>
      </c>
      <c r="AS40" s="875">
        <f t="shared" si="9"/>
        <v>-433</v>
      </c>
      <c r="AT40" s="875">
        <f t="shared" si="9"/>
        <v>-349</v>
      </c>
      <c r="AU40" s="875">
        <f t="shared" si="9"/>
        <v>-481</v>
      </c>
      <c r="AV40" s="875">
        <f t="shared" si="9"/>
        <v>-423</v>
      </c>
      <c r="AW40" s="877"/>
      <c r="AX40" s="878">
        <v>25417</v>
      </c>
      <c r="AY40" s="869">
        <f t="shared" si="2"/>
        <v>-4217</v>
      </c>
      <c r="AZ40" s="869">
        <f t="shared" si="3"/>
        <v>-6133</v>
      </c>
    </row>
    <row r="41" spans="1:52" ht="20.25" customHeight="1">
      <c r="A41" s="1016"/>
      <c r="B41" s="1022" t="s">
        <v>397</v>
      </c>
      <c r="C41" s="880">
        <v>246507</v>
      </c>
      <c r="D41" s="880">
        <v>258611</v>
      </c>
      <c r="E41" s="880">
        <v>270883</v>
      </c>
      <c r="F41" s="880">
        <v>282066</v>
      </c>
      <c r="G41" s="880"/>
      <c r="H41" s="880">
        <v>308755</v>
      </c>
      <c r="I41" s="880"/>
      <c r="J41" s="880">
        <v>356740</v>
      </c>
      <c r="K41" s="880"/>
      <c r="L41" s="880">
        <v>374521</v>
      </c>
      <c r="M41" s="880"/>
      <c r="N41" s="880">
        <v>396977</v>
      </c>
      <c r="O41" s="880"/>
      <c r="P41" s="880">
        <v>420478</v>
      </c>
      <c r="Q41" s="880"/>
      <c r="R41" s="880">
        <v>459172</v>
      </c>
      <c r="S41" s="880"/>
      <c r="T41" s="880">
        <v>493648</v>
      </c>
      <c r="U41" s="880"/>
      <c r="V41" s="880">
        <v>526395</v>
      </c>
      <c r="W41" s="880">
        <v>542545</v>
      </c>
      <c r="X41" s="880">
        <v>554508</v>
      </c>
      <c r="Y41" s="880">
        <v>558639</v>
      </c>
      <c r="Z41" s="881">
        <v>576597</v>
      </c>
      <c r="AA41" s="880">
        <v>582863</v>
      </c>
      <c r="AB41" s="880">
        <v>584128</v>
      </c>
      <c r="AC41" s="871">
        <v>581677</v>
      </c>
      <c r="AD41" s="872">
        <f>SUM(AD42:AD45)</f>
        <v>581442</v>
      </c>
      <c r="AE41" s="872">
        <f>SUM(AE42:AE45)</f>
        <v>580870</v>
      </c>
      <c r="AF41" s="872">
        <f>SUM(AF42:AF45)</f>
        <v>580002</v>
      </c>
      <c r="AG41" s="872">
        <f>SUM(AG42:AG45)</f>
        <v>578624</v>
      </c>
      <c r="AH41" s="871">
        <f t="shared" ref="AH41:AN41" si="12">SUM(AH42:AH45)</f>
        <v>579154</v>
      </c>
      <c r="AI41" s="882">
        <f t="shared" si="12"/>
        <v>577594</v>
      </c>
      <c r="AJ41" s="882">
        <f t="shared" si="12"/>
        <v>575657</v>
      </c>
      <c r="AK41" s="882">
        <f t="shared" si="12"/>
        <v>573389</v>
      </c>
      <c r="AL41" s="882">
        <f t="shared" si="12"/>
        <v>571944</v>
      </c>
      <c r="AM41" s="874">
        <f t="shared" si="12"/>
        <v>571971</v>
      </c>
      <c r="AN41" s="882">
        <f t="shared" si="12"/>
        <v>568270</v>
      </c>
      <c r="AO41" s="875">
        <f t="shared" si="5"/>
        <v>-2523</v>
      </c>
      <c r="AP41" s="876">
        <f t="shared" si="6"/>
        <v>-7183</v>
      </c>
      <c r="AQ41" s="875">
        <f t="shared" si="9"/>
        <v>-1560</v>
      </c>
      <c r="AR41" s="875">
        <f t="shared" si="9"/>
        <v>-1937</v>
      </c>
      <c r="AS41" s="875">
        <f t="shared" si="9"/>
        <v>-2268</v>
      </c>
      <c r="AT41" s="875">
        <f t="shared" si="9"/>
        <v>-1445</v>
      </c>
      <c r="AU41" s="875">
        <f t="shared" si="9"/>
        <v>27</v>
      </c>
      <c r="AV41" s="875">
        <f t="shared" si="9"/>
        <v>-3701</v>
      </c>
      <c r="AW41" s="877"/>
      <c r="AX41" s="878">
        <f>SUM(AX42:AX45)</f>
        <v>572691</v>
      </c>
      <c r="AY41" s="869">
        <f t="shared" si="2"/>
        <v>6463</v>
      </c>
      <c r="AZ41" s="869">
        <f t="shared" si="3"/>
        <v>-720</v>
      </c>
    </row>
    <row r="42" spans="1:52" ht="12.75" customHeight="1">
      <c r="A42" s="1016">
        <v>201</v>
      </c>
      <c r="B42" s="1022" t="s">
        <v>398</v>
      </c>
      <c r="C42" s="880">
        <v>209050</v>
      </c>
      <c r="D42" s="880">
        <v>221240</v>
      </c>
      <c r="E42" s="880">
        <v>232805</v>
      </c>
      <c r="F42" s="880">
        <v>244556</v>
      </c>
      <c r="G42" s="880"/>
      <c r="H42" s="880">
        <v>270719</v>
      </c>
      <c r="I42" s="880"/>
      <c r="J42" s="880">
        <v>308321</v>
      </c>
      <c r="K42" s="880"/>
      <c r="L42" s="880">
        <v>325329</v>
      </c>
      <c r="M42" s="880"/>
      <c r="N42" s="880">
        <v>348365</v>
      </c>
      <c r="O42" s="880"/>
      <c r="P42" s="880">
        <v>372824</v>
      </c>
      <c r="Q42" s="880"/>
      <c r="R42" s="880">
        <v>412507</v>
      </c>
      <c r="S42" s="880"/>
      <c r="T42" s="880">
        <v>447666</v>
      </c>
      <c r="U42" s="880"/>
      <c r="V42" s="880">
        <v>479360</v>
      </c>
      <c r="W42" s="880">
        <v>494825</v>
      </c>
      <c r="X42" s="870">
        <v>506101</v>
      </c>
      <c r="Y42" s="870">
        <v>509129</v>
      </c>
      <c r="Z42" s="870">
        <v>527854</v>
      </c>
      <c r="AA42" s="890">
        <v>534969</v>
      </c>
      <c r="AB42" s="880">
        <v>536232</v>
      </c>
      <c r="AC42" s="871">
        <v>536270</v>
      </c>
      <c r="AD42" s="884">
        <v>536370</v>
      </c>
      <c r="AE42" s="884">
        <v>536300</v>
      </c>
      <c r="AF42" s="884">
        <v>535783</v>
      </c>
      <c r="AG42" s="884">
        <v>534794</v>
      </c>
      <c r="AH42" s="885">
        <v>535664</v>
      </c>
      <c r="AI42" s="886">
        <v>534452</v>
      </c>
      <c r="AJ42" s="887">
        <v>532994</v>
      </c>
      <c r="AK42" s="887">
        <v>531298</v>
      </c>
      <c r="AL42" s="887">
        <v>530363</v>
      </c>
      <c r="AM42" s="888">
        <v>530723</v>
      </c>
      <c r="AN42" s="887">
        <v>527637</v>
      </c>
      <c r="AO42" s="875">
        <f t="shared" si="5"/>
        <v>-606</v>
      </c>
      <c r="AP42" s="876">
        <f t="shared" si="6"/>
        <v>-4941</v>
      </c>
      <c r="AQ42" s="875">
        <f t="shared" si="9"/>
        <v>-1212</v>
      </c>
      <c r="AR42" s="875">
        <f t="shared" si="9"/>
        <v>-1458</v>
      </c>
      <c r="AS42" s="875">
        <f t="shared" si="9"/>
        <v>-1696</v>
      </c>
      <c r="AT42" s="875">
        <f t="shared" si="9"/>
        <v>-935</v>
      </c>
      <c r="AU42" s="875">
        <f t="shared" si="9"/>
        <v>360</v>
      </c>
      <c r="AV42" s="875">
        <f t="shared" si="9"/>
        <v>-3086</v>
      </c>
      <c r="AW42" s="877"/>
      <c r="AX42" s="878">
        <v>523107</v>
      </c>
      <c r="AY42" s="869">
        <f t="shared" si="2"/>
        <v>12557</v>
      </c>
      <c r="AZ42" s="869">
        <f t="shared" si="3"/>
        <v>7616</v>
      </c>
    </row>
    <row r="43" spans="1:52" ht="12.75" customHeight="1">
      <c r="A43" s="1018">
        <v>442</v>
      </c>
      <c r="B43" s="1017" t="s">
        <v>292</v>
      </c>
      <c r="C43" s="870">
        <v>12281</v>
      </c>
      <c r="D43" s="870">
        <v>12244</v>
      </c>
      <c r="E43" s="870">
        <v>12411</v>
      </c>
      <c r="F43" s="870">
        <v>12163</v>
      </c>
      <c r="G43" s="870"/>
      <c r="H43" s="870">
        <v>12050</v>
      </c>
      <c r="I43" s="870"/>
      <c r="J43" s="870">
        <v>15582</v>
      </c>
      <c r="K43" s="870"/>
      <c r="L43" s="870">
        <v>15941</v>
      </c>
      <c r="M43" s="870"/>
      <c r="N43" s="870">
        <v>15751</v>
      </c>
      <c r="O43" s="870"/>
      <c r="P43" s="870">
        <v>15543</v>
      </c>
      <c r="Q43" s="870"/>
      <c r="R43" s="870">
        <v>15211</v>
      </c>
      <c r="S43" s="870"/>
      <c r="T43" s="870">
        <v>14686</v>
      </c>
      <c r="U43" s="870"/>
      <c r="V43" s="870">
        <v>14915</v>
      </c>
      <c r="W43" s="870">
        <v>15230</v>
      </c>
      <c r="X43" s="870">
        <v>15354</v>
      </c>
      <c r="Y43" s="870">
        <v>15105</v>
      </c>
      <c r="Z43" s="881">
        <v>15060</v>
      </c>
      <c r="AA43" s="890">
        <v>14812</v>
      </c>
      <c r="AB43" s="870">
        <v>14150</v>
      </c>
      <c r="AC43" s="871">
        <v>13288</v>
      </c>
      <c r="AD43" s="884">
        <v>13089</v>
      </c>
      <c r="AE43" s="884">
        <v>12883</v>
      </c>
      <c r="AF43" s="884">
        <v>12734</v>
      </c>
      <c r="AG43" s="884">
        <v>12545</v>
      </c>
      <c r="AH43" s="885">
        <v>12300</v>
      </c>
      <c r="AI43" s="886">
        <v>12093</v>
      </c>
      <c r="AJ43" s="887">
        <v>11909</v>
      </c>
      <c r="AK43" s="887">
        <v>11625</v>
      </c>
      <c r="AL43" s="887">
        <v>11408</v>
      </c>
      <c r="AM43" s="888">
        <v>11239</v>
      </c>
      <c r="AN43" s="887">
        <v>10967</v>
      </c>
      <c r="AO43" s="875">
        <f t="shared" si="5"/>
        <v>-988</v>
      </c>
      <c r="AP43" s="876">
        <f t="shared" si="6"/>
        <v>-1061</v>
      </c>
      <c r="AQ43" s="875">
        <f t="shared" si="9"/>
        <v>-207</v>
      </c>
      <c r="AR43" s="875">
        <f t="shared" si="9"/>
        <v>-184</v>
      </c>
      <c r="AS43" s="875">
        <f t="shared" si="9"/>
        <v>-284</v>
      </c>
      <c r="AT43" s="875">
        <f t="shared" si="9"/>
        <v>-217</v>
      </c>
      <c r="AU43" s="875">
        <f t="shared" si="9"/>
        <v>-169</v>
      </c>
      <c r="AV43" s="875">
        <f t="shared" si="9"/>
        <v>-272</v>
      </c>
      <c r="AW43" s="877"/>
      <c r="AX43" s="878">
        <v>15171</v>
      </c>
      <c r="AY43" s="869">
        <f t="shared" si="2"/>
        <v>-2871</v>
      </c>
      <c r="AZ43" s="869">
        <f t="shared" si="3"/>
        <v>-3932</v>
      </c>
    </row>
    <row r="44" spans="1:52" ht="12.75" customHeight="1">
      <c r="A44" s="1018">
        <v>443</v>
      </c>
      <c r="B44" s="1017" t="s">
        <v>293</v>
      </c>
      <c r="C44" s="870">
        <v>11377</v>
      </c>
      <c r="D44" s="870">
        <v>11627</v>
      </c>
      <c r="E44" s="870">
        <v>12155</v>
      </c>
      <c r="F44" s="870">
        <v>12130</v>
      </c>
      <c r="G44" s="870"/>
      <c r="H44" s="870">
        <v>12340</v>
      </c>
      <c r="I44" s="870"/>
      <c r="J44" s="870">
        <v>16240</v>
      </c>
      <c r="K44" s="870"/>
      <c r="L44" s="870">
        <v>16385</v>
      </c>
      <c r="M44" s="870"/>
      <c r="N44" s="870">
        <v>16347</v>
      </c>
      <c r="O44" s="870"/>
      <c r="P44" s="870">
        <v>16312</v>
      </c>
      <c r="Q44" s="870"/>
      <c r="R44" s="870">
        <v>16322</v>
      </c>
      <c r="S44" s="870"/>
      <c r="T44" s="870">
        <v>16637</v>
      </c>
      <c r="U44" s="870"/>
      <c r="V44" s="870">
        <v>17603</v>
      </c>
      <c r="W44" s="870">
        <v>18089</v>
      </c>
      <c r="X44" s="870">
        <v>18787</v>
      </c>
      <c r="Y44" s="870">
        <v>19913</v>
      </c>
      <c r="Z44" s="881">
        <v>19854</v>
      </c>
      <c r="AA44" s="890">
        <v>19582</v>
      </c>
      <c r="AB44" s="870">
        <v>20669</v>
      </c>
      <c r="AC44" s="871">
        <v>19830</v>
      </c>
      <c r="AD44" s="884">
        <v>19852</v>
      </c>
      <c r="AE44" s="884">
        <v>19759</v>
      </c>
      <c r="AF44" s="884">
        <v>19687</v>
      </c>
      <c r="AG44" s="884">
        <v>19721</v>
      </c>
      <c r="AH44" s="885">
        <v>19738</v>
      </c>
      <c r="AI44" s="886">
        <v>19686</v>
      </c>
      <c r="AJ44" s="887">
        <v>19615</v>
      </c>
      <c r="AK44" s="887">
        <v>19528</v>
      </c>
      <c r="AL44" s="887">
        <v>19392</v>
      </c>
      <c r="AM44" s="888">
        <v>19376</v>
      </c>
      <c r="AN44" s="887">
        <v>19223</v>
      </c>
      <c r="AO44" s="875">
        <f t="shared" si="5"/>
        <v>-92</v>
      </c>
      <c r="AP44" s="876">
        <f t="shared" si="6"/>
        <v>-362</v>
      </c>
      <c r="AQ44" s="875">
        <f t="shared" si="9"/>
        <v>-52</v>
      </c>
      <c r="AR44" s="875">
        <f t="shared" si="9"/>
        <v>-71</v>
      </c>
      <c r="AS44" s="875">
        <f t="shared" si="9"/>
        <v>-87</v>
      </c>
      <c r="AT44" s="875">
        <f t="shared" si="9"/>
        <v>-136</v>
      </c>
      <c r="AU44" s="875">
        <f t="shared" si="9"/>
        <v>-16</v>
      </c>
      <c r="AV44" s="875">
        <f t="shared" si="9"/>
        <v>-153</v>
      </c>
      <c r="AW44" s="877"/>
      <c r="AX44" s="878">
        <v>20076</v>
      </c>
      <c r="AY44" s="869">
        <f t="shared" si="2"/>
        <v>-338</v>
      </c>
      <c r="AZ44" s="869">
        <f t="shared" si="3"/>
        <v>-700</v>
      </c>
    </row>
    <row r="45" spans="1:52" ht="12.75" customHeight="1">
      <c r="A45" s="1018">
        <v>446</v>
      </c>
      <c r="B45" s="1017" t="s">
        <v>399</v>
      </c>
      <c r="C45" s="880">
        <v>13799</v>
      </c>
      <c r="D45" s="880">
        <v>13500</v>
      </c>
      <c r="E45" s="880">
        <v>13512</v>
      </c>
      <c r="F45" s="880">
        <v>13217</v>
      </c>
      <c r="G45" s="880"/>
      <c r="H45" s="880">
        <v>13646</v>
      </c>
      <c r="I45" s="880"/>
      <c r="J45" s="880">
        <v>16597</v>
      </c>
      <c r="K45" s="880"/>
      <c r="L45" s="880">
        <v>16866</v>
      </c>
      <c r="M45" s="880"/>
      <c r="N45" s="880">
        <v>16514</v>
      </c>
      <c r="O45" s="880"/>
      <c r="P45" s="880">
        <v>15799</v>
      </c>
      <c r="Q45" s="880"/>
      <c r="R45" s="880">
        <v>15132</v>
      </c>
      <c r="S45" s="880"/>
      <c r="T45" s="880">
        <v>14659</v>
      </c>
      <c r="U45" s="880"/>
      <c r="V45" s="880">
        <v>14517</v>
      </c>
      <c r="W45" s="880">
        <v>14401</v>
      </c>
      <c r="X45" s="870">
        <v>14266</v>
      </c>
      <c r="Y45" s="870">
        <v>14492</v>
      </c>
      <c r="Z45" s="870">
        <v>13829</v>
      </c>
      <c r="AA45" s="890">
        <v>13500</v>
      </c>
      <c r="AB45" s="880">
        <v>13077</v>
      </c>
      <c r="AC45" s="871">
        <v>12289</v>
      </c>
      <c r="AD45" s="884">
        <v>12131</v>
      </c>
      <c r="AE45" s="884">
        <v>11928</v>
      </c>
      <c r="AF45" s="884">
        <v>11798</v>
      </c>
      <c r="AG45" s="884">
        <v>11564</v>
      </c>
      <c r="AH45" s="885">
        <v>11452</v>
      </c>
      <c r="AI45" s="886">
        <v>11363</v>
      </c>
      <c r="AJ45" s="887">
        <v>11139</v>
      </c>
      <c r="AK45" s="887">
        <v>10938</v>
      </c>
      <c r="AL45" s="887">
        <v>10781</v>
      </c>
      <c r="AM45" s="888">
        <v>10633</v>
      </c>
      <c r="AN45" s="887">
        <v>10443</v>
      </c>
      <c r="AO45" s="875">
        <f t="shared" si="5"/>
        <v>-837</v>
      </c>
      <c r="AP45" s="876">
        <f t="shared" si="6"/>
        <v>-819</v>
      </c>
      <c r="AQ45" s="875">
        <f t="shared" si="9"/>
        <v>-89</v>
      </c>
      <c r="AR45" s="875">
        <f t="shared" si="9"/>
        <v>-224</v>
      </c>
      <c r="AS45" s="875">
        <f t="shared" si="9"/>
        <v>-201</v>
      </c>
      <c r="AT45" s="875">
        <f t="shared" si="9"/>
        <v>-157</v>
      </c>
      <c r="AU45" s="875">
        <f t="shared" si="9"/>
        <v>-148</v>
      </c>
      <c r="AV45" s="875">
        <f t="shared" si="9"/>
        <v>-190</v>
      </c>
      <c r="AW45" s="877"/>
      <c r="AX45" s="878">
        <v>14337</v>
      </c>
      <c r="AY45" s="869">
        <f t="shared" si="2"/>
        <v>-2885</v>
      </c>
      <c r="AZ45" s="869">
        <f t="shared" si="3"/>
        <v>-3704</v>
      </c>
    </row>
    <row r="46" spans="1:52" ht="20.25" customHeight="1">
      <c r="A46" s="1016"/>
      <c r="B46" s="1022" t="s">
        <v>400</v>
      </c>
      <c r="C46" s="880">
        <v>207976</v>
      </c>
      <c r="D46" s="880">
        <v>200611</v>
      </c>
      <c r="E46" s="880">
        <v>207724</v>
      </c>
      <c r="F46" s="880">
        <v>210596</v>
      </c>
      <c r="G46" s="880"/>
      <c r="H46" s="880">
        <v>222313</v>
      </c>
      <c r="I46" s="880"/>
      <c r="J46" s="880">
        <v>284785</v>
      </c>
      <c r="K46" s="880"/>
      <c r="L46" s="880">
        <v>283103</v>
      </c>
      <c r="M46" s="880"/>
      <c r="N46" s="880">
        <v>276572</v>
      </c>
      <c r="O46" s="880"/>
      <c r="P46" s="880">
        <v>268761</v>
      </c>
      <c r="Q46" s="880"/>
      <c r="R46" s="880">
        <v>268467</v>
      </c>
      <c r="S46" s="880"/>
      <c r="T46" s="880">
        <v>271984</v>
      </c>
      <c r="U46" s="880"/>
      <c r="V46" s="880">
        <v>286544</v>
      </c>
      <c r="W46" s="880">
        <v>292743</v>
      </c>
      <c r="X46" s="880">
        <v>297235</v>
      </c>
      <c r="Y46" s="880">
        <v>292586</v>
      </c>
      <c r="Z46" s="881">
        <v>292469</v>
      </c>
      <c r="AA46" s="880">
        <v>287780</v>
      </c>
      <c r="AB46" s="880">
        <v>280302</v>
      </c>
      <c r="AC46" s="871">
        <v>272476</v>
      </c>
      <c r="AD46" s="872">
        <f>SUM(AD47:AD53)</f>
        <v>270439</v>
      </c>
      <c r="AE46" s="872">
        <f>SUM(AE47:AE53)</f>
        <v>268281</v>
      </c>
      <c r="AF46" s="872">
        <f>SUM(AF47:AF53)</f>
        <v>265803</v>
      </c>
      <c r="AG46" s="872">
        <f>SUM(AG47:AG53)</f>
        <v>263148</v>
      </c>
      <c r="AH46" s="871">
        <f t="shared" ref="AH46:AN46" si="13">SUM(AH47:AH53)</f>
        <v>260312</v>
      </c>
      <c r="AI46" s="882">
        <f t="shared" si="13"/>
        <v>257438</v>
      </c>
      <c r="AJ46" s="882">
        <f t="shared" si="13"/>
        <v>254860</v>
      </c>
      <c r="AK46" s="882">
        <f t="shared" si="13"/>
        <v>251697</v>
      </c>
      <c r="AL46" s="882">
        <f t="shared" si="13"/>
        <v>248747</v>
      </c>
      <c r="AM46" s="874">
        <f t="shared" si="13"/>
        <v>246781</v>
      </c>
      <c r="AN46" s="882">
        <f t="shared" si="13"/>
        <v>243466</v>
      </c>
      <c r="AO46" s="875">
        <f t="shared" si="5"/>
        <v>-12164</v>
      </c>
      <c r="AP46" s="876">
        <f t="shared" si="6"/>
        <v>-13531</v>
      </c>
      <c r="AQ46" s="875">
        <f t="shared" si="9"/>
        <v>-2874</v>
      </c>
      <c r="AR46" s="875">
        <f t="shared" si="9"/>
        <v>-2578</v>
      </c>
      <c r="AS46" s="875">
        <f t="shared" si="9"/>
        <v>-3163</v>
      </c>
      <c r="AT46" s="875">
        <f t="shared" si="9"/>
        <v>-2950</v>
      </c>
      <c r="AU46" s="875">
        <f t="shared" si="9"/>
        <v>-1966</v>
      </c>
      <c r="AV46" s="875">
        <f t="shared" si="9"/>
        <v>-3315</v>
      </c>
      <c r="AW46" s="877"/>
      <c r="AX46" s="878">
        <f>SUM(AX47:AX53)</f>
        <v>290988</v>
      </c>
      <c r="AY46" s="869">
        <f t="shared" si="2"/>
        <v>-30676</v>
      </c>
      <c r="AZ46" s="869">
        <f t="shared" si="3"/>
        <v>-44207</v>
      </c>
    </row>
    <row r="47" spans="1:52" ht="12.75" customHeight="1">
      <c r="A47" s="1018">
        <v>208</v>
      </c>
      <c r="B47" s="1017" t="s">
        <v>268</v>
      </c>
      <c r="C47" s="870">
        <v>25313</v>
      </c>
      <c r="D47" s="870">
        <v>18044</v>
      </c>
      <c r="E47" s="870">
        <v>19357</v>
      </c>
      <c r="F47" s="870">
        <v>21315</v>
      </c>
      <c r="G47" s="870"/>
      <c r="H47" s="870">
        <v>29844</v>
      </c>
      <c r="I47" s="870"/>
      <c r="J47" s="870">
        <v>34170</v>
      </c>
      <c r="K47" s="870"/>
      <c r="L47" s="870">
        <v>35894</v>
      </c>
      <c r="M47" s="870"/>
      <c r="N47" s="870">
        <v>35905</v>
      </c>
      <c r="O47" s="870"/>
      <c r="P47" s="870">
        <v>36521</v>
      </c>
      <c r="Q47" s="870"/>
      <c r="R47" s="870">
        <v>38921</v>
      </c>
      <c r="S47" s="870"/>
      <c r="T47" s="870">
        <v>40657</v>
      </c>
      <c r="U47" s="870"/>
      <c r="V47" s="870">
        <v>42008</v>
      </c>
      <c r="W47" s="870">
        <v>41498</v>
      </c>
      <c r="X47" s="870">
        <v>39868</v>
      </c>
      <c r="Y47" s="870">
        <v>36871</v>
      </c>
      <c r="Z47" s="881">
        <v>36103</v>
      </c>
      <c r="AA47" s="890">
        <v>34320</v>
      </c>
      <c r="AB47" s="870">
        <v>32475</v>
      </c>
      <c r="AC47" s="871">
        <v>31158</v>
      </c>
      <c r="AD47" s="884">
        <v>30871</v>
      </c>
      <c r="AE47" s="884">
        <v>30606</v>
      </c>
      <c r="AF47" s="884">
        <v>30390</v>
      </c>
      <c r="AG47" s="884">
        <v>30123</v>
      </c>
      <c r="AH47" s="885">
        <v>30129</v>
      </c>
      <c r="AI47" s="886">
        <v>29885</v>
      </c>
      <c r="AJ47" s="887">
        <v>29772</v>
      </c>
      <c r="AK47" s="887">
        <v>29433</v>
      </c>
      <c r="AL47" s="887">
        <v>28971</v>
      </c>
      <c r="AM47" s="888">
        <v>28374</v>
      </c>
      <c r="AN47" s="887">
        <v>27990</v>
      </c>
      <c r="AO47" s="875">
        <f t="shared" si="5"/>
        <v>-1029</v>
      </c>
      <c r="AP47" s="876">
        <f t="shared" si="6"/>
        <v>-1755</v>
      </c>
      <c r="AQ47" s="875">
        <f t="shared" si="9"/>
        <v>-244</v>
      </c>
      <c r="AR47" s="875">
        <f t="shared" si="9"/>
        <v>-113</v>
      </c>
      <c r="AS47" s="875">
        <f t="shared" si="9"/>
        <v>-339</v>
      </c>
      <c r="AT47" s="875">
        <f t="shared" si="9"/>
        <v>-462</v>
      </c>
      <c r="AU47" s="875">
        <f t="shared" si="9"/>
        <v>-597</v>
      </c>
      <c r="AV47" s="875">
        <f t="shared" si="9"/>
        <v>-384</v>
      </c>
      <c r="AW47" s="877"/>
      <c r="AX47" s="878">
        <v>35769</v>
      </c>
      <c r="AY47" s="869">
        <f t="shared" si="2"/>
        <v>-5640</v>
      </c>
      <c r="AZ47" s="869">
        <f t="shared" si="3"/>
        <v>-7395</v>
      </c>
    </row>
    <row r="48" spans="1:52" ht="12.75" customHeight="1">
      <c r="A48" s="1018">
        <v>212</v>
      </c>
      <c r="B48" s="1017" t="s">
        <v>271</v>
      </c>
      <c r="C48" s="870">
        <v>27211</v>
      </c>
      <c r="D48" s="870">
        <v>28248</v>
      </c>
      <c r="E48" s="870">
        <v>31305</v>
      </c>
      <c r="F48" s="870">
        <v>32542</v>
      </c>
      <c r="G48" s="870"/>
      <c r="H48" s="870">
        <v>34446</v>
      </c>
      <c r="I48" s="870"/>
      <c r="J48" s="870">
        <v>44162</v>
      </c>
      <c r="K48" s="870"/>
      <c r="L48" s="870">
        <v>42596</v>
      </c>
      <c r="M48" s="870"/>
      <c r="N48" s="870">
        <v>42116</v>
      </c>
      <c r="O48" s="870"/>
      <c r="P48" s="870">
        <v>42381</v>
      </c>
      <c r="Q48" s="870"/>
      <c r="R48" s="870">
        <v>44698</v>
      </c>
      <c r="S48" s="870"/>
      <c r="T48" s="870">
        <v>45942</v>
      </c>
      <c r="U48" s="870"/>
      <c r="V48" s="870">
        <v>49583</v>
      </c>
      <c r="W48" s="870">
        <v>51046</v>
      </c>
      <c r="X48" s="870">
        <v>52374</v>
      </c>
      <c r="Y48" s="870">
        <v>51131</v>
      </c>
      <c r="Z48" s="881">
        <v>51426</v>
      </c>
      <c r="AA48" s="890">
        <v>52077</v>
      </c>
      <c r="AB48" s="870">
        <v>51794</v>
      </c>
      <c r="AC48" s="871">
        <v>50523</v>
      </c>
      <c r="AD48" s="884">
        <v>50189</v>
      </c>
      <c r="AE48" s="884">
        <v>49809</v>
      </c>
      <c r="AF48" s="884">
        <v>49448</v>
      </c>
      <c r="AG48" s="884">
        <v>49109</v>
      </c>
      <c r="AH48" s="885">
        <v>48567</v>
      </c>
      <c r="AI48" s="886">
        <v>48076</v>
      </c>
      <c r="AJ48" s="887">
        <v>47461</v>
      </c>
      <c r="AK48" s="887">
        <v>46779</v>
      </c>
      <c r="AL48" s="887">
        <v>46347</v>
      </c>
      <c r="AM48" s="888">
        <v>45921</v>
      </c>
      <c r="AN48" s="887">
        <v>45226</v>
      </c>
      <c r="AO48" s="875">
        <f t="shared" si="5"/>
        <v>-1956</v>
      </c>
      <c r="AP48" s="876">
        <f t="shared" si="6"/>
        <v>-2646</v>
      </c>
      <c r="AQ48" s="875">
        <f t="shared" si="9"/>
        <v>-491</v>
      </c>
      <c r="AR48" s="875">
        <f t="shared" si="9"/>
        <v>-615</v>
      </c>
      <c r="AS48" s="875">
        <f t="shared" si="9"/>
        <v>-682</v>
      </c>
      <c r="AT48" s="875">
        <f t="shared" si="9"/>
        <v>-432</v>
      </c>
      <c r="AU48" s="875">
        <f t="shared" si="9"/>
        <v>-426</v>
      </c>
      <c r="AV48" s="875">
        <f t="shared" si="9"/>
        <v>-695</v>
      </c>
      <c r="AW48" s="877"/>
      <c r="AX48" s="878">
        <v>51081</v>
      </c>
      <c r="AY48" s="869">
        <f t="shared" si="2"/>
        <v>-2514</v>
      </c>
      <c r="AZ48" s="869">
        <f t="shared" si="3"/>
        <v>-5160</v>
      </c>
    </row>
    <row r="49" spans="1:52" ht="12.75" customHeight="1">
      <c r="A49" s="1018">
        <v>227</v>
      </c>
      <c r="B49" s="1017" t="s">
        <v>401</v>
      </c>
      <c r="C49" s="880">
        <v>47489</v>
      </c>
      <c r="D49" s="880">
        <v>47595</v>
      </c>
      <c r="E49" s="880">
        <v>48732</v>
      </c>
      <c r="F49" s="880">
        <v>48204</v>
      </c>
      <c r="G49" s="880"/>
      <c r="H49" s="880">
        <v>48492</v>
      </c>
      <c r="I49" s="880"/>
      <c r="J49" s="880">
        <v>59217</v>
      </c>
      <c r="K49" s="880"/>
      <c r="L49" s="880">
        <v>60289</v>
      </c>
      <c r="M49" s="880"/>
      <c r="N49" s="880">
        <v>58655</v>
      </c>
      <c r="O49" s="880"/>
      <c r="P49" s="880">
        <v>54590</v>
      </c>
      <c r="Q49" s="880"/>
      <c r="R49" s="880">
        <v>50889</v>
      </c>
      <c r="S49" s="880"/>
      <c r="T49" s="880">
        <v>48558</v>
      </c>
      <c r="U49" s="880"/>
      <c r="V49" s="880">
        <v>48791</v>
      </c>
      <c r="W49" s="880">
        <v>49084</v>
      </c>
      <c r="X49" s="870">
        <v>48980</v>
      </c>
      <c r="Y49" s="870">
        <v>48454</v>
      </c>
      <c r="Z49" s="870">
        <v>47685</v>
      </c>
      <c r="AA49" s="890">
        <v>45460</v>
      </c>
      <c r="AB49" s="870">
        <v>43302</v>
      </c>
      <c r="AC49" s="871">
        <v>40938</v>
      </c>
      <c r="AD49" s="884">
        <v>40363</v>
      </c>
      <c r="AE49" s="884">
        <v>39782</v>
      </c>
      <c r="AF49" s="884">
        <v>39190</v>
      </c>
      <c r="AG49" s="884">
        <v>38490</v>
      </c>
      <c r="AH49" s="885">
        <v>37773</v>
      </c>
      <c r="AI49" s="886">
        <v>37030</v>
      </c>
      <c r="AJ49" s="887">
        <v>36387</v>
      </c>
      <c r="AK49" s="887">
        <v>35698</v>
      </c>
      <c r="AL49" s="887">
        <v>35002</v>
      </c>
      <c r="AM49" s="888">
        <v>34852</v>
      </c>
      <c r="AN49" s="887">
        <v>34183</v>
      </c>
      <c r="AO49" s="875">
        <f t="shared" si="5"/>
        <v>-3165</v>
      </c>
      <c r="AP49" s="876">
        <f t="shared" si="6"/>
        <v>-2921</v>
      </c>
      <c r="AQ49" s="875">
        <f t="shared" si="9"/>
        <v>-743</v>
      </c>
      <c r="AR49" s="875">
        <f t="shared" si="9"/>
        <v>-643</v>
      </c>
      <c r="AS49" s="875">
        <f t="shared" si="9"/>
        <v>-689</v>
      </c>
      <c r="AT49" s="875">
        <f t="shared" si="9"/>
        <v>-696</v>
      </c>
      <c r="AU49" s="875">
        <f t="shared" si="9"/>
        <v>-150</v>
      </c>
      <c r="AV49" s="875">
        <f t="shared" si="9"/>
        <v>-669</v>
      </c>
      <c r="AW49" s="877"/>
      <c r="AX49" s="878">
        <v>47653</v>
      </c>
      <c r="AY49" s="869">
        <f t="shared" si="2"/>
        <v>-9880</v>
      </c>
      <c r="AZ49" s="869">
        <f t="shared" si="3"/>
        <v>-12801</v>
      </c>
    </row>
    <row r="50" spans="1:52" ht="12.75" customHeight="1">
      <c r="A50" s="1018">
        <v>229</v>
      </c>
      <c r="B50" s="1017" t="s">
        <v>402</v>
      </c>
      <c r="C50" s="880">
        <v>52127</v>
      </c>
      <c r="D50" s="880">
        <v>50832</v>
      </c>
      <c r="E50" s="880">
        <v>52142</v>
      </c>
      <c r="F50" s="880">
        <v>52893</v>
      </c>
      <c r="G50" s="880"/>
      <c r="H50" s="880">
        <v>54378</v>
      </c>
      <c r="I50" s="880"/>
      <c r="J50" s="880">
        <v>73379</v>
      </c>
      <c r="K50" s="880"/>
      <c r="L50" s="880">
        <v>72414</v>
      </c>
      <c r="M50" s="880"/>
      <c r="N50" s="880">
        <v>71619</v>
      </c>
      <c r="O50" s="880"/>
      <c r="P50" s="880">
        <v>70720</v>
      </c>
      <c r="Q50" s="880"/>
      <c r="R50" s="880">
        <v>71340</v>
      </c>
      <c r="S50" s="880"/>
      <c r="T50" s="880">
        <v>73058</v>
      </c>
      <c r="U50" s="880"/>
      <c r="V50" s="880">
        <v>78363</v>
      </c>
      <c r="W50" s="880">
        <v>81167</v>
      </c>
      <c r="X50" s="870">
        <v>82934</v>
      </c>
      <c r="Y50" s="870">
        <v>83045</v>
      </c>
      <c r="Z50" s="870">
        <v>83431</v>
      </c>
      <c r="AA50" s="890">
        <v>83207</v>
      </c>
      <c r="AB50" s="870">
        <v>81561</v>
      </c>
      <c r="AC50" s="871">
        <v>80518</v>
      </c>
      <c r="AD50" s="884">
        <v>80008</v>
      </c>
      <c r="AE50" s="884">
        <v>79519</v>
      </c>
      <c r="AF50" s="884">
        <v>78974</v>
      </c>
      <c r="AG50" s="884">
        <v>78436</v>
      </c>
      <c r="AH50" s="885">
        <v>77419</v>
      </c>
      <c r="AI50" s="886">
        <v>76881</v>
      </c>
      <c r="AJ50" s="891">
        <v>76264</v>
      </c>
      <c r="AK50" s="893">
        <v>75558</v>
      </c>
      <c r="AL50" s="893">
        <v>74892</v>
      </c>
      <c r="AM50" s="888">
        <v>74355</v>
      </c>
      <c r="AN50" s="893">
        <v>73530</v>
      </c>
      <c r="AO50" s="875">
        <f t="shared" si="5"/>
        <v>-3099</v>
      </c>
      <c r="AP50" s="876">
        <f t="shared" si="6"/>
        <v>-3064</v>
      </c>
      <c r="AQ50" s="875">
        <f t="shared" si="9"/>
        <v>-538</v>
      </c>
      <c r="AR50" s="875">
        <f t="shared" si="9"/>
        <v>-617</v>
      </c>
      <c r="AS50" s="875">
        <f t="shared" si="9"/>
        <v>-706</v>
      </c>
      <c r="AT50" s="875">
        <f t="shared" si="9"/>
        <v>-666</v>
      </c>
      <c r="AU50" s="875">
        <f t="shared" si="9"/>
        <v>-537</v>
      </c>
      <c r="AV50" s="875">
        <f t="shared" si="9"/>
        <v>-825</v>
      </c>
      <c r="AW50" s="877"/>
      <c r="AX50" s="878">
        <v>83008</v>
      </c>
      <c r="AY50" s="869">
        <f t="shared" si="2"/>
        <v>-5589</v>
      </c>
      <c r="AZ50" s="869">
        <f t="shared" si="3"/>
        <v>-8653</v>
      </c>
    </row>
    <row r="51" spans="1:52" ht="12.75" customHeight="1">
      <c r="A51" s="1018">
        <v>464</v>
      </c>
      <c r="B51" s="1017" t="s">
        <v>295</v>
      </c>
      <c r="C51" s="870">
        <v>9271</v>
      </c>
      <c r="D51" s="870">
        <v>9156</v>
      </c>
      <c r="E51" s="870">
        <v>9392</v>
      </c>
      <c r="F51" s="870">
        <v>9414</v>
      </c>
      <c r="G51" s="870"/>
      <c r="H51" s="870">
        <v>9832</v>
      </c>
      <c r="I51" s="870"/>
      <c r="J51" s="870">
        <v>14154</v>
      </c>
      <c r="K51" s="870"/>
      <c r="L51" s="870">
        <v>13599</v>
      </c>
      <c r="M51" s="870"/>
      <c r="N51" s="870">
        <v>13613</v>
      </c>
      <c r="O51" s="870"/>
      <c r="P51" s="870">
        <v>14296</v>
      </c>
      <c r="Q51" s="870"/>
      <c r="R51" s="870">
        <v>16545</v>
      </c>
      <c r="S51" s="870"/>
      <c r="T51" s="870">
        <v>20457</v>
      </c>
      <c r="U51" s="870"/>
      <c r="V51" s="870">
        <v>24751</v>
      </c>
      <c r="W51" s="870">
        <v>26686</v>
      </c>
      <c r="X51" s="870">
        <v>29663</v>
      </c>
      <c r="Y51" s="870">
        <v>30477</v>
      </c>
      <c r="Z51" s="881">
        <v>31634</v>
      </c>
      <c r="AA51" s="890">
        <v>31960</v>
      </c>
      <c r="AB51" s="870">
        <v>32555</v>
      </c>
      <c r="AC51" s="871">
        <v>33438</v>
      </c>
      <c r="AD51" s="884">
        <v>33632</v>
      </c>
      <c r="AE51" s="884">
        <v>33800</v>
      </c>
      <c r="AF51" s="884">
        <v>33732</v>
      </c>
      <c r="AG51" s="884">
        <v>33603</v>
      </c>
      <c r="AH51" s="885">
        <v>33690</v>
      </c>
      <c r="AI51" s="886">
        <v>33562</v>
      </c>
      <c r="AJ51" s="887">
        <v>33628</v>
      </c>
      <c r="AK51" s="887">
        <v>33548</v>
      </c>
      <c r="AL51" s="887">
        <v>33431</v>
      </c>
      <c r="AM51" s="888">
        <v>33498</v>
      </c>
      <c r="AN51" s="887">
        <v>33369</v>
      </c>
      <c r="AO51" s="875">
        <f t="shared" si="5"/>
        <v>252</v>
      </c>
      <c r="AP51" s="876">
        <f t="shared" si="6"/>
        <v>-192</v>
      </c>
      <c r="AQ51" s="875">
        <f t="shared" si="9"/>
        <v>-128</v>
      </c>
      <c r="AR51" s="875">
        <f t="shared" si="9"/>
        <v>66</v>
      </c>
      <c r="AS51" s="875">
        <f t="shared" si="9"/>
        <v>-80</v>
      </c>
      <c r="AT51" s="875">
        <f t="shared" si="9"/>
        <v>-117</v>
      </c>
      <c r="AU51" s="875">
        <f t="shared" si="9"/>
        <v>67</v>
      </c>
      <c r="AV51" s="875">
        <f t="shared" si="9"/>
        <v>-129</v>
      </c>
      <c r="AW51" s="877"/>
      <c r="AX51" s="878">
        <v>31424</v>
      </c>
      <c r="AY51" s="869">
        <f t="shared" si="2"/>
        <v>2266</v>
      </c>
      <c r="AZ51" s="869">
        <f t="shared" si="3"/>
        <v>2074</v>
      </c>
    </row>
    <row r="52" spans="1:52" ht="12.75" customHeight="1">
      <c r="A52" s="1018">
        <v>481</v>
      </c>
      <c r="B52" s="1017" t="s">
        <v>296</v>
      </c>
      <c r="C52" s="870">
        <v>14939</v>
      </c>
      <c r="D52" s="870">
        <v>15050</v>
      </c>
      <c r="E52" s="870">
        <v>15150</v>
      </c>
      <c r="F52" s="870">
        <v>15135</v>
      </c>
      <c r="G52" s="870"/>
      <c r="H52" s="870">
        <v>15442</v>
      </c>
      <c r="I52" s="870"/>
      <c r="J52" s="870">
        <v>20756</v>
      </c>
      <c r="K52" s="870"/>
      <c r="L52" s="870">
        <v>19959</v>
      </c>
      <c r="M52" s="870"/>
      <c r="N52" s="870">
        <v>19000</v>
      </c>
      <c r="O52" s="870"/>
      <c r="P52" s="870">
        <v>17798</v>
      </c>
      <c r="Q52" s="870"/>
      <c r="R52" s="870">
        <v>17153</v>
      </c>
      <c r="S52" s="870"/>
      <c r="T52" s="870">
        <v>16902</v>
      </c>
      <c r="U52" s="870"/>
      <c r="V52" s="870">
        <v>17448</v>
      </c>
      <c r="W52" s="870">
        <v>18388</v>
      </c>
      <c r="X52" s="870">
        <v>18900</v>
      </c>
      <c r="Y52" s="870">
        <v>18781</v>
      </c>
      <c r="Z52" s="881">
        <v>18849</v>
      </c>
      <c r="AA52" s="890">
        <v>18419</v>
      </c>
      <c r="AB52" s="870">
        <v>17603</v>
      </c>
      <c r="AC52" s="871">
        <v>16636</v>
      </c>
      <c r="AD52" s="884">
        <v>16338</v>
      </c>
      <c r="AE52" s="884">
        <v>16137</v>
      </c>
      <c r="AF52" s="884">
        <v>15806</v>
      </c>
      <c r="AG52" s="884">
        <v>15544</v>
      </c>
      <c r="AH52" s="885">
        <v>15224</v>
      </c>
      <c r="AI52" s="892">
        <v>14953</v>
      </c>
      <c r="AJ52" s="887">
        <v>14661</v>
      </c>
      <c r="AK52" s="887">
        <v>14373</v>
      </c>
      <c r="AL52" s="887">
        <v>14146</v>
      </c>
      <c r="AM52" s="888">
        <v>13896</v>
      </c>
      <c r="AN52" s="887">
        <v>13661</v>
      </c>
      <c r="AO52" s="875">
        <f t="shared" si="5"/>
        <v>-1412</v>
      </c>
      <c r="AP52" s="876">
        <f t="shared" si="6"/>
        <v>-1328</v>
      </c>
      <c r="AQ52" s="875">
        <f t="shared" si="9"/>
        <v>-271</v>
      </c>
      <c r="AR52" s="875">
        <f t="shared" si="9"/>
        <v>-292</v>
      </c>
      <c r="AS52" s="875">
        <f t="shared" si="9"/>
        <v>-288</v>
      </c>
      <c r="AT52" s="875">
        <f t="shared" si="9"/>
        <v>-227</v>
      </c>
      <c r="AU52" s="875">
        <f t="shared" si="9"/>
        <v>-250</v>
      </c>
      <c r="AV52" s="875">
        <f t="shared" si="9"/>
        <v>-235</v>
      </c>
      <c r="AW52" s="877"/>
      <c r="AX52" s="878">
        <v>18844</v>
      </c>
      <c r="AY52" s="869">
        <f t="shared" si="2"/>
        <v>-3620</v>
      </c>
      <c r="AZ52" s="869">
        <f t="shared" si="3"/>
        <v>-4948</v>
      </c>
    </row>
    <row r="53" spans="1:52" ht="12.75" customHeight="1">
      <c r="A53" s="1018">
        <v>501</v>
      </c>
      <c r="B53" s="1017" t="s">
        <v>403</v>
      </c>
      <c r="C53" s="880">
        <v>31626</v>
      </c>
      <c r="D53" s="880">
        <v>31686</v>
      </c>
      <c r="E53" s="880">
        <v>31646</v>
      </c>
      <c r="F53" s="880">
        <v>31093</v>
      </c>
      <c r="G53" s="880"/>
      <c r="H53" s="880">
        <v>29879</v>
      </c>
      <c r="I53" s="880"/>
      <c r="J53" s="880">
        <v>38947</v>
      </c>
      <c r="K53" s="880"/>
      <c r="L53" s="880">
        <v>38352</v>
      </c>
      <c r="M53" s="880"/>
      <c r="N53" s="880">
        <v>35664</v>
      </c>
      <c r="O53" s="880"/>
      <c r="P53" s="880">
        <v>32455</v>
      </c>
      <c r="Q53" s="880"/>
      <c r="R53" s="880">
        <v>28921</v>
      </c>
      <c r="S53" s="880"/>
      <c r="T53" s="880">
        <v>26410</v>
      </c>
      <c r="U53" s="880"/>
      <c r="V53" s="880">
        <v>25600</v>
      </c>
      <c r="W53" s="880">
        <v>24874</v>
      </c>
      <c r="X53" s="870">
        <v>24516</v>
      </c>
      <c r="Y53" s="870">
        <v>23827</v>
      </c>
      <c r="Z53" s="870">
        <v>23341</v>
      </c>
      <c r="AA53" s="890">
        <v>22337</v>
      </c>
      <c r="AB53" s="870">
        <v>21012</v>
      </c>
      <c r="AC53" s="871">
        <v>19265</v>
      </c>
      <c r="AD53" s="884">
        <v>19038</v>
      </c>
      <c r="AE53" s="884">
        <v>18628</v>
      </c>
      <c r="AF53" s="884">
        <v>18263</v>
      </c>
      <c r="AG53" s="884">
        <v>17843</v>
      </c>
      <c r="AH53" s="885">
        <v>17510</v>
      </c>
      <c r="AI53" s="886">
        <v>17051</v>
      </c>
      <c r="AJ53" s="887">
        <v>16687</v>
      </c>
      <c r="AK53" s="887">
        <v>16308</v>
      </c>
      <c r="AL53" s="887">
        <v>15958</v>
      </c>
      <c r="AM53" s="888">
        <v>15885</v>
      </c>
      <c r="AN53" s="887">
        <v>15507</v>
      </c>
      <c r="AO53" s="875">
        <f t="shared" si="5"/>
        <v>-1755</v>
      </c>
      <c r="AP53" s="876">
        <f t="shared" si="6"/>
        <v>-1625</v>
      </c>
      <c r="AQ53" s="875">
        <f t="shared" si="9"/>
        <v>-459</v>
      </c>
      <c r="AR53" s="875">
        <f t="shared" si="9"/>
        <v>-364</v>
      </c>
      <c r="AS53" s="875">
        <f t="shared" si="9"/>
        <v>-379</v>
      </c>
      <c r="AT53" s="875">
        <f t="shared" si="9"/>
        <v>-350</v>
      </c>
      <c r="AU53" s="875">
        <f t="shared" si="9"/>
        <v>-73</v>
      </c>
      <c r="AV53" s="875">
        <f t="shared" si="9"/>
        <v>-378</v>
      </c>
      <c r="AW53" s="877"/>
      <c r="AX53" s="878">
        <v>23209</v>
      </c>
      <c r="AY53" s="869">
        <f t="shared" si="2"/>
        <v>-5699</v>
      </c>
      <c r="AZ53" s="869">
        <f t="shared" si="3"/>
        <v>-7324</v>
      </c>
    </row>
    <row r="54" spans="1:52" ht="20.25" customHeight="1">
      <c r="A54" s="1016"/>
      <c r="B54" s="1023" t="s">
        <v>404</v>
      </c>
      <c r="C54" s="880">
        <v>234468</v>
      </c>
      <c r="D54" s="880">
        <v>232840</v>
      </c>
      <c r="E54" s="880">
        <v>235392</v>
      </c>
      <c r="F54" s="880">
        <v>234011</v>
      </c>
      <c r="G54" s="880"/>
      <c r="H54" s="880">
        <v>236378</v>
      </c>
      <c r="I54" s="880"/>
      <c r="J54" s="880">
        <v>266180</v>
      </c>
      <c r="K54" s="880"/>
      <c r="L54" s="880">
        <v>266849</v>
      </c>
      <c r="M54" s="880"/>
      <c r="N54" s="880">
        <v>264484</v>
      </c>
      <c r="O54" s="880"/>
      <c r="P54" s="880">
        <v>253020</v>
      </c>
      <c r="Q54" s="880"/>
      <c r="R54" s="880">
        <v>237611</v>
      </c>
      <c r="S54" s="880"/>
      <c r="T54" s="880">
        <v>222236</v>
      </c>
      <c r="U54" s="880"/>
      <c r="V54" s="880">
        <v>217816</v>
      </c>
      <c r="W54" s="880">
        <v>215485</v>
      </c>
      <c r="X54" s="880">
        <v>213805</v>
      </c>
      <c r="Y54" s="880">
        <v>208242</v>
      </c>
      <c r="Z54" s="881">
        <v>205842</v>
      </c>
      <c r="AA54" s="880">
        <v>200803</v>
      </c>
      <c r="AB54" s="880">
        <v>191211</v>
      </c>
      <c r="AC54" s="871">
        <v>180607</v>
      </c>
      <c r="AD54" s="872">
        <f>SUM(AD55:AD59)</f>
        <v>178494</v>
      </c>
      <c r="AE54" s="872">
        <f>SUM(AE55:AE59)</f>
        <v>176177</v>
      </c>
      <c r="AF54" s="872">
        <f>SUM(AF55:AF59)</f>
        <v>173744</v>
      </c>
      <c r="AG54" s="872">
        <f>SUM(AG55:AG59)</f>
        <v>171295</v>
      </c>
      <c r="AH54" s="871">
        <f t="shared" ref="AH54:AN54" si="14">SUM(AH55:AH59)</f>
        <v>170232</v>
      </c>
      <c r="AI54" s="882">
        <f t="shared" si="14"/>
        <v>167971</v>
      </c>
      <c r="AJ54" s="882">
        <f t="shared" si="14"/>
        <v>165490</v>
      </c>
      <c r="AK54" s="882">
        <f t="shared" si="14"/>
        <v>162791</v>
      </c>
      <c r="AL54" s="882">
        <f t="shared" si="14"/>
        <v>159879</v>
      </c>
      <c r="AM54" s="874">
        <f t="shared" si="14"/>
        <v>158055</v>
      </c>
      <c r="AN54" s="882">
        <f t="shared" si="14"/>
        <v>155351</v>
      </c>
      <c r="AO54" s="875">
        <f t="shared" si="5"/>
        <v>-10375</v>
      </c>
      <c r="AP54" s="876">
        <f t="shared" si="6"/>
        <v>-12177</v>
      </c>
      <c r="AQ54" s="875">
        <f t="shared" si="9"/>
        <v>-2261</v>
      </c>
      <c r="AR54" s="875">
        <f t="shared" si="9"/>
        <v>-2481</v>
      </c>
      <c r="AS54" s="875">
        <f t="shared" si="9"/>
        <v>-2699</v>
      </c>
      <c r="AT54" s="875">
        <f t="shared" si="9"/>
        <v>-2912</v>
      </c>
      <c r="AU54" s="875">
        <f t="shared" si="9"/>
        <v>-1824</v>
      </c>
      <c r="AV54" s="875">
        <f t="shared" si="9"/>
        <v>-2704</v>
      </c>
      <c r="AW54" s="877"/>
      <c r="AX54" s="878">
        <f>SUM(AX55:AX59)</f>
        <v>205877</v>
      </c>
      <c r="AY54" s="869">
        <f t="shared" si="2"/>
        <v>-35645</v>
      </c>
      <c r="AZ54" s="869">
        <f t="shared" si="3"/>
        <v>-47822</v>
      </c>
    </row>
    <row r="55" spans="1:52" ht="12.75" customHeight="1">
      <c r="A55" s="1016">
        <v>209</v>
      </c>
      <c r="B55" s="1023" t="s">
        <v>405</v>
      </c>
      <c r="C55" s="880">
        <v>90750</v>
      </c>
      <c r="D55" s="880">
        <v>91246</v>
      </c>
      <c r="E55" s="880">
        <v>91800</v>
      </c>
      <c r="F55" s="880">
        <v>92006</v>
      </c>
      <c r="G55" s="880"/>
      <c r="H55" s="880">
        <v>91546</v>
      </c>
      <c r="I55" s="880"/>
      <c r="J55" s="880">
        <v>103154</v>
      </c>
      <c r="K55" s="880"/>
      <c r="L55" s="880">
        <v>102838</v>
      </c>
      <c r="M55" s="880"/>
      <c r="N55" s="880">
        <v>102557</v>
      </c>
      <c r="O55" s="880"/>
      <c r="P55" s="880">
        <v>99572</v>
      </c>
      <c r="Q55" s="880"/>
      <c r="R55" s="880">
        <v>96599</v>
      </c>
      <c r="S55" s="880"/>
      <c r="T55" s="880">
        <v>94732</v>
      </c>
      <c r="U55" s="880"/>
      <c r="V55" s="880">
        <v>95687</v>
      </c>
      <c r="W55" s="880">
        <v>96448</v>
      </c>
      <c r="X55" s="870">
        <v>96086</v>
      </c>
      <c r="Y55" s="870">
        <v>94163</v>
      </c>
      <c r="Z55" s="870">
        <v>93859</v>
      </c>
      <c r="AA55" s="890">
        <v>92752</v>
      </c>
      <c r="AB55" s="870">
        <v>89208</v>
      </c>
      <c r="AC55" s="871">
        <v>85592</v>
      </c>
      <c r="AD55" s="884">
        <v>84876</v>
      </c>
      <c r="AE55" s="884">
        <v>84116</v>
      </c>
      <c r="AF55" s="884">
        <v>83338</v>
      </c>
      <c r="AG55" s="884">
        <v>82462</v>
      </c>
      <c r="AH55" s="885">
        <v>82250</v>
      </c>
      <c r="AI55" s="886">
        <v>81391</v>
      </c>
      <c r="AJ55" s="887">
        <v>80595</v>
      </c>
      <c r="AK55" s="887">
        <v>79428</v>
      </c>
      <c r="AL55" s="887">
        <v>78299</v>
      </c>
      <c r="AM55" s="888">
        <v>77519</v>
      </c>
      <c r="AN55" s="887">
        <v>76635</v>
      </c>
      <c r="AO55" s="875">
        <f t="shared" si="5"/>
        <v>-3342</v>
      </c>
      <c r="AP55" s="876">
        <f t="shared" si="6"/>
        <v>-4731</v>
      </c>
      <c r="AQ55" s="875">
        <f t="shared" ref="AQ55:AV67" si="15">AI55-AH55</f>
        <v>-859</v>
      </c>
      <c r="AR55" s="875">
        <f t="shared" si="15"/>
        <v>-796</v>
      </c>
      <c r="AS55" s="875">
        <f t="shared" si="15"/>
        <v>-1167</v>
      </c>
      <c r="AT55" s="875">
        <f t="shared" si="15"/>
        <v>-1129</v>
      </c>
      <c r="AU55" s="875">
        <f t="shared" si="15"/>
        <v>-780</v>
      </c>
      <c r="AV55" s="875">
        <f t="shared" si="15"/>
        <v>-884</v>
      </c>
      <c r="AW55" s="877"/>
      <c r="AX55" s="878">
        <v>93844</v>
      </c>
      <c r="AY55" s="869">
        <f t="shared" si="2"/>
        <v>-11594</v>
      </c>
      <c r="AZ55" s="869">
        <f t="shared" si="3"/>
        <v>-16325</v>
      </c>
    </row>
    <row r="56" spans="1:52" ht="12.75" customHeight="1">
      <c r="A56" s="1018">
        <v>222</v>
      </c>
      <c r="B56" s="1017" t="s">
        <v>406</v>
      </c>
      <c r="C56" s="880">
        <v>43271</v>
      </c>
      <c r="D56" s="880">
        <v>42465</v>
      </c>
      <c r="E56" s="880">
        <v>43449</v>
      </c>
      <c r="F56" s="880">
        <v>43190</v>
      </c>
      <c r="G56" s="880"/>
      <c r="H56" s="880">
        <v>45203</v>
      </c>
      <c r="I56" s="880"/>
      <c r="J56" s="880">
        <v>49057</v>
      </c>
      <c r="K56" s="880"/>
      <c r="L56" s="880">
        <v>49190</v>
      </c>
      <c r="M56" s="880"/>
      <c r="N56" s="880">
        <v>48578</v>
      </c>
      <c r="O56" s="880"/>
      <c r="P56" s="880">
        <v>44884</v>
      </c>
      <c r="Q56" s="880"/>
      <c r="R56" s="880">
        <v>40740</v>
      </c>
      <c r="S56" s="880"/>
      <c r="T56" s="880">
        <v>36716</v>
      </c>
      <c r="U56" s="880"/>
      <c r="V56" s="880">
        <v>34919</v>
      </c>
      <c r="W56" s="880">
        <v>33979</v>
      </c>
      <c r="X56" s="870">
        <v>33595</v>
      </c>
      <c r="Y56" s="870">
        <v>32092</v>
      </c>
      <c r="Z56" s="870">
        <v>31290</v>
      </c>
      <c r="AA56" s="890">
        <v>30110</v>
      </c>
      <c r="AB56" s="870">
        <v>28306</v>
      </c>
      <c r="AC56" s="871">
        <v>26501</v>
      </c>
      <c r="AD56" s="884">
        <v>26053</v>
      </c>
      <c r="AE56" s="884">
        <v>25499</v>
      </c>
      <c r="AF56" s="884">
        <v>24988</v>
      </c>
      <c r="AG56" s="884">
        <v>24567</v>
      </c>
      <c r="AH56" s="885">
        <v>24288</v>
      </c>
      <c r="AI56" s="886">
        <v>23922</v>
      </c>
      <c r="AJ56" s="887">
        <v>23427</v>
      </c>
      <c r="AK56" s="887">
        <v>22910</v>
      </c>
      <c r="AL56" s="887">
        <v>22358</v>
      </c>
      <c r="AM56" s="888">
        <v>22137</v>
      </c>
      <c r="AN56" s="887">
        <v>21691</v>
      </c>
      <c r="AO56" s="875">
        <f t="shared" si="5"/>
        <v>-2213</v>
      </c>
      <c r="AP56" s="876">
        <f t="shared" si="6"/>
        <v>-2151</v>
      </c>
      <c r="AQ56" s="875">
        <f t="shared" si="15"/>
        <v>-366</v>
      </c>
      <c r="AR56" s="875">
        <f t="shared" si="15"/>
        <v>-495</v>
      </c>
      <c r="AS56" s="875">
        <f t="shared" si="15"/>
        <v>-517</v>
      </c>
      <c r="AT56" s="875">
        <f t="shared" si="15"/>
        <v>-552</v>
      </c>
      <c r="AU56" s="875">
        <f t="shared" si="15"/>
        <v>-221</v>
      </c>
      <c r="AV56" s="875">
        <f t="shared" si="15"/>
        <v>-446</v>
      </c>
      <c r="AW56" s="877"/>
      <c r="AX56" s="878">
        <v>31319</v>
      </c>
      <c r="AY56" s="869">
        <f t="shared" si="2"/>
        <v>-7031</v>
      </c>
      <c r="AZ56" s="869">
        <f t="shared" si="3"/>
        <v>-9182</v>
      </c>
    </row>
    <row r="57" spans="1:52" ht="12.75" customHeight="1">
      <c r="A57" s="1018">
        <v>225</v>
      </c>
      <c r="B57" s="1017" t="s">
        <v>407</v>
      </c>
      <c r="C57" s="880">
        <v>41657</v>
      </c>
      <c r="D57" s="880">
        <v>41053</v>
      </c>
      <c r="E57" s="880">
        <v>42524</v>
      </c>
      <c r="F57" s="880">
        <v>42173</v>
      </c>
      <c r="G57" s="880"/>
      <c r="H57" s="880">
        <v>42442</v>
      </c>
      <c r="I57" s="880"/>
      <c r="J57" s="880">
        <v>49448</v>
      </c>
      <c r="K57" s="880"/>
      <c r="L57" s="880">
        <v>49619</v>
      </c>
      <c r="M57" s="880"/>
      <c r="N57" s="880">
        <v>49225</v>
      </c>
      <c r="O57" s="880"/>
      <c r="P57" s="880">
        <v>47118</v>
      </c>
      <c r="Q57" s="880"/>
      <c r="R57" s="880">
        <v>43637</v>
      </c>
      <c r="S57" s="880"/>
      <c r="T57" s="880">
        <v>39506</v>
      </c>
      <c r="U57" s="880"/>
      <c r="V57" s="880">
        <v>37763</v>
      </c>
      <c r="W57" s="880">
        <v>36850</v>
      </c>
      <c r="X57" s="870">
        <v>37149</v>
      </c>
      <c r="Y57" s="870">
        <v>36625</v>
      </c>
      <c r="Z57" s="870">
        <v>36766</v>
      </c>
      <c r="AA57" s="890">
        <v>36069</v>
      </c>
      <c r="AB57" s="870">
        <v>34791</v>
      </c>
      <c r="AC57" s="871">
        <v>32814</v>
      </c>
      <c r="AD57" s="884">
        <v>32491</v>
      </c>
      <c r="AE57" s="884">
        <v>32118</v>
      </c>
      <c r="AF57" s="884">
        <v>31622</v>
      </c>
      <c r="AG57" s="884">
        <v>31144</v>
      </c>
      <c r="AH57" s="885">
        <v>30805</v>
      </c>
      <c r="AI57" s="886">
        <v>30507</v>
      </c>
      <c r="AJ57" s="887">
        <v>30075</v>
      </c>
      <c r="AK57" s="887">
        <v>29693</v>
      </c>
      <c r="AL57" s="887">
        <v>29238</v>
      </c>
      <c r="AM57" s="888">
        <v>29002</v>
      </c>
      <c r="AN57" s="887">
        <v>28430</v>
      </c>
      <c r="AO57" s="875">
        <f t="shared" si="5"/>
        <v>-2009</v>
      </c>
      <c r="AP57" s="876">
        <f t="shared" si="6"/>
        <v>-1803</v>
      </c>
      <c r="AQ57" s="875">
        <f t="shared" si="15"/>
        <v>-298</v>
      </c>
      <c r="AR57" s="875">
        <f t="shared" si="15"/>
        <v>-432</v>
      </c>
      <c r="AS57" s="875">
        <f t="shared" si="15"/>
        <v>-382</v>
      </c>
      <c r="AT57" s="875">
        <f t="shared" si="15"/>
        <v>-455</v>
      </c>
      <c r="AU57" s="875">
        <f t="shared" si="15"/>
        <v>-236</v>
      </c>
      <c r="AV57" s="875">
        <f t="shared" si="15"/>
        <v>-572</v>
      </c>
      <c r="AW57" s="877"/>
      <c r="AX57" s="878">
        <v>36479</v>
      </c>
      <c r="AY57" s="869">
        <f t="shared" si="2"/>
        <v>-5674</v>
      </c>
      <c r="AZ57" s="869">
        <f t="shared" si="3"/>
        <v>-7477</v>
      </c>
    </row>
    <row r="58" spans="1:52" ht="12.75" customHeight="1">
      <c r="A58" s="1018">
        <v>585</v>
      </c>
      <c r="B58" s="1017" t="s">
        <v>408</v>
      </c>
      <c r="C58" s="880">
        <v>31838</v>
      </c>
      <c r="D58" s="880">
        <v>31607</v>
      </c>
      <c r="E58" s="880">
        <v>31646</v>
      </c>
      <c r="F58" s="880">
        <v>31292</v>
      </c>
      <c r="G58" s="880"/>
      <c r="H58" s="880">
        <v>31627</v>
      </c>
      <c r="I58" s="880"/>
      <c r="J58" s="880">
        <v>34890</v>
      </c>
      <c r="K58" s="880"/>
      <c r="L58" s="880">
        <v>35414</v>
      </c>
      <c r="M58" s="880"/>
      <c r="N58" s="880">
        <v>34855</v>
      </c>
      <c r="O58" s="880"/>
      <c r="P58" s="880">
        <v>33745</v>
      </c>
      <c r="Q58" s="880"/>
      <c r="R58" s="880">
        <v>31096</v>
      </c>
      <c r="S58" s="880"/>
      <c r="T58" s="880">
        <v>28321</v>
      </c>
      <c r="U58" s="880"/>
      <c r="V58" s="880">
        <v>27571</v>
      </c>
      <c r="W58" s="880">
        <v>26694</v>
      </c>
      <c r="X58" s="870">
        <v>25964</v>
      </c>
      <c r="Y58" s="870">
        <v>25136</v>
      </c>
      <c r="Z58" s="870">
        <v>24298</v>
      </c>
      <c r="AA58" s="890">
        <v>23271</v>
      </c>
      <c r="AB58" s="870">
        <v>21439</v>
      </c>
      <c r="AC58" s="871">
        <v>19696</v>
      </c>
      <c r="AD58" s="884">
        <v>19342</v>
      </c>
      <c r="AE58" s="884">
        <v>18961</v>
      </c>
      <c r="AF58" s="884">
        <v>18603</v>
      </c>
      <c r="AG58" s="884">
        <v>18220</v>
      </c>
      <c r="AH58" s="885">
        <v>18070</v>
      </c>
      <c r="AI58" s="886">
        <v>17643</v>
      </c>
      <c r="AJ58" s="887">
        <v>17156</v>
      </c>
      <c r="AK58" s="887">
        <v>16802</v>
      </c>
      <c r="AL58" s="887">
        <v>16321</v>
      </c>
      <c r="AM58" s="888">
        <v>16069</v>
      </c>
      <c r="AN58" s="887">
        <v>15581</v>
      </c>
      <c r="AO58" s="875">
        <f t="shared" si="5"/>
        <v>-1626</v>
      </c>
      <c r="AP58" s="876">
        <f t="shared" si="6"/>
        <v>-2001</v>
      </c>
      <c r="AQ58" s="875">
        <f t="shared" si="15"/>
        <v>-427</v>
      </c>
      <c r="AR58" s="875">
        <f t="shared" si="15"/>
        <v>-487</v>
      </c>
      <c r="AS58" s="875">
        <f t="shared" si="15"/>
        <v>-354</v>
      </c>
      <c r="AT58" s="875">
        <f t="shared" si="15"/>
        <v>-481</v>
      </c>
      <c r="AU58" s="875">
        <f t="shared" si="15"/>
        <v>-252</v>
      </c>
      <c r="AV58" s="875">
        <f t="shared" si="15"/>
        <v>-488</v>
      </c>
      <c r="AW58" s="877"/>
      <c r="AX58" s="878">
        <v>24496</v>
      </c>
      <c r="AY58" s="869">
        <f t="shared" si="2"/>
        <v>-6426</v>
      </c>
      <c r="AZ58" s="869">
        <f t="shared" si="3"/>
        <v>-8427</v>
      </c>
    </row>
    <row r="59" spans="1:52" ht="12.75" customHeight="1">
      <c r="A59" s="1018">
        <v>586</v>
      </c>
      <c r="B59" s="1017" t="s">
        <v>409</v>
      </c>
      <c r="C59" s="880">
        <v>26952</v>
      </c>
      <c r="D59" s="880">
        <v>26469</v>
      </c>
      <c r="E59" s="880">
        <v>25973</v>
      </c>
      <c r="F59" s="880">
        <v>25350</v>
      </c>
      <c r="G59" s="880"/>
      <c r="H59" s="880">
        <v>25560</v>
      </c>
      <c r="I59" s="880"/>
      <c r="J59" s="880">
        <v>29631</v>
      </c>
      <c r="K59" s="880"/>
      <c r="L59" s="880">
        <v>29788</v>
      </c>
      <c r="M59" s="880"/>
      <c r="N59" s="880">
        <v>29269</v>
      </c>
      <c r="O59" s="880"/>
      <c r="P59" s="880">
        <v>27701</v>
      </c>
      <c r="Q59" s="880"/>
      <c r="R59" s="880">
        <v>25539</v>
      </c>
      <c r="S59" s="880"/>
      <c r="T59" s="880">
        <v>22961</v>
      </c>
      <c r="U59" s="880"/>
      <c r="V59" s="880">
        <v>21876</v>
      </c>
      <c r="W59" s="880">
        <v>21514</v>
      </c>
      <c r="X59" s="870">
        <v>21011</v>
      </c>
      <c r="Y59" s="870">
        <v>20226</v>
      </c>
      <c r="Z59" s="870">
        <v>19629</v>
      </c>
      <c r="AA59" s="890">
        <v>18601</v>
      </c>
      <c r="AB59" s="870">
        <v>17467</v>
      </c>
      <c r="AC59" s="871">
        <v>16004</v>
      </c>
      <c r="AD59" s="884">
        <v>15732</v>
      </c>
      <c r="AE59" s="884">
        <v>15483</v>
      </c>
      <c r="AF59" s="884">
        <v>15193</v>
      </c>
      <c r="AG59" s="884">
        <v>14902</v>
      </c>
      <c r="AH59" s="885">
        <v>14819</v>
      </c>
      <c r="AI59" s="886">
        <v>14508</v>
      </c>
      <c r="AJ59" s="887">
        <v>14237</v>
      </c>
      <c r="AK59" s="887">
        <v>13958</v>
      </c>
      <c r="AL59" s="887">
        <v>13663</v>
      </c>
      <c r="AM59" s="888">
        <v>13328</v>
      </c>
      <c r="AN59" s="887">
        <v>13014</v>
      </c>
      <c r="AO59" s="875">
        <f t="shared" si="5"/>
        <v>-1185</v>
      </c>
      <c r="AP59" s="876">
        <f t="shared" si="6"/>
        <v>-1491</v>
      </c>
      <c r="AQ59" s="875">
        <f t="shared" si="15"/>
        <v>-311</v>
      </c>
      <c r="AR59" s="875">
        <f t="shared" si="15"/>
        <v>-271</v>
      </c>
      <c r="AS59" s="875">
        <f t="shared" si="15"/>
        <v>-279</v>
      </c>
      <c r="AT59" s="875">
        <f t="shared" si="15"/>
        <v>-295</v>
      </c>
      <c r="AU59" s="875">
        <f t="shared" si="15"/>
        <v>-335</v>
      </c>
      <c r="AV59" s="875">
        <f t="shared" si="15"/>
        <v>-314</v>
      </c>
      <c r="AW59" s="877"/>
      <c r="AX59" s="878">
        <v>19739</v>
      </c>
      <c r="AY59" s="869">
        <f t="shared" si="2"/>
        <v>-4920</v>
      </c>
      <c r="AZ59" s="869">
        <f t="shared" si="3"/>
        <v>-6411</v>
      </c>
    </row>
    <row r="60" spans="1:52" ht="20.25" customHeight="1">
      <c r="A60" s="1016"/>
      <c r="B60" s="1024" t="s">
        <v>410</v>
      </c>
      <c r="C60" s="880">
        <v>120884</v>
      </c>
      <c r="D60" s="880">
        <v>120546</v>
      </c>
      <c r="E60" s="880">
        <v>122255</v>
      </c>
      <c r="F60" s="880">
        <v>119242</v>
      </c>
      <c r="G60" s="880"/>
      <c r="H60" s="880">
        <v>117090</v>
      </c>
      <c r="I60" s="880"/>
      <c r="J60" s="880">
        <v>146337</v>
      </c>
      <c r="K60" s="880"/>
      <c r="L60" s="880">
        <v>144682</v>
      </c>
      <c r="M60" s="880"/>
      <c r="N60" s="880">
        <v>141144</v>
      </c>
      <c r="O60" s="880"/>
      <c r="P60" s="880">
        <v>133259</v>
      </c>
      <c r="Q60" s="880"/>
      <c r="R60" s="880">
        <v>123223</v>
      </c>
      <c r="S60" s="880"/>
      <c r="T60" s="880">
        <v>115869</v>
      </c>
      <c r="U60" s="880"/>
      <c r="V60" s="880">
        <v>114427</v>
      </c>
      <c r="W60" s="880">
        <v>114667</v>
      </c>
      <c r="X60" s="880">
        <v>115247</v>
      </c>
      <c r="Y60" s="880">
        <v>115461</v>
      </c>
      <c r="Z60" s="881">
        <v>118740</v>
      </c>
      <c r="AA60" s="880">
        <v>119187</v>
      </c>
      <c r="AB60" s="880">
        <v>116055</v>
      </c>
      <c r="AC60" s="871">
        <v>111020</v>
      </c>
      <c r="AD60" s="872">
        <f>AD61+AD62</f>
        <v>110185</v>
      </c>
      <c r="AE60" s="872">
        <f>AE61+AE62</f>
        <v>109173</v>
      </c>
      <c r="AF60" s="872">
        <f>AF61+AF62</f>
        <v>108034</v>
      </c>
      <c r="AG60" s="872">
        <f>AG61+AG62</f>
        <v>106812</v>
      </c>
      <c r="AH60" s="871">
        <f t="shared" ref="AH60:AN60" si="16">AH61+AH62</f>
        <v>106150</v>
      </c>
      <c r="AI60" s="882">
        <f t="shared" si="16"/>
        <v>105103</v>
      </c>
      <c r="AJ60" s="882">
        <f t="shared" si="16"/>
        <v>103955</v>
      </c>
      <c r="AK60" s="882">
        <f t="shared" si="16"/>
        <v>102875</v>
      </c>
      <c r="AL60" s="882">
        <f t="shared" si="16"/>
        <v>101720</v>
      </c>
      <c r="AM60" s="874">
        <f t="shared" si="16"/>
        <v>101148</v>
      </c>
      <c r="AN60" s="882">
        <f t="shared" si="16"/>
        <v>99810</v>
      </c>
      <c r="AO60" s="875">
        <f t="shared" si="5"/>
        <v>-4870</v>
      </c>
      <c r="AP60" s="876">
        <f t="shared" si="6"/>
        <v>-5002</v>
      </c>
      <c r="AQ60" s="875">
        <f t="shared" si="15"/>
        <v>-1047</v>
      </c>
      <c r="AR60" s="875">
        <f t="shared" si="15"/>
        <v>-1148</v>
      </c>
      <c r="AS60" s="875">
        <f t="shared" si="15"/>
        <v>-1080</v>
      </c>
      <c r="AT60" s="875">
        <f t="shared" si="15"/>
        <v>-1155</v>
      </c>
      <c r="AU60" s="875">
        <f t="shared" si="15"/>
        <v>-572</v>
      </c>
      <c r="AV60" s="875">
        <f t="shared" si="15"/>
        <v>-1338</v>
      </c>
      <c r="AW60" s="877"/>
      <c r="AX60" s="878">
        <f>AX61+AX62</f>
        <v>118306</v>
      </c>
      <c r="AY60" s="869">
        <f t="shared" si="2"/>
        <v>-12156</v>
      </c>
      <c r="AZ60" s="869">
        <f t="shared" si="3"/>
        <v>-17158</v>
      </c>
    </row>
    <row r="61" spans="1:52" ht="12.75" customHeight="1">
      <c r="A61" s="1018">
        <v>221</v>
      </c>
      <c r="B61" s="1017" t="s">
        <v>411</v>
      </c>
      <c r="C61" s="880">
        <v>49523</v>
      </c>
      <c r="D61" s="880">
        <v>49046</v>
      </c>
      <c r="E61" s="880">
        <v>49969</v>
      </c>
      <c r="F61" s="880">
        <v>48748</v>
      </c>
      <c r="G61" s="880"/>
      <c r="H61" s="880">
        <v>46814</v>
      </c>
      <c r="I61" s="880"/>
      <c r="J61" s="880">
        <v>58355</v>
      </c>
      <c r="K61" s="880"/>
      <c r="L61" s="880">
        <v>57083</v>
      </c>
      <c r="M61" s="880"/>
      <c r="N61" s="880">
        <v>55181</v>
      </c>
      <c r="O61" s="880"/>
      <c r="P61" s="880">
        <v>51611</v>
      </c>
      <c r="Q61" s="880"/>
      <c r="R61" s="880">
        <v>47346</v>
      </c>
      <c r="S61" s="880"/>
      <c r="T61" s="880">
        <v>43428</v>
      </c>
      <c r="U61" s="880"/>
      <c r="V61" s="880">
        <v>42026</v>
      </c>
      <c r="W61" s="880">
        <v>41685</v>
      </c>
      <c r="X61" s="870">
        <v>41144</v>
      </c>
      <c r="Y61" s="870">
        <v>41802</v>
      </c>
      <c r="Z61" s="870">
        <v>44752</v>
      </c>
      <c r="AA61" s="890">
        <v>46325</v>
      </c>
      <c r="AB61" s="870">
        <v>45245</v>
      </c>
      <c r="AC61" s="871">
        <v>43263</v>
      </c>
      <c r="AD61" s="884">
        <v>42937</v>
      </c>
      <c r="AE61" s="884">
        <v>42648</v>
      </c>
      <c r="AF61" s="884">
        <v>42202</v>
      </c>
      <c r="AG61" s="884">
        <v>41729</v>
      </c>
      <c r="AH61" s="885">
        <v>41490</v>
      </c>
      <c r="AI61" s="886">
        <v>41159</v>
      </c>
      <c r="AJ61" s="887">
        <v>40708</v>
      </c>
      <c r="AK61" s="887">
        <v>40320</v>
      </c>
      <c r="AL61" s="887">
        <v>39858</v>
      </c>
      <c r="AM61" s="888">
        <v>39637</v>
      </c>
      <c r="AN61" s="887">
        <v>39096</v>
      </c>
      <c r="AO61" s="875">
        <f t="shared" si="5"/>
        <v>-1773</v>
      </c>
      <c r="AP61" s="876">
        <f t="shared" si="6"/>
        <v>-1853</v>
      </c>
      <c r="AQ61" s="875">
        <f t="shared" si="15"/>
        <v>-331</v>
      </c>
      <c r="AR61" s="875">
        <f t="shared" si="15"/>
        <v>-451</v>
      </c>
      <c r="AS61" s="875">
        <f t="shared" si="15"/>
        <v>-388</v>
      </c>
      <c r="AT61" s="875">
        <f t="shared" si="15"/>
        <v>-462</v>
      </c>
      <c r="AU61" s="875">
        <f t="shared" si="15"/>
        <v>-221</v>
      </c>
      <c r="AV61" s="875">
        <f t="shared" si="15"/>
        <v>-541</v>
      </c>
      <c r="AW61" s="877"/>
      <c r="AX61" s="878">
        <v>44076</v>
      </c>
      <c r="AY61" s="869">
        <f t="shared" si="2"/>
        <v>-2586</v>
      </c>
      <c r="AZ61" s="869">
        <f t="shared" si="3"/>
        <v>-4439</v>
      </c>
    </row>
    <row r="62" spans="1:52" ht="12.75" customHeight="1">
      <c r="A62" s="1018">
        <v>223</v>
      </c>
      <c r="B62" s="1017" t="s">
        <v>412</v>
      </c>
      <c r="C62" s="880">
        <v>71361</v>
      </c>
      <c r="D62" s="880">
        <v>71500</v>
      </c>
      <c r="E62" s="880">
        <v>72286</v>
      </c>
      <c r="F62" s="880">
        <v>70494</v>
      </c>
      <c r="G62" s="880"/>
      <c r="H62" s="880">
        <v>70276</v>
      </c>
      <c r="I62" s="880"/>
      <c r="J62" s="880">
        <v>87982</v>
      </c>
      <c r="K62" s="880"/>
      <c r="L62" s="880">
        <v>87599</v>
      </c>
      <c r="M62" s="880"/>
      <c r="N62" s="880">
        <v>85963</v>
      </c>
      <c r="O62" s="880"/>
      <c r="P62" s="880">
        <v>81648</v>
      </c>
      <c r="Q62" s="880"/>
      <c r="R62" s="880">
        <v>75877</v>
      </c>
      <c r="S62" s="880"/>
      <c r="T62" s="880">
        <v>72441</v>
      </c>
      <c r="U62" s="880"/>
      <c r="V62" s="880">
        <v>72401</v>
      </c>
      <c r="W62" s="880">
        <v>72982</v>
      </c>
      <c r="X62" s="870">
        <v>74103</v>
      </c>
      <c r="Y62" s="870">
        <v>73659</v>
      </c>
      <c r="Z62" s="870">
        <v>73988</v>
      </c>
      <c r="AA62" s="890">
        <v>72862</v>
      </c>
      <c r="AB62" s="870">
        <v>70810</v>
      </c>
      <c r="AC62" s="871">
        <v>67757</v>
      </c>
      <c r="AD62" s="884">
        <v>67248</v>
      </c>
      <c r="AE62" s="884">
        <v>66525</v>
      </c>
      <c r="AF62" s="884">
        <v>65832</v>
      </c>
      <c r="AG62" s="884">
        <v>65083</v>
      </c>
      <c r="AH62" s="885">
        <v>64660</v>
      </c>
      <c r="AI62" s="886">
        <v>63944</v>
      </c>
      <c r="AJ62" s="887">
        <v>63247</v>
      </c>
      <c r="AK62" s="887">
        <v>62555</v>
      </c>
      <c r="AL62" s="887">
        <v>61862</v>
      </c>
      <c r="AM62" s="888">
        <v>61511</v>
      </c>
      <c r="AN62" s="887">
        <v>60714</v>
      </c>
      <c r="AO62" s="875">
        <f t="shared" si="5"/>
        <v>-3097</v>
      </c>
      <c r="AP62" s="876">
        <f t="shared" si="6"/>
        <v>-3149</v>
      </c>
      <c r="AQ62" s="875">
        <f t="shared" si="15"/>
        <v>-716</v>
      </c>
      <c r="AR62" s="875">
        <f t="shared" si="15"/>
        <v>-697</v>
      </c>
      <c r="AS62" s="875">
        <f t="shared" si="15"/>
        <v>-692</v>
      </c>
      <c r="AT62" s="875">
        <f t="shared" si="15"/>
        <v>-693</v>
      </c>
      <c r="AU62" s="875">
        <f t="shared" si="15"/>
        <v>-351</v>
      </c>
      <c r="AV62" s="875">
        <f t="shared" si="15"/>
        <v>-797</v>
      </c>
      <c r="AW62" s="877"/>
      <c r="AX62" s="878">
        <v>74230</v>
      </c>
      <c r="AY62" s="869">
        <f t="shared" si="2"/>
        <v>-9570</v>
      </c>
      <c r="AZ62" s="869">
        <f t="shared" si="3"/>
        <v>-12719</v>
      </c>
    </row>
    <row r="63" spans="1:52" ht="20.25" customHeight="1">
      <c r="A63" s="1016"/>
      <c r="B63" s="1025" t="s">
        <v>413</v>
      </c>
      <c r="C63" s="880">
        <v>186217</v>
      </c>
      <c r="D63" s="880">
        <v>190286</v>
      </c>
      <c r="E63" s="880">
        <v>188499</v>
      </c>
      <c r="F63" s="880">
        <v>190040</v>
      </c>
      <c r="G63" s="880"/>
      <c r="H63" s="880">
        <v>185095</v>
      </c>
      <c r="I63" s="880"/>
      <c r="J63" s="880">
        <v>226890</v>
      </c>
      <c r="K63" s="880"/>
      <c r="L63" s="880">
        <v>226280</v>
      </c>
      <c r="M63" s="880"/>
      <c r="N63" s="880">
        <v>214908</v>
      </c>
      <c r="O63" s="880"/>
      <c r="P63" s="880">
        <v>198808</v>
      </c>
      <c r="Q63" s="880"/>
      <c r="R63" s="880">
        <v>185473</v>
      </c>
      <c r="S63" s="880"/>
      <c r="T63" s="880">
        <v>175918</v>
      </c>
      <c r="U63" s="880"/>
      <c r="V63" s="880">
        <v>172133</v>
      </c>
      <c r="W63" s="880">
        <v>170220</v>
      </c>
      <c r="X63" s="880">
        <v>169044</v>
      </c>
      <c r="Y63" s="880">
        <v>166218</v>
      </c>
      <c r="Z63" s="881">
        <v>162738</v>
      </c>
      <c r="AA63" s="880">
        <v>159111</v>
      </c>
      <c r="AB63" s="880">
        <v>151391</v>
      </c>
      <c r="AC63" s="871">
        <v>143547</v>
      </c>
      <c r="AD63" s="872">
        <f>SUM(AD64:AD66)</f>
        <v>141816</v>
      </c>
      <c r="AE63" s="872">
        <f>SUM(AE64:AE66)</f>
        <v>140195</v>
      </c>
      <c r="AF63" s="872">
        <f>SUM(AF64:AF66)</f>
        <v>138341</v>
      </c>
      <c r="AG63" s="872">
        <f>SUM(AG64:AG66)</f>
        <v>136848</v>
      </c>
      <c r="AH63" s="871">
        <f t="shared" ref="AH63:AN63" si="17">SUM(AH64:AH66)</f>
        <v>135147</v>
      </c>
      <c r="AI63" s="882">
        <f t="shared" si="17"/>
        <v>133512</v>
      </c>
      <c r="AJ63" s="882">
        <f t="shared" si="17"/>
        <v>131912</v>
      </c>
      <c r="AK63" s="882">
        <f t="shared" si="17"/>
        <v>129836</v>
      </c>
      <c r="AL63" s="882">
        <f t="shared" si="17"/>
        <v>128013</v>
      </c>
      <c r="AM63" s="874">
        <f t="shared" si="17"/>
        <v>127537</v>
      </c>
      <c r="AN63" s="882">
        <f t="shared" si="17"/>
        <v>126242</v>
      </c>
      <c r="AO63" s="875">
        <f t="shared" si="5"/>
        <v>-8400</v>
      </c>
      <c r="AP63" s="876">
        <f t="shared" si="6"/>
        <v>-7610</v>
      </c>
      <c r="AQ63" s="875">
        <f t="shared" si="15"/>
        <v>-1635</v>
      </c>
      <c r="AR63" s="875">
        <f t="shared" si="15"/>
        <v>-1600</v>
      </c>
      <c r="AS63" s="875">
        <f t="shared" si="15"/>
        <v>-2076</v>
      </c>
      <c r="AT63" s="875">
        <f t="shared" si="15"/>
        <v>-1823</v>
      </c>
      <c r="AU63" s="875">
        <f t="shared" si="15"/>
        <v>-476</v>
      </c>
      <c r="AV63" s="875">
        <f t="shared" si="15"/>
        <v>-1295</v>
      </c>
      <c r="AW63" s="877"/>
      <c r="AX63" s="878">
        <f>SUM(AX64:AX66)</f>
        <v>163540</v>
      </c>
      <c r="AY63" s="869">
        <f t="shared" si="2"/>
        <v>-28393</v>
      </c>
      <c r="AZ63" s="869">
        <f t="shared" si="3"/>
        <v>-36003</v>
      </c>
    </row>
    <row r="64" spans="1:52" ht="12.75" customHeight="1">
      <c r="A64" s="1016">
        <v>205</v>
      </c>
      <c r="B64" s="1025" t="s">
        <v>414</v>
      </c>
      <c r="C64" s="880">
        <v>59029</v>
      </c>
      <c r="D64" s="880">
        <v>61093</v>
      </c>
      <c r="E64" s="880">
        <v>59592</v>
      </c>
      <c r="F64" s="880">
        <v>59815</v>
      </c>
      <c r="G64" s="880"/>
      <c r="H64" s="880">
        <v>56906</v>
      </c>
      <c r="I64" s="880"/>
      <c r="J64" s="880">
        <v>69463</v>
      </c>
      <c r="K64" s="880"/>
      <c r="L64" s="880">
        <v>69825</v>
      </c>
      <c r="M64" s="880"/>
      <c r="N64" s="880">
        <v>66148</v>
      </c>
      <c r="O64" s="880"/>
      <c r="P64" s="880">
        <v>62632</v>
      </c>
      <c r="Q64" s="880"/>
      <c r="R64" s="880">
        <v>58974</v>
      </c>
      <c r="S64" s="880"/>
      <c r="T64" s="880">
        <v>56171</v>
      </c>
      <c r="U64" s="880"/>
      <c r="V64" s="880">
        <v>55022</v>
      </c>
      <c r="W64" s="880">
        <v>54826</v>
      </c>
      <c r="X64" s="870">
        <v>55048</v>
      </c>
      <c r="Y64" s="870">
        <v>54049</v>
      </c>
      <c r="Z64" s="870">
        <v>52839</v>
      </c>
      <c r="AA64" s="890">
        <v>52248</v>
      </c>
      <c r="AB64" s="880">
        <v>50030</v>
      </c>
      <c r="AC64" s="871">
        <v>47254</v>
      </c>
      <c r="AD64" s="884">
        <v>46625</v>
      </c>
      <c r="AE64" s="884">
        <v>46087</v>
      </c>
      <c r="AF64" s="884">
        <v>45371</v>
      </c>
      <c r="AG64" s="884">
        <v>44849</v>
      </c>
      <c r="AH64" s="885">
        <v>44258</v>
      </c>
      <c r="AI64" s="886">
        <v>43693</v>
      </c>
      <c r="AJ64" s="887">
        <v>43149</v>
      </c>
      <c r="AK64" s="887">
        <v>42415</v>
      </c>
      <c r="AL64" s="887">
        <v>41727</v>
      </c>
      <c r="AM64" s="888">
        <v>41329</v>
      </c>
      <c r="AN64" s="887">
        <v>40856</v>
      </c>
      <c r="AO64" s="875">
        <f t="shared" si="5"/>
        <v>-2996</v>
      </c>
      <c r="AP64" s="876">
        <f t="shared" si="6"/>
        <v>-2929</v>
      </c>
      <c r="AQ64" s="875">
        <f t="shared" si="15"/>
        <v>-565</v>
      </c>
      <c r="AR64" s="875">
        <f t="shared" si="15"/>
        <v>-544</v>
      </c>
      <c r="AS64" s="875">
        <f t="shared" si="15"/>
        <v>-734</v>
      </c>
      <c r="AT64" s="875">
        <f t="shared" si="15"/>
        <v>-688</v>
      </c>
      <c r="AU64" s="875">
        <f t="shared" si="15"/>
        <v>-398</v>
      </c>
      <c r="AV64" s="875">
        <f t="shared" si="15"/>
        <v>-473</v>
      </c>
      <c r="AW64" s="877"/>
      <c r="AX64" s="878">
        <v>53049</v>
      </c>
      <c r="AY64" s="869">
        <f t="shared" si="2"/>
        <v>-8791</v>
      </c>
      <c r="AZ64" s="869">
        <f t="shared" si="3"/>
        <v>-11720</v>
      </c>
    </row>
    <row r="65" spans="1:52" ht="12.75" customHeight="1">
      <c r="A65" s="1018">
        <v>224</v>
      </c>
      <c r="B65" s="1017" t="s">
        <v>415</v>
      </c>
      <c r="C65" s="880">
        <v>57240</v>
      </c>
      <c r="D65" s="880">
        <v>58706</v>
      </c>
      <c r="E65" s="880">
        <v>59240</v>
      </c>
      <c r="F65" s="880">
        <v>60729</v>
      </c>
      <c r="G65" s="880"/>
      <c r="H65" s="880">
        <v>60263</v>
      </c>
      <c r="I65" s="880"/>
      <c r="J65" s="880">
        <v>72644</v>
      </c>
      <c r="K65" s="880"/>
      <c r="L65" s="880">
        <v>73581</v>
      </c>
      <c r="M65" s="880"/>
      <c r="N65" s="880">
        <v>70687</v>
      </c>
      <c r="O65" s="880"/>
      <c r="P65" s="880">
        <v>64789</v>
      </c>
      <c r="Q65" s="880"/>
      <c r="R65" s="880">
        <v>60194</v>
      </c>
      <c r="S65" s="880"/>
      <c r="T65" s="880">
        <v>58072</v>
      </c>
      <c r="U65" s="880"/>
      <c r="V65" s="880">
        <v>57813</v>
      </c>
      <c r="W65" s="880">
        <v>57744</v>
      </c>
      <c r="X65" s="870">
        <v>57690</v>
      </c>
      <c r="Y65" s="870">
        <v>57526</v>
      </c>
      <c r="Z65" s="870">
        <v>56664</v>
      </c>
      <c r="AA65" s="890">
        <v>54979</v>
      </c>
      <c r="AB65" s="870">
        <v>52283</v>
      </c>
      <c r="AC65" s="871">
        <v>49834</v>
      </c>
      <c r="AD65" s="884">
        <v>49337</v>
      </c>
      <c r="AE65" s="884">
        <v>48852</v>
      </c>
      <c r="AF65" s="884">
        <v>48272</v>
      </c>
      <c r="AG65" s="884">
        <v>47827</v>
      </c>
      <c r="AH65" s="885">
        <v>46912</v>
      </c>
      <c r="AI65" s="886">
        <v>46369</v>
      </c>
      <c r="AJ65" s="887">
        <v>45779</v>
      </c>
      <c r="AK65" s="887">
        <v>45167</v>
      </c>
      <c r="AL65" s="887">
        <v>44605</v>
      </c>
      <c r="AM65" s="888">
        <v>44180</v>
      </c>
      <c r="AN65" s="887">
        <v>43686</v>
      </c>
      <c r="AO65" s="875">
        <f t="shared" si="5"/>
        <v>-2922</v>
      </c>
      <c r="AP65" s="876">
        <f t="shared" si="6"/>
        <v>-2732</v>
      </c>
      <c r="AQ65" s="875">
        <f t="shared" si="15"/>
        <v>-543</v>
      </c>
      <c r="AR65" s="875">
        <f t="shared" si="15"/>
        <v>-590</v>
      </c>
      <c r="AS65" s="875">
        <f t="shared" si="15"/>
        <v>-612</v>
      </c>
      <c r="AT65" s="875">
        <f t="shared" si="15"/>
        <v>-562</v>
      </c>
      <c r="AU65" s="875">
        <f t="shared" si="15"/>
        <v>-425</v>
      </c>
      <c r="AV65" s="875">
        <f t="shared" si="15"/>
        <v>-494</v>
      </c>
      <c r="AW65" s="877"/>
      <c r="AX65" s="878">
        <v>56845</v>
      </c>
      <c r="AY65" s="869">
        <f t="shared" si="2"/>
        <v>-9933</v>
      </c>
      <c r="AZ65" s="869">
        <f t="shared" si="3"/>
        <v>-12665</v>
      </c>
    </row>
    <row r="66" spans="1:52" ht="12.75" customHeight="1">
      <c r="A66" s="1018">
        <v>226</v>
      </c>
      <c r="B66" s="1017" t="s">
        <v>416</v>
      </c>
      <c r="C66" s="880">
        <v>69948</v>
      </c>
      <c r="D66" s="880">
        <v>70487</v>
      </c>
      <c r="E66" s="880">
        <v>69667</v>
      </c>
      <c r="F66" s="880">
        <v>69496</v>
      </c>
      <c r="G66" s="880"/>
      <c r="H66" s="880">
        <v>67926</v>
      </c>
      <c r="I66" s="880"/>
      <c r="J66" s="880">
        <v>84783</v>
      </c>
      <c r="K66" s="880"/>
      <c r="L66" s="880">
        <v>82874</v>
      </c>
      <c r="M66" s="880"/>
      <c r="N66" s="880">
        <v>78073</v>
      </c>
      <c r="O66" s="880"/>
      <c r="P66" s="880">
        <v>71387</v>
      </c>
      <c r="Q66" s="880"/>
      <c r="R66" s="880">
        <v>66305</v>
      </c>
      <c r="S66" s="880"/>
      <c r="T66" s="880">
        <v>61675</v>
      </c>
      <c r="U66" s="880"/>
      <c r="V66" s="880">
        <v>59298</v>
      </c>
      <c r="W66" s="880">
        <v>57650</v>
      </c>
      <c r="X66" s="870">
        <v>56306</v>
      </c>
      <c r="Y66" s="870">
        <v>54643</v>
      </c>
      <c r="Z66" s="870">
        <v>53235</v>
      </c>
      <c r="AA66" s="890">
        <v>51884</v>
      </c>
      <c r="AB66" s="870">
        <v>49078</v>
      </c>
      <c r="AC66" s="871">
        <v>46459</v>
      </c>
      <c r="AD66" s="884">
        <v>45854</v>
      </c>
      <c r="AE66" s="884">
        <v>45256</v>
      </c>
      <c r="AF66" s="884">
        <v>44698</v>
      </c>
      <c r="AG66" s="884">
        <v>44172</v>
      </c>
      <c r="AH66" s="885">
        <v>43977</v>
      </c>
      <c r="AI66" s="886">
        <v>43450</v>
      </c>
      <c r="AJ66" s="887">
        <v>42984</v>
      </c>
      <c r="AK66" s="887">
        <v>42254</v>
      </c>
      <c r="AL66" s="887">
        <v>41681</v>
      </c>
      <c r="AM66" s="888">
        <v>42028</v>
      </c>
      <c r="AN66" s="887">
        <v>41700</v>
      </c>
      <c r="AO66" s="875">
        <f t="shared" si="5"/>
        <v>-2482</v>
      </c>
      <c r="AP66" s="876">
        <f t="shared" si="6"/>
        <v>-1949</v>
      </c>
      <c r="AQ66" s="875">
        <f t="shared" si="15"/>
        <v>-527</v>
      </c>
      <c r="AR66" s="875">
        <f t="shared" si="15"/>
        <v>-466</v>
      </c>
      <c r="AS66" s="875">
        <f t="shared" si="15"/>
        <v>-730</v>
      </c>
      <c r="AT66" s="875">
        <f t="shared" si="15"/>
        <v>-573</v>
      </c>
      <c r="AU66" s="875">
        <f t="shared" si="15"/>
        <v>347</v>
      </c>
      <c r="AV66" s="875">
        <f t="shared" si="15"/>
        <v>-328</v>
      </c>
      <c r="AW66" s="877"/>
      <c r="AX66" s="878">
        <v>53646</v>
      </c>
      <c r="AY66" s="869">
        <f t="shared" si="2"/>
        <v>-9669</v>
      </c>
      <c r="AZ66" s="869">
        <f t="shared" si="3"/>
        <v>-11618</v>
      </c>
    </row>
    <row r="67" spans="1:52" ht="12" customHeight="1">
      <c r="A67" s="894"/>
      <c r="B67" s="895" t="s">
        <v>998</v>
      </c>
      <c r="C67" s="896">
        <f>C8+SUM(C19:C21)+SUM(C23:C25)+C29+C36+SUM(C64:C66)</f>
        <v>1223096</v>
      </c>
      <c r="D67" s="896">
        <f t="shared" ref="D67:AN67" si="18">D8+SUM(D19:D21)+SUM(D23:D25)+D29+D36+SUM(D64:D66)</f>
        <v>1362761</v>
      </c>
      <c r="E67" s="896">
        <f t="shared" si="18"/>
        <v>1519794</v>
      </c>
      <c r="F67" s="896">
        <f t="shared" si="18"/>
        <v>1773768</v>
      </c>
      <c r="G67" s="896" t="s">
        <v>944</v>
      </c>
      <c r="H67" s="896">
        <f t="shared" si="18"/>
        <v>2020139</v>
      </c>
      <c r="I67" s="896" t="s">
        <v>944</v>
      </c>
      <c r="J67" s="896">
        <f t="shared" si="18"/>
        <v>1619108</v>
      </c>
      <c r="K67" s="896" t="s">
        <v>944</v>
      </c>
      <c r="L67" s="896">
        <f t="shared" si="18"/>
        <v>1838560</v>
      </c>
      <c r="M67" s="896" t="s">
        <v>944</v>
      </c>
      <c r="N67" s="896">
        <f t="shared" si="18"/>
        <v>2125568</v>
      </c>
      <c r="O67" s="896" t="s">
        <v>944</v>
      </c>
      <c r="P67" s="896">
        <f t="shared" si="18"/>
        <v>2410102</v>
      </c>
      <c r="Q67" s="896" t="s">
        <v>944</v>
      </c>
      <c r="R67" s="896">
        <f t="shared" si="18"/>
        <v>2783332</v>
      </c>
      <c r="S67" s="896" t="s">
        <v>944</v>
      </c>
      <c r="T67" s="896">
        <f t="shared" si="18"/>
        <v>3090197</v>
      </c>
      <c r="U67" s="896" t="s">
        <v>944</v>
      </c>
      <c r="V67" s="896">
        <f t="shared" si="18"/>
        <v>3304380</v>
      </c>
      <c r="W67" s="896">
        <f t="shared" si="18"/>
        <v>3378190</v>
      </c>
      <c r="X67" s="896">
        <f t="shared" si="18"/>
        <v>3456766</v>
      </c>
      <c r="Y67" s="896">
        <f t="shared" si="18"/>
        <v>3541476</v>
      </c>
      <c r="Z67" s="896">
        <f t="shared" si="18"/>
        <v>3450219</v>
      </c>
      <c r="AA67" s="896">
        <f t="shared" si="18"/>
        <v>3578827</v>
      </c>
      <c r="AB67" s="896">
        <f t="shared" si="18"/>
        <v>3640526</v>
      </c>
      <c r="AC67" s="897">
        <f t="shared" si="18"/>
        <v>3667591</v>
      </c>
      <c r="AD67" s="896">
        <f t="shared" si="18"/>
        <v>3666918</v>
      </c>
      <c r="AE67" s="896">
        <f t="shared" si="18"/>
        <v>3663925</v>
      </c>
      <c r="AF67" s="896">
        <f t="shared" si="18"/>
        <v>3659571</v>
      </c>
      <c r="AG67" s="896">
        <f t="shared" si="18"/>
        <v>3655287</v>
      </c>
      <c r="AH67" s="897">
        <f t="shared" si="18"/>
        <v>3656930</v>
      </c>
      <c r="AI67" s="898">
        <f t="shared" si="18"/>
        <v>3653293</v>
      </c>
      <c r="AJ67" s="898">
        <f t="shared" si="18"/>
        <v>3648187</v>
      </c>
      <c r="AK67" s="898">
        <f t="shared" si="18"/>
        <v>3642230</v>
      </c>
      <c r="AL67" s="898">
        <f t="shared" si="18"/>
        <v>3635413</v>
      </c>
      <c r="AM67" s="899">
        <f t="shared" si="18"/>
        <v>3650605</v>
      </c>
      <c r="AN67" s="898">
        <f t="shared" si="18"/>
        <v>3635386</v>
      </c>
      <c r="AO67" s="900">
        <f t="shared" si="5"/>
        <v>-10661</v>
      </c>
      <c r="AP67" s="901">
        <f t="shared" si="6"/>
        <v>-6325</v>
      </c>
      <c r="AQ67" s="900">
        <f t="shared" si="15"/>
        <v>-3637</v>
      </c>
      <c r="AR67" s="900">
        <f t="shared" si="15"/>
        <v>-5106</v>
      </c>
      <c r="AS67" s="900">
        <f t="shared" si="15"/>
        <v>-5957</v>
      </c>
      <c r="AT67" s="900">
        <f t="shared" si="15"/>
        <v>-6817</v>
      </c>
      <c r="AU67" s="900">
        <f t="shared" si="15"/>
        <v>15192</v>
      </c>
      <c r="AV67" s="900">
        <f t="shared" si="15"/>
        <v>-15219</v>
      </c>
      <c r="AW67" s="877"/>
      <c r="AX67" s="902">
        <f>AX8+SUM(AX19:AX21)+SUM(AX23:AX25)+AX29+AX36+SUM(AX64:AX66)</f>
        <v>3596836</v>
      </c>
      <c r="AY67" s="903">
        <f t="shared" si="2"/>
        <v>60094</v>
      </c>
      <c r="AZ67" s="903">
        <f t="shared" si="3"/>
        <v>53769</v>
      </c>
    </row>
    <row r="68" spans="1:52" ht="12" customHeight="1">
      <c r="A68" s="827" t="s">
        <v>999</v>
      </c>
      <c r="B68" s="863"/>
      <c r="C68" s="870"/>
      <c r="D68" s="870"/>
      <c r="E68" s="870"/>
      <c r="F68" s="870"/>
      <c r="G68" s="870"/>
      <c r="H68" s="870"/>
      <c r="I68" s="870"/>
      <c r="J68" s="870"/>
      <c r="K68" s="870"/>
      <c r="L68" s="870"/>
      <c r="M68" s="870"/>
      <c r="N68" s="870"/>
      <c r="O68" s="870"/>
      <c r="P68" s="870"/>
      <c r="Q68" s="870"/>
      <c r="R68" s="870"/>
      <c r="S68" s="870"/>
      <c r="T68" s="870"/>
      <c r="U68" s="870"/>
      <c r="V68" s="870"/>
      <c r="W68" s="870"/>
      <c r="X68" s="870"/>
      <c r="Y68" s="870"/>
      <c r="Z68" s="870"/>
      <c r="AA68" s="890"/>
      <c r="AB68" s="870"/>
      <c r="AC68" s="872"/>
      <c r="AX68" s="872"/>
    </row>
    <row r="69" spans="1:52" ht="12" customHeight="1">
      <c r="A69" s="827" t="s">
        <v>1000</v>
      </c>
      <c r="X69" s="870"/>
      <c r="AB69" s="870"/>
    </row>
    <row r="70" spans="1:52" ht="18" customHeight="1">
      <c r="A70" s="827" t="s">
        <v>1001</v>
      </c>
      <c r="X70" s="870"/>
      <c r="AB70" s="870"/>
    </row>
    <row r="71" spans="1:52" ht="12" customHeight="1">
      <c r="A71" s="827" t="s">
        <v>1002</v>
      </c>
      <c r="X71" s="870"/>
      <c r="AA71" s="904"/>
      <c r="AB71" s="870"/>
    </row>
    <row r="72" spans="1:52" ht="12" customHeight="1">
      <c r="A72" s="827" t="s">
        <v>1003</v>
      </c>
    </row>
    <row r="74" spans="1:52">
      <c r="C74" s="827" t="s">
        <v>1004</v>
      </c>
    </row>
  </sheetData>
  <mergeCells count="35">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 ref="U3:V3"/>
    <mergeCell ref="A4:B4"/>
    <mergeCell ref="G4:H4"/>
    <mergeCell ref="I4:J4"/>
    <mergeCell ref="K4:L4"/>
    <mergeCell ref="M4:N4"/>
    <mergeCell ref="O4:P4"/>
    <mergeCell ref="Q4:R4"/>
    <mergeCell ref="S4:T4"/>
    <mergeCell ref="U4:V4"/>
    <mergeCell ref="Q5:R5"/>
    <mergeCell ref="S5:T5"/>
    <mergeCell ref="U5:V5"/>
    <mergeCell ref="A5:B5"/>
    <mergeCell ref="G5:H5"/>
    <mergeCell ref="I5:J5"/>
    <mergeCell ref="K5:L5"/>
    <mergeCell ref="M5:N5"/>
    <mergeCell ref="O5:P5"/>
  </mergeCells>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EC82A-7B51-4340-9477-6D865D1C5B1F}">
  <sheetPr>
    <tabColor theme="0"/>
  </sheetPr>
  <dimension ref="A1:AX240"/>
  <sheetViews>
    <sheetView workbookViewId="0">
      <pane xSplit="2" ySplit="4" topLeftCell="AN5" activePane="bottomRight" state="frozen"/>
      <selection pane="topRight" activeCell="B1" sqref="B1"/>
      <selection pane="bottomLeft" activeCell="A5" sqref="A5"/>
      <selection pane="bottomRight" activeCell="BC11" sqref="BC11"/>
    </sheetView>
  </sheetViews>
  <sheetFormatPr defaultColWidth="9" defaultRowHeight="13.5"/>
  <cols>
    <col min="1" max="1" width="5.75" style="28" customWidth="1"/>
    <col min="2" max="2" width="11.5" style="28" customWidth="1"/>
    <col min="3" max="3" width="9.125" style="28" customWidth="1"/>
    <col min="4" max="5" width="9.625" style="28" bestFit="1" customWidth="1"/>
    <col min="6" max="6" width="9.125" style="28" customWidth="1"/>
    <col min="7" max="8" width="9.625" style="28" bestFit="1" customWidth="1"/>
    <col min="9" max="9" width="9.125" style="28" customWidth="1"/>
    <col min="10" max="11" width="9.625" style="28" bestFit="1" customWidth="1"/>
    <col min="12" max="12" width="9.125" style="28" customWidth="1"/>
    <col min="13" max="14" width="9.625" style="28" bestFit="1" customWidth="1"/>
    <col min="15" max="15" width="9.125" style="28" customWidth="1"/>
    <col min="16" max="17" width="9.625" style="28" bestFit="1" customWidth="1"/>
    <col min="18" max="18" width="9.125" style="28" customWidth="1"/>
    <col min="19" max="20" width="9.625" style="28" bestFit="1" customWidth="1"/>
    <col min="21" max="21" width="9.125" style="28" customWidth="1"/>
    <col min="22" max="23" width="9.625" style="28" bestFit="1" customWidth="1"/>
    <col min="24" max="24" width="9.125" style="28" customWidth="1"/>
    <col min="25" max="26" width="9.625" style="28" bestFit="1" customWidth="1"/>
    <col min="27" max="27" width="9.125" style="28" customWidth="1"/>
    <col min="28" max="29" width="9.625" style="28" bestFit="1" customWidth="1"/>
    <col min="30" max="30" width="9.125" style="28" customWidth="1"/>
    <col min="31" max="32" width="9.625" style="28" bestFit="1" customWidth="1"/>
    <col min="33" max="35" width="9.625" style="28" customWidth="1"/>
    <col min="36" max="16384" width="9" style="28"/>
  </cols>
  <sheetData>
    <row r="1" spans="1:49">
      <c r="B1" s="27" t="s">
        <v>96</v>
      </c>
      <c r="C1" s="24"/>
      <c r="D1" s="24"/>
      <c r="E1" s="24"/>
      <c r="F1" s="24"/>
      <c r="G1" s="24"/>
      <c r="H1" s="24"/>
      <c r="I1" s="24"/>
      <c r="J1" s="24"/>
      <c r="K1" s="24"/>
      <c r="L1" s="24"/>
      <c r="M1" s="24"/>
      <c r="N1" s="24"/>
      <c r="O1" s="24"/>
      <c r="P1" s="24"/>
      <c r="Q1" s="24"/>
      <c r="R1" s="24"/>
      <c r="S1" s="24"/>
      <c r="T1" s="24"/>
      <c r="U1" s="27"/>
      <c r="V1" s="27"/>
      <c r="W1" s="27"/>
      <c r="X1" s="27"/>
      <c r="Y1" s="27"/>
      <c r="Z1" s="27"/>
      <c r="AA1" s="27"/>
      <c r="AB1" s="27"/>
      <c r="AC1" s="27"/>
      <c r="AD1" s="27"/>
      <c r="AE1" s="27"/>
      <c r="AF1" s="27"/>
      <c r="AG1" s="27"/>
      <c r="AH1" s="27"/>
      <c r="AI1" s="27"/>
    </row>
    <row r="2" spans="1:49">
      <c r="B2" s="27"/>
      <c r="C2" s="24"/>
      <c r="D2" s="24"/>
      <c r="E2" s="24"/>
      <c r="F2" s="24"/>
      <c r="G2" s="24"/>
      <c r="H2" s="24"/>
      <c r="I2" s="24"/>
      <c r="J2" s="24"/>
      <c r="K2" s="24"/>
      <c r="L2" s="24"/>
      <c r="M2" s="24"/>
      <c r="N2" s="24"/>
      <c r="O2" s="24"/>
      <c r="P2" s="24"/>
      <c r="Q2" s="24"/>
      <c r="R2" s="24"/>
      <c r="S2" s="24"/>
      <c r="T2" s="24"/>
      <c r="U2" s="27"/>
      <c r="V2" s="27"/>
      <c r="W2" s="27"/>
      <c r="X2" s="27"/>
      <c r="Y2" s="27"/>
      <c r="Z2" s="27"/>
      <c r="AA2" s="27"/>
      <c r="AB2" s="27"/>
      <c r="AC2" s="27"/>
      <c r="AD2" s="27"/>
      <c r="AE2" s="27"/>
      <c r="AF2" s="27"/>
      <c r="AG2" s="27"/>
      <c r="AH2" s="27"/>
      <c r="AI2" s="27"/>
      <c r="AK2" s="28" t="s">
        <v>700</v>
      </c>
    </row>
    <row r="3" spans="1:49">
      <c r="A3" s="623"/>
      <c r="B3" s="1093" t="s">
        <v>97</v>
      </c>
      <c r="C3" s="130"/>
      <c r="D3" s="1095" t="s">
        <v>98</v>
      </c>
      <c r="E3" s="1096"/>
      <c r="F3" s="124"/>
      <c r="G3" s="1095" t="s">
        <v>98</v>
      </c>
      <c r="H3" s="1095"/>
      <c r="I3" s="639"/>
      <c r="J3" s="1095" t="s">
        <v>98</v>
      </c>
      <c r="K3" s="1096"/>
      <c r="L3" s="124"/>
      <c r="M3" s="1095" t="s">
        <v>98</v>
      </c>
      <c r="N3" s="1095"/>
      <c r="O3" s="130"/>
      <c r="P3" s="1095" t="s">
        <v>98</v>
      </c>
      <c r="Q3" s="1096"/>
      <c r="R3" s="124"/>
      <c r="S3" s="1095" t="s">
        <v>98</v>
      </c>
      <c r="T3" s="1095"/>
      <c r="U3" s="640"/>
      <c r="V3" s="1093" t="s">
        <v>98</v>
      </c>
      <c r="W3" s="1094"/>
      <c r="X3" s="126"/>
      <c r="Y3" s="1093" t="s">
        <v>98</v>
      </c>
      <c r="Z3" s="1093"/>
      <c r="AA3" s="640"/>
      <c r="AB3" s="1093" t="s">
        <v>98</v>
      </c>
      <c r="AC3" s="1094"/>
      <c r="AD3" s="126"/>
      <c r="AE3" s="1093" t="s">
        <v>98</v>
      </c>
      <c r="AF3" s="1093"/>
      <c r="AG3" s="640"/>
      <c r="AH3" s="1093" t="s">
        <v>98</v>
      </c>
      <c r="AI3" s="1094"/>
      <c r="AK3" s="623" t="s">
        <v>508</v>
      </c>
      <c r="AL3" s="249"/>
      <c r="AM3" s="249"/>
      <c r="AN3" s="249"/>
      <c r="AO3" s="249"/>
      <c r="AP3" s="249"/>
      <c r="AQ3" s="249"/>
      <c r="AR3" s="249"/>
      <c r="AS3" s="249"/>
      <c r="AT3" s="249"/>
      <c r="AU3" s="641"/>
      <c r="AV3" s="663"/>
      <c r="AW3" s="641"/>
    </row>
    <row r="4" spans="1:49">
      <c r="A4" s="613"/>
      <c r="B4" s="1097"/>
      <c r="C4" s="131">
        <v>2010</v>
      </c>
      <c r="D4" s="1036" t="s">
        <v>99</v>
      </c>
      <c r="E4" s="1037" t="s">
        <v>100</v>
      </c>
      <c r="F4" s="127">
        <v>2011</v>
      </c>
      <c r="G4" s="1036" t="s">
        <v>99</v>
      </c>
      <c r="H4" s="1037" t="s">
        <v>100</v>
      </c>
      <c r="I4" s="131">
        <v>2012</v>
      </c>
      <c r="J4" s="1036" t="s">
        <v>99</v>
      </c>
      <c r="K4" s="1037" t="s">
        <v>100</v>
      </c>
      <c r="L4" s="127">
        <v>2013</v>
      </c>
      <c r="M4" s="1036" t="s">
        <v>99</v>
      </c>
      <c r="N4" s="1037" t="s">
        <v>100</v>
      </c>
      <c r="O4" s="131">
        <v>2014</v>
      </c>
      <c r="P4" s="1036" t="s">
        <v>99</v>
      </c>
      <c r="Q4" s="1037" t="s">
        <v>100</v>
      </c>
      <c r="R4" s="127">
        <v>2015</v>
      </c>
      <c r="S4" s="1036" t="s">
        <v>99</v>
      </c>
      <c r="T4" s="1037" t="s">
        <v>100</v>
      </c>
      <c r="U4" s="131">
        <v>2016</v>
      </c>
      <c r="V4" s="1042" t="s">
        <v>99</v>
      </c>
      <c r="W4" s="1043" t="s">
        <v>100</v>
      </c>
      <c r="X4" s="127">
        <v>2017</v>
      </c>
      <c r="Y4" s="1042" t="s">
        <v>99</v>
      </c>
      <c r="Z4" s="1043" t="s">
        <v>100</v>
      </c>
      <c r="AA4" s="131">
        <v>2018</v>
      </c>
      <c r="AB4" s="1042" t="s">
        <v>99</v>
      </c>
      <c r="AC4" s="1043" t="s">
        <v>100</v>
      </c>
      <c r="AD4" s="127">
        <v>2019</v>
      </c>
      <c r="AE4" s="1042" t="s">
        <v>99</v>
      </c>
      <c r="AF4" s="1043" t="s">
        <v>100</v>
      </c>
      <c r="AG4" s="131">
        <v>2020</v>
      </c>
      <c r="AH4" s="1042" t="s">
        <v>99</v>
      </c>
      <c r="AI4" s="1043" t="s">
        <v>100</v>
      </c>
      <c r="AK4" s="642">
        <v>2010</v>
      </c>
      <c r="AL4" s="250">
        <v>2011</v>
      </c>
      <c r="AM4" s="250">
        <v>2012</v>
      </c>
      <c r="AN4" s="250">
        <v>2013</v>
      </c>
      <c r="AO4" s="250">
        <v>2014</v>
      </c>
      <c r="AP4" s="250">
        <v>2015</v>
      </c>
      <c r="AQ4" s="250">
        <v>2016</v>
      </c>
      <c r="AR4" s="250">
        <v>2017</v>
      </c>
      <c r="AS4" s="250">
        <v>2018</v>
      </c>
      <c r="AT4" s="250">
        <v>2019</v>
      </c>
      <c r="AU4" s="643">
        <v>2020</v>
      </c>
      <c r="AV4" s="664" t="s">
        <v>736</v>
      </c>
      <c r="AW4" s="665" t="s">
        <v>737</v>
      </c>
    </row>
    <row r="5" spans="1:49">
      <c r="A5" s="612">
        <v>28</v>
      </c>
      <c r="B5" s="635" t="s">
        <v>155</v>
      </c>
      <c r="C5" s="583">
        <f t="shared" ref="C5" si="0">D5+E5</f>
        <v>47834</v>
      </c>
      <c r="D5" s="1038">
        <v>24664</v>
      </c>
      <c r="E5" s="637">
        <v>23170</v>
      </c>
      <c r="F5" s="34">
        <f t="shared" ref="F5" si="1">G5+H5</f>
        <v>47351</v>
      </c>
      <c r="G5" s="1038">
        <v>24196</v>
      </c>
      <c r="H5" s="637">
        <v>23155</v>
      </c>
      <c r="I5" s="583">
        <f t="shared" ref="I5" si="2">J5+K5</f>
        <v>46436</v>
      </c>
      <c r="J5" s="1038">
        <v>23854</v>
      </c>
      <c r="K5" s="637">
        <v>22582</v>
      </c>
      <c r="L5" s="34">
        <f t="shared" ref="L5" si="3">M5+N5</f>
        <v>45673</v>
      </c>
      <c r="M5" s="1038">
        <v>23309</v>
      </c>
      <c r="N5" s="637">
        <v>22364</v>
      </c>
      <c r="O5" s="583">
        <f t="shared" ref="O5" si="4">P5+Q5</f>
        <v>44352</v>
      </c>
      <c r="P5" s="1038">
        <v>22778</v>
      </c>
      <c r="Q5" s="637">
        <v>21574</v>
      </c>
      <c r="R5" s="34">
        <f t="shared" ref="R5" si="5">S5+T5</f>
        <v>44015</v>
      </c>
      <c r="S5" s="1038">
        <v>22672</v>
      </c>
      <c r="T5" s="637">
        <v>21343</v>
      </c>
      <c r="U5" s="583">
        <f t="shared" ref="U5" si="6">V5+W5</f>
        <v>43378</v>
      </c>
      <c r="V5" s="1044">
        <v>22346</v>
      </c>
      <c r="W5" s="29">
        <v>21032</v>
      </c>
      <c r="X5" s="34">
        <f t="shared" ref="X5" si="7">Y5+Z5</f>
        <v>41605</v>
      </c>
      <c r="Y5" s="1044">
        <v>21275</v>
      </c>
      <c r="Z5" s="29">
        <v>20330</v>
      </c>
      <c r="AA5" s="583">
        <f t="shared" ref="AA5" si="8">AB5+AC5</f>
        <v>39713</v>
      </c>
      <c r="AB5" s="1044">
        <v>20450</v>
      </c>
      <c r="AC5" s="29">
        <v>19263</v>
      </c>
      <c r="AD5" s="34">
        <f t="shared" ref="AD5" si="9">AE5+AF5</f>
        <v>38043</v>
      </c>
      <c r="AE5" s="1044">
        <v>19372</v>
      </c>
      <c r="AF5" s="29">
        <v>18671</v>
      </c>
      <c r="AG5" s="583">
        <f t="shared" ref="AG5:AG55" si="10">AH5+AI5</f>
        <v>36952</v>
      </c>
      <c r="AH5" s="1046">
        <v>18807</v>
      </c>
      <c r="AI5" s="582">
        <v>18145</v>
      </c>
      <c r="AK5" s="644">
        <f>D5/E5*100</f>
        <v>106.44799309451878</v>
      </c>
      <c r="AL5" s="556">
        <f>G5/H5*100</f>
        <v>104.49578924638307</v>
      </c>
      <c r="AM5" s="556">
        <f>J5/K5*100</f>
        <v>105.63280488884952</v>
      </c>
      <c r="AN5" s="556">
        <f>M5/N5*100</f>
        <v>104.22554104811303</v>
      </c>
      <c r="AO5" s="556">
        <f>P5/Q5*100</f>
        <v>105.58079169370538</v>
      </c>
      <c r="AP5" s="556">
        <f>S5/T5*100</f>
        <v>106.2268659513658</v>
      </c>
      <c r="AQ5" s="556">
        <f>V5/W5*100</f>
        <v>106.24762267021681</v>
      </c>
      <c r="AR5" s="556">
        <f>Y5/Z5*100</f>
        <v>104.64830300049188</v>
      </c>
      <c r="AS5" s="556">
        <f>AB5/AC5*100</f>
        <v>106.16207236671337</v>
      </c>
      <c r="AT5" s="556">
        <f>AE5/AF5*100</f>
        <v>103.75448556585079</v>
      </c>
      <c r="AU5" s="645">
        <f>AH5/AI5*100</f>
        <v>103.64838798567098</v>
      </c>
      <c r="AV5" s="644">
        <f>AVERAGE(AP5:AT5)</f>
        <v>105.40786991092773</v>
      </c>
      <c r="AW5" s="666">
        <f>AVERAGE(AK5:AU5)</f>
        <v>105.18824159198903</v>
      </c>
    </row>
    <row r="6" spans="1:49">
      <c r="A6" s="623">
        <v>100</v>
      </c>
      <c r="B6" s="1048" t="s">
        <v>101</v>
      </c>
      <c r="C6" s="1049">
        <f t="shared" ref="C6:C37" si="11">D6+E6</f>
        <v>12665</v>
      </c>
      <c r="D6" s="1050">
        <v>6518</v>
      </c>
      <c r="E6" s="1051">
        <v>6147</v>
      </c>
      <c r="F6" s="1052">
        <f t="shared" ref="F6:F37" si="12">G6+H6</f>
        <v>12720</v>
      </c>
      <c r="G6" s="1050">
        <v>6476</v>
      </c>
      <c r="H6" s="1051">
        <v>6244</v>
      </c>
      <c r="I6" s="1049">
        <f t="shared" ref="I6:I37" si="13">J6+K6</f>
        <v>12357</v>
      </c>
      <c r="J6" s="1050">
        <v>6336</v>
      </c>
      <c r="K6" s="1051">
        <v>6021</v>
      </c>
      <c r="L6" s="1052">
        <f t="shared" ref="L6:L37" si="14">M6+N6</f>
        <v>12213</v>
      </c>
      <c r="M6" s="1050">
        <v>6207</v>
      </c>
      <c r="N6" s="1051">
        <v>6006</v>
      </c>
      <c r="O6" s="1049">
        <f t="shared" ref="O6:O37" si="15">P6+Q6</f>
        <v>11938</v>
      </c>
      <c r="P6" s="1050">
        <v>6065</v>
      </c>
      <c r="Q6" s="1051">
        <v>5873</v>
      </c>
      <c r="R6" s="1052">
        <f t="shared" ref="R6:R37" si="16">S6+T6</f>
        <v>11909</v>
      </c>
      <c r="S6" s="1050">
        <v>6134</v>
      </c>
      <c r="T6" s="1051">
        <v>5775</v>
      </c>
      <c r="U6" s="1049">
        <f t="shared" ref="U6:U37" si="17">V6+W6</f>
        <v>11786</v>
      </c>
      <c r="V6" s="1053">
        <v>6114</v>
      </c>
      <c r="W6" s="1054">
        <v>5672</v>
      </c>
      <c r="X6" s="1052">
        <f t="shared" ref="X6:X37" si="18">Y6+Z6</f>
        <v>11302</v>
      </c>
      <c r="Y6" s="1053">
        <v>5756</v>
      </c>
      <c r="Z6" s="1054">
        <v>5546</v>
      </c>
      <c r="AA6" s="1049">
        <f t="shared" ref="AA6:AA37" si="19">AB6+AC6</f>
        <v>10388</v>
      </c>
      <c r="AB6" s="1053">
        <v>5443</v>
      </c>
      <c r="AC6" s="1054">
        <v>4945</v>
      </c>
      <c r="AD6" s="1052">
        <f t="shared" ref="AD6:AD37" si="20">AE6+AF6</f>
        <v>10163</v>
      </c>
      <c r="AE6" s="1053">
        <v>5145</v>
      </c>
      <c r="AF6" s="1054">
        <v>5018</v>
      </c>
      <c r="AG6" s="1049">
        <f t="shared" si="10"/>
        <v>9765</v>
      </c>
      <c r="AH6" s="1055">
        <v>5010</v>
      </c>
      <c r="AI6" s="1056">
        <v>4755</v>
      </c>
      <c r="AK6" s="646">
        <f t="shared" ref="AK6:AK55" si="21">D6/E6*100</f>
        <v>106.03546445420531</v>
      </c>
      <c r="AL6" s="204">
        <f t="shared" ref="AL6:AL55" si="22">G6/H6*100</f>
        <v>103.71556694426648</v>
      </c>
      <c r="AM6" s="204">
        <f t="shared" ref="AM6:AM55" si="23">J6/K6*100</f>
        <v>105.23168908819133</v>
      </c>
      <c r="AN6" s="204">
        <f t="shared" ref="AN6:AN55" si="24">M6/N6*100</f>
        <v>103.34665334665334</v>
      </c>
      <c r="AO6" s="204">
        <f t="shared" ref="AO6:AO55" si="25">P6/Q6*100</f>
        <v>103.26919802485952</v>
      </c>
      <c r="AP6" s="204">
        <f t="shared" ref="AP6:AP55" si="26">S6/T6*100</f>
        <v>106.21645021645021</v>
      </c>
      <c r="AQ6" s="204">
        <f t="shared" ref="AQ6:AQ55" si="27">V6/W6*100</f>
        <v>107.79266572637518</v>
      </c>
      <c r="AR6" s="204">
        <f t="shared" ref="AR6:AR55" si="28">Y6/Z6*100</f>
        <v>103.78651280201947</v>
      </c>
      <c r="AS6" s="204">
        <f t="shared" ref="AS6:AS55" si="29">AB6/AC6*100</f>
        <v>110.07077856420626</v>
      </c>
      <c r="AT6" s="204">
        <f t="shared" ref="AT6:AT55" si="30">AE6/AF6*100</f>
        <v>102.53088880031885</v>
      </c>
      <c r="AU6" s="647">
        <f>AH6/AI6*100</f>
        <v>105.3627760252366</v>
      </c>
      <c r="AV6" s="657">
        <f t="shared" ref="AV6:AV55" si="31">AVERAGE(AP6:AT6)</f>
        <v>106.079459221874</v>
      </c>
      <c r="AW6" s="659">
        <f>AVERAGE(AK6:AU6)</f>
        <v>105.21442218116205</v>
      </c>
    </row>
    <row r="7" spans="1:49">
      <c r="A7" s="612">
        <v>101</v>
      </c>
      <c r="B7" s="27" t="s">
        <v>102</v>
      </c>
      <c r="C7" s="583">
        <f t="shared" si="11"/>
        <v>1930</v>
      </c>
      <c r="D7" s="1038">
        <v>1020</v>
      </c>
      <c r="E7" s="637">
        <v>910</v>
      </c>
      <c r="F7" s="34">
        <f t="shared" si="12"/>
        <v>1857</v>
      </c>
      <c r="G7" s="1038">
        <v>967</v>
      </c>
      <c r="H7" s="637">
        <v>890</v>
      </c>
      <c r="I7" s="583">
        <f t="shared" si="13"/>
        <v>1853</v>
      </c>
      <c r="J7" s="1038">
        <v>946</v>
      </c>
      <c r="K7" s="637">
        <v>907</v>
      </c>
      <c r="L7" s="34">
        <f t="shared" si="14"/>
        <v>1933</v>
      </c>
      <c r="M7" s="1038">
        <v>970</v>
      </c>
      <c r="N7" s="637">
        <v>963</v>
      </c>
      <c r="O7" s="583">
        <f t="shared" si="15"/>
        <v>1823</v>
      </c>
      <c r="P7" s="1038">
        <v>976</v>
      </c>
      <c r="Q7" s="637">
        <v>847</v>
      </c>
      <c r="R7" s="34">
        <f t="shared" si="16"/>
        <v>1897</v>
      </c>
      <c r="S7" s="1038">
        <v>962</v>
      </c>
      <c r="T7" s="637">
        <v>935</v>
      </c>
      <c r="U7" s="583">
        <f t="shared" si="17"/>
        <v>1817</v>
      </c>
      <c r="V7" s="1044">
        <v>964</v>
      </c>
      <c r="W7" s="29">
        <v>853</v>
      </c>
      <c r="X7" s="34">
        <f t="shared" si="18"/>
        <v>1717</v>
      </c>
      <c r="Y7" s="1044">
        <v>864</v>
      </c>
      <c r="Z7" s="29">
        <v>853</v>
      </c>
      <c r="AA7" s="583">
        <f t="shared" si="19"/>
        <v>1632</v>
      </c>
      <c r="AB7" s="1044">
        <v>852</v>
      </c>
      <c r="AC7" s="29">
        <v>780</v>
      </c>
      <c r="AD7" s="34">
        <f t="shared" si="20"/>
        <v>1612</v>
      </c>
      <c r="AE7" s="1044">
        <v>804</v>
      </c>
      <c r="AF7" s="29">
        <v>808</v>
      </c>
      <c r="AG7" s="583">
        <f t="shared" si="10"/>
        <v>1517</v>
      </c>
      <c r="AH7" s="1046">
        <v>803</v>
      </c>
      <c r="AI7" s="582">
        <v>714</v>
      </c>
      <c r="AK7" s="648">
        <f t="shared" si="21"/>
        <v>112.08791208791209</v>
      </c>
      <c r="AL7" s="177">
        <f t="shared" si="22"/>
        <v>108.65168539325842</v>
      </c>
      <c r="AM7" s="177">
        <f t="shared" si="23"/>
        <v>104.29988974641675</v>
      </c>
      <c r="AN7" s="177">
        <f t="shared" si="24"/>
        <v>100.72689511941849</v>
      </c>
      <c r="AO7" s="177">
        <f t="shared" si="25"/>
        <v>115.23022432113341</v>
      </c>
      <c r="AP7" s="177">
        <f t="shared" si="26"/>
        <v>102.88770053475935</v>
      </c>
      <c r="AQ7" s="177">
        <f t="shared" si="27"/>
        <v>113.01289566236812</v>
      </c>
      <c r="AR7" s="177">
        <f t="shared" si="28"/>
        <v>101.28956623681124</v>
      </c>
      <c r="AS7" s="177">
        <f t="shared" si="29"/>
        <v>109.23076923076923</v>
      </c>
      <c r="AT7" s="177">
        <f t="shared" si="30"/>
        <v>99.504950495049499</v>
      </c>
      <c r="AU7" s="649">
        <f t="shared" ref="AU7:AU55" si="32">AH7/AI7*100</f>
        <v>112.46498599439776</v>
      </c>
      <c r="AV7" s="644">
        <f t="shared" si="31"/>
        <v>105.18517643195148</v>
      </c>
      <c r="AW7" s="660">
        <f t="shared" ref="AW7:AW55" si="33">AVERAGE(AK7:AU7)</f>
        <v>107.21704316566311</v>
      </c>
    </row>
    <row r="8" spans="1:49">
      <c r="A8" s="612">
        <v>102</v>
      </c>
      <c r="B8" s="27" t="s">
        <v>103</v>
      </c>
      <c r="C8" s="583">
        <f t="shared" si="11"/>
        <v>1250</v>
      </c>
      <c r="D8" s="1038">
        <v>630</v>
      </c>
      <c r="E8" s="637">
        <v>620</v>
      </c>
      <c r="F8" s="34">
        <f t="shared" si="12"/>
        <v>1201</v>
      </c>
      <c r="G8" s="1038">
        <v>630</v>
      </c>
      <c r="H8" s="637">
        <v>571</v>
      </c>
      <c r="I8" s="583">
        <f t="shared" si="13"/>
        <v>1164</v>
      </c>
      <c r="J8" s="1038">
        <v>589</v>
      </c>
      <c r="K8" s="637">
        <v>575</v>
      </c>
      <c r="L8" s="34">
        <f t="shared" si="14"/>
        <v>1178</v>
      </c>
      <c r="M8" s="1038">
        <v>596</v>
      </c>
      <c r="N8" s="637">
        <v>582</v>
      </c>
      <c r="O8" s="583">
        <f t="shared" si="15"/>
        <v>1086</v>
      </c>
      <c r="P8" s="1038">
        <v>526</v>
      </c>
      <c r="Q8" s="637">
        <v>560</v>
      </c>
      <c r="R8" s="34">
        <f t="shared" si="16"/>
        <v>1176</v>
      </c>
      <c r="S8" s="1038">
        <v>636</v>
      </c>
      <c r="T8" s="637">
        <v>540</v>
      </c>
      <c r="U8" s="583">
        <f t="shared" si="17"/>
        <v>1153</v>
      </c>
      <c r="V8" s="1044">
        <v>583</v>
      </c>
      <c r="W8" s="29">
        <v>570</v>
      </c>
      <c r="X8" s="34">
        <f t="shared" si="18"/>
        <v>1118</v>
      </c>
      <c r="Y8" s="1044">
        <v>560</v>
      </c>
      <c r="Z8" s="29">
        <v>558</v>
      </c>
      <c r="AA8" s="583">
        <f t="shared" si="19"/>
        <v>993</v>
      </c>
      <c r="AB8" s="1044">
        <v>532</v>
      </c>
      <c r="AC8" s="29">
        <v>461</v>
      </c>
      <c r="AD8" s="34">
        <f t="shared" si="20"/>
        <v>976</v>
      </c>
      <c r="AE8" s="1044">
        <v>473</v>
      </c>
      <c r="AF8" s="29">
        <v>503</v>
      </c>
      <c r="AG8" s="583">
        <f t="shared" si="10"/>
        <v>979</v>
      </c>
      <c r="AH8" s="1046">
        <v>476</v>
      </c>
      <c r="AI8" s="582">
        <v>503</v>
      </c>
      <c r="AK8" s="648">
        <f t="shared" si="21"/>
        <v>101.61290322580645</v>
      </c>
      <c r="AL8" s="177">
        <f t="shared" si="22"/>
        <v>110.33274956217163</v>
      </c>
      <c r="AM8" s="177">
        <f t="shared" si="23"/>
        <v>102.43478260869566</v>
      </c>
      <c r="AN8" s="177">
        <f t="shared" si="24"/>
        <v>102.40549828178693</v>
      </c>
      <c r="AO8" s="177">
        <f t="shared" si="25"/>
        <v>93.928571428571431</v>
      </c>
      <c r="AP8" s="177">
        <f t="shared" si="26"/>
        <v>117.77777777777779</v>
      </c>
      <c r="AQ8" s="177">
        <f t="shared" si="27"/>
        <v>102.28070175438597</v>
      </c>
      <c r="AR8" s="177">
        <f t="shared" si="28"/>
        <v>100.35842293906809</v>
      </c>
      <c r="AS8" s="177">
        <f t="shared" si="29"/>
        <v>115.40130151843817</v>
      </c>
      <c r="AT8" s="177">
        <f t="shared" si="30"/>
        <v>94.035785288270375</v>
      </c>
      <c r="AU8" s="649">
        <f t="shared" si="32"/>
        <v>94.632206759443335</v>
      </c>
      <c r="AV8" s="644">
        <f t="shared" si="31"/>
        <v>105.97079785558807</v>
      </c>
      <c r="AW8" s="660">
        <f t="shared" si="33"/>
        <v>103.20006374040143</v>
      </c>
    </row>
    <row r="9" spans="1:49">
      <c r="A9" s="612">
        <v>105</v>
      </c>
      <c r="B9" s="27" t="s">
        <v>104</v>
      </c>
      <c r="C9" s="583">
        <f t="shared" si="11"/>
        <v>856</v>
      </c>
      <c r="D9" s="1038">
        <v>449</v>
      </c>
      <c r="E9" s="637">
        <v>407</v>
      </c>
      <c r="F9" s="34">
        <f t="shared" si="12"/>
        <v>826</v>
      </c>
      <c r="G9" s="1038">
        <v>416</v>
      </c>
      <c r="H9" s="637">
        <v>410</v>
      </c>
      <c r="I9" s="583">
        <f t="shared" si="13"/>
        <v>825</v>
      </c>
      <c r="J9" s="1038">
        <v>419</v>
      </c>
      <c r="K9" s="637">
        <v>406</v>
      </c>
      <c r="L9" s="34">
        <f t="shared" si="14"/>
        <v>810</v>
      </c>
      <c r="M9" s="1038">
        <v>411</v>
      </c>
      <c r="N9" s="637">
        <v>399</v>
      </c>
      <c r="O9" s="583">
        <f t="shared" si="15"/>
        <v>816</v>
      </c>
      <c r="P9" s="1038">
        <v>405</v>
      </c>
      <c r="Q9" s="637">
        <v>411</v>
      </c>
      <c r="R9" s="34">
        <f t="shared" si="16"/>
        <v>861</v>
      </c>
      <c r="S9" s="1038">
        <v>441</v>
      </c>
      <c r="T9" s="637">
        <v>420</v>
      </c>
      <c r="U9" s="583">
        <f t="shared" si="17"/>
        <v>832</v>
      </c>
      <c r="V9" s="1044">
        <v>423</v>
      </c>
      <c r="W9" s="29">
        <v>409</v>
      </c>
      <c r="X9" s="34">
        <f t="shared" si="18"/>
        <v>787</v>
      </c>
      <c r="Y9" s="1044">
        <v>385</v>
      </c>
      <c r="Z9" s="29">
        <v>402</v>
      </c>
      <c r="AA9" s="583">
        <f t="shared" si="19"/>
        <v>751</v>
      </c>
      <c r="AB9" s="1044">
        <v>381</v>
      </c>
      <c r="AC9" s="29">
        <v>370</v>
      </c>
      <c r="AD9" s="34">
        <f t="shared" si="20"/>
        <v>801</v>
      </c>
      <c r="AE9" s="1044">
        <v>382</v>
      </c>
      <c r="AF9" s="29">
        <v>419</v>
      </c>
      <c r="AG9" s="583">
        <f t="shared" si="10"/>
        <v>742</v>
      </c>
      <c r="AH9" s="1046">
        <v>370</v>
      </c>
      <c r="AI9" s="582">
        <v>372</v>
      </c>
      <c r="AK9" s="648">
        <f t="shared" si="21"/>
        <v>110.31941031941032</v>
      </c>
      <c r="AL9" s="177">
        <f t="shared" si="22"/>
        <v>101.46341463414635</v>
      </c>
      <c r="AM9" s="177">
        <f t="shared" si="23"/>
        <v>103.20197044334975</v>
      </c>
      <c r="AN9" s="177">
        <f t="shared" si="24"/>
        <v>103.00751879699249</v>
      </c>
      <c r="AO9" s="177">
        <f t="shared" si="25"/>
        <v>98.540145985401466</v>
      </c>
      <c r="AP9" s="177">
        <f t="shared" si="26"/>
        <v>105</v>
      </c>
      <c r="AQ9" s="177">
        <f t="shared" si="27"/>
        <v>103.42298288508557</v>
      </c>
      <c r="AR9" s="177">
        <f t="shared" si="28"/>
        <v>95.771144278606968</v>
      </c>
      <c r="AS9" s="177">
        <f t="shared" si="29"/>
        <v>102.97297297297297</v>
      </c>
      <c r="AT9" s="177">
        <f t="shared" si="30"/>
        <v>91.169451073985684</v>
      </c>
      <c r="AU9" s="649">
        <f t="shared" si="32"/>
        <v>99.462365591397855</v>
      </c>
      <c r="AV9" s="644">
        <f t="shared" si="31"/>
        <v>99.667310242130242</v>
      </c>
      <c r="AW9" s="660">
        <f t="shared" si="33"/>
        <v>101.30285245284995</v>
      </c>
    </row>
    <row r="10" spans="1:49">
      <c r="A10" s="612">
        <v>106</v>
      </c>
      <c r="B10" s="27" t="s">
        <v>105</v>
      </c>
      <c r="C10" s="583">
        <f t="shared" si="11"/>
        <v>685</v>
      </c>
      <c r="D10" s="1038">
        <v>363</v>
      </c>
      <c r="E10" s="637">
        <v>322</v>
      </c>
      <c r="F10" s="34">
        <f t="shared" si="12"/>
        <v>687</v>
      </c>
      <c r="G10" s="1038">
        <v>362</v>
      </c>
      <c r="H10" s="637">
        <v>325</v>
      </c>
      <c r="I10" s="583">
        <f t="shared" si="13"/>
        <v>635</v>
      </c>
      <c r="J10" s="1038">
        <v>312</v>
      </c>
      <c r="K10" s="637">
        <v>323</v>
      </c>
      <c r="L10" s="34">
        <f t="shared" si="14"/>
        <v>581</v>
      </c>
      <c r="M10" s="1038">
        <v>299</v>
      </c>
      <c r="N10" s="637">
        <v>282</v>
      </c>
      <c r="O10" s="583">
        <f t="shared" si="15"/>
        <v>628</v>
      </c>
      <c r="P10" s="1038">
        <v>306</v>
      </c>
      <c r="Q10" s="637">
        <v>322</v>
      </c>
      <c r="R10" s="34">
        <f t="shared" si="16"/>
        <v>630</v>
      </c>
      <c r="S10" s="1038">
        <v>321</v>
      </c>
      <c r="T10" s="637">
        <v>309</v>
      </c>
      <c r="U10" s="583">
        <f t="shared" si="17"/>
        <v>592</v>
      </c>
      <c r="V10" s="1044">
        <v>307</v>
      </c>
      <c r="W10" s="29">
        <v>285</v>
      </c>
      <c r="X10" s="34">
        <f t="shared" si="18"/>
        <v>585</v>
      </c>
      <c r="Y10" s="1044">
        <v>321</v>
      </c>
      <c r="Z10" s="29">
        <v>264</v>
      </c>
      <c r="AA10" s="583">
        <f t="shared" si="19"/>
        <v>499</v>
      </c>
      <c r="AB10" s="1044">
        <v>270</v>
      </c>
      <c r="AC10" s="29">
        <v>229</v>
      </c>
      <c r="AD10" s="34">
        <f t="shared" si="20"/>
        <v>552</v>
      </c>
      <c r="AE10" s="1044">
        <v>270</v>
      </c>
      <c r="AF10" s="29">
        <v>282</v>
      </c>
      <c r="AG10" s="583">
        <f t="shared" si="10"/>
        <v>506</v>
      </c>
      <c r="AH10" s="1046">
        <v>242</v>
      </c>
      <c r="AI10" s="582">
        <v>264</v>
      </c>
      <c r="AK10" s="648">
        <f t="shared" si="21"/>
        <v>112.73291925465838</v>
      </c>
      <c r="AL10" s="177">
        <f t="shared" si="22"/>
        <v>111.38461538461539</v>
      </c>
      <c r="AM10" s="177">
        <f t="shared" si="23"/>
        <v>96.59442724458205</v>
      </c>
      <c r="AN10" s="177">
        <f t="shared" si="24"/>
        <v>106.02836879432624</v>
      </c>
      <c r="AO10" s="177">
        <f t="shared" si="25"/>
        <v>95.031055900621126</v>
      </c>
      <c r="AP10" s="177">
        <f t="shared" si="26"/>
        <v>103.88349514563106</v>
      </c>
      <c r="AQ10" s="177">
        <f t="shared" si="27"/>
        <v>107.71929824561404</v>
      </c>
      <c r="AR10" s="177">
        <f t="shared" si="28"/>
        <v>121.59090909090908</v>
      </c>
      <c r="AS10" s="177">
        <f t="shared" si="29"/>
        <v>117.90393013100437</v>
      </c>
      <c r="AT10" s="177">
        <f t="shared" si="30"/>
        <v>95.744680851063833</v>
      </c>
      <c r="AU10" s="649">
        <f t="shared" si="32"/>
        <v>91.666666666666657</v>
      </c>
      <c r="AV10" s="644">
        <f t="shared" si="31"/>
        <v>109.36846269284447</v>
      </c>
      <c r="AW10" s="660">
        <f t="shared" si="33"/>
        <v>105.48003333724476</v>
      </c>
    </row>
    <row r="11" spans="1:49">
      <c r="A11" s="612">
        <v>107</v>
      </c>
      <c r="B11" s="27" t="s">
        <v>106</v>
      </c>
      <c r="C11" s="583">
        <f t="shared" si="11"/>
        <v>1307</v>
      </c>
      <c r="D11" s="1038">
        <v>655</v>
      </c>
      <c r="E11" s="637">
        <v>652</v>
      </c>
      <c r="F11" s="34">
        <f t="shared" si="12"/>
        <v>1266</v>
      </c>
      <c r="G11" s="1038">
        <v>635</v>
      </c>
      <c r="H11" s="637">
        <v>631</v>
      </c>
      <c r="I11" s="583">
        <f t="shared" si="13"/>
        <v>1188</v>
      </c>
      <c r="J11" s="1038">
        <v>628</v>
      </c>
      <c r="K11" s="637">
        <v>560</v>
      </c>
      <c r="L11" s="34">
        <f t="shared" si="14"/>
        <v>1198</v>
      </c>
      <c r="M11" s="1038">
        <v>594</v>
      </c>
      <c r="N11" s="637">
        <v>604</v>
      </c>
      <c r="O11" s="583">
        <f t="shared" si="15"/>
        <v>1248</v>
      </c>
      <c r="P11" s="1038">
        <v>633</v>
      </c>
      <c r="Q11" s="637">
        <v>615</v>
      </c>
      <c r="R11" s="34">
        <f t="shared" si="16"/>
        <v>1142</v>
      </c>
      <c r="S11" s="1038">
        <v>588</v>
      </c>
      <c r="T11" s="637">
        <v>554</v>
      </c>
      <c r="U11" s="583">
        <f t="shared" si="17"/>
        <v>1194</v>
      </c>
      <c r="V11" s="1044">
        <v>628</v>
      </c>
      <c r="W11" s="29">
        <v>566</v>
      </c>
      <c r="X11" s="34">
        <f t="shared" si="18"/>
        <v>1140</v>
      </c>
      <c r="Y11" s="1044">
        <v>588</v>
      </c>
      <c r="Z11" s="29">
        <v>552</v>
      </c>
      <c r="AA11" s="583">
        <f t="shared" si="19"/>
        <v>1112</v>
      </c>
      <c r="AB11" s="1044">
        <v>581</v>
      </c>
      <c r="AC11" s="29">
        <v>531</v>
      </c>
      <c r="AD11" s="34">
        <f t="shared" si="20"/>
        <v>1001</v>
      </c>
      <c r="AE11" s="1044">
        <v>506</v>
      </c>
      <c r="AF11" s="29">
        <v>495</v>
      </c>
      <c r="AG11" s="583">
        <f t="shared" si="10"/>
        <v>1044</v>
      </c>
      <c r="AH11" s="1046">
        <v>524</v>
      </c>
      <c r="AI11" s="582">
        <v>520</v>
      </c>
      <c r="AK11" s="648">
        <f t="shared" si="21"/>
        <v>100.46012269938652</v>
      </c>
      <c r="AL11" s="177">
        <f t="shared" si="22"/>
        <v>100.6339144215531</v>
      </c>
      <c r="AM11" s="177">
        <f t="shared" si="23"/>
        <v>112.14285714285714</v>
      </c>
      <c r="AN11" s="177">
        <f t="shared" si="24"/>
        <v>98.344370860927157</v>
      </c>
      <c r="AO11" s="177">
        <f t="shared" si="25"/>
        <v>102.92682926829269</v>
      </c>
      <c r="AP11" s="177">
        <f t="shared" si="26"/>
        <v>106.13718411552347</v>
      </c>
      <c r="AQ11" s="177">
        <f t="shared" si="27"/>
        <v>110.95406360424028</v>
      </c>
      <c r="AR11" s="177">
        <f t="shared" si="28"/>
        <v>106.5217391304348</v>
      </c>
      <c r="AS11" s="177">
        <f t="shared" si="29"/>
        <v>109.41619585687383</v>
      </c>
      <c r="AT11" s="177">
        <f t="shared" si="30"/>
        <v>102.22222222222221</v>
      </c>
      <c r="AU11" s="649">
        <f t="shared" si="32"/>
        <v>100.76923076923077</v>
      </c>
      <c r="AV11" s="644">
        <f t="shared" si="31"/>
        <v>107.0502809858589</v>
      </c>
      <c r="AW11" s="660">
        <f t="shared" si="33"/>
        <v>104.59352091741289</v>
      </c>
    </row>
    <row r="12" spans="1:49">
      <c r="A12" s="612">
        <v>108</v>
      </c>
      <c r="B12" s="27" t="s">
        <v>107</v>
      </c>
      <c r="C12" s="583">
        <f t="shared" si="11"/>
        <v>1874</v>
      </c>
      <c r="D12" s="1038">
        <v>963</v>
      </c>
      <c r="E12" s="637">
        <v>911</v>
      </c>
      <c r="F12" s="34">
        <f t="shared" si="12"/>
        <v>1983</v>
      </c>
      <c r="G12" s="1038">
        <v>1031</v>
      </c>
      <c r="H12" s="637">
        <v>952</v>
      </c>
      <c r="I12" s="583">
        <f t="shared" si="13"/>
        <v>1891</v>
      </c>
      <c r="J12" s="1038">
        <v>996</v>
      </c>
      <c r="K12" s="637">
        <v>895</v>
      </c>
      <c r="L12" s="34">
        <f t="shared" si="14"/>
        <v>1885</v>
      </c>
      <c r="M12" s="1038">
        <v>973</v>
      </c>
      <c r="N12" s="637">
        <v>912</v>
      </c>
      <c r="O12" s="583">
        <f t="shared" si="15"/>
        <v>1854</v>
      </c>
      <c r="P12" s="1038">
        <v>941</v>
      </c>
      <c r="Q12" s="637">
        <v>913</v>
      </c>
      <c r="R12" s="34">
        <f t="shared" si="16"/>
        <v>1855</v>
      </c>
      <c r="S12" s="1038">
        <v>959</v>
      </c>
      <c r="T12" s="637">
        <v>896</v>
      </c>
      <c r="U12" s="583">
        <f t="shared" si="17"/>
        <v>1847</v>
      </c>
      <c r="V12" s="1044">
        <v>942</v>
      </c>
      <c r="W12" s="29">
        <v>905</v>
      </c>
      <c r="X12" s="34">
        <f t="shared" si="18"/>
        <v>1837</v>
      </c>
      <c r="Y12" s="1044">
        <v>924</v>
      </c>
      <c r="Z12" s="29">
        <v>913</v>
      </c>
      <c r="AA12" s="583">
        <f t="shared" si="19"/>
        <v>1652</v>
      </c>
      <c r="AB12" s="1044">
        <v>876</v>
      </c>
      <c r="AC12" s="29">
        <v>776</v>
      </c>
      <c r="AD12" s="34">
        <f t="shared" si="20"/>
        <v>1562</v>
      </c>
      <c r="AE12" s="1044">
        <v>802</v>
      </c>
      <c r="AF12" s="29">
        <v>760</v>
      </c>
      <c r="AG12" s="583">
        <f t="shared" si="10"/>
        <v>1420</v>
      </c>
      <c r="AH12" s="1046">
        <v>745</v>
      </c>
      <c r="AI12" s="582">
        <v>675</v>
      </c>
      <c r="AK12" s="648">
        <f t="shared" si="21"/>
        <v>105.70801317233808</v>
      </c>
      <c r="AL12" s="177">
        <f t="shared" si="22"/>
        <v>108.29831932773108</v>
      </c>
      <c r="AM12" s="177">
        <f t="shared" si="23"/>
        <v>111.28491620111731</v>
      </c>
      <c r="AN12" s="177">
        <f t="shared" si="24"/>
        <v>106.68859649122805</v>
      </c>
      <c r="AO12" s="177">
        <f t="shared" si="25"/>
        <v>103.06681270536693</v>
      </c>
      <c r="AP12" s="177">
        <f t="shared" si="26"/>
        <v>107.03125</v>
      </c>
      <c r="AQ12" s="177">
        <f t="shared" si="27"/>
        <v>104.08839779005525</v>
      </c>
      <c r="AR12" s="177">
        <f t="shared" si="28"/>
        <v>101.20481927710843</v>
      </c>
      <c r="AS12" s="177">
        <f t="shared" si="29"/>
        <v>112.88659793814433</v>
      </c>
      <c r="AT12" s="177">
        <f t="shared" si="30"/>
        <v>105.52631578947368</v>
      </c>
      <c r="AU12" s="649">
        <f t="shared" si="32"/>
        <v>110.37037037037037</v>
      </c>
      <c r="AV12" s="644">
        <f t="shared" si="31"/>
        <v>106.14747615895632</v>
      </c>
      <c r="AW12" s="660">
        <f t="shared" si="33"/>
        <v>106.92312809663032</v>
      </c>
    </row>
    <row r="13" spans="1:49">
      <c r="A13" s="612">
        <v>109</v>
      </c>
      <c r="B13" s="27" t="s">
        <v>108</v>
      </c>
      <c r="C13" s="583">
        <f t="shared" si="11"/>
        <v>1781</v>
      </c>
      <c r="D13" s="1038">
        <v>889</v>
      </c>
      <c r="E13" s="637">
        <v>892</v>
      </c>
      <c r="F13" s="34">
        <f t="shared" si="12"/>
        <v>1761</v>
      </c>
      <c r="G13" s="1038">
        <v>880</v>
      </c>
      <c r="H13" s="637">
        <v>881</v>
      </c>
      <c r="I13" s="583">
        <f t="shared" si="13"/>
        <v>1705</v>
      </c>
      <c r="J13" s="1038">
        <v>890</v>
      </c>
      <c r="K13" s="637">
        <v>815</v>
      </c>
      <c r="L13" s="34">
        <f t="shared" si="14"/>
        <v>1559</v>
      </c>
      <c r="M13" s="1038">
        <v>757</v>
      </c>
      <c r="N13" s="637">
        <v>802</v>
      </c>
      <c r="O13" s="583">
        <f t="shared" si="15"/>
        <v>1568</v>
      </c>
      <c r="P13" s="1038">
        <v>831</v>
      </c>
      <c r="Q13" s="637">
        <v>737</v>
      </c>
      <c r="R13" s="34">
        <f t="shared" si="16"/>
        <v>1500</v>
      </c>
      <c r="S13" s="1038">
        <v>771</v>
      </c>
      <c r="T13" s="637">
        <v>729</v>
      </c>
      <c r="U13" s="583">
        <f t="shared" si="17"/>
        <v>1460</v>
      </c>
      <c r="V13" s="1044">
        <v>753</v>
      </c>
      <c r="W13" s="29">
        <v>707</v>
      </c>
      <c r="X13" s="34">
        <f t="shared" si="18"/>
        <v>1396</v>
      </c>
      <c r="Y13" s="1044">
        <v>722</v>
      </c>
      <c r="Z13" s="29">
        <v>674</v>
      </c>
      <c r="AA13" s="583">
        <f t="shared" si="19"/>
        <v>1228</v>
      </c>
      <c r="AB13" s="1044">
        <v>643</v>
      </c>
      <c r="AC13" s="29">
        <v>585</v>
      </c>
      <c r="AD13" s="34">
        <f t="shared" si="20"/>
        <v>1186</v>
      </c>
      <c r="AE13" s="1044">
        <v>633</v>
      </c>
      <c r="AF13" s="29">
        <v>553</v>
      </c>
      <c r="AG13" s="583">
        <f t="shared" si="10"/>
        <v>1184</v>
      </c>
      <c r="AH13" s="1046">
        <v>608</v>
      </c>
      <c r="AI13" s="582">
        <v>576</v>
      </c>
      <c r="AK13" s="648">
        <f t="shared" si="21"/>
        <v>99.663677130044846</v>
      </c>
      <c r="AL13" s="177">
        <f t="shared" si="22"/>
        <v>99.886492622020427</v>
      </c>
      <c r="AM13" s="177">
        <f t="shared" si="23"/>
        <v>109.20245398773005</v>
      </c>
      <c r="AN13" s="177">
        <f t="shared" si="24"/>
        <v>94.389027431421439</v>
      </c>
      <c r="AO13" s="177">
        <f t="shared" si="25"/>
        <v>112.75440976933515</v>
      </c>
      <c r="AP13" s="177">
        <f t="shared" si="26"/>
        <v>105.76131687242798</v>
      </c>
      <c r="AQ13" s="177">
        <f t="shared" si="27"/>
        <v>106.50636492220652</v>
      </c>
      <c r="AR13" s="177">
        <f t="shared" si="28"/>
        <v>107.12166172106825</v>
      </c>
      <c r="AS13" s="177">
        <f t="shared" si="29"/>
        <v>109.91452991452992</v>
      </c>
      <c r="AT13" s="177">
        <f t="shared" si="30"/>
        <v>114.46654611211574</v>
      </c>
      <c r="AU13" s="649">
        <f t="shared" si="32"/>
        <v>105.55555555555556</v>
      </c>
      <c r="AV13" s="644">
        <f t="shared" si="31"/>
        <v>108.7540839084697</v>
      </c>
      <c r="AW13" s="660">
        <f t="shared" si="33"/>
        <v>105.929276003496</v>
      </c>
    </row>
    <row r="14" spans="1:49">
      <c r="A14" s="612">
        <v>110</v>
      </c>
      <c r="B14" s="27" t="s">
        <v>109</v>
      </c>
      <c r="C14" s="583">
        <f t="shared" si="11"/>
        <v>960</v>
      </c>
      <c r="D14" s="1038">
        <v>496</v>
      </c>
      <c r="E14" s="637">
        <v>464</v>
      </c>
      <c r="F14" s="34">
        <f t="shared" si="12"/>
        <v>1029</v>
      </c>
      <c r="G14" s="1038">
        <v>496</v>
      </c>
      <c r="H14" s="637">
        <v>533</v>
      </c>
      <c r="I14" s="583">
        <f t="shared" si="13"/>
        <v>1058</v>
      </c>
      <c r="J14" s="1038">
        <v>515</v>
      </c>
      <c r="K14" s="637">
        <v>543</v>
      </c>
      <c r="L14" s="34">
        <f t="shared" si="14"/>
        <v>1044</v>
      </c>
      <c r="M14" s="1038">
        <v>534</v>
      </c>
      <c r="N14" s="637">
        <v>510</v>
      </c>
      <c r="O14" s="583">
        <f t="shared" si="15"/>
        <v>1022</v>
      </c>
      <c r="P14" s="1038">
        <v>490</v>
      </c>
      <c r="Q14" s="637">
        <v>532</v>
      </c>
      <c r="R14" s="34">
        <f t="shared" si="16"/>
        <v>1047</v>
      </c>
      <c r="S14" s="1038">
        <v>558</v>
      </c>
      <c r="T14" s="637">
        <v>489</v>
      </c>
      <c r="U14" s="583">
        <f t="shared" si="17"/>
        <v>1166</v>
      </c>
      <c r="V14" s="1044">
        <v>609</v>
      </c>
      <c r="W14" s="29">
        <v>557</v>
      </c>
      <c r="X14" s="34">
        <f t="shared" si="18"/>
        <v>1099</v>
      </c>
      <c r="Y14" s="1044">
        <v>561</v>
      </c>
      <c r="Z14" s="29">
        <v>538</v>
      </c>
      <c r="AA14" s="583">
        <f t="shared" si="19"/>
        <v>1062</v>
      </c>
      <c r="AB14" s="1044">
        <v>518</v>
      </c>
      <c r="AC14" s="29">
        <v>544</v>
      </c>
      <c r="AD14" s="34">
        <f t="shared" si="20"/>
        <v>1064</v>
      </c>
      <c r="AE14" s="1044">
        <v>560</v>
      </c>
      <c r="AF14" s="29">
        <v>504</v>
      </c>
      <c r="AG14" s="583">
        <f t="shared" si="10"/>
        <v>1049</v>
      </c>
      <c r="AH14" s="1046">
        <v>562</v>
      </c>
      <c r="AI14" s="582">
        <v>487</v>
      </c>
      <c r="AK14" s="648">
        <f t="shared" si="21"/>
        <v>106.89655172413792</v>
      </c>
      <c r="AL14" s="177">
        <f t="shared" si="22"/>
        <v>93.058161350844287</v>
      </c>
      <c r="AM14" s="177">
        <f t="shared" si="23"/>
        <v>94.843462246777165</v>
      </c>
      <c r="AN14" s="177">
        <f t="shared" si="24"/>
        <v>104.70588235294119</v>
      </c>
      <c r="AO14" s="177">
        <f t="shared" si="25"/>
        <v>92.10526315789474</v>
      </c>
      <c r="AP14" s="177">
        <f t="shared" si="26"/>
        <v>114.11042944785277</v>
      </c>
      <c r="AQ14" s="177">
        <f t="shared" si="27"/>
        <v>109.33572710951526</v>
      </c>
      <c r="AR14" s="177">
        <f t="shared" si="28"/>
        <v>104.27509293680298</v>
      </c>
      <c r="AS14" s="177">
        <f t="shared" si="29"/>
        <v>95.220588235294116</v>
      </c>
      <c r="AT14" s="177">
        <f t="shared" si="30"/>
        <v>111.11111111111111</v>
      </c>
      <c r="AU14" s="649">
        <f t="shared" si="32"/>
        <v>115.40041067761805</v>
      </c>
      <c r="AV14" s="644">
        <f t="shared" si="31"/>
        <v>106.81058976811524</v>
      </c>
      <c r="AW14" s="660">
        <f t="shared" si="33"/>
        <v>103.73297094098088</v>
      </c>
    </row>
    <row r="15" spans="1:49">
      <c r="A15" s="613">
        <v>111</v>
      </c>
      <c r="B15" s="1057" t="s">
        <v>110</v>
      </c>
      <c r="C15" s="584">
        <f t="shared" si="11"/>
        <v>2022</v>
      </c>
      <c r="D15" s="1039">
        <v>1053</v>
      </c>
      <c r="E15" s="638">
        <v>969</v>
      </c>
      <c r="F15" s="123">
        <f t="shared" si="12"/>
        <v>2110</v>
      </c>
      <c r="G15" s="1039">
        <v>1059</v>
      </c>
      <c r="H15" s="638">
        <v>1051</v>
      </c>
      <c r="I15" s="584">
        <f t="shared" si="13"/>
        <v>2038</v>
      </c>
      <c r="J15" s="1039">
        <v>1041</v>
      </c>
      <c r="K15" s="638">
        <v>997</v>
      </c>
      <c r="L15" s="123">
        <f t="shared" si="14"/>
        <v>2025</v>
      </c>
      <c r="M15" s="1039">
        <v>1073</v>
      </c>
      <c r="N15" s="638">
        <v>952</v>
      </c>
      <c r="O15" s="584">
        <f t="shared" si="15"/>
        <v>1893</v>
      </c>
      <c r="P15" s="1039">
        <v>957</v>
      </c>
      <c r="Q15" s="638">
        <v>936</v>
      </c>
      <c r="R15" s="123">
        <f t="shared" si="16"/>
        <v>1801</v>
      </c>
      <c r="S15" s="1039">
        <v>898</v>
      </c>
      <c r="T15" s="638">
        <v>903</v>
      </c>
      <c r="U15" s="584">
        <f t="shared" si="17"/>
        <v>1725</v>
      </c>
      <c r="V15" s="1045">
        <v>905</v>
      </c>
      <c r="W15" s="30">
        <v>820</v>
      </c>
      <c r="X15" s="123">
        <f t="shared" si="18"/>
        <v>1623</v>
      </c>
      <c r="Y15" s="1045">
        <v>831</v>
      </c>
      <c r="Z15" s="30">
        <v>792</v>
      </c>
      <c r="AA15" s="584">
        <f t="shared" si="19"/>
        <v>1459</v>
      </c>
      <c r="AB15" s="1045">
        <v>790</v>
      </c>
      <c r="AC15" s="30">
        <v>669</v>
      </c>
      <c r="AD15" s="123">
        <f t="shared" si="20"/>
        <v>1409</v>
      </c>
      <c r="AE15" s="1045">
        <v>715</v>
      </c>
      <c r="AF15" s="30">
        <v>694</v>
      </c>
      <c r="AG15" s="584">
        <f t="shared" si="10"/>
        <v>1324</v>
      </c>
      <c r="AH15" s="1047">
        <v>680</v>
      </c>
      <c r="AI15" s="585">
        <v>644</v>
      </c>
      <c r="AK15" s="650">
        <f t="shared" si="21"/>
        <v>108.66873065015479</v>
      </c>
      <c r="AL15" s="205">
        <f t="shared" si="22"/>
        <v>100.76117982873454</v>
      </c>
      <c r="AM15" s="205">
        <f t="shared" si="23"/>
        <v>104.41323971915747</v>
      </c>
      <c r="AN15" s="205">
        <f t="shared" si="24"/>
        <v>112.71008403361344</v>
      </c>
      <c r="AO15" s="205">
        <f t="shared" si="25"/>
        <v>102.24358974358974</v>
      </c>
      <c r="AP15" s="205">
        <f t="shared" si="26"/>
        <v>99.446290143964561</v>
      </c>
      <c r="AQ15" s="205">
        <f t="shared" si="27"/>
        <v>110.36585365853659</v>
      </c>
      <c r="AR15" s="205">
        <f t="shared" si="28"/>
        <v>104.92424242424244</v>
      </c>
      <c r="AS15" s="205">
        <f t="shared" si="29"/>
        <v>118.08669656203288</v>
      </c>
      <c r="AT15" s="205">
        <f t="shared" si="30"/>
        <v>103.02593659942363</v>
      </c>
      <c r="AU15" s="651">
        <f t="shared" si="32"/>
        <v>105.59006211180125</v>
      </c>
      <c r="AV15" s="661">
        <f t="shared" si="31"/>
        <v>107.16980387764002</v>
      </c>
      <c r="AW15" s="662">
        <f t="shared" si="33"/>
        <v>106.38508231593195</v>
      </c>
    </row>
    <row r="16" spans="1:49">
      <c r="A16" s="612">
        <v>201</v>
      </c>
      <c r="B16" s="634" t="s">
        <v>111</v>
      </c>
      <c r="C16" s="583">
        <f t="shared" si="11"/>
        <v>4931</v>
      </c>
      <c r="D16" s="1038">
        <v>2561</v>
      </c>
      <c r="E16" s="637">
        <v>2370</v>
      </c>
      <c r="F16" s="34">
        <f t="shared" si="12"/>
        <v>4939</v>
      </c>
      <c r="G16" s="1038">
        <v>2536</v>
      </c>
      <c r="H16" s="637">
        <v>2403</v>
      </c>
      <c r="I16" s="583">
        <f t="shared" si="13"/>
        <v>4905</v>
      </c>
      <c r="J16" s="1038">
        <v>2539</v>
      </c>
      <c r="K16" s="637">
        <v>2366</v>
      </c>
      <c r="L16" s="34">
        <f t="shared" si="14"/>
        <v>4820</v>
      </c>
      <c r="M16" s="1038">
        <v>2508</v>
      </c>
      <c r="N16" s="637">
        <v>2312</v>
      </c>
      <c r="O16" s="583">
        <f t="shared" si="15"/>
        <v>4652</v>
      </c>
      <c r="P16" s="1038">
        <v>2403</v>
      </c>
      <c r="Q16" s="637">
        <v>2249</v>
      </c>
      <c r="R16" s="34">
        <f t="shared" si="16"/>
        <v>4597</v>
      </c>
      <c r="S16" s="1038">
        <v>2364</v>
      </c>
      <c r="T16" s="637">
        <v>2233</v>
      </c>
      <c r="U16" s="583">
        <f t="shared" si="17"/>
        <v>4381</v>
      </c>
      <c r="V16" s="1044">
        <v>2253</v>
      </c>
      <c r="W16" s="29">
        <v>2128</v>
      </c>
      <c r="X16" s="34">
        <f t="shared" si="18"/>
        <v>4315</v>
      </c>
      <c r="Y16" s="1044">
        <v>2200</v>
      </c>
      <c r="Z16" s="29">
        <v>2115</v>
      </c>
      <c r="AA16" s="583">
        <f t="shared" si="19"/>
        <v>4137</v>
      </c>
      <c r="AB16" s="1044">
        <v>2108</v>
      </c>
      <c r="AC16" s="29">
        <v>2029</v>
      </c>
      <c r="AD16" s="34">
        <f t="shared" si="20"/>
        <v>4006</v>
      </c>
      <c r="AE16" s="1044">
        <v>2042</v>
      </c>
      <c r="AF16" s="29">
        <v>1964</v>
      </c>
      <c r="AG16" s="583">
        <f t="shared" si="10"/>
        <v>3880</v>
      </c>
      <c r="AH16" s="1046">
        <v>1943</v>
      </c>
      <c r="AI16" s="582">
        <v>1937</v>
      </c>
      <c r="AK16" s="648">
        <f t="shared" si="21"/>
        <v>108.05907172995781</v>
      </c>
      <c r="AL16" s="177">
        <f t="shared" si="22"/>
        <v>105.53474823137745</v>
      </c>
      <c r="AM16" s="177">
        <f t="shared" si="23"/>
        <v>107.31191885038038</v>
      </c>
      <c r="AN16" s="177">
        <f t="shared" si="24"/>
        <v>108.47750865051904</v>
      </c>
      <c r="AO16" s="177">
        <f t="shared" si="25"/>
        <v>106.84748777234327</v>
      </c>
      <c r="AP16" s="177">
        <f t="shared" si="26"/>
        <v>105.8665472458576</v>
      </c>
      <c r="AQ16" s="177">
        <f t="shared" si="27"/>
        <v>105.87406015037595</v>
      </c>
      <c r="AR16" s="177">
        <f t="shared" si="28"/>
        <v>104.01891252955082</v>
      </c>
      <c r="AS16" s="177">
        <f t="shared" si="29"/>
        <v>103.89354361754559</v>
      </c>
      <c r="AT16" s="177">
        <f t="shared" si="30"/>
        <v>103.97148676171079</v>
      </c>
      <c r="AU16" s="649">
        <f t="shared" si="32"/>
        <v>100.30975735673722</v>
      </c>
      <c r="AV16" s="644">
        <f t="shared" si="31"/>
        <v>104.72491006100816</v>
      </c>
      <c r="AW16" s="660">
        <f t="shared" si="33"/>
        <v>105.46954935421418</v>
      </c>
    </row>
    <row r="17" spans="1:49">
      <c r="A17" s="612">
        <v>202</v>
      </c>
      <c r="B17" s="634" t="s">
        <v>112</v>
      </c>
      <c r="C17" s="583">
        <f t="shared" si="11"/>
        <v>4289</v>
      </c>
      <c r="D17" s="1038">
        <v>2214</v>
      </c>
      <c r="E17" s="637">
        <v>2075</v>
      </c>
      <c r="F17" s="34">
        <f t="shared" si="12"/>
        <v>4232</v>
      </c>
      <c r="G17" s="1038">
        <v>2202</v>
      </c>
      <c r="H17" s="637">
        <v>2030</v>
      </c>
      <c r="I17" s="583">
        <f t="shared" si="13"/>
        <v>4072</v>
      </c>
      <c r="J17" s="1038">
        <v>2058</v>
      </c>
      <c r="K17" s="637">
        <v>2014</v>
      </c>
      <c r="L17" s="34">
        <f t="shared" si="14"/>
        <v>4066</v>
      </c>
      <c r="M17" s="1038">
        <v>2050</v>
      </c>
      <c r="N17" s="637">
        <v>2016</v>
      </c>
      <c r="O17" s="583">
        <f t="shared" si="15"/>
        <v>3916</v>
      </c>
      <c r="P17" s="1038">
        <v>2025</v>
      </c>
      <c r="Q17" s="637">
        <v>1891</v>
      </c>
      <c r="R17" s="34">
        <f t="shared" si="16"/>
        <v>3909</v>
      </c>
      <c r="S17" s="1038">
        <v>2022</v>
      </c>
      <c r="T17" s="637">
        <v>1887</v>
      </c>
      <c r="U17" s="583">
        <f t="shared" si="17"/>
        <v>3759</v>
      </c>
      <c r="V17" s="1044">
        <v>1952</v>
      </c>
      <c r="W17" s="29">
        <v>1807</v>
      </c>
      <c r="X17" s="34">
        <f t="shared" si="18"/>
        <v>3731</v>
      </c>
      <c r="Y17" s="1044">
        <v>1894</v>
      </c>
      <c r="Z17" s="29">
        <v>1837</v>
      </c>
      <c r="AA17" s="583">
        <f t="shared" si="19"/>
        <v>3754</v>
      </c>
      <c r="AB17" s="1044">
        <v>1911</v>
      </c>
      <c r="AC17" s="29">
        <v>1843</v>
      </c>
      <c r="AD17" s="34">
        <f t="shared" si="20"/>
        <v>3667</v>
      </c>
      <c r="AE17" s="1044">
        <v>1917</v>
      </c>
      <c r="AF17" s="29">
        <v>1750</v>
      </c>
      <c r="AG17" s="583">
        <f t="shared" si="10"/>
        <v>3677</v>
      </c>
      <c r="AH17" s="1046">
        <v>1884</v>
      </c>
      <c r="AI17" s="582">
        <v>1793</v>
      </c>
      <c r="AK17" s="648">
        <f t="shared" si="21"/>
        <v>106.6987951807229</v>
      </c>
      <c r="AL17" s="177">
        <f t="shared" si="22"/>
        <v>108.4729064039409</v>
      </c>
      <c r="AM17" s="177">
        <f t="shared" si="23"/>
        <v>102.18470705064549</v>
      </c>
      <c r="AN17" s="177">
        <f t="shared" si="24"/>
        <v>101.68650793650794</v>
      </c>
      <c r="AO17" s="177">
        <f t="shared" si="25"/>
        <v>107.08619777895294</v>
      </c>
      <c r="AP17" s="177">
        <f t="shared" si="26"/>
        <v>107.15421303656598</v>
      </c>
      <c r="AQ17" s="177">
        <f t="shared" si="27"/>
        <v>108.02434975096847</v>
      </c>
      <c r="AR17" s="177">
        <f t="shared" si="28"/>
        <v>103.10288513881328</v>
      </c>
      <c r="AS17" s="177">
        <f t="shared" si="29"/>
        <v>103.68963646228974</v>
      </c>
      <c r="AT17" s="177">
        <f t="shared" si="30"/>
        <v>109.54285714285714</v>
      </c>
      <c r="AU17" s="649">
        <f t="shared" si="32"/>
        <v>105.07529280535415</v>
      </c>
      <c r="AV17" s="644">
        <f t="shared" si="31"/>
        <v>106.30278830629891</v>
      </c>
      <c r="AW17" s="660">
        <f t="shared" si="33"/>
        <v>105.70166806251081</v>
      </c>
    </row>
    <row r="18" spans="1:49">
      <c r="A18" s="612">
        <v>203</v>
      </c>
      <c r="B18" s="634" t="s">
        <v>113</v>
      </c>
      <c r="C18" s="583">
        <f t="shared" si="11"/>
        <v>2646</v>
      </c>
      <c r="D18" s="1038">
        <v>1336</v>
      </c>
      <c r="E18" s="637">
        <v>1310</v>
      </c>
      <c r="F18" s="34">
        <f t="shared" si="12"/>
        <v>2629</v>
      </c>
      <c r="G18" s="1038">
        <v>1336</v>
      </c>
      <c r="H18" s="637">
        <v>1293</v>
      </c>
      <c r="I18" s="583">
        <f t="shared" si="13"/>
        <v>2674</v>
      </c>
      <c r="J18" s="1038">
        <v>1400</v>
      </c>
      <c r="K18" s="637">
        <v>1274</v>
      </c>
      <c r="L18" s="34">
        <f t="shared" si="14"/>
        <v>2588</v>
      </c>
      <c r="M18" s="1038">
        <v>1284</v>
      </c>
      <c r="N18" s="637">
        <v>1304</v>
      </c>
      <c r="O18" s="583">
        <f t="shared" si="15"/>
        <v>2572</v>
      </c>
      <c r="P18" s="1038">
        <v>1307</v>
      </c>
      <c r="Q18" s="637">
        <v>1265</v>
      </c>
      <c r="R18" s="34">
        <f t="shared" si="16"/>
        <v>2634</v>
      </c>
      <c r="S18" s="1038">
        <v>1317</v>
      </c>
      <c r="T18" s="637">
        <v>1317</v>
      </c>
      <c r="U18" s="583">
        <f t="shared" si="17"/>
        <v>2692</v>
      </c>
      <c r="V18" s="1044">
        <v>1340</v>
      </c>
      <c r="W18" s="29">
        <v>1352</v>
      </c>
      <c r="X18" s="34">
        <f t="shared" si="18"/>
        <v>2694</v>
      </c>
      <c r="Y18" s="1044">
        <v>1364</v>
      </c>
      <c r="Z18" s="29">
        <v>1330</v>
      </c>
      <c r="AA18" s="583">
        <f t="shared" si="19"/>
        <v>2813</v>
      </c>
      <c r="AB18" s="1044">
        <v>1462</v>
      </c>
      <c r="AC18" s="29">
        <v>1351</v>
      </c>
      <c r="AD18" s="34">
        <f t="shared" si="20"/>
        <v>2681</v>
      </c>
      <c r="AE18" s="1044">
        <v>1398</v>
      </c>
      <c r="AF18" s="29">
        <v>1283</v>
      </c>
      <c r="AG18" s="583">
        <f t="shared" si="10"/>
        <v>2672</v>
      </c>
      <c r="AH18" s="1046">
        <v>1369</v>
      </c>
      <c r="AI18" s="582">
        <v>1303</v>
      </c>
      <c r="AK18" s="648">
        <f t="shared" si="21"/>
        <v>101.98473282442748</v>
      </c>
      <c r="AL18" s="177">
        <f t="shared" si="22"/>
        <v>103.32559938128382</v>
      </c>
      <c r="AM18" s="177">
        <f t="shared" si="23"/>
        <v>109.8901098901099</v>
      </c>
      <c r="AN18" s="177">
        <f t="shared" si="24"/>
        <v>98.466257668711648</v>
      </c>
      <c r="AO18" s="177">
        <f t="shared" si="25"/>
        <v>103.3201581027668</v>
      </c>
      <c r="AP18" s="177">
        <f t="shared" si="26"/>
        <v>100</v>
      </c>
      <c r="AQ18" s="177">
        <f t="shared" si="27"/>
        <v>99.112426035502949</v>
      </c>
      <c r="AR18" s="177">
        <f t="shared" si="28"/>
        <v>102.5563909774436</v>
      </c>
      <c r="AS18" s="177">
        <f t="shared" si="29"/>
        <v>108.21613619541081</v>
      </c>
      <c r="AT18" s="177">
        <f t="shared" si="30"/>
        <v>108.96336710833982</v>
      </c>
      <c r="AU18" s="649">
        <f t="shared" si="32"/>
        <v>105.06523407521104</v>
      </c>
      <c r="AV18" s="644">
        <f t="shared" si="31"/>
        <v>103.76966406333943</v>
      </c>
      <c r="AW18" s="660">
        <f t="shared" si="33"/>
        <v>103.71821929629162</v>
      </c>
    </row>
    <row r="19" spans="1:49">
      <c r="A19" s="612">
        <v>204</v>
      </c>
      <c r="B19" s="634" t="s">
        <v>114</v>
      </c>
      <c r="C19" s="583">
        <f t="shared" si="11"/>
        <v>4653</v>
      </c>
      <c r="D19" s="1038">
        <v>2411</v>
      </c>
      <c r="E19" s="637">
        <v>2242</v>
      </c>
      <c r="F19" s="34">
        <f t="shared" si="12"/>
        <v>4498</v>
      </c>
      <c r="G19" s="1038">
        <v>2315</v>
      </c>
      <c r="H19" s="637">
        <v>2183</v>
      </c>
      <c r="I19" s="583">
        <f t="shared" si="13"/>
        <v>4475</v>
      </c>
      <c r="J19" s="1038">
        <v>2291</v>
      </c>
      <c r="K19" s="637">
        <v>2184</v>
      </c>
      <c r="L19" s="34">
        <f t="shared" si="14"/>
        <v>4402</v>
      </c>
      <c r="M19" s="1038">
        <v>2257</v>
      </c>
      <c r="N19" s="637">
        <v>2145</v>
      </c>
      <c r="O19" s="583">
        <f t="shared" si="15"/>
        <v>4443</v>
      </c>
      <c r="P19" s="1038">
        <v>2269</v>
      </c>
      <c r="Q19" s="637">
        <v>2174</v>
      </c>
      <c r="R19" s="34">
        <f t="shared" si="16"/>
        <v>4395</v>
      </c>
      <c r="S19" s="1038">
        <v>2293</v>
      </c>
      <c r="T19" s="637">
        <v>2102</v>
      </c>
      <c r="U19" s="583">
        <f t="shared" si="17"/>
        <v>4345</v>
      </c>
      <c r="V19" s="1044">
        <v>2262</v>
      </c>
      <c r="W19" s="29">
        <v>2083</v>
      </c>
      <c r="X19" s="34">
        <f t="shared" si="18"/>
        <v>4076</v>
      </c>
      <c r="Y19" s="1044">
        <v>2092</v>
      </c>
      <c r="Z19" s="29">
        <v>1984</v>
      </c>
      <c r="AA19" s="583">
        <f t="shared" si="19"/>
        <v>3927</v>
      </c>
      <c r="AB19" s="1044">
        <v>1962</v>
      </c>
      <c r="AC19" s="29">
        <v>1965</v>
      </c>
      <c r="AD19" s="34">
        <f t="shared" si="20"/>
        <v>3708</v>
      </c>
      <c r="AE19" s="1044">
        <v>1873</v>
      </c>
      <c r="AF19" s="29">
        <v>1835</v>
      </c>
      <c r="AG19" s="583">
        <f t="shared" si="10"/>
        <v>3677</v>
      </c>
      <c r="AH19" s="1046">
        <v>1819</v>
      </c>
      <c r="AI19" s="582">
        <v>1858</v>
      </c>
      <c r="AK19" s="648">
        <f t="shared" si="21"/>
        <v>107.53791257805531</v>
      </c>
      <c r="AL19" s="177">
        <f t="shared" si="22"/>
        <v>106.04672469079249</v>
      </c>
      <c r="AM19" s="177">
        <f t="shared" si="23"/>
        <v>104.8992673992674</v>
      </c>
      <c r="AN19" s="177">
        <f t="shared" si="24"/>
        <v>105.22144522144524</v>
      </c>
      <c r="AO19" s="177">
        <f t="shared" si="25"/>
        <v>104.36982520699172</v>
      </c>
      <c r="AP19" s="177">
        <f t="shared" si="26"/>
        <v>109.08658420551856</v>
      </c>
      <c r="AQ19" s="177">
        <f t="shared" si="27"/>
        <v>108.5933749399904</v>
      </c>
      <c r="AR19" s="177">
        <f t="shared" si="28"/>
        <v>105.44354838709677</v>
      </c>
      <c r="AS19" s="177">
        <f t="shared" si="29"/>
        <v>99.84732824427482</v>
      </c>
      <c r="AT19" s="177">
        <f t="shared" si="30"/>
        <v>102.07084468664851</v>
      </c>
      <c r="AU19" s="649">
        <f t="shared" si="32"/>
        <v>97.900968783638319</v>
      </c>
      <c r="AV19" s="644">
        <f t="shared" si="31"/>
        <v>105.0083360927058</v>
      </c>
      <c r="AW19" s="660">
        <f t="shared" si="33"/>
        <v>104.63798403124724</v>
      </c>
    </row>
    <row r="20" spans="1:49">
      <c r="A20" s="612">
        <v>205</v>
      </c>
      <c r="B20" s="634" t="s">
        <v>147</v>
      </c>
      <c r="C20" s="583">
        <f t="shared" si="11"/>
        <v>379</v>
      </c>
      <c r="D20" s="1038">
        <v>202</v>
      </c>
      <c r="E20" s="637">
        <v>177</v>
      </c>
      <c r="F20" s="34">
        <f t="shared" si="12"/>
        <v>348</v>
      </c>
      <c r="G20" s="1038">
        <v>182</v>
      </c>
      <c r="H20" s="637">
        <v>166</v>
      </c>
      <c r="I20" s="583">
        <f t="shared" si="13"/>
        <v>307</v>
      </c>
      <c r="J20" s="1038">
        <v>160</v>
      </c>
      <c r="K20" s="637">
        <v>147</v>
      </c>
      <c r="L20" s="34">
        <f t="shared" si="14"/>
        <v>283</v>
      </c>
      <c r="M20" s="1038">
        <v>147</v>
      </c>
      <c r="N20" s="637">
        <v>136</v>
      </c>
      <c r="O20" s="583">
        <f t="shared" si="15"/>
        <v>306</v>
      </c>
      <c r="P20" s="1038">
        <v>157</v>
      </c>
      <c r="Q20" s="637">
        <v>149</v>
      </c>
      <c r="R20" s="34">
        <f t="shared" si="16"/>
        <v>270</v>
      </c>
      <c r="S20" s="1038">
        <v>144</v>
      </c>
      <c r="T20" s="637">
        <v>126</v>
      </c>
      <c r="U20" s="583">
        <f t="shared" si="17"/>
        <v>313</v>
      </c>
      <c r="V20" s="1044">
        <v>173</v>
      </c>
      <c r="W20" s="29">
        <v>140</v>
      </c>
      <c r="X20" s="34">
        <f t="shared" si="18"/>
        <v>295</v>
      </c>
      <c r="Y20" s="1044">
        <v>156</v>
      </c>
      <c r="Z20" s="29">
        <v>139</v>
      </c>
      <c r="AA20" s="583">
        <f t="shared" si="19"/>
        <v>228</v>
      </c>
      <c r="AB20" s="1044">
        <v>130</v>
      </c>
      <c r="AC20" s="29">
        <v>98</v>
      </c>
      <c r="AD20" s="34">
        <f t="shared" si="20"/>
        <v>268</v>
      </c>
      <c r="AE20" s="1044">
        <v>124</v>
      </c>
      <c r="AF20" s="29">
        <v>144</v>
      </c>
      <c r="AG20" s="583">
        <f t="shared" si="10"/>
        <v>228</v>
      </c>
      <c r="AH20" s="1046">
        <v>123</v>
      </c>
      <c r="AI20" s="582">
        <v>105</v>
      </c>
      <c r="AK20" s="648">
        <f t="shared" si="21"/>
        <v>114.12429378531073</v>
      </c>
      <c r="AL20" s="177">
        <f t="shared" si="22"/>
        <v>109.63855421686748</v>
      </c>
      <c r="AM20" s="177">
        <f t="shared" si="23"/>
        <v>108.84353741496599</v>
      </c>
      <c r="AN20" s="177">
        <f t="shared" si="24"/>
        <v>108.08823529411764</v>
      </c>
      <c r="AO20" s="177">
        <f t="shared" si="25"/>
        <v>105.36912751677852</v>
      </c>
      <c r="AP20" s="177">
        <f t="shared" si="26"/>
        <v>114.28571428571428</v>
      </c>
      <c r="AQ20" s="177">
        <f t="shared" si="27"/>
        <v>123.57142857142858</v>
      </c>
      <c r="AR20" s="177">
        <f t="shared" si="28"/>
        <v>112.23021582733811</v>
      </c>
      <c r="AS20" s="177">
        <f t="shared" si="29"/>
        <v>132.65306122448979</v>
      </c>
      <c r="AT20" s="177">
        <f t="shared" si="30"/>
        <v>86.111111111111114</v>
      </c>
      <c r="AU20" s="649">
        <f t="shared" si="32"/>
        <v>117.14285714285715</v>
      </c>
      <c r="AV20" s="644">
        <f t="shared" si="31"/>
        <v>113.77030620401638</v>
      </c>
      <c r="AW20" s="660">
        <f t="shared" si="33"/>
        <v>112.00528512645268</v>
      </c>
    </row>
    <row r="21" spans="1:49">
      <c r="A21" s="612">
        <v>206</v>
      </c>
      <c r="B21" s="634" t="s">
        <v>115</v>
      </c>
      <c r="C21" s="583">
        <f t="shared" si="11"/>
        <v>840</v>
      </c>
      <c r="D21" s="1038">
        <v>451</v>
      </c>
      <c r="E21" s="637">
        <v>389</v>
      </c>
      <c r="F21" s="34">
        <f t="shared" si="12"/>
        <v>789</v>
      </c>
      <c r="G21" s="1038">
        <v>401</v>
      </c>
      <c r="H21" s="637">
        <v>388</v>
      </c>
      <c r="I21" s="583">
        <f t="shared" si="13"/>
        <v>767</v>
      </c>
      <c r="J21" s="1038">
        <v>385</v>
      </c>
      <c r="K21" s="637">
        <v>382</v>
      </c>
      <c r="L21" s="34">
        <f t="shared" si="14"/>
        <v>770</v>
      </c>
      <c r="M21" s="1038">
        <v>378</v>
      </c>
      <c r="N21" s="637">
        <v>392</v>
      </c>
      <c r="O21" s="583">
        <f t="shared" si="15"/>
        <v>744</v>
      </c>
      <c r="P21" s="1038">
        <v>390</v>
      </c>
      <c r="Q21" s="637">
        <v>354</v>
      </c>
      <c r="R21" s="34">
        <f t="shared" si="16"/>
        <v>716</v>
      </c>
      <c r="S21" s="1038">
        <v>360</v>
      </c>
      <c r="T21" s="637">
        <v>356</v>
      </c>
      <c r="U21" s="583">
        <f t="shared" si="17"/>
        <v>671</v>
      </c>
      <c r="V21" s="1044">
        <v>339</v>
      </c>
      <c r="W21" s="29">
        <v>332</v>
      </c>
      <c r="X21" s="34">
        <f t="shared" si="18"/>
        <v>671</v>
      </c>
      <c r="Y21" s="1044">
        <v>351</v>
      </c>
      <c r="Z21" s="29">
        <v>320</v>
      </c>
      <c r="AA21" s="583">
        <f t="shared" si="19"/>
        <v>615</v>
      </c>
      <c r="AB21" s="1044">
        <v>324</v>
      </c>
      <c r="AC21" s="29">
        <v>291</v>
      </c>
      <c r="AD21" s="34">
        <f t="shared" si="20"/>
        <v>581</v>
      </c>
      <c r="AE21" s="1044">
        <v>288</v>
      </c>
      <c r="AF21" s="29">
        <v>293</v>
      </c>
      <c r="AG21" s="583">
        <f t="shared" si="10"/>
        <v>558</v>
      </c>
      <c r="AH21" s="1046">
        <v>268</v>
      </c>
      <c r="AI21" s="582">
        <v>290</v>
      </c>
      <c r="AK21" s="648">
        <f t="shared" si="21"/>
        <v>115.93830334190231</v>
      </c>
      <c r="AL21" s="177">
        <f t="shared" si="22"/>
        <v>103.35051546391753</v>
      </c>
      <c r="AM21" s="177">
        <f t="shared" si="23"/>
        <v>100.78534031413614</v>
      </c>
      <c r="AN21" s="177">
        <f t="shared" si="24"/>
        <v>96.428571428571431</v>
      </c>
      <c r="AO21" s="177">
        <f t="shared" si="25"/>
        <v>110.16949152542372</v>
      </c>
      <c r="AP21" s="177">
        <f t="shared" si="26"/>
        <v>101.12359550561798</v>
      </c>
      <c r="AQ21" s="177">
        <f t="shared" si="27"/>
        <v>102.10843373493977</v>
      </c>
      <c r="AR21" s="177">
        <f t="shared" si="28"/>
        <v>109.6875</v>
      </c>
      <c r="AS21" s="177">
        <f t="shared" si="29"/>
        <v>111.34020618556701</v>
      </c>
      <c r="AT21" s="177">
        <f t="shared" si="30"/>
        <v>98.293515358361773</v>
      </c>
      <c r="AU21" s="649">
        <f t="shared" si="32"/>
        <v>92.41379310344827</v>
      </c>
      <c r="AV21" s="644">
        <f t="shared" si="31"/>
        <v>104.5106501568973</v>
      </c>
      <c r="AW21" s="660">
        <f t="shared" si="33"/>
        <v>103.78538781471693</v>
      </c>
    </row>
    <row r="22" spans="1:49">
      <c r="A22" s="612">
        <v>207</v>
      </c>
      <c r="B22" s="634" t="s">
        <v>116</v>
      </c>
      <c r="C22" s="583">
        <f t="shared" si="11"/>
        <v>2078</v>
      </c>
      <c r="D22" s="1038">
        <v>1083</v>
      </c>
      <c r="E22" s="637">
        <v>995</v>
      </c>
      <c r="F22" s="34">
        <f t="shared" si="12"/>
        <v>1971</v>
      </c>
      <c r="G22" s="1038">
        <v>1003</v>
      </c>
      <c r="H22" s="637">
        <v>968</v>
      </c>
      <c r="I22" s="583">
        <f t="shared" si="13"/>
        <v>1879</v>
      </c>
      <c r="J22" s="1038">
        <v>962</v>
      </c>
      <c r="K22" s="637">
        <v>917</v>
      </c>
      <c r="L22" s="34">
        <f t="shared" si="14"/>
        <v>1909</v>
      </c>
      <c r="M22" s="1038">
        <v>958</v>
      </c>
      <c r="N22" s="637">
        <v>951</v>
      </c>
      <c r="O22" s="583">
        <f t="shared" si="15"/>
        <v>1768</v>
      </c>
      <c r="P22" s="1038">
        <v>935</v>
      </c>
      <c r="Q22" s="637">
        <v>833</v>
      </c>
      <c r="R22" s="34">
        <f t="shared" si="16"/>
        <v>1768</v>
      </c>
      <c r="S22" s="1038">
        <v>901</v>
      </c>
      <c r="T22" s="637">
        <v>867</v>
      </c>
      <c r="U22" s="583">
        <f t="shared" si="17"/>
        <v>1712</v>
      </c>
      <c r="V22" s="1044">
        <v>871</v>
      </c>
      <c r="W22" s="29">
        <v>841</v>
      </c>
      <c r="X22" s="34">
        <f t="shared" si="18"/>
        <v>1708</v>
      </c>
      <c r="Y22" s="1044">
        <v>853</v>
      </c>
      <c r="Z22" s="29">
        <v>855</v>
      </c>
      <c r="AA22" s="583">
        <f t="shared" si="19"/>
        <v>1574</v>
      </c>
      <c r="AB22" s="1044">
        <v>786</v>
      </c>
      <c r="AC22" s="29">
        <v>788</v>
      </c>
      <c r="AD22" s="34">
        <f t="shared" si="20"/>
        <v>1669</v>
      </c>
      <c r="AE22" s="1044">
        <v>850</v>
      </c>
      <c r="AF22" s="29">
        <v>819</v>
      </c>
      <c r="AG22" s="583">
        <f t="shared" si="10"/>
        <v>1620</v>
      </c>
      <c r="AH22" s="1046">
        <v>803</v>
      </c>
      <c r="AI22" s="582">
        <v>817</v>
      </c>
      <c r="AK22" s="648">
        <f t="shared" si="21"/>
        <v>108.84422110552762</v>
      </c>
      <c r="AL22" s="177">
        <f t="shared" si="22"/>
        <v>103.61570247933885</v>
      </c>
      <c r="AM22" s="177">
        <f t="shared" si="23"/>
        <v>104.90730643402399</v>
      </c>
      <c r="AN22" s="177">
        <f t="shared" si="24"/>
        <v>100.73606729758149</v>
      </c>
      <c r="AO22" s="177">
        <f t="shared" si="25"/>
        <v>112.24489795918366</v>
      </c>
      <c r="AP22" s="177">
        <f t="shared" si="26"/>
        <v>103.92156862745099</v>
      </c>
      <c r="AQ22" s="177">
        <f t="shared" si="27"/>
        <v>103.56718192627825</v>
      </c>
      <c r="AR22" s="177">
        <f t="shared" si="28"/>
        <v>99.766081871345023</v>
      </c>
      <c r="AS22" s="177">
        <f t="shared" si="29"/>
        <v>99.746192893401016</v>
      </c>
      <c r="AT22" s="177">
        <f t="shared" si="30"/>
        <v>103.7851037851038</v>
      </c>
      <c r="AU22" s="649">
        <f t="shared" si="32"/>
        <v>98.286413708690333</v>
      </c>
      <c r="AV22" s="644">
        <f t="shared" si="31"/>
        <v>102.15722582071581</v>
      </c>
      <c r="AW22" s="660">
        <f t="shared" si="33"/>
        <v>103.58370346253865</v>
      </c>
    </row>
    <row r="23" spans="1:49">
      <c r="A23" s="612">
        <v>208</v>
      </c>
      <c r="B23" s="634" t="s">
        <v>134</v>
      </c>
      <c r="C23" s="583">
        <f t="shared" si="11"/>
        <v>232</v>
      </c>
      <c r="D23" s="1038">
        <v>115</v>
      </c>
      <c r="E23" s="637">
        <v>117</v>
      </c>
      <c r="F23" s="34">
        <f t="shared" si="12"/>
        <v>225</v>
      </c>
      <c r="G23" s="1038">
        <v>112</v>
      </c>
      <c r="H23" s="637">
        <v>113</v>
      </c>
      <c r="I23" s="583">
        <f t="shared" si="13"/>
        <v>220</v>
      </c>
      <c r="J23" s="1038">
        <v>116</v>
      </c>
      <c r="K23" s="637">
        <v>104</v>
      </c>
      <c r="L23" s="34">
        <f t="shared" si="14"/>
        <v>216</v>
      </c>
      <c r="M23" s="1038">
        <v>113</v>
      </c>
      <c r="N23" s="637">
        <v>103</v>
      </c>
      <c r="O23" s="583">
        <f t="shared" si="15"/>
        <v>224</v>
      </c>
      <c r="P23" s="1038">
        <v>129</v>
      </c>
      <c r="Q23" s="637">
        <v>95</v>
      </c>
      <c r="R23" s="34">
        <f t="shared" si="16"/>
        <v>212</v>
      </c>
      <c r="S23" s="1038">
        <v>104</v>
      </c>
      <c r="T23" s="637">
        <v>108</v>
      </c>
      <c r="U23" s="583">
        <f t="shared" si="17"/>
        <v>229</v>
      </c>
      <c r="V23" s="1044">
        <v>108</v>
      </c>
      <c r="W23" s="29">
        <v>121</v>
      </c>
      <c r="X23" s="34">
        <f t="shared" si="18"/>
        <v>223</v>
      </c>
      <c r="Y23" s="1044">
        <v>108</v>
      </c>
      <c r="Z23" s="29">
        <v>115</v>
      </c>
      <c r="AA23" s="583">
        <f t="shared" si="19"/>
        <v>197</v>
      </c>
      <c r="AB23" s="1044">
        <v>116</v>
      </c>
      <c r="AC23" s="29">
        <v>81</v>
      </c>
      <c r="AD23" s="34">
        <f t="shared" si="20"/>
        <v>204</v>
      </c>
      <c r="AE23" s="1044">
        <v>103</v>
      </c>
      <c r="AF23" s="29">
        <v>101</v>
      </c>
      <c r="AG23" s="583">
        <f t="shared" si="10"/>
        <v>170</v>
      </c>
      <c r="AH23" s="1046">
        <v>82</v>
      </c>
      <c r="AI23" s="582">
        <v>88</v>
      </c>
      <c r="AK23" s="648">
        <f t="shared" si="21"/>
        <v>98.290598290598282</v>
      </c>
      <c r="AL23" s="177">
        <f t="shared" si="22"/>
        <v>99.115044247787608</v>
      </c>
      <c r="AM23" s="177">
        <f t="shared" si="23"/>
        <v>111.53846153846155</v>
      </c>
      <c r="AN23" s="177">
        <f t="shared" si="24"/>
        <v>109.70873786407766</v>
      </c>
      <c r="AO23" s="177">
        <f t="shared" si="25"/>
        <v>135.78947368421052</v>
      </c>
      <c r="AP23" s="177">
        <f t="shared" si="26"/>
        <v>96.296296296296291</v>
      </c>
      <c r="AQ23" s="177">
        <f t="shared" si="27"/>
        <v>89.256198347107443</v>
      </c>
      <c r="AR23" s="177">
        <f t="shared" si="28"/>
        <v>93.913043478260875</v>
      </c>
      <c r="AS23" s="177">
        <f t="shared" si="29"/>
        <v>143.20987654320987</v>
      </c>
      <c r="AT23" s="177">
        <f t="shared" si="30"/>
        <v>101.98019801980197</v>
      </c>
      <c r="AU23" s="649">
        <f t="shared" si="32"/>
        <v>93.181818181818173</v>
      </c>
      <c r="AV23" s="644">
        <f t="shared" si="31"/>
        <v>104.93112253693531</v>
      </c>
      <c r="AW23" s="660">
        <f t="shared" si="33"/>
        <v>106.57088604469367</v>
      </c>
    </row>
    <row r="24" spans="1:49">
      <c r="A24" s="612">
        <v>209</v>
      </c>
      <c r="B24" s="634" t="s">
        <v>140</v>
      </c>
      <c r="C24" s="583">
        <f t="shared" si="11"/>
        <v>769</v>
      </c>
      <c r="D24" s="1038">
        <v>400</v>
      </c>
      <c r="E24" s="637">
        <v>369</v>
      </c>
      <c r="F24" s="34">
        <f t="shared" si="12"/>
        <v>690</v>
      </c>
      <c r="G24" s="1038">
        <v>345</v>
      </c>
      <c r="H24" s="637">
        <v>345</v>
      </c>
      <c r="I24" s="583">
        <f t="shared" si="13"/>
        <v>737</v>
      </c>
      <c r="J24" s="1038">
        <v>369</v>
      </c>
      <c r="K24" s="637">
        <v>368</v>
      </c>
      <c r="L24" s="34">
        <f t="shared" si="14"/>
        <v>677</v>
      </c>
      <c r="M24" s="1038">
        <v>337</v>
      </c>
      <c r="N24" s="637">
        <v>340</v>
      </c>
      <c r="O24" s="583">
        <f t="shared" si="15"/>
        <v>599</v>
      </c>
      <c r="P24" s="1038">
        <v>324</v>
      </c>
      <c r="Q24" s="637">
        <v>275</v>
      </c>
      <c r="R24" s="34">
        <f t="shared" si="16"/>
        <v>599</v>
      </c>
      <c r="S24" s="1038">
        <v>307</v>
      </c>
      <c r="T24" s="637">
        <v>292</v>
      </c>
      <c r="U24" s="583">
        <f t="shared" si="17"/>
        <v>603</v>
      </c>
      <c r="V24" s="1044">
        <v>318</v>
      </c>
      <c r="W24" s="29">
        <v>285</v>
      </c>
      <c r="X24" s="34">
        <f t="shared" si="18"/>
        <v>582</v>
      </c>
      <c r="Y24" s="1044">
        <v>300</v>
      </c>
      <c r="Z24" s="29">
        <v>282</v>
      </c>
      <c r="AA24" s="583">
        <f t="shared" si="19"/>
        <v>509</v>
      </c>
      <c r="AB24" s="1044">
        <v>260</v>
      </c>
      <c r="AC24" s="29">
        <v>249</v>
      </c>
      <c r="AD24" s="34">
        <f t="shared" si="20"/>
        <v>504</v>
      </c>
      <c r="AE24" s="1044">
        <v>268</v>
      </c>
      <c r="AF24" s="29">
        <v>236</v>
      </c>
      <c r="AG24" s="583">
        <f t="shared" si="10"/>
        <v>508</v>
      </c>
      <c r="AH24" s="1046">
        <v>272</v>
      </c>
      <c r="AI24" s="582">
        <v>236</v>
      </c>
      <c r="AK24" s="648">
        <f t="shared" si="21"/>
        <v>108.40108401084009</v>
      </c>
      <c r="AL24" s="177">
        <f t="shared" si="22"/>
        <v>100</v>
      </c>
      <c r="AM24" s="177">
        <f t="shared" si="23"/>
        <v>100.2717391304348</v>
      </c>
      <c r="AN24" s="177">
        <f t="shared" si="24"/>
        <v>99.117647058823536</v>
      </c>
      <c r="AO24" s="177">
        <f t="shared" si="25"/>
        <v>117.81818181818183</v>
      </c>
      <c r="AP24" s="177">
        <f t="shared" si="26"/>
        <v>105.13698630136987</v>
      </c>
      <c r="AQ24" s="177">
        <f t="shared" si="27"/>
        <v>111.57894736842104</v>
      </c>
      <c r="AR24" s="177">
        <f t="shared" si="28"/>
        <v>106.38297872340425</v>
      </c>
      <c r="AS24" s="177">
        <f t="shared" si="29"/>
        <v>104.41767068273093</v>
      </c>
      <c r="AT24" s="177">
        <f t="shared" si="30"/>
        <v>113.55932203389831</v>
      </c>
      <c r="AU24" s="649">
        <f t="shared" si="32"/>
        <v>115.2542372881356</v>
      </c>
      <c r="AV24" s="644">
        <f t="shared" si="31"/>
        <v>108.2151810219649</v>
      </c>
      <c r="AW24" s="660">
        <f t="shared" si="33"/>
        <v>107.44898131056729</v>
      </c>
    </row>
    <row r="25" spans="1:49">
      <c r="A25" s="612">
        <v>210</v>
      </c>
      <c r="B25" s="634" t="s">
        <v>58</v>
      </c>
      <c r="C25" s="583">
        <f t="shared" si="11"/>
        <v>2423</v>
      </c>
      <c r="D25" s="1038">
        <v>1237</v>
      </c>
      <c r="E25" s="637">
        <v>1186</v>
      </c>
      <c r="F25" s="34">
        <f t="shared" si="12"/>
        <v>2553</v>
      </c>
      <c r="G25" s="1038">
        <v>1245</v>
      </c>
      <c r="H25" s="637">
        <v>1308</v>
      </c>
      <c r="I25" s="583">
        <f t="shared" si="13"/>
        <v>2436</v>
      </c>
      <c r="J25" s="1038">
        <v>1291</v>
      </c>
      <c r="K25" s="637">
        <v>1145</v>
      </c>
      <c r="L25" s="34">
        <f t="shared" si="14"/>
        <v>2328</v>
      </c>
      <c r="M25" s="1038">
        <v>1143</v>
      </c>
      <c r="N25" s="637">
        <v>1185</v>
      </c>
      <c r="O25" s="583">
        <f t="shared" si="15"/>
        <v>2263</v>
      </c>
      <c r="P25" s="1038">
        <v>1196</v>
      </c>
      <c r="Q25" s="637">
        <v>1067</v>
      </c>
      <c r="R25" s="258">
        <f t="shared" si="16"/>
        <v>2269</v>
      </c>
      <c r="S25" s="1040">
        <v>1169</v>
      </c>
      <c r="T25" s="1041">
        <v>1100</v>
      </c>
      <c r="U25" s="583">
        <f t="shared" si="17"/>
        <v>2232</v>
      </c>
      <c r="V25" s="1044">
        <v>1161</v>
      </c>
      <c r="W25" s="29">
        <v>1071</v>
      </c>
      <c r="X25" s="34">
        <f t="shared" si="18"/>
        <v>2029</v>
      </c>
      <c r="Y25" s="1044">
        <v>1113</v>
      </c>
      <c r="Z25" s="29">
        <v>916</v>
      </c>
      <c r="AA25" s="583">
        <f t="shared" si="19"/>
        <v>1912</v>
      </c>
      <c r="AB25" s="1044">
        <v>1000</v>
      </c>
      <c r="AC25" s="29">
        <v>912</v>
      </c>
      <c r="AD25" s="34">
        <f t="shared" si="20"/>
        <v>1880</v>
      </c>
      <c r="AE25" s="1044">
        <v>937</v>
      </c>
      <c r="AF25" s="29">
        <v>943</v>
      </c>
      <c r="AG25" s="583">
        <f t="shared" si="10"/>
        <v>1711</v>
      </c>
      <c r="AH25" s="1046">
        <v>874</v>
      </c>
      <c r="AI25" s="582">
        <v>837</v>
      </c>
      <c r="AK25" s="648">
        <f t="shared" si="21"/>
        <v>104.30016863406408</v>
      </c>
      <c r="AL25" s="177">
        <f t="shared" si="22"/>
        <v>95.183486238532112</v>
      </c>
      <c r="AM25" s="177">
        <f t="shared" si="23"/>
        <v>112.75109170305677</v>
      </c>
      <c r="AN25" s="177">
        <f t="shared" si="24"/>
        <v>96.455696202531655</v>
      </c>
      <c r="AO25" s="177">
        <f t="shared" si="25"/>
        <v>112.0899718837863</v>
      </c>
      <c r="AP25" s="177">
        <f t="shared" si="26"/>
        <v>106.27272727272728</v>
      </c>
      <c r="AQ25" s="177">
        <f t="shared" si="27"/>
        <v>108.40336134453781</v>
      </c>
      <c r="AR25" s="177">
        <f t="shared" si="28"/>
        <v>121.50655021834061</v>
      </c>
      <c r="AS25" s="177">
        <f t="shared" si="29"/>
        <v>109.64912280701755</v>
      </c>
      <c r="AT25" s="177">
        <f t="shared" si="30"/>
        <v>99.363732767762457</v>
      </c>
      <c r="AU25" s="649">
        <f t="shared" si="32"/>
        <v>104.42054958183991</v>
      </c>
      <c r="AV25" s="644">
        <f t="shared" si="31"/>
        <v>109.03909888207713</v>
      </c>
      <c r="AW25" s="660">
        <f t="shared" si="33"/>
        <v>106.39967805947239</v>
      </c>
    </row>
    <row r="26" spans="1:49">
      <c r="A26" s="612">
        <v>212</v>
      </c>
      <c r="B26" s="634" t="s">
        <v>135</v>
      </c>
      <c r="C26" s="583">
        <f t="shared" si="11"/>
        <v>380</v>
      </c>
      <c r="D26" s="1038">
        <v>219</v>
      </c>
      <c r="E26" s="637">
        <v>161</v>
      </c>
      <c r="F26" s="34">
        <f t="shared" si="12"/>
        <v>370</v>
      </c>
      <c r="G26" s="1038">
        <v>211</v>
      </c>
      <c r="H26" s="637">
        <v>159</v>
      </c>
      <c r="I26" s="583">
        <f t="shared" si="13"/>
        <v>364</v>
      </c>
      <c r="J26" s="1038">
        <v>187</v>
      </c>
      <c r="K26" s="637">
        <v>177</v>
      </c>
      <c r="L26" s="34">
        <f t="shared" si="14"/>
        <v>368</v>
      </c>
      <c r="M26" s="1038">
        <v>180</v>
      </c>
      <c r="N26" s="637">
        <v>188</v>
      </c>
      <c r="O26" s="583">
        <f t="shared" si="15"/>
        <v>354</v>
      </c>
      <c r="P26" s="1038">
        <v>178</v>
      </c>
      <c r="Q26" s="637">
        <v>176</v>
      </c>
      <c r="R26" s="34">
        <f t="shared" si="16"/>
        <v>324</v>
      </c>
      <c r="S26" s="1038">
        <v>176</v>
      </c>
      <c r="T26" s="637">
        <v>148</v>
      </c>
      <c r="U26" s="583">
        <f t="shared" si="17"/>
        <v>311</v>
      </c>
      <c r="V26" s="1044">
        <v>178</v>
      </c>
      <c r="W26" s="29">
        <v>133</v>
      </c>
      <c r="X26" s="34">
        <f t="shared" si="18"/>
        <v>260</v>
      </c>
      <c r="Y26" s="1044">
        <v>132</v>
      </c>
      <c r="Z26" s="29">
        <v>128</v>
      </c>
      <c r="AA26" s="583">
        <f t="shared" si="19"/>
        <v>301</v>
      </c>
      <c r="AB26" s="1044">
        <v>148</v>
      </c>
      <c r="AC26" s="29">
        <v>153</v>
      </c>
      <c r="AD26" s="34">
        <f t="shared" si="20"/>
        <v>289</v>
      </c>
      <c r="AE26" s="1044">
        <v>151</v>
      </c>
      <c r="AF26" s="29">
        <v>138</v>
      </c>
      <c r="AG26" s="583">
        <f t="shared" si="10"/>
        <v>222</v>
      </c>
      <c r="AH26" s="1046">
        <v>123</v>
      </c>
      <c r="AI26" s="582">
        <v>99</v>
      </c>
      <c r="AK26" s="648">
        <f t="shared" si="21"/>
        <v>136.0248447204969</v>
      </c>
      <c r="AL26" s="177">
        <f t="shared" si="22"/>
        <v>132.70440251572327</v>
      </c>
      <c r="AM26" s="177">
        <f t="shared" si="23"/>
        <v>105.64971751412429</v>
      </c>
      <c r="AN26" s="177">
        <f t="shared" si="24"/>
        <v>95.744680851063833</v>
      </c>
      <c r="AO26" s="177">
        <f t="shared" si="25"/>
        <v>101.13636363636364</v>
      </c>
      <c r="AP26" s="177">
        <f t="shared" si="26"/>
        <v>118.91891891891892</v>
      </c>
      <c r="AQ26" s="177">
        <f t="shared" si="27"/>
        <v>133.8345864661654</v>
      </c>
      <c r="AR26" s="177">
        <f t="shared" si="28"/>
        <v>103.125</v>
      </c>
      <c r="AS26" s="177">
        <f t="shared" si="29"/>
        <v>96.732026143790847</v>
      </c>
      <c r="AT26" s="177">
        <f t="shared" si="30"/>
        <v>109.42028985507247</v>
      </c>
      <c r="AU26" s="649">
        <f t="shared" si="32"/>
        <v>124.24242424242425</v>
      </c>
      <c r="AV26" s="644">
        <f t="shared" si="31"/>
        <v>112.40616427678954</v>
      </c>
      <c r="AW26" s="660">
        <f t="shared" si="33"/>
        <v>114.32120498764947</v>
      </c>
    </row>
    <row r="27" spans="1:49">
      <c r="A27" s="612">
        <v>213</v>
      </c>
      <c r="B27" s="634" t="s">
        <v>124</v>
      </c>
      <c r="C27" s="583">
        <f t="shared" si="11"/>
        <v>353</v>
      </c>
      <c r="D27" s="1038">
        <v>174</v>
      </c>
      <c r="E27" s="637">
        <v>179</v>
      </c>
      <c r="F27" s="34">
        <f t="shared" si="12"/>
        <v>339</v>
      </c>
      <c r="G27" s="1038">
        <v>161</v>
      </c>
      <c r="H27" s="637">
        <v>178</v>
      </c>
      <c r="I27" s="583">
        <f t="shared" si="13"/>
        <v>331</v>
      </c>
      <c r="J27" s="1038">
        <v>173</v>
      </c>
      <c r="K27" s="637">
        <v>158</v>
      </c>
      <c r="L27" s="34">
        <f t="shared" si="14"/>
        <v>317</v>
      </c>
      <c r="M27" s="1038">
        <v>172</v>
      </c>
      <c r="N27" s="637">
        <v>145</v>
      </c>
      <c r="O27" s="583">
        <f t="shared" si="15"/>
        <v>310</v>
      </c>
      <c r="P27" s="1038">
        <v>166</v>
      </c>
      <c r="Q27" s="637">
        <v>144</v>
      </c>
      <c r="R27" s="34">
        <f t="shared" si="16"/>
        <v>305</v>
      </c>
      <c r="S27" s="1038">
        <v>162</v>
      </c>
      <c r="T27" s="637">
        <v>143</v>
      </c>
      <c r="U27" s="583">
        <f t="shared" si="17"/>
        <v>296</v>
      </c>
      <c r="V27" s="1044">
        <v>163</v>
      </c>
      <c r="W27" s="29">
        <v>133</v>
      </c>
      <c r="X27" s="34">
        <f t="shared" si="18"/>
        <v>265</v>
      </c>
      <c r="Y27" s="1044">
        <v>141</v>
      </c>
      <c r="Z27" s="29">
        <v>124</v>
      </c>
      <c r="AA27" s="583">
        <f t="shared" si="19"/>
        <v>253</v>
      </c>
      <c r="AB27" s="1044">
        <v>135</v>
      </c>
      <c r="AC27" s="29">
        <v>118</v>
      </c>
      <c r="AD27" s="34">
        <f t="shared" si="20"/>
        <v>217</v>
      </c>
      <c r="AE27" s="1044">
        <v>125</v>
      </c>
      <c r="AF27" s="29">
        <v>92</v>
      </c>
      <c r="AG27" s="583">
        <f t="shared" si="10"/>
        <v>203</v>
      </c>
      <c r="AH27" s="1046">
        <v>103</v>
      </c>
      <c r="AI27" s="582">
        <v>100</v>
      </c>
      <c r="AK27" s="648">
        <f t="shared" si="21"/>
        <v>97.206703910614522</v>
      </c>
      <c r="AL27" s="177">
        <f t="shared" si="22"/>
        <v>90.449438202247194</v>
      </c>
      <c r="AM27" s="177">
        <f t="shared" si="23"/>
        <v>109.49367088607596</v>
      </c>
      <c r="AN27" s="177">
        <f t="shared" si="24"/>
        <v>118.62068965517241</v>
      </c>
      <c r="AO27" s="177">
        <f t="shared" si="25"/>
        <v>115.27777777777777</v>
      </c>
      <c r="AP27" s="177">
        <f t="shared" si="26"/>
        <v>113.28671328671329</v>
      </c>
      <c r="AQ27" s="177">
        <f t="shared" si="27"/>
        <v>122.55639097744361</v>
      </c>
      <c r="AR27" s="177">
        <f t="shared" si="28"/>
        <v>113.70967741935485</v>
      </c>
      <c r="AS27" s="177">
        <f t="shared" si="29"/>
        <v>114.40677966101696</v>
      </c>
      <c r="AT27" s="177">
        <f t="shared" si="30"/>
        <v>135.86956521739131</v>
      </c>
      <c r="AU27" s="649">
        <f t="shared" si="32"/>
        <v>103</v>
      </c>
      <c r="AV27" s="644">
        <f t="shared" si="31"/>
        <v>119.965825312384</v>
      </c>
      <c r="AW27" s="660">
        <f t="shared" si="33"/>
        <v>112.17067336307345</v>
      </c>
    </row>
    <row r="28" spans="1:49">
      <c r="A28" s="612">
        <v>214</v>
      </c>
      <c r="B28" s="634" t="s">
        <v>119</v>
      </c>
      <c r="C28" s="583">
        <f t="shared" si="11"/>
        <v>1941</v>
      </c>
      <c r="D28" s="1038">
        <v>1014</v>
      </c>
      <c r="E28" s="637">
        <v>927</v>
      </c>
      <c r="F28" s="34">
        <f t="shared" si="12"/>
        <v>1901</v>
      </c>
      <c r="G28" s="1038">
        <v>980</v>
      </c>
      <c r="H28" s="637">
        <v>921</v>
      </c>
      <c r="I28" s="583">
        <f t="shared" si="13"/>
        <v>1933</v>
      </c>
      <c r="J28" s="1038">
        <v>958</v>
      </c>
      <c r="K28" s="637">
        <v>975</v>
      </c>
      <c r="L28" s="34">
        <f t="shared" si="14"/>
        <v>1931</v>
      </c>
      <c r="M28" s="1038">
        <v>1048</v>
      </c>
      <c r="N28" s="637">
        <v>883</v>
      </c>
      <c r="O28" s="583">
        <f t="shared" si="15"/>
        <v>1804</v>
      </c>
      <c r="P28" s="1038">
        <v>912</v>
      </c>
      <c r="Q28" s="637">
        <v>892</v>
      </c>
      <c r="R28" s="34">
        <f t="shared" si="16"/>
        <v>1745</v>
      </c>
      <c r="S28" s="1038">
        <v>898</v>
      </c>
      <c r="T28" s="637">
        <v>847</v>
      </c>
      <c r="U28" s="583">
        <f t="shared" si="17"/>
        <v>1743</v>
      </c>
      <c r="V28" s="1044">
        <v>861</v>
      </c>
      <c r="W28" s="29">
        <v>882</v>
      </c>
      <c r="X28" s="34">
        <f t="shared" si="18"/>
        <v>1696</v>
      </c>
      <c r="Y28" s="1044">
        <v>850</v>
      </c>
      <c r="Z28" s="29">
        <v>846</v>
      </c>
      <c r="AA28" s="583">
        <f t="shared" si="19"/>
        <v>1678</v>
      </c>
      <c r="AB28" s="1044">
        <v>851</v>
      </c>
      <c r="AC28" s="29">
        <v>827</v>
      </c>
      <c r="AD28" s="34">
        <f t="shared" si="20"/>
        <v>1512</v>
      </c>
      <c r="AE28" s="1044">
        <v>769</v>
      </c>
      <c r="AF28" s="29">
        <v>743</v>
      </c>
      <c r="AG28" s="583">
        <f t="shared" si="10"/>
        <v>1470</v>
      </c>
      <c r="AH28" s="1046">
        <v>766</v>
      </c>
      <c r="AI28" s="582">
        <v>704</v>
      </c>
      <c r="AK28" s="648">
        <f t="shared" si="21"/>
        <v>109.38511326860842</v>
      </c>
      <c r="AL28" s="177">
        <f t="shared" si="22"/>
        <v>106.40608034744842</v>
      </c>
      <c r="AM28" s="177">
        <f t="shared" si="23"/>
        <v>98.256410256410248</v>
      </c>
      <c r="AN28" s="177">
        <f t="shared" si="24"/>
        <v>118.68629671574178</v>
      </c>
      <c r="AO28" s="177">
        <f t="shared" si="25"/>
        <v>102.24215246636771</v>
      </c>
      <c r="AP28" s="177">
        <f t="shared" si="26"/>
        <v>106.02125147579693</v>
      </c>
      <c r="AQ28" s="177">
        <f t="shared" si="27"/>
        <v>97.61904761904762</v>
      </c>
      <c r="AR28" s="177">
        <f t="shared" si="28"/>
        <v>100.47281323877068</v>
      </c>
      <c r="AS28" s="177">
        <f t="shared" si="29"/>
        <v>102.90205562273277</v>
      </c>
      <c r="AT28" s="177">
        <f t="shared" si="30"/>
        <v>103.4993270524899</v>
      </c>
      <c r="AU28" s="649">
        <f t="shared" si="32"/>
        <v>108.80681818181819</v>
      </c>
      <c r="AV28" s="644">
        <f t="shared" si="31"/>
        <v>102.10289900176758</v>
      </c>
      <c r="AW28" s="660">
        <f t="shared" si="33"/>
        <v>104.93612420411206</v>
      </c>
    </row>
    <row r="29" spans="1:49">
      <c r="A29" s="612">
        <v>215</v>
      </c>
      <c r="B29" s="634" t="s">
        <v>125</v>
      </c>
      <c r="C29" s="583">
        <f t="shared" si="11"/>
        <v>495</v>
      </c>
      <c r="D29" s="1038">
        <v>251</v>
      </c>
      <c r="E29" s="637">
        <v>244</v>
      </c>
      <c r="F29" s="34">
        <f t="shared" si="12"/>
        <v>553</v>
      </c>
      <c r="G29" s="1038">
        <v>305</v>
      </c>
      <c r="H29" s="637">
        <v>248</v>
      </c>
      <c r="I29" s="583">
        <f t="shared" si="13"/>
        <v>529</v>
      </c>
      <c r="J29" s="1038">
        <v>278</v>
      </c>
      <c r="K29" s="637">
        <v>251</v>
      </c>
      <c r="L29" s="34">
        <f t="shared" si="14"/>
        <v>508</v>
      </c>
      <c r="M29" s="1038">
        <v>255</v>
      </c>
      <c r="N29" s="637">
        <v>253</v>
      </c>
      <c r="O29" s="583">
        <f t="shared" si="15"/>
        <v>498</v>
      </c>
      <c r="P29" s="1038">
        <v>250</v>
      </c>
      <c r="Q29" s="637">
        <v>248</v>
      </c>
      <c r="R29" s="34">
        <f t="shared" si="16"/>
        <v>476</v>
      </c>
      <c r="S29" s="1038">
        <v>246</v>
      </c>
      <c r="T29" s="637">
        <v>230</v>
      </c>
      <c r="U29" s="583">
        <f t="shared" si="17"/>
        <v>491</v>
      </c>
      <c r="V29" s="1044">
        <v>244</v>
      </c>
      <c r="W29" s="29">
        <v>247</v>
      </c>
      <c r="X29" s="34">
        <f t="shared" si="18"/>
        <v>472</v>
      </c>
      <c r="Y29" s="1044">
        <v>235</v>
      </c>
      <c r="Z29" s="29">
        <v>237</v>
      </c>
      <c r="AA29" s="583">
        <f t="shared" si="19"/>
        <v>425</v>
      </c>
      <c r="AB29" s="1044">
        <v>202</v>
      </c>
      <c r="AC29" s="29">
        <v>223</v>
      </c>
      <c r="AD29" s="34">
        <f t="shared" si="20"/>
        <v>432</v>
      </c>
      <c r="AE29" s="1044">
        <v>218</v>
      </c>
      <c r="AF29" s="29">
        <v>214</v>
      </c>
      <c r="AG29" s="583">
        <f t="shared" si="10"/>
        <v>369</v>
      </c>
      <c r="AH29" s="1046">
        <v>201</v>
      </c>
      <c r="AI29" s="582">
        <v>168</v>
      </c>
      <c r="AK29" s="648">
        <f t="shared" si="21"/>
        <v>102.86885245901641</v>
      </c>
      <c r="AL29" s="177">
        <f t="shared" si="22"/>
        <v>122.98387096774192</v>
      </c>
      <c r="AM29" s="177">
        <f t="shared" si="23"/>
        <v>110.75697211155378</v>
      </c>
      <c r="AN29" s="177">
        <f t="shared" si="24"/>
        <v>100.79051383399209</v>
      </c>
      <c r="AO29" s="177">
        <f t="shared" si="25"/>
        <v>100.80645161290323</v>
      </c>
      <c r="AP29" s="177">
        <f t="shared" si="26"/>
        <v>106.95652173913044</v>
      </c>
      <c r="AQ29" s="177">
        <f t="shared" si="27"/>
        <v>98.785425101214571</v>
      </c>
      <c r="AR29" s="177">
        <f t="shared" si="28"/>
        <v>99.156118143459921</v>
      </c>
      <c r="AS29" s="177">
        <f t="shared" si="29"/>
        <v>90.582959641255599</v>
      </c>
      <c r="AT29" s="177">
        <f t="shared" si="30"/>
        <v>101.86915887850468</v>
      </c>
      <c r="AU29" s="649">
        <f t="shared" si="32"/>
        <v>119.64285714285714</v>
      </c>
      <c r="AV29" s="644">
        <f t="shared" si="31"/>
        <v>99.470036700713038</v>
      </c>
      <c r="AW29" s="660">
        <f t="shared" si="33"/>
        <v>105.01815469378452</v>
      </c>
    </row>
    <row r="30" spans="1:49">
      <c r="A30" s="612">
        <v>216</v>
      </c>
      <c r="B30" s="634" t="s">
        <v>121</v>
      </c>
      <c r="C30" s="583">
        <f t="shared" si="11"/>
        <v>842</v>
      </c>
      <c r="D30" s="1038">
        <v>439</v>
      </c>
      <c r="E30" s="637">
        <v>403</v>
      </c>
      <c r="F30" s="34">
        <f t="shared" si="12"/>
        <v>769</v>
      </c>
      <c r="G30" s="1038">
        <v>376</v>
      </c>
      <c r="H30" s="637">
        <v>393</v>
      </c>
      <c r="I30" s="583">
        <f t="shared" si="13"/>
        <v>737</v>
      </c>
      <c r="J30" s="1038">
        <v>372</v>
      </c>
      <c r="K30" s="637">
        <v>365</v>
      </c>
      <c r="L30" s="34">
        <f t="shared" si="14"/>
        <v>704</v>
      </c>
      <c r="M30" s="1038">
        <v>372</v>
      </c>
      <c r="N30" s="637">
        <v>332</v>
      </c>
      <c r="O30" s="583">
        <f t="shared" si="15"/>
        <v>684</v>
      </c>
      <c r="P30" s="1038">
        <v>359</v>
      </c>
      <c r="Q30" s="637">
        <v>325</v>
      </c>
      <c r="R30" s="34">
        <f t="shared" si="16"/>
        <v>727</v>
      </c>
      <c r="S30" s="1038">
        <v>374</v>
      </c>
      <c r="T30" s="637">
        <v>353</v>
      </c>
      <c r="U30" s="583">
        <f t="shared" si="17"/>
        <v>699</v>
      </c>
      <c r="V30" s="1044">
        <v>357</v>
      </c>
      <c r="W30" s="29">
        <v>342</v>
      </c>
      <c r="X30" s="34">
        <f t="shared" si="18"/>
        <v>644</v>
      </c>
      <c r="Y30" s="1044">
        <v>334</v>
      </c>
      <c r="Z30" s="29">
        <v>310</v>
      </c>
      <c r="AA30" s="583">
        <f t="shared" si="19"/>
        <v>662</v>
      </c>
      <c r="AB30" s="1044">
        <v>334</v>
      </c>
      <c r="AC30" s="29">
        <v>328</v>
      </c>
      <c r="AD30" s="34">
        <f t="shared" si="20"/>
        <v>591</v>
      </c>
      <c r="AE30" s="1044">
        <v>303</v>
      </c>
      <c r="AF30" s="29">
        <v>288</v>
      </c>
      <c r="AG30" s="583">
        <f t="shared" si="10"/>
        <v>585</v>
      </c>
      <c r="AH30" s="1046">
        <v>291</v>
      </c>
      <c r="AI30" s="582">
        <v>294</v>
      </c>
      <c r="AK30" s="648">
        <f t="shared" si="21"/>
        <v>108.93300248138958</v>
      </c>
      <c r="AL30" s="177">
        <f t="shared" si="22"/>
        <v>95.67430025445293</v>
      </c>
      <c r="AM30" s="177">
        <f t="shared" si="23"/>
        <v>101.91780821917808</v>
      </c>
      <c r="AN30" s="177">
        <f t="shared" si="24"/>
        <v>112.04819277108433</v>
      </c>
      <c r="AO30" s="177">
        <f t="shared" si="25"/>
        <v>110.46153846153845</v>
      </c>
      <c r="AP30" s="177">
        <f t="shared" si="26"/>
        <v>105.94900849858358</v>
      </c>
      <c r="AQ30" s="177">
        <f t="shared" si="27"/>
        <v>104.3859649122807</v>
      </c>
      <c r="AR30" s="177">
        <f t="shared" si="28"/>
        <v>107.74193548387096</v>
      </c>
      <c r="AS30" s="177">
        <f t="shared" si="29"/>
        <v>101.82926829268293</v>
      </c>
      <c r="AT30" s="177">
        <f t="shared" si="30"/>
        <v>105.20833333333333</v>
      </c>
      <c r="AU30" s="649">
        <f t="shared" si="32"/>
        <v>98.979591836734699</v>
      </c>
      <c r="AV30" s="644">
        <f t="shared" si="31"/>
        <v>105.0229021041503</v>
      </c>
      <c r="AW30" s="660">
        <f t="shared" si="33"/>
        <v>104.82990404955723</v>
      </c>
    </row>
    <row r="31" spans="1:49">
      <c r="A31" s="612">
        <v>217</v>
      </c>
      <c r="B31" s="634" t="s">
        <v>117</v>
      </c>
      <c r="C31" s="583">
        <f t="shared" si="11"/>
        <v>1198</v>
      </c>
      <c r="D31" s="1038">
        <v>593</v>
      </c>
      <c r="E31" s="637">
        <v>605</v>
      </c>
      <c r="F31" s="34">
        <f t="shared" si="12"/>
        <v>1151</v>
      </c>
      <c r="G31" s="1038">
        <v>614</v>
      </c>
      <c r="H31" s="637">
        <v>537</v>
      </c>
      <c r="I31" s="583">
        <f t="shared" si="13"/>
        <v>1139</v>
      </c>
      <c r="J31" s="1038">
        <v>586</v>
      </c>
      <c r="K31" s="637">
        <v>553</v>
      </c>
      <c r="L31" s="34">
        <f t="shared" si="14"/>
        <v>1157</v>
      </c>
      <c r="M31" s="1038">
        <v>592</v>
      </c>
      <c r="N31" s="637">
        <v>565</v>
      </c>
      <c r="O31" s="583">
        <f t="shared" si="15"/>
        <v>1109</v>
      </c>
      <c r="P31" s="1038">
        <v>561</v>
      </c>
      <c r="Q31" s="637">
        <v>548</v>
      </c>
      <c r="R31" s="34">
        <f t="shared" si="16"/>
        <v>1070</v>
      </c>
      <c r="S31" s="1038">
        <v>558</v>
      </c>
      <c r="T31" s="637">
        <v>512</v>
      </c>
      <c r="U31" s="583">
        <f t="shared" si="17"/>
        <v>1047</v>
      </c>
      <c r="V31" s="1044">
        <v>530</v>
      </c>
      <c r="W31" s="29">
        <v>517</v>
      </c>
      <c r="X31" s="34">
        <f t="shared" si="18"/>
        <v>1006</v>
      </c>
      <c r="Y31" s="1044">
        <v>487</v>
      </c>
      <c r="Z31" s="29">
        <v>519</v>
      </c>
      <c r="AA31" s="583">
        <f t="shared" si="19"/>
        <v>974</v>
      </c>
      <c r="AB31" s="1044">
        <v>507</v>
      </c>
      <c r="AC31" s="29">
        <v>467</v>
      </c>
      <c r="AD31" s="34">
        <f t="shared" si="20"/>
        <v>854</v>
      </c>
      <c r="AE31" s="1044">
        <v>448</v>
      </c>
      <c r="AF31" s="29">
        <v>406</v>
      </c>
      <c r="AG31" s="583">
        <f t="shared" si="10"/>
        <v>877</v>
      </c>
      <c r="AH31" s="1046">
        <v>454</v>
      </c>
      <c r="AI31" s="582">
        <v>423</v>
      </c>
      <c r="AK31" s="648">
        <f t="shared" si="21"/>
        <v>98.016528925619838</v>
      </c>
      <c r="AL31" s="177">
        <f t="shared" si="22"/>
        <v>114.3389199255121</v>
      </c>
      <c r="AM31" s="177">
        <f t="shared" si="23"/>
        <v>105.96745027124774</v>
      </c>
      <c r="AN31" s="177">
        <f t="shared" si="24"/>
        <v>104.77876106194689</v>
      </c>
      <c r="AO31" s="177">
        <f t="shared" si="25"/>
        <v>102.37226277372262</v>
      </c>
      <c r="AP31" s="177">
        <f t="shared" si="26"/>
        <v>108.984375</v>
      </c>
      <c r="AQ31" s="177">
        <f t="shared" si="27"/>
        <v>102.51450676982591</v>
      </c>
      <c r="AR31" s="177">
        <f t="shared" si="28"/>
        <v>93.834296724470136</v>
      </c>
      <c r="AS31" s="177">
        <f t="shared" si="29"/>
        <v>108.56531049250535</v>
      </c>
      <c r="AT31" s="177">
        <f t="shared" si="30"/>
        <v>110.34482758620689</v>
      </c>
      <c r="AU31" s="649">
        <f t="shared" si="32"/>
        <v>107.32860520094563</v>
      </c>
      <c r="AV31" s="644">
        <f t="shared" si="31"/>
        <v>104.84866331460164</v>
      </c>
      <c r="AW31" s="660">
        <f t="shared" si="33"/>
        <v>105.18598588472759</v>
      </c>
    </row>
    <row r="32" spans="1:49">
      <c r="A32" s="612">
        <v>218</v>
      </c>
      <c r="B32" s="634" t="s">
        <v>126</v>
      </c>
      <c r="C32" s="583">
        <f t="shared" si="11"/>
        <v>422</v>
      </c>
      <c r="D32" s="1038">
        <v>202</v>
      </c>
      <c r="E32" s="637">
        <v>220</v>
      </c>
      <c r="F32" s="34">
        <f t="shared" si="12"/>
        <v>462</v>
      </c>
      <c r="G32" s="1038">
        <v>221</v>
      </c>
      <c r="H32" s="637">
        <v>241</v>
      </c>
      <c r="I32" s="583">
        <f t="shared" si="13"/>
        <v>425</v>
      </c>
      <c r="J32" s="1038">
        <v>213</v>
      </c>
      <c r="K32" s="637">
        <v>212</v>
      </c>
      <c r="L32" s="34">
        <f t="shared" si="14"/>
        <v>411</v>
      </c>
      <c r="M32" s="1038">
        <v>226</v>
      </c>
      <c r="N32" s="637">
        <v>185</v>
      </c>
      <c r="O32" s="583">
        <f t="shared" si="15"/>
        <v>372</v>
      </c>
      <c r="P32" s="1038">
        <v>201</v>
      </c>
      <c r="Q32" s="637">
        <v>171</v>
      </c>
      <c r="R32" s="34">
        <f t="shared" si="16"/>
        <v>397</v>
      </c>
      <c r="S32" s="1038">
        <v>211</v>
      </c>
      <c r="T32" s="637">
        <v>186</v>
      </c>
      <c r="U32" s="583">
        <f t="shared" si="17"/>
        <v>370</v>
      </c>
      <c r="V32" s="1044">
        <v>205</v>
      </c>
      <c r="W32" s="29">
        <v>165</v>
      </c>
      <c r="X32" s="34">
        <f t="shared" si="18"/>
        <v>349</v>
      </c>
      <c r="Y32" s="1044">
        <v>172</v>
      </c>
      <c r="Z32" s="29">
        <v>177</v>
      </c>
      <c r="AA32" s="583">
        <f t="shared" si="19"/>
        <v>377</v>
      </c>
      <c r="AB32" s="1044">
        <v>226</v>
      </c>
      <c r="AC32" s="29">
        <v>151</v>
      </c>
      <c r="AD32" s="34">
        <f t="shared" si="20"/>
        <v>278</v>
      </c>
      <c r="AE32" s="1044">
        <v>153</v>
      </c>
      <c r="AF32" s="29">
        <v>125</v>
      </c>
      <c r="AG32" s="583">
        <f t="shared" si="10"/>
        <v>312</v>
      </c>
      <c r="AH32" s="1046">
        <v>167</v>
      </c>
      <c r="AI32" s="582">
        <v>145</v>
      </c>
      <c r="AK32" s="648">
        <f t="shared" si="21"/>
        <v>91.818181818181827</v>
      </c>
      <c r="AL32" s="177">
        <f t="shared" si="22"/>
        <v>91.701244813278009</v>
      </c>
      <c r="AM32" s="177">
        <f t="shared" si="23"/>
        <v>100.47169811320755</v>
      </c>
      <c r="AN32" s="177">
        <f t="shared" si="24"/>
        <v>122.16216216216216</v>
      </c>
      <c r="AO32" s="177">
        <f t="shared" si="25"/>
        <v>117.54385964912282</v>
      </c>
      <c r="AP32" s="177">
        <f t="shared" si="26"/>
        <v>113.44086021505377</v>
      </c>
      <c r="AQ32" s="177">
        <f t="shared" si="27"/>
        <v>124.24242424242425</v>
      </c>
      <c r="AR32" s="177">
        <f t="shared" si="28"/>
        <v>97.175141242937855</v>
      </c>
      <c r="AS32" s="177">
        <f t="shared" si="29"/>
        <v>149.66887417218544</v>
      </c>
      <c r="AT32" s="177">
        <f t="shared" si="30"/>
        <v>122.39999999999999</v>
      </c>
      <c r="AU32" s="649">
        <f t="shared" si="32"/>
        <v>115.17241379310346</v>
      </c>
      <c r="AV32" s="644">
        <f t="shared" si="31"/>
        <v>121.38545997452027</v>
      </c>
      <c r="AW32" s="660">
        <f t="shared" si="33"/>
        <v>113.25426002015068</v>
      </c>
    </row>
    <row r="33" spans="1:49">
      <c r="A33" s="612">
        <v>219</v>
      </c>
      <c r="B33" s="634" t="s">
        <v>120</v>
      </c>
      <c r="C33" s="583">
        <f t="shared" si="11"/>
        <v>800</v>
      </c>
      <c r="D33" s="1038">
        <v>413</v>
      </c>
      <c r="E33" s="637">
        <v>387</v>
      </c>
      <c r="F33" s="34">
        <f t="shared" si="12"/>
        <v>778</v>
      </c>
      <c r="G33" s="1038">
        <v>401</v>
      </c>
      <c r="H33" s="637">
        <v>377</v>
      </c>
      <c r="I33" s="583">
        <f t="shared" si="13"/>
        <v>795</v>
      </c>
      <c r="J33" s="1038">
        <v>410</v>
      </c>
      <c r="K33" s="637">
        <v>385</v>
      </c>
      <c r="L33" s="34">
        <f t="shared" si="14"/>
        <v>812</v>
      </c>
      <c r="M33" s="1038">
        <v>417</v>
      </c>
      <c r="N33" s="637">
        <v>395</v>
      </c>
      <c r="O33" s="583">
        <f t="shared" si="15"/>
        <v>807</v>
      </c>
      <c r="P33" s="1038">
        <v>420</v>
      </c>
      <c r="Q33" s="637">
        <v>387</v>
      </c>
      <c r="R33" s="34">
        <f t="shared" si="16"/>
        <v>780</v>
      </c>
      <c r="S33" s="1038">
        <v>387</v>
      </c>
      <c r="T33" s="637">
        <v>393</v>
      </c>
      <c r="U33" s="583">
        <f t="shared" si="17"/>
        <v>766</v>
      </c>
      <c r="V33" s="1044">
        <v>415</v>
      </c>
      <c r="W33" s="29">
        <v>351</v>
      </c>
      <c r="X33" s="34">
        <f t="shared" si="18"/>
        <v>804</v>
      </c>
      <c r="Y33" s="1044">
        <v>415</v>
      </c>
      <c r="Z33" s="29">
        <v>389</v>
      </c>
      <c r="AA33" s="583">
        <f t="shared" si="19"/>
        <v>734</v>
      </c>
      <c r="AB33" s="1044">
        <v>391</v>
      </c>
      <c r="AC33" s="29">
        <v>343</v>
      </c>
      <c r="AD33" s="34">
        <f t="shared" si="20"/>
        <v>697</v>
      </c>
      <c r="AE33" s="1044">
        <v>355</v>
      </c>
      <c r="AF33" s="29">
        <v>342</v>
      </c>
      <c r="AG33" s="583">
        <f t="shared" si="10"/>
        <v>612</v>
      </c>
      <c r="AH33" s="1046">
        <v>317</v>
      </c>
      <c r="AI33" s="582">
        <v>295</v>
      </c>
      <c r="AK33" s="648">
        <f t="shared" si="21"/>
        <v>106.71834625322998</v>
      </c>
      <c r="AL33" s="177">
        <f t="shared" si="22"/>
        <v>106.36604774535809</v>
      </c>
      <c r="AM33" s="177">
        <f t="shared" si="23"/>
        <v>106.49350649350649</v>
      </c>
      <c r="AN33" s="177">
        <f t="shared" si="24"/>
        <v>105.56962025316456</v>
      </c>
      <c r="AO33" s="177">
        <f t="shared" si="25"/>
        <v>108.52713178294573</v>
      </c>
      <c r="AP33" s="177">
        <f t="shared" si="26"/>
        <v>98.473282442748086</v>
      </c>
      <c r="AQ33" s="177">
        <f t="shared" si="27"/>
        <v>118.23361823361824</v>
      </c>
      <c r="AR33" s="177">
        <f t="shared" si="28"/>
        <v>106.68380462724936</v>
      </c>
      <c r="AS33" s="177">
        <f t="shared" si="29"/>
        <v>113.99416909620992</v>
      </c>
      <c r="AT33" s="177">
        <f t="shared" si="30"/>
        <v>103.80116959064327</v>
      </c>
      <c r="AU33" s="649">
        <f t="shared" si="32"/>
        <v>107.45762711864406</v>
      </c>
      <c r="AV33" s="644">
        <f t="shared" si="31"/>
        <v>108.23720879809377</v>
      </c>
      <c r="AW33" s="660">
        <f t="shared" si="33"/>
        <v>107.4834839670289</v>
      </c>
    </row>
    <row r="34" spans="1:49">
      <c r="A34" s="612">
        <v>220</v>
      </c>
      <c r="B34" s="634" t="s">
        <v>127</v>
      </c>
      <c r="C34" s="583">
        <f t="shared" si="11"/>
        <v>294</v>
      </c>
      <c r="D34" s="1038">
        <v>138</v>
      </c>
      <c r="E34" s="637">
        <v>156</v>
      </c>
      <c r="F34" s="34">
        <f t="shared" si="12"/>
        <v>275</v>
      </c>
      <c r="G34" s="1038">
        <v>142</v>
      </c>
      <c r="H34" s="637">
        <v>133</v>
      </c>
      <c r="I34" s="583">
        <f t="shared" si="13"/>
        <v>298</v>
      </c>
      <c r="J34" s="1038">
        <v>155</v>
      </c>
      <c r="K34" s="637">
        <v>143</v>
      </c>
      <c r="L34" s="34">
        <f t="shared" si="14"/>
        <v>306</v>
      </c>
      <c r="M34" s="1038">
        <v>136</v>
      </c>
      <c r="N34" s="637">
        <v>170</v>
      </c>
      <c r="O34" s="583">
        <f t="shared" si="15"/>
        <v>276</v>
      </c>
      <c r="P34" s="1038">
        <v>138</v>
      </c>
      <c r="Q34" s="637">
        <v>138</v>
      </c>
      <c r="R34" s="34">
        <f t="shared" si="16"/>
        <v>281</v>
      </c>
      <c r="S34" s="1038">
        <v>143</v>
      </c>
      <c r="T34" s="637">
        <v>138</v>
      </c>
      <c r="U34" s="583">
        <f t="shared" si="17"/>
        <v>292</v>
      </c>
      <c r="V34" s="1044">
        <v>148</v>
      </c>
      <c r="W34" s="29">
        <v>144</v>
      </c>
      <c r="X34" s="34">
        <f t="shared" si="18"/>
        <v>258</v>
      </c>
      <c r="Y34" s="1044">
        <v>146</v>
      </c>
      <c r="Z34" s="29">
        <v>112</v>
      </c>
      <c r="AA34" s="583">
        <f t="shared" si="19"/>
        <v>245</v>
      </c>
      <c r="AB34" s="1044">
        <v>126</v>
      </c>
      <c r="AC34" s="29">
        <v>119</v>
      </c>
      <c r="AD34" s="34">
        <f t="shared" si="20"/>
        <v>234</v>
      </c>
      <c r="AE34" s="1044">
        <v>125</v>
      </c>
      <c r="AF34" s="29">
        <v>109</v>
      </c>
      <c r="AG34" s="583">
        <f t="shared" si="10"/>
        <v>207</v>
      </c>
      <c r="AH34" s="1046">
        <v>103</v>
      </c>
      <c r="AI34" s="582">
        <v>104</v>
      </c>
      <c r="AK34" s="648">
        <f t="shared" si="21"/>
        <v>88.461538461538453</v>
      </c>
      <c r="AL34" s="177">
        <f t="shared" si="22"/>
        <v>106.76691729323309</v>
      </c>
      <c r="AM34" s="177">
        <f t="shared" si="23"/>
        <v>108.3916083916084</v>
      </c>
      <c r="AN34" s="177">
        <f t="shared" si="24"/>
        <v>80</v>
      </c>
      <c r="AO34" s="177">
        <f t="shared" si="25"/>
        <v>100</v>
      </c>
      <c r="AP34" s="177">
        <f t="shared" si="26"/>
        <v>103.62318840579709</v>
      </c>
      <c r="AQ34" s="177">
        <f t="shared" si="27"/>
        <v>102.77777777777777</v>
      </c>
      <c r="AR34" s="177">
        <f t="shared" si="28"/>
        <v>130.35714285714286</v>
      </c>
      <c r="AS34" s="177">
        <f t="shared" si="29"/>
        <v>105.88235294117648</v>
      </c>
      <c r="AT34" s="177">
        <f t="shared" si="30"/>
        <v>114.6788990825688</v>
      </c>
      <c r="AU34" s="649">
        <f t="shared" si="32"/>
        <v>99.038461538461547</v>
      </c>
      <c r="AV34" s="644">
        <f t="shared" si="31"/>
        <v>111.4638722128926</v>
      </c>
      <c r="AW34" s="660">
        <f t="shared" si="33"/>
        <v>103.63435334084588</v>
      </c>
    </row>
    <row r="35" spans="1:49">
      <c r="A35" s="612">
        <v>221</v>
      </c>
      <c r="B35" s="634" t="s">
        <v>145</v>
      </c>
      <c r="C35" s="583">
        <f t="shared" si="11"/>
        <v>301</v>
      </c>
      <c r="D35" s="1038">
        <v>150</v>
      </c>
      <c r="E35" s="637">
        <v>151</v>
      </c>
      <c r="F35" s="34">
        <f t="shared" si="12"/>
        <v>320</v>
      </c>
      <c r="G35" s="1038">
        <v>163</v>
      </c>
      <c r="H35" s="637">
        <v>157</v>
      </c>
      <c r="I35" s="583">
        <f t="shared" si="13"/>
        <v>308</v>
      </c>
      <c r="J35" s="1038">
        <v>147</v>
      </c>
      <c r="K35" s="637">
        <v>161</v>
      </c>
      <c r="L35" s="34">
        <f t="shared" si="14"/>
        <v>287</v>
      </c>
      <c r="M35" s="1038">
        <v>141</v>
      </c>
      <c r="N35" s="637">
        <v>146</v>
      </c>
      <c r="O35" s="583">
        <f t="shared" si="15"/>
        <v>317</v>
      </c>
      <c r="P35" s="1038">
        <v>159</v>
      </c>
      <c r="Q35" s="637">
        <v>158</v>
      </c>
      <c r="R35" s="34">
        <f t="shared" si="16"/>
        <v>277</v>
      </c>
      <c r="S35" s="1038">
        <v>159</v>
      </c>
      <c r="T35" s="637">
        <v>118</v>
      </c>
      <c r="U35" s="583">
        <f t="shared" si="17"/>
        <v>323</v>
      </c>
      <c r="V35" s="1044">
        <v>168</v>
      </c>
      <c r="W35" s="29">
        <v>155</v>
      </c>
      <c r="X35" s="34">
        <f t="shared" si="18"/>
        <v>270</v>
      </c>
      <c r="Y35" s="1044">
        <v>141</v>
      </c>
      <c r="Z35" s="29">
        <v>129</v>
      </c>
      <c r="AA35" s="583">
        <f t="shared" si="19"/>
        <v>243</v>
      </c>
      <c r="AB35" s="1044">
        <v>114</v>
      </c>
      <c r="AC35" s="29">
        <v>129</v>
      </c>
      <c r="AD35" s="34">
        <f t="shared" si="20"/>
        <v>256</v>
      </c>
      <c r="AE35" s="1044">
        <v>134</v>
      </c>
      <c r="AF35" s="29">
        <v>122</v>
      </c>
      <c r="AG35" s="583">
        <f t="shared" si="10"/>
        <v>225</v>
      </c>
      <c r="AH35" s="1046">
        <v>119</v>
      </c>
      <c r="AI35" s="582">
        <v>106</v>
      </c>
      <c r="AK35" s="648">
        <f t="shared" si="21"/>
        <v>99.337748344370851</v>
      </c>
      <c r="AL35" s="177">
        <f t="shared" si="22"/>
        <v>103.82165605095541</v>
      </c>
      <c r="AM35" s="177">
        <f t="shared" si="23"/>
        <v>91.304347826086953</v>
      </c>
      <c r="AN35" s="177">
        <f t="shared" si="24"/>
        <v>96.575342465753423</v>
      </c>
      <c r="AO35" s="177">
        <f t="shared" si="25"/>
        <v>100.63291139240506</v>
      </c>
      <c r="AP35" s="177">
        <f t="shared" si="26"/>
        <v>134.74576271186442</v>
      </c>
      <c r="AQ35" s="177">
        <f t="shared" si="27"/>
        <v>108.38709677419357</v>
      </c>
      <c r="AR35" s="177">
        <f t="shared" si="28"/>
        <v>109.30232558139534</v>
      </c>
      <c r="AS35" s="177">
        <f t="shared" si="29"/>
        <v>88.372093023255815</v>
      </c>
      <c r="AT35" s="177">
        <f t="shared" si="30"/>
        <v>109.8360655737705</v>
      </c>
      <c r="AU35" s="649">
        <f t="shared" si="32"/>
        <v>112.26415094339623</v>
      </c>
      <c r="AV35" s="644">
        <f t="shared" si="31"/>
        <v>110.12866873289593</v>
      </c>
      <c r="AW35" s="660">
        <f t="shared" si="33"/>
        <v>104.96177278976796</v>
      </c>
    </row>
    <row r="36" spans="1:49">
      <c r="A36" s="612">
        <v>222</v>
      </c>
      <c r="B36" s="634" t="s">
        <v>143</v>
      </c>
      <c r="C36" s="583">
        <f t="shared" si="11"/>
        <v>189</v>
      </c>
      <c r="D36" s="1038">
        <v>106</v>
      </c>
      <c r="E36" s="637">
        <v>83</v>
      </c>
      <c r="F36" s="34">
        <f t="shared" si="12"/>
        <v>164</v>
      </c>
      <c r="G36" s="1038">
        <v>85</v>
      </c>
      <c r="H36" s="637">
        <v>79</v>
      </c>
      <c r="I36" s="583">
        <f t="shared" si="13"/>
        <v>180</v>
      </c>
      <c r="J36" s="1038">
        <v>106</v>
      </c>
      <c r="K36" s="637">
        <v>74</v>
      </c>
      <c r="L36" s="34">
        <f t="shared" si="14"/>
        <v>153</v>
      </c>
      <c r="M36" s="1038">
        <v>83</v>
      </c>
      <c r="N36" s="637">
        <v>70</v>
      </c>
      <c r="O36" s="583">
        <f t="shared" si="15"/>
        <v>140</v>
      </c>
      <c r="P36" s="1038">
        <v>64</v>
      </c>
      <c r="Q36" s="637">
        <v>76</v>
      </c>
      <c r="R36" s="34">
        <f t="shared" si="16"/>
        <v>146</v>
      </c>
      <c r="S36" s="1038">
        <v>77</v>
      </c>
      <c r="T36" s="637">
        <v>69</v>
      </c>
      <c r="U36" s="583">
        <f t="shared" si="17"/>
        <v>153</v>
      </c>
      <c r="V36" s="1044">
        <v>71</v>
      </c>
      <c r="W36" s="29">
        <v>82</v>
      </c>
      <c r="X36" s="34">
        <f t="shared" si="18"/>
        <v>159</v>
      </c>
      <c r="Y36" s="1044">
        <v>78</v>
      </c>
      <c r="Z36" s="29">
        <v>81</v>
      </c>
      <c r="AA36" s="583">
        <f t="shared" si="19"/>
        <v>145</v>
      </c>
      <c r="AB36" s="1044">
        <v>81</v>
      </c>
      <c r="AC36" s="29">
        <v>64</v>
      </c>
      <c r="AD36" s="34">
        <f t="shared" si="20"/>
        <v>113</v>
      </c>
      <c r="AE36" s="1044">
        <v>59</v>
      </c>
      <c r="AF36" s="29">
        <v>54</v>
      </c>
      <c r="AG36" s="583">
        <f t="shared" si="10"/>
        <v>126</v>
      </c>
      <c r="AH36" s="1046">
        <v>62</v>
      </c>
      <c r="AI36" s="582">
        <v>64</v>
      </c>
      <c r="AK36" s="648">
        <f t="shared" si="21"/>
        <v>127.71084337349396</v>
      </c>
      <c r="AL36" s="177">
        <f t="shared" si="22"/>
        <v>107.59493670886076</v>
      </c>
      <c r="AM36" s="177">
        <f t="shared" si="23"/>
        <v>143.24324324324326</v>
      </c>
      <c r="AN36" s="177">
        <f t="shared" si="24"/>
        <v>118.57142857142857</v>
      </c>
      <c r="AO36" s="177">
        <f t="shared" si="25"/>
        <v>84.210526315789465</v>
      </c>
      <c r="AP36" s="177">
        <f t="shared" si="26"/>
        <v>111.59420289855073</v>
      </c>
      <c r="AQ36" s="177">
        <f t="shared" si="27"/>
        <v>86.58536585365853</v>
      </c>
      <c r="AR36" s="177">
        <f t="shared" si="28"/>
        <v>96.296296296296291</v>
      </c>
      <c r="AS36" s="177">
        <f t="shared" si="29"/>
        <v>126.5625</v>
      </c>
      <c r="AT36" s="177">
        <f t="shared" si="30"/>
        <v>109.25925925925925</v>
      </c>
      <c r="AU36" s="649">
        <f t="shared" si="32"/>
        <v>96.875</v>
      </c>
      <c r="AV36" s="644">
        <f t="shared" si="31"/>
        <v>106.05952486155297</v>
      </c>
      <c r="AW36" s="660">
        <f t="shared" si="33"/>
        <v>109.86396386550736</v>
      </c>
    </row>
    <row r="37" spans="1:49">
      <c r="A37" s="612">
        <v>223</v>
      </c>
      <c r="B37" s="634" t="s">
        <v>146</v>
      </c>
      <c r="C37" s="583">
        <f t="shared" si="11"/>
        <v>533</v>
      </c>
      <c r="D37" s="1038">
        <v>280</v>
      </c>
      <c r="E37" s="637">
        <v>253</v>
      </c>
      <c r="F37" s="34">
        <f t="shared" si="12"/>
        <v>551</v>
      </c>
      <c r="G37" s="1038">
        <v>279</v>
      </c>
      <c r="H37" s="637">
        <v>272</v>
      </c>
      <c r="I37" s="583">
        <f t="shared" si="13"/>
        <v>478</v>
      </c>
      <c r="J37" s="1038">
        <v>239</v>
      </c>
      <c r="K37" s="637">
        <v>239</v>
      </c>
      <c r="L37" s="34">
        <f t="shared" si="14"/>
        <v>510</v>
      </c>
      <c r="M37" s="1038">
        <v>284</v>
      </c>
      <c r="N37" s="637">
        <v>226</v>
      </c>
      <c r="O37" s="583">
        <f t="shared" si="15"/>
        <v>494</v>
      </c>
      <c r="P37" s="1038">
        <v>251</v>
      </c>
      <c r="Q37" s="637">
        <v>243</v>
      </c>
      <c r="R37" s="34">
        <f t="shared" si="16"/>
        <v>450</v>
      </c>
      <c r="S37" s="1038">
        <v>216</v>
      </c>
      <c r="T37" s="637">
        <v>234</v>
      </c>
      <c r="U37" s="583">
        <f t="shared" si="17"/>
        <v>467</v>
      </c>
      <c r="V37" s="1044">
        <v>245</v>
      </c>
      <c r="W37" s="29">
        <v>222</v>
      </c>
      <c r="X37" s="34">
        <f t="shared" si="18"/>
        <v>441</v>
      </c>
      <c r="Y37" s="1044">
        <v>221</v>
      </c>
      <c r="Z37" s="29">
        <v>220</v>
      </c>
      <c r="AA37" s="583">
        <f t="shared" si="19"/>
        <v>435</v>
      </c>
      <c r="AB37" s="1044">
        <v>209</v>
      </c>
      <c r="AC37" s="29">
        <v>226</v>
      </c>
      <c r="AD37" s="34">
        <f t="shared" si="20"/>
        <v>367</v>
      </c>
      <c r="AE37" s="1044">
        <v>177</v>
      </c>
      <c r="AF37" s="29">
        <v>190</v>
      </c>
      <c r="AG37" s="583">
        <f t="shared" si="10"/>
        <v>383</v>
      </c>
      <c r="AH37" s="1046">
        <v>189</v>
      </c>
      <c r="AI37" s="582">
        <v>194</v>
      </c>
      <c r="AK37" s="648">
        <f t="shared" si="21"/>
        <v>110.67193675889328</v>
      </c>
      <c r="AL37" s="177">
        <f t="shared" si="22"/>
        <v>102.5735294117647</v>
      </c>
      <c r="AM37" s="177">
        <f t="shared" si="23"/>
        <v>100</v>
      </c>
      <c r="AN37" s="177">
        <f t="shared" si="24"/>
        <v>125.66371681415929</v>
      </c>
      <c r="AO37" s="177">
        <f t="shared" si="25"/>
        <v>103.29218106995886</v>
      </c>
      <c r="AP37" s="177">
        <f t="shared" si="26"/>
        <v>92.307692307692307</v>
      </c>
      <c r="AQ37" s="177">
        <f t="shared" si="27"/>
        <v>110.36036036036036</v>
      </c>
      <c r="AR37" s="177">
        <f t="shared" si="28"/>
        <v>100.45454545454547</v>
      </c>
      <c r="AS37" s="177">
        <f t="shared" si="29"/>
        <v>92.477876106194685</v>
      </c>
      <c r="AT37" s="177">
        <f t="shared" si="30"/>
        <v>93.15789473684211</v>
      </c>
      <c r="AU37" s="649">
        <f t="shared" si="32"/>
        <v>97.422680412371136</v>
      </c>
      <c r="AV37" s="644">
        <f t="shared" si="31"/>
        <v>97.751673793126969</v>
      </c>
      <c r="AW37" s="660">
        <f t="shared" si="33"/>
        <v>102.58021940298021</v>
      </c>
    </row>
    <row r="38" spans="1:49">
      <c r="A38" s="612">
        <v>224</v>
      </c>
      <c r="B38" s="634" t="s">
        <v>148</v>
      </c>
      <c r="C38" s="583">
        <f t="shared" ref="C38:C55" si="34">D38+E38</f>
        <v>382</v>
      </c>
      <c r="D38" s="1038">
        <v>180</v>
      </c>
      <c r="E38" s="637">
        <v>202</v>
      </c>
      <c r="F38" s="34">
        <f t="shared" ref="F38:F55" si="35">G38+H38</f>
        <v>370</v>
      </c>
      <c r="G38" s="1038">
        <v>172</v>
      </c>
      <c r="H38" s="637">
        <v>198</v>
      </c>
      <c r="I38" s="583">
        <f t="shared" ref="I38:I55" si="36">J38+K38</f>
        <v>343</v>
      </c>
      <c r="J38" s="1038">
        <v>166</v>
      </c>
      <c r="K38" s="637">
        <v>177</v>
      </c>
      <c r="L38" s="34">
        <f t="shared" ref="L38:L55" si="37">M38+N38</f>
        <v>353</v>
      </c>
      <c r="M38" s="1038">
        <v>173</v>
      </c>
      <c r="N38" s="637">
        <v>180</v>
      </c>
      <c r="O38" s="583">
        <f t="shared" ref="O38:O55" si="38">P38+Q38</f>
        <v>349</v>
      </c>
      <c r="P38" s="1038">
        <v>180</v>
      </c>
      <c r="Q38" s="637">
        <v>169</v>
      </c>
      <c r="R38" s="34">
        <f t="shared" ref="R38:R55" si="39">S38+T38</f>
        <v>362</v>
      </c>
      <c r="S38" s="1038">
        <v>180</v>
      </c>
      <c r="T38" s="637">
        <v>182</v>
      </c>
      <c r="U38" s="583">
        <f t="shared" ref="U38:U55" si="40">V38+W38</f>
        <v>352</v>
      </c>
      <c r="V38" s="1044">
        <v>187</v>
      </c>
      <c r="W38" s="29">
        <v>165</v>
      </c>
      <c r="X38" s="34">
        <f t="shared" ref="X38:X55" si="41">Y38+Z38</f>
        <v>316</v>
      </c>
      <c r="Y38" s="1044">
        <v>162</v>
      </c>
      <c r="Z38" s="29">
        <v>154</v>
      </c>
      <c r="AA38" s="583">
        <f t="shared" ref="AA38:AA55" si="42">AB38+AC38</f>
        <v>295</v>
      </c>
      <c r="AB38" s="1044">
        <v>151</v>
      </c>
      <c r="AC38" s="29">
        <v>144</v>
      </c>
      <c r="AD38" s="34">
        <f t="shared" ref="AD38:AD55" si="43">AE38+AF38</f>
        <v>247</v>
      </c>
      <c r="AE38" s="1044">
        <v>132</v>
      </c>
      <c r="AF38" s="29">
        <v>115</v>
      </c>
      <c r="AG38" s="583">
        <f t="shared" si="10"/>
        <v>281</v>
      </c>
      <c r="AH38" s="1046">
        <v>152</v>
      </c>
      <c r="AI38" s="582">
        <v>129</v>
      </c>
      <c r="AK38" s="648">
        <f t="shared" si="21"/>
        <v>89.10891089108911</v>
      </c>
      <c r="AL38" s="177">
        <f t="shared" si="22"/>
        <v>86.868686868686879</v>
      </c>
      <c r="AM38" s="177">
        <f t="shared" si="23"/>
        <v>93.78531073446328</v>
      </c>
      <c r="AN38" s="177">
        <f t="shared" si="24"/>
        <v>96.111111111111114</v>
      </c>
      <c r="AO38" s="177">
        <f t="shared" si="25"/>
        <v>106.50887573964498</v>
      </c>
      <c r="AP38" s="177">
        <f t="shared" si="26"/>
        <v>98.901098901098905</v>
      </c>
      <c r="AQ38" s="177">
        <f t="shared" si="27"/>
        <v>113.33333333333333</v>
      </c>
      <c r="AR38" s="177">
        <f t="shared" si="28"/>
        <v>105.1948051948052</v>
      </c>
      <c r="AS38" s="177">
        <f t="shared" si="29"/>
        <v>104.86111111111111</v>
      </c>
      <c r="AT38" s="177">
        <f t="shared" si="30"/>
        <v>114.78260869565217</v>
      </c>
      <c r="AU38" s="649">
        <f t="shared" si="32"/>
        <v>117.8294573643411</v>
      </c>
      <c r="AV38" s="644">
        <f t="shared" si="31"/>
        <v>107.41459144720014</v>
      </c>
      <c r="AW38" s="660">
        <f t="shared" si="33"/>
        <v>102.48048272230336</v>
      </c>
    </row>
    <row r="39" spans="1:49">
      <c r="A39" s="612">
        <v>225</v>
      </c>
      <c r="B39" s="634" t="s">
        <v>144</v>
      </c>
      <c r="C39" s="583">
        <f t="shared" si="34"/>
        <v>248</v>
      </c>
      <c r="D39" s="1038">
        <v>136</v>
      </c>
      <c r="E39" s="637">
        <v>112</v>
      </c>
      <c r="F39" s="34">
        <f t="shared" si="35"/>
        <v>277</v>
      </c>
      <c r="G39" s="1038">
        <v>144</v>
      </c>
      <c r="H39" s="637">
        <v>133</v>
      </c>
      <c r="I39" s="583">
        <f t="shared" si="36"/>
        <v>247</v>
      </c>
      <c r="J39" s="1038">
        <v>146</v>
      </c>
      <c r="K39" s="637">
        <v>101</v>
      </c>
      <c r="L39" s="34">
        <f t="shared" si="37"/>
        <v>227</v>
      </c>
      <c r="M39" s="1038">
        <v>108</v>
      </c>
      <c r="N39" s="637">
        <v>119</v>
      </c>
      <c r="O39" s="583">
        <f t="shared" si="38"/>
        <v>237</v>
      </c>
      <c r="P39" s="1038">
        <v>119</v>
      </c>
      <c r="Q39" s="637">
        <v>118</v>
      </c>
      <c r="R39" s="34">
        <f t="shared" si="39"/>
        <v>207</v>
      </c>
      <c r="S39" s="1038">
        <v>102</v>
      </c>
      <c r="T39" s="637">
        <v>105</v>
      </c>
      <c r="U39" s="583">
        <f t="shared" si="40"/>
        <v>240</v>
      </c>
      <c r="V39" s="1044">
        <v>118</v>
      </c>
      <c r="W39" s="29">
        <v>122</v>
      </c>
      <c r="X39" s="34">
        <f t="shared" si="41"/>
        <v>224</v>
      </c>
      <c r="Y39" s="1044">
        <v>117</v>
      </c>
      <c r="Z39" s="29">
        <v>107</v>
      </c>
      <c r="AA39" s="583">
        <f t="shared" si="42"/>
        <v>212</v>
      </c>
      <c r="AB39" s="1044">
        <v>95</v>
      </c>
      <c r="AC39" s="29">
        <v>117</v>
      </c>
      <c r="AD39" s="34">
        <f t="shared" si="43"/>
        <v>171</v>
      </c>
      <c r="AE39" s="1044">
        <v>92</v>
      </c>
      <c r="AF39" s="29">
        <v>79</v>
      </c>
      <c r="AG39" s="583">
        <f t="shared" si="10"/>
        <v>183</v>
      </c>
      <c r="AH39" s="1046">
        <v>93</v>
      </c>
      <c r="AI39" s="582">
        <v>90</v>
      </c>
      <c r="AK39" s="648">
        <f t="shared" si="21"/>
        <v>121.42857142857142</v>
      </c>
      <c r="AL39" s="177">
        <f t="shared" si="22"/>
        <v>108.27067669172932</v>
      </c>
      <c r="AM39" s="177">
        <f t="shared" si="23"/>
        <v>144.55445544554456</v>
      </c>
      <c r="AN39" s="177">
        <f t="shared" si="24"/>
        <v>90.756302521008408</v>
      </c>
      <c r="AO39" s="177">
        <f t="shared" si="25"/>
        <v>100.84745762711864</v>
      </c>
      <c r="AP39" s="177">
        <f t="shared" si="26"/>
        <v>97.142857142857139</v>
      </c>
      <c r="AQ39" s="177">
        <f t="shared" si="27"/>
        <v>96.721311475409834</v>
      </c>
      <c r="AR39" s="177">
        <f t="shared" si="28"/>
        <v>109.34579439252336</v>
      </c>
      <c r="AS39" s="177">
        <f t="shared" si="29"/>
        <v>81.196581196581192</v>
      </c>
      <c r="AT39" s="177">
        <f t="shared" si="30"/>
        <v>116.45569620253164</v>
      </c>
      <c r="AU39" s="649">
        <f t="shared" si="32"/>
        <v>103.33333333333334</v>
      </c>
      <c r="AV39" s="644">
        <f t="shared" si="31"/>
        <v>100.17244808198063</v>
      </c>
      <c r="AW39" s="660">
        <f t="shared" si="33"/>
        <v>106.36845795065534</v>
      </c>
    </row>
    <row r="40" spans="1:49">
      <c r="A40" s="612">
        <v>226</v>
      </c>
      <c r="B40" s="634" t="s">
        <v>149</v>
      </c>
      <c r="C40" s="583">
        <f t="shared" si="34"/>
        <v>292</v>
      </c>
      <c r="D40" s="1038">
        <v>149</v>
      </c>
      <c r="E40" s="637">
        <v>143</v>
      </c>
      <c r="F40" s="34">
        <f t="shared" si="35"/>
        <v>327</v>
      </c>
      <c r="G40" s="1038">
        <v>163</v>
      </c>
      <c r="H40" s="637">
        <v>164</v>
      </c>
      <c r="I40" s="583">
        <f t="shared" si="36"/>
        <v>292</v>
      </c>
      <c r="J40" s="1038">
        <v>149</v>
      </c>
      <c r="K40" s="637">
        <v>143</v>
      </c>
      <c r="L40" s="34">
        <f t="shared" si="37"/>
        <v>295</v>
      </c>
      <c r="M40" s="1038">
        <v>155</v>
      </c>
      <c r="N40" s="637">
        <v>140</v>
      </c>
      <c r="O40" s="583">
        <f t="shared" si="38"/>
        <v>282</v>
      </c>
      <c r="P40" s="1038">
        <v>139</v>
      </c>
      <c r="Q40" s="637">
        <v>143</v>
      </c>
      <c r="R40" s="34">
        <f t="shared" si="39"/>
        <v>299</v>
      </c>
      <c r="S40" s="1038">
        <v>154</v>
      </c>
      <c r="T40" s="637">
        <v>145</v>
      </c>
      <c r="U40" s="583">
        <f t="shared" si="40"/>
        <v>283</v>
      </c>
      <c r="V40" s="1044">
        <v>134</v>
      </c>
      <c r="W40" s="29">
        <v>149</v>
      </c>
      <c r="X40" s="34">
        <f t="shared" si="41"/>
        <v>268</v>
      </c>
      <c r="Y40" s="1044">
        <v>134</v>
      </c>
      <c r="Z40" s="29">
        <v>134</v>
      </c>
      <c r="AA40" s="583">
        <f t="shared" si="42"/>
        <v>211</v>
      </c>
      <c r="AB40" s="1044">
        <v>112</v>
      </c>
      <c r="AC40" s="29">
        <v>99</v>
      </c>
      <c r="AD40" s="34">
        <f t="shared" si="43"/>
        <v>234</v>
      </c>
      <c r="AE40" s="1044">
        <v>104</v>
      </c>
      <c r="AF40" s="29">
        <v>130</v>
      </c>
      <c r="AG40" s="583">
        <f t="shared" si="10"/>
        <v>212</v>
      </c>
      <c r="AH40" s="1046">
        <v>95</v>
      </c>
      <c r="AI40" s="582">
        <v>117</v>
      </c>
      <c r="AK40" s="648">
        <f t="shared" si="21"/>
        <v>104.19580419580419</v>
      </c>
      <c r="AL40" s="177">
        <f t="shared" si="22"/>
        <v>99.390243902439025</v>
      </c>
      <c r="AM40" s="177">
        <f t="shared" si="23"/>
        <v>104.19580419580419</v>
      </c>
      <c r="AN40" s="177">
        <f t="shared" si="24"/>
        <v>110.71428571428572</v>
      </c>
      <c r="AO40" s="177">
        <f t="shared" si="25"/>
        <v>97.2027972027972</v>
      </c>
      <c r="AP40" s="177">
        <f t="shared" si="26"/>
        <v>106.20689655172413</v>
      </c>
      <c r="AQ40" s="177">
        <f t="shared" si="27"/>
        <v>89.932885906040269</v>
      </c>
      <c r="AR40" s="177">
        <f t="shared" si="28"/>
        <v>100</v>
      </c>
      <c r="AS40" s="177">
        <f t="shared" si="29"/>
        <v>113.13131313131312</v>
      </c>
      <c r="AT40" s="177">
        <f t="shared" si="30"/>
        <v>80</v>
      </c>
      <c r="AU40" s="649">
        <f t="shared" si="32"/>
        <v>81.196581196581192</v>
      </c>
      <c r="AV40" s="644">
        <f t="shared" si="31"/>
        <v>97.854219117815504</v>
      </c>
      <c r="AW40" s="660">
        <f t="shared" si="33"/>
        <v>98.74241927243537</v>
      </c>
    </row>
    <row r="41" spans="1:49">
      <c r="A41" s="612">
        <v>227</v>
      </c>
      <c r="B41" s="634" t="s">
        <v>130</v>
      </c>
      <c r="C41" s="583">
        <f t="shared" si="34"/>
        <v>297</v>
      </c>
      <c r="D41" s="1038">
        <v>132</v>
      </c>
      <c r="E41" s="637">
        <v>165</v>
      </c>
      <c r="F41" s="34">
        <f t="shared" si="35"/>
        <v>307</v>
      </c>
      <c r="G41" s="1038">
        <v>192</v>
      </c>
      <c r="H41" s="637">
        <v>115</v>
      </c>
      <c r="I41" s="583">
        <f t="shared" si="36"/>
        <v>288</v>
      </c>
      <c r="J41" s="1038">
        <v>155</v>
      </c>
      <c r="K41" s="637">
        <v>133</v>
      </c>
      <c r="L41" s="34">
        <f t="shared" si="37"/>
        <v>269</v>
      </c>
      <c r="M41" s="1038">
        <v>141</v>
      </c>
      <c r="N41" s="637">
        <v>128</v>
      </c>
      <c r="O41" s="583">
        <f t="shared" si="38"/>
        <v>240</v>
      </c>
      <c r="P41" s="1038">
        <v>122</v>
      </c>
      <c r="Q41" s="637">
        <v>118</v>
      </c>
      <c r="R41" s="34">
        <f t="shared" si="39"/>
        <v>239</v>
      </c>
      <c r="S41" s="1038">
        <v>128</v>
      </c>
      <c r="T41" s="637">
        <v>111</v>
      </c>
      <c r="U41" s="583">
        <f t="shared" si="40"/>
        <v>218</v>
      </c>
      <c r="V41" s="1044">
        <v>117</v>
      </c>
      <c r="W41" s="29">
        <v>101</v>
      </c>
      <c r="X41" s="34">
        <f t="shared" si="41"/>
        <v>221</v>
      </c>
      <c r="Y41" s="1044">
        <v>125</v>
      </c>
      <c r="Z41" s="29">
        <v>96</v>
      </c>
      <c r="AA41" s="583">
        <f t="shared" si="42"/>
        <v>200</v>
      </c>
      <c r="AB41" s="1044">
        <v>100</v>
      </c>
      <c r="AC41" s="29">
        <v>100</v>
      </c>
      <c r="AD41" s="34">
        <f t="shared" si="43"/>
        <v>176</v>
      </c>
      <c r="AE41" s="1044">
        <v>85</v>
      </c>
      <c r="AF41" s="29">
        <v>91</v>
      </c>
      <c r="AG41" s="583">
        <f t="shared" si="10"/>
        <v>174</v>
      </c>
      <c r="AH41" s="1046">
        <v>74</v>
      </c>
      <c r="AI41" s="582">
        <v>100</v>
      </c>
      <c r="AK41" s="648">
        <f t="shared" si="21"/>
        <v>80</v>
      </c>
      <c r="AL41" s="177">
        <f t="shared" si="22"/>
        <v>166.95652173913044</v>
      </c>
      <c r="AM41" s="177">
        <f t="shared" si="23"/>
        <v>116.54135338345866</v>
      </c>
      <c r="AN41" s="177">
        <f t="shared" si="24"/>
        <v>110.15625</v>
      </c>
      <c r="AO41" s="177">
        <f t="shared" si="25"/>
        <v>103.38983050847457</v>
      </c>
      <c r="AP41" s="177">
        <f t="shared" si="26"/>
        <v>115.31531531531532</v>
      </c>
      <c r="AQ41" s="177">
        <f t="shared" si="27"/>
        <v>115.84158415841583</v>
      </c>
      <c r="AR41" s="177">
        <f t="shared" si="28"/>
        <v>130.20833333333331</v>
      </c>
      <c r="AS41" s="177">
        <f t="shared" si="29"/>
        <v>100</v>
      </c>
      <c r="AT41" s="177">
        <f t="shared" si="30"/>
        <v>93.406593406593402</v>
      </c>
      <c r="AU41" s="649">
        <f t="shared" si="32"/>
        <v>74</v>
      </c>
      <c r="AV41" s="644">
        <f t="shared" si="31"/>
        <v>110.95436524273157</v>
      </c>
      <c r="AW41" s="660">
        <f t="shared" si="33"/>
        <v>109.61961653133831</v>
      </c>
    </row>
    <row r="42" spans="1:49">
      <c r="A42" s="612">
        <v>228</v>
      </c>
      <c r="B42" s="634" t="s">
        <v>128</v>
      </c>
      <c r="C42" s="583">
        <f t="shared" si="34"/>
        <v>368</v>
      </c>
      <c r="D42" s="1038">
        <v>207</v>
      </c>
      <c r="E42" s="637">
        <v>161</v>
      </c>
      <c r="F42" s="34">
        <f t="shared" si="35"/>
        <v>346</v>
      </c>
      <c r="G42" s="1038">
        <v>161</v>
      </c>
      <c r="H42" s="637">
        <v>185</v>
      </c>
      <c r="I42" s="583">
        <f t="shared" si="36"/>
        <v>372</v>
      </c>
      <c r="J42" s="1038">
        <v>190</v>
      </c>
      <c r="K42" s="637">
        <v>182</v>
      </c>
      <c r="L42" s="34">
        <f t="shared" si="37"/>
        <v>390</v>
      </c>
      <c r="M42" s="1038">
        <v>213</v>
      </c>
      <c r="N42" s="637">
        <v>177</v>
      </c>
      <c r="O42" s="583">
        <f t="shared" si="38"/>
        <v>298</v>
      </c>
      <c r="P42" s="1038">
        <v>138</v>
      </c>
      <c r="Q42" s="637">
        <v>160</v>
      </c>
      <c r="R42" s="34">
        <f t="shared" si="39"/>
        <v>369</v>
      </c>
      <c r="S42" s="1038">
        <v>188</v>
      </c>
      <c r="T42" s="637">
        <v>181</v>
      </c>
      <c r="U42" s="583">
        <f t="shared" si="40"/>
        <v>396</v>
      </c>
      <c r="V42" s="1044">
        <v>218</v>
      </c>
      <c r="W42" s="29">
        <v>178</v>
      </c>
      <c r="X42" s="34">
        <f t="shared" si="41"/>
        <v>336</v>
      </c>
      <c r="Y42" s="1044">
        <v>182</v>
      </c>
      <c r="Z42" s="29">
        <v>154</v>
      </c>
      <c r="AA42" s="583">
        <f t="shared" si="42"/>
        <v>335</v>
      </c>
      <c r="AB42" s="1044">
        <v>168</v>
      </c>
      <c r="AC42" s="29">
        <v>167</v>
      </c>
      <c r="AD42" s="34">
        <f t="shared" si="43"/>
        <v>302</v>
      </c>
      <c r="AE42" s="1044">
        <v>143</v>
      </c>
      <c r="AF42" s="29">
        <v>159</v>
      </c>
      <c r="AG42" s="583">
        <f t="shared" si="10"/>
        <v>324</v>
      </c>
      <c r="AH42" s="1046">
        <v>158</v>
      </c>
      <c r="AI42" s="582">
        <v>166</v>
      </c>
      <c r="AK42" s="648">
        <f t="shared" si="21"/>
        <v>128.57142857142858</v>
      </c>
      <c r="AL42" s="177">
        <f t="shared" si="22"/>
        <v>87.027027027027032</v>
      </c>
      <c r="AM42" s="177">
        <f t="shared" si="23"/>
        <v>104.39560439560441</v>
      </c>
      <c r="AN42" s="177">
        <f t="shared" si="24"/>
        <v>120.33898305084745</v>
      </c>
      <c r="AO42" s="177">
        <f t="shared" si="25"/>
        <v>86.25</v>
      </c>
      <c r="AP42" s="177">
        <f t="shared" si="26"/>
        <v>103.86740331491713</v>
      </c>
      <c r="AQ42" s="177">
        <f t="shared" si="27"/>
        <v>122.47191011235957</v>
      </c>
      <c r="AR42" s="177">
        <f t="shared" si="28"/>
        <v>118.18181818181819</v>
      </c>
      <c r="AS42" s="177">
        <f t="shared" si="29"/>
        <v>100.59880239520957</v>
      </c>
      <c r="AT42" s="177">
        <f t="shared" si="30"/>
        <v>89.937106918238996</v>
      </c>
      <c r="AU42" s="649">
        <f t="shared" si="32"/>
        <v>95.180722891566262</v>
      </c>
      <c r="AV42" s="644">
        <f t="shared" si="31"/>
        <v>107.0114081845087</v>
      </c>
      <c r="AW42" s="660">
        <f t="shared" si="33"/>
        <v>105.1655278962743</v>
      </c>
    </row>
    <row r="43" spans="1:49">
      <c r="A43" s="612">
        <v>229</v>
      </c>
      <c r="B43" s="634" t="s">
        <v>131</v>
      </c>
      <c r="C43" s="583">
        <f t="shared" si="34"/>
        <v>633</v>
      </c>
      <c r="D43" s="1038">
        <v>329</v>
      </c>
      <c r="E43" s="637">
        <v>304</v>
      </c>
      <c r="F43" s="34">
        <f t="shared" si="35"/>
        <v>612</v>
      </c>
      <c r="G43" s="1038">
        <v>326</v>
      </c>
      <c r="H43" s="637">
        <v>286</v>
      </c>
      <c r="I43" s="583">
        <f t="shared" si="36"/>
        <v>662</v>
      </c>
      <c r="J43" s="1038">
        <v>330</v>
      </c>
      <c r="K43" s="637">
        <v>332</v>
      </c>
      <c r="L43" s="34">
        <f t="shared" si="37"/>
        <v>608</v>
      </c>
      <c r="M43" s="1038">
        <v>316</v>
      </c>
      <c r="N43" s="637">
        <v>292</v>
      </c>
      <c r="O43" s="583">
        <f t="shared" si="38"/>
        <v>579</v>
      </c>
      <c r="P43" s="1038">
        <v>307</v>
      </c>
      <c r="Q43" s="637">
        <v>272</v>
      </c>
      <c r="R43" s="34">
        <f t="shared" si="39"/>
        <v>596</v>
      </c>
      <c r="S43" s="1038">
        <v>304</v>
      </c>
      <c r="T43" s="637">
        <v>292</v>
      </c>
      <c r="U43" s="583">
        <f t="shared" si="40"/>
        <v>541</v>
      </c>
      <c r="V43" s="1044">
        <v>272</v>
      </c>
      <c r="W43" s="29">
        <v>269</v>
      </c>
      <c r="X43" s="34">
        <f t="shared" si="41"/>
        <v>512</v>
      </c>
      <c r="Y43" s="1044">
        <v>263</v>
      </c>
      <c r="Z43" s="29">
        <v>249</v>
      </c>
      <c r="AA43" s="583">
        <f t="shared" si="42"/>
        <v>494</v>
      </c>
      <c r="AB43" s="1044">
        <v>262</v>
      </c>
      <c r="AC43" s="29">
        <v>232</v>
      </c>
      <c r="AD43" s="34">
        <f t="shared" si="43"/>
        <v>460</v>
      </c>
      <c r="AE43" s="1044">
        <v>236</v>
      </c>
      <c r="AF43" s="29">
        <v>224</v>
      </c>
      <c r="AG43" s="583">
        <f t="shared" si="10"/>
        <v>421</v>
      </c>
      <c r="AH43" s="1046">
        <v>229</v>
      </c>
      <c r="AI43" s="582">
        <v>192</v>
      </c>
      <c r="AK43" s="648">
        <f t="shared" si="21"/>
        <v>108.2236842105263</v>
      </c>
      <c r="AL43" s="177">
        <f t="shared" si="22"/>
        <v>113.98601398601397</v>
      </c>
      <c r="AM43" s="177">
        <f t="shared" si="23"/>
        <v>99.397590361445793</v>
      </c>
      <c r="AN43" s="177">
        <f t="shared" si="24"/>
        <v>108.21917808219179</v>
      </c>
      <c r="AO43" s="177">
        <f t="shared" si="25"/>
        <v>112.86764705882352</v>
      </c>
      <c r="AP43" s="177">
        <f t="shared" si="26"/>
        <v>104.10958904109589</v>
      </c>
      <c r="AQ43" s="177">
        <f t="shared" si="27"/>
        <v>101.11524163568772</v>
      </c>
      <c r="AR43" s="177">
        <f t="shared" si="28"/>
        <v>105.62248995983936</v>
      </c>
      <c r="AS43" s="177">
        <f t="shared" si="29"/>
        <v>112.93103448275863</v>
      </c>
      <c r="AT43" s="177">
        <f t="shared" si="30"/>
        <v>105.35714285714286</v>
      </c>
      <c r="AU43" s="649">
        <f t="shared" si="32"/>
        <v>119.27083333333333</v>
      </c>
      <c r="AV43" s="644">
        <f t="shared" si="31"/>
        <v>105.82709959530489</v>
      </c>
      <c r="AW43" s="660">
        <f t="shared" si="33"/>
        <v>108.28185863716902</v>
      </c>
    </row>
    <row r="44" spans="1:49">
      <c r="A44" s="612">
        <v>301</v>
      </c>
      <c r="B44" s="634" t="s">
        <v>118</v>
      </c>
      <c r="C44" s="583">
        <f t="shared" si="34"/>
        <v>234</v>
      </c>
      <c r="D44" s="1038">
        <v>110</v>
      </c>
      <c r="E44" s="637">
        <v>124</v>
      </c>
      <c r="F44" s="34">
        <f t="shared" si="35"/>
        <v>181</v>
      </c>
      <c r="G44" s="1038">
        <v>81</v>
      </c>
      <c r="H44" s="637">
        <v>100</v>
      </c>
      <c r="I44" s="583">
        <f t="shared" si="36"/>
        <v>183</v>
      </c>
      <c r="J44" s="1038">
        <v>95</v>
      </c>
      <c r="K44" s="637">
        <v>88</v>
      </c>
      <c r="L44" s="34">
        <f t="shared" si="37"/>
        <v>166</v>
      </c>
      <c r="M44" s="1038">
        <v>87</v>
      </c>
      <c r="N44" s="637">
        <v>79</v>
      </c>
      <c r="O44" s="583">
        <f t="shared" si="38"/>
        <v>182</v>
      </c>
      <c r="P44" s="1038">
        <v>88</v>
      </c>
      <c r="Q44" s="637">
        <v>94</v>
      </c>
      <c r="R44" s="34">
        <f t="shared" si="39"/>
        <v>141</v>
      </c>
      <c r="S44" s="1038">
        <v>76</v>
      </c>
      <c r="T44" s="637">
        <v>65</v>
      </c>
      <c r="U44" s="583">
        <f t="shared" si="40"/>
        <v>160</v>
      </c>
      <c r="V44" s="1044">
        <v>75</v>
      </c>
      <c r="W44" s="29">
        <v>85</v>
      </c>
      <c r="X44" s="34">
        <f t="shared" si="41"/>
        <v>154</v>
      </c>
      <c r="Y44" s="1044">
        <v>74</v>
      </c>
      <c r="Z44" s="29">
        <v>80</v>
      </c>
      <c r="AA44" s="583">
        <f t="shared" si="42"/>
        <v>127</v>
      </c>
      <c r="AB44" s="1044">
        <v>70</v>
      </c>
      <c r="AC44" s="29">
        <v>57</v>
      </c>
      <c r="AD44" s="34">
        <f t="shared" si="43"/>
        <v>115</v>
      </c>
      <c r="AE44" s="1044">
        <v>59</v>
      </c>
      <c r="AF44" s="29">
        <v>56</v>
      </c>
      <c r="AG44" s="583">
        <f t="shared" si="10"/>
        <v>138</v>
      </c>
      <c r="AH44" s="1046">
        <v>67</v>
      </c>
      <c r="AI44" s="582">
        <v>71</v>
      </c>
      <c r="AK44" s="646">
        <f t="shared" si="21"/>
        <v>88.709677419354833</v>
      </c>
      <c r="AL44" s="204">
        <f t="shared" si="22"/>
        <v>81</v>
      </c>
      <c r="AM44" s="204">
        <f t="shared" si="23"/>
        <v>107.95454545454545</v>
      </c>
      <c r="AN44" s="204">
        <f t="shared" si="24"/>
        <v>110.12658227848102</v>
      </c>
      <c r="AO44" s="204">
        <f t="shared" si="25"/>
        <v>93.61702127659575</v>
      </c>
      <c r="AP44" s="204">
        <f t="shared" si="26"/>
        <v>116.92307692307693</v>
      </c>
      <c r="AQ44" s="204">
        <f t="shared" si="27"/>
        <v>88.235294117647058</v>
      </c>
      <c r="AR44" s="204">
        <f t="shared" si="28"/>
        <v>92.5</v>
      </c>
      <c r="AS44" s="204">
        <f t="shared" si="29"/>
        <v>122.80701754385966</v>
      </c>
      <c r="AT44" s="204">
        <f t="shared" si="30"/>
        <v>105.35714285714286</v>
      </c>
      <c r="AU44" s="647">
        <f t="shared" si="32"/>
        <v>94.366197183098592</v>
      </c>
      <c r="AV44" s="657">
        <f t="shared" si="31"/>
        <v>105.16450628834529</v>
      </c>
      <c r="AW44" s="659">
        <f t="shared" si="33"/>
        <v>100.14514136852746</v>
      </c>
    </row>
    <row r="45" spans="1:49">
      <c r="A45" s="612">
        <v>365</v>
      </c>
      <c r="B45" s="634" t="s">
        <v>129</v>
      </c>
      <c r="C45" s="583">
        <f t="shared" si="34"/>
        <v>138</v>
      </c>
      <c r="D45" s="1038">
        <v>70</v>
      </c>
      <c r="E45" s="637">
        <v>68</v>
      </c>
      <c r="F45" s="34">
        <f t="shared" si="35"/>
        <v>131</v>
      </c>
      <c r="G45" s="1038">
        <v>68</v>
      </c>
      <c r="H45" s="637">
        <v>63</v>
      </c>
      <c r="I45" s="583">
        <f t="shared" si="36"/>
        <v>130</v>
      </c>
      <c r="J45" s="1038">
        <v>66</v>
      </c>
      <c r="K45" s="637">
        <v>64</v>
      </c>
      <c r="L45" s="34">
        <f t="shared" si="37"/>
        <v>111</v>
      </c>
      <c r="M45" s="1038">
        <v>56</v>
      </c>
      <c r="N45" s="637">
        <v>55</v>
      </c>
      <c r="O45" s="583">
        <f t="shared" si="38"/>
        <v>116</v>
      </c>
      <c r="P45" s="1038">
        <v>53</v>
      </c>
      <c r="Q45" s="637">
        <v>63</v>
      </c>
      <c r="R45" s="34">
        <f t="shared" si="39"/>
        <v>116</v>
      </c>
      <c r="S45" s="1038">
        <v>62</v>
      </c>
      <c r="T45" s="637">
        <v>54</v>
      </c>
      <c r="U45" s="583">
        <f t="shared" si="40"/>
        <v>107</v>
      </c>
      <c r="V45" s="1044">
        <v>56</v>
      </c>
      <c r="W45" s="29">
        <v>51</v>
      </c>
      <c r="X45" s="34">
        <f t="shared" si="41"/>
        <v>89</v>
      </c>
      <c r="Y45" s="1044">
        <v>53</v>
      </c>
      <c r="Z45" s="29">
        <v>36</v>
      </c>
      <c r="AA45" s="583">
        <f t="shared" si="42"/>
        <v>86</v>
      </c>
      <c r="AB45" s="1044">
        <v>49</v>
      </c>
      <c r="AC45" s="29">
        <v>37</v>
      </c>
      <c r="AD45" s="34">
        <f t="shared" si="43"/>
        <v>79</v>
      </c>
      <c r="AE45" s="1044">
        <v>42</v>
      </c>
      <c r="AF45" s="29">
        <v>37</v>
      </c>
      <c r="AG45" s="583">
        <f t="shared" si="10"/>
        <v>70</v>
      </c>
      <c r="AH45" s="1046">
        <v>42</v>
      </c>
      <c r="AI45" s="582">
        <v>28</v>
      </c>
      <c r="AK45" s="648">
        <f t="shared" si="21"/>
        <v>102.94117647058823</v>
      </c>
      <c r="AL45" s="177">
        <f t="shared" si="22"/>
        <v>107.93650793650794</v>
      </c>
      <c r="AM45" s="177">
        <f t="shared" si="23"/>
        <v>103.125</v>
      </c>
      <c r="AN45" s="177">
        <f t="shared" si="24"/>
        <v>101.81818181818181</v>
      </c>
      <c r="AO45" s="177">
        <f t="shared" si="25"/>
        <v>84.126984126984127</v>
      </c>
      <c r="AP45" s="177">
        <f t="shared" si="26"/>
        <v>114.81481481481481</v>
      </c>
      <c r="AQ45" s="177">
        <f t="shared" si="27"/>
        <v>109.80392156862746</v>
      </c>
      <c r="AR45" s="177">
        <f t="shared" si="28"/>
        <v>147.22222222222223</v>
      </c>
      <c r="AS45" s="177">
        <f t="shared" si="29"/>
        <v>132.43243243243242</v>
      </c>
      <c r="AT45" s="177">
        <f t="shared" si="30"/>
        <v>113.51351351351352</v>
      </c>
      <c r="AU45" s="649">
        <f t="shared" si="32"/>
        <v>150</v>
      </c>
      <c r="AV45" s="644">
        <f t="shared" si="31"/>
        <v>123.55738091032208</v>
      </c>
      <c r="AW45" s="660">
        <f t="shared" si="33"/>
        <v>115.24861408217021</v>
      </c>
    </row>
    <row r="46" spans="1:49">
      <c r="A46" s="612">
        <v>381</v>
      </c>
      <c r="B46" s="634" t="s">
        <v>122</v>
      </c>
      <c r="C46" s="583">
        <f t="shared" si="34"/>
        <v>188</v>
      </c>
      <c r="D46" s="1038">
        <v>103</v>
      </c>
      <c r="E46" s="637">
        <v>85</v>
      </c>
      <c r="F46" s="34">
        <f t="shared" si="35"/>
        <v>211</v>
      </c>
      <c r="G46" s="1038">
        <v>117</v>
      </c>
      <c r="H46" s="637">
        <v>94</v>
      </c>
      <c r="I46" s="583">
        <f t="shared" si="36"/>
        <v>227</v>
      </c>
      <c r="J46" s="1038">
        <v>118</v>
      </c>
      <c r="K46" s="637">
        <v>109</v>
      </c>
      <c r="L46" s="34">
        <f t="shared" si="37"/>
        <v>228</v>
      </c>
      <c r="M46" s="1038">
        <v>110</v>
      </c>
      <c r="N46" s="637">
        <v>118</v>
      </c>
      <c r="O46" s="583">
        <f t="shared" si="38"/>
        <v>220</v>
      </c>
      <c r="P46" s="1038">
        <v>123</v>
      </c>
      <c r="Q46" s="637">
        <v>97</v>
      </c>
      <c r="R46" s="34">
        <f t="shared" si="39"/>
        <v>207</v>
      </c>
      <c r="S46" s="1038">
        <v>117</v>
      </c>
      <c r="T46" s="637">
        <v>90</v>
      </c>
      <c r="U46" s="583">
        <f t="shared" si="40"/>
        <v>208</v>
      </c>
      <c r="V46" s="1044">
        <v>93</v>
      </c>
      <c r="W46" s="29">
        <v>115</v>
      </c>
      <c r="X46" s="34">
        <f t="shared" si="41"/>
        <v>192</v>
      </c>
      <c r="Y46" s="1044">
        <v>95</v>
      </c>
      <c r="Z46" s="29">
        <v>97</v>
      </c>
      <c r="AA46" s="583">
        <f t="shared" si="42"/>
        <v>178</v>
      </c>
      <c r="AB46" s="1044">
        <v>99</v>
      </c>
      <c r="AC46" s="29">
        <v>79</v>
      </c>
      <c r="AD46" s="34">
        <f t="shared" si="43"/>
        <v>155</v>
      </c>
      <c r="AE46" s="1044">
        <v>68</v>
      </c>
      <c r="AF46" s="29">
        <v>87</v>
      </c>
      <c r="AG46" s="583">
        <f t="shared" si="10"/>
        <v>171</v>
      </c>
      <c r="AH46" s="1046">
        <v>87</v>
      </c>
      <c r="AI46" s="582">
        <v>84</v>
      </c>
      <c r="AK46" s="648">
        <f t="shared" si="21"/>
        <v>121.17647058823529</v>
      </c>
      <c r="AL46" s="177">
        <f t="shared" si="22"/>
        <v>124.46808510638299</v>
      </c>
      <c r="AM46" s="177">
        <f t="shared" si="23"/>
        <v>108.25688073394495</v>
      </c>
      <c r="AN46" s="177">
        <f t="shared" si="24"/>
        <v>93.220338983050837</v>
      </c>
      <c r="AO46" s="177">
        <f t="shared" si="25"/>
        <v>126.8041237113402</v>
      </c>
      <c r="AP46" s="177">
        <f t="shared" si="26"/>
        <v>130</v>
      </c>
      <c r="AQ46" s="177">
        <f t="shared" si="27"/>
        <v>80.869565217391298</v>
      </c>
      <c r="AR46" s="177">
        <f t="shared" si="28"/>
        <v>97.9381443298969</v>
      </c>
      <c r="AS46" s="177">
        <f t="shared" si="29"/>
        <v>125.31645569620254</v>
      </c>
      <c r="AT46" s="177">
        <f t="shared" si="30"/>
        <v>78.160919540229884</v>
      </c>
      <c r="AU46" s="649">
        <f t="shared" si="32"/>
        <v>103.57142857142858</v>
      </c>
      <c r="AV46" s="644">
        <f t="shared" si="31"/>
        <v>102.45701695674411</v>
      </c>
      <c r="AW46" s="660">
        <f t="shared" si="33"/>
        <v>108.1620374980094</v>
      </c>
    </row>
    <row r="47" spans="1:49">
      <c r="A47" s="612">
        <v>382</v>
      </c>
      <c r="B47" s="634" t="s">
        <v>123</v>
      </c>
      <c r="C47" s="583">
        <f t="shared" si="34"/>
        <v>291</v>
      </c>
      <c r="D47" s="1038">
        <v>160</v>
      </c>
      <c r="E47" s="637">
        <v>131</v>
      </c>
      <c r="F47" s="34">
        <f t="shared" si="35"/>
        <v>291</v>
      </c>
      <c r="G47" s="1038">
        <v>141</v>
      </c>
      <c r="H47" s="637">
        <v>150</v>
      </c>
      <c r="I47" s="583">
        <f t="shared" si="36"/>
        <v>313</v>
      </c>
      <c r="J47" s="1038">
        <v>174</v>
      </c>
      <c r="K47" s="637">
        <v>139</v>
      </c>
      <c r="L47" s="34">
        <f t="shared" si="37"/>
        <v>320</v>
      </c>
      <c r="M47" s="1038">
        <v>159</v>
      </c>
      <c r="N47" s="637">
        <v>161</v>
      </c>
      <c r="O47" s="583">
        <f t="shared" si="38"/>
        <v>282</v>
      </c>
      <c r="P47" s="1038">
        <v>142</v>
      </c>
      <c r="Q47" s="637">
        <v>140</v>
      </c>
      <c r="R47" s="34">
        <f t="shared" si="39"/>
        <v>307</v>
      </c>
      <c r="S47" s="1038">
        <v>163</v>
      </c>
      <c r="T47" s="637">
        <v>144</v>
      </c>
      <c r="U47" s="583">
        <f t="shared" si="40"/>
        <v>277</v>
      </c>
      <c r="V47" s="1044">
        <v>138</v>
      </c>
      <c r="W47" s="29">
        <v>139</v>
      </c>
      <c r="X47" s="34">
        <f t="shared" si="41"/>
        <v>253</v>
      </c>
      <c r="Y47" s="1044">
        <v>130</v>
      </c>
      <c r="Z47" s="29">
        <v>123</v>
      </c>
      <c r="AA47" s="583">
        <f t="shared" si="42"/>
        <v>265</v>
      </c>
      <c r="AB47" s="1044">
        <v>128</v>
      </c>
      <c r="AC47" s="29">
        <v>137</v>
      </c>
      <c r="AD47" s="34">
        <f t="shared" si="43"/>
        <v>235</v>
      </c>
      <c r="AE47" s="1044">
        <v>112</v>
      </c>
      <c r="AF47" s="29">
        <v>123</v>
      </c>
      <c r="AG47" s="583">
        <f t="shared" si="10"/>
        <v>237</v>
      </c>
      <c r="AH47" s="1046">
        <v>108</v>
      </c>
      <c r="AI47" s="582">
        <v>129</v>
      </c>
      <c r="AK47" s="648">
        <f t="shared" si="21"/>
        <v>122.13740458015268</v>
      </c>
      <c r="AL47" s="177">
        <f t="shared" si="22"/>
        <v>94</v>
      </c>
      <c r="AM47" s="177">
        <f t="shared" si="23"/>
        <v>125.17985611510791</v>
      </c>
      <c r="AN47" s="177">
        <f t="shared" si="24"/>
        <v>98.757763975155271</v>
      </c>
      <c r="AO47" s="177">
        <f t="shared" si="25"/>
        <v>101.42857142857142</v>
      </c>
      <c r="AP47" s="177">
        <f t="shared" si="26"/>
        <v>113.19444444444444</v>
      </c>
      <c r="AQ47" s="177">
        <f t="shared" si="27"/>
        <v>99.280575539568346</v>
      </c>
      <c r="AR47" s="177">
        <f t="shared" si="28"/>
        <v>105.6910569105691</v>
      </c>
      <c r="AS47" s="177">
        <f t="shared" si="29"/>
        <v>93.430656934306569</v>
      </c>
      <c r="AT47" s="177">
        <f t="shared" si="30"/>
        <v>91.056910569105682</v>
      </c>
      <c r="AU47" s="649">
        <f t="shared" si="32"/>
        <v>83.720930232558146</v>
      </c>
      <c r="AV47" s="644">
        <f t="shared" si="31"/>
        <v>100.53072887959884</v>
      </c>
      <c r="AW47" s="660">
        <f t="shared" si="33"/>
        <v>102.53437915723087</v>
      </c>
    </row>
    <row r="48" spans="1:49">
      <c r="A48" s="612">
        <v>442</v>
      </c>
      <c r="B48" s="634" t="s">
        <v>137</v>
      </c>
      <c r="C48" s="583">
        <f t="shared" si="34"/>
        <v>64</v>
      </c>
      <c r="D48" s="1038">
        <v>36</v>
      </c>
      <c r="E48" s="637">
        <v>28</v>
      </c>
      <c r="F48" s="34">
        <f t="shared" si="35"/>
        <v>91</v>
      </c>
      <c r="G48" s="1038">
        <v>49</v>
      </c>
      <c r="H48" s="637">
        <v>42</v>
      </c>
      <c r="I48" s="583">
        <f t="shared" si="36"/>
        <v>63</v>
      </c>
      <c r="J48" s="1038">
        <v>29</v>
      </c>
      <c r="K48" s="637">
        <v>34</v>
      </c>
      <c r="L48" s="34">
        <f t="shared" si="37"/>
        <v>65</v>
      </c>
      <c r="M48" s="1038">
        <v>28</v>
      </c>
      <c r="N48" s="637">
        <v>37</v>
      </c>
      <c r="O48" s="583">
        <f t="shared" si="38"/>
        <v>62</v>
      </c>
      <c r="P48" s="1038">
        <v>36</v>
      </c>
      <c r="Q48" s="637">
        <v>26</v>
      </c>
      <c r="R48" s="34">
        <f t="shared" si="39"/>
        <v>66</v>
      </c>
      <c r="S48" s="1038">
        <v>33</v>
      </c>
      <c r="T48" s="637">
        <v>33</v>
      </c>
      <c r="U48" s="583">
        <f t="shared" si="40"/>
        <v>53</v>
      </c>
      <c r="V48" s="1044">
        <v>27</v>
      </c>
      <c r="W48" s="29">
        <v>26</v>
      </c>
      <c r="X48" s="34">
        <f t="shared" si="41"/>
        <v>64</v>
      </c>
      <c r="Y48" s="1044">
        <v>26</v>
      </c>
      <c r="Z48" s="29">
        <v>38</v>
      </c>
      <c r="AA48" s="583">
        <f t="shared" si="42"/>
        <v>39</v>
      </c>
      <c r="AB48" s="1044">
        <v>18</v>
      </c>
      <c r="AC48" s="29">
        <v>21</v>
      </c>
      <c r="AD48" s="34">
        <f t="shared" si="43"/>
        <v>43</v>
      </c>
      <c r="AE48" s="1044">
        <v>21</v>
      </c>
      <c r="AF48" s="29">
        <v>22</v>
      </c>
      <c r="AG48" s="583">
        <f t="shared" si="10"/>
        <v>40</v>
      </c>
      <c r="AH48" s="1046">
        <v>21</v>
      </c>
      <c r="AI48" s="582">
        <v>19</v>
      </c>
      <c r="AK48" s="648">
        <f t="shared" si="21"/>
        <v>128.57142857142858</v>
      </c>
      <c r="AL48" s="177">
        <f t="shared" si="22"/>
        <v>116.66666666666667</v>
      </c>
      <c r="AM48" s="177">
        <f t="shared" si="23"/>
        <v>85.294117647058826</v>
      </c>
      <c r="AN48" s="177">
        <f t="shared" si="24"/>
        <v>75.675675675675677</v>
      </c>
      <c r="AO48" s="177">
        <f t="shared" si="25"/>
        <v>138.46153846153845</v>
      </c>
      <c r="AP48" s="177">
        <f t="shared" si="26"/>
        <v>100</v>
      </c>
      <c r="AQ48" s="177">
        <f t="shared" si="27"/>
        <v>103.84615384615385</v>
      </c>
      <c r="AR48" s="177">
        <f t="shared" si="28"/>
        <v>68.421052631578945</v>
      </c>
      <c r="AS48" s="177">
        <f t="shared" si="29"/>
        <v>85.714285714285708</v>
      </c>
      <c r="AT48" s="177">
        <f t="shared" si="30"/>
        <v>95.454545454545453</v>
      </c>
      <c r="AU48" s="649">
        <f t="shared" si="32"/>
        <v>110.5263157894737</v>
      </c>
      <c r="AV48" s="644">
        <f t="shared" si="31"/>
        <v>90.687207529312801</v>
      </c>
      <c r="AW48" s="660">
        <f t="shared" si="33"/>
        <v>100.78470731440052</v>
      </c>
    </row>
    <row r="49" spans="1:50">
      <c r="A49" s="612">
        <v>443</v>
      </c>
      <c r="B49" s="634" t="s">
        <v>138</v>
      </c>
      <c r="C49" s="583">
        <f t="shared" si="34"/>
        <v>166</v>
      </c>
      <c r="D49" s="1038">
        <v>92</v>
      </c>
      <c r="E49" s="637">
        <v>74</v>
      </c>
      <c r="F49" s="34">
        <f t="shared" si="35"/>
        <v>148</v>
      </c>
      <c r="G49" s="1038">
        <v>68</v>
      </c>
      <c r="H49" s="637">
        <v>80</v>
      </c>
      <c r="I49" s="583">
        <f t="shared" si="36"/>
        <v>164</v>
      </c>
      <c r="J49" s="1038">
        <v>85</v>
      </c>
      <c r="K49" s="637">
        <v>79</v>
      </c>
      <c r="L49" s="34">
        <f t="shared" si="37"/>
        <v>167</v>
      </c>
      <c r="M49" s="1038">
        <v>84</v>
      </c>
      <c r="N49" s="637">
        <v>83</v>
      </c>
      <c r="O49" s="583">
        <f t="shared" si="38"/>
        <v>161</v>
      </c>
      <c r="P49" s="1038">
        <v>76</v>
      </c>
      <c r="Q49" s="637">
        <v>85</v>
      </c>
      <c r="R49" s="34">
        <f t="shared" si="39"/>
        <v>158</v>
      </c>
      <c r="S49" s="1038">
        <v>77</v>
      </c>
      <c r="T49" s="637">
        <v>81</v>
      </c>
      <c r="U49" s="583">
        <f t="shared" si="40"/>
        <v>164</v>
      </c>
      <c r="V49" s="1044">
        <v>77</v>
      </c>
      <c r="W49" s="29">
        <v>87</v>
      </c>
      <c r="X49" s="34">
        <f t="shared" si="41"/>
        <v>135</v>
      </c>
      <c r="Y49" s="1044">
        <v>78</v>
      </c>
      <c r="Z49" s="29">
        <v>57</v>
      </c>
      <c r="AA49" s="583">
        <f t="shared" si="42"/>
        <v>143</v>
      </c>
      <c r="AB49" s="1044">
        <v>87</v>
      </c>
      <c r="AC49" s="29">
        <v>56</v>
      </c>
      <c r="AD49" s="34">
        <f t="shared" si="43"/>
        <v>127</v>
      </c>
      <c r="AE49" s="1044">
        <v>66</v>
      </c>
      <c r="AF49" s="29">
        <v>61</v>
      </c>
      <c r="AG49" s="583">
        <f t="shared" si="10"/>
        <v>134</v>
      </c>
      <c r="AH49" s="1046">
        <v>75</v>
      </c>
      <c r="AI49" s="582">
        <v>59</v>
      </c>
      <c r="AK49" s="648">
        <f t="shared" si="21"/>
        <v>124.32432432432432</v>
      </c>
      <c r="AL49" s="177">
        <f t="shared" si="22"/>
        <v>85</v>
      </c>
      <c r="AM49" s="177">
        <f t="shared" si="23"/>
        <v>107.59493670886076</v>
      </c>
      <c r="AN49" s="177">
        <f t="shared" si="24"/>
        <v>101.20481927710843</v>
      </c>
      <c r="AO49" s="177">
        <f t="shared" si="25"/>
        <v>89.411764705882362</v>
      </c>
      <c r="AP49" s="177">
        <f t="shared" si="26"/>
        <v>95.061728395061735</v>
      </c>
      <c r="AQ49" s="177">
        <f t="shared" si="27"/>
        <v>88.505747126436788</v>
      </c>
      <c r="AR49" s="177">
        <f t="shared" si="28"/>
        <v>136.84210526315789</v>
      </c>
      <c r="AS49" s="177">
        <f t="shared" si="29"/>
        <v>155.35714285714286</v>
      </c>
      <c r="AT49" s="177">
        <f t="shared" si="30"/>
        <v>108.19672131147541</v>
      </c>
      <c r="AU49" s="649">
        <f t="shared" si="32"/>
        <v>127.11864406779661</v>
      </c>
      <c r="AV49" s="644">
        <f t="shared" si="31"/>
        <v>116.79268899065497</v>
      </c>
      <c r="AW49" s="660">
        <f t="shared" si="33"/>
        <v>110.78344854884064</v>
      </c>
    </row>
    <row r="50" spans="1:50">
      <c r="A50" s="612">
        <v>446</v>
      </c>
      <c r="B50" s="634" t="s">
        <v>139</v>
      </c>
      <c r="C50" s="583">
        <f t="shared" si="34"/>
        <v>76</v>
      </c>
      <c r="D50" s="1038">
        <v>42</v>
      </c>
      <c r="E50" s="637">
        <v>34</v>
      </c>
      <c r="F50" s="34">
        <f t="shared" si="35"/>
        <v>64</v>
      </c>
      <c r="G50" s="1038">
        <v>38</v>
      </c>
      <c r="H50" s="637">
        <v>26</v>
      </c>
      <c r="I50" s="583">
        <f t="shared" si="36"/>
        <v>69</v>
      </c>
      <c r="J50" s="1038">
        <v>32</v>
      </c>
      <c r="K50" s="637">
        <v>37</v>
      </c>
      <c r="L50" s="34">
        <f t="shared" si="37"/>
        <v>45</v>
      </c>
      <c r="M50" s="1038">
        <v>21</v>
      </c>
      <c r="N50" s="637">
        <v>24</v>
      </c>
      <c r="O50" s="583">
        <f t="shared" si="38"/>
        <v>45</v>
      </c>
      <c r="P50" s="1038">
        <v>27</v>
      </c>
      <c r="Q50" s="637">
        <v>18</v>
      </c>
      <c r="R50" s="34">
        <f t="shared" si="39"/>
        <v>70</v>
      </c>
      <c r="S50" s="1038">
        <v>43</v>
      </c>
      <c r="T50" s="637">
        <v>27</v>
      </c>
      <c r="U50" s="583">
        <f t="shared" si="40"/>
        <v>70</v>
      </c>
      <c r="V50" s="1044">
        <v>38</v>
      </c>
      <c r="W50" s="29">
        <v>32</v>
      </c>
      <c r="X50" s="34">
        <f t="shared" si="41"/>
        <v>52</v>
      </c>
      <c r="Y50" s="1044">
        <v>19</v>
      </c>
      <c r="Z50" s="29">
        <v>33</v>
      </c>
      <c r="AA50" s="583">
        <f t="shared" si="42"/>
        <v>58</v>
      </c>
      <c r="AB50" s="1044">
        <v>21</v>
      </c>
      <c r="AC50" s="29">
        <v>37</v>
      </c>
      <c r="AD50" s="34">
        <f t="shared" si="43"/>
        <v>52</v>
      </c>
      <c r="AE50" s="1044">
        <v>18</v>
      </c>
      <c r="AF50" s="29">
        <v>34</v>
      </c>
      <c r="AG50" s="583">
        <f t="shared" si="10"/>
        <v>59</v>
      </c>
      <c r="AH50" s="1046">
        <v>35</v>
      </c>
      <c r="AI50" s="582">
        <v>24</v>
      </c>
      <c r="AK50" s="648">
        <f t="shared" si="21"/>
        <v>123.52941176470588</v>
      </c>
      <c r="AL50" s="177">
        <f t="shared" si="22"/>
        <v>146.15384615384613</v>
      </c>
      <c r="AM50" s="177">
        <f t="shared" si="23"/>
        <v>86.486486486486484</v>
      </c>
      <c r="AN50" s="177">
        <f t="shared" si="24"/>
        <v>87.5</v>
      </c>
      <c r="AO50" s="177">
        <f t="shared" si="25"/>
        <v>150</v>
      </c>
      <c r="AP50" s="177">
        <f t="shared" si="26"/>
        <v>159.25925925925927</v>
      </c>
      <c r="AQ50" s="177">
        <f t="shared" si="27"/>
        <v>118.75</v>
      </c>
      <c r="AR50" s="177">
        <f t="shared" si="28"/>
        <v>57.575757575757578</v>
      </c>
      <c r="AS50" s="177">
        <f t="shared" si="29"/>
        <v>56.756756756756758</v>
      </c>
      <c r="AT50" s="177">
        <f t="shared" si="30"/>
        <v>52.941176470588239</v>
      </c>
      <c r="AU50" s="649">
        <f t="shared" si="32"/>
        <v>145.83333333333331</v>
      </c>
      <c r="AV50" s="644">
        <f t="shared" si="31"/>
        <v>89.056590012472356</v>
      </c>
      <c r="AW50" s="660">
        <f t="shared" si="33"/>
        <v>107.7078207091576</v>
      </c>
    </row>
    <row r="51" spans="1:50">
      <c r="A51" s="612">
        <v>464</v>
      </c>
      <c r="B51" s="634" t="s">
        <v>132</v>
      </c>
      <c r="C51" s="583">
        <f t="shared" si="34"/>
        <v>380</v>
      </c>
      <c r="D51" s="1038">
        <v>200</v>
      </c>
      <c r="E51" s="637">
        <v>180</v>
      </c>
      <c r="F51" s="34">
        <f t="shared" si="35"/>
        <v>329</v>
      </c>
      <c r="G51" s="1038">
        <v>158</v>
      </c>
      <c r="H51" s="637">
        <v>171</v>
      </c>
      <c r="I51" s="583">
        <f t="shared" si="36"/>
        <v>345</v>
      </c>
      <c r="J51" s="1038">
        <v>176</v>
      </c>
      <c r="K51" s="637">
        <v>169</v>
      </c>
      <c r="L51" s="34">
        <f t="shared" si="37"/>
        <v>307</v>
      </c>
      <c r="M51" s="1038">
        <v>173</v>
      </c>
      <c r="N51" s="637">
        <v>134</v>
      </c>
      <c r="O51" s="583">
        <f t="shared" si="38"/>
        <v>323</v>
      </c>
      <c r="P51" s="1038">
        <v>167</v>
      </c>
      <c r="Q51" s="637">
        <v>156</v>
      </c>
      <c r="R51" s="34">
        <f t="shared" si="39"/>
        <v>284</v>
      </c>
      <c r="S51" s="1038">
        <v>149</v>
      </c>
      <c r="T51" s="637">
        <v>135</v>
      </c>
      <c r="U51" s="583">
        <f t="shared" si="40"/>
        <v>291</v>
      </c>
      <c r="V51" s="1044">
        <v>151</v>
      </c>
      <c r="W51" s="29">
        <v>140</v>
      </c>
      <c r="X51" s="34">
        <f t="shared" si="41"/>
        <v>240</v>
      </c>
      <c r="Y51" s="1044">
        <v>120</v>
      </c>
      <c r="Z51" s="29">
        <v>120</v>
      </c>
      <c r="AA51" s="583">
        <f t="shared" si="42"/>
        <v>249</v>
      </c>
      <c r="AB51" s="1044">
        <v>127</v>
      </c>
      <c r="AC51" s="29">
        <v>122</v>
      </c>
      <c r="AD51" s="34">
        <f t="shared" si="43"/>
        <v>239</v>
      </c>
      <c r="AE51" s="1044">
        <v>116</v>
      </c>
      <c r="AF51" s="29">
        <v>123</v>
      </c>
      <c r="AG51" s="583">
        <f t="shared" si="10"/>
        <v>227</v>
      </c>
      <c r="AH51" s="1046">
        <v>110</v>
      </c>
      <c r="AI51" s="582">
        <v>117</v>
      </c>
      <c r="AK51" s="648">
        <f t="shared" si="21"/>
        <v>111.11111111111111</v>
      </c>
      <c r="AL51" s="177">
        <f t="shared" si="22"/>
        <v>92.397660818713447</v>
      </c>
      <c r="AM51" s="177">
        <f t="shared" si="23"/>
        <v>104.14201183431953</v>
      </c>
      <c r="AN51" s="177">
        <f t="shared" si="24"/>
        <v>129.1044776119403</v>
      </c>
      <c r="AO51" s="177">
        <f t="shared" si="25"/>
        <v>107.05128205128204</v>
      </c>
      <c r="AP51" s="177">
        <f t="shared" si="26"/>
        <v>110.37037037037037</v>
      </c>
      <c r="AQ51" s="177">
        <f t="shared" si="27"/>
        <v>107.85714285714285</v>
      </c>
      <c r="AR51" s="177">
        <f t="shared" si="28"/>
        <v>100</v>
      </c>
      <c r="AS51" s="177">
        <f t="shared" si="29"/>
        <v>104.09836065573769</v>
      </c>
      <c r="AT51" s="177">
        <f t="shared" si="30"/>
        <v>94.308943089430898</v>
      </c>
      <c r="AU51" s="649">
        <f t="shared" si="32"/>
        <v>94.01709401709401</v>
      </c>
      <c r="AV51" s="644">
        <f t="shared" si="31"/>
        <v>103.32696339453636</v>
      </c>
      <c r="AW51" s="660">
        <f t="shared" si="33"/>
        <v>104.95076858337657</v>
      </c>
    </row>
    <row r="52" spans="1:50">
      <c r="A52" s="612">
        <v>481</v>
      </c>
      <c r="B52" s="634" t="s">
        <v>136</v>
      </c>
      <c r="C52" s="583">
        <f t="shared" si="34"/>
        <v>91</v>
      </c>
      <c r="D52" s="1038">
        <v>56</v>
      </c>
      <c r="E52" s="637">
        <v>35</v>
      </c>
      <c r="F52" s="34">
        <f t="shared" si="35"/>
        <v>81</v>
      </c>
      <c r="G52" s="1038">
        <v>43</v>
      </c>
      <c r="H52" s="637">
        <v>38</v>
      </c>
      <c r="I52" s="583">
        <f t="shared" si="36"/>
        <v>91</v>
      </c>
      <c r="J52" s="1038">
        <v>50</v>
      </c>
      <c r="K52" s="637">
        <v>41</v>
      </c>
      <c r="L52" s="34">
        <f t="shared" si="37"/>
        <v>91</v>
      </c>
      <c r="M52" s="1038">
        <v>45</v>
      </c>
      <c r="N52" s="637">
        <v>46</v>
      </c>
      <c r="O52" s="583">
        <f t="shared" si="38"/>
        <v>83</v>
      </c>
      <c r="P52" s="1038">
        <v>43</v>
      </c>
      <c r="Q52" s="637">
        <v>40</v>
      </c>
      <c r="R52" s="34">
        <f t="shared" si="39"/>
        <v>70</v>
      </c>
      <c r="S52" s="1038">
        <v>41</v>
      </c>
      <c r="T52" s="637">
        <v>29</v>
      </c>
      <c r="U52" s="583">
        <f t="shared" si="40"/>
        <v>75</v>
      </c>
      <c r="V52" s="1044">
        <v>36</v>
      </c>
      <c r="W52" s="29">
        <v>39</v>
      </c>
      <c r="X52" s="34">
        <f t="shared" si="41"/>
        <v>69</v>
      </c>
      <c r="Y52" s="1044">
        <v>39</v>
      </c>
      <c r="Z52" s="29">
        <v>30</v>
      </c>
      <c r="AA52" s="583">
        <f t="shared" si="42"/>
        <v>50</v>
      </c>
      <c r="AB52" s="1044">
        <v>25</v>
      </c>
      <c r="AC52" s="29">
        <v>25</v>
      </c>
      <c r="AD52" s="34">
        <f t="shared" si="43"/>
        <v>33</v>
      </c>
      <c r="AE52" s="1044">
        <v>18</v>
      </c>
      <c r="AF52" s="29">
        <v>15</v>
      </c>
      <c r="AG52" s="583">
        <f t="shared" si="10"/>
        <v>41</v>
      </c>
      <c r="AH52" s="1046">
        <v>19</v>
      </c>
      <c r="AI52" s="582">
        <v>22</v>
      </c>
      <c r="AK52" s="648">
        <f t="shared" si="21"/>
        <v>160</v>
      </c>
      <c r="AL52" s="177">
        <f t="shared" si="22"/>
        <v>113.1578947368421</v>
      </c>
      <c r="AM52" s="177">
        <f t="shared" si="23"/>
        <v>121.95121951219512</v>
      </c>
      <c r="AN52" s="177">
        <f t="shared" si="24"/>
        <v>97.826086956521735</v>
      </c>
      <c r="AO52" s="177">
        <f t="shared" si="25"/>
        <v>107.5</v>
      </c>
      <c r="AP52" s="177">
        <f t="shared" si="26"/>
        <v>141.37931034482759</v>
      </c>
      <c r="AQ52" s="177">
        <f t="shared" si="27"/>
        <v>92.307692307692307</v>
      </c>
      <c r="AR52" s="177">
        <f t="shared" si="28"/>
        <v>130</v>
      </c>
      <c r="AS52" s="177">
        <f t="shared" si="29"/>
        <v>100</v>
      </c>
      <c r="AT52" s="177">
        <f t="shared" si="30"/>
        <v>120</v>
      </c>
      <c r="AU52" s="649">
        <f t="shared" si="32"/>
        <v>86.36363636363636</v>
      </c>
      <c r="AV52" s="644">
        <f t="shared" si="31"/>
        <v>116.73740053050396</v>
      </c>
      <c r="AW52" s="660">
        <f t="shared" si="33"/>
        <v>115.49871274742864</v>
      </c>
    </row>
    <row r="53" spans="1:50">
      <c r="A53" s="612">
        <v>501</v>
      </c>
      <c r="B53" s="634" t="s">
        <v>133</v>
      </c>
      <c r="C53" s="583">
        <f t="shared" si="34"/>
        <v>98</v>
      </c>
      <c r="D53" s="1038">
        <v>44</v>
      </c>
      <c r="E53" s="637">
        <v>54</v>
      </c>
      <c r="F53" s="34">
        <f t="shared" si="35"/>
        <v>120</v>
      </c>
      <c r="G53" s="1038">
        <v>62</v>
      </c>
      <c r="H53" s="637">
        <v>58</v>
      </c>
      <c r="I53" s="583">
        <f t="shared" si="36"/>
        <v>100</v>
      </c>
      <c r="J53" s="1038">
        <v>48</v>
      </c>
      <c r="K53" s="637">
        <v>52</v>
      </c>
      <c r="L53" s="34">
        <f t="shared" si="37"/>
        <v>86</v>
      </c>
      <c r="M53" s="1038">
        <v>47</v>
      </c>
      <c r="N53" s="637">
        <v>39</v>
      </c>
      <c r="O53" s="583">
        <f t="shared" si="38"/>
        <v>105</v>
      </c>
      <c r="P53" s="1038">
        <v>57</v>
      </c>
      <c r="Q53" s="637">
        <v>48</v>
      </c>
      <c r="R53" s="34">
        <f t="shared" si="39"/>
        <v>87</v>
      </c>
      <c r="S53" s="1038">
        <v>47</v>
      </c>
      <c r="T53" s="637">
        <v>40</v>
      </c>
      <c r="U53" s="583">
        <f t="shared" si="40"/>
        <v>87</v>
      </c>
      <c r="V53" s="1044">
        <v>39</v>
      </c>
      <c r="W53" s="29">
        <v>48</v>
      </c>
      <c r="X53" s="34">
        <f t="shared" si="41"/>
        <v>79</v>
      </c>
      <c r="Y53" s="1044">
        <v>47</v>
      </c>
      <c r="Z53" s="29">
        <v>32</v>
      </c>
      <c r="AA53" s="583">
        <f t="shared" si="42"/>
        <v>75</v>
      </c>
      <c r="AB53" s="1044">
        <v>36</v>
      </c>
      <c r="AC53" s="29">
        <v>39</v>
      </c>
      <c r="AD53" s="34">
        <f t="shared" si="43"/>
        <v>71</v>
      </c>
      <c r="AE53" s="1044">
        <v>36</v>
      </c>
      <c r="AF53" s="29">
        <v>35</v>
      </c>
      <c r="AG53" s="583">
        <f t="shared" si="10"/>
        <v>62</v>
      </c>
      <c r="AH53" s="1046">
        <v>35</v>
      </c>
      <c r="AI53" s="582">
        <v>27</v>
      </c>
      <c r="AK53" s="648">
        <f t="shared" si="21"/>
        <v>81.481481481481481</v>
      </c>
      <c r="AL53" s="177">
        <f t="shared" si="22"/>
        <v>106.89655172413792</v>
      </c>
      <c r="AM53" s="177">
        <f t="shared" si="23"/>
        <v>92.307692307692307</v>
      </c>
      <c r="AN53" s="177">
        <f t="shared" si="24"/>
        <v>120.51282051282051</v>
      </c>
      <c r="AO53" s="177">
        <f t="shared" si="25"/>
        <v>118.75</v>
      </c>
      <c r="AP53" s="177">
        <f t="shared" si="26"/>
        <v>117.5</v>
      </c>
      <c r="AQ53" s="177">
        <f t="shared" si="27"/>
        <v>81.25</v>
      </c>
      <c r="AR53" s="177">
        <f t="shared" si="28"/>
        <v>146.875</v>
      </c>
      <c r="AS53" s="177">
        <f t="shared" si="29"/>
        <v>92.307692307692307</v>
      </c>
      <c r="AT53" s="177">
        <f t="shared" si="30"/>
        <v>102.85714285714285</v>
      </c>
      <c r="AU53" s="649">
        <f t="shared" si="32"/>
        <v>129.62962962962962</v>
      </c>
      <c r="AV53" s="644">
        <f t="shared" si="31"/>
        <v>108.15796703296704</v>
      </c>
      <c r="AW53" s="660">
        <f t="shared" si="33"/>
        <v>108.21527371096334</v>
      </c>
    </row>
    <row r="54" spans="1:50">
      <c r="A54" s="612">
        <v>585</v>
      </c>
      <c r="B54" s="634" t="s">
        <v>141</v>
      </c>
      <c r="C54" s="583">
        <f t="shared" si="34"/>
        <v>133</v>
      </c>
      <c r="D54" s="1038">
        <v>64</v>
      </c>
      <c r="E54" s="637">
        <v>69</v>
      </c>
      <c r="F54" s="34">
        <f t="shared" si="35"/>
        <v>132</v>
      </c>
      <c r="G54" s="1038">
        <v>64</v>
      </c>
      <c r="H54" s="637">
        <v>68</v>
      </c>
      <c r="I54" s="583">
        <f t="shared" si="36"/>
        <v>113</v>
      </c>
      <c r="J54" s="1038">
        <v>66</v>
      </c>
      <c r="K54" s="637">
        <v>47</v>
      </c>
      <c r="L54" s="34">
        <f t="shared" si="37"/>
        <v>108</v>
      </c>
      <c r="M54" s="1038">
        <v>56</v>
      </c>
      <c r="N54" s="637">
        <v>52</v>
      </c>
      <c r="O54" s="583">
        <f t="shared" si="38"/>
        <v>116</v>
      </c>
      <c r="P54" s="1038">
        <v>64</v>
      </c>
      <c r="Q54" s="637">
        <v>52</v>
      </c>
      <c r="R54" s="34">
        <f t="shared" si="39"/>
        <v>106</v>
      </c>
      <c r="S54" s="1038">
        <v>47</v>
      </c>
      <c r="T54" s="637">
        <v>59</v>
      </c>
      <c r="U54" s="583">
        <f t="shared" si="40"/>
        <v>95</v>
      </c>
      <c r="V54" s="1044">
        <v>51</v>
      </c>
      <c r="W54" s="29">
        <v>44</v>
      </c>
      <c r="X54" s="34">
        <f t="shared" si="41"/>
        <v>80</v>
      </c>
      <c r="Y54" s="1044">
        <v>39</v>
      </c>
      <c r="Z54" s="29">
        <v>41</v>
      </c>
      <c r="AA54" s="583">
        <f t="shared" si="42"/>
        <v>102</v>
      </c>
      <c r="AB54" s="1044">
        <v>44</v>
      </c>
      <c r="AC54" s="29">
        <v>58</v>
      </c>
      <c r="AD54" s="34">
        <f t="shared" si="43"/>
        <v>72</v>
      </c>
      <c r="AE54" s="1044">
        <v>33</v>
      </c>
      <c r="AF54" s="29">
        <v>39</v>
      </c>
      <c r="AG54" s="583">
        <f t="shared" si="10"/>
        <v>61</v>
      </c>
      <c r="AH54" s="1046">
        <v>30</v>
      </c>
      <c r="AI54" s="582">
        <v>31</v>
      </c>
      <c r="AK54" s="648">
        <f t="shared" si="21"/>
        <v>92.753623188405797</v>
      </c>
      <c r="AL54" s="177">
        <f t="shared" si="22"/>
        <v>94.117647058823522</v>
      </c>
      <c r="AM54" s="177">
        <f t="shared" si="23"/>
        <v>140.42553191489361</v>
      </c>
      <c r="AN54" s="177">
        <f t="shared" si="24"/>
        <v>107.69230769230769</v>
      </c>
      <c r="AO54" s="177">
        <f t="shared" si="25"/>
        <v>123.07692307692308</v>
      </c>
      <c r="AP54" s="177">
        <f t="shared" si="26"/>
        <v>79.66101694915254</v>
      </c>
      <c r="AQ54" s="177">
        <f t="shared" si="27"/>
        <v>115.90909090909092</v>
      </c>
      <c r="AR54" s="177">
        <f t="shared" si="28"/>
        <v>95.121951219512198</v>
      </c>
      <c r="AS54" s="177">
        <f t="shared" si="29"/>
        <v>75.862068965517238</v>
      </c>
      <c r="AT54" s="177">
        <f t="shared" si="30"/>
        <v>84.615384615384613</v>
      </c>
      <c r="AU54" s="649">
        <f t="shared" si="32"/>
        <v>96.774193548387103</v>
      </c>
      <c r="AV54" s="644">
        <f t="shared" si="31"/>
        <v>90.233902531731502</v>
      </c>
      <c r="AW54" s="660">
        <f t="shared" si="33"/>
        <v>100.54633992167258</v>
      </c>
    </row>
    <row r="55" spans="1:50">
      <c r="A55" s="613">
        <v>586</v>
      </c>
      <c r="B55" s="636" t="s">
        <v>142</v>
      </c>
      <c r="C55" s="584">
        <f t="shared" si="34"/>
        <v>102</v>
      </c>
      <c r="D55" s="1039">
        <v>47</v>
      </c>
      <c r="E55" s="638">
        <v>55</v>
      </c>
      <c r="F55" s="123">
        <f t="shared" si="35"/>
        <v>106</v>
      </c>
      <c r="G55" s="1039">
        <v>58</v>
      </c>
      <c r="H55" s="638">
        <v>48</v>
      </c>
      <c r="I55" s="584">
        <f t="shared" si="36"/>
        <v>88</v>
      </c>
      <c r="J55" s="1039">
        <v>48</v>
      </c>
      <c r="K55" s="638">
        <v>40</v>
      </c>
      <c r="L55" s="123">
        <f t="shared" si="37"/>
        <v>101</v>
      </c>
      <c r="M55" s="1039">
        <v>49</v>
      </c>
      <c r="N55" s="638">
        <v>52</v>
      </c>
      <c r="O55" s="584">
        <f t="shared" si="38"/>
        <v>82</v>
      </c>
      <c r="P55" s="1039">
        <v>38</v>
      </c>
      <c r="Q55" s="638">
        <v>44</v>
      </c>
      <c r="R55" s="123">
        <f t="shared" si="39"/>
        <v>75</v>
      </c>
      <c r="S55" s="1039">
        <v>39</v>
      </c>
      <c r="T55" s="638">
        <v>36</v>
      </c>
      <c r="U55" s="584">
        <f t="shared" si="40"/>
        <v>80</v>
      </c>
      <c r="V55" s="1045">
        <v>43</v>
      </c>
      <c r="W55" s="30">
        <v>37</v>
      </c>
      <c r="X55" s="123">
        <f t="shared" si="41"/>
        <v>71</v>
      </c>
      <c r="Y55" s="1045">
        <v>33</v>
      </c>
      <c r="Z55" s="30">
        <v>38</v>
      </c>
      <c r="AA55" s="584">
        <f t="shared" si="42"/>
        <v>68</v>
      </c>
      <c r="AB55" s="1045">
        <v>32</v>
      </c>
      <c r="AC55" s="30">
        <v>36</v>
      </c>
      <c r="AD55" s="123">
        <f t="shared" si="43"/>
        <v>61</v>
      </c>
      <c r="AE55" s="1045">
        <v>29</v>
      </c>
      <c r="AF55" s="30">
        <v>32</v>
      </c>
      <c r="AG55" s="584">
        <f t="shared" si="10"/>
        <v>60</v>
      </c>
      <c r="AH55" s="1047">
        <v>35</v>
      </c>
      <c r="AI55" s="585">
        <v>25</v>
      </c>
      <c r="AK55" s="650">
        <f t="shared" si="21"/>
        <v>85.454545454545453</v>
      </c>
      <c r="AL55" s="205">
        <f t="shared" si="22"/>
        <v>120.83333333333333</v>
      </c>
      <c r="AM55" s="205">
        <f t="shared" si="23"/>
        <v>120</v>
      </c>
      <c r="AN55" s="205">
        <f t="shared" si="24"/>
        <v>94.230769230769226</v>
      </c>
      <c r="AO55" s="205">
        <f t="shared" si="25"/>
        <v>86.36363636363636</v>
      </c>
      <c r="AP55" s="205">
        <f t="shared" si="26"/>
        <v>108.33333333333333</v>
      </c>
      <c r="AQ55" s="205">
        <f t="shared" si="27"/>
        <v>116.21621621621621</v>
      </c>
      <c r="AR55" s="205">
        <f t="shared" si="28"/>
        <v>86.842105263157904</v>
      </c>
      <c r="AS55" s="205">
        <f t="shared" si="29"/>
        <v>88.888888888888886</v>
      </c>
      <c r="AT55" s="205">
        <f t="shared" si="30"/>
        <v>90.625</v>
      </c>
      <c r="AU55" s="651">
        <f t="shared" si="32"/>
        <v>140</v>
      </c>
      <c r="AV55" s="661">
        <f t="shared" si="31"/>
        <v>98.181108740319274</v>
      </c>
      <c r="AW55" s="662">
        <f t="shared" si="33"/>
        <v>103.43525709853462</v>
      </c>
    </row>
    <row r="56" spans="1:50">
      <c r="AG56" s="28">
        <f>SUM(AG7:AG55)</f>
        <v>36952</v>
      </c>
      <c r="AH56" s="28">
        <f t="shared" ref="AH56:AI56" si="44">SUM(AH7:AH55)</f>
        <v>18807</v>
      </c>
      <c r="AI56" s="28">
        <f t="shared" si="44"/>
        <v>18145</v>
      </c>
    </row>
    <row r="57" spans="1:50">
      <c r="C57" s="32"/>
      <c r="D57" s="32"/>
      <c r="E57" s="32"/>
      <c r="F57" s="32"/>
      <c r="G57" s="32"/>
      <c r="H57" s="32"/>
      <c r="I57" s="32"/>
      <c r="J57" s="32"/>
      <c r="K57" s="32"/>
      <c r="L57" s="32"/>
      <c r="M57" s="32"/>
      <c r="N57" s="32"/>
      <c r="O57" s="32"/>
      <c r="P57" s="32"/>
      <c r="Q57" s="32"/>
      <c r="R57" s="32"/>
      <c r="S57" s="32"/>
      <c r="T57" s="32"/>
      <c r="U57" s="31"/>
      <c r="V57" s="31"/>
      <c r="W57" s="31"/>
      <c r="AK57" s="999">
        <v>2010</v>
      </c>
      <c r="AL57" s="279">
        <v>2011</v>
      </c>
      <c r="AM57" s="279">
        <v>2012</v>
      </c>
      <c r="AN57" s="279">
        <v>2013</v>
      </c>
      <c r="AO57" s="279">
        <v>2014</v>
      </c>
      <c r="AP57" s="279">
        <v>2015</v>
      </c>
      <c r="AQ57" s="279">
        <v>2016</v>
      </c>
      <c r="AR57" s="279">
        <v>2017</v>
      </c>
      <c r="AS57" s="279">
        <v>2018</v>
      </c>
      <c r="AT57" s="279">
        <v>2019</v>
      </c>
      <c r="AU57" s="1000">
        <v>2020</v>
      </c>
      <c r="AV57" s="655" t="s">
        <v>736</v>
      </c>
      <c r="AW57" s="656" t="s">
        <v>737</v>
      </c>
    </row>
    <row r="58" spans="1:50">
      <c r="B58" s="623" t="s">
        <v>519</v>
      </c>
      <c r="C58" s="1004">
        <f>C5</f>
        <v>47834</v>
      </c>
      <c r="D58" s="652">
        <f t="shared" ref="D58:AF58" si="45">D5</f>
        <v>24664</v>
      </c>
      <c r="E58" s="1001">
        <f t="shared" si="45"/>
        <v>23170</v>
      </c>
      <c r="F58" s="652">
        <f t="shared" si="45"/>
        <v>47351</v>
      </c>
      <c r="G58" s="652">
        <f t="shared" si="45"/>
        <v>24196</v>
      </c>
      <c r="H58" s="652">
        <f t="shared" si="45"/>
        <v>23155</v>
      </c>
      <c r="I58" s="1004">
        <f t="shared" si="45"/>
        <v>46436</v>
      </c>
      <c r="J58" s="652">
        <f t="shared" si="45"/>
        <v>23854</v>
      </c>
      <c r="K58" s="1001">
        <f t="shared" si="45"/>
        <v>22582</v>
      </c>
      <c r="L58" s="652">
        <f t="shared" si="45"/>
        <v>45673</v>
      </c>
      <c r="M58" s="652">
        <f t="shared" si="45"/>
        <v>23309</v>
      </c>
      <c r="N58" s="652">
        <f t="shared" si="45"/>
        <v>22364</v>
      </c>
      <c r="O58" s="1004">
        <f t="shared" si="45"/>
        <v>44352</v>
      </c>
      <c r="P58" s="652">
        <f t="shared" si="45"/>
        <v>22778</v>
      </c>
      <c r="Q58" s="1001">
        <f t="shared" si="45"/>
        <v>21574</v>
      </c>
      <c r="R58" s="652">
        <f t="shared" si="45"/>
        <v>44015</v>
      </c>
      <c r="S58" s="652">
        <f t="shared" si="45"/>
        <v>22672</v>
      </c>
      <c r="T58" s="652">
        <f t="shared" si="45"/>
        <v>21343</v>
      </c>
      <c r="U58" s="1004">
        <f t="shared" si="45"/>
        <v>43378</v>
      </c>
      <c r="V58" s="652">
        <f t="shared" si="45"/>
        <v>22346</v>
      </c>
      <c r="W58" s="1001">
        <f t="shared" si="45"/>
        <v>21032</v>
      </c>
      <c r="X58" s="652">
        <f t="shared" si="45"/>
        <v>41605</v>
      </c>
      <c r="Y58" s="652">
        <f t="shared" si="45"/>
        <v>21275</v>
      </c>
      <c r="Z58" s="652">
        <f t="shared" si="45"/>
        <v>20330</v>
      </c>
      <c r="AA58" s="1004">
        <f t="shared" si="45"/>
        <v>39713</v>
      </c>
      <c r="AB58" s="652">
        <f t="shared" si="45"/>
        <v>20450</v>
      </c>
      <c r="AC58" s="1001">
        <f t="shared" si="45"/>
        <v>19263</v>
      </c>
      <c r="AD58" s="652">
        <f t="shared" si="45"/>
        <v>38043</v>
      </c>
      <c r="AE58" s="652">
        <f t="shared" si="45"/>
        <v>19372</v>
      </c>
      <c r="AF58" s="652">
        <f t="shared" si="45"/>
        <v>18671</v>
      </c>
      <c r="AG58" s="1004">
        <f t="shared" ref="AG58:AI58" si="46">AG5</f>
        <v>36952</v>
      </c>
      <c r="AH58" s="652">
        <f t="shared" si="46"/>
        <v>18807</v>
      </c>
      <c r="AI58" s="1001">
        <f t="shared" si="46"/>
        <v>18145</v>
      </c>
      <c r="AK58" s="657">
        <f t="shared" ref="AK58" si="47">D58/E58*100</f>
        <v>106.44799309451878</v>
      </c>
      <c r="AL58" s="278">
        <f t="shared" ref="AL58" si="48">G58/H58*100</f>
        <v>104.49578924638307</v>
      </c>
      <c r="AM58" s="278">
        <f t="shared" ref="AM58" si="49">J58/K58*100</f>
        <v>105.63280488884952</v>
      </c>
      <c r="AN58" s="278">
        <f t="shared" ref="AN58" si="50">M58/N58*100</f>
        <v>104.22554104811303</v>
      </c>
      <c r="AO58" s="278">
        <f t="shared" ref="AO58" si="51">P58/Q58*100</f>
        <v>105.58079169370538</v>
      </c>
      <c r="AP58" s="278">
        <f t="shared" ref="AP58" si="52">S58/T58*100</f>
        <v>106.2268659513658</v>
      </c>
      <c r="AQ58" s="278">
        <f t="shared" ref="AQ58" si="53">V58/W58*100</f>
        <v>106.24762267021681</v>
      </c>
      <c r="AR58" s="278">
        <f t="shared" ref="AR58" si="54">Y58/Z58*100</f>
        <v>104.64830300049188</v>
      </c>
      <c r="AS58" s="278">
        <f t="shared" ref="AS58" si="55">AB58/AC58*100</f>
        <v>106.16207236671337</v>
      </c>
      <c r="AT58" s="278">
        <f t="shared" ref="AT58" si="56">AE58/AF58*100</f>
        <v>103.75448556585079</v>
      </c>
      <c r="AU58" s="649">
        <f t="shared" ref="AU58:AU68" si="57">AH58/AI58*100</f>
        <v>103.64838798567098</v>
      </c>
      <c r="AV58" s="657">
        <f t="shared" ref="AV58" si="58">AVERAGE(AP58:AT58)</f>
        <v>105.40786991092773</v>
      </c>
      <c r="AW58" s="658">
        <f>AVERAGE(AK58:AU58)</f>
        <v>105.18824159198903</v>
      </c>
    </row>
    <row r="59" spans="1:50">
      <c r="B59" s="623" t="s">
        <v>176</v>
      </c>
      <c r="C59" s="1004">
        <f>C6</f>
        <v>12665</v>
      </c>
      <c r="D59" s="652">
        <f t="shared" ref="D59:AF59" si="59">D6</f>
        <v>6518</v>
      </c>
      <c r="E59" s="1001">
        <f t="shared" si="59"/>
        <v>6147</v>
      </c>
      <c r="F59" s="652">
        <f t="shared" si="59"/>
        <v>12720</v>
      </c>
      <c r="G59" s="652">
        <f t="shared" si="59"/>
        <v>6476</v>
      </c>
      <c r="H59" s="652">
        <f t="shared" si="59"/>
        <v>6244</v>
      </c>
      <c r="I59" s="1004">
        <f t="shared" si="59"/>
        <v>12357</v>
      </c>
      <c r="J59" s="652">
        <f t="shared" si="59"/>
        <v>6336</v>
      </c>
      <c r="K59" s="1001">
        <f t="shared" si="59"/>
        <v>6021</v>
      </c>
      <c r="L59" s="652">
        <f t="shared" si="59"/>
        <v>12213</v>
      </c>
      <c r="M59" s="652">
        <f t="shared" si="59"/>
        <v>6207</v>
      </c>
      <c r="N59" s="652">
        <f t="shared" si="59"/>
        <v>6006</v>
      </c>
      <c r="O59" s="1004">
        <f t="shared" si="59"/>
        <v>11938</v>
      </c>
      <c r="P59" s="652">
        <f t="shared" si="59"/>
        <v>6065</v>
      </c>
      <c r="Q59" s="1001">
        <f t="shared" si="59"/>
        <v>5873</v>
      </c>
      <c r="R59" s="652">
        <f t="shared" si="59"/>
        <v>11909</v>
      </c>
      <c r="S59" s="652">
        <f t="shared" si="59"/>
        <v>6134</v>
      </c>
      <c r="T59" s="652">
        <f t="shared" si="59"/>
        <v>5775</v>
      </c>
      <c r="U59" s="1004">
        <f t="shared" si="59"/>
        <v>11786</v>
      </c>
      <c r="V59" s="652">
        <f t="shared" si="59"/>
        <v>6114</v>
      </c>
      <c r="W59" s="1001">
        <f t="shared" si="59"/>
        <v>5672</v>
      </c>
      <c r="X59" s="652">
        <f t="shared" si="59"/>
        <v>11302</v>
      </c>
      <c r="Y59" s="652">
        <f t="shared" si="59"/>
        <v>5756</v>
      </c>
      <c r="Z59" s="652">
        <f t="shared" si="59"/>
        <v>5546</v>
      </c>
      <c r="AA59" s="1004">
        <f t="shared" si="59"/>
        <v>10388</v>
      </c>
      <c r="AB59" s="652">
        <f t="shared" si="59"/>
        <v>5443</v>
      </c>
      <c r="AC59" s="1001">
        <f t="shared" si="59"/>
        <v>4945</v>
      </c>
      <c r="AD59" s="652">
        <f t="shared" si="59"/>
        <v>10163</v>
      </c>
      <c r="AE59" s="652">
        <f t="shared" si="59"/>
        <v>5145</v>
      </c>
      <c r="AF59" s="652">
        <f t="shared" si="59"/>
        <v>5018</v>
      </c>
      <c r="AG59" s="1004">
        <f t="shared" ref="AG59:AI59" si="60">AG6</f>
        <v>9765</v>
      </c>
      <c r="AH59" s="652">
        <f t="shared" si="60"/>
        <v>5010</v>
      </c>
      <c r="AI59" s="1001">
        <f t="shared" si="60"/>
        <v>4755</v>
      </c>
      <c r="AK59" s="646">
        <f t="shared" ref="AK59:AK68" si="61">D59/E59*100</f>
        <v>106.03546445420531</v>
      </c>
      <c r="AL59" s="204">
        <f t="shared" ref="AL59:AL68" si="62">G59/H59*100</f>
        <v>103.71556694426648</v>
      </c>
      <c r="AM59" s="204">
        <f t="shared" ref="AM59:AM68" si="63">J59/K59*100</f>
        <v>105.23168908819133</v>
      </c>
      <c r="AN59" s="204">
        <f t="shared" ref="AN59:AN68" si="64">M59/N59*100</f>
        <v>103.34665334665334</v>
      </c>
      <c r="AO59" s="204">
        <f t="shared" ref="AO59:AO68" si="65">P59/Q59*100</f>
        <v>103.26919802485952</v>
      </c>
      <c r="AP59" s="204">
        <f t="shared" ref="AP59:AP68" si="66">S59/T59*100</f>
        <v>106.21645021645021</v>
      </c>
      <c r="AQ59" s="204">
        <f t="shared" ref="AQ59:AQ68" si="67">V59/W59*100</f>
        <v>107.79266572637518</v>
      </c>
      <c r="AR59" s="204">
        <f t="shared" ref="AR59:AR68" si="68">Y59/Z59*100</f>
        <v>103.78651280201947</v>
      </c>
      <c r="AS59" s="204">
        <f t="shared" ref="AS59:AS68" si="69">AB59/AC59*100</f>
        <v>110.07077856420626</v>
      </c>
      <c r="AT59" s="204">
        <f t="shared" ref="AT59:AT68" si="70">AE59/AF59*100</f>
        <v>102.53088880031885</v>
      </c>
      <c r="AU59" s="647">
        <f t="shared" si="57"/>
        <v>105.3627760252366</v>
      </c>
      <c r="AV59" s="657">
        <f t="shared" ref="AV59:AV68" si="71">AVERAGE(AP59:AT59)</f>
        <v>106.079459221874</v>
      </c>
      <c r="AW59" s="659">
        <f>AVERAGE(AK59:AU59)</f>
        <v>105.21442218116205</v>
      </c>
    </row>
    <row r="60" spans="1:50">
      <c r="B60" s="612" t="s">
        <v>389</v>
      </c>
      <c r="C60" s="1005">
        <f>C17+C19+C21</f>
        <v>9782</v>
      </c>
      <c r="D60" s="653">
        <f t="shared" ref="D60:AF60" si="72">D17+D19+D21</f>
        <v>5076</v>
      </c>
      <c r="E60" s="1002">
        <f t="shared" si="72"/>
        <v>4706</v>
      </c>
      <c r="F60" s="653">
        <f t="shared" si="72"/>
        <v>9519</v>
      </c>
      <c r="G60" s="653">
        <f t="shared" si="72"/>
        <v>4918</v>
      </c>
      <c r="H60" s="653">
        <f t="shared" si="72"/>
        <v>4601</v>
      </c>
      <c r="I60" s="1005">
        <f t="shared" si="72"/>
        <v>9314</v>
      </c>
      <c r="J60" s="653">
        <f t="shared" si="72"/>
        <v>4734</v>
      </c>
      <c r="K60" s="1002">
        <f t="shared" si="72"/>
        <v>4580</v>
      </c>
      <c r="L60" s="653">
        <f t="shared" si="72"/>
        <v>9238</v>
      </c>
      <c r="M60" s="653">
        <f t="shared" si="72"/>
        <v>4685</v>
      </c>
      <c r="N60" s="653">
        <f t="shared" si="72"/>
        <v>4553</v>
      </c>
      <c r="O60" s="1005">
        <f t="shared" si="72"/>
        <v>9103</v>
      </c>
      <c r="P60" s="653">
        <f t="shared" si="72"/>
        <v>4684</v>
      </c>
      <c r="Q60" s="1002">
        <f t="shared" si="72"/>
        <v>4419</v>
      </c>
      <c r="R60" s="653">
        <f t="shared" si="72"/>
        <v>9020</v>
      </c>
      <c r="S60" s="653">
        <f t="shared" si="72"/>
        <v>4675</v>
      </c>
      <c r="T60" s="653">
        <f t="shared" si="72"/>
        <v>4345</v>
      </c>
      <c r="U60" s="1005">
        <f t="shared" si="72"/>
        <v>8775</v>
      </c>
      <c r="V60" s="653">
        <f t="shared" si="72"/>
        <v>4553</v>
      </c>
      <c r="W60" s="1002">
        <f t="shared" si="72"/>
        <v>4222</v>
      </c>
      <c r="X60" s="653">
        <f t="shared" si="72"/>
        <v>8478</v>
      </c>
      <c r="Y60" s="653">
        <f t="shared" si="72"/>
        <v>4337</v>
      </c>
      <c r="Z60" s="653">
        <f t="shared" si="72"/>
        <v>4141</v>
      </c>
      <c r="AA60" s="1005">
        <f t="shared" si="72"/>
        <v>8296</v>
      </c>
      <c r="AB60" s="653">
        <f t="shared" si="72"/>
        <v>4197</v>
      </c>
      <c r="AC60" s="1002">
        <f t="shared" si="72"/>
        <v>4099</v>
      </c>
      <c r="AD60" s="653">
        <f t="shared" si="72"/>
        <v>7956</v>
      </c>
      <c r="AE60" s="653">
        <f t="shared" si="72"/>
        <v>4078</v>
      </c>
      <c r="AF60" s="653">
        <f t="shared" si="72"/>
        <v>3878</v>
      </c>
      <c r="AG60" s="1005">
        <f t="shared" ref="AG60:AI60" si="73">AG17+AG19+AG21</f>
        <v>7912</v>
      </c>
      <c r="AH60" s="653">
        <f t="shared" si="73"/>
        <v>3971</v>
      </c>
      <c r="AI60" s="1002">
        <f t="shared" si="73"/>
        <v>3941</v>
      </c>
      <c r="AK60" s="648">
        <f t="shared" si="61"/>
        <v>107.86230344241395</v>
      </c>
      <c r="AL60" s="177">
        <f t="shared" si="62"/>
        <v>106.88980656379047</v>
      </c>
      <c r="AM60" s="177">
        <f t="shared" si="63"/>
        <v>103.36244541484716</v>
      </c>
      <c r="AN60" s="177">
        <f t="shared" si="64"/>
        <v>102.89918734900066</v>
      </c>
      <c r="AO60" s="177">
        <f t="shared" si="65"/>
        <v>105.99683186241231</v>
      </c>
      <c r="AP60" s="177">
        <f t="shared" si="66"/>
        <v>107.59493670886076</v>
      </c>
      <c r="AQ60" s="177">
        <f t="shared" si="67"/>
        <v>107.83988630980579</v>
      </c>
      <c r="AR60" s="177">
        <f t="shared" si="68"/>
        <v>104.73315624245352</v>
      </c>
      <c r="AS60" s="177">
        <f t="shared" si="69"/>
        <v>102.39082703098316</v>
      </c>
      <c r="AT60" s="177">
        <f t="shared" si="70"/>
        <v>105.15729757607014</v>
      </c>
      <c r="AU60" s="649">
        <f t="shared" si="57"/>
        <v>100.7612281146917</v>
      </c>
      <c r="AV60" s="644">
        <f t="shared" si="71"/>
        <v>105.54322077363467</v>
      </c>
      <c r="AW60" s="660">
        <f t="shared" ref="AW60:AW68" si="74">AVERAGE(AK60:AU60)</f>
        <v>105.04435514684815</v>
      </c>
    </row>
    <row r="61" spans="1:50">
      <c r="B61" s="612" t="s">
        <v>390</v>
      </c>
      <c r="C61" s="1005">
        <f>C22+C28+C31+C33+C44</f>
        <v>6251</v>
      </c>
      <c r="D61" s="653">
        <f t="shared" ref="D61:AF61" si="75">D22+D28+D31+D33+D44</f>
        <v>3213</v>
      </c>
      <c r="E61" s="1002">
        <f t="shared" si="75"/>
        <v>3038</v>
      </c>
      <c r="F61" s="653">
        <f t="shared" si="75"/>
        <v>5982</v>
      </c>
      <c r="G61" s="653">
        <f t="shared" si="75"/>
        <v>3079</v>
      </c>
      <c r="H61" s="653">
        <f t="shared" si="75"/>
        <v>2903</v>
      </c>
      <c r="I61" s="1005">
        <f t="shared" si="75"/>
        <v>5929</v>
      </c>
      <c r="J61" s="653">
        <f t="shared" si="75"/>
        <v>3011</v>
      </c>
      <c r="K61" s="1002">
        <f t="shared" si="75"/>
        <v>2918</v>
      </c>
      <c r="L61" s="653">
        <f t="shared" si="75"/>
        <v>5975</v>
      </c>
      <c r="M61" s="653">
        <f t="shared" si="75"/>
        <v>3102</v>
      </c>
      <c r="N61" s="653">
        <f t="shared" si="75"/>
        <v>2873</v>
      </c>
      <c r="O61" s="1005">
        <f t="shared" si="75"/>
        <v>5670</v>
      </c>
      <c r="P61" s="653">
        <f t="shared" si="75"/>
        <v>2916</v>
      </c>
      <c r="Q61" s="1002">
        <f t="shared" si="75"/>
        <v>2754</v>
      </c>
      <c r="R61" s="653">
        <f t="shared" si="75"/>
        <v>5504</v>
      </c>
      <c r="S61" s="653">
        <f t="shared" si="75"/>
        <v>2820</v>
      </c>
      <c r="T61" s="653">
        <f t="shared" si="75"/>
        <v>2684</v>
      </c>
      <c r="U61" s="1005">
        <f t="shared" si="75"/>
        <v>5428</v>
      </c>
      <c r="V61" s="653">
        <f t="shared" si="75"/>
        <v>2752</v>
      </c>
      <c r="W61" s="1002">
        <f t="shared" si="75"/>
        <v>2676</v>
      </c>
      <c r="X61" s="653">
        <f t="shared" si="75"/>
        <v>5368</v>
      </c>
      <c r="Y61" s="653">
        <f t="shared" si="75"/>
        <v>2679</v>
      </c>
      <c r="Z61" s="653">
        <f t="shared" si="75"/>
        <v>2689</v>
      </c>
      <c r="AA61" s="1005">
        <f t="shared" si="75"/>
        <v>5087</v>
      </c>
      <c r="AB61" s="653">
        <f t="shared" si="75"/>
        <v>2605</v>
      </c>
      <c r="AC61" s="1002">
        <f t="shared" si="75"/>
        <v>2482</v>
      </c>
      <c r="AD61" s="653">
        <f t="shared" si="75"/>
        <v>4847</v>
      </c>
      <c r="AE61" s="653">
        <f t="shared" si="75"/>
        <v>2481</v>
      </c>
      <c r="AF61" s="653">
        <f t="shared" si="75"/>
        <v>2366</v>
      </c>
      <c r="AG61" s="1005">
        <f t="shared" ref="AG61:AI61" si="76">AG22+AG28+AG31+AG33+AG44</f>
        <v>4717</v>
      </c>
      <c r="AH61" s="653">
        <f t="shared" si="76"/>
        <v>2407</v>
      </c>
      <c r="AI61" s="1002">
        <f t="shared" si="76"/>
        <v>2310</v>
      </c>
      <c r="AK61" s="648">
        <f t="shared" si="61"/>
        <v>105.76036866359446</v>
      </c>
      <c r="AL61" s="177">
        <f t="shared" si="62"/>
        <v>106.06269376507062</v>
      </c>
      <c r="AM61" s="177">
        <f t="shared" si="63"/>
        <v>103.18711446196025</v>
      </c>
      <c r="AN61" s="177">
        <f t="shared" si="64"/>
        <v>107.9707622694048</v>
      </c>
      <c r="AO61" s="177">
        <f t="shared" si="65"/>
        <v>105.88235294117648</v>
      </c>
      <c r="AP61" s="177">
        <f t="shared" si="66"/>
        <v>105.06706408345752</v>
      </c>
      <c r="AQ61" s="177">
        <f t="shared" si="67"/>
        <v>102.84005979073243</v>
      </c>
      <c r="AR61" s="177">
        <f t="shared" si="68"/>
        <v>99.628114540721455</v>
      </c>
      <c r="AS61" s="177">
        <f t="shared" si="69"/>
        <v>104.95568090249799</v>
      </c>
      <c r="AT61" s="177">
        <f t="shared" si="70"/>
        <v>104.86052409129331</v>
      </c>
      <c r="AU61" s="649">
        <f t="shared" si="57"/>
        <v>104.19913419913421</v>
      </c>
      <c r="AV61" s="644">
        <f t="shared" si="71"/>
        <v>103.47028868174054</v>
      </c>
      <c r="AW61" s="660">
        <f t="shared" si="74"/>
        <v>104.58307906445849</v>
      </c>
      <c r="AX61" s="28" t="s">
        <v>704</v>
      </c>
    </row>
    <row r="62" spans="1:50">
      <c r="B62" s="612" t="s">
        <v>391</v>
      </c>
      <c r="C62" s="1005">
        <f>C18+C25+C30+C46+C47</f>
        <v>6390</v>
      </c>
      <c r="D62" s="653">
        <f t="shared" ref="D62:AF62" si="77">D18+D25+D30+D46+D47</f>
        <v>3275</v>
      </c>
      <c r="E62" s="1002">
        <f t="shared" si="77"/>
        <v>3115</v>
      </c>
      <c r="F62" s="653">
        <f t="shared" si="77"/>
        <v>6453</v>
      </c>
      <c r="G62" s="653">
        <f t="shared" si="77"/>
        <v>3215</v>
      </c>
      <c r="H62" s="653">
        <f t="shared" si="77"/>
        <v>3238</v>
      </c>
      <c r="I62" s="1005">
        <f t="shared" si="77"/>
        <v>6387</v>
      </c>
      <c r="J62" s="653">
        <f t="shared" si="77"/>
        <v>3355</v>
      </c>
      <c r="K62" s="1002">
        <f t="shared" si="77"/>
        <v>3032</v>
      </c>
      <c r="L62" s="653">
        <f t="shared" si="77"/>
        <v>6168</v>
      </c>
      <c r="M62" s="653">
        <f t="shared" si="77"/>
        <v>3068</v>
      </c>
      <c r="N62" s="653">
        <f t="shared" si="77"/>
        <v>3100</v>
      </c>
      <c r="O62" s="1005">
        <f t="shared" si="77"/>
        <v>6021</v>
      </c>
      <c r="P62" s="653">
        <f t="shared" si="77"/>
        <v>3127</v>
      </c>
      <c r="Q62" s="1002">
        <f t="shared" si="77"/>
        <v>2894</v>
      </c>
      <c r="R62" s="653">
        <f t="shared" si="77"/>
        <v>6144</v>
      </c>
      <c r="S62" s="653">
        <f t="shared" si="77"/>
        <v>3140</v>
      </c>
      <c r="T62" s="653">
        <f t="shared" si="77"/>
        <v>3004</v>
      </c>
      <c r="U62" s="1005">
        <f t="shared" si="77"/>
        <v>6108</v>
      </c>
      <c r="V62" s="653">
        <f t="shared" si="77"/>
        <v>3089</v>
      </c>
      <c r="W62" s="1002">
        <f t="shared" si="77"/>
        <v>3019</v>
      </c>
      <c r="X62" s="653">
        <f t="shared" si="77"/>
        <v>5812</v>
      </c>
      <c r="Y62" s="653">
        <f t="shared" si="77"/>
        <v>3036</v>
      </c>
      <c r="Z62" s="653">
        <f t="shared" si="77"/>
        <v>2776</v>
      </c>
      <c r="AA62" s="1005">
        <f t="shared" si="77"/>
        <v>5830</v>
      </c>
      <c r="AB62" s="653">
        <f t="shared" si="77"/>
        <v>3023</v>
      </c>
      <c r="AC62" s="1002">
        <f t="shared" si="77"/>
        <v>2807</v>
      </c>
      <c r="AD62" s="653">
        <f t="shared" si="77"/>
        <v>5542</v>
      </c>
      <c r="AE62" s="653">
        <f t="shared" si="77"/>
        <v>2818</v>
      </c>
      <c r="AF62" s="653">
        <f t="shared" si="77"/>
        <v>2724</v>
      </c>
      <c r="AG62" s="1005">
        <f t="shared" ref="AG62:AI62" si="78">AG18+AG25+AG30+AG46+AG47</f>
        <v>5376</v>
      </c>
      <c r="AH62" s="653">
        <f t="shared" si="78"/>
        <v>2729</v>
      </c>
      <c r="AI62" s="1002">
        <f t="shared" si="78"/>
        <v>2647</v>
      </c>
      <c r="AK62" s="648">
        <f t="shared" si="61"/>
        <v>105.13643659711076</v>
      </c>
      <c r="AL62" s="177">
        <f t="shared" si="62"/>
        <v>99.289684990735012</v>
      </c>
      <c r="AM62" s="177">
        <f t="shared" si="63"/>
        <v>110.65303430079156</v>
      </c>
      <c r="AN62" s="177">
        <f t="shared" si="64"/>
        <v>98.967741935483872</v>
      </c>
      <c r="AO62" s="177">
        <f t="shared" si="65"/>
        <v>108.05114029025572</v>
      </c>
      <c r="AP62" s="177">
        <f t="shared" si="66"/>
        <v>104.52729693741678</v>
      </c>
      <c r="AQ62" s="177">
        <f t="shared" si="67"/>
        <v>102.31864855912553</v>
      </c>
      <c r="AR62" s="177">
        <f t="shared" si="68"/>
        <v>109.36599423631124</v>
      </c>
      <c r="AS62" s="177">
        <f t="shared" si="69"/>
        <v>107.69504809405059</v>
      </c>
      <c r="AT62" s="177">
        <f t="shared" si="70"/>
        <v>103.45080763582966</v>
      </c>
      <c r="AU62" s="649">
        <f t="shared" si="57"/>
        <v>103.09784661881376</v>
      </c>
      <c r="AV62" s="644">
        <f t="shared" si="71"/>
        <v>105.47155909254676</v>
      </c>
      <c r="AW62" s="660">
        <f t="shared" si="74"/>
        <v>104.77760729053858</v>
      </c>
    </row>
    <row r="63" spans="1:50">
      <c r="B63" s="612" t="s">
        <v>392</v>
      </c>
      <c r="C63" s="1005">
        <f>C27+C29+C32+C34+C42+C45</f>
        <v>2070</v>
      </c>
      <c r="D63" s="653">
        <f t="shared" ref="D63:AF63" si="79">D27+D29+D32+D34+D42+D45</f>
        <v>1042</v>
      </c>
      <c r="E63" s="1002">
        <f t="shared" si="79"/>
        <v>1028</v>
      </c>
      <c r="F63" s="653">
        <f t="shared" si="79"/>
        <v>2106</v>
      </c>
      <c r="G63" s="653">
        <f t="shared" si="79"/>
        <v>1058</v>
      </c>
      <c r="H63" s="653">
        <f t="shared" si="79"/>
        <v>1048</v>
      </c>
      <c r="I63" s="1005">
        <f t="shared" si="79"/>
        <v>2085</v>
      </c>
      <c r="J63" s="653">
        <f t="shared" si="79"/>
        <v>1075</v>
      </c>
      <c r="K63" s="1002">
        <f t="shared" si="79"/>
        <v>1010</v>
      </c>
      <c r="L63" s="653">
        <f t="shared" si="79"/>
        <v>2043</v>
      </c>
      <c r="M63" s="653">
        <f t="shared" si="79"/>
        <v>1058</v>
      </c>
      <c r="N63" s="653">
        <f t="shared" si="79"/>
        <v>985</v>
      </c>
      <c r="O63" s="1005">
        <f t="shared" si="79"/>
        <v>1870</v>
      </c>
      <c r="P63" s="653">
        <f t="shared" si="79"/>
        <v>946</v>
      </c>
      <c r="Q63" s="1002">
        <f t="shared" si="79"/>
        <v>924</v>
      </c>
      <c r="R63" s="653">
        <f t="shared" si="79"/>
        <v>1944</v>
      </c>
      <c r="S63" s="653">
        <f t="shared" si="79"/>
        <v>1012</v>
      </c>
      <c r="T63" s="653">
        <f t="shared" si="79"/>
        <v>932</v>
      </c>
      <c r="U63" s="1005">
        <f t="shared" si="79"/>
        <v>1952</v>
      </c>
      <c r="V63" s="653">
        <f t="shared" si="79"/>
        <v>1034</v>
      </c>
      <c r="W63" s="1002">
        <f t="shared" si="79"/>
        <v>918</v>
      </c>
      <c r="X63" s="653">
        <f t="shared" si="79"/>
        <v>1769</v>
      </c>
      <c r="Y63" s="653">
        <f t="shared" si="79"/>
        <v>929</v>
      </c>
      <c r="Z63" s="653">
        <f t="shared" si="79"/>
        <v>840</v>
      </c>
      <c r="AA63" s="1005">
        <f t="shared" si="79"/>
        <v>1721</v>
      </c>
      <c r="AB63" s="653">
        <f t="shared" si="79"/>
        <v>906</v>
      </c>
      <c r="AC63" s="1002">
        <f t="shared" si="79"/>
        <v>815</v>
      </c>
      <c r="AD63" s="653">
        <f t="shared" si="79"/>
        <v>1542</v>
      </c>
      <c r="AE63" s="653">
        <f t="shared" si="79"/>
        <v>806</v>
      </c>
      <c r="AF63" s="653">
        <f t="shared" si="79"/>
        <v>736</v>
      </c>
      <c r="AG63" s="1005">
        <f t="shared" ref="AG63:AI63" si="80">AG27+AG29+AG32+AG34+AG42+AG45</f>
        <v>1485</v>
      </c>
      <c r="AH63" s="653">
        <f t="shared" si="80"/>
        <v>774</v>
      </c>
      <c r="AI63" s="1002">
        <f t="shared" si="80"/>
        <v>711</v>
      </c>
      <c r="AK63" s="648">
        <f t="shared" si="61"/>
        <v>101.36186770428014</v>
      </c>
      <c r="AL63" s="177">
        <f t="shared" si="62"/>
        <v>100.95419847328245</v>
      </c>
      <c r="AM63" s="177">
        <f t="shared" si="63"/>
        <v>106.43564356435644</v>
      </c>
      <c r="AN63" s="177">
        <f t="shared" si="64"/>
        <v>107.41116751269035</v>
      </c>
      <c r="AO63" s="177">
        <f t="shared" si="65"/>
        <v>102.38095238095238</v>
      </c>
      <c r="AP63" s="177">
        <f t="shared" si="66"/>
        <v>108.58369098712446</v>
      </c>
      <c r="AQ63" s="177">
        <f t="shared" si="67"/>
        <v>112.63616557734204</v>
      </c>
      <c r="AR63" s="177">
        <f t="shared" si="68"/>
        <v>110.5952380952381</v>
      </c>
      <c r="AS63" s="177">
        <f t="shared" si="69"/>
        <v>111.16564417177915</v>
      </c>
      <c r="AT63" s="177">
        <f t="shared" si="70"/>
        <v>109.51086956521738</v>
      </c>
      <c r="AU63" s="649">
        <f t="shared" si="57"/>
        <v>108.86075949367088</v>
      </c>
      <c r="AV63" s="644">
        <f t="shared" si="71"/>
        <v>110.49832167934024</v>
      </c>
      <c r="AW63" s="660">
        <f t="shared" si="74"/>
        <v>107.2632906841758</v>
      </c>
    </row>
    <row r="64" spans="1:50">
      <c r="B64" s="612" t="s">
        <v>397</v>
      </c>
      <c r="C64" s="1005">
        <f>C16+C48+C49+C50</f>
        <v>5237</v>
      </c>
      <c r="D64" s="653">
        <f t="shared" ref="D64:AF64" si="81">D16+D48+D49+D50</f>
        <v>2731</v>
      </c>
      <c r="E64" s="1002">
        <f t="shared" si="81"/>
        <v>2506</v>
      </c>
      <c r="F64" s="653">
        <f t="shared" si="81"/>
        <v>5242</v>
      </c>
      <c r="G64" s="653">
        <f t="shared" si="81"/>
        <v>2691</v>
      </c>
      <c r="H64" s="653">
        <f t="shared" si="81"/>
        <v>2551</v>
      </c>
      <c r="I64" s="1005">
        <f t="shared" si="81"/>
        <v>5201</v>
      </c>
      <c r="J64" s="653">
        <f t="shared" si="81"/>
        <v>2685</v>
      </c>
      <c r="K64" s="1002">
        <f t="shared" si="81"/>
        <v>2516</v>
      </c>
      <c r="L64" s="653">
        <f t="shared" si="81"/>
        <v>5097</v>
      </c>
      <c r="M64" s="653">
        <f t="shared" si="81"/>
        <v>2641</v>
      </c>
      <c r="N64" s="653">
        <f t="shared" si="81"/>
        <v>2456</v>
      </c>
      <c r="O64" s="1005">
        <f t="shared" si="81"/>
        <v>4920</v>
      </c>
      <c r="P64" s="653">
        <f t="shared" si="81"/>
        <v>2542</v>
      </c>
      <c r="Q64" s="1002">
        <f t="shared" si="81"/>
        <v>2378</v>
      </c>
      <c r="R64" s="653">
        <f t="shared" si="81"/>
        <v>4891</v>
      </c>
      <c r="S64" s="653">
        <f t="shared" si="81"/>
        <v>2517</v>
      </c>
      <c r="T64" s="653">
        <f t="shared" si="81"/>
        <v>2374</v>
      </c>
      <c r="U64" s="1005">
        <f t="shared" si="81"/>
        <v>4668</v>
      </c>
      <c r="V64" s="653">
        <f t="shared" si="81"/>
        <v>2395</v>
      </c>
      <c r="W64" s="1002">
        <f t="shared" si="81"/>
        <v>2273</v>
      </c>
      <c r="X64" s="653">
        <f t="shared" si="81"/>
        <v>4566</v>
      </c>
      <c r="Y64" s="653">
        <f t="shared" si="81"/>
        <v>2323</v>
      </c>
      <c r="Z64" s="653">
        <f t="shared" si="81"/>
        <v>2243</v>
      </c>
      <c r="AA64" s="1005">
        <f t="shared" si="81"/>
        <v>4377</v>
      </c>
      <c r="AB64" s="653">
        <f t="shared" si="81"/>
        <v>2234</v>
      </c>
      <c r="AC64" s="1002">
        <f t="shared" si="81"/>
        <v>2143</v>
      </c>
      <c r="AD64" s="653">
        <f t="shared" si="81"/>
        <v>4228</v>
      </c>
      <c r="AE64" s="653">
        <f t="shared" si="81"/>
        <v>2147</v>
      </c>
      <c r="AF64" s="653">
        <f t="shared" si="81"/>
        <v>2081</v>
      </c>
      <c r="AG64" s="1005">
        <f t="shared" ref="AG64:AI64" si="82">AG16+AG48+AG49+AG50</f>
        <v>4113</v>
      </c>
      <c r="AH64" s="653">
        <f t="shared" si="82"/>
        <v>2074</v>
      </c>
      <c r="AI64" s="1002">
        <f t="shared" si="82"/>
        <v>2039</v>
      </c>
      <c r="AK64" s="648">
        <f t="shared" si="61"/>
        <v>108.97845171588187</v>
      </c>
      <c r="AL64" s="177">
        <f t="shared" si="62"/>
        <v>105.48804390435123</v>
      </c>
      <c r="AM64" s="177">
        <f t="shared" si="63"/>
        <v>106.71701112877582</v>
      </c>
      <c r="AN64" s="177">
        <f t="shared" si="64"/>
        <v>107.53257328990229</v>
      </c>
      <c r="AO64" s="177">
        <f t="shared" si="65"/>
        <v>106.89655172413792</v>
      </c>
      <c r="AP64" s="177">
        <f t="shared" si="66"/>
        <v>106.02358887952823</v>
      </c>
      <c r="AQ64" s="177">
        <f t="shared" si="67"/>
        <v>105.36735591728991</v>
      </c>
      <c r="AR64" s="177">
        <f t="shared" si="68"/>
        <v>103.56665180561748</v>
      </c>
      <c r="AS64" s="177">
        <f t="shared" si="69"/>
        <v>104.24638357442836</v>
      </c>
      <c r="AT64" s="177">
        <f t="shared" si="70"/>
        <v>103.171552138395</v>
      </c>
      <c r="AU64" s="649">
        <f t="shared" si="57"/>
        <v>101.71652770966159</v>
      </c>
      <c r="AV64" s="644">
        <f t="shared" si="71"/>
        <v>104.47510646305179</v>
      </c>
      <c r="AW64" s="660">
        <f t="shared" si="74"/>
        <v>105.42769925345179</v>
      </c>
    </row>
    <row r="65" spans="2:49">
      <c r="B65" s="612" t="s">
        <v>400</v>
      </c>
      <c r="C65" s="1005">
        <f>C23+C26+C41+C43+C51+C52+C53</f>
        <v>2111</v>
      </c>
      <c r="D65" s="653">
        <f t="shared" ref="D65:AF65" si="83">D23+D26+D41+D43+D51+D52+D53</f>
        <v>1095</v>
      </c>
      <c r="E65" s="1002">
        <f t="shared" si="83"/>
        <v>1016</v>
      </c>
      <c r="F65" s="653">
        <f t="shared" si="83"/>
        <v>2044</v>
      </c>
      <c r="G65" s="653">
        <f t="shared" si="83"/>
        <v>1104</v>
      </c>
      <c r="H65" s="653">
        <f t="shared" si="83"/>
        <v>940</v>
      </c>
      <c r="I65" s="1005">
        <f t="shared" si="83"/>
        <v>2070</v>
      </c>
      <c r="J65" s="653">
        <f t="shared" si="83"/>
        <v>1062</v>
      </c>
      <c r="K65" s="1002">
        <f t="shared" si="83"/>
        <v>1008</v>
      </c>
      <c r="L65" s="653">
        <f t="shared" si="83"/>
        <v>1945</v>
      </c>
      <c r="M65" s="653">
        <f t="shared" si="83"/>
        <v>1015</v>
      </c>
      <c r="N65" s="653">
        <f t="shared" si="83"/>
        <v>930</v>
      </c>
      <c r="O65" s="1005">
        <f t="shared" si="83"/>
        <v>1908</v>
      </c>
      <c r="P65" s="653">
        <f t="shared" si="83"/>
        <v>1003</v>
      </c>
      <c r="Q65" s="1002">
        <f t="shared" si="83"/>
        <v>905</v>
      </c>
      <c r="R65" s="653">
        <f t="shared" si="83"/>
        <v>1812</v>
      </c>
      <c r="S65" s="653">
        <f t="shared" si="83"/>
        <v>949</v>
      </c>
      <c r="T65" s="653">
        <f t="shared" si="83"/>
        <v>863</v>
      </c>
      <c r="U65" s="1005">
        <f t="shared" si="83"/>
        <v>1752</v>
      </c>
      <c r="V65" s="653">
        <f t="shared" si="83"/>
        <v>901</v>
      </c>
      <c r="W65" s="1002">
        <f t="shared" si="83"/>
        <v>851</v>
      </c>
      <c r="X65" s="653">
        <f t="shared" si="83"/>
        <v>1604</v>
      </c>
      <c r="Y65" s="653">
        <f t="shared" si="83"/>
        <v>834</v>
      </c>
      <c r="Z65" s="653">
        <f t="shared" si="83"/>
        <v>770</v>
      </c>
      <c r="AA65" s="1005">
        <f t="shared" si="83"/>
        <v>1566</v>
      </c>
      <c r="AB65" s="653">
        <f t="shared" si="83"/>
        <v>814</v>
      </c>
      <c r="AC65" s="1002">
        <f t="shared" si="83"/>
        <v>752</v>
      </c>
      <c r="AD65" s="653">
        <f t="shared" si="83"/>
        <v>1472</v>
      </c>
      <c r="AE65" s="653">
        <f t="shared" si="83"/>
        <v>745</v>
      </c>
      <c r="AF65" s="653">
        <f t="shared" si="83"/>
        <v>727</v>
      </c>
      <c r="AG65" s="1005">
        <f t="shared" ref="AG65:AI65" si="84">AG23+AG26+AG41+AG43+AG51+AG52+AG53</f>
        <v>1317</v>
      </c>
      <c r="AH65" s="653">
        <f t="shared" si="84"/>
        <v>672</v>
      </c>
      <c r="AI65" s="1002">
        <f t="shared" si="84"/>
        <v>645</v>
      </c>
      <c r="AK65" s="648">
        <f t="shared" si="61"/>
        <v>107.77559055118111</v>
      </c>
      <c r="AL65" s="177">
        <f t="shared" si="62"/>
        <v>117.44680851063829</v>
      </c>
      <c r="AM65" s="177">
        <f t="shared" si="63"/>
        <v>105.35714285714286</v>
      </c>
      <c r="AN65" s="177">
        <f t="shared" si="64"/>
        <v>109.13978494623655</v>
      </c>
      <c r="AO65" s="177">
        <f t="shared" si="65"/>
        <v>110.82872928176795</v>
      </c>
      <c r="AP65" s="177">
        <f t="shared" si="66"/>
        <v>109.96523754345307</v>
      </c>
      <c r="AQ65" s="177">
        <f t="shared" si="67"/>
        <v>105.87544065804934</v>
      </c>
      <c r="AR65" s="177">
        <f t="shared" si="68"/>
        <v>108.31168831168831</v>
      </c>
      <c r="AS65" s="177">
        <f t="shared" si="69"/>
        <v>108.24468085106382</v>
      </c>
      <c r="AT65" s="177">
        <f t="shared" si="70"/>
        <v>102.47592847317743</v>
      </c>
      <c r="AU65" s="649">
        <f t="shared" si="57"/>
        <v>104.18604651162791</v>
      </c>
      <c r="AV65" s="644">
        <f t="shared" si="71"/>
        <v>106.9745951674864</v>
      </c>
      <c r="AW65" s="660">
        <f t="shared" si="74"/>
        <v>108.14609804509332</v>
      </c>
    </row>
    <row r="66" spans="2:49">
      <c r="B66" s="612" t="s">
        <v>404</v>
      </c>
      <c r="C66" s="1005">
        <f>C24+C36+C39+C54+C55</f>
        <v>1441</v>
      </c>
      <c r="D66" s="653">
        <f t="shared" ref="D66:AF66" si="85">D24+D36+D39+D54+D55</f>
        <v>753</v>
      </c>
      <c r="E66" s="1002">
        <f t="shared" si="85"/>
        <v>688</v>
      </c>
      <c r="F66" s="653">
        <f t="shared" si="85"/>
        <v>1369</v>
      </c>
      <c r="G66" s="653">
        <f t="shared" si="85"/>
        <v>696</v>
      </c>
      <c r="H66" s="653">
        <f t="shared" si="85"/>
        <v>673</v>
      </c>
      <c r="I66" s="1005">
        <f t="shared" si="85"/>
        <v>1365</v>
      </c>
      <c r="J66" s="653">
        <f t="shared" si="85"/>
        <v>735</v>
      </c>
      <c r="K66" s="1002">
        <f t="shared" si="85"/>
        <v>630</v>
      </c>
      <c r="L66" s="653">
        <f t="shared" si="85"/>
        <v>1266</v>
      </c>
      <c r="M66" s="653">
        <f t="shared" si="85"/>
        <v>633</v>
      </c>
      <c r="N66" s="653">
        <f t="shared" si="85"/>
        <v>633</v>
      </c>
      <c r="O66" s="1005">
        <f t="shared" si="85"/>
        <v>1174</v>
      </c>
      <c r="P66" s="653">
        <f t="shared" si="85"/>
        <v>609</v>
      </c>
      <c r="Q66" s="1002">
        <f t="shared" si="85"/>
        <v>565</v>
      </c>
      <c r="R66" s="653">
        <f t="shared" si="85"/>
        <v>1133</v>
      </c>
      <c r="S66" s="653">
        <f t="shared" si="85"/>
        <v>572</v>
      </c>
      <c r="T66" s="653">
        <f t="shared" si="85"/>
        <v>561</v>
      </c>
      <c r="U66" s="1005">
        <f t="shared" si="85"/>
        <v>1171</v>
      </c>
      <c r="V66" s="653">
        <f t="shared" si="85"/>
        <v>601</v>
      </c>
      <c r="W66" s="1002">
        <f t="shared" si="85"/>
        <v>570</v>
      </c>
      <c r="X66" s="653">
        <f t="shared" si="85"/>
        <v>1116</v>
      </c>
      <c r="Y66" s="653">
        <f t="shared" si="85"/>
        <v>567</v>
      </c>
      <c r="Z66" s="653">
        <f t="shared" si="85"/>
        <v>549</v>
      </c>
      <c r="AA66" s="1005">
        <f t="shared" si="85"/>
        <v>1036</v>
      </c>
      <c r="AB66" s="653">
        <f t="shared" si="85"/>
        <v>512</v>
      </c>
      <c r="AC66" s="1002">
        <f t="shared" si="85"/>
        <v>524</v>
      </c>
      <c r="AD66" s="653">
        <f t="shared" si="85"/>
        <v>921</v>
      </c>
      <c r="AE66" s="653">
        <f t="shared" si="85"/>
        <v>481</v>
      </c>
      <c r="AF66" s="653">
        <f t="shared" si="85"/>
        <v>440</v>
      </c>
      <c r="AG66" s="1005">
        <f t="shared" ref="AG66:AI66" si="86">AG24+AG36+AG39+AG54+AG55</f>
        <v>938</v>
      </c>
      <c r="AH66" s="653">
        <f t="shared" si="86"/>
        <v>492</v>
      </c>
      <c r="AI66" s="1002">
        <f t="shared" si="86"/>
        <v>446</v>
      </c>
      <c r="AK66" s="648">
        <f t="shared" si="61"/>
        <v>109.44767441860466</v>
      </c>
      <c r="AL66" s="177">
        <f t="shared" si="62"/>
        <v>103.41753343239229</v>
      </c>
      <c r="AM66" s="177">
        <f t="shared" si="63"/>
        <v>116.66666666666667</v>
      </c>
      <c r="AN66" s="177">
        <f t="shared" si="64"/>
        <v>100</v>
      </c>
      <c r="AO66" s="177">
        <f t="shared" si="65"/>
        <v>107.78761061946902</v>
      </c>
      <c r="AP66" s="177">
        <f t="shared" si="66"/>
        <v>101.96078431372548</v>
      </c>
      <c r="AQ66" s="177">
        <f t="shared" si="67"/>
        <v>105.43859649122807</v>
      </c>
      <c r="AR66" s="177">
        <f t="shared" si="68"/>
        <v>103.27868852459017</v>
      </c>
      <c r="AS66" s="177">
        <f t="shared" si="69"/>
        <v>97.70992366412213</v>
      </c>
      <c r="AT66" s="177">
        <f t="shared" si="70"/>
        <v>109.31818181818183</v>
      </c>
      <c r="AU66" s="649">
        <f t="shared" si="57"/>
        <v>110.31390134529148</v>
      </c>
      <c r="AV66" s="644">
        <f t="shared" si="71"/>
        <v>103.54123496236954</v>
      </c>
      <c r="AW66" s="660">
        <f t="shared" si="74"/>
        <v>105.93996011766107</v>
      </c>
    </row>
    <row r="67" spans="2:49">
      <c r="B67" s="612" t="s">
        <v>410</v>
      </c>
      <c r="C67" s="1005">
        <f>C35+C37</f>
        <v>834</v>
      </c>
      <c r="D67" s="653">
        <f t="shared" ref="D67:AF67" si="87">D35+D37</f>
        <v>430</v>
      </c>
      <c r="E67" s="1002">
        <f t="shared" si="87"/>
        <v>404</v>
      </c>
      <c r="F67" s="653">
        <f t="shared" si="87"/>
        <v>871</v>
      </c>
      <c r="G67" s="653">
        <f t="shared" si="87"/>
        <v>442</v>
      </c>
      <c r="H67" s="653">
        <f t="shared" si="87"/>
        <v>429</v>
      </c>
      <c r="I67" s="1005">
        <f t="shared" si="87"/>
        <v>786</v>
      </c>
      <c r="J67" s="653">
        <f t="shared" si="87"/>
        <v>386</v>
      </c>
      <c r="K67" s="1002">
        <f t="shared" si="87"/>
        <v>400</v>
      </c>
      <c r="L67" s="653">
        <f t="shared" si="87"/>
        <v>797</v>
      </c>
      <c r="M67" s="653">
        <f t="shared" si="87"/>
        <v>425</v>
      </c>
      <c r="N67" s="653">
        <f t="shared" si="87"/>
        <v>372</v>
      </c>
      <c r="O67" s="1005">
        <f t="shared" si="87"/>
        <v>811</v>
      </c>
      <c r="P67" s="653">
        <f t="shared" si="87"/>
        <v>410</v>
      </c>
      <c r="Q67" s="1002">
        <f t="shared" si="87"/>
        <v>401</v>
      </c>
      <c r="R67" s="653">
        <f t="shared" si="87"/>
        <v>727</v>
      </c>
      <c r="S67" s="653">
        <f t="shared" si="87"/>
        <v>375</v>
      </c>
      <c r="T67" s="653">
        <f t="shared" si="87"/>
        <v>352</v>
      </c>
      <c r="U67" s="1005">
        <f t="shared" si="87"/>
        <v>790</v>
      </c>
      <c r="V67" s="653">
        <f t="shared" si="87"/>
        <v>413</v>
      </c>
      <c r="W67" s="1002">
        <f t="shared" si="87"/>
        <v>377</v>
      </c>
      <c r="X67" s="653">
        <f t="shared" si="87"/>
        <v>711</v>
      </c>
      <c r="Y67" s="653">
        <f t="shared" si="87"/>
        <v>362</v>
      </c>
      <c r="Z67" s="653">
        <f t="shared" si="87"/>
        <v>349</v>
      </c>
      <c r="AA67" s="1005">
        <f t="shared" si="87"/>
        <v>678</v>
      </c>
      <c r="AB67" s="653">
        <f t="shared" si="87"/>
        <v>323</v>
      </c>
      <c r="AC67" s="1002">
        <f t="shared" si="87"/>
        <v>355</v>
      </c>
      <c r="AD67" s="653">
        <f t="shared" si="87"/>
        <v>623</v>
      </c>
      <c r="AE67" s="653">
        <f t="shared" si="87"/>
        <v>311</v>
      </c>
      <c r="AF67" s="653">
        <f t="shared" si="87"/>
        <v>312</v>
      </c>
      <c r="AG67" s="1005">
        <f t="shared" ref="AG67:AI67" si="88">AG35+AG37</f>
        <v>608</v>
      </c>
      <c r="AH67" s="653">
        <f t="shared" si="88"/>
        <v>308</v>
      </c>
      <c r="AI67" s="1002">
        <f t="shared" si="88"/>
        <v>300</v>
      </c>
      <c r="AK67" s="648">
        <f t="shared" si="61"/>
        <v>106.43564356435644</v>
      </c>
      <c r="AL67" s="177">
        <f t="shared" si="62"/>
        <v>103.03030303030303</v>
      </c>
      <c r="AM67" s="177">
        <f t="shared" si="63"/>
        <v>96.5</v>
      </c>
      <c r="AN67" s="177">
        <f t="shared" si="64"/>
        <v>114.24731182795699</v>
      </c>
      <c r="AO67" s="177">
        <f t="shared" si="65"/>
        <v>102.24438902743142</v>
      </c>
      <c r="AP67" s="177">
        <f t="shared" si="66"/>
        <v>106.53409090909092</v>
      </c>
      <c r="AQ67" s="177">
        <f t="shared" si="67"/>
        <v>109.54907161803713</v>
      </c>
      <c r="AR67" s="177">
        <f t="shared" si="68"/>
        <v>103.72492836676217</v>
      </c>
      <c r="AS67" s="177">
        <f t="shared" si="69"/>
        <v>90.985915492957744</v>
      </c>
      <c r="AT67" s="177">
        <f t="shared" si="70"/>
        <v>99.679487179487182</v>
      </c>
      <c r="AU67" s="649">
        <f t="shared" si="57"/>
        <v>102.66666666666666</v>
      </c>
      <c r="AV67" s="644">
        <f t="shared" si="71"/>
        <v>102.09469871326704</v>
      </c>
      <c r="AW67" s="660">
        <f t="shared" si="74"/>
        <v>103.2361643348227</v>
      </c>
    </row>
    <row r="68" spans="2:49">
      <c r="B68" s="613" t="s">
        <v>413</v>
      </c>
      <c r="C68" s="1006">
        <f>C20+C38+C40</f>
        <v>1053</v>
      </c>
      <c r="D68" s="654">
        <f t="shared" ref="D68:AF68" si="89">D20+D38+D40</f>
        <v>531</v>
      </c>
      <c r="E68" s="1003">
        <f t="shared" si="89"/>
        <v>522</v>
      </c>
      <c r="F68" s="654">
        <f t="shared" si="89"/>
        <v>1045</v>
      </c>
      <c r="G68" s="654">
        <f t="shared" si="89"/>
        <v>517</v>
      </c>
      <c r="H68" s="654">
        <f t="shared" si="89"/>
        <v>528</v>
      </c>
      <c r="I68" s="1006">
        <f t="shared" si="89"/>
        <v>942</v>
      </c>
      <c r="J68" s="654">
        <f t="shared" si="89"/>
        <v>475</v>
      </c>
      <c r="K68" s="1003">
        <f t="shared" si="89"/>
        <v>467</v>
      </c>
      <c r="L68" s="654">
        <f t="shared" si="89"/>
        <v>931</v>
      </c>
      <c r="M68" s="654">
        <f t="shared" si="89"/>
        <v>475</v>
      </c>
      <c r="N68" s="654">
        <f t="shared" si="89"/>
        <v>456</v>
      </c>
      <c r="O68" s="1006">
        <f t="shared" si="89"/>
        <v>937</v>
      </c>
      <c r="P68" s="654">
        <f t="shared" si="89"/>
        <v>476</v>
      </c>
      <c r="Q68" s="1003">
        <f t="shared" si="89"/>
        <v>461</v>
      </c>
      <c r="R68" s="654">
        <f t="shared" si="89"/>
        <v>931</v>
      </c>
      <c r="S68" s="654">
        <f t="shared" si="89"/>
        <v>478</v>
      </c>
      <c r="T68" s="654">
        <f t="shared" si="89"/>
        <v>453</v>
      </c>
      <c r="U68" s="1006">
        <f t="shared" si="89"/>
        <v>948</v>
      </c>
      <c r="V68" s="654">
        <f t="shared" si="89"/>
        <v>494</v>
      </c>
      <c r="W68" s="1003">
        <f t="shared" si="89"/>
        <v>454</v>
      </c>
      <c r="X68" s="654">
        <f t="shared" si="89"/>
        <v>879</v>
      </c>
      <c r="Y68" s="654">
        <f t="shared" si="89"/>
        <v>452</v>
      </c>
      <c r="Z68" s="654">
        <f t="shared" si="89"/>
        <v>427</v>
      </c>
      <c r="AA68" s="1006">
        <f t="shared" si="89"/>
        <v>734</v>
      </c>
      <c r="AB68" s="654">
        <f t="shared" si="89"/>
        <v>393</v>
      </c>
      <c r="AC68" s="1003">
        <f t="shared" si="89"/>
        <v>341</v>
      </c>
      <c r="AD68" s="654">
        <f t="shared" si="89"/>
        <v>749</v>
      </c>
      <c r="AE68" s="654">
        <f t="shared" si="89"/>
        <v>360</v>
      </c>
      <c r="AF68" s="654">
        <f t="shared" si="89"/>
        <v>389</v>
      </c>
      <c r="AG68" s="1006">
        <f t="shared" ref="AG68:AI68" si="90">AG20+AG38+AG40</f>
        <v>721</v>
      </c>
      <c r="AH68" s="654">
        <f t="shared" si="90"/>
        <v>370</v>
      </c>
      <c r="AI68" s="1003">
        <f t="shared" si="90"/>
        <v>351</v>
      </c>
      <c r="AK68" s="650">
        <f t="shared" si="61"/>
        <v>101.72413793103448</v>
      </c>
      <c r="AL68" s="205">
        <f t="shared" si="62"/>
        <v>97.916666666666657</v>
      </c>
      <c r="AM68" s="205">
        <f t="shared" si="63"/>
        <v>101.71306209850106</v>
      </c>
      <c r="AN68" s="205">
        <f t="shared" si="64"/>
        <v>104.16666666666667</v>
      </c>
      <c r="AO68" s="205">
        <f t="shared" si="65"/>
        <v>103.2537960954447</v>
      </c>
      <c r="AP68" s="205">
        <f t="shared" si="66"/>
        <v>105.5187637969095</v>
      </c>
      <c r="AQ68" s="205">
        <f t="shared" si="67"/>
        <v>108.81057268722468</v>
      </c>
      <c r="AR68" s="205">
        <f t="shared" si="68"/>
        <v>105.85480093676816</v>
      </c>
      <c r="AS68" s="205">
        <f t="shared" si="69"/>
        <v>115.2492668621701</v>
      </c>
      <c r="AT68" s="205">
        <f t="shared" si="70"/>
        <v>92.544987146529564</v>
      </c>
      <c r="AU68" s="651">
        <f t="shared" si="57"/>
        <v>105.41310541310543</v>
      </c>
      <c r="AV68" s="661">
        <f t="shared" si="71"/>
        <v>105.5956782859204</v>
      </c>
      <c r="AW68" s="662">
        <f t="shared" si="74"/>
        <v>103.83325693645644</v>
      </c>
    </row>
    <row r="69" spans="2:49">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row>
    <row r="70" spans="2:49">
      <c r="C70" s="32"/>
      <c r="D70" s="32"/>
      <c r="E70" s="32"/>
      <c r="F70" s="32"/>
      <c r="G70" s="32"/>
      <c r="H70" s="32"/>
      <c r="I70" s="32"/>
      <c r="J70" s="32"/>
      <c r="K70" s="32"/>
      <c r="L70" s="32"/>
      <c r="M70" s="32"/>
      <c r="N70" s="32"/>
      <c r="O70" s="32"/>
      <c r="P70" s="32"/>
      <c r="Q70" s="32"/>
      <c r="R70" s="32"/>
      <c r="S70" s="32"/>
      <c r="T70" s="32"/>
      <c r="U70" s="31"/>
      <c r="V70" s="31"/>
      <c r="W70" s="31"/>
    </row>
    <row r="71" spans="2:49">
      <c r="C71" s="32"/>
      <c r="D71" s="32"/>
      <c r="E71" s="32"/>
      <c r="F71" s="32"/>
      <c r="G71" s="32"/>
      <c r="H71" s="32"/>
      <c r="I71" s="32"/>
      <c r="J71" s="32"/>
      <c r="K71" s="32"/>
      <c r="L71" s="32"/>
      <c r="M71" s="32"/>
      <c r="N71" s="32"/>
      <c r="O71" s="32"/>
      <c r="P71" s="32"/>
      <c r="Q71" s="32"/>
      <c r="R71" s="32"/>
      <c r="S71" s="32"/>
      <c r="T71" s="32"/>
      <c r="U71" s="31"/>
      <c r="V71" s="31"/>
      <c r="W71" s="31"/>
    </row>
    <row r="72" spans="2:49">
      <c r="C72" s="32"/>
      <c r="D72" s="32"/>
      <c r="E72" s="32"/>
      <c r="F72" s="32"/>
      <c r="G72" s="32"/>
      <c r="H72" s="32"/>
      <c r="I72" s="32"/>
      <c r="J72" s="32"/>
      <c r="K72" s="32"/>
      <c r="L72" s="32"/>
      <c r="M72" s="32"/>
      <c r="N72" s="32"/>
      <c r="O72" s="32"/>
      <c r="P72" s="32"/>
      <c r="Q72" s="32"/>
      <c r="R72" s="32"/>
      <c r="S72" s="32"/>
      <c r="T72" s="32"/>
      <c r="U72" s="31"/>
      <c r="V72" s="31"/>
      <c r="W72" s="31"/>
    </row>
    <row r="73" spans="2:49">
      <c r="C73" s="32"/>
      <c r="D73" s="32"/>
      <c r="E73" s="32"/>
      <c r="F73" s="32"/>
      <c r="G73" s="32"/>
      <c r="H73" s="32"/>
      <c r="I73" s="32"/>
      <c r="J73" s="32"/>
      <c r="K73" s="32"/>
      <c r="L73" s="32"/>
      <c r="M73" s="32"/>
      <c r="N73" s="32"/>
      <c r="O73" s="32"/>
      <c r="P73" s="32"/>
      <c r="Q73" s="32"/>
      <c r="R73" s="32"/>
      <c r="S73" s="32"/>
      <c r="T73" s="32"/>
      <c r="U73" s="31"/>
      <c r="V73" s="31"/>
      <c r="W73" s="31"/>
    </row>
    <row r="74" spans="2:49">
      <c r="C74" s="32"/>
      <c r="D74" s="32"/>
      <c r="E74" s="32"/>
      <c r="F74" s="32"/>
      <c r="G74" s="32"/>
      <c r="H74" s="32"/>
      <c r="I74" s="32"/>
      <c r="J74" s="32"/>
      <c r="K74" s="32"/>
      <c r="L74" s="32"/>
      <c r="M74" s="32"/>
      <c r="N74" s="32"/>
      <c r="O74" s="32"/>
      <c r="P74" s="32"/>
      <c r="Q74" s="32"/>
      <c r="R74" s="32"/>
      <c r="S74" s="32"/>
      <c r="T74" s="32"/>
      <c r="U74" s="31"/>
      <c r="V74" s="31"/>
      <c r="W74" s="31"/>
    </row>
    <row r="75" spans="2:49">
      <c r="C75" s="32"/>
      <c r="D75" s="32"/>
      <c r="E75" s="32"/>
      <c r="F75" s="32"/>
      <c r="G75" s="32"/>
      <c r="H75" s="32"/>
      <c r="I75" s="32"/>
      <c r="J75" s="32"/>
      <c r="K75" s="32"/>
      <c r="L75" s="32"/>
      <c r="M75" s="32"/>
      <c r="N75" s="32"/>
      <c r="O75" s="32"/>
      <c r="P75" s="32"/>
      <c r="Q75" s="32"/>
      <c r="R75" s="32"/>
      <c r="S75" s="32"/>
      <c r="T75" s="32"/>
      <c r="U75" s="31"/>
      <c r="V75" s="31"/>
      <c r="W75" s="31"/>
    </row>
    <row r="76" spans="2:49">
      <c r="C76" s="32"/>
      <c r="D76" s="32"/>
      <c r="E76" s="32"/>
      <c r="F76" s="32"/>
      <c r="G76" s="32"/>
      <c r="H76" s="32"/>
      <c r="I76" s="32"/>
      <c r="J76" s="32"/>
      <c r="K76" s="32"/>
      <c r="L76" s="32"/>
      <c r="M76" s="32"/>
      <c r="N76" s="32"/>
      <c r="O76" s="32"/>
      <c r="P76" s="32"/>
      <c r="Q76" s="32"/>
      <c r="R76" s="32"/>
      <c r="S76" s="32"/>
      <c r="T76" s="32"/>
      <c r="U76" s="31"/>
      <c r="V76" s="31"/>
      <c r="W76" s="31"/>
    </row>
    <row r="77" spans="2:49">
      <c r="C77" s="32"/>
      <c r="D77" s="32"/>
      <c r="E77" s="32"/>
      <c r="F77" s="32"/>
      <c r="G77" s="32"/>
      <c r="H77" s="32"/>
      <c r="I77" s="32"/>
      <c r="J77" s="32"/>
      <c r="K77" s="32"/>
      <c r="L77" s="32"/>
      <c r="M77" s="32"/>
      <c r="N77" s="32"/>
      <c r="O77" s="32"/>
      <c r="P77" s="32"/>
      <c r="Q77" s="32"/>
      <c r="R77" s="32"/>
      <c r="S77" s="32"/>
      <c r="T77" s="32"/>
      <c r="U77" s="31"/>
      <c r="V77" s="31"/>
      <c r="W77" s="31"/>
    </row>
    <row r="78" spans="2:49">
      <c r="C78" s="32"/>
      <c r="D78" s="32"/>
      <c r="E78" s="32"/>
      <c r="F78" s="32"/>
      <c r="G78" s="32"/>
      <c r="H78" s="32"/>
      <c r="I78" s="32"/>
      <c r="J78" s="32"/>
      <c r="K78" s="32"/>
      <c r="L78" s="32"/>
      <c r="M78" s="32"/>
      <c r="N78" s="32"/>
      <c r="O78" s="32"/>
      <c r="P78" s="32"/>
      <c r="Q78" s="32"/>
      <c r="R78" s="32"/>
      <c r="S78" s="32"/>
      <c r="T78" s="32"/>
      <c r="U78" s="31"/>
      <c r="V78" s="31"/>
      <c r="W78" s="31"/>
    </row>
    <row r="79" spans="2:49">
      <c r="C79" s="32"/>
      <c r="D79" s="32"/>
      <c r="E79" s="32"/>
      <c r="F79" s="32"/>
      <c r="G79" s="32"/>
      <c r="H79" s="32"/>
      <c r="I79" s="32"/>
      <c r="J79" s="32"/>
      <c r="K79" s="32"/>
      <c r="L79" s="32"/>
      <c r="M79" s="32"/>
      <c r="N79" s="32"/>
      <c r="O79" s="32"/>
      <c r="P79" s="32"/>
      <c r="Q79" s="32"/>
      <c r="R79" s="32"/>
      <c r="S79" s="32"/>
      <c r="T79" s="32"/>
      <c r="U79" s="31"/>
      <c r="V79" s="31"/>
      <c r="W79" s="31"/>
    </row>
    <row r="80" spans="2:49">
      <c r="C80" s="32"/>
      <c r="D80" s="32"/>
      <c r="E80" s="32"/>
      <c r="F80" s="32"/>
      <c r="G80" s="32"/>
      <c r="H80" s="32"/>
      <c r="I80" s="32"/>
      <c r="J80" s="32"/>
      <c r="K80" s="32"/>
      <c r="L80" s="32"/>
      <c r="M80" s="32"/>
      <c r="N80" s="32"/>
      <c r="O80" s="32"/>
      <c r="P80" s="32"/>
      <c r="Q80" s="32"/>
      <c r="R80" s="32"/>
      <c r="S80" s="32"/>
      <c r="T80" s="32"/>
      <c r="U80" s="31"/>
      <c r="V80" s="31"/>
      <c r="W80" s="31"/>
    </row>
    <row r="81" spans="3:23">
      <c r="C81" s="32"/>
      <c r="D81" s="32"/>
      <c r="E81" s="32"/>
      <c r="F81" s="32"/>
      <c r="G81" s="32"/>
      <c r="H81" s="32"/>
      <c r="I81" s="32"/>
      <c r="J81" s="32"/>
      <c r="K81" s="32"/>
      <c r="L81" s="32"/>
      <c r="M81" s="32"/>
      <c r="N81" s="32"/>
      <c r="O81" s="32"/>
      <c r="P81" s="32"/>
      <c r="Q81" s="32"/>
      <c r="R81" s="32"/>
      <c r="S81" s="32"/>
      <c r="T81" s="32"/>
      <c r="U81" s="31"/>
      <c r="V81" s="31"/>
      <c r="W81" s="31"/>
    </row>
    <row r="82" spans="3:23">
      <c r="C82" s="32"/>
      <c r="D82" s="32"/>
      <c r="E82" s="32"/>
      <c r="F82" s="32"/>
      <c r="G82" s="32"/>
      <c r="H82" s="32"/>
      <c r="I82" s="32"/>
      <c r="J82" s="32"/>
      <c r="K82" s="32"/>
      <c r="L82" s="32"/>
      <c r="M82" s="32"/>
      <c r="N82" s="32"/>
      <c r="O82" s="32"/>
      <c r="P82" s="32"/>
      <c r="Q82" s="32"/>
      <c r="R82" s="32"/>
      <c r="S82" s="32"/>
      <c r="T82" s="32"/>
      <c r="U82" s="31"/>
      <c r="V82" s="31"/>
      <c r="W82" s="31"/>
    </row>
    <row r="83" spans="3:23">
      <c r="C83" s="32"/>
      <c r="D83" s="32"/>
      <c r="E83" s="32"/>
      <c r="F83" s="32"/>
      <c r="G83" s="32"/>
      <c r="H83" s="32"/>
      <c r="I83" s="32"/>
      <c r="J83" s="32"/>
      <c r="K83" s="32"/>
      <c r="L83" s="32"/>
      <c r="M83" s="32"/>
      <c r="N83" s="32"/>
      <c r="O83" s="32"/>
      <c r="P83" s="32"/>
      <c r="Q83" s="32"/>
      <c r="R83" s="32"/>
      <c r="S83" s="32"/>
      <c r="T83" s="32"/>
      <c r="U83" s="31"/>
      <c r="V83" s="31"/>
      <c r="W83" s="31"/>
    </row>
    <row r="84" spans="3:23">
      <c r="C84" s="32"/>
      <c r="D84" s="32"/>
      <c r="E84" s="32"/>
      <c r="F84" s="32"/>
      <c r="G84" s="32"/>
      <c r="H84" s="32"/>
      <c r="I84" s="32"/>
      <c r="J84" s="32"/>
      <c r="K84" s="32"/>
      <c r="L84" s="32"/>
      <c r="M84" s="32"/>
      <c r="N84" s="32"/>
      <c r="O84" s="32"/>
      <c r="P84" s="32"/>
      <c r="Q84" s="32"/>
      <c r="R84" s="32"/>
      <c r="S84" s="32"/>
      <c r="T84" s="32"/>
      <c r="U84" s="31"/>
      <c r="V84" s="31"/>
      <c r="W84" s="31"/>
    </row>
    <row r="85" spans="3:23">
      <c r="C85" s="32"/>
      <c r="D85" s="32"/>
      <c r="E85" s="32"/>
      <c r="F85" s="32"/>
      <c r="G85" s="32"/>
      <c r="H85" s="32"/>
      <c r="I85" s="32"/>
      <c r="J85" s="32"/>
      <c r="K85" s="32"/>
      <c r="L85" s="32"/>
      <c r="M85" s="32"/>
      <c r="N85" s="32"/>
      <c r="O85" s="32"/>
      <c r="P85" s="32"/>
      <c r="Q85" s="32"/>
      <c r="R85" s="32"/>
      <c r="S85" s="32"/>
      <c r="T85" s="32"/>
      <c r="U85" s="31"/>
      <c r="V85" s="31"/>
      <c r="W85" s="31"/>
    </row>
    <row r="86" spans="3:23">
      <c r="C86" s="32"/>
      <c r="D86" s="32"/>
      <c r="E86" s="32"/>
      <c r="F86" s="32"/>
      <c r="G86" s="32"/>
      <c r="H86" s="32"/>
      <c r="I86" s="32"/>
      <c r="J86" s="32"/>
      <c r="K86" s="32"/>
      <c r="L86" s="32"/>
      <c r="M86" s="32"/>
      <c r="N86" s="32"/>
      <c r="O86" s="32"/>
      <c r="P86" s="32"/>
      <c r="Q86" s="32"/>
      <c r="R86" s="32"/>
      <c r="S86" s="32"/>
      <c r="T86" s="32"/>
      <c r="U86" s="31"/>
      <c r="V86" s="31"/>
      <c r="W86" s="31"/>
    </row>
    <row r="87" spans="3:23">
      <c r="C87" s="32"/>
      <c r="D87" s="32"/>
      <c r="E87" s="32"/>
      <c r="F87" s="32"/>
      <c r="G87" s="32"/>
      <c r="H87" s="32"/>
      <c r="I87" s="32"/>
      <c r="J87" s="32"/>
      <c r="K87" s="32"/>
      <c r="L87" s="32"/>
      <c r="M87" s="32"/>
      <c r="N87" s="32"/>
      <c r="O87" s="32"/>
      <c r="P87" s="32"/>
      <c r="Q87" s="32"/>
      <c r="R87" s="32"/>
      <c r="S87" s="32"/>
      <c r="T87" s="32"/>
      <c r="U87" s="31"/>
      <c r="V87" s="31"/>
      <c r="W87" s="31"/>
    </row>
    <row r="88" spans="3:23">
      <c r="C88" s="32"/>
      <c r="D88" s="32"/>
      <c r="E88" s="32"/>
      <c r="F88" s="32"/>
      <c r="G88" s="32"/>
      <c r="H88" s="32"/>
      <c r="I88" s="32"/>
      <c r="J88" s="32"/>
      <c r="K88" s="32"/>
      <c r="L88" s="32"/>
      <c r="M88" s="32"/>
      <c r="N88" s="32"/>
      <c r="O88" s="32"/>
      <c r="P88" s="32"/>
      <c r="Q88" s="32"/>
      <c r="R88" s="32"/>
      <c r="S88" s="32"/>
      <c r="T88" s="32"/>
      <c r="U88" s="31"/>
      <c r="V88" s="31"/>
      <c r="W88" s="31"/>
    </row>
    <row r="89" spans="3:23">
      <c r="C89" s="32"/>
      <c r="D89" s="32"/>
      <c r="E89" s="32"/>
      <c r="F89" s="32"/>
      <c r="G89" s="32"/>
      <c r="H89" s="32"/>
      <c r="I89" s="32"/>
      <c r="J89" s="32"/>
      <c r="K89" s="32"/>
      <c r="L89" s="32"/>
      <c r="M89" s="32"/>
      <c r="N89" s="32"/>
      <c r="O89" s="32"/>
      <c r="P89" s="32"/>
      <c r="Q89" s="32"/>
      <c r="R89" s="32"/>
      <c r="S89" s="32"/>
      <c r="T89" s="32"/>
      <c r="U89" s="31"/>
      <c r="V89" s="31"/>
      <c r="W89" s="31"/>
    </row>
    <row r="90" spans="3:23">
      <c r="C90" s="32"/>
      <c r="D90" s="32"/>
      <c r="E90" s="32"/>
      <c r="F90" s="32"/>
      <c r="G90" s="32"/>
      <c r="H90" s="32"/>
      <c r="I90" s="32"/>
      <c r="J90" s="32"/>
      <c r="K90" s="32"/>
      <c r="L90" s="32"/>
      <c r="M90" s="32"/>
      <c r="N90" s="32"/>
      <c r="O90" s="32"/>
      <c r="P90" s="32"/>
      <c r="Q90" s="32"/>
      <c r="R90" s="32"/>
      <c r="S90" s="32"/>
      <c r="T90" s="32"/>
      <c r="U90" s="31"/>
      <c r="V90" s="31"/>
      <c r="W90" s="31"/>
    </row>
    <row r="91" spans="3:23">
      <c r="C91" s="32"/>
      <c r="D91" s="32"/>
      <c r="E91" s="32"/>
      <c r="F91" s="32"/>
      <c r="G91" s="32"/>
      <c r="H91" s="32"/>
      <c r="I91" s="32"/>
      <c r="J91" s="32"/>
      <c r="K91" s="32"/>
      <c r="L91" s="32"/>
      <c r="M91" s="32"/>
      <c r="N91" s="32"/>
      <c r="O91" s="32"/>
      <c r="P91" s="32"/>
      <c r="Q91" s="32"/>
      <c r="R91" s="32"/>
      <c r="S91" s="32"/>
      <c r="T91" s="32"/>
      <c r="U91" s="31"/>
      <c r="V91" s="31"/>
      <c r="W91" s="31"/>
    </row>
    <row r="92" spans="3:23">
      <c r="C92" s="32"/>
      <c r="D92" s="32"/>
      <c r="E92" s="32"/>
      <c r="F92" s="32"/>
      <c r="G92" s="32"/>
      <c r="H92" s="32"/>
      <c r="I92" s="32"/>
      <c r="J92" s="32"/>
      <c r="K92" s="32"/>
      <c r="L92" s="32"/>
      <c r="M92" s="32"/>
      <c r="N92" s="32"/>
      <c r="O92" s="32"/>
      <c r="P92" s="32"/>
      <c r="Q92" s="32"/>
      <c r="R92" s="32"/>
      <c r="S92" s="32"/>
      <c r="T92" s="32"/>
      <c r="U92" s="31"/>
      <c r="V92" s="31"/>
      <c r="W92" s="31"/>
    </row>
    <row r="93" spans="3:23">
      <c r="C93" s="32"/>
      <c r="D93" s="32"/>
      <c r="E93" s="32"/>
      <c r="F93" s="32"/>
      <c r="G93" s="32"/>
      <c r="H93" s="32"/>
      <c r="I93" s="32"/>
      <c r="J93" s="32"/>
      <c r="K93" s="32"/>
      <c r="L93" s="32"/>
      <c r="M93" s="32"/>
      <c r="N93" s="32"/>
      <c r="O93" s="32"/>
      <c r="P93" s="32"/>
      <c r="Q93" s="32"/>
      <c r="R93" s="32"/>
      <c r="S93" s="32"/>
      <c r="T93" s="32"/>
      <c r="U93" s="31"/>
      <c r="V93" s="31"/>
      <c r="W93" s="31"/>
    </row>
    <row r="94" spans="3:23">
      <c r="C94" s="32"/>
      <c r="D94" s="32"/>
      <c r="E94" s="32"/>
      <c r="F94" s="32"/>
      <c r="G94" s="32"/>
      <c r="H94" s="32"/>
      <c r="I94" s="32"/>
      <c r="J94" s="32"/>
      <c r="K94" s="32"/>
      <c r="L94" s="32"/>
      <c r="M94" s="32"/>
      <c r="N94" s="32"/>
      <c r="O94" s="32"/>
      <c r="P94" s="32"/>
      <c r="Q94" s="32"/>
      <c r="R94" s="32"/>
      <c r="S94" s="32"/>
      <c r="T94" s="32"/>
      <c r="U94" s="31"/>
      <c r="V94" s="31"/>
      <c r="W94" s="31"/>
    </row>
    <row r="95" spans="3:23">
      <c r="C95" s="32"/>
      <c r="D95" s="32"/>
      <c r="E95" s="32"/>
      <c r="F95" s="32"/>
      <c r="G95" s="32"/>
      <c r="H95" s="32"/>
      <c r="I95" s="32"/>
      <c r="J95" s="32"/>
      <c r="K95" s="32"/>
      <c r="L95" s="32"/>
      <c r="M95" s="32"/>
      <c r="N95" s="32"/>
      <c r="O95" s="32"/>
      <c r="P95" s="32"/>
      <c r="Q95" s="32"/>
      <c r="R95" s="32"/>
      <c r="S95" s="32"/>
      <c r="T95" s="32"/>
      <c r="U95" s="31"/>
      <c r="V95" s="31"/>
      <c r="W95" s="31"/>
    </row>
    <row r="96" spans="3:23">
      <c r="C96" s="32"/>
      <c r="D96" s="32"/>
      <c r="E96" s="32"/>
      <c r="F96" s="32"/>
      <c r="G96" s="32"/>
      <c r="H96" s="32"/>
      <c r="I96" s="32"/>
      <c r="J96" s="32"/>
      <c r="K96" s="32"/>
      <c r="L96" s="32"/>
      <c r="M96" s="32"/>
      <c r="N96" s="32"/>
      <c r="O96" s="32"/>
      <c r="P96" s="32"/>
      <c r="Q96" s="32"/>
      <c r="R96" s="32"/>
      <c r="S96" s="32"/>
      <c r="T96" s="32"/>
      <c r="U96" s="31"/>
      <c r="V96" s="31"/>
      <c r="W96" s="31"/>
    </row>
    <row r="97" spans="3:23">
      <c r="C97" s="32"/>
      <c r="D97" s="32"/>
      <c r="E97" s="32"/>
      <c r="F97" s="32"/>
      <c r="G97" s="32"/>
      <c r="H97" s="32"/>
      <c r="I97" s="32"/>
      <c r="J97" s="32"/>
      <c r="K97" s="32"/>
      <c r="L97" s="32"/>
      <c r="M97" s="32"/>
      <c r="N97" s="32"/>
      <c r="O97" s="32"/>
      <c r="P97" s="32"/>
      <c r="Q97" s="32"/>
      <c r="R97" s="32"/>
      <c r="S97" s="32"/>
      <c r="T97" s="32"/>
      <c r="U97" s="31"/>
      <c r="V97" s="31"/>
      <c r="W97" s="31"/>
    </row>
    <row r="98" spans="3:23">
      <c r="C98" s="32"/>
      <c r="D98" s="32"/>
      <c r="E98" s="32"/>
      <c r="F98" s="32"/>
      <c r="G98" s="32"/>
      <c r="H98" s="32"/>
      <c r="I98" s="32"/>
      <c r="J98" s="32"/>
      <c r="K98" s="32"/>
      <c r="L98" s="32"/>
      <c r="M98" s="32"/>
      <c r="N98" s="32"/>
      <c r="O98" s="32"/>
      <c r="P98" s="32"/>
      <c r="Q98" s="32"/>
      <c r="R98" s="32"/>
      <c r="S98" s="32"/>
      <c r="T98" s="32"/>
      <c r="U98" s="31"/>
      <c r="V98" s="31"/>
      <c r="W98" s="31"/>
    </row>
    <row r="99" spans="3:23">
      <c r="C99" s="32"/>
      <c r="D99" s="32"/>
      <c r="E99" s="32"/>
      <c r="F99" s="32"/>
      <c r="G99" s="32"/>
      <c r="H99" s="32"/>
      <c r="I99" s="32"/>
      <c r="J99" s="32"/>
      <c r="K99" s="32"/>
      <c r="L99" s="32"/>
      <c r="M99" s="32"/>
      <c r="N99" s="32"/>
      <c r="O99" s="32"/>
      <c r="P99" s="32"/>
      <c r="Q99" s="32"/>
      <c r="R99" s="32"/>
      <c r="S99" s="32"/>
      <c r="T99" s="32"/>
      <c r="U99" s="31"/>
      <c r="V99" s="31"/>
      <c r="W99" s="31"/>
    </row>
    <row r="100" spans="3:23">
      <c r="C100" s="32"/>
      <c r="D100" s="32"/>
      <c r="E100" s="32"/>
      <c r="F100" s="32"/>
      <c r="G100" s="32"/>
      <c r="H100" s="32"/>
      <c r="I100" s="32"/>
      <c r="J100" s="32"/>
      <c r="K100" s="32"/>
      <c r="L100" s="32"/>
      <c r="M100" s="32"/>
      <c r="N100" s="32"/>
      <c r="O100" s="32"/>
      <c r="P100" s="32"/>
      <c r="Q100" s="32"/>
      <c r="R100" s="32"/>
      <c r="S100" s="32"/>
      <c r="T100" s="32"/>
      <c r="U100" s="31"/>
      <c r="V100" s="31"/>
      <c r="W100" s="31"/>
    </row>
    <row r="101" spans="3:23">
      <c r="C101" s="32"/>
      <c r="D101" s="32"/>
      <c r="E101" s="32"/>
      <c r="F101" s="32"/>
      <c r="G101" s="32"/>
      <c r="H101" s="32"/>
      <c r="I101" s="32"/>
      <c r="J101" s="32"/>
      <c r="K101" s="32"/>
      <c r="L101" s="32"/>
      <c r="M101" s="32"/>
      <c r="N101" s="32"/>
      <c r="O101" s="32"/>
      <c r="P101" s="32"/>
      <c r="Q101" s="32"/>
      <c r="R101" s="32"/>
      <c r="S101" s="32"/>
      <c r="T101" s="32"/>
      <c r="U101" s="31"/>
      <c r="V101" s="31"/>
      <c r="W101" s="31"/>
    </row>
    <row r="102" spans="3:23">
      <c r="C102" s="32"/>
      <c r="D102" s="32"/>
      <c r="E102" s="32"/>
      <c r="F102" s="32"/>
      <c r="G102" s="32"/>
      <c r="H102" s="32"/>
      <c r="I102" s="32"/>
      <c r="J102" s="32"/>
      <c r="K102" s="32"/>
      <c r="L102" s="32"/>
      <c r="M102" s="32"/>
      <c r="N102" s="32"/>
      <c r="O102" s="32"/>
      <c r="P102" s="32"/>
      <c r="Q102" s="32"/>
      <c r="R102" s="32"/>
      <c r="S102" s="32"/>
      <c r="T102" s="32"/>
      <c r="U102" s="31"/>
      <c r="V102" s="31"/>
      <c r="W102" s="31"/>
    </row>
    <row r="103" spans="3:23">
      <c r="C103" s="32"/>
      <c r="D103" s="32"/>
      <c r="E103" s="32"/>
      <c r="F103" s="32"/>
      <c r="G103" s="32"/>
      <c r="H103" s="32"/>
      <c r="I103" s="32"/>
      <c r="J103" s="32"/>
      <c r="K103" s="32"/>
      <c r="L103" s="32"/>
      <c r="M103" s="32"/>
      <c r="N103" s="32"/>
      <c r="O103" s="32"/>
      <c r="P103" s="32"/>
      <c r="Q103" s="32"/>
      <c r="R103" s="32"/>
      <c r="S103" s="32"/>
      <c r="T103" s="32"/>
      <c r="U103" s="31"/>
      <c r="V103" s="31"/>
      <c r="W103" s="31"/>
    </row>
    <row r="104" spans="3:23">
      <c r="C104" s="32"/>
      <c r="D104" s="32"/>
      <c r="E104" s="32"/>
      <c r="F104" s="32"/>
      <c r="G104" s="32"/>
      <c r="H104" s="32"/>
      <c r="I104" s="32"/>
      <c r="J104" s="32"/>
      <c r="K104" s="32"/>
      <c r="L104" s="32"/>
      <c r="M104" s="32"/>
      <c r="N104" s="32"/>
      <c r="O104" s="32"/>
      <c r="P104" s="32"/>
      <c r="Q104" s="32"/>
      <c r="R104" s="32"/>
      <c r="S104" s="32"/>
      <c r="T104" s="32"/>
      <c r="U104" s="31"/>
      <c r="V104" s="31"/>
      <c r="W104" s="31"/>
    </row>
    <row r="105" spans="3:23">
      <c r="C105" s="32"/>
      <c r="D105" s="32"/>
      <c r="E105" s="32"/>
      <c r="F105" s="32"/>
      <c r="G105" s="32"/>
      <c r="H105" s="32"/>
      <c r="I105" s="32"/>
      <c r="J105" s="32"/>
      <c r="K105" s="32"/>
      <c r="L105" s="32"/>
      <c r="M105" s="32"/>
      <c r="N105" s="32"/>
      <c r="O105" s="32"/>
      <c r="P105" s="32"/>
      <c r="Q105" s="32"/>
      <c r="R105" s="32"/>
      <c r="S105" s="32"/>
      <c r="T105" s="32"/>
      <c r="U105" s="31"/>
      <c r="V105" s="31"/>
      <c r="W105" s="31"/>
    </row>
    <row r="106" spans="3:23">
      <c r="C106" s="32"/>
      <c r="D106" s="32"/>
      <c r="E106" s="32"/>
      <c r="F106" s="32"/>
      <c r="G106" s="32"/>
      <c r="H106" s="32"/>
      <c r="I106" s="32"/>
      <c r="J106" s="32"/>
      <c r="K106" s="32"/>
      <c r="L106" s="32"/>
      <c r="M106" s="32"/>
      <c r="N106" s="32"/>
      <c r="O106" s="32"/>
      <c r="P106" s="32"/>
      <c r="Q106" s="32"/>
      <c r="R106" s="32"/>
      <c r="S106" s="32"/>
      <c r="T106" s="32"/>
      <c r="U106" s="31"/>
      <c r="V106" s="31"/>
      <c r="W106" s="31"/>
    </row>
    <row r="107" spans="3:23">
      <c r="C107" s="32"/>
      <c r="D107" s="32"/>
      <c r="E107" s="32"/>
      <c r="F107" s="32"/>
      <c r="G107" s="32"/>
      <c r="H107" s="32"/>
      <c r="I107" s="32"/>
      <c r="J107" s="32"/>
      <c r="K107" s="32"/>
      <c r="L107" s="32"/>
      <c r="M107" s="32"/>
      <c r="N107" s="32"/>
      <c r="O107" s="32"/>
      <c r="P107" s="32"/>
      <c r="Q107" s="32"/>
      <c r="R107" s="32"/>
      <c r="S107" s="32"/>
      <c r="T107" s="32"/>
      <c r="U107" s="31"/>
      <c r="V107" s="31"/>
      <c r="W107" s="31"/>
    </row>
    <row r="108" spans="3:23">
      <c r="C108" s="32"/>
      <c r="D108" s="32"/>
      <c r="E108" s="32"/>
      <c r="F108" s="32"/>
      <c r="G108" s="32"/>
      <c r="H108" s="32"/>
      <c r="I108" s="32"/>
      <c r="J108" s="32"/>
      <c r="K108" s="32"/>
      <c r="L108" s="32"/>
      <c r="M108" s="32"/>
      <c r="N108" s="32"/>
      <c r="O108" s="32"/>
      <c r="P108" s="32"/>
      <c r="Q108" s="32"/>
      <c r="R108" s="32"/>
      <c r="S108" s="32"/>
      <c r="T108" s="32"/>
      <c r="U108" s="31"/>
      <c r="V108" s="31"/>
      <c r="W108" s="31"/>
    </row>
    <row r="109" spans="3:23">
      <c r="C109" s="32"/>
      <c r="D109" s="32"/>
      <c r="E109" s="32"/>
      <c r="F109" s="32"/>
      <c r="G109" s="32"/>
      <c r="H109" s="32"/>
      <c r="I109" s="32"/>
      <c r="J109" s="32"/>
      <c r="K109" s="32"/>
      <c r="L109" s="32"/>
      <c r="M109" s="32"/>
      <c r="N109" s="32"/>
      <c r="O109" s="32"/>
      <c r="P109" s="32"/>
      <c r="Q109" s="32"/>
      <c r="R109" s="32"/>
      <c r="S109" s="32"/>
      <c r="T109" s="32"/>
      <c r="U109" s="31"/>
      <c r="V109" s="31"/>
      <c r="W109" s="31"/>
    </row>
    <row r="110" spans="3:23">
      <c r="C110" s="32"/>
      <c r="D110" s="32"/>
      <c r="E110" s="32"/>
      <c r="F110" s="32"/>
      <c r="G110" s="32"/>
      <c r="H110" s="32"/>
      <c r="I110" s="32"/>
      <c r="J110" s="32"/>
      <c r="K110" s="32"/>
      <c r="L110" s="32"/>
      <c r="M110" s="32"/>
      <c r="N110" s="32"/>
      <c r="O110" s="32"/>
      <c r="P110" s="32"/>
      <c r="Q110" s="32"/>
      <c r="R110" s="32"/>
      <c r="S110" s="32"/>
      <c r="T110" s="32"/>
      <c r="U110" s="31"/>
      <c r="V110" s="31"/>
      <c r="W110" s="31"/>
    </row>
    <row r="111" spans="3:23">
      <c r="C111" s="32"/>
      <c r="D111" s="32"/>
      <c r="E111" s="32"/>
      <c r="F111" s="32"/>
      <c r="G111" s="32"/>
      <c r="H111" s="32"/>
      <c r="I111" s="32"/>
      <c r="J111" s="32"/>
      <c r="K111" s="32"/>
      <c r="L111" s="32"/>
      <c r="M111" s="32"/>
      <c r="N111" s="32"/>
      <c r="O111" s="32"/>
      <c r="P111" s="32"/>
      <c r="Q111" s="32"/>
      <c r="R111" s="32"/>
      <c r="S111" s="32"/>
      <c r="T111" s="32"/>
      <c r="U111" s="31"/>
      <c r="V111" s="31"/>
      <c r="W111" s="31"/>
    </row>
    <row r="112" spans="3:23">
      <c r="C112" s="32"/>
      <c r="D112" s="32"/>
      <c r="E112" s="32"/>
      <c r="F112" s="32"/>
      <c r="G112" s="32"/>
      <c r="H112" s="32"/>
      <c r="I112" s="32"/>
      <c r="J112" s="32"/>
      <c r="K112" s="32"/>
      <c r="L112" s="32"/>
      <c r="M112" s="32"/>
      <c r="N112" s="32"/>
      <c r="O112" s="32"/>
      <c r="P112" s="32"/>
      <c r="Q112" s="32"/>
      <c r="R112" s="32"/>
      <c r="S112" s="32"/>
      <c r="T112" s="32"/>
      <c r="U112" s="31"/>
      <c r="V112" s="31"/>
      <c r="W112" s="31"/>
    </row>
    <row r="113" spans="3:23">
      <c r="C113" s="32"/>
      <c r="D113" s="32"/>
      <c r="E113" s="32"/>
      <c r="F113" s="32"/>
      <c r="G113" s="32"/>
      <c r="H113" s="32"/>
      <c r="I113" s="32"/>
      <c r="J113" s="32"/>
      <c r="K113" s="32"/>
      <c r="L113" s="32"/>
      <c r="M113" s="32"/>
      <c r="N113" s="32"/>
      <c r="O113" s="32"/>
      <c r="P113" s="32"/>
      <c r="Q113" s="32"/>
      <c r="R113" s="32"/>
      <c r="S113" s="32"/>
      <c r="T113" s="32"/>
      <c r="U113" s="31"/>
      <c r="V113" s="31"/>
      <c r="W113" s="31"/>
    </row>
    <row r="114" spans="3:23">
      <c r="C114" s="32"/>
      <c r="D114" s="32"/>
      <c r="E114" s="32"/>
      <c r="F114" s="32"/>
      <c r="G114" s="32"/>
      <c r="H114" s="32"/>
      <c r="I114" s="32"/>
      <c r="J114" s="32"/>
      <c r="K114" s="32"/>
      <c r="L114" s="32"/>
      <c r="M114" s="32"/>
      <c r="N114" s="32"/>
      <c r="O114" s="32"/>
      <c r="P114" s="32"/>
      <c r="Q114" s="32"/>
      <c r="R114" s="32"/>
      <c r="S114" s="32"/>
      <c r="T114" s="32"/>
      <c r="U114" s="31"/>
      <c r="V114" s="31"/>
      <c r="W114" s="31"/>
    </row>
    <row r="115" spans="3:23">
      <c r="C115" s="32"/>
      <c r="D115" s="32"/>
      <c r="E115" s="32"/>
      <c r="F115" s="32"/>
      <c r="G115" s="32"/>
      <c r="H115" s="32"/>
      <c r="I115" s="32"/>
      <c r="J115" s="32"/>
      <c r="K115" s="32"/>
      <c r="L115" s="32"/>
      <c r="M115" s="32"/>
      <c r="N115" s="32"/>
      <c r="O115" s="32"/>
      <c r="P115" s="32"/>
      <c r="Q115" s="32"/>
      <c r="R115" s="32"/>
      <c r="S115" s="32"/>
      <c r="T115" s="32"/>
      <c r="U115" s="31"/>
      <c r="V115" s="31"/>
      <c r="W115" s="31"/>
    </row>
    <row r="116" spans="3:23">
      <c r="C116" s="32"/>
      <c r="D116" s="32"/>
      <c r="E116" s="32"/>
      <c r="F116" s="32"/>
      <c r="G116" s="32"/>
      <c r="H116" s="32"/>
      <c r="I116" s="32"/>
      <c r="J116" s="32"/>
      <c r="K116" s="32"/>
      <c r="L116" s="32"/>
      <c r="M116" s="32"/>
      <c r="N116" s="32"/>
      <c r="O116" s="32"/>
      <c r="P116" s="32"/>
      <c r="Q116" s="32"/>
      <c r="R116" s="32"/>
      <c r="S116" s="32"/>
      <c r="T116" s="32"/>
      <c r="U116" s="31"/>
      <c r="V116" s="31"/>
      <c r="W116" s="31"/>
    </row>
    <row r="117" spans="3:23">
      <c r="C117" s="32"/>
      <c r="D117" s="32"/>
      <c r="E117" s="32"/>
      <c r="F117" s="32"/>
      <c r="G117" s="32"/>
      <c r="H117" s="32"/>
      <c r="I117" s="32"/>
      <c r="J117" s="32"/>
      <c r="K117" s="32"/>
      <c r="L117" s="32"/>
      <c r="M117" s="32"/>
      <c r="N117" s="32"/>
      <c r="O117" s="32"/>
      <c r="P117" s="32"/>
      <c r="Q117" s="32"/>
      <c r="R117" s="32"/>
      <c r="S117" s="32"/>
      <c r="T117" s="32"/>
      <c r="U117" s="31"/>
      <c r="V117" s="31"/>
      <c r="W117" s="31"/>
    </row>
    <row r="118" spans="3:23">
      <c r="C118" s="32"/>
      <c r="D118" s="32"/>
      <c r="E118" s="32"/>
      <c r="F118" s="32"/>
      <c r="G118" s="32"/>
      <c r="H118" s="32"/>
      <c r="I118" s="32"/>
      <c r="J118" s="32"/>
      <c r="K118" s="32"/>
      <c r="L118" s="32"/>
      <c r="M118" s="32"/>
      <c r="N118" s="32"/>
      <c r="O118" s="32"/>
      <c r="P118" s="32"/>
      <c r="Q118" s="32"/>
      <c r="R118" s="32"/>
      <c r="S118" s="32"/>
      <c r="T118" s="32"/>
      <c r="U118" s="31"/>
      <c r="V118" s="31"/>
      <c r="W118" s="31"/>
    </row>
    <row r="119" spans="3:23">
      <c r="C119" s="32"/>
      <c r="D119" s="32"/>
      <c r="E119" s="32"/>
      <c r="F119" s="32"/>
      <c r="G119" s="32"/>
      <c r="H119" s="32"/>
      <c r="I119" s="32"/>
      <c r="J119" s="32"/>
      <c r="K119" s="32"/>
      <c r="L119" s="32"/>
      <c r="M119" s="32"/>
      <c r="N119" s="32"/>
      <c r="O119" s="32"/>
      <c r="P119" s="32"/>
      <c r="Q119" s="32"/>
      <c r="R119" s="32"/>
      <c r="S119" s="32"/>
      <c r="T119" s="32"/>
      <c r="U119" s="31"/>
      <c r="V119" s="31"/>
      <c r="W119" s="31"/>
    </row>
    <row r="120" spans="3:23">
      <c r="C120" s="32"/>
      <c r="D120" s="32"/>
      <c r="E120" s="32"/>
      <c r="F120" s="32"/>
      <c r="G120" s="32"/>
      <c r="H120" s="32"/>
      <c r="I120" s="32"/>
      <c r="J120" s="32"/>
      <c r="K120" s="32"/>
      <c r="L120" s="32"/>
      <c r="M120" s="32"/>
      <c r="N120" s="32"/>
      <c r="O120" s="32"/>
      <c r="P120" s="32"/>
      <c r="Q120" s="32"/>
      <c r="R120" s="32"/>
      <c r="S120" s="32"/>
      <c r="T120" s="32"/>
      <c r="U120" s="31"/>
      <c r="V120" s="31"/>
      <c r="W120" s="31"/>
    </row>
    <row r="121" spans="3:23">
      <c r="C121" s="32"/>
      <c r="D121" s="32"/>
      <c r="E121" s="32"/>
      <c r="F121" s="32"/>
      <c r="G121" s="32"/>
      <c r="H121" s="32"/>
      <c r="I121" s="32"/>
      <c r="J121" s="32"/>
      <c r="K121" s="32"/>
      <c r="L121" s="32"/>
      <c r="M121" s="32"/>
      <c r="N121" s="32"/>
      <c r="O121" s="32"/>
      <c r="P121" s="32"/>
      <c r="Q121" s="32"/>
      <c r="R121" s="32"/>
      <c r="S121" s="32"/>
      <c r="T121" s="32"/>
      <c r="U121" s="31"/>
      <c r="V121" s="31"/>
      <c r="W121" s="31"/>
    </row>
    <row r="122" spans="3:23">
      <c r="C122" s="32"/>
      <c r="D122" s="32"/>
      <c r="E122" s="32"/>
      <c r="F122" s="32"/>
      <c r="G122" s="32"/>
      <c r="H122" s="32"/>
      <c r="I122" s="32"/>
      <c r="J122" s="32"/>
      <c r="K122" s="32"/>
      <c r="L122" s="32"/>
      <c r="M122" s="32"/>
      <c r="N122" s="32"/>
      <c r="O122" s="32"/>
      <c r="P122" s="32"/>
      <c r="Q122" s="32"/>
      <c r="R122" s="32"/>
      <c r="S122" s="32"/>
      <c r="T122" s="32"/>
      <c r="U122" s="31"/>
      <c r="V122" s="31"/>
      <c r="W122" s="31"/>
    </row>
    <row r="123" spans="3:23">
      <c r="C123" s="32"/>
      <c r="D123" s="32"/>
      <c r="E123" s="32"/>
      <c r="F123" s="32"/>
      <c r="G123" s="32"/>
      <c r="H123" s="32"/>
      <c r="I123" s="32"/>
      <c r="J123" s="32"/>
      <c r="K123" s="32"/>
      <c r="L123" s="32"/>
      <c r="M123" s="32"/>
      <c r="N123" s="32"/>
      <c r="O123" s="32"/>
      <c r="P123" s="32"/>
      <c r="Q123" s="32"/>
      <c r="R123" s="32"/>
      <c r="S123" s="32"/>
      <c r="T123" s="32"/>
      <c r="U123" s="31"/>
      <c r="V123" s="31"/>
      <c r="W123" s="31"/>
    </row>
    <row r="124" spans="3:23">
      <c r="C124" s="32"/>
      <c r="D124" s="32"/>
      <c r="E124" s="32"/>
      <c r="F124" s="32"/>
      <c r="G124" s="32"/>
      <c r="H124" s="32"/>
      <c r="I124" s="32"/>
      <c r="J124" s="32"/>
      <c r="K124" s="32"/>
      <c r="L124" s="32"/>
      <c r="M124" s="32"/>
      <c r="N124" s="32"/>
      <c r="O124" s="32"/>
      <c r="P124" s="32"/>
      <c r="Q124" s="32"/>
      <c r="R124" s="32"/>
      <c r="S124" s="32"/>
      <c r="T124" s="32"/>
      <c r="U124" s="31"/>
      <c r="V124" s="31"/>
      <c r="W124" s="31"/>
    </row>
    <row r="125" spans="3:23">
      <c r="C125" s="32"/>
      <c r="D125" s="32"/>
      <c r="E125" s="32"/>
      <c r="F125" s="32"/>
      <c r="G125" s="32"/>
      <c r="H125" s="32"/>
      <c r="I125" s="32"/>
      <c r="J125" s="32"/>
      <c r="K125" s="32"/>
      <c r="L125" s="32"/>
      <c r="M125" s="32"/>
      <c r="N125" s="32"/>
      <c r="O125" s="32"/>
      <c r="P125" s="32"/>
      <c r="Q125" s="32"/>
      <c r="R125" s="32"/>
      <c r="S125" s="32"/>
      <c r="T125" s="32"/>
      <c r="U125" s="31"/>
      <c r="V125" s="31"/>
      <c r="W125" s="31"/>
    </row>
    <row r="126" spans="3:23">
      <c r="C126" s="32"/>
      <c r="D126" s="32"/>
      <c r="E126" s="32"/>
      <c r="F126" s="32"/>
      <c r="G126" s="32"/>
      <c r="H126" s="32"/>
      <c r="I126" s="32"/>
      <c r="J126" s="32"/>
      <c r="K126" s="32"/>
      <c r="L126" s="32"/>
      <c r="M126" s="32"/>
      <c r="N126" s="32"/>
      <c r="O126" s="32"/>
      <c r="P126" s="32"/>
      <c r="Q126" s="32"/>
      <c r="R126" s="32"/>
      <c r="S126" s="32"/>
      <c r="T126" s="32"/>
      <c r="U126" s="31"/>
      <c r="V126" s="31"/>
      <c r="W126" s="31"/>
    </row>
    <row r="127" spans="3:23">
      <c r="C127" s="32"/>
      <c r="D127" s="32"/>
      <c r="E127" s="32"/>
      <c r="F127" s="32"/>
      <c r="G127" s="32"/>
      <c r="H127" s="32"/>
      <c r="I127" s="32"/>
      <c r="J127" s="32"/>
      <c r="K127" s="32"/>
      <c r="L127" s="32"/>
      <c r="M127" s="32"/>
      <c r="N127" s="32"/>
      <c r="O127" s="32"/>
      <c r="P127" s="32"/>
      <c r="Q127" s="32"/>
      <c r="R127" s="32"/>
      <c r="S127" s="32"/>
      <c r="T127" s="32"/>
      <c r="U127" s="31"/>
      <c r="V127" s="31"/>
      <c r="W127" s="31"/>
    </row>
    <row r="128" spans="3:23">
      <c r="C128" s="32"/>
      <c r="D128" s="32"/>
      <c r="E128" s="32"/>
      <c r="F128" s="32"/>
      <c r="G128" s="32"/>
      <c r="H128" s="32"/>
      <c r="I128" s="32"/>
      <c r="J128" s="32"/>
      <c r="K128" s="32"/>
      <c r="L128" s="32"/>
      <c r="M128" s="32"/>
      <c r="N128" s="32"/>
      <c r="O128" s="32"/>
      <c r="P128" s="32"/>
      <c r="Q128" s="32"/>
      <c r="R128" s="32"/>
      <c r="S128" s="32"/>
      <c r="T128" s="32"/>
      <c r="U128" s="31"/>
      <c r="V128" s="31"/>
      <c r="W128" s="31"/>
    </row>
    <row r="129" spans="3:23">
      <c r="C129" s="32"/>
      <c r="D129" s="32"/>
      <c r="E129" s="32"/>
      <c r="F129" s="32"/>
      <c r="G129" s="32"/>
      <c r="H129" s="32"/>
      <c r="I129" s="32"/>
      <c r="J129" s="32"/>
      <c r="K129" s="32"/>
      <c r="L129" s="32"/>
      <c r="M129" s="32"/>
      <c r="N129" s="32"/>
      <c r="O129" s="32"/>
      <c r="P129" s="32"/>
      <c r="Q129" s="32"/>
      <c r="R129" s="32"/>
      <c r="S129" s="32"/>
      <c r="T129" s="32"/>
      <c r="U129" s="31"/>
      <c r="V129" s="31"/>
      <c r="W129" s="31"/>
    </row>
    <row r="130" spans="3:23">
      <c r="C130" s="32"/>
      <c r="D130" s="32"/>
      <c r="E130" s="32"/>
      <c r="F130" s="32"/>
      <c r="G130" s="32"/>
      <c r="H130" s="32"/>
      <c r="I130" s="32"/>
      <c r="J130" s="32"/>
      <c r="K130" s="32"/>
      <c r="L130" s="32"/>
      <c r="M130" s="32"/>
      <c r="N130" s="32"/>
      <c r="O130" s="32"/>
      <c r="P130" s="32"/>
      <c r="Q130" s="32"/>
      <c r="R130" s="32"/>
      <c r="S130" s="32"/>
      <c r="T130" s="32"/>
      <c r="U130" s="31"/>
      <c r="V130" s="31"/>
      <c r="W130" s="31"/>
    </row>
    <row r="131" spans="3:23">
      <c r="C131" s="32"/>
      <c r="D131" s="32"/>
      <c r="E131" s="32"/>
      <c r="F131" s="32"/>
      <c r="G131" s="32"/>
      <c r="H131" s="32"/>
      <c r="I131" s="32"/>
      <c r="J131" s="32"/>
      <c r="K131" s="32"/>
      <c r="L131" s="32"/>
      <c r="M131" s="32"/>
      <c r="N131" s="32"/>
      <c r="O131" s="32"/>
      <c r="P131" s="32"/>
      <c r="Q131" s="32"/>
      <c r="R131" s="32"/>
      <c r="S131" s="32"/>
      <c r="T131" s="32"/>
      <c r="U131" s="31"/>
      <c r="V131" s="31"/>
      <c r="W131" s="31"/>
    </row>
    <row r="132" spans="3:23">
      <c r="C132" s="32"/>
      <c r="D132" s="32"/>
      <c r="E132" s="32"/>
      <c r="F132" s="32"/>
      <c r="G132" s="32"/>
      <c r="H132" s="32"/>
      <c r="I132" s="32"/>
      <c r="J132" s="32"/>
      <c r="K132" s="32"/>
      <c r="L132" s="32"/>
      <c r="M132" s="32"/>
      <c r="N132" s="32"/>
      <c r="O132" s="32"/>
      <c r="P132" s="32"/>
      <c r="Q132" s="32"/>
      <c r="R132" s="32"/>
      <c r="S132" s="32"/>
      <c r="T132" s="32"/>
      <c r="U132" s="31"/>
      <c r="V132" s="31"/>
      <c r="W132" s="31"/>
    </row>
    <row r="133" spans="3:23">
      <c r="C133" s="32"/>
      <c r="D133" s="32"/>
      <c r="E133" s="32"/>
      <c r="F133" s="32"/>
      <c r="G133" s="32"/>
      <c r="H133" s="32"/>
      <c r="I133" s="32"/>
      <c r="J133" s="32"/>
      <c r="K133" s="32"/>
      <c r="L133" s="32"/>
      <c r="M133" s="32"/>
      <c r="N133" s="32"/>
      <c r="O133" s="32"/>
      <c r="P133" s="32"/>
      <c r="Q133" s="32"/>
      <c r="R133" s="32"/>
      <c r="S133" s="32"/>
      <c r="T133" s="32"/>
      <c r="U133" s="31"/>
      <c r="V133" s="31"/>
      <c r="W133" s="31"/>
    </row>
    <row r="134" spans="3:23">
      <c r="C134" s="32"/>
      <c r="D134" s="32"/>
      <c r="E134" s="32"/>
      <c r="F134" s="32"/>
      <c r="G134" s="32"/>
      <c r="H134" s="32"/>
      <c r="I134" s="32"/>
      <c r="J134" s="32"/>
      <c r="K134" s="32"/>
      <c r="L134" s="32"/>
      <c r="M134" s="32"/>
      <c r="N134" s="32"/>
      <c r="O134" s="32"/>
      <c r="P134" s="32"/>
      <c r="Q134" s="32"/>
      <c r="R134" s="32"/>
      <c r="S134" s="32"/>
      <c r="T134" s="32"/>
      <c r="U134" s="31"/>
      <c r="V134" s="31"/>
      <c r="W134" s="31"/>
    </row>
    <row r="135" spans="3:23">
      <c r="C135" s="32"/>
      <c r="D135" s="32"/>
      <c r="E135" s="32"/>
      <c r="F135" s="32"/>
      <c r="G135" s="32"/>
      <c r="H135" s="32"/>
      <c r="I135" s="32"/>
      <c r="J135" s="32"/>
      <c r="K135" s="32"/>
      <c r="L135" s="32"/>
      <c r="M135" s="32"/>
      <c r="N135" s="32"/>
      <c r="O135" s="32"/>
      <c r="P135" s="32"/>
      <c r="Q135" s="32"/>
      <c r="R135" s="32"/>
      <c r="S135" s="32"/>
      <c r="T135" s="32"/>
      <c r="U135" s="31"/>
      <c r="V135" s="31"/>
      <c r="W135" s="31"/>
    </row>
    <row r="136" spans="3:23">
      <c r="C136" s="32"/>
      <c r="D136" s="32"/>
      <c r="E136" s="32"/>
      <c r="F136" s="32"/>
      <c r="G136" s="32"/>
      <c r="H136" s="32"/>
      <c r="I136" s="32"/>
      <c r="J136" s="32"/>
      <c r="K136" s="32"/>
      <c r="L136" s="32"/>
      <c r="M136" s="32"/>
      <c r="N136" s="32"/>
      <c r="O136" s="32"/>
      <c r="P136" s="32"/>
      <c r="Q136" s="32"/>
      <c r="R136" s="32"/>
      <c r="S136" s="32"/>
      <c r="T136" s="32"/>
      <c r="U136" s="31"/>
      <c r="V136" s="31"/>
      <c r="W136" s="31"/>
    </row>
    <row r="137" spans="3:23">
      <c r="C137" s="32"/>
      <c r="D137" s="32"/>
      <c r="E137" s="32"/>
      <c r="F137" s="32"/>
      <c r="G137" s="32"/>
      <c r="H137" s="32"/>
      <c r="I137" s="32"/>
      <c r="J137" s="32"/>
      <c r="K137" s="32"/>
      <c r="L137" s="32"/>
      <c r="M137" s="32"/>
      <c r="N137" s="32"/>
      <c r="O137" s="32"/>
      <c r="P137" s="32"/>
      <c r="Q137" s="32"/>
      <c r="R137" s="32"/>
      <c r="S137" s="32"/>
      <c r="T137" s="32"/>
      <c r="U137" s="31"/>
      <c r="V137" s="31"/>
      <c r="W137" s="31"/>
    </row>
    <row r="138" spans="3:23">
      <c r="C138" s="32"/>
      <c r="D138" s="32"/>
      <c r="E138" s="32"/>
      <c r="F138" s="32"/>
      <c r="G138" s="32"/>
      <c r="H138" s="32"/>
      <c r="I138" s="32"/>
      <c r="J138" s="32"/>
      <c r="K138" s="32"/>
      <c r="L138" s="32"/>
      <c r="M138" s="32"/>
      <c r="N138" s="32"/>
      <c r="O138" s="32"/>
      <c r="P138" s="32"/>
      <c r="Q138" s="32"/>
      <c r="R138" s="32"/>
      <c r="S138" s="32"/>
      <c r="T138" s="32"/>
      <c r="U138" s="31"/>
      <c r="V138" s="31"/>
      <c r="W138" s="31"/>
    </row>
    <row r="139" spans="3:23">
      <c r="C139" s="32"/>
      <c r="D139" s="32"/>
      <c r="E139" s="32"/>
      <c r="F139" s="32"/>
      <c r="G139" s="32"/>
      <c r="H139" s="32"/>
      <c r="I139" s="32"/>
      <c r="J139" s="32"/>
      <c r="K139" s="32"/>
      <c r="L139" s="32"/>
      <c r="M139" s="32"/>
      <c r="N139" s="32"/>
      <c r="O139" s="32"/>
      <c r="P139" s="32"/>
      <c r="Q139" s="32"/>
      <c r="R139" s="32"/>
      <c r="S139" s="32"/>
      <c r="T139" s="32"/>
      <c r="U139" s="31"/>
      <c r="V139" s="31"/>
      <c r="W139" s="31"/>
    </row>
    <row r="140" spans="3:23">
      <c r="C140" s="32"/>
      <c r="D140" s="32"/>
      <c r="E140" s="32"/>
      <c r="F140" s="32"/>
      <c r="G140" s="32"/>
      <c r="H140" s="32"/>
      <c r="I140" s="32"/>
      <c r="J140" s="32"/>
      <c r="K140" s="32"/>
      <c r="L140" s="32"/>
      <c r="M140" s="32"/>
      <c r="N140" s="32"/>
      <c r="O140" s="32"/>
      <c r="P140" s="32"/>
      <c r="Q140" s="32"/>
      <c r="R140" s="32"/>
      <c r="S140" s="32"/>
      <c r="T140" s="32"/>
      <c r="U140" s="31"/>
      <c r="V140" s="31"/>
      <c r="W140" s="31"/>
    </row>
    <row r="141" spans="3:23">
      <c r="C141" s="32"/>
      <c r="D141" s="32"/>
      <c r="E141" s="32"/>
      <c r="F141" s="32"/>
      <c r="G141" s="32"/>
      <c r="H141" s="32"/>
      <c r="I141" s="32"/>
      <c r="J141" s="32"/>
      <c r="K141" s="32"/>
      <c r="L141" s="32"/>
      <c r="M141" s="32"/>
      <c r="N141" s="32"/>
      <c r="O141" s="32"/>
      <c r="P141" s="32"/>
      <c r="Q141" s="32"/>
      <c r="R141" s="32"/>
      <c r="S141" s="32"/>
      <c r="T141" s="32"/>
      <c r="U141" s="31"/>
      <c r="V141" s="31"/>
      <c r="W141" s="31"/>
    </row>
    <row r="142" spans="3:23">
      <c r="C142" s="32"/>
      <c r="D142" s="32"/>
      <c r="E142" s="32"/>
      <c r="F142" s="32"/>
      <c r="G142" s="32"/>
      <c r="H142" s="32"/>
      <c r="I142" s="32"/>
      <c r="J142" s="32"/>
      <c r="K142" s="32"/>
      <c r="L142" s="32"/>
      <c r="M142" s="32"/>
      <c r="N142" s="32"/>
      <c r="O142" s="32"/>
      <c r="P142" s="32"/>
      <c r="Q142" s="32"/>
      <c r="R142" s="32"/>
      <c r="S142" s="32"/>
      <c r="T142" s="32"/>
      <c r="U142" s="31"/>
      <c r="V142" s="31"/>
      <c r="W142" s="31"/>
    </row>
    <row r="143" spans="3:23">
      <c r="C143" s="32"/>
      <c r="D143" s="32"/>
      <c r="E143" s="32"/>
      <c r="F143" s="32"/>
      <c r="G143" s="32"/>
      <c r="H143" s="32"/>
      <c r="I143" s="32"/>
      <c r="J143" s="32"/>
      <c r="K143" s="32"/>
      <c r="L143" s="32"/>
      <c r="M143" s="32"/>
      <c r="N143" s="32"/>
      <c r="O143" s="32"/>
      <c r="P143" s="32"/>
      <c r="Q143" s="32"/>
      <c r="R143" s="32"/>
      <c r="S143" s="32"/>
      <c r="T143" s="32"/>
      <c r="U143" s="31"/>
      <c r="V143" s="31"/>
      <c r="W143" s="31"/>
    </row>
    <row r="144" spans="3:23">
      <c r="C144" s="32"/>
      <c r="D144" s="32"/>
      <c r="E144" s="32"/>
      <c r="F144" s="32"/>
      <c r="G144" s="32"/>
      <c r="H144" s="32"/>
      <c r="I144" s="32"/>
      <c r="J144" s="32"/>
      <c r="K144" s="32"/>
      <c r="L144" s="32"/>
      <c r="M144" s="32"/>
      <c r="N144" s="32"/>
      <c r="O144" s="32"/>
      <c r="P144" s="32"/>
      <c r="Q144" s="32"/>
      <c r="R144" s="32"/>
      <c r="S144" s="32"/>
      <c r="T144" s="32"/>
      <c r="U144" s="31"/>
      <c r="V144" s="31"/>
      <c r="W144" s="31"/>
    </row>
    <row r="145" spans="3:23">
      <c r="C145" s="32"/>
      <c r="D145" s="32"/>
      <c r="E145" s="32"/>
      <c r="F145" s="32"/>
      <c r="G145" s="32"/>
      <c r="H145" s="32"/>
      <c r="I145" s="32"/>
      <c r="J145" s="32"/>
      <c r="K145" s="32"/>
      <c r="L145" s="32"/>
      <c r="M145" s="32"/>
      <c r="N145" s="32"/>
      <c r="O145" s="32"/>
      <c r="P145" s="32"/>
      <c r="Q145" s="32"/>
      <c r="R145" s="32"/>
      <c r="S145" s="32"/>
      <c r="T145" s="32"/>
      <c r="U145" s="31"/>
      <c r="V145" s="31"/>
      <c r="W145" s="31"/>
    </row>
    <row r="146" spans="3:23">
      <c r="C146" s="32"/>
      <c r="D146" s="32"/>
      <c r="E146" s="32"/>
      <c r="F146" s="32"/>
      <c r="G146" s="32"/>
      <c r="H146" s="32"/>
      <c r="I146" s="32"/>
      <c r="J146" s="32"/>
      <c r="K146" s="32"/>
      <c r="L146" s="32"/>
      <c r="M146" s="32"/>
      <c r="N146" s="32"/>
      <c r="O146" s="32"/>
      <c r="P146" s="32"/>
      <c r="Q146" s="32"/>
      <c r="R146" s="32"/>
      <c r="S146" s="32"/>
      <c r="T146" s="32"/>
      <c r="U146" s="31"/>
      <c r="V146" s="31"/>
      <c r="W146" s="31"/>
    </row>
    <row r="147" spans="3:23">
      <c r="C147" s="32"/>
      <c r="D147" s="32"/>
      <c r="E147" s="32"/>
      <c r="F147" s="32"/>
      <c r="G147" s="32"/>
      <c r="H147" s="32"/>
      <c r="I147" s="32"/>
      <c r="J147" s="32"/>
      <c r="K147" s="32"/>
      <c r="L147" s="32"/>
      <c r="M147" s="32"/>
      <c r="N147" s="32"/>
      <c r="O147" s="32"/>
      <c r="P147" s="32"/>
      <c r="Q147" s="32"/>
      <c r="R147" s="32"/>
      <c r="S147" s="32"/>
      <c r="T147" s="32"/>
      <c r="U147" s="31"/>
      <c r="V147" s="31"/>
      <c r="W147" s="31"/>
    </row>
    <row r="148" spans="3:23">
      <c r="C148" s="32"/>
      <c r="D148" s="32"/>
      <c r="E148" s="32"/>
      <c r="F148" s="32"/>
      <c r="G148" s="32"/>
      <c r="H148" s="32"/>
      <c r="I148" s="32"/>
      <c r="J148" s="32"/>
      <c r="K148" s="32"/>
      <c r="L148" s="32"/>
      <c r="M148" s="32"/>
      <c r="N148" s="32"/>
      <c r="O148" s="32"/>
      <c r="P148" s="32"/>
      <c r="Q148" s="32"/>
      <c r="R148" s="32"/>
      <c r="S148" s="32"/>
      <c r="T148" s="32"/>
      <c r="U148" s="31"/>
      <c r="V148" s="31"/>
      <c r="W148" s="31"/>
    </row>
    <row r="149" spans="3:23">
      <c r="C149" s="32"/>
      <c r="D149" s="32"/>
      <c r="E149" s="32"/>
      <c r="F149" s="32"/>
      <c r="G149" s="32"/>
      <c r="H149" s="32"/>
      <c r="I149" s="32"/>
      <c r="J149" s="32"/>
      <c r="K149" s="32"/>
      <c r="L149" s="32"/>
      <c r="M149" s="32"/>
      <c r="N149" s="32"/>
      <c r="O149" s="32"/>
      <c r="P149" s="32"/>
      <c r="Q149" s="32"/>
      <c r="R149" s="32"/>
      <c r="S149" s="32"/>
      <c r="T149" s="32"/>
      <c r="U149" s="31"/>
      <c r="V149" s="31"/>
      <c r="W149" s="31"/>
    </row>
    <row r="150" spans="3:23">
      <c r="C150" s="32"/>
      <c r="D150" s="32"/>
      <c r="E150" s="32"/>
      <c r="F150" s="32"/>
      <c r="G150" s="32"/>
      <c r="H150" s="32"/>
      <c r="I150" s="32"/>
      <c r="J150" s="32"/>
      <c r="K150" s="32"/>
      <c r="L150" s="32"/>
      <c r="M150" s="32"/>
      <c r="N150" s="32"/>
      <c r="O150" s="32"/>
      <c r="P150" s="32"/>
      <c r="Q150" s="32"/>
      <c r="R150" s="32"/>
      <c r="S150" s="32"/>
      <c r="T150" s="32"/>
      <c r="U150" s="31"/>
      <c r="V150" s="31"/>
      <c r="W150" s="31"/>
    </row>
    <row r="151" spans="3:23">
      <c r="C151" s="32"/>
      <c r="D151" s="32"/>
      <c r="E151" s="32"/>
      <c r="F151" s="32"/>
      <c r="G151" s="32"/>
      <c r="H151" s="32"/>
      <c r="I151" s="32"/>
      <c r="J151" s="32"/>
      <c r="K151" s="32"/>
      <c r="L151" s="32"/>
      <c r="M151" s="32"/>
      <c r="N151" s="32"/>
      <c r="O151" s="32"/>
      <c r="P151" s="32"/>
      <c r="Q151" s="32"/>
      <c r="R151" s="32"/>
      <c r="S151" s="32"/>
      <c r="T151" s="32"/>
      <c r="U151" s="31"/>
      <c r="V151" s="31"/>
      <c r="W151" s="31"/>
    </row>
    <row r="152" spans="3:23">
      <c r="C152" s="32"/>
      <c r="D152" s="32"/>
      <c r="E152" s="32"/>
      <c r="F152" s="32"/>
      <c r="G152" s="32"/>
      <c r="H152" s="32"/>
      <c r="I152" s="32"/>
      <c r="J152" s="32"/>
      <c r="K152" s="32"/>
      <c r="L152" s="32"/>
      <c r="M152" s="32"/>
      <c r="N152" s="32"/>
      <c r="O152" s="32"/>
      <c r="P152" s="32"/>
      <c r="Q152" s="32"/>
      <c r="R152" s="32"/>
      <c r="S152" s="32"/>
      <c r="T152" s="32"/>
      <c r="U152" s="31"/>
      <c r="V152" s="31"/>
      <c r="W152" s="31"/>
    </row>
    <row r="153" spans="3:23">
      <c r="C153" s="32"/>
      <c r="D153" s="32"/>
      <c r="E153" s="32"/>
      <c r="F153" s="32"/>
      <c r="G153" s="32"/>
      <c r="H153" s="32"/>
      <c r="I153" s="32"/>
      <c r="J153" s="32"/>
      <c r="K153" s="32"/>
      <c r="L153" s="32"/>
      <c r="M153" s="32"/>
      <c r="N153" s="32"/>
      <c r="O153" s="32"/>
      <c r="P153" s="32"/>
      <c r="Q153" s="32"/>
      <c r="R153" s="32"/>
      <c r="S153" s="32"/>
      <c r="T153" s="32"/>
      <c r="U153" s="31"/>
      <c r="V153" s="31"/>
      <c r="W153" s="31"/>
    </row>
    <row r="154" spans="3:23">
      <c r="C154" s="32"/>
      <c r="D154" s="32"/>
      <c r="E154" s="32"/>
      <c r="F154" s="32"/>
      <c r="G154" s="32"/>
      <c r="H154" s="32"/>
      <c r="I154" s="32"/>
      <c r="J154" s="32"/>
      <c r="K154" s="32"/>
      <c r="L154" s="32"/>
      <c r="M154" s="32"/>
      <c r="N154" s="32"/>
      <c r="O154" s="32"/>
      <c r="P154" s="32"/>
      <c r="Q154" s="32"/>
      <c r="R154" s="32"/>
      <c r="S154" s="32"/>
      <c r="T154" s="32"/>
      <c r="U154" s="31"/>
      <c r="V154" s="31"/>
      <c r="W154" s="31"/>
    </row>
    <row r="155" spans="3:23">
      <c r="C155" s="32"/>
      <c r="D155" s="32"/>
      <c r="E155" s="32"/>
      <c r="F155" s="32"/>
      <c r="G155" s="32"/>
      <c r="H155" s="32"/>
      <c r="I155" s="32"/>
      <c r="J155" s="32"/>
      <c r="K155" s="32"/>
      <c r="L155" s="32"/>
      <c r="M155" s="32"/>
      <c r="N155" s="32"/>
      <c r="O155" s="32"/>
      <c r="P155" s="32"/>
      <c r="Q155" s="32"/>
      <c r="R155" s="32"/>
      <c r="S155" s="32"/>
      <c r="T155" s="32"/>
      <c r="U155" s="31"/>
      <c r="V155" s="31"/>
      <c r="W155" s="31"/>
    </row>
    <row r="156" spans="3:23">
      <c r="C156" s="32"/>
      <c r="D156" s="32"/>
      <c r="E156" s="32"/>
      <c r="F156" s="32"/>
      <c r="G156" s="32"/>
      <c r="H156" s="32"/>
      <c r="I156" s="32"/>
      <c r="J156" s="32"/>
      <c r="K156" s="32"/>
      <c r="L156" s="32"/>
      <c r="M156" s="32"/>
      <c r="N156" s="32"/>
      <c r="O156" s="32"/>
      <c r="P156" s="32"/>
      <c r="Q156" s="32"/>
      <c r="R156" s="32"/>
      <c r="S156" s="32"/>
      <c r="T156" s="32"/>
      <c r="U156" s="31"/>
      <c r="V156" s="31"/>
      <c r="W156" s="31"/>
    </row>
    <row r="157" spans="3:23">
      <c r="C157" s="32"/>
      <c r="D157" s="32"/>
      <c r="E157" s="32"/>
      <c r="F157" s="32"/>
      <c r="G157" s="32"/>
      <c r="H157" s="32"/>
      <c r="I157" s="32"/>
      <c r="J157" s="32"/>
      <c r="K157" s="32"/>
      <c r="L157" s="32"/>
      <c r="M157" s="32"/>
      <c r="N157" s="32"/>
      <c r="O157" s="32"/>
      <c r="P157" s="32"/>
      <c r="Q157" s="32"/>
      <c r="R157" s="32"/>
      <c r="S157" s="32"/>
      <c r="T157" s="32"/>
      <c r="U157" s="31"/>
      <c r="V157" s="31"/>
      <c r="W157" s="31"/>
    </row>
    <row r="158" spans="3:23">
      <c r="C158" s="32"/>
      <c r="D158" s="32"/>
      <c r="E158" s="32"/>
      <c r="F158" s="32"/>
      <c r="G158" s="32"/>
      <c r="H158" s="32"/>
      <c r="I158" s="32"/>
      <c r="J158" s="32"/>
      <c r="K158" s="32"/>
      <c r="L158" s="32"/>
      <c r="M158" s="32"/>
      <c r="N158" s="32"/>
      <c r="O158" s="32"/>
      <c r="P158" s="32"/>
      <c r="Q158" s="32"/>
      <c r="R158" s="32"/>
      <c r="S158" s="32"/>
      <c r="T158" s="32"/>
      <c r="U158" s="31"/>
      <c r="V158" s="31"/>
      <c r="W158" s="31"/>
    </row>
    <row r="159" spans="3:23">
      <c r="C159" s="32"/>
      <c r="D159" s="32"/>
      <c r="E159" s="32"/>
      <c r="F159" s="32"/>
      <c r="G159" s="32"/>
      <c r="H159" s="32"/>
      <c r="I159" s="32"/>
      <c r="J159" s="32"/>
      <c r="K159" s="32"/>
      <c r="L159" s="32"/>
      <c r="M159" s="32"/>
      <c r="N159" s="32"/>
      <c r="O159" s="32"/>
      <c r="P159" s="32"/>
      <c r="Q159" s="32"/>
      <c r="R159" s="32"/>
      <c r="S159" s="32"/>
      <c r="T159" s="32"/>
      <c r="U159" s="31"/>
      <c r="V159" s="31"/>
      <c r="W159" s="31"/>
    </row>
    <row r="160" spans="3:23">
      <c r="C160" s="32"/>
      <c r="D160" s="32"/>
      <c r="E160" s="32"/>
      <c r="F160" s="32"/>
      <c r="G160" s="32"/>
      <c r="H160" s="32"/>
      <c r="I160" s="32"/>
      <c r="J160" s="32"/>
      <c r="K160" s="32"/>
      <c r="L160" s="32"/>
      <c r="M160" s="32"/>
      <c r="N160" s="32"/>
      <c r="O160" s="32"/>
      <c r="P160" s="32"/>
      <c r="Q160" s="32"/>
      <c r="R160" s="32"/>
      <c r="S160" s="32"/>
      <c r="T160" s="32"/>
      <c r="U160" s="31"/>
      <c r="V160" s="31"/>
      <c r="W160" s="31"/>
    </row>
    <row r="161" spans="3:23">
      <c r="C161" s="32"/>
      <c r="D161" s="32"/>
      <c r="E161" s="32"/>
      <c r="F161" s="32"/>
      <c r="G161" s="32"/>
      <c r="H161" s="32"/>
      <c r="I161" s="32"/>
      <c r="J161" s="32"/>
      <c r="K161" s="32"/>
      <c r="L161" s="32"/>
      <c r="M161" s="32"/>
      <c r="N161" s="32"/>
      <c r="O161" s="32"/>
      <c r="P161" s="32"/>
      <c r="Q161" s="32"/>
      <c r="R161" s="32"/>
      <c r="S161" s="32"/>
      <c r="T161" s="32"/>
      <c r="U161" s="31"/>
      <c r="V161" s="31"/>
      <c r="W161" s="31"/>
    </row>
    <row r="162" spans="3:23">
      <c r="C162" s="32"/>
      <c r="D162" s="32"/>
      <c r="E162" s="32"/>
      <c r="F162" s="32"/>
      <c r="G162" s="32"/>
      <c r="H162" s="32"/>
      <c r="I162" s="32"/>
      <c r="J162" s="32"/>
      <c r="K162" s="32"/>
      <c r="L162" s="32"/>
      <c r="M162" s="32"/>
      <c r="N162" s="32"/>
      <c r="O162" s="32"/>
      <c r="P162" s="32"/>
      <c r="Q162" s="32"/>
      <c r="R162" s="32"/>
      <c r="S162" s="32"/>
      <c r="T162" s="32"/>
      <c r="U162" s="31"/>
      <c r="V162" s="31"/>
      <c r="W162" s="31"/>
    </row>
    <row r="163" spans="3:23">
      <c r="C163" s="32"/>
      <c r="D163" s="32"/>
      <c r="E163" s="32"/>
      <c r="F163" s="32"/>
      <c r="G163" s="32"/>
      <c r="H163" s="32"/>
      <c r="I163" s="32"/>
      <c r="J163" s="32"/>
      <c r="K163" s="32"/>
      <c r="L163" s="32"/>
      <c r="M163" s="32"/>
      <c r="N163" s="32"/>
      <c r="O163" s="32"/>
      <c r="P163" s="32"/>
      <c r="Q163" s="32"/>
      <c r="R163" s="32"/>
      <c r="S163" s="32"/>
      <c r="T163" s="32"/>
      <c r="U163" s="31"/>
      <c r="V163" s="31"/>
      <c r="W163" s="31"/>
    </row>
    <row r="164" spans="3:23">
      <c r="C164" s="32"/>
      <c r="D164" s="32"/>
      <c r="E164" s="32"/>
      <c r="F164" s="32"/>
      <c r="G164" s="32"/>
      <c r="H164" s="32"/>
      <c r="I164" s="32"/>
      <c r="J164" s="32"/>
      <c r="K164" s="32"/>
      <c r="L164" s="32"/>
      <c r="M164" s="32"/>
      <c r="N164" s="32"/>
      <c r="O164" s="32"/>
      <c r="P164" s="32"/>
      <c r="Q164" s="32"/>
      <c r="R164" s="32"/>
      <c r="S164" s="32"/>
      <c r="T164" s="32"/>
      <c r="U164" s="31"/>
      <c r="V164" s="31"/>
      <c r="W164" s="31"/>
    </row>
    <row r="165" spans="3:23">
      <c r="C165" s="32"/>
      <c r="D165" s="32"/>
      <c r="E165" s="32"/>
      <c r="F165" s="32"/>
      <c r="G165" s="32"/>
      <c r="H165" s="32"/>
      <c r="I165" s="32"/>
      <c r="J165" s="32"/>
      <c r="K165" s="32"/>
      <c r="L165" s="32"/>
      <c r="M165" s="32"/>
      <c r="N165" s="32"/>
      <c r="O165" s="32"/>
      <c r="P165" s="32"/>
      <c r="Q165" s="32"/>
      <c r="R165" s="32"/>
      <c r="S165" s="32"/>
      <c r="T165" s="32"/>
      <c r="U165" s="31"/>
      <c r="V165" s="31"/>
      <c r="W165" s="31"/>
    </row>
    <row r="166" spans="3:23">
      <c r="C166" s="32"/>
      <c r="D166" s="32"/>
      <c r="E166" s="32"/>
      <c r="F166" s="32"/>
      <c r="G166" s="32"/>
      <c r="H166" s="32"/>
      <c r="I166" s="32"/>
      <c r="J166" s="32"/>
      <c r="K166" s="32"/>
      <c r="L166" s="32"/>
      <c r="M166" s="32"/>
      <c r="N166" s="32"/>
      <c r="O166" s="32"/>
      <c r="P166" s="32"/>
      <c r="Q166" s="32"/>
      <c r="R166" s="32"/>
      <c r="S166" s="32"/>
      <c r="T166" s="32"/>
      <c r="U166" s="31"/>
      <c r="V166" s="31"/>
      <c r="W166" s="31"/>
    </row>
    <row r="167" spans="3:23">
      <c r="C167" s="32"/>
      <c r="D167" s="32"/>
      <c r="E167" s="32"/>
      <c r="F167" s="32"/>
      <c r="G167" s="32"/>
      <c r="H167" s="32"/>
      <c r="I167" s="32"/>
      <c r="J167" s="32"/>
      <c r="K167" s="32"/>
      <c r="L167" s="32"/>
      <c r="M167" s="32"/>
      <c r="N167" s="32"/>
      <c r="O167" s="32"/>
      <c r="P167" s="32"/>
      <c r="Q167" s="32"/>
      <c r="R167" s="32"/>
      <c r="S167" s="32"/>
      <c r="T167" s="32"/>
      <c r="U167" s="31"/>
      <c r="V167" s="31"/>
      <c r="W167" s="31"/>
    </row>
    <row r="168" spans="3:23">
      <c r="C168" s="32"/>
      <c r="D168" s="32"/>
      <c r="E168" s="32"/>
      <c r="F168" s="32"/>
      <c r="G168" s="32"/>
      <c r="H168" s="32"/>
      <c r="I168" s="32"/>
      <c r="J168" s="32"/>
      <c r="K168" s="32"/>
      <c r="L168" s="32"/>
      <c r="M168" s="32"/>
      <c r="N168" s="32"/>
      <c r="O168" s="32"/>
      <c r="P168" s="32"/>
      <c r="Q168" s="32"/>
      <c r="R168" s="32"/>
      <c r="S168" s="32"/>
      <c r="T168" s="32"/>
      <c r="U168" s="31"/>
      <c r="V168" s="31"/>
      <c r="W168" s="31"/>
    </row>
    <row r="169" spans="3:23">
      <c r="C169" s="32"/>
      <c r="D169" s="32"/>
      <c r="E169" s="32"/>
      <c r="F169" s="32"/>
      <c r="G169" s="32"/>
      <c r="H169" s="32"/>
      <c r="I169" s="32"/>
      <c r="J169" s="32"/>
      <c r="K169" s="32"/>
      <c r="L169" s="32"/>
      <c r="M169" s="32"/>
      <c r="N169" s="32"/>
      <c r="O169" s="32"/>
      <c r="P169" s="32"/>
      <c r="Q169" s="32"/>
      <c r="R169" s="32"/>
      <c r="S169" s="32"/>
      <c r="T169" s="32"/>
      <c r="U169" s="31"/>
      <c r="V169" s="31"/>
      <c r="W169" s="31"/>
    </row>
    <row r="170" spans="3:23">
      <c r="C170" s="32"/>
      <c r="D170" s="32"/>
      <c r="E170" s="32"/>
      <c r="F170" s="32"/>
      <c r="G170" s="32"/>
      <c r="H170" s="32"/>
      <c r="I170" s="32"/>
      <c r="J170" s="32"/>
      <c r="K170" s="32"/>
      <c r="L170" s="32"/>
      <c r="M170" s="32"/>
      <c r="N170" s="32"/>
      <c r="O170" s="32"/>
      <c r="P170" s="32"/>
      <c r="Q170" s="32"/>
      <c r="R170" s="32"/>
      <c r="S170" s="32"/>
      <c r="T170" s="32"/>
      <c r="U170" s="31"/>
      <c r="V170" s="31"/>
      <c r="W170" s="31"/>
    </row>
    <row r="171" spans="3:23">
      <c r="C171" s="32"/>
      <c r="D171" s="32"/>
      <c r="E171" s="32"/>
      <c r="F171" s="32"/>
      <c r="G171" s="32"/>
      <c r="H171" s="32"/>
      <c r="I171" s="32"/>
      <c r="J171" s="32"/>
      <c r="K171" s="32"/>
      <c r="L171" s="32"/>
      <c r="M171" s="32"/>
      <c r="N171" s="32"/>
      <c r="O171" s="32"/>
      <c r="P171" s="32"/>
      <c r="Q171" s="32"/>
      <c r="R171" s="32"/>
      <c r="S171" s="32"/>
      <c r="T171" s="32"/>
      <c r="U171" s="31"/>
      <c r="V171" s="31"/>
      <c r="W171" s="31"/>
    </row>
    <row r="172" spans="3:23">
      <c r="C172" s="32"/>
      <c r="D172" s="32"/>
      <c r="E172" s="32"/>
      <c r="F172" s="32"/>
      <c r="G172" s="32"/>
      <c r="H172" s="32"/>
      <c r="I172" s="32"/>
      <c r="J172" s="32"/>
      <c r="K172" s="32"/>
      <c r="L172" s="32"/>
      <c r="M172" s="32"/>
      <c r="N172" s="32"/>
      <c r="O172" s="32"/>
      <c r="P172" s="32"/>
      <c r="Q172" s="32"/>
      <c r="R172" s="32"/>
      <c r="S172" s="32"/>
      <c r="T172" s="32"/>
      <c r="U172" s="31"/>
      <c r="V172" s="31"/>
      <c r="W172" s="31"/>
    </row>
    <row r="173" spans="3:23">
      <c r="C173" s="32"/>
      <c r="D173" s="32"/>
      <c r="E173" s="32"/>
      <c r="F173" s="32"/>
      <c r="G173" s="32"/>
      <c r="H173" s="32"/>
      <c r="I173" s="32"/>
      <c r="J173" s="32"/>
      <c r="K173" s="32"/>
      <c r="L173" s="32"/>
      <c r="M173" s="32"/>
      <c r="N173" s="32"/>
      <c r="O173" s="32"/>
      <c r="P173" s="32"/>
      <c r="Q173" s="32"/>
      <c r="R173" s="32"/>
      <c r="S173" s="32"/>
      <c r="T173" s="32"/>
      <c r="U173" s="31"/>
      <c r="V173" s="31"/>
      <c r="W173" s="31"/>
    </row>
    <row r="174" spans="3:23">
      <c r="C174" s="32"/>
      <c r="D174" s="32"/>
      <c r="E174" s="32"/>
      <c r="F174" s="32"/>
      <c r="G174" s="32"/>
      <c r="H174" s="32"/>
      <c r="I174" s="32"/>
      <c r="J174" s="32"/>
      <c r="K174" s="32"/>
      <c r="L174" s="32"/>
      <c r="M174" s="32"/>
      <c r="N174" s="32"/>
      <c r="O174" s="32"/>
      <c r="P174" s="32"/>
      <c r="Q174" s="32"/>
      <c r="R174" s="32"/>
      <c r="S174" s="32"/>
      <c r="T174" s="32"/>
      <c r="U174" s="31"/>
      <c r="V174" s="31"/>
      <c r="W174" s="31"/>
    </row>
    <row r="175" spans="3:23">
      <c r="C175" s="32"/>
      <c r="D175" s="32"/>
      <c r="E175" s="32"/>
      <c r="F175" s="32"/>
      <c r="G175" s="32"/>
      <c r="H175" s="32"/>
      <c r="I175" s="32"/>
      <c r="J175" s="32"/>
      <c r="K175" s="32"/>
      <c r="L175" s="32"/>
      <c r="M175" s="32"/>
      <c r="N175" s="32"/>
      <c r="O175" s="32"/>
      <c r="P175" s="32"/>
      <c r="Q175" s="32"/>
      <c r="R175" s="32"/>
      <c r="S175" s="32"/>
      <c r="T175" s="32"/>
      <c r="U175" s="31"/>
      <c r="V175" s="31"/>
      <c r="W175" s="31"/>
    </row>
    <row r="176" spans="3:23">
      <c r="C176" s="32"/>
      <c r="D176" s="32"/>
      <c r="E176" s="32"/>
      <c r="F176" s="32"/>
      <c r="G176" s="32"/>
      <c r="H176" s="32"/>
      <c r="I176" s="32"/>
      <c r="J176" s="32"/>
      <c r="K176" s="32"/>
      <c r="L176" s="32"/>
      <c r="M176" s="32"/>
      <c r="N176" s="32"/>
      <c r="O176" s="32"/>
      <c r="P176" s="32"/>
      <c r="Q176" s="32"/>
      <c r="R176" s="32"/>
      <c r="S176" s="32"/>
      <c r="T176" s="32"/>
      <c r="U176" s="31"/>
      <c r="V176" s="31"/>
      <c r="W176" s="31"/>
    </row>
    <row r="177" spans="3:23">
      <c r="C177" s="32"/>
      <c r="D177" s="32"/>
      <c r="E177" s="32"/>
      <c r="F177" s="32"/>
      <c r="G177" s="32"/>
      <c r="H177" s="32"/>
      <c r="I177" s="32"/>
      <c r="J177" s="32"/>
      <c r="K177" s="32"/>
      <c r="L177" s="32"/>
      <c r="M177" s="32"/>
      <c r="N177" s="32"/>
      <c r="O177" s="32"/>
      <c r="P177" s="32"/>
      <c r="Q177" s="32"/>
      <c r="R177" s="32"/>
      <c r="S177" s="32"/>
      <c r="T177" s="32"/>
      <c r="U177" s="31"/>
      <c r="V177" s="31"/>
      <c r="W177" s="31"/>
    </row>
    <row r="178" spans="3:23">
      <c r="C178" s="32"/>
      <c r="D178" s="32"/>
      <c r="E178" s="32"/>
      <c r="F178" s="32"/>
      <c r="G178" s="32"/>
      <c r="H178" s="32"/>
      <c r="I178" s="32"/>
      <c r="J178" s="32"/>
      <c r="K178" s="32"/>
      <c r="L178" s="32"/>
      <c r="M178" s="32"/>
      <c r="N178" s="32"/>
      <c r="O178" s="32"/>
      <c r="P178" s="32"/>
      <c r="Q178" s="32"/>
      <c r="R178" s="32"/>
      <c r="S178" s="32"/>
      <c r="T178" s="32"/>
      <c r="U178" s="31"/>
      <c r="V178" s="31"/>
      <c r="W178" s="31"/>
    </row>
    <row r="179" spans="3:23">
      <c r="C179" s="32"/>
      <c r="D179" s="32"/>
      <c r="E179" s="32"/>
      <c r="F179" s="32"/>
      <c r="G179" s="32"/>
      <c r="H179" s="32"/>
      <c r="I179" s="32"/>
      <c r="J179" s="32"/>
      <c r="K179" s="32"/>
      <c r="L179" s="32"/>
      <c r="M179" s="32"/>
      <c r="N179" s="32"/>
      <c r="O179" s="32"/>
      <c r="P179" s="32"/>
      <c r="Q179" s="32"/>
      <c r="R179" s="32"/>
      <c r="S179" s="32"/>
      <c r="T179" s="32"/>
      <c r="U179" s="31"/>
      <c r="V179" s="31"/>
      <c r="W179" s="31"/>
    </row>
    <row r="180" spans="3:23">
      <c r="C180" s="32"/>
      <c r="D180" s="32"/>
      <c r="E180" s="32"/>
      <c r="F180" s="32"/>
      <c r="G180" s="32"/>
      <c r="H180" s="32"/>
      <c r="I180" s="32"/>
      <c r="J180" s="32"/>
      <c r="K180" s="32"/>
      <c r="L180" s="32"/>
      <c r="M180" s="32"/>
      <c r="N180" s="32"/>
      <c r="O180" s="32"/>
      <c r="P180" s="32"/>
      <c r="Q180" s="32"/>
      <c r="R180" s="32"/>
      <c r="S180" s="32"/>
      <c r="T180" s="32"/>
      <c r="U180" s="31"/>
      <c r="V180" s="31"/>
      <c r="W180" s="31"/>
    </row>
    <row r="181" spans="3:23">
      <c r="C181" s="32"/>
      <c r="D181" s="32"/>
      <c r="E181" s="32"/>
      <c r="F181" s="32"/>
      <c r="G181" s="32"/>
      <c r="H181" s="32"/>
      <c r="I181" s="32"/>
      <c r="J181" s="32"/>
      <c r="K181" s="32"/>
      <c r="L181" s="32"/>
      <c r="M181" s="32"/>
      <c r="N181" s="32"/>
      <c r="O181" s="32"/>
      <c r="P181" s="32"/>
      <c r="Q181" s="32"/>
      <c r="R181" s="32"/>
      <c r="S181" s="32"/>
      <c r="T181" s="32"/>
      <c r="U181" s="31"/>
      <c r="V181" s="31"/>
      <c r="W181" s="31"/>
    </row>
    <row r="182" spans="3:23">
      <c r="C182" s="32"/>
      <c r="D182" s="32"/>
      <c r="E182" s="32"/>
      <c r="F182" s="32"/>
      <c r="G182" s="32"/>
      <c r="H182" s="32"/>
      <c r="I182" s="32"/>
      <c r="J182" s="32"/>
      <c r="K182" s="32"/>
      <c r="L182" s="32"/>
      <c r="M182" s="32"/>
      <c r="N182" s="32"/>
      <c r="O182" s="32"/>
      <c r="P182" s="32"/>
      <c r="Q182" s="32"/>
      <c r="R182" s="32"/>
      <c r="S182" s="32"/>
      <c r="T182" s="32"/>
      <c r="U182" s="31"/>
      <c r="V182" s="31"/>
      <c r="W182" s="31"/>
    </row>
    <row r="183" spans="3:23">
      <c r="C183" s="32"/>
      <c r="D183" s="32"/>
      <c r="E183" s="32"/>
      <c r="F183" s="32"/>
      <c r="G183" s="32"/>
      <c r="H183" s="32"/>
      <c r="I183" s="32"/>
      <c r="J183" s="32"/>
      <c r="K183" s="32"/>
      <c r="L183" s="32"/>
      <c r="M183" s="32"/>
      <c r="N183" s="32"/>
      <c r="O183" s="32"/>
      <c r="P183" s="32"/>
      <c r="Q183" s="32"/>
      <c r="R183" s="32"/>
      <c r="S183" s="32"/>
      <c r="T183" s="32"/>
      <c r="U183" s="31"/>
      <c r="V183" s="31"/>
      <c r="W183" s="31"/>
    </row>
    <row r="184" spans="3:23">
      <c r="C184" s="32"/>
      <c r="D184" s="32"/>
      <c r="E184" s="32"/>
      <c r="F184" s="32"/>
      <c r="G184" s="32"/>
      <c r="H184" s="32"/>
      <c r="I184" s="32"/>
      <c r="J184" s="32"/>
      <c r="K184" s="32"/>
      <c r="L184" s="32"/>
      <c r="M184" s="32"/>
      <c r="N184" s="32"/>
      <c r="O184" s="32"/>
      <c r="P184" s="32"/>
      <c r="Q184" s="32"/>
      <c r="R184" s="32"/>
      <c r="S184" s="32"/>
      <c r="T184" s="32"/>
      <c r="U184" s="31"/>
      <c r="V184" s="31"/>
      <c r="W184" s="31"/>
    </row>
    <row r="185" spans="3:23">
      <c r="C185" s="32"/>
      <c r="D185" s="32"/>
      <c r="E185" s="32"/>
      <c r="F185" s="32"/>
      <c r="G185" s="32"/>
      <c r="H185" s="32"/>
      <c r="I185" s="32"/>
      <c r="J185" s="32"/>
      <c r="K185" s="32"/>
      <c r="L185" s="32"/>
      <c r="M185" s="32"/>
      <c r="N185" s="32"/>
      <c r="O185" s="32"/>
      <c r="P185" s="32"/>
      <c r="Q185" s="32"/>
      <c r="R185" s="32"/>
      <c r="S185" s="32"/>
      <c r="T185" s="32"/>
      <c r="U185" s="31"/>
      <c r="V185" s="31"/>
      <c r="W185" s="31"/>
    </row>
    <row r="186" spans="3:23">
      <c r="C186" s="32"/>
      <c r="D186" s="32"/>
      <c r="E186" s="32"/>
      <c r="F186" s="32"/>
      <c r="G186" s="32"/>
      <c r="H186" s="32"/>
      <c r="I186" s="32"/>
      <c r="J186" s="32"/>
      <c r="K186" s="32"/>
      <c r="L186" s="32"/>
      <c r="M186" s="32"/>
      <c r="N186" s="32"/>
      <c r="O186" s="32"/>
      <c r="P186" s="32"/>
      <c r="Q186" s="32"/>
      <c r="R186" s="32"/>
      <c r="S186" s="32"/>
      <c r="T186" s="32"/>
      <c r="U186" s="31"/>
      <c r="V186" s="31"/>
      <c r="W186" s="31"/>
    </row>
    <row r="187" spans="3:23">
      <c r="C187" s="32"/>
      <c r="D187" s="32"/>
      <c r="E187" s="32"/>
      <c r="F187" s="32"/>
      <c r="G187" s="32"/>
      <c r="H187" s="32"/>
      <c r="I187" s="32"/>
      <c r="J187" s="32"/>
      <c r="K187" s="32"/>
      <c r="L187" s="32"/>
      <c r="M187" s="32"/>
      <c r="N187" s="32"/>
      <c r="O187" s="32"/>
      <c r="P187" s="32"/>
      <c r="Q187" s="32"/>
      <c r="R187" s="32"/>
      <c r="S187" s="32"/>
      <c r="T187" s="32"/>
      <c r="U187" s="31"/>
      <c r="V187" s="31"/>
      <c r="W187" s="31"/>
    </row>
    <row r="188" spans="3:23">
      <c r="C188" s="32"/>
      <c r="D188" s="32"/>
      <c r="E188" s="32"/>
      <c r="F188" s="32"/>
      <c r="G188" s="32"/>
      <c r="H188" s="32"/>
      <c r="I188" s="32"/>
      <c r="J188" s="32"/>
      <c r="K188" s="32"/>
      <c r="L188" s="32"/>
      <c r="M188" s="32"/>
      <c r="N188" s="32"/>
      <c r="O188" s="32"/>
      <c r="P188" s="32"/>
      <c r="Q188" s="32"/>
      <c r="R188" s="32"/>
      <c r="S188" s="32"/>
      <c r="T188" s="32"/>
      <c r="U188" s="31"/>
      <c r="V188" s="31"/>
      <c r="W188" s="31"/>
    </row>
    <row r="189" spans="3:23">
      <c r="C189" s="32"/>
      <c r="D189" s="32"/>
      <c r="E189" s="32"/>
      <c r="F189" s="32"/>
      <c r="G189" s="32"/>
      <c r="H189" s="32"/>
      <c r="I189" s="32"/>
      <c r="J189" s="32"/>
      <c r="K189" s="32"/>
      <c r="L189" s="32"/>
      <c r="M189" s="32"/>
      <c r="N189" s="32"/>
      <c r="O189" s="32"/>
      <c r="P189" s="32"/>
      <c r="Q189" s="32"/>
      <c r="R189" s="32"/>
      <c r="S189" s="32"/>
      <c r="T189" s="32"/>
      <c r="U189" s="31"/>
      <c r="V189" s="31"/>
      <c r="W189" s="31"/>
    </row>
    <row r="190" spans="3:23">
      <c r="C190" s="32"/>
      <c r="D190" s="32"/>
      <c r="E190" s="32"/>
      <c r="F190" s="32"/>
      <c r="G190" s="32"/>
      <c r="H190" s="32"/>
      <c r="I190" s="32"/>
      <c r="J190" s="32"/>
      <c r="K190" s="32"/>
      <c r="L190" s="32"/>
      <c r="M190" s="32"/>
      <c r="N190" s="32"/>
      <c r="O190" s="32"/>
      <c r="P190" s="32"/>
      <c r="Q190" s="32"/>
      <c r="R190" s="32"/>
      <c r="S190" s="32"/>
      <c r="T190" s="32"/>
      <c r="U190" s="31"/>
      <c r="V190" s="31"/>
      <c r="W190" s="31"/>
    </row>
    <row r="191" spans="3:23">
      <c r="C191" s="32"/>
      <c r="D191" s="32"/>
      <c r="E191" s="32"/>
      <c r="F191" s="32"/>
      <c r="G191" s="32"/>
      <c r="H191" s="32"/>
      <c r="I191" s="32"/>
      <c r="J191" s="32"/>
      <c r="K191" s="32"/>
      <c r="L191" s="32"/>
      <c r="M191" s="32"/>
      <c r="N191" s="32"/>
      <c r="O191" s="32"/>
      <c r="P191" s="32"/>
      <c r="Q191" s="32"/>
      <c r="R191" s="32"/>
      <c r="S191" s="32"/>
      <c r="T191" s="32"/>
      <c r="U191" s="31"/>
      <c r="V191" s="31"/>
      <c r="W191" s="31"/>
    </row>
    <row r="192" spans="3:23">
      <c r="C192" s="32"/>
      <c r="D192" s="32"/>
      <c r="E192" s="32"/>
      <c r="F192" s="32"/>
      <c r="G192" s="32"/>
      <c r="H192" s="32"/>
      <c r="I192" s="32"/>
      <c r="J192" s="32"/>
      <c r="K192" s="32"/>
      <c r="L192" s="32"/>
      <c r="M192" s="32"/>
      <c r="N192" s="32"/>
      <c r="O192" s="32"/>
      <c r="P192" s="32"/>
      <c r="Q192" s="32"/>
      <c r="R192" s="32"/>
      <c r="S192" s="32"/>
      <c r="T192" s="32"/>
      <c r="U192" s="31"/>
      <c r="V192" s="31"/>
      <c r="W192" s="31"/>
    </row>
    <row r="193" spans="3:23">
      <c r="C193" s="32"/>
      <c r="D193" s="32"/>
      <c r="E193" s="32"/>
      <c r="F193" s="32"/>
      <c r="G193" s="32"/>
      <c r="H193" s="32"/>
      <c r="I193" s="32"/>
      <c r="J193" s="32"/>
      <c r="K193" s="32"/>
      <c r="L193" s="32"/>
      <c r="M193" s="32"/>
      <c r="N193" s="32"/>
      <c r="O193" s="32"/>
      <c r="P193" s="32"/>
      <c r="Q193" s="32"/>
      <c r="R193" s="32"/>
      <c r="S193" s="32"/>
      <c r="T193" s="32"/>
      <c r="U193" s="31"/>
      <c r="V193" s="31"/>
      <c r="W193" s="31"/>
    </row>
    <row r="194" spans="3:23">
      <c r="C194" s="32"/>
      <c r="D194" s="32"/>
      <c r="E194" s="32"/>
      <c r="F194" s="32"/>
      <c r="G194" s="32"/>
      <c r="H194" s="32"/>
      <c r="I194" s="32"/>
      <c r="J194" s="32"/>
      <c r="K194" s="32"/>
      <c r="L194" s="32"/>
      <c r="M194" s="32"/>
      <c r="N194" s="32"/>
      <c r="O194" s="32"/>
      <c r="P194" s="32"/>
      <c r="Q194" s="32"/>
      <c r="R194" s="32"/>
      <c r="S194" s="32"/>
      <c r="T194" s="32"/>
      <c r="U194" s="31"/>
      <c r="V194" s="31"/>
      <c r="W194" s="31"/>
    </row>
    <row r="195" spans="3:23">
      <c r="C195" s="32"/>
      <c r="D195" s="32"/>
      <c r="E195" s="32"/>
      <c r="F195" s="32"/>
      <c r="G195" s="32"/>
      <c r="H195" s="32"/>
      <c r="I195" s="32"/>
      <c r="J195" s="32"/>
      <c r="K195" s="32"/>
      <c r="L195" s="32"/>
      <c r="M195" s="32"/>
      <c r="N195" s="32"/>
      <c r="O195" s="32"/>
      <c r="P195" s="32"/>
      <c r="Q195" s="32"/>
      <c r="R195" s="32"/>
      <c r="S195" s="32"/>
      <c r="T195" s="32"/>
      <c r="U195" s="31"/>
      <c r="V195" s="31"/>
      <c r="W195" s="31"/>
    </row>
    <row r="196" spans="3:23">
      <c r="C196" s="32"/>
      <c r="D196" s="32"/>
      <c r="E196" s="32"/>
      <c r="F196" s="32"/>
      <c r="G196" s="32"/>
      <c r="H196" s="32"/>
      <c r="I196" s="32"/>
      <c r="J196" s="32"/>
      <c r="K196" s="32"/>
      <c r="L196" s="32"/>
      <c r="M196" s="32"/>
      <c r="N196" s="32"/>
      <c r="O196" s="32"/>
      <c r="P196" s="32"/>
      <c r="Q196" s="32"/>
      <c r="R196" s="32"/>
      <c r="S196" s="32"/>
      <c r="T196" s="32"/>
      <c r="U196" s="31"/>
      <c r="V196" s="31"/>
      <c r="W196" s="31"/>
    </row>
    <row r="197" spans="3:23">
      <c r="C197" s="32"/>
      <c r="D197" s="32"/>
      <c r="E197" s="32"/>
      <c r="F197" s="32"/>
      <c r="G197" s="32"/>
      <c r="H197" s="32"/>
      <c r="I197" s="32"/>
      <c r="J197" s="32"/>
      <c r="K197" s="32"/>
      <c r="L197" s="32"/>
      <c r="M197" s="32"/>
      <c r="N197" s="32"/>
      <c r="O197" s="32"/>
      <c r="P197" s="32"/>
      <c r="Q197" s="32"/>
      <c r="R197" s="32"/>
      <c r="S197" s="32"/>
      <c r="T197" s="32"/>
      <c r="U197" s="31"/>
      <c r="V197" s="31"/>
      <c r="W197" s="31"/>
    </row>
    <row r="198" spans="3:23">
      <c r="C198" s="32"/>
      <c r="D198" s="32"/>
      <c r="E198" s="32"/>
      <c r="F198" s="32"/>
      <c r="G198" s="32"/>
      <c r="H198" s="32"/>
      <c r="I198" s="32"/>
      <c r="J198" s="32"/>
      <c r="K198" s="32"/>
      <c r="L198" s="32"/>
      <c r="M198" s="32"/>
      <c r="N198" s="32"/>
      <c r="O198" s="32"/>
      <c r="P198" s="32"/>
      <c r="Q198" s="32"/>
      <c r="R198" s="32"/>
      <c r="S198" s="32"/>
      <c r="T198" s="32"/>
      <c r="U198" s="31"/>
      <c r="V198" s="31"/>
      <c r="W198" s="31"/>
    </row>
    <row r="199" spans="3:23">
      <c r="C199" s="32"/>
      <c r="D199" s="32"/>
      <c r="E199" s="32"/>
      <c r="F199" s="32"/>
      <c r="G199" s="32"/>
      <c r="H199" s="32"/>
      <c r="I199" s="32"/>
      <c r="J199" s="32"/>
      <c r="K199" s="32"/>
      <c r="L199" s="32"/>
      <c r="M199" s="32"/>
      <c r="N199" s="32"/>
      <c r="O199" s="32"/>
      <c r="P199" s="32"/>
      <c r="Q199" s="32"/>
      <c r="R199" s="32"/>
      <c r="S199" s="32"/>
      <c r="T199" s="32"/>
      <c r="U199" s="31"/>
      <c r="V199" s="31"/>
      <c r="W199" s="31"/>
    </row>
    <row r="200" spans="3:23">
      <c r="C200" s="32"/>
      <c r="D200" s="32"/>
      <c r="E200" s="32"/>
      <c r="F200" s="32"/>
      <c r="G200" s="32"/>
      <c r="H200" s="32"/>
      <c r="I200" s="32"/>
      <c r="J200" s="32"/>
      <c r="K200" s="32"/>
      <c r="L200" s="32"/>
      <c r="M200" s="32"/>
      <c r="N200" s="32"/>
      <c r="O200" s="32"/>
      <c r="P200" s="32"/>
      <c r="Q200" s="32"/>
      <c r="R200" s="32"/>
      <c r="S200" s="32"/>
      <c r="T200" s="32"/>
      <c r="U200" s="31"/>
      <c r="V200" s="31"/>
      <c r="W200" s="31"/>
    </row>
    <row r="201" spans="3:23">
      <c r="C201" s="32"/>
      <c r="D201" s="32"/>
      <c r="E201" s="32"/>
      <c r="F201" s="32"/>
      <c r="G201" s="32"/>
      <c r="H201" s="32"/>
      <c r="I201" s="32"/>
      <c r="J201" s="32"/>
      <c r="K201" s="32"/>
      <c r="L201" s="32"/>
      <c r="M201" s="32"/>
      <c r="N201" s="32"/>
      <c r="O201" s="32"/>
      <c r="P201" s="32"/>
      <c r="Q201" s="32"/>
      <c r="R201" s="32"/>
      <c r="S201" s="32"/>
      <c r="T201" s="32"/>
      <c r="U201" s="31"/>
      <c r="V201" s="31"/>
      <c r="W201" s="31"/>
    </row>
    <row r="202" spans="3:23">
      <c r="C202" s="32"/>
      <c r="D202" s="32"/>
      <c r="E202" s="32"/>
      <c r="F202" s="32"/>
      <c r="G202" s="32"/>
      <c r="H202" s="32"/>
      <c r="I202" s="32"/>
      <c r="J202" s="32"/>
      <c r="K202" s="32"/>
      <c r="L202" s="32"/>
      <c r="M202" s="32"/>
      <c r="N202" s="32"/>
      <c r="O202" s="32"/>
      <c r="P202" s="32"/>
      <c r="Q202" s="32"/>
      <c r="R202" s="32"/>
      <c r="S202" s="32"/>
      <c r="T202" s="32"/>
      <c r="U202" s="31"/>
      <c r="V202" s="31"/>
      <c r="W202" s="31"/>
    </row>
    <row r="203" spans="3:23">
      <c r="C203" s="32"/>
      <c r="D203" s="32"/>
      <c r="E203" s="32"/>
      <c r="F203" s="32"/>
      <c r="G203" s="32"/>
      <c r="H203" s="32"/>
      <c r="I203" s="32"/>
      <c r="J203" s="32"/>
      <c r="K203" s="32"/>
      <c r="L203" s="32"/>
      <c r="M203" s="32"/>
      <c r="N203" s="32"/>
      <c r="O203" s="32"/>
      <c r="P203" s="32"/>
      <c r="Q203" s="32"/>
      <c r="R203" s="32"/>
      <c r="S203" s="32"/>
      <c r="T203" s="32"/>
      <c r="U203" s="31"/>
      <c r="V203" s="31"/>
      <c r="W203" s="31"/>
    </row>
    <row r="204" spans="3:23">
      <c r="C204" s="32"/>
      <c r="D204" s="32"/>
      <c r="E204" s="32"/>
      <c r="F204" s="32"/>
      <c r="G204" s="32"/>
      <c r="H204" s="32"/>
      <c r="I204" s="32"/>
      <c r="J204" s="32"/>
      <c r="K204" s="32"/>
      <c r="L204" s="32"/>
      <c r="M204" s="32"/>
      <c r="N204" s="32"/>
      <c r="O204" s="32"/>
      <c r="P204" s="32"/>
      <c r="Q204" s="32"/>
      <c r="R204" s="32"/>
      <c r="S204" s="32"/>
      <c r="T204" s="32"/>
      <c r="U204" s="31"/>
      <c r="V204" s="31"/>
      <c r="W204" s="31"/>
    </row>
    <row r="205" spans="3:23">
      <c r="C205" s="32"/>
      <c r="D205" s="32"/>
      <c r="E205" s="32"/>
      <c r="F205" s="32"/>
      <c r="G205" s="32"/>
      <c r="H205" s="32"/>
      <c r="I205" s="32"/>
      <c r="J205" s="32"/>
      <c r="K205" s="32"/>
      <c r="L205" s="32"/>
      <c r="M205" s="32"/>
      <c r="N205" s="32"/>
      <c r="O205" s="32"/>
      <c r="P205" s="32"/>
      <c r="Q205" s="32"/>
      <c r="R205" s="32"/>
      <c r="S205" s="32"/>
      <c r="T205" s="32"/>
      <c r="U205" s="31"/>
      <c r="V205" s="31"/>
      <c r="W205" s="31"/>
    </row>
    <row r="206" spans="3:23">
      <c r="C206" s="32"/>
      <c r="D206" s="32"/>
      <c r="E206" s="32"/>
      <c r="F206" s="32"/>
      <c r="G206" s="32"/>
      <c r="H206" s="32"/>
      <c r="I206" s="32"/>
      <c r="J206" s="32"/>
      <c r="K206" s="32"/>
      <c r="L206" s="32"/>
      <c r="M206" s="32"/>
      <c r="N206" s="32"/>
      <c r="O206" s="32"/>
      <c r="P206" s="32"/>
      <c r="Q206" s="32"/>
      <c r="R206" s="32"/>
      <c r="S206" s="32"/>
      <c r="T206" s="32"/>
      <c r="U206" s="31"/>
      <c r="V206" s="31"/>
      <c r="W206" s="31"/>
    </row>
    <row r="207" spans="3:23">
      <c r="C207" s="32"/>
      <c r="D207" s="32"/>
      <c r="E207" s="32"/>
      <c r="F207" s="32"/>
      <c r="G207" s="32"/>
      <c r="H207" s="32"/>
      <c r="I207" s="32"/>
      <c r="J207" s="32"/>
      <c r="K207" s="32"/>
      <c r="L207" s="32"/>
      <c r="M207" s="32"/>
      <c r="N207" s="32"/>
      <c r="O207" s="32"/>
      <c r="P207" s="32"/>
      <c r="Q207" s="32"/>
      <c r="R207" s="32"/>
      <c r="S207" s="32"/>
      <c r="T207" s="32"/>
      <c r="U207" s="31"/>
      <c r="V207" s="31"/>
      <c r="W207" s="31"/>
    </row>
    <row r="208" spans="3:23">
      <c r="C208" s="32"/>
      <c r="D208" s="32"/>
      <c r="E208" s="32"/>
      <c r="F208" s="32"/>
      <c r="G208" s="32"/>
      <c r="H208" s="32"/>
      <c r="I208" s="32"/>
      <c r="J208" s="32"/>
      <c r="K208" s="32"/>
      <c r="L208" s="32"/>
      <c r="M208" s="32"/>
      <c r="N208" s="32"/>
      <c r="O208" s="32"/>
      <c r="P208" s="32"/>
      <c r="Q208" s="32"/>
      <c r="R208" s="32"/>
      <c r="S208" s="32"/>
      <c r="T208" s="32"/>
      <c r="U208" s="31"/>
      <c r="V208" s="31"/>
      <c r="W208" s="31"/>
    </row>
    <row r="209" spans="3:23">
      <c r="C209" s="32"/>
      <c r="D209" s="32"/>
      <c r="E209" s="32"/>
      <c r="F209" s="32"/>
      <c r="G209" s="32"/>
      <c r="H209" s="32"/>
      <c r="I209" s="32"/>
      <c r="J209" s="32"/>
      <c r="K209" s="32"/>
      <c r="L209" s="32"/>
      <c r="M209" s="32"/>
      <c r="N209" s="32"/>
      <c r="O209" s="32"/>
      <c r="P209" s="32"/>
      <c r="Q209" s="32"/>
      <c r="R209" s="32"/>
      <c r="S209" s="32"/>
      <c r="T209" s="32"/>
      <c r="U209" s="31"/>
      <c r="V209" s="31"/>
      <c r="W209" s="31"/>
    </row>
    <row r="210" spans="3:23">
      <c r="C210" s="32"/>
      <c r="D210" s="32"/>
      <c r="E210" s="32"/>
      <c r="F210" s="32"/>
      <c r="G210" s="32"/>
      <c r="H210" s="32"/>
      <c r="I210" s="32"/>
      <c r="J210" s="32"/>
      <c r="K210" s="32"/>
      <c r="L210" s="32"/>
      <c r="M210" s="32"/>
      <c r="N210" s="32"/>
      <c r="O210" s="32"/>
      <c r="P210" s="32"/>
      <c r="Q210" s="32"/>
      <c r="R210" s="32"/>
      <c r="S210" s="32"/>
      <c r="T210" s="32"/>
      <c r="U210" s="31"/>
      <c r="V210" s="31"/>
      <c r="W210" s="31"/>
    </row>
    <row r="211" spans="3:23">
      <c r="C211" s="32"/>
      <c r="D211" s="32"/>
      <c r="E211" s="32"/>
      <c r="F211" s="32"/>
      <c r="G211" s="32"/>
      <c r="H211" s="32"/>
      <c r="I211" s="32"/>
      <c r="J211" s="32"/>
      <c r="K211" s="32"/>
      <c r="L211" s="32"/>
      <c r="M211" s="32"/>
      <c r="N211" s="32"/>
      <c r="O211" s="32"/>
      <c r="P211" s="32"/>
      <c r="Q211" s="32"/>
      <c r="R211" s="32"/>
      <c r="S211" s="32"/>
      <c r="T211" s="32"/>
      <c r="U211" s="31"/>
      <c r="V211" s="31"/>
      <c r="W211" s="31"/>
    </row>
    <row r="212" spans="3:23">
      <c r="C212" s="32"/>
      <c r="D212" s="32"/>
      <c r="E212" s="32"/>
      <c r="F212" s="32"/>
      <c r="G212" s="32"/>
      <c r="H212" s="32"/>
      <c r="I212" s="32"/>
      <c r="J212" s="32"/>
      <c r="K212" s="32"/>
      <c r="L212" s="32"/>
      <c r="M212" s="32"/>
      <c r="N212" s="32"/>
      <c r="O212" s="32"/>
      <c r="P212" s="32"/>
      <c r="Q212" s="32"/>
      <c r="R212" s="32"/>
      <c r="S212" s="32"/>
      <c r="T212" s="32"/>
      <c r="U212" s="31"/>
      <c r="V212" s="31"/>
      <c r="W212" s="31"/>
    </row>
    <row r="213" spans="3:23">
      <c r="C213" s="32"/>
      <c r="D213" s="32"/>
      <c r="E213" s="32"/>
      <c r="F213" s="32"/>
      <c r="G213" s="32"/>
      <c r="H213" s="32"/>
      <c r="I213" s="32"/>
      <c r="J213" s="32"/>
      <c r="K213" s="32"/>
      <c r="L213" s="32"/>
      <c r="M213" s="32"/>
      <c r="N213" s="32"/>
      <c r="O213" s="32"/>
      <c r="P213" s="32"/>
      <c r="Q213" s="32"/>
      <c r="R213" s="32"/>
      <c r="S213" s="32"/>
      <c r="T213" s="32"/>
      <c r="U213" s="31"/>
      <c r="V213" s="31"/>
      <c r="W213" s="31"/>
    </row>
    <row r="214" spans="3:23">
      <c r="C214" s="32"/>
      <c r="D214" s="32"/>
      <c r="E214" s="32"/>
      <c r="F214" s="32"/>
      <c r="G214" s="32"/>
      <c r="H214" s="32"/>
      <c r="I214" s="32"/>
      <c r="J214" s="32"/>
      <c r="K214" s="32"/>
      <c r="L214" s="32"/>
      <c r="M214" s="32"/>
      <c r="N214" s="32"/>
      <c r="O214" s="32"/>
      <c r="P214" s="32"/>
      <c r="Q214" s="32"/>
      <c r="R214" s="32"/>
      <c r="S214" s="32"/>
      <c r="T214" s="32"/>
      <c r="U214" s="31"/>
      <c r="V214" s="31"/>
      <c r="W214" s="31"/>
    </row>
    <row r="215" spans="3:23">
      <c r="C215" s="32"/>
      <c r="D215" s="32"/>
      <c r="E215" s="32"/>
      <c r="F215" s="32"/>
      <c r="G215" s="32"/>
      <c r="H215" s="32"/>
      <c r="I215" s="32"/>
      <c r="J215" s="32"/>
      <c r="K215" s="32"/>
      <c r="L215" s="32"/>
      <c r="M215" s="32"/>
      <c r="N215" s="32"/>
      <c r="O215" s="32"/>
      <c r="P215" s="32"/>
      <c r="Q215" s="32"/>
      <c r="R215" s="32"/>
      <c r="S215" s="32"/>
      <c r="T215" s="32"/>
      <c r="U215" s="31"/>
      <c r="V215" s="31"/>
      <c r="W215" s="31"/>
    </row>
    <row r="216" spans="3:23">
      <c r="C216" s="32"/>
      <c r="D216" s="32"/>
      <c r="E216" s="32"/>
      <c r="F216" s="32"/>
      <c r="G216" s="32"/>
      <c r="H216" s="32"/>
      <c r="I216" s="32"/>
      <c r="J216" s="32"/>
      <c r="K216" s="32"/>
      <c r="L216" s="32"/>
      <c r="M216" s="32"/>
      <c r="N216" s="32"/>
      <c r="O216" s="32"/>
      <c r="P216" s="32"/>
      <c r="Q216" s="32"/>
      <c r="R216" s="32"/>
      <c r="S216" s="32"/>
      <c r="T216" s="32"/>
      <c r="U216" s="31"/>
      <c r="V216" s="31"/>
      <c r="W216" s="31"/>
    </row>
    <row r="217" spans="3:23">
      <c r="C217" s="32"/>
      <c r="D217" s="32"/>
      <c r="E217" s="32"/>
      <c r="F217" s="32"/>
      <c r="G217" s="32"/>
      <c r="H217" s="32"/>
      <c r="I217" s="32"/>
      <c r="J217" s="32"/>
      <c r="K217" s="32"/>
      <c r="L217" s="32"/>
      <c r="M217" s="32"/>
      <c r="N217" s="32"/>
      <c r="O217" s="32"/>
      <c r="P217" s="32"/>
      <c r="Q217" s="32"/>
      <c r="R217" s="32"/>
      <c r="S217" s="32"/>
      <c r="T217" s="32"/>
      <c r="U217" s="31"/>
      <c r="V217" s="31"/>
      <c r="W217" s="31"/>
    </row>
    <row r="218" spans="3:23">
      <c r="C218" s="32"/>
      <c r="D218" s="32"/>
      <c r="E218" s="32"/>
      <c r="F218" s="32"/>
      <c r="G218" s="32"/>
      <c r="H218" s="32"/>
      <c r="I218" s="32"/>
      <c r="J218" s="32"/>
      <c r="K218" s="32"/>
      <c r="L218" s="32"/>
      <c r="M218" s="32"/>
      <c r="N218" s="32"/>
      <c r="O218" s="32"/>
      <c r="P218" s="32"/>
      <c r="Q218" s="32"/>
      <c r="R218" s="32"/>
      <c r="S218" s="32"/>
      <c r="T218" s="32"/>
      <c r="U218" s="31"/>
      <c r="V218" s="31"/>
      <c r="W218" s="31"/>
    </row>
    <row r="219" spans="3:23">
      <c r="C219" s="32"/>
      <c r="D219" s="32"/>
      <c r="E219" s="32"/>
      <c r="F219" s="32"/>
      <c r="G219" s="32"/>
      <c r="H219" s="32"/>
      <c r="I219" s="32"/>
      <c r="J219" s="32"/>
      <c r="K219" s="32"/>
      <c r="L219" s="32"/>
      <c r="M219" s="32"/>
      <c r="N219" s="32"/>
      <c r="O219" s="32"/>
      <c r="P219" s="32"/>
      <c r="Q219" s="32"/>
      <c r="R219" s="32"/>
      <c r="S219" s="32"/>
      <c r="T219" s="32"/>
      <c r="U219" s="31"/>
      <c r="V219" s="31"/>
      <c r="W219" s="31"/>
    </row>
    <row r="220" spans="3:23">
      <c r="C220" s="32"/>
      <c r="D220" s="32"/>
      <c r="E220" s="32"/>
      <c r="F220" s="32"/>
      <c r="G220" s="32"/>
      <c r="H220" s="32"/>
      <c r="I220" s="32"/>
      <c r="J220" s="32"/>
      <c r="K220" s="32"/>
      <c r="L220" s="32"/>
      <c r="M220" s="32"/>
      <c r="N220" s="32"/>
      <c r="O220" s="32"/>
      <c r="P220" s="32"/>
      <c r="Q220" s="32"/>
      <c r="R220" s="32"/>
      <c r="S220" s="32"/>
      <c r="T220" s="32"/>
      <c r="U220" s="31"/>
      <c r="V220" s="31"/>
      <c r="W220" s="31"/>
    </row>
    <row r="221" spans="3:23">
      <c r="C221" s="32"/>
      <c r="D221" s="32"/>
      <c r="E221" s="32"/>
      <c r="F221" s="32"/>
      <c r="G221" s="32"/>
      <c r="H221" s="32"/>
      <c r="I221" s="32"/>
      <c r="J221" s="32"/>
      <c r="K221" s="32"/>
      <c r="L221" s="32"/>
      <c r="M221" s="32"/>
      <c r="N221" s="32"/>
      <c r="O221" s="32"/>
      <c r="P221" s="32"/>
      <c r="Q221" s="32"/>
      <c r="R221" s="32"/>
      <c r="S221" s="32"/>
      <c r="T221" s="32"/>
      <c r="U221" s="31"/>
      <c r="V221" s="31"/>
      <c r="W221" s="31"/>
    </row>
    <row r="222" spans="3:23">
      <c r="C222" s="32"/>
      <c r="D222" s="32"/>
      <c r="E222" s="32"/>
      <c r="F222" s="32"/>
      <c r="G222" s="32"/>
      <c r="H222" s="32"/>
      <c r="I222" s="32"/>
      <c r="J222" s="32"/>
      <c r="K222" s="32"/>
      <c r="L222" s="32"/>
      <c r="M222" s="32"/>
      <c r="N222" s="32"/>
      <c r="O222" s="32"/>
      <c r="P222" s="32"/>
      <c r="Q222" s="32"/>
      <c r="R222" s="32"/>
      <c r="S222" s="32"/>
      <c r="T222" s="32"/>
      <c r="U222" s="31"/>
      <c r="V222" s="31"/>
      <c r="W222" s="31"/>
    </row>
    <row r="223" spans="3:23">
      <c r="C223" s="32"/>
      <c r="D223" s="32"/>
      <c r="E223" s="32"/>
      <c r="F223" s="32"/>
      <c r="G223" s="32"/>
      <c r="H223" s="32"/>
      <c r="I223" s="32"/>
      <c r="J223" s="32"/>
      <c r="K223" s="32"/>
      <c r="L223" s="32"/>
      <c r="M223" s="32"/>
      <c r="N223" s="32"/>
      <c r="O223" s="32"/>
      <c r="P223" s="32"/>
      <c r="Q223" s="32"/>
      <c r="R223" s="32"/>
      <c r="S223" s="32"/>
      <c r="T223" s="32"/>
      <c r="U223" s="31"/>
      <c r="V223" s="31"/>
      <c r="W223" s="31"/>
    </row>
    <row r="224" spans="3:23">
      <c r="C224" s="32"/>
      <c r="D224" s="32"/>
      <c r="E224" s="32"/>
      <c r="F224" s="32"/>
      <c r="G224" s="32"/>
      <c r="H224" s="32"/>
      <c r="I224" s="32"/>
      <c r="J224" s="32"/>
      <c r="K224" s="32"/>
      <c r="L224" s="32"/>
      <c r="M224" s="32"/>
      <c r="N224" s="32"/>
      <c r="O224" s="32"/>
      <c r="P224" s="32"/>
      <c r="Q224" s="32"/>
      <c r="R224" s="32"/>
      <c r="S224" s="32"/>
      <c r="T224" s="32"/>
      <c r="U224" s="31"/>
      <c r="V224" s="31"/>
      <c r="W224" s="31"/>
    </row>
    <row r="225" spans="3:23">
      <c r="C225" s="32"/>
      <c r="D225" s="32"/>
      <c r="E225" s="32"/>
      <c r="F225" s="32"/>
      <c r="G225" s="32"/>
      <c r="H225" s="32"/>
      <c r="I225" s="32"/>
      <c r="J225" s="32"/>
      <c r="K225" s="32"/>
      <c r="L225" s="32"/>
      <c r="M225" s="32"/>
      <c r="N225" s="32"/>
      <c r="O225" s="32"/>
      <c r="P225" s="32"/>
      <c r="Q225" s="32"/>
      <c r="R225" s="32"/>
      <c r="S225" s="32"/>
      <c r="T225" s="32"/>
      <c r="U225" s="31"/>
      <c r="V225" s="31"/>
      <c r="W225" s="31"/>
    </row>
    <row r="226" spans="3:23">
      <c r="C226" s="32"/>
      <c r="D226" s="32"/>
      <c r="E226" s="32"/>
      <c r="F226" s="32"/>
      <c r="G226" s="32"/>
      <c r="H226" s="32"/>
      <c r="I226" s="32"/>
      <c r="J226" s="32"/>
      <c r="K226" s="32"/>
      <c r="L226" s="32"/>
      <c r="M226" s="32"/>
      <c r="N226" s="32"/>
      <c r="O226" s="32"/>
      <c r="P226" s="32"/>
      <c r="Q226" s="32"/>
      <c r="R226" s="32"/>
      <c r="S226" s="32"/>
      <c r="T226" s="32"/>
      <c r="U226" s="31"/>
      <c r="V226" s="31"/>
      <c r="W226" s="31"/>
    </row>
    <row r="227" spans="3:23">
      <c r="C227" s="32"/>
      <c r="D227" s="32"/>
      <c r="E227" s="32"/>
      <c r="F227" s="32"/>
      <c r="G227" s="32"/>
      <c r="H227" s="32"/>
      <c r="I227" s="32"/>
      <c r="J227" s="32"/>
      <c r="K227" s="32"/>
      <c r="L227" s="32"/>
      <c r="M227" s="32"/>
      <c r="N227" s="32"/>
      <c r="O227" s="32"/>
      <c r="P227" s="32"/>
      <c r="Q227" s="32"/>
      <c r="R227" s="32"/>
      <c r="S227" s="32"/>
      <c r="T227" s="32"/>
      <c r="U227" s="31"/>
      <c r="V227" s="31"/>
      <c r="W227" s="31"/>
    </row>
    <row r="228" spans="3:23">
      <c r="C228" s="32"/>
      <c r="D228" s="32"/>
      <c r="E228" s="32"/>
      <c r="F228" s="32"/>
      <c r="G228" s="32"/>
      <c r="H228" s="32"/>
      <c r="I228" s="32"/>
      <c r="J228" s="32"/>
      <c r="K228" s="32"/>
      <c r="L228" s="32"/>
      <c r="M228" s="32"/>
      <c r="N228" s="32"/>
      <c r="O228" s="32"/>
      <c r="P228" s="32"/>
      <c r="Q228" s="32"/>
      <c r="R228" s="32"/>
      <c r="S228" s="32"/>
      <c r="T228" s="32"/>
      <c r="U228" s="31"/>
      <c r="V228" s="31"/>
      <c r="W228" s="31"/>
    </row>
    <row r="229" spans="3:23">
      <c r="C229" s="32"/>
      <c r="D229" s="32"/>
      <c r="E229" s="32"/>
      <c r="F229" s="32"/>
      <c r="G229" s="32"/>
      <c r="H229" s="32"/>
      <c r="I229" s="32"/>
      <c r="J229" s="32"/>
      <c r="K229" s="32"/>
      <c r="L229" s="32"/>
      <c r="M229" s="32"/>
      <c r="N229" s="32"/>
      <c r="O229" s="32"/>
      <c r="P229" s="32"/>
      <c r="Q229" s="32"/>
      <c r="R229" s="32"/>
      <c r="S229" s="32"/>
      <c r="T229" s="32"/>
      <c r="U229" s="31"/>
      <c r="V229" s="31"/>
      <c r="W229" s="31"/>
    </row>
    <row r="230" spans="3:23">
      <c r="C230" s="32"/>
      <c r="D230" s="32"/>
      <c r="E230" s="32"/>
      <c r="F230" s="32"/>
      <c r="G230" s="32"/>
      <c r="H230" s="32"/>
      <c r="I230" s="32"/>
      <c r="J230" s="32"/>
      <c r="K230" s="32"/>
      <c r="L230" s="32"/>
      <c r="M230" s="32"/>
      <c r="N230" s="32"/>
      <c r="O230" s="32"/>
      <c r="P230" s="32"/>
      <c r="Q230" s="32"/>
      <c r="R230" s="32"/>
      <c r="S230" s="32"/>
      <c r="T230" s="32"/>
      <c r="U230" s="31"/>
      <c r="V230" s="31"/>
      <c r="W230" s="31"/>
    </row>
    <row r="231" spans="3:23">
      <c r="C231" s="32"/>
      <c r="D231" s="32"/>
      <c r="E231" s="32"/>
      <c r="F231" s="32"/>
      <c r="G231" s="32"/>
      <c r="H231" s="32"/>
      <c r="I231" s="32"/>
      <c r="J231" s="32"/>
      <c r="K231" s="32"/>
      <c r="L231" s="32"/>
      <c r="M231" s="32"/>
      <c r="N231" s="32"/>
      <c r="O231" s="32"/>
      <c r="P231" s="32"/>
      <c r="Q231" s="32"/>
      <c r="R231" s="32"/>
      <c r="S231" s="32"/>
      <c r="T231" s="32"/>
      <c r="U231" s="31"/>
      <c r="V231" s="31"/>
      <c r="W231" s="31"/>
    </row>
    <row r="232" spans="3:23">
      <c r="C232" s="32"/>
      <c r="D232" s="32"/>
      <c r="E232" s="32"/>
      <c r="F232" s="32"/>
      <c r="G232" s="32"/>
      <c r="H232" s="32"/>
      <c r="I232" s="32"/>
      <c r="J232" s="32"/>
      <c r="K232" s="32"/>
      <c r="L232" s="32"/>
      <c r="M232" s="32"/>
      <c r="N232" s="32"/>
      <c r="O232" s="32"/>
      <c r="P232" s="32"/>
      <c r="Q232" s="32"/>
      <c r="R232" s="32"/>
      <c r="S232" s="32"/>
      <c r="T232" s="32"/>
      <c r="U232" s="31"/>
      <c r="V232" s="31"/>
      <c r="W232" s="31"/>
    </row>
    <row r="233" spans="3:23">
      <c r="C233" s="32"/>
      <c r="D233" s="32"/>
      <c r="E233" s="32"/>
      <c r="F233" s="32"/>
      <c r="G233" s="32"/>
      <c r="H233" s="32"/>
      <c r="I233" s="32"/>
      <c r="J233" s="32"/>
      <c r="K233" s="32"/>
      <c r="L233" s="32"/>
      <c r="M233" s="32"/>
      <c r="N233" s="32"/>
      <c r="O233" s="32"/>
      <c r="P233" s="32"/>
      <c r="Q233" s="32"/>
      <c r="R233" s="32"/>
      <c r="S233" s="32"/>
      <c r="T233" s="32"/>
      <c r="U233" s="31"/>
      <c r="V233" s="31"/>
      <c r="W233" s="31"/>
    </row>
    <row r="234" spans="3:23">
      <c r="C234" s="32"/>
      <c r="D234" s="32"/>
      <c r="E234" s="32"/>
      <c r="F234" s="32"/>
      <c r="G234" s="32"/>
      <c r="H234" s="32"/>
      <c r="I234" s="32"/>
      <c r="J234" s="32"/>
      <c r="K234" s="32"/>
      <c r="L234" s="32"/>
      <c r="M234" s="32"/>
      <c r="N234" s="32"/>
      <c r="O234" s="32"/>
      <c r="P234" s="32"/>
      <c r="Q234" s="32"/>
      <c r="R234" s="32"/>
      <c r="S234" s="32"/>
      <c r="T234" s="32"/>
      <c r="U234" s="31"/>
      <c r="V234" s="31"/>
      <c r="W234" s="31"/>
    </row>
    <row r="235" spans="3:23">
      <c r="C235" s="32"/>
      <c r="D235" s="32"/>
      <c r="E235" s="32"/>
      <c r="F235" s="32"/>
      <c r="G235" s="32"/>
      <c r="H235" s="32"/>
      <c r="I235" s="32"/>
      <c r="J235" s="32"/>
      <c r="K235" s="32"/>
      <c r="L235" s="32"/>
      <c r="M235" s="32"/>
      <c r="N235" s="32"/>
      <c r="O235" s="32"/>
      <c r="P235" s="32"/>
      <c r="Q235" s="32"/>
      <c r="R235" s="32"/>
      <c r="S235" s="32"/>
      <c r="T235" s="32"/>
      <c r="U235" s="31"/>
      <c r="V235" s="31"/>
      <c r="W235" s="31"/>
    </row>
    <row r="236" spans="3:23">
      <c r="C236" s="32"/>
      <c r="D236" s="32"/>
      <c r="E236" s="32"/>
      <c r="F236" s="32"/>
      <c r="G236" s="32"/>
      <c r="H236" s="32"/>
      <c r="I236" s="32"/>
      <c r="J236" s="32"/>
      <c r="K236" s="32"/>
      <c r="L236" s="32"/>
      <c r="M236" s="32"/>
      <c r="N236" s="32"/>
      <c r="O236" s="32"/>
      <c r="P236" s="32"/>
      <c r="Q236" s="32"/>
      <c r="R236" s="32"/>
      <c r="S236" s="32"/>
      <c r="T236" s="32"/>
      <c r="U236" s="31"/>
      <c r="V236" s="31"/>
      <c r="W236" s="31"/>
    </row>
    <row r="237" spans="3:23">
      <c r="C237" s="32"/>
      <c r="D237" s="32"/>
      <c r="E237" s="32"/>
      <c r="F237" s="32"/>
      <c r="G237" s="32"/>
      <c r="H237" s="32"/>
      <c r="I237" s="32"/>
      <c r="J237" s="32"/>
      <c r="K237" s="32"/>
      <c r="L237" s="32"/>
      <c r="M237" s="32"/>
      <c r="N237" s="32"/>
      <c r="O237" s="32"/>
      <c r="P237" s="32"/>
      <c r="Q237" s="32"/>
      <c r="R237" s="32"/>
      <c r="S237" s="32"/>
      <c r="T237" s="32"/>
      <c r="U237" s="31"/>
      <c r="V237" s="31"/>
      <c r="W237" s="31"/>
    </row>
    <row r="238" spans="3:23">
      <c r="C238" s="32"/>
      <c r="D238" s="32"/>
      <c r="E238" s="32"/>
      <c r="F238" s="32"/>
      <c r="G238" s="32"/>
      <c r="H238" s="32"/>
      <c r="I238" s="32"/>
      <c r="J238" s="32"/>
      <c r="K238" s="32"/>
      <c r="L238" s="32"/>
      <c r="M238" s="32"/>
      <c r="N238" s="32"/>
      <c r="O238" s="32"/>
      <c r="P238" s="32"/>
      <c r="Q238" s="32"/>
      <c r="R238" s="32"/>
      <c r="S238" s="32"/>
      <c r="T238" s="32"/>
      <c r="U238" s="31"/>
      <c r="V238" s="31"/>
      <c r="W238" s="31"/>
    </row>
    <row r="239" spans="3:23">
      <c r="C239" s="32"/>
      <c r="D239" s="32"/>
      <c r="E239" s="32"/>
      <c r="F239" s="32"/>
      <c r="G239" s="32"/>
      <c r="H239" s="32"/>
      <c r="I239" s="32"/>
      <c r="J239" s="32"/>
      <c r="K239" s="32"/>
      <c r="L239" s="32"/>
      <c r="M239" s="32"/>
      <c r="N239" s="32"/>
      <c r="O239" s="32"/>
      <c r="P239" s="32"/>
      <c r="Q239" s="32"/>
      <c r="R239" s="32"/>
      <c r="S239" s="32"/>
      <c r="T239" s="32"/>
      <c r="U239" s="31"/>
      <c r="V239" s="31"/>
      <c r="W239" s="31"/>
    </row>
    <row r="240" spans="3:23">
      <c r="C240" s="32"/>
      <c r="D240" s="32"/>
      <c r="E240" s="32"/>
      <c r="F240" s="32"/>
      <c r="G240" s="32"/>
      <c r="H240" s="32"/>
      <c r="I240" s="32"/>
      <c r="J240" s="32"/>
      <c r="K240" s="32"/>
      <c r="L240" s="32"/>
      <c r="M240" s="32"/>
      <c r="N240" s="32"/>
      <c r="O240" s="32"/>
      <c r="P240" s="32"/>
      <c r="Q240" s="32"/>
      <c r="R240" s="32"/>
      <c r="S240" s="32"/>
      <c r="T240" s="32"/>
      <c r="U240" s="31"/>
      <c r="V240" s="31"/>
      <c r="W240" s="31"/>
    </row>
  </sheetData>
  <sortState ref="A6:AF55">
    <sortCondition ref="A6:A55"/>
  </sortState>
  <mergeCells count="12">
    <mergeCell ref="AH3:AI3"/>
    <mergeCell ref="D3:E3"/>
    <mergeCell ref="B3:B4"/>
    <mergeCell ref="AE3:AF3"/>
    <mergeCell ref="J3:K3"/>
    <mergeCell ref="G3:H3"/>
    <mergeCell ref="P3:Q3"/>
    <mergeCell ref="M3:N3"/>
    <mergeCell ref="Y3:Z3"/>
    <mergeCell ref="V3:W3"/>
    <mergeCell ref="S3:T3"/>
    <mergeCell ref="AB3:AC3"/>
  </mergeCells>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6DF19-12C3-408E-8135-8F53DC425EDD}">
  <sheetPr>
    <tabColor theme="0"/>
  </sheetPr>
  <dimension ref="A1:BA240"/>
  <sheetViews>
    <sheetView workbookViewId="0">
      <pane xSplit="2" ySplit="4" topLeftCell="AT37" activePane="bottomRight" state="frozen"/>
      <selection pane="topRight" activeCell="C1" sqref="C1"/>
      <selection pane="bottomLeft" activeCell="A5" sqref="A5"/>
      <selection pane="bottomRight" activeCell="BA48" sqref="BA48"/>
    </sheetView>
  </sheetViews>
  <sheetFormatPr defaultColWidth="9" defaultRowHeight="13.5"/>
  <cols>
    <col min="1" max="1" width="4.875" style="1" customWidth="1"/>
    <col min="2" max="2" width="10.125" style="1" customWidth="1"/>
    <col min="3" max="3" width="9.125" style="1" customWidth="1"/>
    <col min="4" max="5" width="9.625" style="1" bestFit="1" customWidth="1"/>
    <col min="6" max="7" width="9.125" style="1" bestFit="1" customWidth="1"/>
    <col min="8" max="8" width="9.125" style="1" customWidth="1"/>
    <col min="9" max="10" width="9.625" style="1" bestFit="1" customWidth="1"/>
    <col min="11" max="12" width="9.125" style="1" bestFit="1" customWidth="1"/>
    <col min="13" max="13" width="9.125" style="1" customWidth="1"/>
    <col min="14" max="15" width="9.625" style="1" bestFit="1" customWidth="1"/>
    <col min="16" max="17" width="9.125" style="1" bestFit="1" customWidth="1"/>
    <col min="18" max="18" width="9.125" style="1" customWidth="1"/>
    <col min="19" max="20" width="9.625" style="1" bestFit="1" customWidth="1"/>
    <col min="21" max="22" width="9.125" style="1" bestFit="1" customWidth="1"/>
    <col min="23" max="23" width="9.125" style="1" customWidth="1"/>
    <col min="24" max="25" width="9.625" style="1" bestFit="1" customWidth="1"/>
    <col min="26" max="27" width="9.125" style="1" bestFit="1" customWidth="1"/>
    <col min="28" max="28" width="9.125" style="1" customWidth="1"/>
    <col min="29" max="30" width="9.625" style="1" bestFit="1" customWidth="1"/>
    <col min="31" max="32" width="9.125" style="1" bestFit="1" customWidth="1"/>
    <col min="33" max="33" width="9.125" style="1" customWidth="1"/>
    <col min="34" max="35" width="9.625" style="1" bestFit="1" customWidth="1"/>
    <col min="36" max="37" width="9.125" style="1" bestFit="1" customWidth="1"/>
    <col min="38" max="38" width="9.125" style="1" customWidth="1"/>
    <col min="39" max="40" width="9.625" style="1" bestFit="1" customWidth="1"/>
    <col min="41" max="42" width="9.125" style="1" bestFit="1" customWidth="1"/>
    <col min="43" max="43" width="9.125" style="1" customWidth="1"/>
    <col min="44" max="45" width="9.625" style="1" bestFit="1" customWidth="1"/>
    <col min="46" max="47" width="9.125" style="1" bestFit="1" customWidth="1"/>
    <col min="48" max="48" width="9" style="1"/>
    <col min="49" max="50" width="9.625" style="1" bestFit="1" customWidth="1"/>
    <col min="51" max="52" width="9.125" style="1" bestFit="1" customWidth="1"/>
    <col min="53" max="16384" width="9" style="1"/>
  </cols>
  <sheetData>
    <row r="1" spans="1:52">
      <c r="B1" s="22" t="s">
        <v>151</v>
      </c>
      <c r="C1" s="23"/>
      <c r="D1" s="23"/>
      <c r="E1" s="23"/>
      <c r="F1" s="23"/>
      <c r="G1" s="23"/>
      <c r="H1" s="23"/>
      <c r="I1" s="23"/>
      <c r="J1" s="23"/>
      <c r="K1" s="23"/>
      <c r="L1" s="23"/>
      <c r="M1" s="23"/>
      <c r="N1" s="23"/>
      <c r="O1" s="23"/>
      <c r="P1" s="23"/>
      <c r="Q1" s="23"/>
      <c r="R1" s="23"/>
      <c r="S1" s="23"/>
      <c r="T1" s="23"/>
      <c r="U1" s="23"/>
      <c r="V1" s="23"/>
      <c r="W1" s="23"/>
      <c r="X1" s="23"/>
      <c r="Y1" s="23"/>
      <c r="Z1" s="23"/>
      <c r="AA1" s="23"/>
      <c r="AB1" s="22"/>
      <c r="AC1" s="23"/>
      <c r="AD1" s="23"/>
      <c r="AE1" s="23"/>
      <c r="AF1" s="23"/>
      <c r="AG1" s="22"/>
      <c r="AH1" s="22"/>
      <c r="AI1" s="22"/>
      <c r="AJ1" s="22"/>
      <c r="AK1" s="22"/>
      <c r="AL1" s="22"/>
      <c r="AM1" s="22"/>
      <c r="AN1" s="22"/>
      <c r="AO1" s="22"/>
      <c r="AP1" s="22"/>
      <c r="AQ1" s="22"/>
      <c r="AR1" s="22"/>
      <c r="AS1" s="22"/>
      <c r="AT1" s="22"/>
      <c r="AU1" s="22"/>
      <c r="AV1" s="22"/>
      <c r="AW1" s="22"/>
      <c r="AX1" s="22"/>
      <c r="AY1" s="22"/>
      <c r="AZ1" s="22"/>
    </row>
    <row r="2" spans="1:52">
      <c r="B2" s="22"/>
      <c r="C2" s="23"/>
      <c r="D2" s="23"/>
      <c r="E2" s="23"/>
      <c r="F2" s="23"/>
      <c r="G2" s="23"/>
      <c r="H2" s="23"/>
      <c r="I2" s="23"/>
      <c r="J2" s="23"/>
      <c r="K2" s="23"/>
      <c r="L2" s="23"/>
      <c r="M2" s="23"/>
      <c r="N2" s="23"/>
      <c r="O2" s="23"/>
      <c r="P2" s="23"/>
      <c r="Q2" s="23"/>
      <c r="R2" s="23"/>
      <c r="S2" s="23"/>
      <c r="T2" s="23"/>
      <c r="U2" s="23"/>
      <c r="V2" s="23"/>
      <c r="W2" s="23"/>
      <c r="X2" s="23"/>
      <c r="Y2" s="23"/>
      <c r="Z2" s="23"/>
      <c r="AA2" s="23"/>
      <c r="AB2" s="22"/>
      <c r="AC2" s="23"/>
      <c r="AD2" s="23"/>
      <c r="AE2" s="23"/>
      <c r="AF2" s="23"/>
      <c r="AG2" s="22"/>
      <c r="AH2" s="22"/>
      <c r="AI2" s="22"/>
      <c r="AJ2" s="22"/>
      <c r="AK2" s="22"/>
      <c r="AL2" s="22"/>
      <c r="AM2" s="22"/>
      <c r="AN2" s="22"/>
      <c r="AO2" s="22"/>
      <c r="AP2" s="22"/>
      <c r="AQ2" s="22"/>
      <c r="AR2" s="22"/>
      <c r="AS2" s="22"/>
      <c r="AT2" s="22"/>
      <c r="AU2" s="22"/>
      <c r="AV2" s="22"/>
      <c r="AW2" s="22"/>
      <c r="AX2" s="22"/>
      <c r="AY2" s="22"/>
      <c r="AZ2" s="22"/>
    </row>
    <row r="3" spans="1:52">
      <c r="A3" s="142"/>
      <c r="B3" s="1099" t="s">
        <v>150</v>
      </c>
      <c r="C3" s="124"/>
      <c r="D3" s="1098" t="s">
        <v>153</v>
      </c>
      <c r="E3" s="1096"/>
      <c r="F3" s="1095" t="s">
        <v>229</v>
      </c>
      <c r="G3" s="1095"/>
      <c r="H3" s="130"/>
      <c r="I3" s="1098" t="s">
        <v>153</v>
      </c>
      <c r="J3" s="1096"/>
      <c r="K3" s="1095" t="s">
        <v>229</v>
      </c>
      <c r="L3" s="1096"/>
      <c r="M3" s="755"/>
      <c r="N3" s="1098" t="s">
        <v>153</v>
      </c>
      <c r="O3" s="1096"/>
      <c r="P3" s="1095" t="s">
        <v>229</v>
      </c>
      <c r="Q3" s="1095"/>
      <c r="R3" s="130"/>
      <c r="S3" s="1101" t="s">
        <v>98</v>
      </c>
      <c r="T3" s="1100"/>
      <c r="U3" s="1099" t="s">
        <v>229</v>
      </c>
      <c r="V3" s="1100"/>
      <c r="W3" s="124"/>
      <c r="X3" s="1101" t="s">
        <v>98</v>
      </c>
      <c r="Y3" s="1100"/>
      <c r="Z3" s="1099" t="s">
        <v>152</v>
      </c>
      <c r="AA3" s="1099"/>
      <c r="AB3" s="128"/>
      <c r="AC3" s="1101" t="s">
        <v>98</v>
      </c>
      <c r="AD3" s="1100"/>
      <c r="AE3" s="1099" t="s">
        <v>152</v>
      </c>
      <c r="AF3" s="1100"/>
      <c r="AG3" s="756"/>
      <c r="AH3" s="1101" t="s">
        <v>98</v>
      </c>
      <c r="AI3" s="1100"/>
      <c r="AJ3" s="1099" t="s">
        <v>152</v>
      </c>
      <c r="AK3" s="1099"/>
      <c r="AL3" s="128"/>
      <c r="AM3" s="1101" t="s">
        <v>98</v>
      </c>
      <c r="AN3" s="1100"/>
      <c r="AO3" s="1099" t="s">
        <v>229</v>
      </c>
      <c r="AP3" s="1100"/>
      <c r="AQ3" s="756"/>
      <c r="AR3" s="1101" t="s">
        <v>98</v>
      </c>
      <c r="AS3" s="1100"/>
      <c r="AT3" s="1099" t="s">
        <v>229</v>
      </c>
      <c r="AU3" s="1099"/>
      <c r="AV3" s="128"/>
      <c r="AW3" s="1101" t="s">
        <v>98</v>
      </c>
      <c r="AX3" s="1100"/>
      <c r="AY3" s="1099" t="s">
        <v>229</v>
      </c>
      <c r="AZ3" s="1100"/>
    </row>
    <row r="4" spans="1:52">
      <c r="A4" s="208"/>
      <c r="B4" s="1102"/>
      <c r="C4" s="129">
        <v>2010</v>
      </c>
      <c r="D4" s="1058" t="s">
        <v>33</v>
      </c>
      <c r="E4" s="619" t="s">
        <v>34</v>
      </c>
      <c r="F4" s="616" t="s">
        <v>33</v>
      </c>
      <c r="G4" s="616" t="s">
        <v>34</v>
      </c>
      <c r="H4" s="617">
        <v>2011</v>
      </c>
      <c r="I4" s="1058" t="s">
        <v>33</v>
      </c>
      <c r="J4" s="619" t="s">
        <v>34</v>
      </c>
      <c r="K4" s="616" t="s">
        <v>33</v>
      </c>
      <c r="L4" s="619" t="s">
        <v>34</v>
      </c>
      <c r="M4" s="129">
        <v>2012</v>
      </c>
      <c r="N4" s="1058" t="s">
        <v>33</v>
      </c>
      <c r="O4" s="619" t="s">
        <v>34</v>
      </c>
      <c r="P4" s="616" t="s">
        <v>33</v>
      </c>
      <c r="Q4" s="616" t="s">
        <v>34</v>
      </c>
      <c r="R4" s="617">
        <v>2013</v>
      </c>
      <c r="S4" s="1059" t="s">
        <v>33</v>
      </c>
      <c r="T4" s="618" t="s">
        <v>34</v>
      </c>
      <c r="U4" s="757" t="s">
        <v>33</v>
      </c>
      <c r="V4" s="618" t="s">
        <v>34</v>
      </c>
      <c r="W4" s="129">
        <v>2014</v>
      </c>
      <c r="X4" s="1059" t="s">
        <v>33</v>
      </c>
      <c r="Y4" s="618" t="s">
        <v>34</v>
      </c>
      <c r="Z4" s="757" t="s">
        <v>33</v>
      </c>
      <c r="AA4" s="757" t="s">
        <v>34</v>
      </c>
      <c r="AB4" s="617">
        <v>2015</v>
      </c>
      <c r="AC4" s="1059" t="s">
        <v>33</v>
      </c>
      <c r="AD4" s="618" t="s">
        <v>34</v>
      </c>
      <c r="AE4" s="757" t="s">
        <v>33</v>
      </c>
      <c r="AF4" s="618" t="s">
        <v>34</v>
      </c>
      <c r="AG4" s="129">
        <v>2016</v>
      </c>
      <c r="AH4" s="1059" t="s">
        <v>33</v>
      </c>
      <c r="AI4" s="618" t="s">
        <v>34</v>
      </c>
      <c r="AJ4" s="757" t="s">
        <v>33</v>
      </c>
      <c r="AK4" s="757" t="s">
        <v>34</v>
      </c>
      <c r="AL4" s="617">
        <v>2017</v>
      </c>
      <c r="AM4" s="1059" t="s">
        <v>33</v>
      </c>
      <c r="AN4" s="618" t="s">
        <v>34</v>
      </c>
      <c r="AO4" s="757" t="s">
        <v>33</v>
      </c>
      <c r="AP4" s="618" t="s">
        <v>34</v>
      </c>
      <c r="AQ4" s="129">
        <v>2018</v>
      </c>
      <c r="AR4" s="1059" t="s">
        <v>33</v>
      </c>
      <c r="AS4" s="618" t="s">
        <v>34</v>
      </c>
      <c r="AT4" s="757" t="s">
        <v>33</v>
      </c>
      <c r="AU4" s="757" t="s">
        <v>34</v>
      </c>
      <c r="AV4" s="617">
        <v>2019</v>
      </c>
      <c r="AW4" s="1059" t="s">
        <v>33</v>
      </c>
      <c r="AX4" s="618" t="s">
        <v>34</v>
      </c>
      <c r="AY4" s="757" t="s">
        <v>33</v>
      </c>
      <c r="AZ4" s="618" t="s">
        <v>34</v>
      </c>
    </row>
    <row r="5" spans="1:52">
      <c r="A5" s="612">
        <v>28</v>
      </c>
      <c r="B5" s="602" t="s">
        <v>154</v>
      </c>
      <c r="C5" s="33">
        <f t="shared" ref="C5" si="0">D5+E5</f>
        <v>51568</v>
      </c>
      <c r="D5" s="1038">
        <v>27056</v>
      </c>
      <c r="E5" s="637">
        <v>24512</v>
      </c>
      <c r="F5" s="603">
        <v>77</v>
      </c>
      <c r="G5" s="603">
        <v>71</v>
      </c>
      <c r="H5" s="614">
        <f t="shared" ref="H5" si="1">I5+J5</f>
        <v>52259</v>
      </c>
      <c r="I5" s="1038">
        <v>27515</v>
      </c>
      <c r="J5" s="637">
        <v>24744</v>
      </c>
      <c r="K5" s="603">
        <v>73</v>
      </c>
      <c r="L5" s="620">
        <v>59</v>
      </c>
      <c r="M5" s="33">
        <f t="shared" ref="M5" si="2">N5+O5</f>
        <v>53657</v>
      </c>
      <c r="N5" s="1038">
        <v>27858</v>
      </c>
      <c r="O5" s="637">
        <v>25799</v>
      </c>
      <c r="P5" s="603">
        <v>64</v>
      </c>
      <c r="Q5" s="603">
        <v>45</v>
      </c>
      <c r="R5" s="614">
        <f t="shared" ref="R5" si="3">S5+T5</f>
        <v>54366</v>
      </c>
      <c r="S5" s="1038">
        <v>28016</v>
      </c>
      <c r="T5" s="637">
        <v>26350</v>
      </c>
      <c r="U5" s="603">
        <v>60</v>
      </c>
      <c r="V5" s="620">
        <v>49</v>
      </c>
      <c r="W5" s="33">
        <f t="shared" ref="W5" si="4">X5+Y5</f>
        <v>54147</v>
      </c>
      <c r="X5" s="1038">
        <v>28099</v>
      </c>
      <c r="Y5" s="637">
        <v>26048</v>
      </c>
      <c r="Z5" s="603">
        <v>75</v>
      </c>
      <c r="AA5" s="603">
        <v>50</v>
      </c>
      <c r="AB5" s="614">
        <f t="shared" ref="AB5" si="5">AC5+AD5</f>
        <v>55391</v>
      </c>
      <c r="AC5" s="1038">
        <v>28371</v>
      </c>
      <c r="AD5" s="637">
        <v>27020</v>
      </c>
      <c r="AE5" s="603">
        <v>51</v>
      </c>
      <c r="AF5" s="620">
        <v>57</v>
      </c>
      <c r="AG5" s="33">
        <f t="shared" ref="AG5" si="6">AH5+AI5</f>
        <v>55422</v>
      </c>
      <c r="AH5" s="1044">
        <v>28505</v>
      </c>
      <c r="AI5" s="29">
        <v>26917</v>
      </c>
      <c r="AJ5" s="581">
        <v>48</v>
      </c>
      <c r="AK5" s="581">
        <v>50</v>
      </c>
      <c r="AL5" s="614">
        <f t="shared" ref="AL5" si="7">AM5+AN5</f>
        <v>56584</v>
      </c>
      <c r="AM5" s="1044">
        <v>29109</v>
      </c>
      <c r="AN5" s="29">
        <v>27475</v>
      </c>
      <c r="AO5" s="581">
        <v>51</v>
      </c>
      <c r="AP5" s="29">
        <v>41</v>
      </c>
      <c r="AQ5" s="33">
        <f t="shared" ref="AQ5" si="8">AR5+AS5</f>
        <v>57452</v>
      </c>
      <c r="AR5" s="1044">
        <v>29388</v>
      </c>
      <c r="AS5" s="29">
        <v>28064</v>
      </c>
      <c r="AT5" s="581">
        <v>61</v>
      </c>
      <c r="AU5" s="581">
        <v>38</v>
      </c>
      <c r="AV5" s="614">
        <f t="shared" ref="AV5" si="9">AW5+AX5</f>
        <v>57938</v>
      </c>
      <c r="AW5" s="1044">
        <v>29589</v>
      </c>
      <c r="AX5" s="29">
        <v>28349</v>
      </c>
      <c r="AY5" s="581">
        <v>46</v>
      </c>
      <c r="AZ5" s="29">
        <v>42</v>
      </c>
    </row>
    <row r="6" spans="1:52">
      <c r="A6" s="623">
        <v>100</v>
      </c>
      <c r="B6" s="631" t="s">
        <v>101</v>
      </c>
      <c r="C6" s="624">
        <f t="shared" ref="C6:C37" si="10">D6+E6</f>
        <v>14048</v>
      </c>
      <c r="D6" s="1050">
        <v>7376</v>
      </c>
      <c r="E6" s="1051">
        <v>6672</v>
      </c>
      <c r="F6" s="628">
        <v>26</v>
      </c>
      <c r="G6" s="628">
        <v>17</v>
      </c>
      <c r="H6" s="626">
        <f t="shared" ref="H6:H37" si="11">I6+J6</f>
        <v>14289</v>
      </c>
      <c r="I6" s="1050">
        <v>7477</v>
      </c>
      <c r="J6" s="1051">
        <v>6812</v>
      </c>
      <c r="K6" s="628">
        <v>12</v>
      </c>
      <c r="L6" s="632">
        <v>13</v>
      </c>
      <c r="M6" s="624">
        <f t="shared" ref="M6:M37" si="12">N6+O6</f>
        <v>14754</v>
      </c>
      <c r="N6" s="1050">
        <v>7696</v>
      </c>
      <c r="O6" s="1051">
        <v>7058</v>
      </c>
      <c r="P6" s="628">
        <v>16</v>
      </c>
      <c r="Q6" s="628">
        <v>12</v>
      </c>
      <c r="R6" s="626">
        <f t="shared" ref="R6:R37" si="13">S6+T6</f>
        <v>14741</v>
      </c>
      <c r="S6" s="1050">
        <v>7585</v>
      </c>
      <c r="T6" s="1051">
        <v>7156</v>
      </c>
      <c r="U6" s="628">
        <v>15</v>
      </c>
      <c r="V6" s="632">
        <v>12</v>
      </c>
      <c r="W6" s="624">
        <f t="shared" ref="W6:W37" si="14">X6+Y6</f>
        <v>14830</v>
      </c>
      <c r="X6" s="1050">
        <v>7741</v>
      </c>
      <c r="Y6" s="1051">
        <v>7089</v>
      </c>
      <c r="Z6" s="628">
        <v>23</v>
      </c>
      <c r="AA6" s="628">
        <v>11</v>
      </c>
      <c r="AB6" s="626">
        <f t="shared" ref="AB6:AB37" si="15">AC6+AD6</f>
        <v>15168</v>
      </c>
      <c r="AC6" s="1050">
        <v>7657</v>
      </c>
      <c r="AD6" s="1051">
        <v>7511</v>
      </c>
      <c r="AE6" s="628">
        <v>13</v>
      </c>
      <c r="AF6" s="632">
        <v>15</v>
      </c>
      <c r="AG6" s="624">
        <f t="shared" ref="AG6:AG37" si="16">AH6+AI6</f>
        <v>15350</v>
      </c>
      <c r="AH6" s="1060">
        <v>7854</v>
      </c>
      <c r="AI6" s="630">
        <v>7496</v>
      </c>
      <c r="AJ6" s="629">
        <v>7</v>
      </c>
      <c r="AK6" s="629">
        <v>14</v>
      </c>
      <c r="AL6" s="626">
        <f t="shared" ref="AL6:AL37" si="17">AM6+AN6</f>
        <v>15361</v>
      </c>
      <c r="AM6" s="1060">
        <v>7753</v>
      </c>
      <c r="AN6" s="630">
        <v>7608</v>
      </c>
      <c r="AO6" s="629">
        <v>15</v>
      </c>
      <c r="AP6" s="630">
        <v>10</v>
      </c>
      <c r="AQ6" s="624">
        <f t="shared" ref="AQ6:AQ37" si="18">AR6+AS6</f>
        <v>15435</v>
      </c>
      <c r="AR6" s="1060">
        <v>7895</v>
      </c>
      <c r="AS6" s="630">
        <v>7540</v>
      </c>
      <c r="AT6" s="629">
        <v>13</v>
      </c>
      <c r="AU6" s="629">
        <v>11</v>
      </c>
      <c r="AV6" s="626">
        <f t="shared" ref="AV6:AV37" si="19">AW6+AX6</f>
        <v>15769</v>
      </c>
      <c r="AW6" s="1060">
        <v>7982</v>
      </c>
      <c r="AX6" s="630">
        <v>7787</v>
      </c>
      <c r="AY6" s="629">
        <v>8</v>
      </c>
      <c r="AZ6" s="630">
        <v>9</v>
      </c>
    </row>
    <row r="7" spans="1:52">
      <c r="A7" s="612">
        <v>101</v>
      </c>
      <c r="B7" s="604" t="s">
        <v>102</v>
      </c>
      <c r="C7" s="33">
        <f t="shared" si="10"/>
        <v>1517</v>
      </c>
      <c r="D7" s="1038">
        <v>775</v>
      </c>
      <c r="E7" s="637">
        <v>742</v>
      </c>
      <c r="F7" s="606">
        <v>5</v>
      </c>
      <c r="G7" s="606">
        <v>4</v>
      </c>
      <c r="H7" s="614">
        <f t="shared" si="11"/>
        <v>1595</v>
      </c>
      <c r="I7" s="1038">
        <v>801</v>
      </c>
      <c r="J7" s="637">
        <v>794</v>
      </c>
      <c r="K7" s="606">
        <v>0</v>
      </c>
      <c r="L7" s="621">
        <v>3</v>
      </c>
      <c r="M7" s="33">
        <f t="shared" si="12"/>
        <v>1615</v>
      </c>
      <c r="N7" s="1038">
        <v>821</v>
      </c>
      <c r="O7" s="637">
        <v>794</v>
      </c>
      <c r="P7" s="603">
        <v>2</v>
      </c>
      <c r="Q7" s="603">
        <v>1</v>
      </c>
      <c r="R7" s="614">
        <f t="shared" si="13"/>
        <v>1612</v>
      </c>
      <c r="S7" s="1038">
        <v>836</v>
      </c>
      <c r="T7" s="637">
        <v>776</v>
      </c>
      <c r="U7" s="606">
        <v>2</v>
      </c>
      <c r="V7" s="621">
        <v>3</v>
      </c>
      <c r="W7" s="33">
        <f t="shared" si="14"/>
        <v>1736</v>
      </c>
      <c r="X7" s="1038">
        <v>898</v>
      </c>
      <c r="Y7" s="637">
        <v>838</v>
      </c>
      <c r="Z7" s="606">
        <v>4</v>
      </c>
      <c r="AA7" s="606">
        <v>3</v>
      </c>
      <c r="AB7" s="614">
        <f t="shared" si="15"/>
        <v>1717</v>
      </c>
      <c r="AC7" s="1038">
        <v>822</v>
      </c>
      <c r="AD7" s="637">
        <v>895</v>
      </c>
      <c r="AE7" s="606">
        <v>3</v>
      </c>
      <c r="AF7" s="621">
        <v>0</v>
      </c>
      <c r="AG7" s="33">
        <f t="shared" si="16"/>
        <v>1773</v>
      </c>
      <c r="AH7" s="1044">
        <v>864</v>
      </c>
      <c r="AI7" s="29">
        <v>909</v>
      </c>
      <c r="AJ7" s="605">
        <v>1</v>
      </c>
      <c r="AK7" s="605">
        <v>2</v>
      </c>
      <c r="AL7" s="614">
        <f t="shared" si="17"/>
        <v>1709</v>
      </c>
      <c r="AM7" s="1044">
        <v>809</v>
      </c>
      <c r="AN7" s="29">
        <v>900</v>
      </c>
      <c r="AO7" s="605">
        <v>1</v>
      </c>
      <c r="AP7" s="607">
        <v>1</v>
      </c>
      <c r="AQ7" s="33">
        <f t="shared" si="18"/>
        <v>1752</v>
      </c>
      <c r="AR7" s="1044">
        <v>894</v>
      </c>
      <c r="AS7" s="29">
        <v>858</v>
      </c>
      <c r="AT7" s="605">
        <v>2</v>
      </c>
      <c r="AU7" s="605">
        <v>0</v>
      </c>
      <c r="AV7" s="614">
        <f t="shared" si="19"/>
        <v>1789</v>
      </c>
      <c r="AW7" s="1044">
        <v>892</v>
      </c>
      <c r="AX7" s="29">
        <v>897</v>
      </c>
      <c r="AY7" s="605">
        <v>0</v>
      </c>
      <c r="AZ7" s="607">
        <v>1</v>
      </c>
    </row>
    <row r="8" spans="1:52">
      <c r="A8" s="612">
        <v>102</v>
      </c>
      <c r="B8" s="604" t="s">
        <v>103</v>
      </c>
      <c r="C8" s="33">
        <f t="shared" si="10"/>
        <v>1201</v>
      </c>
      <c r="D8" s="1038">
        <v>625</v>
      </c>
      <c r="E8" s="637">
        <v>576</v>
      </c>
      <c r="F8" s="606">
        <v>5</v>
      </c>
      <c r="G8" s="606">
        <v>1</v>
      </c>
      <c r="H8" s="614">
        <f t="shared" si="11"/>
        <v>1192</v>
      </c>
      <c r="I8" s="1038">
        <v>612</v>
      </c>
      <c r="J8" s="637">
        <v>580</v>
      </c>
      <c r="K8" s="606">
        <v>4</v>
      </c>
      <c r="L8" s="621">
        <v>1</v>
      </c>
      <c r="M8" s="33">
        <f t="shared" si="12"/>
        <v>1274</v>
      </c>
      <c r="N8" s="1038">
        <v>636</v>
      </c>
      <c r="O8" s="637">
        <v>638</v>
      </c>
      <c r="P8" s="603">
        <v>0</v>
      </c>
      <c r="Q8" s="603">
        <v>2</v>
      </c>
      <c r="R8" s="614">
        <f t="shared" si="13"/>
        <v>1222</v>
      </c>
      <c r="S8" s="1038">
        <v>610</v>
      </c>
      <c r="T8" s="637">
        <v>612</v>
      </c>
      <c r="U8" s="606">
        <v>3</v>
      </c>
      <c r="V8" s="621">
        <v>2</v>
      </c>
      <c r="W8" s="33">
        <f t="shared" si="14"/>
        <v>1244</v>
      </c>
      <c r="X8" s="1038">
        <v>610</v>
      </c>
      <c r="Y8" s="637">
        <v>634</v>
      </c>
      <c r="Z8" s="606">
        <v>0</v>
      </c>
      <c r="AA8" s="606">
        <v>0</v>
      </c>
      <c r="AB8" s="614">
        <f t="shared" si="15"/>
        <v>1265</v>
      </c>
      <c r="AC8" s="1038">
        <v>598</v>
      </c>
      <c r="AD8" s="637">
        <v>667</v>
      </c>
      <c r="AE8" s="606">
        <v>0</v>
      </c>
      <c r="AF8" s="621">
        <v>0</v>
      </c>
      <c r="AG8" s="33">
        <f t="shared" si="16"/>
        <v>1259</v>
      </c>
      <c r="AH8" s="1044">
        <v>606</v>
      </c>
      <c r="AI8" s="29">
        <v>653</v>
      </c>
      <c r="AJ8" s="605">
        <v>0</v>
      </c>
      <c r="AK8" s="605">
        <v>3</v>
      </c>
      <c r="AL8" s="614">
        <f t="shared" si="17"/>
        <v>1256</v>
      </c>
      <c r="AM8" s="1044">
        <v>590</v>
      </c>
      <c r="AN8" s="29">
        <v>666</v>
      </c>
      <c r="AO8" s="605">
        <v>2</v>
      </c>
      <c r="AP8" s="607">
        <v>1</v>
      </c>
      <c r="AQ8" s="33">
        <f t="shared" si="18"/>
        <v>1307</v>
      </c>
      <c r="AR8" s="1044">
        <v>644</v>
      </c>
      <c r="AS8" s="29">
        <v>663</v>
      </c>
      <c r="AT8" s="605">
        <v>0</v>
      </c>
      <c r="AU8" s="605">
        <v>1</v>
      </c>
      <c r="AV8" s="614">
        <f t="shared" si="19"/>
        <v>1356</v>
      </c>
      <c r="AW8" s="1044">
        <v>672</v>
      </c>
      <c r="AX8" s="29">
        <v>684</v>
      </c>
      <c r="AY8" s="605">
        <v>2</v>
      </c>
      <c r="AZ8" s="607">
        <v>1</v>
      </c>
    </row>
    <row r="9" spans="1:52">
      <c r="A9" s="612">
        <v>105</v>
      </c>
      <c r="B9" s="604" t="s">
        <v>104</v>
      </c>
      <c r="C9" s="33">
        <f t="shared" si="10"/>
        <v>1449</v>
      </c>
      <c r="D9" s="1038">
        <v>753</v>
      </c>
      <c r="E9" s="637">
        <v>696</v>
      </c>
      <c r="F9" s="606">
        <v>1</v>
      </c>
      <c r="G9" s="606">
        <v>0</v>
      </c>
      <c r="H9" s="614">
        <f t="shared" si="11"/>
        <v>1377</v>
      </c>
      <c r="I9" s="1038">
        <v>764</v>
      </c>
      <c r="J9" s="637">
        <v>613</v>
      </c>
      <c r="K9" s="606">
        <v>2</v>
      </c>
      <c r="L9" s="621">
        <v>1</v>
      </c>
      <c r="M9" s="33">
        <f t="shared" si="12"/>
        <v>1430</v>
      </c>
      <c r="N9" s="1038">
        <v>782</v>
      </c>
      <c r="O9" s="637">
        <v>648</v>
      </c>
      <c r="P9" s="603">
        <v>1</v>
      </c>
      <c r="Q9" s="603">
        <v>1</v>
      </c>
      <c r="R9" s="614">
        <f t="shared" si="13"/>
        <v>1490</v>
      </c>
      <c r="S9" s="1038">
        <v>795</v>
      </c>
      <c r="T9" s="637">
        <v>695</v>
      </c>
      <c r="U9" s="606">
        <v>2</v>
      </c>
      <c r="V9" s="621">
        <v>0</v>
      </c>
      <c r="W9" s="33">
        <f t="shared" si="14"/>
        <v>1384</v>
      </c>
      <c r="X9" s="1038">
        <v>727</v>
      </c>
      <c r="Y9" s="637">
        <v>657</v>
      </c>
      <c r="Z9" s="606">
        <v>1</v>
      </c>
      <c r="AA9" s="606">
        <v>0</v>
      </c>
      <c r="AB9" s="614">
        <f t="shared" si="15"/>
        <v>1466</v>
      </c>
      <c r="AC9" s="1038">
        <v>761</v>
      </c>
      <c r="AD9" s="637">
        <v>705</v>
      </c>
      <c r="AE9" s="606">
        <v>1</v>
      </c>
      <c r="AF9" s="621">
        <v>2</v>
      </c>
      <c r="AG9" s="33">
        <f t="shared" si="16"/>
        <v>1429</v>
      </c>
      <c r="AH9" s="1044">
        <v>761</v>
      </c>
      <c r="AI9" s="29">
        <v>668</v>
      </c>
      <c r="AJ9" s="605">
        <v>0</v>
      </c>
      <c r="AK9" s="605">
        <v>5</v>
      </c>
      <c r="AL9" s="614">
        <f t="shared" si="17"/>
        <v>1427</v>
      </c>
      <c r="AM9" s="1044">
        <v>761</v>
      </c>
      <c r="AN9" s="29">
        <v>666</v>
      </c>
      <c r="AO9" s="605">
        <v>4</v>
      </c>
      <c r="AP9" s="607">
        <v>1</v>
      </c>
      <c r="AQ9" s="33">
        <f t="shared" si="18"/>
        <v>1391</v>
      </c>
      <c r="AR9" s="1044">
        <v>722</v>
      </c>
      <c r="AS9" s="29">
        <v>669</v>
      </c>
      <c r="AT9" s="605">
        <v>1</v>
      </c>
      <c r="AU9" s="605">
        <v>0</v>
      </c>
      <c r="AV9" s="614">
        <f t="shared" si="19"/>
        <v>1455</v>
      </c>
      <c r="AW9" s="1044">
        <v>782</v>
      </c>
      <c r="AX9" s="29">
        <v>673</v>
      </c>
      <c r="AY9" s="605">
        <v>1</v>
      </c>
      <c r="AZ9" s="607">
        <v>1</v>
      </c>
    </row>
    <row r="10" spans="1:52">
      <c r="A10" s="612">
        <v>106</v>
      </c>
      <c r="B10" s="604" t="s">
        <v>105</v>
      </c>
      <c r="C10" s="33">
        <f t="shared" si="10"/>
        <v>1252</v>
      </c>
      <c r="D10" s="1038">
        <v>634</v>
      </c>
      <c r="E10" s="637">
        <v>618</v>
      </c>
      <c r="F10" s="606">
        <v>0</v>
      </c>
      <c r="G10" s="606">
        <v>2</v>
      </c>
      <c r="H10" s="614">
        <f t="shared" si="11"/>
        <v>1313</v>
      </c>
      <c r="I10" s="1038">
        <v>704</v>
      </c>
      <c r="J10" s="637">
        <v>609</v>
      </c>
      <c r="K10" s="606">
        <v>1</v>
      </c>
      <c r="L10" s="621">
        <v>2</v>
      </c>
      <c r="M10" s="33">
        <f t="shared" si="12"/>
        <v>1425</v>
      </c>
      <c r="N10" s="1038">
        <v>728</v>
      </c>
      <c r="O10" s="637">
        <v>697</v>
      </c>
      <c r="P10" s="603">
        <v>0</v>
      </c>
      <c r="Q10" s="603">
        <v>0</v>
      </c>
      <c r="R10" s="614">
        <f t="shared" si="13"/>
        <v>1319</v>
      </c>
      <c r="S10" s="1038">
        <v>683</v>
      </c>
      <c r="T10" s="637">
        <v>636</v>
      </c>
      <c r="U10" s="606">
        <v>0</v>
      </c>
      <c r="V10" s="621">
        <v>1</v>
      </c>
      <c r="W10" s="33">
        <f t="shared" si="14"/>
        <v>1381</v>
      </c>
      <c r="X10" s="1038">
        <v>712</v>
      </c>
      <c r="Y10" s="637">
        <v>669</v>
      </c>
      <c r="Z10" s="606">
        <v>0</v>
      </c>
      <c r="AA10" s="606">
        <v>2</v>
      </c>
      <c r="AB10" s="614">
        <f t="shared" si="15"/>
        <v>1353</v>
      </c>
      <c r="AC10" s="1038">
        <v>682</v>
      </c>
      <c r="AD10" s="637">
        <v>671</v>
      </c>
      <c r="AE10" s="606">
        <v>0</v>
      </c>
      <c r="AF10" s="621">
        <v>2</v>
      </c>
      <c r="AG10" s="33">
        <f t="shared" si="16"/>
        <v>1385</v>
      </c>
      <c r="AH10" s="1044">
        <v>710</v>
      </c>
      <c r="AI10" s="29">
        <v>675</v>
      </c>
      <c r="AJ10" s="605">
        <v>1</v>
      </c>
      <c r="AK10" s="605">
        <v>0</v>
      </c>
      <c r="AL10" s="614">
        <f t="shared" si="17"/>
        <v>1368</v>
      </c>
      <c r="AM10" s="1044">
        <v>687</v>
      </c>
      <c r="AN10" s="29">
        <v>681</v>
      </c>
      <c r="AO10" s="605">
        <v>0</v>
      </c>
      <c r="AP10" s="607">
        <v>0</v>
      </c>
      <c r="AQ10" s="33">
        <f t="shared" si="18"/>
        <v>1372</v>
      </c>
      <c r="AR10" s="1044">
        <v>718</v>
      </c>
      <c r="AS10" s="29">
        <v>654</v>
      </c>
      <c r="AT10" s="605">
        <v>0</v>
      </c>
      <c r="AU10" s="605">
        <v>0</v>
      </c>
      <c r="AV10" s="614">
        <f t="shared" si="19"/>
        <v>1374</v>
      </c>
      <c r="AW10" s="1044">
        <v>704</v>
      </c>
      <c r="AX10" s="29">
        <v>670</v>
      </c>
      <c r="AY10" s="605">
        <v>0</v>
      </c>
      <c r="AZ10" s="607">
        <v>0</v>
      </c>
    </row>
    <row r="11" spans="1:52">
      <c r="A11" s="612">
        <v>107</v>
      </c>
      <c r="B11" s="604" t="s">
        <v>106</v>
      </c>
      <c r="C11" s="33">
        <f t="shared" si="10"/>
        <v>1629</v>
      </c>
      <c r="D11" s="1038">
        <v>889</v>
      </c>
      <c r="E11" s="637">
        <v>740</v>
      </c>
      <c r="F11" s="606">
        <v>4</v>
      </c>
      <c r="G11" s="606">
        <v>2</v>
      </c>
      <c r="H11" s="614">
        <f t="shared" si="11"/>
        <v>1585</v>
      </c>
      <c r="I11" s="1038">
        <v>861</v>
      </c>
      <c r="J11" s="637">
        <v>724</v>
      </c>
      <c r="K11" s="606">
        <v>2</v>
      </c>
      <c r="L11" s="621">
        <v>1</v>
      </c>
      <c r="M11" s="33">
        <f t="shared" si="12"/>
        <v>1606</v>
      </c>
      <c r="N11" s="1038">
        <v>855</v>
      </c>
      <c r="O11" s="637">
        <v>751</v>
      </c>
      <c r="P11" s="603">
        <v>2</v>
      </c>
      <c r="Q11" s="603">
        <v>0</v>
      </c>
      <c r="R11" s="614">
        <f t="shared" si="13"/>
        <v>1602</v>
      </c>
      <c r="S11" s="1038">
        <v>817</v>
      </c>
      <c r="T11" s="637">
        <v>785</v>
      </c>
      <c r="U11" s="606">
        <v>1</v>
      </c>
      <c r="V11" s="621">
        <v>1</v>
      </c>
      <c r="W11" s="33">
        <f t="shared" si="14"/>
        <v>1633</v>
      </c>
      <c r="X11" s="1038">
        <v>887</v>
      </c>
      <c r="Y11" s="637">
        <v>746</v>
      </c>
      <c r="Z11" s="606">
        <v>1</v>
      </c>
      <c r="AA11" s="606">
        <v>0</v>
      </c>
      <c r="AB11" s="614">
        <f t="shared" si="15"/>
        <v>1605</v>
      </c>
      <c r="AC11" s="1038">
        <v>822</v>
      </c>
      <c r="AD11" s="637">
        <v>783</v>
      </c>
      <c r="AE11" s="606">
        <v>3</v>
      </c>
      <c r="AF11" s="621">
        <v>1</v>
      </c>
      <c r="AG11" s="33">
        <f t="shared" si="16"/>
        <v>1697</v>
      </c>
      <c r="AH11" s="1044">
        <v>884</v>
      </c>
      <c r="AI11" s="29">
        <v>813</v>
      </c>
      <c r="AJ11" s="605">
        <v>1</v>
      </c>
      <c r="AK11" s="605">
        <v>1</v>
      </c>
      <c r="AL11" s="614">
        <f t="shared" si="17"/>
        <v>1757</v>
      </c>
      <c r="AM11" s="1044">
        <v>903</v>
      </c>
      <c r="AN11" s="29">
        <v>854</v>
      </c>
      <c r="AO11" s="605">
        <v>2</v>
      </c>
      <c r="AP11" s="607">
        <v>3</v>
      </c>
      <c r="AQ11" s="33">
        <f t="shared" si="18"/>
        <v>1776</v>
      </c>
      <c r="AR11" s="1044">
        <v>916</v>
      </c>
      <c r="AS11" s="29">
        <v>860</v>
      </c>
      <c r="AT11" s="605">
        <v>1</v>
      </c>
      <c r="AU11" s="605">
        <v>3</v>
      </c>
      <c r="AV11" s="614">
        <f t="shared" si="19"/>
        <v>1774</v>
      </c>
      <c r="AW11" s="1044">
        <v>865</v>
      </c>
      <c r="AX11" s="29">
        <v>909</v>
      </c>
      <c r="AY11" s="605">
        <v>2</v>
      </c>
      <c r="AZ11" s="607">
        <v>1</v>
      </c>
    </row>
    <row r="12" spans="1:52">
      <c r="A12" s="612">
        <v>108</v>
      </c>
      <c r="B12" s="604" t="s">
        <v>107</v>
      </c>
      <c r="C12" s="33">
        <f t="shared" si="10"/>
        <v>2193</v>
      </c>
      <c r="D12" s="1038">
        <v>1163</v>
      </c>
      <c r="E12" s="637">
        <v>1030</v>
      </c>
      <c r="F12" s="606">
        <v>1</v>
      </c>
      <c r="G12" s="606">
        <v>3</v>
      </c>
      <c r="H12" s="614">
        <f t="shared" si="11"/>
        <v>2235</v>
      </c>
      <c r="I12" s="1038">
        <v>1166</v>
      </c>
      <c r="J12" s="637">
        <v>1069</v>
      </c>
      <c r="K12" s="606">
        <v>0</v>
      </c>
      <c r="L12" s="621">
        <v>0</v>
      </c>
      <c r="M12" s="33">
        <f t="shared" si="12"/>
        <v>2253</v>
      </c>
      <c r="N12" s="1038">
        <v>1186</v>
      </c>
      <c r="O12" s="637">
        <v>1067</v>
      </c>
      <c r="P12" s="603">
        <v>3</v>
      </c>
      <c r="Q12" s="603">
        <v>2</v>
      </c>
      <c r="R12" s="614">
        <f t="shared" si="13"/>
        <v>2327</v>
      </c>
      <c r="S12" s="1038">
        <v>1208</v>
      </c>
      <c r="T12" s="637">
        <v>1119</v>
      </c>
      <c r="U12" s="606">
        <v>0</v>
      </c>
      <c r="V12" s="621">
        <v>0</v>
      </c>
      <c r="W12" s="33">
        <f t="shared" si="14"/>
        <v>2224</v>
      </c>
      <c r="X12" s="1038">
        <v>1151</v>
      </c>
      <c r="Y12" s="637">
        <v>1073</v>
      </c>
      <c r="Z12" s="606">
        <v>5</v>
      </c>
      <c r="AA12" s="606">
        <v>1</v>
      </c>
      <c r="AB12" s="614">
        <f t="shared" si="15"/>
        <v>2391</v>
      </c>
      <c r="AC12" s="1038">
        <v>1227</v>
      </c>
      <c r="AD12" s="637">
        <v>1164</v>
      </c>
      <c r="AE12" s="606">
        <v>1</v>
      </c>
      <c r="AF12" s="621">
        <v>3</v>
      </c>
      <c r="AG12" s="33">
        <f t="shared" si="16"/>
        <v>2316</v>
      </c>
      <c r="AH12" s="1044">
        <v>1219</v>
      </c>
      <c r="AI12" s="29">
        <v>1097</v>
      </c>
      <c r="AJ12" s="605">
        <v>1</v>
      </c>
      <c r="AK12" s="605">
        <v>1</v>
      </c>
      <c r="AL12" s="614">
        <f t="shared" si="17"/>
        <v>2376</v>
      </c>
      <c r="AM12" s="1044">
        <v>1206</v>
      </c>
      <c r="AN12" s="29">
        <v>1170</v>
      </c>
      <c r="AO12" s="605">
        <v>2</v>
      </c>
      <c r="AP12" s="607">
        <v>1</v>
      </c>
      <c r="AQ12" s="33">
        <f t="shared" si="18"/>
        <v>2332</v>
      </c>
      <c r="AR12" s="1044">
        <v>1198</v>
      </c>
      <c r="AS12" s="29">
        <v>1134</v>
      </c>
      <c r="AT12" s="605">
        <v>2</v>
      </c>
      <c r="AU12" s="605">
        <v>0</v>
      </c>
      <c r="AV12" s="614">
        <f t="shared" si="19"/>
        <v>2373</v>
      </c>
      <c r="AW12" s="1044">
        <v>1218</v>
      </c>
      <c r="AX12" s="29">
        <v>1155</v>
      </c>
      <c r="AY12" s="605">
        <v>2</v>
      </c>
      <c r="AZ12" s="607">
        <v>3</v>
      </c>
    </row>
    <row r="13" spans="1:52">
      <c r="A13" s="612">
        <v>109</v>
      </c>
      <c r="B13" s="604" t="s">
        <v>108</v>
      </c>
      <c r="C13" s="33">
        <f t="shared" si="10"/>
        <v>1886</v>
      </c>
      <c r="D13" s="1038">
        <v>1012</v>
      </c>
      <c r="E13" s="637">
        <v>874</v>
      </c>
      <c r="F13" s="606">
        <v>5</v>
      </c>
      <c r="G13" s="606">
        <v>5</v>
      </c>
      <c r="H13" s="614">
        <f t="shared" si="11"/>
        <v>1964</v>
      </c>
      <c r="I13" s="1038">
        <v>1036</v>
      </c>
      <c r="J13" s="637">
        <v>928</v>
      </c>
      <c r="K13" s="606">
        <v>2</v>
      </c>
      <c r="L13" s="621">
        <v>1</v>
      </c>
      <c r="M13" s="33">
        <f t="shared" si="12"/>
        <v>2067</v>
      </c>
      <c r="N13" s="1038">
        <v>1078</v>
      </c>
      <c r="O13" s="637">
        <v>989</v>
      </c>
      <c r="P13" s="603">
        <v>2</v>
      </c>
      <c r="Q13" s="603">
        <v>2</v>
      </c>
      <c r="R13" s="614">
        <f t="shared" si="13"/>
        <v>2011</v>
      </c>
      <c r="S13" s="1038">
        <v>1041</v>
      </c>
      <c r="T13" s="637">
        <v>970</v>
      </c>
      <c r="U13" s="606">
        <v>1</v>
      </c>
      <c r="V13" s="621">
        <v>1</v>
      </c>
      <c r="W13" s="33">
        <f t="shared" si="14"/>
        <v>2086</v>
      </c>
      <c r="X13" s="1038">
        <v>1085</v>
      </c>
      <c r="Y13" s="637">
        <v>1001</v>
      </c>
      <c r="Z13" s="606">
        <v>3</v>
      </c>
      <c r="AA13" s="606">
        <v>2</v>
      </c>
      <c r="AB13" s="614">
        <f t="shared" si="15"/>
        <v>2198</v>
      </c>
      <c r="AC13" s="1038">
        <v>1128</v>
      </c>
      <c r="AD13" s="637">
        <v>1070</v>
      </c>
      <c r="AE13" s="606">
        <v>2</v>
      </c>
      <c r="AF13" s="621">
        <v>3</v>
      </c>
      <c r="AG13" s="33">
        <f t="shared" si="16"/>
        <v>2212</v>
      </c>
      <c r="AH13" s="1044">
        <v>1146</v>
      </c>
      <c r="AI13" s="29">
        <v>1066</v>
      </c>
      <c r="AJ13" s="605">
        <v>1</v>
      </c>
      <c r="AK13" s="605">
        <v>0</v>
      </c>
      <c r="AL13" s="614">
        <f t="shared" si="17"/>
        <v>2202</v>
      </c>
      <c r="AM13" s="1044">
        <v>1159</v>
      </c>
      <c r="AN13" s="29">
        <v>1043</v>
      </c>
      <c r="AO13" s="605">
        <v>0</v>
      </c>
      <c r="AP13" s="607">
        <v>1</v>
      </c>
      <c r="AQ13" s="33">
        <f t="shared" si="18"/>
        <v>2193</v>
      </c>
      <c r="AR13" s="1044">
        <v>1130</v>
      </c>
      <c r="AS13" s="29">
        <v>1063</v>
      </c>
      <c r="AT13" s="605">
        <v>4</v>
      </c>
      <c r="AU13" s="605">
        <v>4</v>
      </c>
      <c r="AV13" s="614">
        <f t="shared" si="19"/>
        <v>2286</v>
      </c>
      <c r="AW13" s="1044">
        <v>1172</v>
      </c>
      <c r="AX13" s="29">
        <v>1114</v>
      </c>
      <c r="AY13" s="605">
        <v>0</v>
      </c>
      <c r="AZ13" s="607">
        <v>0</v>
      </c>
    </row>
    <row r="14" spans="1:52">
      <c r="A14" s="612">
        <v>110</v>
      </c>
      <c r="B14" s="604" t="s">
        <v>109</v>
      </c>
      <c r="C14" s="33">
        <f t="shared" si="10"/>
        <v>1174</v>
      </c>
      <c r="D14" s="1038">
        <v>630</v>
      </c>
      <c r="E14" s="637">
        <v>544</v>
      </c>
      <c r="F14" s="606">
        <v>2</v>
      </c>
      <c r="G14" s="606">
        <v>0</v>
      </c>
      <c r="H14" s="614">
        <f t="shared" si="11"/>
        <v>1175</v>
      </c>
      <c r="I14" s="1038">
        <v>580</v>
      </c>
      <c r="J14" s="637">
        <v>595</v>
      </c>
      <c r="K14" s="606">
        <v>0</v>
      </c>
      <c r="L14" s="621">
        <v>3</v>
      </c>
      <c r="M14" s="33">
        <f t="shared" si="12"/>
        <v>1265</v>
      </c>
      <c r="N14" s="1038">
        <v>637</v>
      </c>
      <c r="O14" s="637">
        <v>628</v>
      </c>
      <c r="P14" s="603">
        <v>2</v>
      </c>
      <c r="Q14" s="603">
        <v>1</v>
      </c>
      <c r="R14" s="614">
        <f t="shared" si="13"/>
        <v>1209</v>
      </c>
      <c r="S14" s="1038">
        <v>613</v>
      </c>
      <c r="T14" s="637">
        <v>596</v>
      </c>
      <c r="U14" s="606">
        <v>4</v>
      </c>
      <c r="V14" s="621">
        <v>1</v>
      </c>
      <c r="W14" s="33">
        <f t="shared" si="14"/>
        <v>1208</v>
      </c>
      <c r="X14" s="1038">
        <v>631</v>
      </c>
      <c r="Y14" s="637">
        <v>577</v>
      </c>
      <c r="Z14" s="606">
        <v>3</v>
      </c>
      <c r="AA14" s="606">
        <v>1</v>
      </c>
      <c r="AB14" s="614">
        <f t="shared" si="15"/>
        <v>1231</v>
      </c>
      <c r="AC14" s="1038">
        <v>639</v>
      </c>
      <c r="AD14" s="637">
        <v>592</v>
      </c>
      <c r="AE14" s="606">
        <v>1</v>
      </c>
      <c r="AF14" s="621">
        <v>2</v>
      </c>
      <c r="AG14" s="33">
        <f t="shared" si="16"/>
        <v>1272</v>
      </c>
      <c r="AH14" s="1044">
        <v>629</v>
      </c>
      <c r="AI14" s="29">
        <v>643</v>
      </c>
      <c r="AJ14" s="605">
        <v>0</v>
      </c>
      <c r="AK14" s="605">
        <v>0</v>
      </c>
      <c r="AL14" s="614">
        <f t="shared" si="17"/>
        <v>1213</v>
      </c>
      <c r="AM14" s="1044">
        <v>591</v>
      </c>
      <c r="AN14" s="29">
        <v>622</v>
      </c>
      <c r="AO14" s="605">
        <v>1</v>
      </c>
      <c r="AP14" s="607">
        <v>2</v>
      </c>
      <c r="AQ14" s="33">
        <f t="shared" si="18"/>
        <v>1244</v>
      </c>
      <c r="AR14" s="1044">
        <v>616</v>
      </c>
      <c r="AS14" s="29">
        <v>628</v>
      </c>
      <c r="AT14" s="605">
        <v>2</v>
      </c>
      <c r="AU14" s="605">
        <v>1</v>
      </c>
      <c r="AV14" s="614">
        <f t="shared" si="19"/>
        <v>1246</v>
      </c>
      <c r="AW14" s="1044">
        <v>643</v>
      </c>
      <c r="AX14" s="29">
        <v>603</v>
      </c>
      <c r="AY14" s="605">
        <v>1</v>
      </c>
      <c r="AZ14" s="607">
        <v>1</v>
      </c>
    </row>
    <row r="15" spans="1:52">
      <c r="A15" s="613">
        <v>111</v>
      </c>
      <c r="B15" s="633" t="s">
        <v>110</v>
      </c>
      <c r="C15" s="125">
        <f t="shared" si="10"/>
        <v>1747</v>
      </c>
      <c r="D15" s="1039">
        <v>895</v>
      </c>
      <c r="E15" s="638">
        <v>852</v>
      </c>
      <c r="F15" s="608">
        <v>3</v>
      </c>
      <c r="G15" s="608">
        <v>0</v>
      </c>
      <c r="H15" s="615">
        <f t="shared" si="11"/>
        <v>1853</v>
      </c>
      <c r="I15" s="1039">
        <v>953</v>
      </c>
      <c r="J15" s="638">
        <v>900</v>
      </c>
      <c r="K15" s="608">
        <v>1</v>
      </c>
      <c r="L15" s="622">
        <v>1</v>
      </c>
      <c r="M15" s="125">
        <f t="shared" si="12"/>
        <v>1819</v>
      </c>
      <c r="N15" s="1039">
        <v>973</v>
      </c>
      <c r="O15" s="638">
        <v>846</v>
      </c>
      <c r="P15" s="609">
        <v>4</v>
      </c>
      <c r="Q15" s="609">
        <v>3</v>
      </c>
      <c r="R15" s="615">
        <f t="shared" si="13"/>
        <v>1949</v>
      </c>
      <c r="S15" s="1039">
        <v>982</v>
      </c>
      <c r="T15" s="638">
        <v>967</v>
      </c>
      <c r="U15" s="608">
        <v>2</v>
      </c>
      <c r="V15" s="622">
        <v>3</v>
      </c>
      <c r="W15" s="125">
        <f t="shared" si="14"/>
        <v>1934</v>
      </c>
      <c r="X15" s="1039">
        <v>1040</v>
      </c>
      <c r="Y15" s="638">
        <v>894</v>
      </c>
      <c r="Z15" s="608">
        <v>6</v>
      </c>
      <c r="AA15" s="608">
        <v>2</v>
      </c>
      <c r="AB15" s="615">
        <f t="shared" si="15"/>
        <v>1942</v>
      </c>
      <c r="AC15" s="1039">
        <v>978</v>
      </c>
      <c r="AD15" s="638">
        <v>964</v>
      </c>
      <c r="AE15" s="608">
        <v>2</v>
      </c>
      <c r="AF15" s="622">
        <v>2</v>
      </c>
      <c r="AG15" s="125">
        <f t="shared" si="16"/>
        <v>2007</v>
      </c>
      <c r="AH15" s="1045">
        <v>1035</v>
      </c>
      <c r="AI15" s="30">
        <v>972</v>
      </c>
      <c r="AJ15" s="610">
        <v>2</v>
      </c>
      <c r="AK15" s="610">
        <v>2</v>
      </c>
      <c r="AL15" s="615">
        <f t="shared" si="17"/>
        <v>2053</v>
      </c>
      <c r="AM15" s="1045">
        <v>1047</v>
      </c>
      <c r="AN15" s="30">
        <v>1006</v>
      </c>
      <c r="AO15" s="610">
        <v>3</v>
      </c>
      <c r="AP15" s="611">
        <v>0</v>
      </c>
      <c r="AQ15" s="125">
        <f t="shared" si="18"/>
        <v>2068</v>
      </c>
      <c r="AR15" s="1045">
        <v>1057</v>
      </c>
      <c r="AS15" s="30">
        <v>1011</v>
      </c>
      <c r="AT15" s="610">
        <v>1</v>
      </c>
      <c r="AU15" s="610">
        <v>2</v>
      </c>
      <c r="AV15" s="615">
        <f t="shared" si="19"/>
        <v>2116</v>
      </c>
      <c r="AW15" s="1045">
        <v>1034</v>
      </c>
      <c r="AX15" s="30">
        <v>1082</v>
      </c>
      <c r="AY15" s="610">
        <v>0</v>
      </c>
      <c r="AZ15" s="611">
        <v>1</v>
      </c>
    </row>
    <row r="16" spans="1:52">
      <c r="A16" s="612">
        <v>201</v>
      </c>
      <c r="B16" s="601" t="s">
        <v>111</v>
      </c>
      <c r="C16" s="33">
        <f t="shared" si="10"/>
        <v>4837</v>
      </c>
      <c r="D16" s="1038">
        <v>2523</v>
      </c>
      <c r="E16" s="637">
        <v>2314</v>
      </c>
      <c r="F16" s="606">
        <v>11</v>
      </c>
      <c r="G16" s="606">
        <v>6</v>
      </c>
      <c r="H16" s="614">
        <f t="shared" si="11"/>
        <v>5027</v>
      </c>
      <c r="I16" s="1038">
        <v>2784</v>
      </c>
      <c r="J16" s="637">
        <v>2243</v>
      </c>
      <c r="K16" s="606">
        <v>13</v>
      </c>
      <c r="L16" s="621">
        <v>7</v>
      </c>
      <c r="M16" s="33">
        <f t="shared" si="12"/>
        <v>5134</v>
      </c>
      <c r="N16" s="1038">
        <v>2650</v>
      </c>
      <c r="O16" s="637">
        <v>2484</v>
      </c>
      <c r="P16" s="603">
        <v>7</v>
      </c>
      <c r="Q16" s="603">
        <v>7</v>
      </c>
      <c r="R16" s="614">
        <f t="shared" si="13"/>
        <v>5107</v>
      </c>
      <c r="S16" s="1038">
        <v>2675</v>
      </c>
      <c r="T16" s="637">
        <v>2432</v>
      </c>
      <c r="U16" s="606">
        <v>7</v>
      </c>
      <c r="V16" s="621">
        <v>4</v>
      </c>
      <c r="W16" s="33">
        <f t="shared" si="14"/>
        <v>5021</v>
      </c>
      <c r="X16" s="1038">
        <v>2599</v>
      </c>
      <c r="Y16" s="637">
        <v>2422</v>
      </c>
      <c r="Z16" s="606">
        <v>12</v>
      </c>
      <c r="AA16" s="606">
        <v>6</v>
      </c>
      <c r="AB16" s="614">
        <f t="shared" si="15"/>
        <v>5188</v>
      </c>
      <c r="AC16" s="1038">
        <v>2686</v>
      </c>
      <c r="AD16" s="637">
        <v>2502</v>
      </c>
      <c r="AE16" s="606">
        <v>8</v>
      </c>
      <c r="AF16" s="621">
        <v>5</v>
      </c>
      <c r="AG16" s="33">
        <f t="shared" si="16"/>
        <v>5145</v>
      </c>
      <c r="AH16" s="1044">
        <v>2716</v>
      </c>
      <c r="AI16" s="29">
        <v>2429</v>
      </c>
      <c r="AJ16" s="605">
        <v>7</v>
      </c>
      <c r="AK16" s="605">
        <v>4</v>
      </c>
      <c r="AL16" s="614">
        <f t="shared" si="17"/>
        <v>5448</v>
      </c>
      <c r="AM16" s="1044">
        <v>2859</v>
      </c>
      <c r="AN16" s="29">
        <v>2589</v>
      </c>
      <c r="AO16" s="605">
        <v>3</v>
      </c>
      <c r="AP16" s="607">
        <v>5</v>
      </c>
      <c r="AQ16" s="33">
        <f t="shared" si="18"/>
        <v>5594</v>
      </c>
      <c r="AR16" s="1044">
        <v>2857</v>
      </c>
      <c r="AS16" s="29">
        <v>2737</v>
      </c>
      <c r="AT16" s="605">
        <v>8</v>
      </c>
      <c r="AU16" s="605">
        <v>5</v>
      </c>
      <c r="AV16" s="614">
        <f t="shared" si="19"/>
        <v>5470</v>
      </c>
      <c r="AW16" s="1044">
        <v>2797</v>
      </c>
      <c r="AX16" s="29">
        <v>2673</v>
      </c>
      <c r="AY16" s="605">
        <v>6</v>
      </c>
      <c r="AZ16" s="607">
        <v>4</v>
      </c>
    </row>
    <row r="17" spans="1:52">
      <c r="A17" s="612">
        <v>202</v>
      </c>
      <c r="B17" s="601" t="s">
        <v>112</v>
      </c>
      <c r="C17" s="33">
        <f t="shared" si="10"/>
        <v>4408</v>
      </c>
      <c r="D17" s="1038">
        <v>2411</v>
      </c>
      <c r="E17" s="637">
        <v>1997</v>
      </c>
      <c r="F17" s="606">
        <v>2</v>
      </c>
      <c r="G17" s="606">
        <v>4</v>
      </c>
      <c r="H17" s="614">
        <f t="shared" si="11"/>
        <v>4597</v>
      </c>
      <c r="I17" s="1038">
        <v>2456</v>
      </c>
      <c r="J17" s="637">
        <v>2141</v>
      </c>
      <c r="K17" s="606">
        <v>3</v>
      </c>
      <c r="L17" s="621">
        <v>6</v>
      </c>
      <c r="M17" s="33">
        <f t="shared" si="12"/>
        <v>4661</v>
      </c>
      <c r="N17" s="1038">
        <v>2531</v>
      </c>
      <c r="O17" s="637">
        <v>2130</v>
      </c>
      <c r="P17" s="603">
        <v>5</v>
      </c>
      <c r="Q17" s="603">
        <v>3</v>
      </c>
      <c r="R17" s="614">
        <f t="shared" si="13"/>
        <v>4541</v>
      </c>
      <c r="S17" s="1038">
        <v>2434</v>
      </c>
      <c r="T17" s="637">
        <v>2107</v>
      </c>
      <c r="U17" s="606">
        <v>8</v>
      </c>
      <c r="V17" s="621">
        <v>2</v>
      </c>
      <c r="W17" s="33">
        <f t="shared" si="14"/>
        <v>4599</v>
      </c>
      <c r="X17" s="1038">
        <v>2428</v>
      </c>
      <c r="Y17" s="637">
        <v>2171</v>
      </c>
      <c r="Z17" s="606">
        <v>1</v>
      </c>
      <c r="AA17" s="606">
        <v>5</v>
      </c>
      <c r="AB17" s="614">
        <f t="shared" si="15"/>
        <v>4731</v>
      </c>
      <c r="AC17" s="1038">
        <v>2521</v>
      </c>
      <c r="AD17" s="637">
        <v>2210</v>
      </c>
      <c r="AE17" s="606">
        <v>5</v>
      </c>
      <c r="AF17" s="621">
        <v>8</v>
      </c>
      <c r="AG17" s="33">
        <f t="shared" si="16"/>
        <v>4689</v>
      </c>
      <c r="AH17" s="1044">
        <v>2469</v>
      </c>
      <c r="AI17" s="29">
        <v>2220</v>
      </c>
      <c r="AJ17" s="605">
        <v>7</v>
      </c>
      <c r="AK17" s="605">
        <v>2</v>
      </c>
      <c r="AL17" s="614">
        <f t="shared" si="17"/>
        <v>5006</v>
      </c>
      <c r="AM17" s="1044">
        <v>2718</v>
      </c>
      <c r="AN17" s="29">
        <v>2288</v>
      </c>
      <c r="AO17" s="605">
        <v>5</v>
      </c>
      <c r="AP17" s="607">
        <v>6</v>
      </c>
      <c r="AQ17" s="33">
        <f t="shared" si="18"/>
        <v>4948</v>
      </c>
      <c r="AR17" s="1044">
        <v>2626</v>
      </c>
      <c r="AS17" s="29">
        <v>2322</v>
      </c>
      <c r="AT17" s="605">
        <v>9</v>
      </c>
      <c r="AU17" s="605">
        <v>2</v>
      </c>
      <c r="AV17" s="614">
        <f t="shared" si="19"/>
        <v>5057</v>
      </c>
      <c r="AW17" s="1044">
        <v>2717</v>
      </c>
      <c r="AX17" s="29">
        <v>2340</v>
      </c>
      <c r="AY17" s="605">
        <v>9</v>
      </c>
      <c r="AZ17" s="607">
        <v>4</v>
      </c>
    </row>
    <row r="18" spans="1:52">
      <c r="A18" s="612">
        <v>203</v>
      </c>
      <c r="B18" s="601" t="s">
        <v>113</v>
      </c>
      <c r="C18" s="33">
        <f t="shared" si="10"/>
        <v>2470</v>
      </c>
      <c r="D18" s="1038">
        <v>1342</v>
      </c>
      <c r="E18" s="637">
        <v>1128</v>
      </c>
      <c r="F18" s="606">
        <v>3</v>
      </c>
      <c r="G18" s="606">
        <v>2</v>
      </c>
      <c r="H18" s="614">
        <f t="shared" si="11"/>
        <v>2499</v>
      </c>
      <c r="I18" s="1038">
        <v>1341</v>
      </c>
      <c r="J18" s="637">
        <v>1158</v>
      </c>
      <c r="K18" s="606">
        <v>8</v>
      </c>
      <c r="L18" s="621">
        <v>2</v>
      </c>
      <c r="M18" s="33">
        <f t="shared" si="12"/>
        <v>2463</v>
      </c>
      <c r="N18" s="1038">
        <v>1317</v>
      </c>
      <c r="O18" s="637">
        <v>1146</v>
      </c>
      <c r="P18" s="603">
        <v>3</v>
      </c>
      <c r="Q18" s="603">
        <v>1</v>
      </c>
      <c r="R18" s="614">
        <f t="shared" si="13"/>
        <v>2583</v>
      </c>
      <c r="S18" s="1038">
        <v>1357</v>
      </c>
      <c r="T18" s="637">
        <v>1226</v>
      </c>
      <c r="U18" s="606">
        <v>6</v>
      </c>
      <c r="V18" s="621">
        <v>1</v>
      </c>
      <c r="W18" s="33">
        <f t="shared" si="14"/>
        <v>2542</v>
      </c>
      <c r="X18" s="1038">
        <v>1327</v>
      </c>
      <c r="Y18" s="637">
        <v>1215</v>
      </c>
      <c r="Z18" s="606">
        <v>5</v>
      </c>
      <c r="AA18" s="606">
        <v>2</v>
      </c>
      <c r="AB18" s="614">
        <f t="shared" si="15"/>
        <v>2670</v>
      </c>
      <c r="AC18" s="1038">
        <v>1418</v>
      </c>
      <c r="AD18" s="637">
        <v>1252</v>
      </c>
      <c r="AE18" s="606">
        <v>1</v>
      </c>
      <c r="AF18" s="621">
        <v>0</v>
      </c>
      <c r="AG18" s="33">
        <f t="shared" si="16"/>
        <v>2706</v>
      </c>
      <c r="AH18" s="1044">
        <v>1423</v>
      </c>
      <c r="AI18" s="29">
        <v>1283</v>
      </c>
      <c r="AJ18" s="605">
        <v>7</v>
      </c>
      <c r="AK18" s="605">
        <v>4</v>
      </c>
      <c r="AL18" s="614">
        <f t="shared" si="17"/>
        <v>2727</v>
      </c>
      <c r="AM18" s="1044">
        <v>1412</v>
      </c>
      <c r="AN18" s="29">
        <v>1315</v>
      </c>
      <c r="AO18" s="605">
        <v>1</v>
      </c>
      <c r="AP18" s="607">
        <v>3</v>
      </c>
      <c r="AQ18" s="33">
        <f t="shared" si="18"/>
        <v>2853</v>
      </c>
      <c r="AR18" s="1044">
        <v>1471</v>
      </c>
      <c r="AS18" s="29">
        <v>1382</v>
      </c>
      <c r="AT18" s="605">
        <v>3</v>
      </c>
      <c r="AU18" s="605">
        <v>5</v>
      </c>
      <c r="AV18" s="614">
        <f t="shared" si="19"/>
        <v>2946</v>
      </c>
      <c r="AW18" s="1044">
        <v>1553</v>
      </c>
      <c r="AX18" s="29">
        <v>1393</v>
      </c>
      <c r="AY18" s="605">
        <v>5</v>
      </c>
      <c r="AZ18" s="607">
        <v>3</v>
      </c>
    </row>
    <row r="19" spans="1:52">
      <c r="A19" s="612">
        <v>204</v>
      </c>
      <c r="B19" s="601" t="s">
        <v>114</v>
      </c>
      <c r="C19" s="33">
        <f t="shared" si="10"/>
        <v>3546</v>
      </c>
      <c r="D19" s="1038">
        <v>1859</v>
      </c>
      <c r="E19" s="637">
        <v>1687</v>
      </c>
      <c r="F19" s="606">
        <v>6</v>
      </c>
      <c r="G19" s="606">
        <v>7</v>
      </c>
      <c r="H19" s="614">
        <f t="shared" si="11"/>
        <v>3550</v>
      </c>
      <c r="I19" s="1038">
        <v>1842</v>
      </c>
      <c r="J19" s="637">
        <v>1708</v>
      </c>
      <c r="K19" s="606">
        <v>6</v>
      </c>
      <c r="L19" s="621">
        <v>7</v>
      </c>
      <c r="M19" s="33">
        <f t="shared" si="12"/>
        <v>3571</v>
      </c>
      <c r="N19" s="1038">
        <v>1817</v>
      </c>
      <c r="O19" s="637">
        <v>1754</v>
      </c>
      <c r="P19" s="603">
        <v>5</v>
      </c>
      <c r="Q19" s="603">
        <v>5</v>
      </c>
      <c r="R19" s="614">
        <f t="shared" si="13"/>
        <v>3757</v>
      </c>
      <c r="S19" s="1038">
        <v>1930</v>
      </c>
      <c r="T19" s="637">
        <v>1827</v>
      </c>
      <c r="U19" s="606">
        <v>3</v>
      </c>
      <c r="V19" s="621">
        <v>1</v>
      </c>
      <c r="W19" s="33">
        <f t="shared" si="14"/>
        <v>3771</v>
      </c>
      <c r="X19" s="1038">
        <v>1941</v>
      </c>
      <c r="Y19" s="637">
        <v>1830</v>
      </c>
      <c r="Z19" s="606">
        <v>8</v>
      </c>
      <c r="AA19" s="606">
        <v>2</v>
      </c>
      <c r="AB19" s="614">
        <f t="shared" si="15"/>
        <v>3821</v>
      </c>
      <c r="AC19" s="1038">
        <v>1912</v>
      </c>
      <c r="AD19" s="637">
        <v>1909</v>
      </c>
      <c r="AE19" s="606">
        <v>4</v>
      </c>
      <c r="AF19" s="621">
        <v>7</v>
      </c>
      <c r="AG19" s="33">
        <f t="shared" si="16"/>
        <v>3772</v>
      </c>
      <c r="AH19" s="1044">
        <v>1964</v>
      </c>
      <c r="AI19" s="29">
        <v>1808</v>
      </c>
      <c r="AJ19" s="605">
        <v>4</v>
      </c>
      <c r="AK19" s="605">
        <v>2</v>
      </c>
      <c r="AL19" s="614">
        <f t="shared" si="17"/>
        <v>3932</v>
      </c>
      <c r="AM19" s="1044">
        <v>2028</v>
      </c>
      <c r="AN19" s="29">
        <v>1904</v>
      </c>
      <c r="AO19" s="605">
        <v>5</v>
      </c>
      <c r="AP19" s="607">
        <v>2</v>
      </c>
      <c r="AQ19" s="33">
        <f t="shared" si="18"/>
        <v>3958</v>
      </c>
      <c r="AR19" s="1044">
        <v>2076</v>
      </c>
      <c r="AS19" s="29">
        <v>1882</v>
      </c>
      <c r="AT19" s="605">
        <v>9</v>
      </c>
      <c r="AU19" s="605">
        <v>3</v>
      </c>
      <c r="AV19" s="614">
        <f t="shared" si="19"/>
        <v>4013</v>
      </c>
      <c r="AW19" s="1044">
        <v>1969</v>
      </c>
      <c r="AX19" s="29">
        <v>2044</v>
      </c>
      <c r="AY19" s="605">
        <v>7</v>
      </c>
      <c r="AZ19" s="607">
        <v>4</v>
      </c>
    </row>
    <row r="20" spans="1:52">
      <c r="A20" s="612">
        <v>205</v>
      </c>
      <c r="B20" s="601" t="s">
        <v>147</v>
      </c>
      <c r="C20" s="33">
        <f t="shared" si="10"/>
        <v>641</v>
      </c>
      <c r="D20" s="1038">
        <v>330</v>
      </c>
      <c r="E20" s="637">
        <v>311</v>
      </c>
      <c r="F20" s="606">
        <v>0</v>
      </c>
      <c r="G20" s="606">
        <v>2</v>
      </c>
      <c r="H20" s="614">
        <f t="shared" si="11"/>
        <v>649</v>
      </c>
      <c r="I20" s="1038">
        <v>331</v>
      </c>
      <c r="J20" s="637">
        <v>318</v>
      </c>
      <c r="K20" s="606">
        <v>3</v>
      </c>
      <c r="L20" s="621">
        <v>0</v>
      </c>
      <c r="M20" s="33">
        <f t="shared" si="12"/>
        <v>617</v>
      </c>
      <c r="N20" s="1038">
        <v>307</v>
      </c>
      <c r="O20" s="637">
        <v>310</v>
      </c>
      <c r="P20" s="603">
        <v>1</v>
      </c>
      <c r="Q20" s="603">
        <v>0</v>
      </c>
      <c r="R20" s="614">
        <f t="shared" si="13"/>
        <v>623</v>
      </c>
      <c r="S20" s="1038">
        <v>330</v>
      </c>
      <c r="T20" s="637">
        <v>293</v>
      </c>
      <c r="U20" s="606">
        <v>0</v>
      </c>
      <c r="V20" s="621">
        <v>0</v>
      </c>
      <c r="W20" s="33">
        <f t="shared" si="14"/>
        <v>625</v>
      </c>
      <c r="X20" s="1038">
        <v>302</v>
      </c>
      <c r="Y20" s="637">
        <v>323</v>
      </c>
      <c r="Z20" s="606">
        <v>0</v>
      </c>
      <c r="AA20" s="606">
        <v>0</v>
      </c>
      <c r="AB20" s="614">
        <f t="shared" si="15"/>
        <v>691</v>
      </c>
      <c r="AC20" s="1038">
        <v>339</v>
      </c>
      <c r="AD20" s="637">
        <v>352</v>
      </c>
      <c r="AE20" s="606">
        <v>0</v>
      </c>
      <c r="AF20" s="621">
        <v>0</v>
      </c>
      <c r="AG20" s="33">
        <f t="shared" si="16"/>
        <v>654</v>
      </c>
      <c r="AH20" s="1044">
        <v>346</v>
      </c>
      <c r="AI20" s="29">
        <v>308</v>
      </c>
      <c r="AJ20" s="605">
        <v>0</v>
      </c>
      <c r="AK20" s="605">
        <v>1</v>
      </c>
      <c r="AL20" s="614">
        <f t="shared" si="17"/>
        <v>640</v>
      </c>
      <c r="AM20" s="1044">
        <v>325</v>
      </c>
      <c r="AN20" s="29">
        <v>315</v>
      </c>
      <c r="AO20" s="605">
        <v>0</v>
      </c>
      <c r="AP20" s="607">
        <v>0</v>
      </c>
      <c r="AQ20" s="33">
        <f t="shared" si="18"/>
        <v>672</v>
      </c>
      <c r="AR20" s="1044">
        <v>345</v>
      </c>
      <c r="AS20" s="29">
        <v>327</v>
      </c>
      <c r="AT20" s="605">
        <v>0</v>
      </c>
      <c r="AU20" s="605">
        <v>0</v>
      </c>
      <c r="AV20" s="614">
        <f t="shared" si="19"/>
        <v>610</v>
      </c>
      <c r="AW20" s="1044">
        <v>301</v>
      </c>
      <c r="AX20" s="29">
        <v>309</v>
      </c>
      <c r="AY20" s="605">
        <v>0</v>
      </c>
      <c r="AZ20" s="607">
        <v>0</v>
      </c>
    </row>
    <row r="21" spans="1:52">
      <c r="A21" s="612">
        <v>206</v>
      </c>
      <c r="B21" s="601" t="s">
        <v>115</v>
      </c>
      <c r="C21" s="33">
        <f t="shared" si="10"/>
        <v>815</v>
      </c>
      <c r="D21" s="1038">
        <v>398</v>
      </c>
      <c r="E21" s="637">
        <v>417</v>
      </c>
      <c r="F21" s="606">
        <v>0</v>
      </c>
      <c r="G21" s="606">
        <v>2</v>
      </c>
      <c r="H21" s="614">
        <f t="shared" si="11"/>
        <v>792</v>
      </c>
      <c r="I21" s="1038">
        <v>387</v>
      </c>
      <c r="J21" s="637">
        <v>405</v>
      </c>
      <c r="K21" s="606">
        <v>1</v>
      </c>
      <c r="L21" s="621">
        <v>0</v>
      </c>
      <c r="M21" s="33">
        <f t="shared" si="12"/>
        <v>814</v>
      </c>
      <c r="N21" s="1038">
        <v>420</v>
      </c>
      <c r="O21" s="637">
        <v>394</v>
      </c>
      <c r="P21" s="603">
        <v>0</v>
      </c>
      <c r="Q21" s="603">
        <v>2</v>
      </c>
      <c r="R21" s="614">
        <f t="shared" si="13"/>
        <v>836</v>
      </c>
      <c r="S21" s="1038">
        <v>386</v>
      </c>
      <c r="T21" s="637">
        <v>450</v>
      </c>
      <c r="U21" s="606">
        <v>2</v>
      </c>
      <c r="V21" s="621">
        <v>1</v>
      </c>
      <c r="W21" s="33">
        <f t="shared" si="14"/>
        <v>824</v>
      </c>
      <c r="X21" s="1038">
        <v>419</v>
      </c>
      <c r="Y21" s="637">
        <v>405</v>
      </c>
      <c r="Z21" s="606">
        <v>1</v>
      </c>
      <c r="AA21" s="606">
        <v>2</v>
      </c>
      <c r="AB21" s="614">
        <f t="shared" si="15"/>
        <v>872</v>
      </c>
      <c r="AC21" s="1038">
        <v>417</v>
      </c>
      <c r="AD21" s="637">
        <v>455</v>
      </c>
      <c r="AE21" s="606">
        <v>1</v>
      </c>
      <c r="AF21" s="621">
        <v>1</v>
      </c>
      <c r="AG21" s="33">
        <f t="shared" si="16"/>
        <v>904</v>
      </c>
      <c r="AH21" s="1044">
        <v>448</v>
      </c>
      <c r="AI21" s="29">
        <v>456</v>
      </c>
      <c r="AJ21" s="605">
        <v>0</v>
      </c>
      <c r="AK21" s="605">
        <v>1</v>
      </c>
      <c r="AL21" s="614">
        <f t="shared" si="17"/>
        <v>945</v>
      </c>
      <c r="AM21" s="1044">
        <v>449</v>
      </c>
      <c r="AN21" s="29">
        <v>496</v>
      </c>
      <c r="AO21" s="605">
        <v>2</v>
      </c>
      <c r="AP21" s="607">
        <v>0</v>
      </c>
      <c r="AQ21" s="33">
        <f t="shared" si="18"/>
        <v>910</v>
      </c>
      <c r="AR21" s="1044">
        <v>445</v>
      </c>
      <c r="AS21" s="29">
        <v>465</v>
      </c>
      <c r="AT21" s="605">
        <v>0</v>
      </c>
      <c r="AU21" s="605">
        <v>0</v>
      </c>
      <c r="AV21" s="614">
        <f t="shared" si="19"/>
        <v>872</v>
      </c>
      <c r="AW21" s="1044">
        <v>450</v>
      </c>
      <c r="AX21" s="29">
        <v>422</v>
      </c>
      <c r="AY21" s="605">
        <v>0</v>
      </c>
      <c r="AZ21" s="607">
        <v>0</v>
      </c>
    </row>
    <row r="22" spans="1:52">
      <c r="A22" s="612">
        <v>207</v>
      </c>
      <c r="B22" s="601" t="s">
        <v>116</v>
      </c>
      <c r="C22" s="33">
        <f t="shared" si="10"/>
        <v>1424</v>
      </c>
      <c r="D22" s="1038">
        <v>788</v>
      </c>
      <c r="E22" s="637">
        <v>636</v>
      </c>
      <c r="F22" s="606">
        <v>7</v>
      </c>
      <c r="G22" s="606">
        <v>1</v>
      </c>
      <c r="H22" s="614">
        <f t="shared" si="11"/>
        <v>1474</v>
      </c>
      <c r="I22" s="1038">
        <v>809</v>
      </c>
      <c r="J22" s="637">
        <v>665</v>
      </c>
      <c r="K22" s="606">
        <v>3</v>
      </c>
      <c r="L22" s="621">
        <v>0</v>
      </c>
      <c r="M22" s="33">
        <f t="shared" si="12"/>
        <v>1523</v>
      </c>
      <c r="N22" s="1038">
        <v>802</v>
      </c>
      <c r="O22" s="637">
        <v>721</v>
      </c>
      <c r="P22" s="603">
        <v>1</v>
      </c>
      <c r="Q22" s="603">
        <v>1</v>
      </c>
      <c r="R22" s="614">
        <f t="shared" si="13"/>
        <v>1557</v>
      </c>
      <c r="S22" s="1038">
        <v>825</v>
      </c>
      <c r="T22" s="637">
        <v>732</v>
      </c>
      <c r="U22" s="606">
        <v>1</v>
      </c>
      <c r="V22" s="621">
        <v>1</v>
      </c>
      <c r="W22" s="33">
        <f t="shared" si="14"/>
        <v>1589</v>
      </c>
      <c r="X22" s="1038">
        <v>854</v>
      </c>
      <c r="Y22" s="637">
        <v>735</v>
      </c>
      <c r="Z22" s="606">
        <v>4</v>
      </c>
      <c r="AA22" s="606">
        <v>2</v>
      </c>
      <c r="AB22" s="614">
        <f t="shared" si="15"/>
        <v>1663</v>
      </c>
      <c r="AC22" s="1038">
        <v>879</v>
      </c>
      <c r="AD22" s="637">
        <v>784</v>
      </c>
      <c r="AE22" s="606">
        <v>0</v>
      </c>
      <c r="AF22" s="621">
        <v>3</v>
      </c>
      <c r="AG22" s="33">
        <f t="shared" si="16"/>
        <v>1583</v>
      </c>
      <c r="AH22" s="1044">
        <v>832</v>
      </c>
      <c r="AI22" s="29">
        <v>751</v>
      </c>
      <c r="AJ22" s="605">
        <v>1</v>
      </c>
      <c r="AK22" s="605">
        <v>5</v>
      </c>
      <c r="AL22" s="614">
        <f t="shared" si="17"/>
        <v>1638</v>
      </c>
      <c r="AM22" s="1044">
        <v>870</v>
      </c>
      <c r="AN22" s="29">
        <v>768</v>
      </c>
      <c r="AO22" s="605">
        <v>0</v>
      </c>
      <c r="AP22" s="607">
        <v>3</v>
      </c>
      <c r="AQ22" s="33">
        <f t="shared" si="18"/>
        <v>1678</v>
      </c>
      <c r="AR22" s="1044">
        <v>872</v>
      </c>
      <c r="AS22" s="29">
        <v>806</v>
      </c>
      <c r="AT22" s="605">
        <v>3</v>
      </c>
      <c r="AU22" s="605">
        <v>3</v>
      </c>
      <c r="AV22" s="614">
        <f t="shared" si="19"/>
        <v>1727</v>
      </c>
      <c r="AW22" s="1044">
        <v>913</v>
      </c>
      <c r="AX22" s="29">
        <v>814</v>
      </c>
      <c r="AY22" s="605">
        <v>0</v>
      </c>
      <c r="AZ22" s="607">
        <v>0</v>
      </c>
    </row>
    <row r="23" spans="1:52">
      <c r="A23" s="612">
        <v>208</v>
      </c>
      <c r="B23" s="601" t="s">
        <v>134</v>
      </c>
      <c r="C23" s="33">
        <f t="shared" si="10"/>
        <v>357</v>
      </c>
      <c r="D23" s="1038">
        <v>193</v>
      </c>
      <c r="E23" s="637">
        <v>164</v>
      </c>
      <c r="F23" s="606">
        <v>0</v>
      </c>
      <c r="G23" s="606">
        <v>0</v>
      </c>
      <c r="H23" s="614">
        <f t="shared" si="11"/>
        <v>417</v>
      </c>
      <c r="I23" s="1038">
        <v>208</v>
      </c>
      <c r="J23" s="637">
        <v>209</v>
      </c>
      <c r="K23" s="606">
        <v>0</v>
      </c>
      <c r="L23" s="621">
        <v>1</v>
      </c>
      <c r="M23" s="33">
        <f t="shared" si="12"/>
        <v>371</v>
      </c>
      <c r="N23" s="1038">
        <v>189</v>
      </c>
      <c r="O23" s="637">
        <v>182</v>
      </c>
      <c r="P23" s="603">
        <v>1</v>
      </c>
      <c r="Q23" s="603">
        <v>0</v>
      </c>
      <c r="R23" s="614">
        <f t="shared" si="13"/>
        <v>401</v>
      </c>
      <c r="S23" s="1038">
        <v>202</v>
      </c>
      <c r="T23" s="637">
        <v>199</v>
      </c>
      <c r="U23" s="606">
        <v>0</v>
      </c>
      <c r="V23" s="621">
        <v>0</v>
      </c>
      <c r="W23" s="33">
        <f t="shared" si="14"/>
        <v>373</v>
      </c>
      <c r="X23" s="1038">
        <v>189</v>
      </c>
      <c r="Y23" s="637">
        <v>184</v>
      </c>
      <c r="Z23" s="606">
        <v>0</v>
      </c>
      <c r="AA23" s="606">
        <v>0</v>
      </c>
      <c r="AB23" s="614">
        <f t="shared" si="15"/>
        <v>400</v>
      </c>
      <c r="AC23" s="1038">
        <v>183</v>
      </c>
      <c r="AD23" s="637">
        <v>217</v>
      </c>
      <c r="AE23" s="606">
        <v>0</v>
      </c>
      <c r="AF23" s="621">
        <v>0</v>
      </c>
      <c r="AG23" s="33">
        <f t="shared" si="16"/>
        <v>416</v>
      </c>
      <c r="AH23" s="1044">
        <v>206</v>
      </c>
      <c r="AI23" s="29">
        <v>210</v>
      </c>
      <c r="AJ23" s="605">
        <v>0</v>
      </c>
      <c r="AK23" s="605">
        <v>0</v>
      </c>
      <c r="AL23" s="614">
        <f t="shared" si="17"/>
        <v>417</v>
      </c>
      <c r="AM23" s="1044">
        <v>211</v>
      </c>
      <c r="AN23" s="29">
        <v>206</v>
      </c>
      <c r="AO23" s="605">
        <v>1</v>
      </c>
      <c r="AP23" s="607">
        <v>0</v>
      </c>
      <c r="AQ23" s="33">
        <f t="shared" si="18"/>
        <v>409</v>
      </c>
      <c r="AR23" s="1044">
        <v>203</v>
      </c>
      <c r="AS23" s="29">
        <v>206</v>
      </c>
      <c r="AT23" s="605">
        <v>0</v>
      </c>
      <c r="AU23" s="605">
        <v>1</v>
      </c>
      <c r="AV23" s="614">
        <f t="shared" si="19"/>
        <v>435</v>
      </c>
      <c r="AW23" s="1044">
        <v>214</v>
      </c>
      <c r="AX23" s="29">
        <v>221</v>
      </c>
      <c r="AY23" s="605">
        <v>0</v>
      </c>
      <c r="AZ23" s="607">
        <v>1</v>
      </c>
    </row>
    <row r="24" spans="1:52">
      <c r="A24" s="612">
        <v>209</v>
      </c>
      <c r="B24" s="601" t="s">
        <v>140</v>
      </c>
      <c r="C24" s="33">
        <f t="shared" si="10"/>
        <v>1143</v>
      </c>
      <c r="D24" s="1038">
        <v>572</v>
      </c>
      <c r="E24" s="637">
        <v>571</v>
      </c>
      <c r="F24" s="606">
        <v>1</v>
      </c>
      <c r="G24" s="606">
        <v>1</v>
      </c>
      <c r="H24" s="614">
        <f t="shared" si="11"/>
        <v>1036</v>
      </c>
      <c r="I24" s="1038">
        <v>535</v>
      </c>
      <c r="J24" s="637">
        <v>501</v>
      </c>
      <c r="K24" s="606">
        <v>2</v>
      </c>
      <c r="L24" s="621">
        <v>4</v>
      </c>
      <c r="M24" s="33">
        <f t="shared" si="12"/>
        <v>1113</v>
      </c>
      <c r="N24" s="1038">
        <v>564</v>
      </c>
      <c r="O24" s="637">
        <v>549</v>
      </c>
      <c r="P24" s="603">
        <v>0</v>
      </c>
      <c r="Q24" s="603">
        <v>0</v>
      </c>
      <c r="R24" s="614">
        <f t="shared" si="13"/>
        <v>1114</v>
      </c>
      <c r="S24" s="1038">
        <v>537</v>
      </c>
      <c r="T24" s="637">
        <v>577</v>
      </c>
      <c r="U24" s="606">
        <v>0</v>
      </c>
      <c r="V24" s="621">
        <v>0</v>
      </c>
      <c r="W24" s="33">
        <f t="shared" si="14"/>
        <v>1162</v>
      </c>
      <c r="X24" s="1038">
        <v>590</v>
      </c>
      <c r="Y24" s="637">
        <v>572</v>
      </c>
      <c r="Z24" s="606">
        <v>1</v>
      </c>
      <c r="AA24" s="606">
        <v>1</v>
      </c>
      <c r="AB24" s="614">
        <f t="shared" si="15"/>
        <v>1117</v>
      </c>
      <c r="AC24" s="1038">
        <v>559</v>
      </c>
      <c r="AD24" s="637">
        <v>558</v>
      </c>
      <c r="AE24" s="606">
        <v>1</v>
      </c>
      <c r="AF24" s="621">
        <v>0</v>
      </c>
      <c r="AG24" s="33">
        <f t="shared" si="16"/>
        <v>1171</v>
      </c>
      <c r="AH24" s="1044">
        <v>574</v>
      </c>
      <c r="AI24" s="29">
        <v>597</v>
      </c>
      <c r="AJ24" s="605">
        <v>0</v>
      </c>
      <c r="AK24" s="605">
        <v>0</v>
      </c>
      <c r="AL24" s="614">
        <f t="shared" si="17"/>
        <v>1119</v>
      </c>
      <c r="AM24" s="1044">
        <v>556</v>
      </c>
      <c r="AN24" s="29">
        <v>563</v>
      </c>
      <c r="AO24" s="605">
        <v>0</v>
      </c>
      <c r="AP24" s="607">
        <v>0</v>
      </c>
      <c r="AQ24" s="33">
        <f t="shared" si="18"/>
        <v>1131</v>
      </c>
      <c r="AR24" s="1044">
        <v>526</v>
      </c>
      <c r="AS24" s="29">
        <v>605</v>
      </c>
      <c r="AT24" s="605">
        <v>1</v>
      </c>
      <c r="AU24" s="605">
        <v>0</v>
      </c>
      <c r="AV24" s="614">
        <f t="shared" si="19"/>
        <v>1112</v>
      </c>
      <c r="AW24" s="1044">
        <v>554</v>
      </c>
      <c r="AX24" s="29">
        <v>558</v>
      </c>
      <c r="AY24" s="605">
        <v>0</v>
      </c>
      <c r="AZ24" s="607">
        <v>2</v>
      </c>
    </row>
    <row r="25" spans="1:52">
      <c r="A25" s="612">
        <v>210</v>
      </c>
      <c r="B25" s="601" t="s">
        <v>58</v>
      </c>
      <c r="C25" s="33">
        <f t="shared" si="10"/>
        <v>2123</v>
      </c>
      <c r="D25" s="1038">
        <v>1115</v>
      </c>
      <c r="E25" s="637">
        <v>1008</v>
      </c>
      <c r="F25" s="606">
        <v>3</v>
      </c>
      <c r="G25" s="606">
        <v>4</v>
      </c>
      <c r="H25" s="614">
        <f t="shared" si="11"/>
        <v>2093</v>
      </c>
      <c r="I25" s="1038">
        <v>1103</v>
      </c>
      <c r="J25" s="637">
        <v>990</v>
      </c>
      <c r="K25" s="606">
        <v>2</v>
      </c>
      <c r="L25" s="621">
        <v>1</v>
      </c>
      <c r="M25" s="33">
        <f t="shared" si="12"/>
        <v>2149</v>
      </c>
      <c r="N25" s="1038">
        <v>1165</v>
      </c>
      <c r="O25" s="637">
        <v>984</v>
      </c>
      <c r="P25" s="603">
        <v>5</v>
      </c>
      <c r="Q25" s="603">
        <v>2</v>
      </c>
      <c r="R25" s="614">
        <f t="shared" si="13"/>
        <v>2364</v>
      </c>
      <c r="S25" s="1038">
        <v>1225</v>
      </c>
      <c r="T25" s="637">
        <v>1139</v>
      </c>
      <c r="U25" s="606">
        <v>3</v>
      </c>
      <c r="V25" s="621">
        <v>1</v>
      </c>
      <c r="W25" s="33">
        <f t="shared" si="14"/>
        <v>2359</v>
      </c>
      <c r="X25" s="1038">
        <v>1265</v>
      </c>
      <c r="Y25" s="637">
        <v>1094</v>
      </c>
      <c r="Z25" s="606">
        <v>1</v>
      </c>
      <c r="AA25" s="606">
        <v>3</v>
      </c>
      <c r="AB25" s="614">
        <f t="shared" si="15"/>
        <v>2381</v>
      </c>
      <c r="AC25" s="1038">
        <v>1265</v>
      </c>
      <c r="AD25" s="637">
        <v>1116</v>
      </c>
      <c r="AE25" s="606">
        <v>3</v>
      </c>
      <c r="AF25" s="621">
        <v>5</v>
      </c>
      <c r="AG25" s="33">
        <f t="shared" si="16"/>
        <v>2388</v>
      </c>
      <c r="AH25" s="1044">
        <v>1277</v>
      </c>
      <c r="AI25" s="29">
        <v>1111</v>
      </c>
      <c r="AJ25" s="605">
        <v>2</v>
      </c>
      <c r="AK25" s="605">
        <v>4</v>
      </c>
      <c r="AL25" s="614">
        <f t="shared" si="17"/>
        <v>2462</v>
      </c>
      <c r="AM25" s="1044">
        <v>1337</v>
      </c>
      <c r="AN25" s="29">
        <v>1125</v>
      </c>
      <c r="AO25" s="605">
        <v>4</v>
      </c>
      <c r="AP25" s="607">
        <v>5</v>
      </c>
      <c r="AQ25" s="33">
        <f t="shared" si="18"/>
        <v>2540</v>
      </c>
      <c r="AR25" s="1044">
        <v>1325</v>
      </c>
      <c r="AS25" s="29">
        <v>1215</v>
      </c>
      <c r="AT25" s="605">
        <v>3</v>
      </c>
      <c r="AU25" s="605">
        <v>1</v>
      </c>
      <c r="AV25" s="614">
        <f t="shared" si="19"/>
        <v>2558</v>
      </c>
      <c r="AW25" s="1044">
        <v>1371</v>
      </c>
      <c r="AX25" s="29">
        <v>1187</v>
      </c>
      <c r="AY25" s="605">
        <v>2</v>
      </c>
      <c r="AZ25" s="607">
        <v>0</v>
      </c>
    </row>
    <row r="26" spans="1:52">
      <c r="A26" s="612">
        <v>212</v>
      </c>
      <c r="B26" s="601" t="s">
        <v>135</v>
      </c>
      <c r="C26" s="33">
        <f t="shared" si="10"/>
        <v>561</v>
      </c>
      <c r="D26" s="1038">
        <v>295</v>
      </c>
      <c r="E26" s="637">
        <v>266</v>
      </c>
      <c r="F26" s="606">
        <v>1</v>
      </c>
      <c r="G26" s="606">
        <v>1</v>
      </c>
      <c r="H26" s="614">
        <f t="shared" si="11"/>
        <v>502</v>
      </c>
      <c r="I26" s="1038">
        <v>287</v>
      </c>
      <c r="J26" s="637">
        <v>215</v>
      </c>
      <c r="K26" s="606">
        <v>0</v>
      </c>
      <c r="L26" s="621">
        <v>0</v>
      </c>
      <c r="M26" s="33">
        <f t="shared" si="12"/>
        <v>546</v>
      </c>
      <c r="N26" s="1038">
        <v>274</v>
      </c>
      <c r="O26" s="637">
        <v>272</v>
      </c>
      <c r="P26" s="603">
        <v>1</v>
      </c>
      <c r="Q26" s="603">
        <v>1</v>
      </c>
      <c r="R26" s="614">
        <f t="shared" si="13"/>
        <v>543</v>
      </c>
      <c r="S26" s="1038">
        <v>269</v>
      </c>
      <c r="T26" s="637">
        <v>274</v>
      </c>
      <c r="U26" s="606">
        <v>0</v>
      </c>
      <c r="V26" s="621">
        <v>1</v>
      </c>
      <c r="W26" s="33">
        <f t="shared" si="14"/>
        <v>520</v>
      </c>
      <c r="X26" s="1038">
        <v>282</v>
      </c>
      <c r="Y26" s="637">
        <v>238</v>
      </c>
      <c r="Z26" s="606">
        <v>0</v>
      </c>
      <c r="AA26" s="606">
        <v>0</v>
      </c>
      <c r="AB26" s="614">
        <f t="shared" si="15"/>
        <v>566</v>
      </c>
      <c r="AC26" s="1038">
        <v>300</v>
      </c>
      <c r="AD26" s="637">
        <v>266</v>
      </c>
      <c r="AE26" s="606">
        <v>0</v>
      </c>
      <c r="AF26" s="621">
        <v>0</v>
      </c>
      <c r="AG26" s="33">
        <f t="shared" si="16"/>
        <v>609</v>
      </c>
      <c r="AH26" s="1044">
        <v>301</v>
      </c>
      <c r="AI26" s="29">
        <v>308</v>
      </c>
      <c r="AJ26" s="605">
        <v>0</v>
      </c>
      <c r="AK26" s="605">
        <v>0</v>
      </c>
      <c r="AL26" s="614">
        <f t="shared" si="17"/>
        <v>588</v>
      </c>
      <c r="AM26" s="1044">
        <v>298</v>
      </c>
      <c r="AN26" s="29">
        <v>290</v>
      </c>
      <c r="AO26" s="605">
        <v>0</v>
      </c>
      <c r="AP26" s="607">
        <v>0</v>
      </c>
      <c r="AQ26" s="33">
        <f t="shared" si="18"/>
        <v>611</v>
      </c>
      <c r="AR26" s="1044">
        <v>325</v>
      </c>
      <c r="AS26" s="29">
        <v>286</v>
      </c>
      <c r="AT26" s="605">
        <v>1</v>
      </c>
      <c r="AU26" s="605">
        <v>0</v>
      </c>
      <c r="AV26" s="614">
        <f t="shared" si="19"/>
        <v>572</v>
      </c>
      <c r="AW26" s="1044">
        <v>284</v>
      </c>
      <c r="AX26" s="29">
        <v>288</v>
      </c>
      <c r="AY26" s="605">
        <v>0</v>
      </c>
      <c r="AZ26" s="607">
        <v>0</v>
      </c>
    </row>
    <row r="27" spans="1:52">
      <c r="A27" s="612">
        <v>213</v>
      </c>
      <c r="B27" s="601" t="s">
        <v>124</v>
      </c>
      <c r="C27" s="33">
        <f t="shared" si="10"/>
        <v>494</v>
      </c>
      <c r="D27" s="1038">
        <v>246</v>
      </c>
      <c r="E27" s="637">
        <v>248</v>
      </c>
      <c r="F27" s="606">
        <v>1</v>
      </c>
      <c r="G27" s="606">
        <v>2</v>
      </c>
      <c r="H27" s="614">
        <f t="shared" si="11"/>
        <v>519</v>
      </c>
      <c r="I27" s="1038">
        <v>262</v>
      </c>
      <c r="J27" s="637">
        <v>257</v>
      </c>
      <c r="K27" s="606">
        <v>0</v>
      </c>
      <c r="L27" s="621">
        <v>0</v>
      </c>
      <c r="M27" s="33">
        <f t="shared" si="12"/>
        <v>515</v>
      </c>
      <c r="N27" s="1038">
        <v>260</v>
      </c>
      <c r="O27" s="637">
        <v>255</v>
      </c>
      <c r="P27" s="603">
        <v>0</v>
      </c>
      <c r="Q27" s="603">
        <v>0</v>
      </c>
      <c r="R27" s="614">
        <f t="shared" si="13"/>
        <v>540</v>
      </c>
      <c r="S27" s="1038">
        <v>303</v>
      </c>
      <c r="T27" s="637">
        <v>237</v>
      </c>
      <c r="U27" s="606">
        <v>0</v>
      </c>
      <c r="V27" s="621">
        <v>0</v>
      </c>
      <c r="W27" s="33">
        <f t="shared" si="14"/>
        <v>525</v>
      </c>
      <c r="X27" s="1038">
        <v>287</v>
      </c>
      <c r="Y27" s="637">
        <v>238</v>
      </c>
      <c r="Z27" s="606">
        <v>3</v>
      </c>
      <c r="AA27" s="606">
        <v>1</v>
      </c>
      <c r="AB27" s="614">
        <f t="shared" si="15"/>
        <v>482</v>
      </c>
      <c r="AC27" s="1038">
        <v>220</v>
      </c>
      <c r="AD27" s="637">
        <v>262</v>
      </c>
      <c r="AE27" s="606">
        <v>0</v>
      </c>
      <c r="AF27" s="621">
        <v>0</v>
      </c>
      <c r="AG27" s="33">
        <f t="shared" si="16"/>
        <v>505</v>
      </c>
      <c r="AH27" s="1044">
        <v>256</v>
      </c>
      <c r="AI27" s="29">
        <v>249</v>
      </c>
      <c r="AJ27" s="605">
        <v>0</v>
      </c>
      <c r="AK27" s="605">
        <v>0</v>
      </c>
      <c r="AL27" s="614">
        <f t="shared" si="17"/>
        <v>482</v>
      </c>
      <c r="AM27" s="1044">
        <v>230</v>
      </c>
      <c r="AN27" s="29">
        <v>252</v>
      </c>
      <c r="AO27" s="605">
        <v>1</v>
      </c>
      <c r="AP27" s="607">
        <v>0</v>
      </c>
      <c r="AQ27" s="33">
        <f t="shared" si="18"/>
        <v>516</v>
      </c>
      <c r="AR27" s="1044">
        <v>260</v>
      </c>
      <c r="AS27" s="29">
        <v>256</v>
      </c>
      <c r="AT27" s="605">
        <v>0</v>
      </c>
      <c r="AU27" s="605">
        <v>0</v>
      </c>
      <c r="AV27" s="614">
        <f t="shared" si="19"/>
        <v>501</v>
      </c>
      <c r="AW27" s="1044">
        <v>252</v>
      </c>
      <c r="AX27" s="29">
        <v>249</v>
      </c>
      <c r="AY27" s="605">
        <v>0</v>
      </c>
      <c r="AZ27" s="607">
        <v>1</v>
      </c>
    </row>
    <row r="28" spans="1:52">
      <c r="A28" s="612">
        <v>214</v>
      </c>
      <c r="B28" s="601" t="s">
        <v>119</v>
      </c>
      <c r="C28" s="33">
        <f t="shared" si="10"/>
        <v>1655</v>
      </c>
      <c r="D28" s="1038">
        <v>844</v>
      </c>
      <c r="E28" s="637">
        <v>811</v>
      </c>
      <c r="F28" s="606">
        <v>4</v>
      </c>
      <c r="G28" s="606">
        <v>2</v>
      </c>
      <c r="H28" s="614">
        <f t="shared" si="11"/>
        <v>1772</v>
      </c>
      <c r="I28" s="1038">
        <v>932</v>
      </c>
      <c r="J28" s="637">
        <v>840</v>
      </c>
      <c r="K28" s="606">
        <v>4</v>
      </c>
      <c r="L28" s="621">
        <v>2</v>
      </c>
      <c r="M28" s="33">
        <f t="shared" si="12"/>
        <v>1948</v>
      </c>
      <c r="N28" s="1038">
        <v>1042</v>
      </c>
      <c r="O28" s="637">
        <v>906</v>
      </c>
      <c r="P28" s="603">
        <v>3</v>
      </c>
      <c r="Q28" s="603">
        <v>3</v>
      </c>
      <c r="R28" s="614">
        <f t="shared" si="13"/>
        <v>1894</v>
      </c>
      <c r="S28" s="1038">
        <v>971</v>
      </c>
      <c r="T28" s="637">
        <v>923</v>
      </c>
      <c r="U28" s="606">
        <v>2</v>
      </c>
      <c r="V28" s="621">
        <v>2</v>
      </c>
      <c r="W28" s="33">
        <f t="shared" si="14"/>
        <v>1909</v>
      </c>
      <c r="X28" s="1038">
        <v>959</v>
      </c>
      <c r="Y28" s="637">
        <v>950</v>
      </c>
      <c r="Z28" s="606">
        <v>3</v>
      </c>
      <c r="AA28" s="606">
        <v>3</v>
      </c>
      <c r="AB28" s="614">
        <f t="shared" si="15"/>
        <v>1985</v>
      </c>
      <c r="AC28" s="1038">
        <v>1027</v>
      </c>
      <c r="AD28" s="637">
        <v>958</v>
      </c>
      <c r="AE28" s="606">
        <v>2</v>
      </c>
      <c r="AF28" s="621">
        <v>2</v>
      </c>
      <c r="AG28" s="33">
        <f t="shared" si="16"/>
        <v>1921</v>
      </c>
      <c r="AH28" s="1044">
        <v>1003</v>
      </c>
      <c r="AI28" s="29">
        <v>918</v>
      </c>
      <c r="AJ28" s="605">
        <v>0</v>
      </c>
      <c r="AK28" s="605">
        <v>4</v>
      </c>
      <c r="AL28" s="614">
        <f t="shared" si="17"/>
        <v>2048</v>
      </c>
      <c r="AM28" s="1044">
        <v>1055</v>
      </c>
      <c r="AN28" s="29">
        <v>993</v>
      </c>
      <c r="AO28" s="605">
        <v>0</v>
      </c>
      <c r="AP28" s="607">
        <v>1</v>
      </c>
      <c r="AQ28" s="33">
        <f t="shared" si="18"/>
        <v>2157</v>
      </c>
      <c r="AR28" s="1044">
        <v>1097</v>
      </c>
      <c r="AS28" s="29">
        <v>1060</v>
      </c>
      <c r="AT28" s="605">
        <v>2</v>
      </c>
      <c r="AU28" s="605">
        <v>1</v>
      </c>
      <c r="AV28" s="614">
        <f t="shared" si="19"/>
        <v>2110</v>
      </c>
      <c r="AW28" s="1044">
        <v>1047</v>
      </c>
      <c r="AX28" s="29">
        <v>1063</v>
      </c>
      <c r="AY28" s="605">
        <v>4</v>
      </c>
      <c r="AZ28" s="607">
        <v>0</v>
      </c>
    </row>
    <row r="29" spans="1:52">
      <c r="A29" s="612">
        <v>215</v>
      </c>
      <c r="B29" s="601" t="s">
        <v>125</v>
      </c>
      <c r="C29" s="33">
        <f t="shared" si="10"/>
        <v>775</v>
      </c>
      <c r="D29" s="1038">
        <v>385</v>
      </c>
      <c r="E29" s="637">
        <v>390</v>
      </c>
      <c r="F29" s="606">
        <v>1</v>
      </c>
      <c r="G29" s="606">
        <v>2</v>
      </c>
      <c r="H29" s="614">
        <f t="shared" si="11"/>
        <v>827</v>
      </c>
      <c r="I29" s="1038">
        <v>461</v>
      </c>
      <c r="J29" s="637">
        <v>366</v>
      </c>
      <c r="K29" s="606">
        <v>2</v>
      </c>
      <c r="L29" s="621">
        <v>3</v>
      </c>
      <c r="M29" s="33">
        <f t="shared" si="12"/>
        <v>857</v>
      </c>
      <c r="N29" s="1038">
        <v>406</v>
      </c>
      <c r="O29" s="637">
        <v>451</v>
      </c>
      <c r="P29" s="603">
        <v>0</v>
      </c>
      <c r="Q29" s="603">
        <v>0</v>
      </c>
      <c r="R29" s="614">
        <f t="shared" si="13"/>
        <v>847</v>
      </c>
      <c r="S29" s="1038">
        <v>437</v>
      </c>
      <c r="T29" s="637">
        <v>410</v>
      </c>
      <c r="U29" s="606">
        <v>1</v>
      </c>
      <c r="V29" s="621">
        <v>1</v>
      </c>
      <c r="W29" s="33">
        <f t="shared" si="14"/>
        <v>837</v>
      </c>
      <c r="X29" s="1038">
        <v>434</v>
      </c>
      <c r="Y29" s="637">
        <v>403</v>
      </c>
      <c r="Z29" s="606">
        <v>2</v>
      </c>
      <c r="AA29" s="606">
        <v>1</v>
      </c>
      <c r="AB29" s="614">
        <f t="shared" si="15"/>
        <v>769</v>
      </c>
      <c r="AC29" s="1038">
        <v>393</v>
      </c>
      <c r="AD29" s="637">
        <v>376</v>
      </c>
      <c r="AE29" s="606">
        <v>2</v>
      </c>
      <c r="AF29" s="621">
        <v>0</v>
      </c>
      <c r="AG29" s="33">
        <f t="shared" si="16"/>
        <v>850</v>
      </c>
      <c r="AH29" s="1044">
        <v>447</v>
      </c>
      <c r="AI29" s="29">
        <v>403</v>
      </c>
      <c r="AJ29" s="605">
        <v>0</v>
      </c>
      <c r="AK29" s="605">
        <v>1</v>
      </c>
      <c r="AL29" s="614">
        <f t="shared" si="17"/>
        <v>856</v>
      </c>
      <c r="AM29" s="1044">
        <v>468</v>
      </c>
      <c r="AN29" s="29">
        <v>388</v>
      </c>
      <c r="AO29" s="605">
        <v>1</v>
      </c>
      <c r="AP29" s="607">
        <v>0</v>
      </c>
      <c r="AQ29" s="33">
        <f t="shared" si="18"/>
        <v>904</v>
      </c>
      <c r="AR29" s="1044">
        <v>441</v>
      </c>
      <c r="AS29" s="29">
        <v>463</v>
      </c>
      <c r="AT29" s="605">
        <v>0</v>
      </c>
      <c r="AU29" s="605">
        <v>1</v>
      </c>
      <c r="AV29" s="614">
        <f t="shared" si="19"/>
        <v>919</v>
      </c>
      <c r="AW29" s="1044">
        <v>489</v>
      </c>
      <c r="AX29" s="29">
        <v>430</v>
      </c>
      <c r="AY29" s="605">
        <v>0</v>
      </c>
      <c r="AZ29" s="607">
        <v>0</v>
      </c>
    </row>
    <row r="30" spans="1:52">
      <c r="A30" s="612">
        <v>216</v>
      </c>
      <c r="B30" s="601" t="s">
        <v>121</v>
      </c>
      <c r="C30" s="33">
        <f t="shared" si="10"/>
        <v>855</v>
      </c>
      <c r="D30" s="1038">
        <v>472</v>
      </c>
      <c r="E30" s="637">
        <v>383</v>
      </c>
      <c r="F30" s="606">
        <v>1</v>
      </c>
      <c r="G30" s="606">
        <v>3</v>
      </c>
      <c r="H30" s="614">
        <f t="shared" si="11"/>
        <v>836</v>
      </c>
      <c r="I30" s="1038">
        <v>459</v>
      </c>
      <c r="J30" s="637">
        <v>377</v>
      </c>
      <c r="K30" s="606">
        <v>2</v>
      </c>
      <c r="L30" s="621">
        <v>1</v>
      </c>
      <c r="M30" s="33">
        <f t="shared" si="12"/>
        <v>831</v>
      </c>
      <c r="N30" s="1038">
        <v>455</v>
      </c>
      <c r="O30" s="637">
        <v>376</v>
      </c>
      <c r="P30" s="603">
        <v>2</v>
      </c>
      <c r="Q30" s="603">
        <v>0</v>
      </c>
      <c r="R30" s="614">
        <f t="shared" si="13"/>
        <v>885</v>
      </c>
      <c r="S30" s="1038">
        <v>464</v>
      </c>
      <c r="T30" s="637">
        <v>421</v>
      </c>
      <c r="U30" s="606">
        <v>1</v>
      </c>
      <c r="V30" s="621">
        <v>0</v>
      </c>
      <c r="W30" s="33">
        <f t="shared" si="14"/>
        <v>893</v>
      </c>
      <c r="X30" s="1038">
        <v>461</v>
      </c>
      <c r="Y30" s="637">
        <v>432</v>
      </c>
      <c r="Z30" s="606">
        <v>0</v>
      </c>
      <c r="AA30" s="606">
        <v>2</v>
      </c>
      <c r="AB30" s="614">
        <f t="shared" si="15"/>
        <v>910</v>
      </c>
      <c r="AC30" s="1038">
        <v>491</v>
      </c>
      <c r="AD30" s="637">
        <v>419</v>
      </c>
      <c r="AE30" s="606">
        <v>4</v>
      </c>
      <c r="AF30" s="621">
        <v>0</v>
      </c>
      <c r="AG30" s="33">
        <f t="shared" si="16"/>
        <v>872</v>
      </c>
      <c r="AH30" s="1044">
        <v>451</v>
      </c>
      <c r="AI30" s="29">
        <v>421</v>
      </c>
      <c r="AJ30" s="605">
        <v>3</v>
      </c>
      <c r="AK30" s="605">
        <v>2</v>
      </c>
      <c r="AL30" s="614">
        <f t="shared" si="17"/>
        <v>899</v>
      </c>
      <c r="AM30" s="1044">
        <v>463</v>
      </c>
      <c r="AN30" s="29">
        <v>436</v>
      </c>
      <c r="AO30" s="605">
        <v>1</v>
      </c>
      <c r="AP30" s="607">
        <v>0</v>
      </c>
      <c r="AQ30" s="33">
        <f t="shared" si="18"/>
        <v>998</v>
      </c>
      <c r="AR30" s="1044">
        <v>513</v>
      </c>
      <c r="AS30" s="29">
        <v>485</v>
      </c>
      <c r="AT30" s="605">
        <v>1</v>
      </c>
      <c r="AU30" s="605">
        <v>1</v>
      </c>
      <c r="AV30" s="614">
        <f t="shared" si="19"/>
        <v>977</v>
      </c>
      <c r="AW30" s="1044">
        <v>504</v>
      </c>
      <c r="AX30" s="29">
        <v>473</v>
      </c>
      <c r="AY30" s="605">
        <v>1</v>
      </c>
      <c r="AZ30" s="607">
        <v>1</v>
      </c>
    </row>
    <row r="31" spans="1:52">
      <c r="A31" s="612">
        <v>217</v>
      </c>
      <c r="B31" s="601" t="s">
        <v>117</v>
      </c>
      <c r="C31" s="33">
        <f t="shared" si="10"/>
        <v>1269</v>
      </c>
      <c r="D31" s="1038">
        <v>659</v>
      </c>
      <c r="E31" s="637">
        <v>610</v>
      </c>
      <c r="F31" s="606">
        <v>2</v>
      </c>
      <c r="G31" s="606">
        <v>2</v>
      </c>
      <c r="H31" s="614">
        <f t="shared" si="11"/>
        <v>1365</v>
      </c>
      <c r="I31" s="1038">
        <v>713</v>
      </c>
      <c r="J31" s="637">
        <v>652</v>
      </c>
      <c r="K31" s="606">
        <v>3</v>
      </c>
      <c r="L31" s="621">
        <v>2</v>
      </c>
      <c r="M31" s="33">
        <f t="shared" si="12"/>
        <v>1348</v>
      </c>
      <c r="N31" s="1038">
        <v>717</v>
      </c>
      <c r="O31" s="637">
        <v>631</v>
      </c>
      <c r="P31" s="603">
        <v>4</v>
      </c>
      <c r="Q31" s="603">
        <v>1</v>
      </c>
      <c r="R31" s="614">
        <f t="shared" si="13"/>
        <v>1326</v>
      </c>
      <c r="S31" s="1038">
        <v>699</v>
      </c>
      <c r="T31" s="637">
        <v>627</v>
      </c>
      <c r="U31" s="606">
        <v>1</v>
      </c>
      <c r="V31" s="621">
        <v>3</v>
      </c>
      <c r="W31" s="33">
        <f t="shared" si="14"/>
        <v>1394</v>
      </c>
      <c r="X31" s="1038">
        <v>730</v>
      </c>
      <c r="Y31" s="637">
        <v>664</v>
      </c>
      <c r="Z31" s="606">
        <v>1</v>
      </c>
      <c r="AA31" s="606">
        <v>2</v>
      </c>
      <c r="AB31" s="614">
        <f t="shared" si="15"/>
        <v>1462</v>
      </c>
      <c r="AC31" s="1038">
        <v>750</v>
      </c>
      <c r="AD31" s="637">
        <v>712</v>
      </c>
      <c r="AE31" s="606">
        <v>1</v>
      </c>
      <c r="AF31" s="621">
        <v>4</v>
      </c>
      <c r="AG31" s="33">
        <f t="shared" si="16"/>
        <v>1477</v>
      </c>
      <c r="AH31" s="1044">
        <v>744</v>
      </c>
      <c r="AI31" s="29">
        <v>733</v>
      </c>
      <c r="AJ31" s="605">
        <v>2</v>
      </c>
      <c r="AK31" s="605">
        <v>1</v>
      </c>
      <c r="AL31" s="614">
        <f t="shared" si="17"/>
        <v>1559</v>
      </c>
      <c r="AM31" s="1044">
        <v>844</v>
      </c>
      <c r="AN31" s="29">
        <v>715</v>
      </c>
      <c r="AO31" s="605">
        <v>0</v>
      </c>
      <c r="AP31" s="607">
        <v>1</v>
      </c>
      <c r="AQ31" s="33">
        <f t="shared" si="18"/>
        <v>1571</v>
      </c>
      <c r="AR31" s="1044">
        <v>816</v>
      </c>
      <c r="AS31" s="29">
        <v>755</v>
      </c>
      <c r="AT31" s="605">
        <v>2</v>
      </c>
      <c r="AU31" s="605">
        <v>0</v>
      </c>
      <c r="AV31" s="614">
        <f t="shared" si="19"/>
        <v>1614</v>
      </c>
      <c r="AW31" s="1044">
        <v>870</v>
      </c>
      <c r="AX31" s="29">
        <v>744</v>
      </c>
      <c r="AY31" s="605">
        <v>1</v>
      </c>
      <c r="AZ31" s="607">
        <v>4</v>
      </c>
    </row>
    <row r="32" spans="1:52">
      <c r="A32" s="612">
        <v>218</v>
      </c>
      <c r="B32" s="601" t="s">
        <v>126</v>
      </c>
      <c r="C32" s="33">
        <f t="shared" si="10"/>
        <v>457</v>
      </c>
      <c r="D32" s="1038">
        <v>244</v>
      </c>
      <c r="E32" s="637">
        <v>213</v>
      </c>
      <c r="F32" s="606">
        <v>0</v>
      </c>
      <c r="G32" s="606">
        <v>1</v>
      </c>
      <c r="H32" s="614">
        <f t="shared" si="11"/>
        <v>462</v>
      </c>
      <c r="I32" s="1038">
        <v>231</v>
      </c>
      <c r="J32" s="637">
        <v>231</v>
      </c>
      <c r="K32" s="606">
        <v>0</v>
      </c>
      <c r="L32" s="621">
        <v>0</v>
      </c>
      <c r="M32" s="33">
        <f t="shared" si="12"/>
        <v>515</v>
      </c>
      <c r="N32" s="1038">
        <v>250</v>
      </c>
      <c r="O32" s="637">
        <v>265</v>
      </c>
      <c r="P32" s="603">
        <v>0</v>
      </c>
      <c r="Q32" s="603">
        <v>0</v>
      </c>
      <c r="R32" s="614">
        <f t="shared" si="13"/>
        <v>493</v>
      </c>
      <c r="S32" s="1038">
        <v>247</v>
      </c>
      <c r="T32" s="637">
        <v>246</v>
      </c>
      <c r="U32" s="606">
        <v>1</v>
      </c>
      <c r="V32" s="621">
        <v>1</v>
      </c>
      <c r="W32" s="33">
        <f t="shared" si="14"/>
        <v>490</v>
      </c>
      <c r="X32" s="1038">
        <v>233</v>
      </c>
      <c r="Y32" s="637">
        <v>257</v>
      </c>
      <c r="Z32" s="606">
        <v>0</v>
      </c>
      <c r="AA32" s="606">
        <v>1</v>
      </c>
      <c r="AB32" s="614">
        <f t="shared" si="15"/>
        <v>493</v>
      </c>
      <c r="AC32" s="1038">
        <v>244</v>
      </c>
      <c r="AD32" s="637">
        <v>249</v>
      </c>
      <c r="AE32" s="606">
        <v>0</v>
      </c>
      <c r="AF32" s="621">
        <v>0</v>
      </c>
      <c r="AG32" s="33">
        <f t="shared" si="16"/>
        <v>453</v>
      </c>
      <c r="AH32" s="1044">
        <v>218</v>
      </c>
      <c r="AI32" s="29">
        <v>235</v>
      </c>
      <c r="AJ32" s="605">
        <v>0</v>
      </c>
      <c r="AK32" s="605">
        <v>0</v>
      </c>
      <c r="AL32" s="614">
        <f t="shared" si="17"/>
        <v>498</v>
      </c>
      <c r="AM32" s="1044">
        <v>272</v>
      </c>
      <c r="AN32" s="29">
        <v>226</v>
      </c>
      <c r="AO32" s="605">
        <v>1</v>
      </c>
      <c r="AP32" s="607">
        <v>0</v>
      </c>
      <c r="AQ32" s="33">
        <f t="shared" si="18"/>
        <v>451</v>
      </c>
      <c r="AR32" s="1044">
        <v>220</v>
      </c>
      <c r="AS32" s="29">
        <v>231</v>
      </c>
      <c r="AT32" s="605">
        <v>0</v>
      </c>
      <c r="AU32" s="605">
        <v>0</v>
      </c>
      <c r="AV32" s="614">
        <f t="shared" si="19"/>
        <v>480</v>
      </c>
      <c r="AW32" s="1044">
        <v>249</v>
      </c>
      <c r="AX32" s="29">
        <v>231</v>
      </c>
      <c r="AY32" s="605">
        <v>0</v>
      </c>
      <c r="AZ32" s="607">
        <v>1</v>
      </c>
    </row>
    <row r="33" spans="1:53">
      <c r="A33" s="612">
        <v>219</v>
      </c>
      <c r="B33" s="601" t="s">
        <v>120</v>
      </c>
      <c r="C33" s="33">
        <f t="shared" si="10"/>
        <v>715</v>
      </c>
      <c r="D33" s="1038">
        <v>384</v>
      </c>
      <c r="E33" s="637">
        <v>331</v>
      </c>
      <c r="F33" s="606">
        <v>0</v>
      </c>
      <c r="G33" s="606">
        <v>3</v>
      </c>
      <c r="H33" s="614">
        <f t="shared" si="11"/>
        <v>700</v>
      </c>
      <c r="I33" s="1038">
        <v>367</v>
      </c>
      <c r="J33" s="637">
        <v>333</v>
      </c>
      <c r="K33" s="606">
        <v>0</v>
      </c>
      <c r="L33" s="621">
        <v>0</v>
      </c>
      <c r="M33" s="33">
        <f t="shared" si="12"/>
        <v>777</v>
      </c>
      <c r="N33" s="1038">
        <v>409</v>
      </c>
      <c r="O33" s="637">
        <v>368</v>
      </c>
      <c r="P33" s="603">
        <v>0</v>
      </c>
      <c r="Q33" s="603">
        <v>1</v>
      </c>
      <c r="R33" s="614">
        <f t="shared" si="13"/>
        <v>815</v>
      </c>
      <c r="S33" s="1038">
        <v>422</v>
      </c>
      <c r="T33" s="637">
        <v>393</v>
      </c>
      <c r="U33" s="606">
        <v>0</v>
      </c>
      <c r="V33" s="621">
        <v>3</v>
      </c>
      <c r="W33" s="33">
        <f t="shared" si="14"/>
        <v>764</v>
      </c>
      <c r="X33" s="1038">
        <v>392</v>
      </c>
      <c r="Y33" s="637">
        <v>372</v>
      </c>
      <c r="Z33" s="606">
        <v>0</v>
      </c>
      <c r="AA33" s="606">
        <v>1</v>
      </c>
      <c r="AB33" s="614">
        <f t="shared" si="15"/>
        <v>831</v>
      </c>
      <c r="AC33" s="1038">
        <v>419</v>
      </c>
      <c r="AD33" s="637">
        <v>412</v>
      </c>
      <c r="AE33" s="606">
        <v>1</v>
      </c>
      <c r="AF33" s="621">
        <v>1</v>
      </c>
      <c r="AG33" s="33">
        <f t="shared" si="16"/>
        <v>841</v>
      </c>
      <c r="AH33" s="1044">
        <v>447</v>
      </c>
      <c r="AI33" s="29">
        <v>394</v>
      </c>
      <c r="AJ33" s="605">
        <v>1</v>
      </c>
      <c r="AK33" s="605">
        <v>1</v>
      </c>
      <c r="AL33" s="614">
        <f t="shared" si="17"/>
        <v>821</v>
      </c>
      <c r="AM33" s="1044">
        <v>418</v>
      </c>
      <c r="AN33" s="29">
        <v>403</v>
      </c>
      <c r="AO33" s="605">
        <v>3</v>
      </c>
      <c r="AP33" s="607">
        <v>0</v>
      </c>
      <c r="AQ33" s="33">
        <f t="shared" si="18"/>
        <v>816</v>
      </c>
      <c r="AR33" s="1044">
        <v>410</v>
      </c>
      <c r="AS33" s="29">
        <v>406</v>
      </c>
      <c r="AT33" s="605">
        <v>2</v>
      </c>
      <c r="AU33" s="605">
        <v>2</v>
      </c>
      <c r="AV33" s="614">
        <f t="shared" si="19"/>
        <v>903</v>
      </c>
      <c r="AW33" s="1044">
        <v>464</v>
      </c>
      <c r="AX33" s="29">
        <v>439</v>
      </c>
      <c r="AY33" s="605">
        <v>0</v>
      </c>
      <c r="AZ33" s="607">
        <v>2</v>
      </c>
    </row>
    <row r="34" spans="1:53">
      <c r="A34" s="612">
        <v>220</v>
      </c>
      <c r="B34" s="601" t="s">
        <v>127</v>
      </c>
      <c r="C34" s="33">
        <f t="shared" si="10"/>
        <v>549</v>
      </c>
      <c r="D34" s="1038">
        <v>279</v>
      </c>
      <c r="E34" s="637">
        <v>270</v>
      </c>
      <c r="F34" s="606">
        <v>2</v>
      </c>
      <c r="G34" s="606">
        <v>0</v>
      </c>
      <c r="H34" s="614">
        <f t="shared" si="11"/>
        <v>497</v>
      </c>
      <c r="I34" s="1038">
        <v>259</v>
      </c>
      <c r="J34" s="637">
        <v>238</v>
      </c>
      <c r="K34" s="606">
        <v>1</v>
      </c>
      <c r="L34" s="621">
        <v>2</v>
      </c>
      <c r="M34" s="33">
        <f t="shared" si="12"/>
        <v>519</v>
      </c>
      <c r="N34" s="1038">
        <v>265</v>
      </c>
      <c r="O34" s="637">
        <v>254</v>
      </c>
      <c r="P34" s="603">
        <v>0</v>
      </c>
      <c r="Q34" s="603">
        <v>1</v>
      </c>
      <c r="R34" s="614">
        <f t="shared" si="13"/>
        <v>553</v>
      </c>
      <c r="S34" s="1038">
        <v>277</v>
      </c>
      <c r="T34" s="637">
        <v>276</v>
      </c>
      <c r="U34" s="606">
        <v>0</v>
      </c>
      <c r="V34" s="621">
        <v>1</v>
      </c>
      <c r="W34" s="33">
        <f t="shared" si="14"/>
        <v>561</v>
      </c>
      <c r="X34" s="1038">
        <v>279</v>
      </c>
      <c r="Y34" s="637">
        <v>282</v>
      </c>
      <c r="Z34" s="606">
        <v>1</v>
      </c>
      <c r="AA34" s="606">
        <v>1</v>
      </c>
      <c r="AB34" s="614">
        <f t="shared" si="15"/>
        <v>554</v>
      </c>
      <c r="AC34" s="1038">
        <v>287</v>
      </c>
      <c r="AD34" s="637">
        <v>267</v>
      </c>
      <c r="AE34" s="606">
        <v>1</v>
      </c>
      <c r="AF34" s="621">
        <v>0</v>
      </c>
      <c r="AG34" s="33">
        <f t="shared" si="16"/>
        <v>519</v>
      </c>
      <c r="AH34" s="1044">
        <v>244</v>
      </c>
      <c r="AI34" s="29">
        <v>275</v>
      </c>
      <c r="AJ34" s="605">
        <v>0</v>
      </c>
      <c r="AK34" s="605">
        <v>0</v>
      </c>
      <c r="AL34" s="614">
        <f t="shared" si="17"/>
        <v>555</v>
      </c>
      <c r="AM34" s="1044">
        <v>275</v>
      </c>
      <c r="AN34" s="29">
        <v>280</v>
      </c>
      <c r="AO34" s="605">
        <v>1</v>
      </c>
      <c r="AP34" s="607">
        <v>1</v>
      </c>
      <c r="AQ34" s="33">
        <f t="shared" si="18"/>
        <v>505</v>
      </c>
      <c r="AR34" s="1044">
        <v>256</v>
      </c>
      <c r="AS34" s="29">
        <v>249</v>
      </c>
      <c r="AT34" s="605">
        <v>0</v>
      </c>
      <c r="AU34" s="605">
        <v>0</v>
      </c>
      <c r="AV34" s="614">
        <f t="shared" si="19"/>
        <v>555</v>
      </c>
      <c r="AW34" s="1044">
        <v>280</v>
      </c>
      <c r="AX34" s="29">
        <v>275</v>
      </c>
      <c r="AY34" s="605">
        <v>0</v>
      </c>
      <c r="AZ34" s="607">
        <v>0</v>
      </c>
    </row>
    <row r="35" spans="1:53">
      <c r="A35" s="612">
        <v>221</v>
      </c>
      <c r="B35" s="601" t="s">
        <v>145</v>
      </c>
      <c r="C35" s="33">
        <f t="shared" si="10"/>
        <v>589</v>
      </c>
      <c r="D35" s="1038">
        <v>296</v>
      </c>
      <c r="E35" s="637">
        <v>293</v>
      </c>
      <c r="F35" s="606">
        <v>0</v>
      </c>
      <c r="G35" s="606">
        <v>2</v>
      </c>
      <c r="H35" s="614">
        <f t="shared" si="11"/>
        <v>539</v>
      </c>
      <c r="I35" s="1038">
        <v>252</v>
      </c>
      <c r="J35" s="637">
        <v>287</v>
      </c>
      <c r="K35" s="606">
        <v>1</v>
      </c>
      <c r="L35" s="621">
        <v>1</v>
      </c>
      <c r="M35" s="33">
        <f t="shared" si="12"/>
        <v>550</v>
      </c>
      <c r="N35" s="1038">
        <v>266</v>
      </c>
      <c r="O35" s="637">
        <v>284</v>
      </c>
      <c r="P35" s="603">
        <v>0</v>
      </c>
      <c r="Q35" s="603">
        <v>0</v>
      </c>
      <c r="R35" s="614">
        <f t="shared" si="13"/>
        <v>588</v>
      </c>
      <c r="S35" s="1038">
        <v>290</v>
      </c>
      <c r="T35" s="637">
        <v>298</v>
      </c>
      <c r="U35" s="606">
        <v>0</v>
      </c>
      <c r="V35" s="621">
        <v>0</v>
      </c>
      <c r="W35" s="33">
        <f t="shared" si="14"/>
        <v>566</v>
      </c>
      <c r="X35" s="1038">
        <v>294</v>
      </c>
      <c r="Y35" s="637">
        <v>272</v>
      </c>
      <c r="Z35" s="606">
        <v>0</v>
      </c>
      <c r="AA35" s="606">
        <v>0</v>
      </c>
      <c r="AB35" s="614">
        <f t="shared" si="15"/>
        <v>587</v>
      </c>
      <c r="AC35" s="1038">
        <v>276</v>
      </c>
      <c r="AD35" s="637">
        <v>311</v>
      </c>
      <c r="AE35" s="606">
        <v>0</v>
      </c>
      <c r="AF35" s="621">
        <v>0</v>
      </c>
      <c r="AG35" s="33">
        <f t="shared" si="16"/>
        <v>552</v>
      </c>
      <c r="AH35" s="1044">
        <v>274</v>
      </c>
      <c r="AI35" s="29">
        <v>278</v>
      </c>
      <c r="AJ35" s="605">
        <v>0</v>
      </c>
      <c r="AK35" s="605">
        <v>0</v>
      </c>
      <c r="AL35" s="614">
        <f t="shared" si="17"/>
        <v>583</v>
      </c>
      <c r="AM35" s="1044">
        <v>273</v>
      </c>
      <c r="AN35" s="29">
        <v>310</v>
      </c>
      <c r="AO35" s="605">
        <v>0</v>
      </c>
      <c r="AP35" s="607">
        <v>0</v>
      </c>
      <c r="AQ35" s="33">
        <f t="shared" si="18"/>
        <v>585</v>
      </c>
      <c r="AR35" s="1044">
        <v>271</v>
      </c>
      <c r="AS35" s="29">
        <v>314</v>
      </c>
      <c r="AT35" s="605">
        <v>1</v>
      </c>
      <c r="AU35" s="605">
        <v>1</v>
      </c>
      <c r="AV35" s="614">
        <f t="shared" si="19"/>
        <v>579</v>
      </c>
      <c r="AW35" s="1044">
        <v>283</v>
      </c>
      <c r="AX35" s="29">
        <v>296</v>
      </c>
      <c r="AY35" s="605">
        <v>0</v>
      </c>
      <c r="AZ35" s="607">
        <v>0</v>
      </c>
    </row>
    <row r="36" spans="1:53">
      <c r="A36" s="612">
        <v>222</v>
      </c>
      <c r="B36" s="601" t="s">
        <v>143</v>
      </c>
      <c r="C36" s="33">
        <f t="shared" si="10"/>
        <v>399</v>
      </c>
      <c r="D36" s="1038">
        <v>199</v>
      </c>
      <c r="E36" s="637">
        <v>200</v>
      </c>
      <c r="F36" s="606">
        <v>0</v>
      </c>
      <c r="G36" s="606">
        <v>0</v>
      </c>
      <c r="H36" s="614">
        <f t="shared" si="11"/>
        <v>406</v>
      </c>
      <c r="I36" s="1038">
        <v>204</v>
      </c>
      <c r="J36" s="637">
        <v>202</v>
      </c>
      <c r="K36" s="606">
        <v>0</v>
      </c>
      <c r="L36" s="621">
        <v>0</v>
      </c>
      <c r="M36" s="33">
        <f t="shared" si="12"/>
        <v>436</v>
      </c>
      <c r="N36" s="1038">
        <v>205</v>
      </c>
      <c r="O36" s="637">
        <v>231</v>
      </c>
      <c r="P36" s="603">
        <v>1</v>
      </c>
      <c r="Q36" s="603">
        <v>0</v>
      </c>
      <c r="R36" s="614">
        <f t="shared" si="13"/>
        <v>462</v>
      </c>
      <c r="S36" s="1038">
        <v>222</v>
      </c>
      <c r="T36" s="637">
        <v>240</v>
      </c>
      <c r="U36" s="606">
        <v>0</v>
      </c>
      <c r="V36" s="621">
        <v>0</v>
      </c>
      <c r="W36" s="33">
        <f t="shared" si="14"/>
        <v>414</v>
      </c>
      <c r="X36" s="1038">
        <v>194</v>
      </c>
      <c r="Y36" s="637">
        <v>220</v>
      </c>
      <c r="Z36" s="606">
        <v>1</v>
      </c>
      <c r="AA36" s="606">
        <v>0</v>
      </c>
      <c r="AB36" s="614">
        <f t="shared" si="15"/>
        <v>415</v>
      </c>
      <c r="AC36" s="1038">
        <v>224</v>
      </c>
      <c r="AD36" s="637">
        <v>191</v>
      </c>
      <c r="AE36" s="606">
        <v>0</v>
      </c>
      <c r="AF36" s="621">
        <v>0</v>
      </c>
      <c r="AG36" s="33">
        <f t="shared" si="16"/>
        <v>383</v>
      </c>
      <c r="AH36" s="1044">
        <v>197</v>
      </c>
      <c r="AI36" s="29">
        <v>186</v>
      </c>
      <c r="AJ36" s="605">
        <v>0</v>
      </c>
      <c r="AK36" s="605">
        <v>0</v>
      </c>
      <c r="AL36" s="614">
        <f t="shared" si="17"/>
        <v>417</v>
      </c>
      <c r="AM36" s="1044">
        <v>194</v>
      </c>
      <c r="AN36" s="29">
        <v>223</v>
      </c>
      <c r="AO36" s="605">
        <v>1</v>
      </c>
      <c r="AP36" s="607">
        <v>0</v>
      </c>
      <c r="AQ36" s="33">
        <f t="shared" si="18"/>
        <v>431</v>
      </c>
      <c r="AR36" s="1044">
        <v>190</v>
      </c>
      <c r="AS36" s="29">
        <v>241</v>
      </c>
      <c r="AT36" s="605">
        <v>0</v>
      </c>
      <c r="AU36" s="605">
        <v>0</v>
      </c>
      <c r="AV36" s="614">
        <f t="shared" si="19"/>
        <v>395</v>
      </c>
      <c r="AW36" s="1044">
        <v>194</v>
      </c>
      <c r="AX36" s="29">
        <v>201</v>
      </c>
      <c r="AY36" s="605">
        <v>0</v>
      </c>
      <c r="AZ36" s="607">
        <v>1</v>
      </c>
    </row>
    <row r="37" spans="1:53">
      <c r="A37" s="612">
        <v>223</v>
      </c>
      <c r="B37" s="601" t="s">
        <v>146</v>
      </c>
      <c r="C37" s="33">
        <f t="shared" si="10"/>
        <v>877</v>
      </c>
      <c r="D37" s="1038">
        <v>447</v>
      </c>
      <c r="E37" s="637">
        <v>430</v>
      </c>
      <c r="F37" s="606">
        <v>1</v>
      </c>
      <c r="G37" s="606">
        <v>1</v>
      </c>
      <c r="H37" s="614">
        <f t="shared" si="11"/>
        <v>881</v>
      </c>
      <c r="I37" s="1038">
        <v>453</v>
      </c>
      <c r="J37" s="637">
        <v>428</v>
      </c>
      <c r="K37" s="606">
        <v>2</v>
      </c>
      <c r="L37" s="621">
        <v>0</v>
      </c>
      <c r="M37" s="33">
        <f t="shared" si="12"/>
        <v>900</v>
      </c>
      <c r="N37" s="1038">
        <v>441</v>
      </c>
      <c r="O37" s="637">
        <v>459</v>
      </c>
      <c r="P37" s="603">
        <v>0</v>
      </c>
      <c r="Q37" s="603">
        <v>1</v>
      </c>
      <c r="R37" s="614">
        <f t="shared" si="13"/>
        <v>905</v>
      </c>
      <c r="S37" s="1038">
        <v>437</v>
      </c>
      <c r="T37" s="637">
        <v>468</v>
      </c>
      <c r="U37" s="606">
        <v>2</v>
      </c>
      <c r="V37" s="621">
        <v>3</v>
      </c>
      <c r="W37" s="33">
        <f t="shared" si="14"/>
        <v>911</v>
      </c>
      <c r="X37" s="1038">
        <v>469</v>
      </c>
      <c r="Y37" s="637">
        <v>442</v>
      </c>
      <c r="Z37" s="606">
        <v>3</v>
      </c>
      <c r="AA37" s="606">
        <v>0</v>
      </c>
      <c r="AB37" s="614">
        <f t="shared" si="15"/>
        <v>848</v>
      </c>
      <c r="AC37" s="1038">
        <v>414</v>
      </c>
      <c r="AD37" s="637">
        <v>434</v>
      </c>
      <c r="AE37" s="606">
        <v>0</v>
      </c>
      <c r="AF37" s="621">
        <v>1</v>
      </c>
      <c r="AG37" s="33">
        <f t="shared" si="16"/>
        <v>898</v>
      </c>
      <c r="AH37" s="1044">
        <v>443</v>
      </c>
      <c r="AI37" s="29">
        <v>455</v>
      </c>
      <c r="AJ37" s="605">
        <v>0</v>
      </c>
      <c r="AK37" s="605">
        <v>2</v>
      </c>
      <c r="AL37" s="614">
        <f t="shared" si="17"/>
        <v>852</v>
      </c>
      <c r="AM37" s="1044">
        <v>418</v>
      </c>
      <c r="AN37" s="29">
        <v>434</v>
      </c>
      <c r="AO37" s="605">
        <v>1</v>
      </c>
      <c r="AP37" s="607">
        <v>1</v>
      </c>
      <c r="AQ37" s="33">
        <f t="shared" si="18"/>
        <v>849</v>
      </c>
      <c r="AR37" s="1044">
        <v>426</v>
      </c>
      <c r="AS37" s="29">
        <v>423</v>
      </c>
      <c r="AT37" s="605">
        <v>0</v>
      </c>
      <c r="AU37" s="605">
        <v>0</v>
      </c>
      <c r="AV37" s="614">
        <f t="shared" si="19"/>
        <v>899</v>
      </c>
      <c r="AW37" s="1044">
        <v>447</v>
      </c>
      <c r="AX37" s="29">
        <v>452</v>
      </c>
      <c r="AY37" s="605">
        <v>0</v>
      </c>
      <c r="AZ37" s="607">
        <v>2</v>
      </c>
    </row>
    <row r="38" spans="1:53">
      <c r="A38" s="612">
        <v>224</v>
      </c>
      <c r="B38" s="601" t="s">
        <v>148</v>
      </c>
      <c r="C38" s="33">
        <f t="shared" ref="C38:C55" si="20">D38+E38</f>
        <v>684</v>
      </c>
      <c r="D38" s="1038">
        <v>331</v>
      </c>
      <c r="E38" s="637">
        <v>353</v>
      </c>
      <c r="F38" s="606">
        <v>0</v>
      </c>
      <c r="G38" s="606">
        <v>0</v>
      </c>
      <c r="H38" s="614">
        <f t="shared" ref="H38:H55" si="21">I38+J38</f>
        <v>674</v>
      </c>
      <c r="I38" s="1038">
        <v>346</v>
      </c>
      <c r="J38" s="637">
        <v>328</v>
      </c>
      <c r="K38" s="606">
        <v>0</v>
      </c>
      <c r="L38" s="621">
        <v>0</v>
      </c>
      <c r="M38" s="33">
        <f t="shared" ref="M38:M55" si="22">N38+O38</f>
        <v>713</v>
      </c>
      <c r="N38" s="1038">
        <v>343</v>
      </c>
      <c r="O38" s="637">
        <v>370</v>
      </c>
      <c r="P38" s="603">
        <v>1</v>
      </c>
      <c r="Q38" s="603">
        <v>1</v>
      </c>
      <c r="R38" s="614">
        <f t="shared" ref="R38:R55" si="23">S38+T38</f>
        <v>737</v>
      </c>
      <c r="S38" s="1038">
        <v>372</v>
      </c>
      <c r="T38" s="637">
        <v>365</v>
      </c>
      <c r="U38" s="606">
        <v>0</v>
      </c>
      <c r="V38" s="621">
        <v>1</v>
      </c>
      <c r="W38" s="33">
        <f t="shared" ref="W38:W55" si="24">X38+Y38</f>
        <v>644</v>
      </c>
      <c r="X38" s="1038">
        <v>338</v>
      </c>
      <c r="Y38" s="637">
        <v>306</v>
      </c>
      <c r="Z38" s="606">
        <v>0</v>
      </c>
      <c r="AA38" s="606">
        <v>0</v>
      </c>
      <c r="AB38" s="614">
        <f t="shared" ref="AB38:AB55" si="25">AC38+AD38</f>
        <v>694</v>
      </c>
      <c r="AC38" s="1038">
        <v>357</v>
      </c>
      <c r="AD38" s="637">
        <v>337</v>
      </c>
      <c r="AE38" s="606">
        <v>0</v>
      </c>
      <c r="AF38" s="621">
        <v>0</v>
      </c>
      <c r="AG38" s="33">
        <f t="shared" ref="AG38:AG55" si="26">AH38+AI38</f>
        <v>705</v>
      </c>
      <c r="AH38" s="1044">
        <v>349</v>
      </c>
      <c r="AI38" s="29">
        <v>356</v>
      </c>
      <c r="AJ38" s="605">
        <v>0</v>
      </c>
      <c r="AK38" s="605">
        <v>0</v>
      </c>
      <c r="AL38" s="614">
        <f t="shared" ref="AL38:AL55" si="27">AM38+AN38</f>
        <v>637</v>
      </c>
      <c r="AM38" s="1044">
        <v>299</v>
      </c>
      <c r="AN38" s="29">
        <v>338</v>
      </c>
      <c r="AO38" s="605">
        <v>2</v>
      </c>
      <c r="AP38" s="607">
        <v>0</v>
      </c>
      <c r="AQ38" s="33">
        <f t="shared" ref="AQ38:AQ55" si="28">AR38+AS38</f>
        <v>729</v>
      </c>
      <c r="AR38" s="1044">
        <v>361</v>
      </c>
      <c r="AS38" s="29">
        <v>368</v>
      </c>
      <c r="AT38" s="605">
        <v>0</v>
      </c>
      <c r="AU38" s="605">
        <v>1</v>
      </c>
      <c r="AV38" s="614">
        <f t="shared" ref="AV38:AV55" si="29">AW38+AX38</f>
        <v>684</v>
      </c>
      <c r="AW38" s="1044">
        <v>341</v>
      </c>
      <c r="AX38" s="29">
        <v>343</v>
      </c>
      <c r="AY38" s="605">
        <v>0</v>
      </c>
      <c r="AZ38" s="607">
        <v>1</v>
      </c>
    </row>
    <row r="39" spans="1:53">
      <c r="A39" s="612">
        <v>225</v>
      </c>
      <c r="B39" s="601" t="s">
        <v>144</v>
      </c>
      <c r="C39" s="33">
        <f t="shared" si="20"/>
        <v>430</v>
      </c>
      <c r="D39" s="1038">
        <v>232</v>
      </c>
      <c r="E39" s="637">
        <v>198</v>
      </c>
      <c r="F39" s="606">
        <v>0</v>
      </c>
      <c r="G39" s="606">
        <v>0</v>
      </c>
      <c r="H39" s="614">
        <f t="shared" si="21"/>
        <v>434</v>
      </c>
      <c r="I39" s="1038">
        <v>218</v>
      </c>
      <c r="J39" s="637">
        <v>216</v>
      </c>
      <c r="K39" s="606">
        <v>0</v>
      </c>
      <c r="L39" s="621">
        <v>1</v>
      </c>
      <c r="M39" s="33">
        <f t="shared" si="22"/>
        <v>495</v>
      </c>
      <c r="N39" s="1038">
        <v>244</v>
      </c>
      <c r="O39" s="637">
        <v>251</v>
      </c>
      <c r="P39" s="603">
        <v>0</v>
      </c>
      <c r="Q39" s="603">
        <v>0</v>
      </c>
      <c r="R39" s="614">
        <f t="shared" si="23"/>
        <v>498</v>
      </c>
      <c r="S39" s="1038">
        <v>241</v>
      </c>
      <c r="T39" s="637">
        <v>257</v>
      </c>
      <c r="U39" s="606">
        <v>0</v>
      </c>
      <c r="V39" s="621">
        <v>0</v>
      </c>
      <c r="W39" s="33">
        <f t="shared" si="24"/>
        <v>465</v>
      </c>
      <c r="X39" s="1038">
        <v>225</v>
      </c>
      <c r="Y39" s="637">
        <v>240</v>
      </c>
      <c r="Z39" s="606">
        <v>0</v>
      </c>
      <c r="AA39" s="606">
        <v>0</v>
      </c>
      <c r="AB39" s="614">
        <f t="shared" si="25"/>
        <v>468</v>
      </c>
      <c r="AC39" s="1038">
        <v>228</v>
      </c>
      <c r="AD39" s="637">
        <v>240</v>
      </c>
      <c r="AE39" s="606">
        <v>0</v>
      </c>
      <c r="AF39" s="621">
        <v>0</v>
      </c>
      <c r="AG39" s="33">
        <f t="shared" si="26"/>
        <v>500</v>
      </c>
      <c r="AH39" s="1044">
        <v>238</v>
      </c>
      <c r="AI39" s="29">
        <v>262</v>
      </c>
      <c r="AJ39" s="605">
        <v>0</v>
      </c>
      <c r="AK39" s="605">
        <v>0</v>
      </c>
      <c r="AL39" s="614">
        <f t="shared" si="27"/>
        <v>454</v>
      </c>
      <c r="AM39" s="1044">
        <v>222</v>
      </c>
      <c r="AN39" s="29">
        <v>232</v>
      </c>
      <c r="AO39" s="605">
        <v>0</v>
      </c>
      <c r="AP39" s="607">
        <v>0</v>
      </c>
      <c r="AQ39" s="33">
        <f t="shared" si="28"/>
        <v>460</v>
      </c>
      <c r="AR39" s="1044">
        <v>243</v>
      </c>
      <c r="AS39" s="29">
        <v>217</v>
      </c>
      <c r="AT39" s="605">
        <v>1</v>
      </c>
      <c r="AU39" s="605">
        <v>0</v>
      </c>
      <c r="AV39" s="614">
        <f t="shared" si="29"/>
        <v>424</v>
      </c>
      <c r="AW39" s="1044">
        <v>209</v>
      </c>
      <c r="AX39" s="29">
        <v>215</v>
      </c>
      <c r="AY39" s="605">
        <v>0</v>
      </c>
      <c r="AZ39" s="607">
        <v>0</v>
      </c>
    </row>
    <row r="40" spans="1:53">
      <c r="A40" s="612">
        <v>226</v>
      </c>
      <c r="B40" s="601" t="s">
        <v>149</v>
      </c>
      <c r="C40" s="33">
        <f t="shared" si="20"/>
        <v>752</v>
      </c>
      <c r="D40" s="1038">
        <v>397</v>
      </c>
      <c r="E40" s="637">
        <v>355</v>
      </c>
      <c r="F40" s="606">
        <v>0</v>
      </c>
      <c r="G40" s="606">
        <v>1</v>
      </c>
      <c r="H40" s="614">
        <f t="shared" si="21"/>
        <v>715</v>
      </c>
      <c r="I40" s="1038">
        <v>355</v>
      </c>
      <c r="J40" s="637">
        <v>360</v>
      </c>
      <c r="K40" s="606">
        <v>0</v>
      </c>
      <c r="L40" s="621">
        <v>0</v>
      </c>
      <c r="M40" s="33">
        <f t="shared" si="22"/>
        <v>742</v>
      </c>
      <c r="N40" s="1038">
        <v>374</v>
      </c>
      <c r="O40" s="637">
        <v>368</v>
      </c>
      <c r="P40" s="603">
        <v>0</v>
      </c>
      <c r="Q40" s="603">
        <v>1</v>
      </c>
      <c r="R40" s="614">
        <f t="shared" si="23"/>
        <v>709</v>
      </c>
      <c r="S40" s="1038">
        <v>371</v>
      </c>
      <c r="T40" s="637">
        <v>338</v>
      </c>
      <c r="U40" s="606">
        <v>1</v>
      </c>
      <c r="V40" s="621">
        <v>0</v>
      </c>
      <c r="W40" s="33">
        <f t="shared" si="24"/>
        <v>755</v>
      </c>
      <c r="X40" s="1038">
        <v>381</v>
      </c>
      <c r="Y40" s="637">
        <v>374</v>
      </c>
      <c r="Z40" s="606">
        <v>0</v>
      </c>
      <c r="AA40" s="606">
        <v>0</v>
      </c>
      <c r="AB40" s="614">
        <f t="shared" si="25"/>
        <v>756</v>
      </c>
      <c r="AC40" s="1038">
        <v>396</v>
      </c>
      <c r="AD40" s="637">
        <v>360</v>
      </c>
      <c r="AE40" s="606">
        <v>0</v>
      </c>
      <c r="AF40" s="621">
        <v>0</v>
      </c>
      <c r="AG40" s="33">
        <f t="shared" si="26"/>
        <v>695</v>
      </c>
      <c r="AH40" s="1044">
        <v>342</v>
      </c>
      <c r="AI40" s="29">
        <v>353</v>
      </c>
      <c r="AJ40" s="605">
        <v>1</v>
      </c>
      <c r="AK40" s="605">
        <v>1</v>
      </c>
      <c r="AL40" s="614">
        <f t="shared" si="27"/>
        <v>701</v>
      </c>
      <c r="AM40" s="1044">
        <v>326</v>
      </c>
      <c r="AN40" s="29">
        <v>375</v>
      </c>
      <c r="AO40" s="605">
        <v>1</v>
      </c>
      <c r="AP40" s="607">
        <v>1</v>
      </c>
      <c r="AQ40" s="33">
        <f t="shared" si="28"/>
        <v>766</v>
      </c>
      <c r="AR40" s="1044">
        <v>394</v>
      </c>
      <c r="AS40" s="29">
        <v>372</v>
      </c>
      <c r="AT40" s="605">
        <v>1</v>
      </c>
      <c r="AU40" s="605">
        <v>0</v>
      </c>
      <c r="AV40" s="614">
        <f t="shared" si="29"/>
        <v>692</v>
      </c>
      <c r="AW40" s="1044">
        <v>323</v>
      </c>
      <c r="AX40" s="29">
        <v>369</v>
      </c>
      <c r="AY40" s="605">
        <v>0</v>
      </c>
      <c r="AZ40" s="607">
        <v>1</v>
      </c>
    </row>
    <row r="41" spans="1:53">
      <c r="A41" s="612">
        <v>227</v>
      </c>
      <c r="B41" s="601" t="s">
        <v>130</v>
      </c>
      <c r="C41" s="33">
        <f t="shared" si="20"/>
        <v>548</v>
      </c>
      <c r="D41" s="1038">
        <v>287</v>
      </c>
      <c r="E41" s="637">
        <v>261</v>
      </c>
      <c r="F41" s="606">
        <v>0</v>
      </c>
      <c r="G41" s="606">
        <v>0</v>
      </c>
      <c r="H41" s="614">
        <f t="shared" si="21"/>
        <v>510</v>
      </c>
      <c r="I41" s="1038">
        <v>253</v>
      </c>
      <c r="J41" s="637">
        <v>257</v>
      </c>
      <c r="K41" s="606">
        <v>0</v>
      </c>
      <c r="L41" s="621">
        <v>1</v>
      </c>
      <c r="M41" s="33">
        <f t="shared" si="22"/>
        <v>552</v>
      </c>
      <c r="N41" s="1038">
        <v>254</v>
      </c>
      <c r="O41" s="637">
        <v>298</v>
      </c>
      <c r="P41" s="603">
        <v>1</v>
      </c>
      <c r="Q41" s="603">
        <v>0</v>
      </c>
      <c r="R41" s="614">
        <f t="shared" si="23"/>
        <v>568</v>
      </c>
      <c r="S41" s="1038">
        <v>281</v>
      </c>
      <c r="T41" s="637">
        <v>287</v>
      </c>
      <c r="U41" s="606">
        <v>0</v>
      </c>
      <c r="V41" s="621">
        <v>1</v>
      </c>
      <c r="W41" s="33">
        <f t="shared" si="24"/>
        <v>563</v>
      </c>
      <c r="X41" s="1038">
        <v>263</v>
      </c>
      <c r="Y41" s="637">
        <v>300</v>
      </c>
      <c r="Z41" s="606">
        <v>0</v>
      </c>
      <c r="AA41" s="606">
        <v>0</v>
      </c>
      <c r="AB41" s="614">
        <f t="shared" si="25"/>
        <v>581</v>
      </c>
      <c r="AC41" s="1038">
        <v>307</v>
      </c>
      <c r="AD41" s="637">
        <v>274</v>
      </c>
      <c r="AE41" s="606">
        <v>1</v>
      </c>
      <c r="AF41" s="621">
        <v>0</v>
      </c>
      <c r="AG41" s="33">
        <f t="shared" si="26"/>
        <v>531</v>
      </c>
      <c r="AH41" s="1044">
        <v>254</v>
      </c>
      <c r="AI41" s="29">
        <v>277</v>
      </c>
      <c r="AJ41" s="605">
        <v>1</v>
      </c>
      <c r="AK41" s="605">
        <v>0</v>
      </c>
      <c r="AL41" s="614">
        <f t="shared" si="27"/>
        <v>533</v>
      </c>
      <c r="AM41" s="1044">
        <v>276</v>
      </c>
      <c r="AN41" s="29">
        <v>257</v>
      </c>
      <c r="AO41" s="605">
        <v>0</v>
      </c>
      <c r="AP41" s="607">
        <v>0</v>
      </c>
      <c r="AQ41" s="33">
        <f t="shared" si="28"/>
        <v>544</v>
      </c>
      <c r="AR41" s="1044">
        <v>278</v>
      </c>
      <c r="AS41" s="29">
        <v>266</v>
      </c>
      <c r="AT41" s="605">
        <v>0</v>
      </c>
      <c r="AU41" s="605">
        <v>0</v>
      </c>
      <c r="AV41" s="614">
        <f t="shared" si="29"/>
        <v>549</v>
      </c>
      <c r="AW41" s="1044">
        <v>250</v>
      </c>
      <c r="AX41" s="29">
        <v>299</v>
      </c>
      <c r="AY41" s="605">
        <v>0</v>
      </c>
      <c r="AZ41" s="607">
        <v>0</v>
      </c>
    </row>
    <row r="42" spans="1:53">
      <c r="A42" s="612">
        <v>228</v>
      </c>
      <c r="B42" s="601" t="s">
        <v>128</v>
      </c>
      <c r="C42" s="33">
        <f t="shared" si="20"/>
        <v>361</v>
      </c>
      <c r="D42" s="1038">
        <v>191</v>
      </c>
      <c r="E42" s="637">
        <v>170</v>
      </c>
      <c r="F42" s="606">
        <v>1</v>
      </c>
      <c r="G42" s="606">
        <v>0</v>
      </c>
      <c r="H42" s="614">
        <f t="shared" si="21"/>
        <v>356</v>
      </c>
      <c r="I42" s="1038">
        <v>173</v>
      </c>
      <c r="J42" s="637">
        <v>183</v>
      </c>
      <c r="K42" s="606">
        <v>2</v>
      </c>
      <c r="L42" s="621">
        <v>0</v>
      </c>
      <c r="M42" s="33">
        <f t="shared" si="22"/>
        <v>362</v>
      </c>
      <c r="N42" s="1038">
        <v>214</v>
      </c>
      <c r="O42" s="637">
        <v>148</v>
      </c>
      <c r="P42" s="603">
        <v>1</v>
      </c>
      <c r="Q42" s="603">
        <v>0</v>
      </c>
      <c r="R42" s="614">
        <f t="shared" si="23"/>
        <v>401</v>
      </c>
      <c r="S42" s="1038">
        <v>225</v>
      </c>
      <c r="T42" s="637">
        <v>176</v>
      </c>
      <c r="U42" s="606">
        <v>1</v>
      </c>
      <c r="V42" s="621">
        <v>0</v>
      </c>
      <c r="W42" s="33">
        <f t="shared" si="24"/>
        <v>405</v>
      </c>
      <c r="X42" s="1038">
        <v>220</v>
      </c>
      <c r="Y42" s="637">
        <v>185</v>
      </c>
      <c r="Z42" s="606">
        <v>0</v>
      </c>
      <c r="AA42" s="606">
        <v>0</v>
      </c>
      <c r="AB42" s="614">
        <f t="shared" si="25"/>
        <v>376</v>
      </c>
      <c r="AC42" s="1038">
        <v>193</v>
      </c>
      <c r="AD42" s="637">
        <v>183</v>
      </c>
      <c r="AE42" s="606">
        <v>0</v>
      </c>
      <c r="AF42" s="621">
        <v>0</v>
      </c>
      <c r="AG42" s="33">
        <f t="shared" si="26"/>
        <v>402</v>
      </c>
      <c r="AH42" s="1044">
        <v>203</v>
      </c>
      <c r="AI42" s="29">
        <v>199</v>
      </c>
      <c r="AJ42" s="605">
        <v>0</v>
      </c>
      <c r="AK42" s="605">
        <v>0</v>
      </c>
      <c r="AL42" s="614">
        <f t="shared" si="27"/>
        <v>362</v>
      </c>
      <c r="AM42" s="1044">
        <v>184</v>
      </c>
      <c r="AN42" s="29">
        <v>178</v>
      </c>
      <c r="AO42" s="605">
        <v>0</v>
      </c>
      <c r="AP42" s="607">
        <v>1</v>
      </c>
      <c r="AQ42" s="33">
        <f t="shared" si="28"/>
        <v>400</v>
      </c>
      <c r="AR42" s="1044">
        <v>196</v>
      </c>
      <c r="AS42" s="29">
        <v>204</v>
      </c>
      <c r="AT42" s="605">
        <v>0</v>
      </c>
      <c r="AU42" s="605">
        <v>0</v>
      </c>
      <c r="AV42" s="614">
        <f t="shared" si="29"/>
        <v>414</v>
      </c>
      <c r="AW42" s="1044">
        <v>216</v>
      </c>
      <c r="AX42" s="29">
        <v>198</v>
      </c>
      <c r="AY42" s="605">
        <v>0</v>
      </c>
      <c r="AZ42" s="607">
        <v>0</v>
      </c>
    </row>
    <row r="43" spans="1:53">
      <c r="A43" s="612">
        <v>229</v>
      </c>
      <c r="B43" s="601" t="s">
        <v>131</v>
      </c>
      <c r="C43" s="33">
        <f t="shared" si="20"/>
        <v>856</v>
      </c>
      <c r="D43" s="1038">
        <v>451</v>
      </c>
      <c r="E43" s="637">
        <v>405</v>
      </c>
      <c r="F43" s="606">
        <v>2</v>
      </c>
      <c r="G43" s="606">
        <v>3</v>
      </c>
      <c r="H43" s="614">
        <f t="shared" si="21"/>
        <v>894</v>
      </c>
      <c r="I43" s="1038">
        <v>457</v>
      </c>
      <c r="J43" s="637">
        <v>437</v>
      </c>
      <c r="K43" s="606">
        <v>0</v>
      </c>
      <c r="L43" s="621">
        <v>0</v>
      </c>
      <c r="M43" s="33">
        <f t="shared" si="22"/>
        <v>843</v>
      </c>
      <c r="N43" s="1038">
        <v>458</v>
      </c>
      <c r="O43" s="637">
        <v>385</v>
      </c>
      <c r="P43" s="603">
        <v>1</v>
      </c>
      <c r="Q43" s="603">
        <v>0</v>
      </c>
      <c r="R43" s="614">
        <f t="shared" si="23"/>
        <v>885</v>
      </c>
      <c r="S43" s="1038">
        <v>436</v>
      </c>
      <c r="T43" s="637">
        <v>449</v>
      </c>
      <c r="U43" s="606">
        <v>3</v>
      </c>
      <c r="V43" s="621">
        <v>3</v>
      </c>
      <c r="W43" s="33">
        <f t="shared" si="24"/>
        <v>924</v>
      </c>
      <c r="X43" s="1038">
        <v>447</v>
      </c>
      <c r="Y43" s="637">
        <v>477</v>
      </c>
      <c r="Z43" s="606">
        <v>1</v>
      </c>
      <c r="AA43" s="606">
        <v>0</v>
      </c>
      <c r="AB43" s="614">
        <f t="shared" si="25"/>
        <v>896</v>
      </c>
      <c r="AC43" s="1038">
        <v>466</v>
      </c>
      <c r="AD43" s="637">
        <v>430</v>
      </c>
      <c r="AE43" s="606">
        <v>1</v>
      </c>
      <c r="AF43" s="621">
        <v>0</v>
      </c>
      <c r="AG43" s="33">
        <f t="shared" si="26"/>
        <v>887</v>
      </c>
      <c r="AH43" s="1044">
        <v>453</v>
      </c>
      <c r="AI43" s="29">
        <v>434</v>
      </c>
      <c r="AJ43" s="605">
        <v>1</v>
      </c>
      <c r="AK43" s="605">
        <v>0</v>
      </c>
      <c r="AL43" s="614">
        <f t="shared" si="27"/>
        <v>927</v>
      </c>
      <c r="AM43" s="1044">
        <v>478</v>
      </c>
      <c r="AN43" s="29">
        <v>449</v>
      </c>
      <c r="AO43" s="605">
        <v>2</v>
      </c>
      <c r="AP43" s="607">
        <v>1</v>
      </c>
      <c r="AQ43" s="33">
        <f t="shared" si="28"/>
        <v>900</v>
      </c>
      <c r="AR43" s="1044">
        <v>464</v>
      </c>
      <c r="AS43" s="29">
        <v>436</v>
      </c>
      <c r="AT43" s="605">
        <v>1</v>
      </c>
      <c r="AU43" s="605">
        <v>0</v>
      </c>
      <c r="AV43" s="614">
        <f t="shared" si="29"/>
        <v>872</v>
      </c>
      <c r="AW43" s="1044">
        <v>451</v>
      </c>
      <c r="AX43" s="29">
        <v>421</v>
      </c>
      <c r="AY43" s="605">
        <v>0</v>
      </c>
      <c r="AZ43" s="607">
        <v>0</v>
      </c>
    </row>
    <row r="44" spans="1:53">
      <c r="A44" s="623">
        <v>301</v>
      </c>
      <c r="B44" s="756" t="s">
        <v>118</v>
      </c>
      <c r="C44" s="624">
        <f t="shared" si="20"/>
        <v>222</v>
      </c>
      <c r="D44" s="1050">
        <v>114</v>
      </c>
      <c r="E44" s="1051">
        <v>108</v>
      </c>
      <c r="F44" s="625">
        <v>0</v>
      </c>
      <c r="G44" s="625">
        <v>1</v>
      </c>
      <c r="H44" s="626">
        <f t="shared" si="21"/>
        <v>253</v>
      </c>
      <c r="I44" s="1050">
        <v>127</v>
      </c>
      <c r="J44" s="1051">
        <v>126</v>
      </c>
      <c r="K44" s="625">
        <v>0</v>
      </c>
      <c r="L44" s="627">
        <v>2</v>
      </c>
      <c r="M44" s="624">
        <f t="shared" si="22"/>
        <v>230</v>
      </c>
      <c r="N44" s="1050">
        <v>122</v>
      </c>
      <c r="O44" s="1051">
        <v>108</v>
      </c>
      <c r="P44" s="628">
        <v>0</v>
      </c>
      <c r="Q44" s="628">
        <v>0</v>
      </c>
      <c r="R44" s="626">
        <f t="shared" si="23"/>
        <v>251</v>
      </c>
      <c r="S44" s="1050">
        <v>132</v>
      </c>
      <c r="T44" s="1051">
        <v>119</v>
      </c>
      <c r="U44" s="625">
        <v>1</v>
      </c>
      <c r="V44" s="627">
        <v>2</v>
      </c>
      <c r="W44" s="624">
        <f t="shared" si="24"/>
        <v>253</v>
      </c>
      <c r="X44" s="1050">
        <v>128</v>
      </c>
      <c r="Y44" s="1051">
        <v>125</v>
      </c>
      <c r="Z44" s="625">
        <v>0</v>
      </c>
      <c r="AA44" s="625">
        <v>0</v>
      </c>
      <c r="AB44" s="626">
        <f t="shared" si="25"/>
        <v>242</v>
      </c>
      <c r="AC44" s="1050">
        <v>115</v>
      </c>
      <c r="AD44" s="1051">
        <v>127</v>
      </c>
      <c r="AE44" s="625">
        <v>0</v>
      </c>
      <c r="AF44" s="627">
        <v>0</v>
      </c>
      <c r="AG44" s="624">
        <f t="shared" si="26"/>
        <v>258</v>
      </c>
      <c r="AH44" s="1053">
        <v>134</v>
      </c>
      <c r="AI44" s="1054">
        <v>124</v>
      </c>
      <c r="AJ44" s="629">
        <v>1</v>
      </c>
      <c r="AK44" s="629">
        <v>0</v>
      </c>
      <c r="AL44" s="626">
        <f t="shared" si="27"/>
        <v>292</v>
      </c>
      <c r="AM44" s="1053">
        <v>156</v>
      </c>
      <c r="AN44" s="1054">
        <v>136</v>
      </c>
      <c r="AO44" s="629">
        <v>0</v>
      </c>
      <c r="AP44" s="630">
        <v>0</v>
      </c>
      <c r="AQ44" s="624">
        <f t="shared" si="28"/>
        <v>266</v>
      </c>
      <c r="AR44" s="1053">
        <v>128</v>
      </c>
      <c r="AS44" s="1054">
        <v>138</v>
      </c>
      <c r="AT44" s="629">
        <v>0</v>
      </c>
      <c r="AU44" s="629">
        <v>0</v>
      </c>
      <c r="AV44" s="626">
        <f t="shared" si="29"/>
        <v>299</v>
      </c>
      <c r="AW44" s="1053">
        <v>144</v>
      </c>
      <c r="AX44" s="1054">
        <v>155</v>
      </c>
      <c r="AY44" s="629">
        <v>0</v>
      </c>
      <c r="AZ44" s="630">
        <v>0</v>
      </c>
    </row>
    <row r="45" spans="1:53">
      <c r="A45" s="612">
        <v>365</v>
      </c>
      <c r="B45" s="601" t="s">
        <v>129</v>
      </c>
      <c r="C45" s="33">
        <f t="shared" si="20"/>
        <v>311</v>
      </c>
      <c r="D45" s="1038">
        <v>166</v>
      </c>
      <c r="E45" s="637">
        <v>145</v>
      </c>
      <c r="F45" s="606">
        <v>0</v>
      </c>
      <c r="G45" s="606">
        <v>0</v>
      </c>
      <c r="H45" s="614">
        <f t="shared" si="21"/>
        <v>307</v>
      </c>
      <c r="I45" s="1038">
        <v>158</v>
      </c>
      <c r="J45" s="637">
        <v>149</v>
      </c>
      <c r="K45" s="606">
        <v>0</v>
      </c>
      <c r="L45" s="621">
        <v>0</v>
      </c>
      <c r="M45" s="33">
        <f t="shared" si="22"/>
        <v>322</v>
      </c>
      <c r="N45" s="1038">
        <v>152</v>
      </c>
      <c r="O45" s="637">
        <v>170</v>
      </c>
      <c r="P45" s="603">
        <v>0</v>
      </c>
      <c r="Q45" s="603">
        <v>0</v>
      </c>
      <c r="R45" s="614">
        <f t="shared" si="23"/>
        <v>320</v>
      </c>
      <c r="S45" s="1038">
        <v>155</v>
      </c>
      <c r="T45" s="637">
        <v>165</v>
      </c>
      <c r="U45" s="606">
        <v>0</v>
      </c>
      <c r="V45" s="621">
        <v>0</v>
      </c>
      <c r="W45" s="33">
        <f t="shared" si="24"/>
        <v>283</v>
      </c>
      <c r="X45" s="1038">
        <v>129</v>
      </c>
      <c r="Y45" s="637">
        <v>154</v>
      </c>
      <c r="Z45" s="606">
        <v>0</v>
      </c>
      <c r="AA45" s="606">
        <v>1</v>
      </c>
      <c r="AB45" s="614">
        <f t="shared" si="25"/>
        <v>295</v>
      </c>
      <c r="AC45" s="1038">
        <v>156</v>
      </c>
      <c r="AD45" s="637">
        <v>139</v>
      </c>
      <c r="AE45" s="606">
        <v>0</v>
      </c>
      <c r="AF45" s="621">
        <v>0</v>
      </c>
      <c r="AG45" s="33">
        <f t="shared" si="26"/>
        <v>290</v>
      </c>
      <c r="AH45" s="1044">
        <v>142</v>
      </c>
      <c r="AI45" s="29">
        <v>148</v>
      </c>
      <c r="AJ45" s="605">
        <v>0</v>
      </c>
      <c r="AK45" s="605">
        <v>0</v>
      </c>
      <c r="AL45" s="614">
        <f t="shared" si="27"/>
        <v>295</v>
      </c>
      <c r="AM45" s="1044">
        <v>152</v>
      </c>
      <c r="AN45" s="29">
        <v>143</v>
      </c>
      <c r="AO45" s="605">
        <v>0</v>
      </c>
      <c r="AP45" s="607">
        <v>0</v>
      </c>
      <c r="AQ45" s="33">
        <f t="shared" si="28"/>
        <v>289</v>
      </c>
      <c r="AR45" s="1044">
        <v>138</v>
      </c>
      <c r="AS45" s="29">
        <v>151</v>
      </c>
      <c r="AT45" s="605">
        <v>0</v>
      </c>
      <c r="AU45" s="605">
        <v>0</v>
      </c>
      <c r="AV45" s="614">
        <f t="shared" si="29"/>
        <v>299</v>
      </c>
      <c r="AW45" s="1044">
        <v>151</v>
      </c>
      <c r="AX45" s="29">
        <v>148</v>
      </c>
      <c r="AY45" s="605">
        <v>0</v>
      </c>
      <c r="AZ45" s="607">
        <v>0</v>
      </c>
    </row>
    <row r="46" spans="1:53">
      <c r="A46" s="612">
        <v>381</v>
      </c>
      <c r="B46" s="601" t="s">
        <v>122</v>
      </c>
      <c r="C46" s="33">
        <f t="shared" si="20"/>
        <v>284</v>
      </c>
      <c r="D46" s="1038">
        <v>160</v>
      </c>
      <c r="E46" s="637">
        <v>124</v>
      </c>
      <c r="F46" s="606">
        <v>0</v>
      </c>
      <c r="G46" s="606">
        <v>0</v>
      </c>
      <c r="H46" s="614">
        <f t="shared" si="21"/>
        <v>294</v>
      </c>
      <c r="I46" s="1038">
        <v>162</v>
      </c>
      <c r="J46" s="637">
        <v>132</v>
      </c>
      <c r="K46" s="606">
        <v>0</v>
      </c>
      <c r="L46" s="621">
        <v>0</v>
      </c>
      <c r="M46" s="33">
        <f t="shared" si="22"/>
        <v>304</v>
      </c>
      <c r="N46" s="1038">
        <v>169</v>
      </c>
      <c r="O46" s="637">
        <v>135</v>
      </c>
      <c r="P46" s="603">
        <v>0</v>
      </c>
      <c r="Q46" s="603">
        <v>0</v>
      </c>
      <c r="R46" s="614">
        <f t="shared" si="23"/>
        <v>321</v>
      </c>
      <c r="S46" s="1038">
        <v>157</v>
      </c>
      <c r="T46" s="637">
        <v>164</v>
      </c>
      <c r="U46" s="606">
        <v>0</v>
      </c>
      <c r="V46" s="621">
        <v>2</v>
      </c>
      <c r="W46" s="33">
        <f t="shared" si="24"/>
        <v>331</v>
      </c>
      <c r="X46" s="1038">
        <v>176</v>
      </c>
      <c r="Y46" s="637">
        <v>155</v>
      </c>
      <c r="Z46" s="606">
        <v>1</v>
      </c>
      <c r="AA46" s="606">
        <v>0</v>
      </c>
      <c r="AB46" s="614">
        <f t="shared" si="25"/>
        <v>326</v>
      </c>
      <c r="AC46" s="1038">
        <v>179</v>
      </c>
      <c r="AD46" s="637">
        <v>147</v>
      </c>
      <c r="AE46" s="606">
        <v>0</v>
      </c>
      <c r="AF46" s="621">
        <v>0</v>
      </c>
      <c r="AG46" s="33">
        <f t="shared" si="26"/>
        <v>327</v>
      </c>
      <c r="AH46" s="1044">
        <v>179</v>
      </c>
      <c r="AI46" s="29">
        <v>148</v>
      </c>
      <c r="AJ46" s="605">
        <v>1</v>
      </c>
      <c r="AK46" s="605">
        <v>0</v>
      </c>
      <c r="AL46" s="614">
        <f t="shared" si="27"/>
        <v>315</v>
      </c>
      <c r="AM46" s="1044">
        <v>167</v>
      </c>
      <c r="AN46" s="29">
        <v>148</v>
      </c>
      <c r="AO46" s="605">
        <v>0</v>
      </c>
      <c r="AP46" s="607">
        <v>0</v>
      </c>
      <c r="AQ46" s="33">
        <f t="shared" si="28"/>
        <v>346</v>
      </c>
      <c r="AR46" s="1044">
        <v>195</v>
      </c>
      <c r="AS46" s="29">
        <v>151</v>
      </c>
      <c r="AT46" s="605">
        <v>0</v>
      </c>
      <c r="AU46" s="605">
        <v>0</v>
      </c>
      <c r="AV46" s="614">
        <f t="shared" si="29"/>
        <v>325</v>
      </c>
      <c r="AW46" s="1044">
        <v>174</v>
      </c>
      <c r="AX46" s="29">
        <v>151</v>
      </c>
      <c r="AY46" s="605">
        <v>1</v>
      </c>
      <c r="AZ46" s="607">
        <v>0</v>
      </c>
    </row>
    <row r="47" spans="1:53">
      <c r="A47" s="612">
        <v>382</v>
      </c>
      <c r="B47" s="601" t="s">
        <v>123</v>
      </c>
      <c r="C47" s="33">
        <f t="shared" si="20"/>
        <v>269</v>
      </c>
      <c r="D47" s="1038">
        <v>151</v>
      </c>
      <c r="E47" s="637">
        <v>118</v>
      </c>
      <c r="F47" s="606">
        <v>0</v>
      </c>
      <c r="G47" s="606">
        <v>0</v>
      </c>
      <c r="H47" s="614">
        <f t="shared" si="21"/>
        <v>293</v>
      </c>
      <c r="I47" s="1038">
        <v>178</v>
      </c>
      <c r="J47" s="637">
        <v>115</v>
      </c>
      <c r="K47" s="606">
        <v>1</v>
      </c>
      <c r="L47" s="621">
        <v>3</v>
      </c>
      <c r="M47" s="33">
        <f t="shared" si="22"/>
        <v>298</v>
      </c>
      <c r="N47" s="1038">
        <v>163</v>
      </c>
      <c r="O47" s="637">
        <v>135</v>
      </c>
      <c r="P47" s="603">
        <v>0</v>
      </c>
      <c r="Q47" s="603">
        <v>0</v>
      </c>
      <c r="R47" s="614">
        <f t="shared" si="23"/>
        <v>296</v>
      </c>
      <c r="S47" s="1038">
        <v>159</v>
      </c>
      <c r="T47" s="637">
        <v>137</v>
      </c>
      <c r="U47" s="606">
        <v>0</v>
      </c>
      <c r="V47" s="621">
        <v>0</v>
      </c>
      <c r="W47" s="33">
        <f t="shared" si="24"/>
        <v>256</v>
      </c>
      <c r="X47" s="1038">
        <v>162</v>
      </c>
      <c r="Y47" s="637">
        <v>94</v>
      </c>
      <c r="Z47" s="606">
        <v>0</v>
      </c>
      <c r="AA47" s="606">
        <v>0</v>
      </c>
      <c r="AB47" s="614">
        <f t="shared" si="25"/>
        <v>289</v>
      </c>
      <c r="AC47" s="1038">
        <v>160</v>
      </c>
      <c r="AD47" s="637">
        <v>129</v>
      </c>
      <c r="AE47" s="606">
        <v>0</v>
      </c>
      <c r="AF47" s="621">
        <v>1</v>
      </c>
      <c r="AG47" s="33">
        <f t="shared" si="26"/>
        <v>283</v>
      </c>
      <c r="AH47" s="1044">
        <v>152</v>
      </c>
      <c r="AI47" s="29">
        <v>131</v>
      </c>
      <c r="AJ47" s="605">
        <v>1</v>
      </c>
      <c r="AK47" s="605">
        <v>0</v>
      </c>
      <c r="AL47" s="614">
        <f t="shared" si="27"/>
        <v>310</v>
      </c>
      <c r="AM47" s="1044">
        <v>171</v>
      </c>
      <c r="AN47" s="29">
        <v>139</v>
      </c>
      <c r="AO47" s="605">
        <v>0</v>
      </c>
      <c r="AP47" s="607">
        <v>0</v>
      </c>
      <c r="AQ47" s="33">
        <f t="shared" si="28"/>
        <v>306</v>
      </c>
      <c r="AR47" s="1044">
        <v>164</v>
      </c>
      <c r="AS47" s="29">
        <v>142</v>
      </c>
      <c r="AT47" s="605">
        <v>0</v>
      </c>
      <c r="AU47" s="605">
        <v>0</v>
      </c>
      <c r="AV47" s="614">
        <f t="shared" si="29"/>
        <v>353</v>
      </c>
      <c r="AW47" s="1044">
        <v>192</v>
      </c>
      <c r="AX47" s="29">
        <v>161</v>
      </c>
      <c r="AY47" s="605">
        <v>0</v>
      </c>
      <c r="AZ47" s="607">
        <v>1</v>
      </c>
      <c r="BA47" s="1" t="s">
        <v>1048</v>
      </c>
    </row>
    <row r="48" spans="1:53">
      <c r="A48" s="612">
        <v>442</v>
      </c>
      <c r="B48" s="601" t="s">
        <v>137</v>
      </c>
      <c r="C48" s="33">
        <f t="shared" si="20"/>
        <v>180</v>
      </c>
      <c r="D48" s="1038">
        <v>91</v>
      </c>
      <c r="E48" s="637">
        <v>89</v>
      </c>
      <c r="F48" s="606">
        <v>0</v>
      </c>
      <c r="G48" s="606">
        <v>0</v>
      </c>
      <c r="H48" s="614">
        <f t="shared" si="21"/>
        <v>161</v>
      </c>
      <c r="I48" s="1038">
        <v>79</v>
      </c>
      <c r="J48" s="637">
        <v>82</v>
      </c>
      <c r="K48" s="606">
        <v>0</v>
      </c>
      <c r="L48" s="621">
        <v>0</v>
      </c>
      <c r="M48" s="33">
        <f t="shared" si="22"/>
        <v>174</v>
      </c>
      <c r="N48" s="1038">
        <v>90</v>
      </c>
      <c r="O48" s="637">
        <v>84</v>
      </c>
      <c r="P48" s="603">
        <v>1</v>
      </c>
      <c r="Q48" s="603">
        <v>0</v>
      </c>
      <c r="R48" s="614">
        <f t="shared" si="23"/>
        <v>164</v>
      </c>
      <c r="S48" s="1038">
        <v>82</v>
      </c>
      <c r="T48" s="637">
        <v>82</v>
      </c>
      <c r="U48" s="606">
        <v>0</v>
      </c>
      <c r="V48" s="621">
        <v>0</v>
      </c>
      <c r="W48" s="33">
        <f t="shared" si="24"/>
        <v>167</v>
      </c>
      <c r="X48" s="1038">
        <v>78</v>
      </c>
      <c r="Y48" s="637">
        <v>89</v>
      </c>
      <c r="Z48" s="606">
        <v>0</v>
      </c>
      <c r="AA48" s="606">
        <v>0</v>
      </c>
      <c r="AB48" s="614">
        <f t="shared" si="25"/>
        <v>193</v>
      </c>
      <c r="AC48" s="1038">
        <v>103</v>
      </c>
      <c r="AD48" s="637">
        <v>90</v>
      </c>
      <c r="AE48" s="606">
        <v>1</v>
      </c>
      <c r="AF48" s="621">
        <v>0</v>
      </c>
      <c r="AG48" s="33">
        <f t="shared" si="26"/>
        <v>175</v>
      </c>
      <c r="AH48" s="1044">
        <v>81</v>
      </c>
      <c r="AI48" s="29">
        <v>94</v>
      </c>
      <c r="AJ48" s="605">
        <v>0</v>
      </c>
      <c r="AK48" s="605">
        <v>0</v>
      </c>
      <c r="AL48" s="614">
        <f t="shared" si="27"/>
        <v>185</v>
      </c>
      <c r="AM48" s="1044">
        <v>86</v>
      </c>
      <c r="AN48" s="29">
        <v>99</v>
      </c>
      <c r="AO48" s="605">
        <v>0</v>
      </c>
      <c r="AP48" s="607">
        <v>0</v>
      </c>
      <c r="AQ48" s="33">
        <f t="shared" si="28"/>
        <v>186</v>
      </c>
      <c r="AR48" s="1044">
        <v>101</v>
      </c>
      <c r="AS48" s="29">
        <v>85</v>
      </c>
      <c r="AT48" s="605">
        <v>0</v>
      </c>
      <c r="AU48" s="605">
        <v>0</v>
      </c>
      <c r="AV48" s="614">
        <f t="shared" si="29"/>
        <v>198</v>
      </c>
      <c r="AW48" s="1044">
        <v>101</v>
      </c>
      <c r="AX48" s="29">
        <v>97</v>
      </c>
      <c r="AY48" s="605">
        <v>0</v>
      </c>
      <c r="AZ48" s="607">
        <v>0</v>
      </c>
    </row>
    <row r="49" spans="1:52">
      <c r="A49" s="612">
        <v>443</v>
      </c>
      <c r="B49" s="601" t="s">
        <v>138</v>
      </c>
      <c r="C49" s="33">
        <f t="shared" si="20"/>
        <v>225</v>
      </c>
      <c r="D49" s="1038">
        <v>104</v>
      </c>
      <c r="E49" s="637">
        <v>121</v>
      </c>
      <c r="F49" s="606">
        <v>1</v>
      </c>
      <c r="G49" s="606">
        <v>1</v>
      </c>
      <c r="H49" s="614">
        <f t="shared" si="21"/>
        <v>182</v>
      </c>
      <c r="I49" s="1038">
        <v>83</v>
      </c>
      <c r="J49" s="637">
        <v>99</v>
      </c>
      <c r="K49" s="606">
        <v>0</v>
      </c>
      <c r="L49" s="621">
        <v>0</v>
      </c>
      <c r="M49" s="33">
        <f t="shared" si="22"/>
        <v>224</v>
      </c>
      <c r="N49" s="1038">
        <v>103</v>
      </c>
      <c r="O49" s="637">
        <v>121</v>
      </c>
      <c r="P49" s="603">
        <v>0</v>
      </c>
      <c r="Q49" s="603">
        <v>0</v>
      </c>
      <c r="R49" s="614">
        <f t="shared" si="23"/>
        <v>219</v>
      </c>
      <c r="S49" s="1038">
        <v>117</v>
      </c>
      <c r="T49" s="637">
        <v>102</v>
      </c>
      <c r="U49" s="606">
        <v>0</v>
      </c>
      <c r="V49" s="621">
        <v>1</v>
      </c>
      <c r="W49" s="33">
        <f t="shared" si="24"/>
        <v>173</v>
      </c>
      <c r="X49" s="1038">
        <v>101</v>
      </c>
      <c r="Y49" s="637">
        <v>72</v>
      </c>
      <c r="Z49" s="606">
        <v>1</v>
      </c>
      <c r="AA49" s="606">
        <v>1</v>
      </c>
      <c r="AB49" s="614">
        <f t="shared" si="25"/>
        <v>203</v>
      </c>
      <c r="AC49" s="1038">
        <v>100</v>
      </c>
      <c r="AD49" s="637">
        <v>103</v>
      </c>
      <c r="AE49" s="606">
        <v>0</v>
      </c>
      <c r="AF49" s="621">
        <v>2</v>
      </c>
      <c r="AG49" s="33">
        <f t="shared" si="26"/>
        <v>216</v>
      </c>
      <c r="AH49" s="1044">
        <v>117</v>
      </c>
      <c r="AI49" s="29">
        <v>99</v>
      </c>
      <c r="AJ49" s="605">
        <v>0</v>
      </c>
      <c r="AK49" s="605">
        <v>0</v>
      </c>
      <c r="AL49" s="614">
        <f t="shared" si="27"/>
        <v>236</v>
      </c>
      <c r="AM49" s="1044">
        <v>115</v>
      </c>
      <c r="AN49" s="29">
        <v>121</v>
      </c>
      <c r="AO49" s="605">
        <v>0</v>
      </c>
      <c r="AP49" s="607">
        <v>0</v>
      </c>
      <c r="AQ49" s="33">
        <f t="shared" si="28"/>
        <v>232</v>
      </c>
      <c r="AR49" s="1044">
        <v>126</v>
      </c>
      <c r="AS49" s="29">
        <v>106</v>
      </c>
      <c r="AT49" s="605">
        <v>0</v>
      </c>
      <c r="AU49" s="605">
        <v>0</v>
      </c>
      <c r="AV49" s="614">
        <f t="shared" si="29"/>
        <v>217</v>
      </c>
      <c r="AW49" s="1044">
        <v>104</v>
      </c>
      <c r="AX49" s="29">
        <v>113</v>
      </c>
      <c r="AY49" s="605">
        <v>0</v>
      </c>
      <c r="AZ49" s="607">
        <v>0</v>
      </c>
    </row>
    <row r="50" spans="1:52">
      <c r="A50" s="612">
        <v>446</v>
      </c>
      <c r="B50" s="601" t="s">
        <v>139</v>
      </c>
      <c r="C50" s="33">
        <f t="shared" si="20"/>
        <v>155</v>
      </c>
      <c r="D50" s="1038">
        <v>79</v>
      </c>
      <c r="E50" s="637">
        <v>76</v>
      </c>
      <c r="F50" s="606">
        <v>0</v>
      </c>
      <c r="G50" s="606">
        <v>0</v>
      </c>
      <c r="H50" s="614">
        <f t="shared" si="21"/>
        <v>175</v>
      </c>
      <c r="I50" s="1038">
        <v>93</v>
      </c>
      <c r="J50" s="637">
        <v>82</v>
      </c>
      <c r="K50" s="606">
        <v>0</v>
      </c>
      <c r="L50" s="621">
        <v>0</v>
      </c>
      <c r="M50" s="33">
        <f t="shared" si="22"/>
        <v>165</v>
      </c>
      <c r="N50" s="1038">
        <v>72</v>
      </c>
      <c r="O50" s="637">
        <v>93</v>
      </c>
      <c r="P50" s="603">
        <v>0</v>
      </c>
      <c r="Q50" s="603">
        <v>0</v>
      </c>
      <c r="R50" s="614">
        <f t="shared" si="23"/>
        <v>175</v>
      </c>
      <c r="S50" s="1038">
        <v>92</v>
      </c>
      <c r="T50" s="637">
        <v>83</v>
      </c>
      <c r="U50" s="606">
        <v>0</v>
      </c>
      <c r="V50" s="621">
        <v>0</v>
      </c>
      <c r="W50" s="33">
        <f t="shared" si="24"/>
        <v>173</v>
      </c>
      <c r="X50" s="1038">
        <v>91</v>
      </c>
      <c r="Y50" s="637">
        <v>82</v>
      </c>
      <c r="Z50" s="606">
        <v>0</v>
      </c>
      <c r="AA50" s="606">
        <v>0</v>
      </c>
      <c r="AB50" s="614">
        <f t="shared" si="25"/>
        <v>159</v>
      </c>
      <c r="AC50" s="1038">
        <v>71</v>
      </c>
      <c r="AD50" s="637">
        <v>88</v>
      </c>
      <c r="AE50" s="606">
        <v>0</v>
      </c>
      <c r="AF50" s="621">
        <v>0</v>
      </c>
      <c r="AG50" s="33">
        <f t="shared" si="26"/>
        <v>145</v>
      </c>
      <c r="AH50" s="1044">
        <v>71</v>
      </c>
      <c r="AI50" s="29">
        <v>74</v>
      </c>
      <c r="AJ50" s="605">
        <v>0</v>
      </c>
      <c r="AK50" s="605">
        <v>0</v>
      </c>
      <c r="AL50" s="614">
        <f t="shared" si="27"/>
        <v>157</v>
      </c>
      <c r="AM50" s="1044">
        <v>77</v>
      </c>
      <c r="AN50" s="29">
        <v>80</v>
      </c>
      <c r="AO50" s="605">
        <v>0</v>
      </c>
      <c r="AP50" s="607">
        <v>0</v>
      </c>
      <c r="AQ50" s="33">
        <f t="shared" si="28"/>
        <v>175</v>
      </c>
      <c r="AR50" s="1044">
        <v>83</v>
      </c>
      <c r="AS50" s="29">
        <v>92</v>
      </c>
      <c r="AT50" s="605">
        <v>0</v>
      </c>
      <c r="AU50" s="605">
        <v>0</v>
      </c>
      <c r="AV50" s="614">
        <f t="shared" si="29"/>
        <v>175</v>
      </c>
      <c r="AW50" s="1044">
        <v>85</v>
      </c>
      <c r="AX50" s="29">
        <v>90</v>
      </c>
      <c r="AY50" s="605">
        <v>0</v>
      </c>
      <c r="AZ50" s="607">
        <v>0</v>
      </c>
    </row>
    <row r="51" spans="1:52">
      <c r="A51" s="612">
        <v>464</v>
      </c>
      <c r="B51" s="601" t="s">
        <v>132</v>
      </c>
      <c r="C51" s="33">
        <f t="shared" si="20"/>
        <v>242</v>
      </c>
      <c r="D51" s="1038">
        <v>128</v>
      </c>
      <c r="E51" s="637">
        <v>114</v>
      </c>
      <c r="F51" s="606">
        <v>0</v>
      </c>
      <c r="G51" s="606">
        <v>0</v>
      </c>
      <c r="H51" s="614">
        <f t="shared" si="21"/>
        <v>261</v>
      </c>
      <c r="I51" s="1038">
        <v>153</v>
      </c>
      <c r="J51" s="637">
        <v>108</v>
      </c>
      <c r="K51" s="606">
        <v>1</v>
      </c>
      <c r="L51" s="621">
        <v>0</v>
      </c>
      <c r="M51" s="33">
        <f t="shared" si="22"/>
        <v>267</v>
      </c>
      <c r="N51" s="1038">
        <v>135</v>
      </c>
      <c r="O51" s="637">
        <v>132</v>
      </c>
      <c r="P51" s="603">
        <v>1</v>
      </c>
      <c r="Q51" s="603">
        <v>1</v>
      </c>
      <c r="R51" s="614">
        <f t="shared" si="23"/>
        <v>289</v>
      </c>
      <c r="S51" s="1038">
        <v>154</v>
      </c>
      <c r="T51" s="637">
        <v>135</v>
      </c>
      <c r="U51" s="606">
        <v>0</v>
      </c>
      <c r="V51" s="621">
        <v>0</v>
      </c>
      <c r="W51" s="33">
        <f t="shared" si="24"/>
        <v>270</v>
      </c>
      <c r="X51" s="1038">
        <v>146</v>
      </c>
      <c r="Y51" s="637">
        <v>124</v>
      </c>
      <c r="Z51" s="606">
        <v>2</v>
      </c>
      <c r="AA51" s="606">
        <v>1</v>
      </c>
      <c r="AB51" s="614">
        <f t="shared" si="25"/>
        <v>255</v>
      </c>
      <c r="AC51" s="1038">
        <v>130</v>
      </c>
      <c r="AD51" s="637">
        <v>125</v>
      </c>
      <c r="AE51" s="606">
        <v>0</v>
      </c>
      <c r="AF51" s="621">
        <v>0</v>
      </c>
      <c r="AG51" s="33">
        <f t="shared" si="26"/>
        <v>290</v>
      </c>
      <c r="AH51" s="1044">
        <v>152</v>
      </c>
      <c r="AI51" s="29">
        <v>138</v>
      </c>
      <c r="AJ51" s="605">
        <v>0</v>
      </c>
      <c r="AK51" s="605">
        <v>1</v>
      </c>
      <c r="AL51" s="614">
        <f t="shared" si="27"/>
        <v>283</v>
      </c>
      <c r="AM51" s="1044">
        <v>140</v>
      </c>
      <c r="AN51" s="29">
        <v>143</v>
      </c>
      <c r="AO51" s="605">
        <v>0</v>
      </c>
      <c r="AP51" s="607">
        <v>0</v>
      </c>
      <c r="AQ51" s="33">
        <f t="shared" si="28"/>
        <v>304</v>
      </c>
      <c r="AR51" s="1044">
        <v>151</v>
      </c>
      <c r="AS51" s="29">
        <v>153</v>
      </c>
      <c r="AT51" s="605">
        <v>0</v>
      </c>
      <c r="AU51" s="605">
        <v>0</v>
      </c>
      <c r="AV51" s="614">
        <f t="shared" si="29"/>
        <v>304</v>
      </c>
      <c r="AW51" s="1044">
        <v>155</v>
      </c>
      <c r="AX51" s="29">
        <v>149</v>
      </c>
      <c r="AY51" s="605">
        <v>0</v>
      </c>
      <c r="AZ51" s="607">
        <v>0</v>
      </c>
    </row>
    <row r="52" spans="1:52">
      <c r="A52" s="612">
        <v>481</v>
      </c>
      <c r="B52" s="601" t="s">
        <v>136</v>
      </c>
      <c r="C52" s="33">
        <f t="shared" si="20"/>
        <v>244</v>
      </c>
      <c r="D52" s="1038">
        <v>118</v>
      </c>
      <c r="E52" s="637">
        <v>126</v>
      </c>
      <c r="F52" s="606">
        <v>0</v>
      </c>
      <c r="G52" s="606">
        <v>0</v>
      </c>
      <c r="H52" s="614">
        <f t="shared" si="21"/>
        <v>201</v>
      </c>
      <c r="I52" s="1038">
        <v>102</v>
      </c>
      <c r="J52" s="637">
        <v>99</v>
      </c>
      <c r="K52" s="606">
        <v>0</v>
      </c>
      <c r="L52" s="621">
        <v>0</v>
      </c>
      <c r="M52" s="33">
        <f t="shared" si="22"/>
        <v>198</v>
      </c>
      <c r="N52" s="1038">
        <v>103</v>
      </c>
      <c r="O52" s="637">
        <v>95</v>
      </c>
      <c r="P52" s="603">
        <v>1</v>
      </c>
      <c r="Q52" s="603">
        <v>0</v>
      </c>
      <c r="R52" s="614">
        <f t="shared" si="23"/>
        <v>215</v>
      </c>
      <c r="S52" s="1038">
        <v>98</v>
      </c>
      <c r="T52" s="637">
        <v>117</v>
      </c>
      <c r="U52" s="606">
        <v>0</v>
      </c>
      <c r="V52" s="621">
        <v>0</v>
      </c>
      <c r="W52" s="33">
        <f t="shared" si="24"/>
        <v>194</v>
      </c>
      <c r="X52" s="1038">
        <v>98</v>
      </c>
      <c r="Y52" s="637">
        <v>96</v>
      </c>
      <c r="Z52" s="606">
        <v>0</v>
      </c>
      <c r="AA52" s="606">
        <v>1</v>
      </c>
      <c r="AB52" s="614">
        <f t="shared" si="25"/>
        <v>226</v>
      </c>
      <c r="AC52" s="1038">
        <v>120</v>
      </c>
      <c r="AD52" s="637">
        <v>106</v>
      </c>
      <c r="AE52" s="606">
        <v>0</v>
      </c>
      <c r="AF52" s="621">
        <v>1</v>
      </c>
      <c r="AG52" s="33">
        <f t="shared" si="26"/>
        <v>201</v>
      </c>
      <c r="AH52" s="1044">
        <v>94</v>
      </c>
      <c r="AI52" s="29">
        <v>107</v>
      </c>
      <c r="AJ52" s="605">
        <v>0</v>
      </c>
      <c r="AK52" s="605">
        <v>0</v>
      </c>
      <c r="AL52" s="614">
        <f t="shared" si="27"/>
        <v>183</v>
      </c>
      <c r="AM52" s="1044">
        <v>91</v>
      </c>
      <c r="AN52" s="29">
        <v>92</v>
      </c>
      <c r="AO52" s="605">
        <v>0</v>
      </c>
      <c r="AP52" s="607">
        <v>0</v>
      </c>
      <c r="AQ52" s="33">
        <f t="shared" si="28"/>
        <v>204</v>
      </c>
      <c r="AR52" s="1044">
        <v>101</v>
      </c>
      <c r="AS52" s="29">
        <v>103</v>
      </c>
      <c r="AT52" s="605">
        <v>0</v>
      </c>
      <c r="AU52" s="605">
        <v>0</v>
      </c>
      <c r="AV52" s="614">
        <f t="shared" si="29"/>
        <v>214</v>
      </c>
      <c r="AW52" s="1044">
        <v>105</v>
      </c>
      <c r="AX52" s="29">
        <v>109</v>
      </c>
      <c r="AY52" s="605">
        <v>0</v>
      </c>
      <c r="AZ52" s="607">
        <v>0</v>
      </c>
    </row>
    <row r="53" spans="1:52">
      <c r="A53" s="612">
        <v>501</v>
      </c>
      <c r="B53" s="601" t="s">
        <v>133</v>
      </c>
      <c r="C53" s="33">
        <f t="shared" si="20"/>
        <v>286</v>
      </c>
      <c r="D53" s="1038">
        <v>139</v>
      </c>
      <c r="E53" s="637">
        <v>147</v>
      </c>
      <c r="F53" s="606">
        <v>1</v>
      </c>
      <c r="G53" s="606">
        <v>0</v>
      </c>
      <c r="H53" s="614">
        <f t="shared" si="21"/>
        <v>319</v>
      </c>
      <c r="I53" s="1038">
        <v>163</v>
      </c>
      <c r="J53" s="637">
        <v>156</v>
      </c>
      <c r="K53" s="606">
        <v>1</v>
      </c>
      <c r="L53" s="621">
        <v>0</v>
      </c>
      <c r="M53" s="33">
        <f t="shared" si="22"/>
        <v>300</v>
      </c>
      <c r="N53" s="1038">
        <v>143</v>
      </c>
      <c r="O53" s="637">
        <v>157</v>
      </c>
      <c r="P53" s="603">
        <v>0</v>
      </c>
      <c r="Q53" s="603">
        <v>1</v>
      </c>
      <c r="R53" s="614">
        <f t="shared" si="23"/>
        <v>304</v>
      </c>
      <c r="S53" s="1038">
        <v>142</v>
      </c>
      <c r="T53" s="637">
        <v>162</v>
      </c>
      <c r="U53" s="606">
        <v>0</v>
      </c>
      <c r="V53" s="621">
        <v>0</v>
      </c>
      <c r="W53" s="33">
        <f t="shared" si="24"/>
        <v>292</v>
      </c>
      <c r="X53" s="1038">
        <v>152</v>
      </c>
      <c r="Y53" s="637">
        <v>140</v>
      </c>
      <c r="Z53" s="606">
        <v>0</v>
      </c>
      <c r="AA53" s="606">
        <v>0</v>
      </c>
      <c r="AB53" s="614">
        <f t="shared" si="25"/>
        <v>306</v>
      </c>
      <c r="AC53" s="1038">
        <v>153</v>
      </c>
      <c r="AD53" s="637">
        <v>153</v>
      </c>
      <c r="AE53" s="606">
        <v>1</v>
      </c>
      <c r="AF53" s="621">
        <v>1</v>
      </c>
      <c r="AG53" s="33">
        <f t="shared" si="26"/>
        <v>309</v>
      </c>
      <c r="AH53" s="1044">
        <v>148</v>
      </c>
      <c r="AI53" s="29">
        <v>161</v>
      </c>
      <c r="AJ53" s="605">
        <v>1</v>
      </c>
      <c r="AK53" s="605">
        <v>0</v>
      </c>
      <c r="AL53" s="614">
        <f t="shared" si="27"/>
        <v>298</v>
      </c>
      <c r="AM53" s="1044">
        <v>160</v>
      </c>
      <c r="AN53" s="29">
        <v>138</v>
      </c>
      <c r="AO53" s="605">
        <v>0</v>
      </c>
      <c r="AP53" s="607">
        <v>0</v>
      </c>
      <c r="AQ53" s="33">
        <f t="shared" si="28"/>
        <v>291</v>
      </c>
      <c r="AR53" s="1044">
        <v>142</v>
      </c>
      <c r="AS53" s="29">
        <v>149</v>
      </c>
      <c r="AT53" s="605">
        <v>0</v>
      </c>
      <c r="AU53" s="605">
        <v>0</v>
      </c>
      <c r="AV53" s="614">
        <f t="shared" si="29"/>
        <v>298</v>
      </c>
      <c r="AW53" s="1044">
        <v>146</v>
      </c>
      <c r="AX53" s="29">
        <v>152</v>
      </c>
      <c r="AY53" s="605">
        <v>0</v>
      </c>
      <c r="AZ53" s="607">
        <v>0</v>
      </c>
    </row>
    <row r="54" spans="1:52">
      <c r="A54" s="612">
        <v>585</v>
      </c>
      <c r="B54" s="601" t="s">
        <v>141</v>
      </c>
      <c r="C54" s="33">
        <f t="shared" si="20"/>
        <v>295</v>
      </c>
      <c r="D54" s="1038">
        <v>152</v>
      </c>
      <c r="E54" s="637">
        <v>143</v>
      </c>
      <c r="F54" s="606">
        <v>0</v>
      </c>
      <c r="G54" s="606">
        <v>0</v>
      </c>
      <c r="H54" s="614">
        <f t="shared" si="21"/>
        <v>272</v>
      </c>
      <c r="I54" s="1038">
        <v>139</v>
      </c>
      <c r="J54" s="637">
        <v>133</v>
      </c>
      <c r="K54" s="606">
        <v>0</v>
      </c>
      <c r="L54" s="621">
        <v>0</v>
      </c>
      <c r="M54" s="33">
        <f t="shared" si="22"/>
        <v>289</v>
      </c>
      <c r="N54" s="1038">
        <v>138</v>
      </c>
      <c r="O54" s="637">
        <v>151</v>
      </c>
      <c r="P54" s="603">
        <v>1</v>
      </c>
      <c r="Q54" s="603">
        <v>0</v>
      </c>
      <c r="R54" s="614">
        <f t="shared" si="23"/>
        <v>314</v>
      </c>
      <c r="S54" s="1038">
        <v>159</v>
      </c>
      <c r="T54" s="637">
        <v>155</v>
      </c>
      <c r="U54" s="606">
        <v>0</v>
      </c>
      <c r="V54" s="621">
        <v>1</v>
      </c>
      <c r="W54" s="33">
        <f t="shared" si="24"/>
        <v>293</v>
      </c>
      <c r="X54" s="1038">
        <v>177</v>
      </c>
      <c r="Y54" s="637">
        <v>116</v>
      </c>
      <c r="Z54" s="606">
        <v>0</v>
      </c>
      <c r="AA54" s="606">
        <v>0</v>
      </c>
      <c r="AB54" s="614">
        <f t="shared" si="25"/>
        <v>274</v>
      </c>
      <c r="AC54" s="1038">
        <v>132</v>
      </c>
      <c r="AD54" s="637">
        <v>142</v>
      </c>
      <c r="AE54" s="606">
        <v>0</v>
      </c>
      <c r="AF54" s="621">
        <v>0</v>
      </c>
      <c r="AG54" s="33">
        <f t="shared" si="26"/>
        <v>324</v>
      </c>
      <c r="AH54" s="1044">
        <v>154</v>
      </c>
      <c r="AI54" s="29">
        <v>170</v>
      </c>
      <c r="AJ54" s="605">
        <v>0</v>
      </c>
      <c r="AK54" s="605">
        <v>0</v>
      </c>
      <c r="AL54" s="614">
        <f t="shared" si="27"/>
        <v>311</v>
      </c>
      <c r="AM54" s="1044">
        <v>163</v>
      </c>
      <c r="AN54" s="29">
        <v>148</v>
      </c>
      <c r="AO54" s="605">
        <v>0</v>
      </c>
      <c r="AP54" s="607">
        <v>0</v>
      </c>
      <c r="AQ54" s="33">
        <f t="shared" si="28"/>
        <v>270</v>
      </c>
      <c r="AR54" s="1044">
        <v>133</v>
      </c>
      <c r="AS54" s="29">
        <v>137</v>
      </c>
      <c r="AT54" s="605">
        <v>0</v>
      </c>
      <c r="AU54" s="605">
        <v>0</v>
      </c>
      <c r="AV54" s="614">
        <f t="shared" si="29"/>
        <v>318</v>
      </c>
      <c r="AW54" s="1044">
        <v>153</v>
      </c>
      <c r="AX54" s="29">
        <v>165</v>
      </c>
      <c r="AY54" s="605">
        <v>1</v>
      </c>
      <c r="AZ54" s="607">
        <v>0</v>
      </c>
    </row>
    <row r="55" spans="1:52">
      <c r="A55" s="613">
        <v>586</v>
      </c>
      <c r="B55" s="757" t="s">
        <v>142</v>
      </c>
      <c r="C55" s="125">
        <f t="shared" si="20"/>
        <v>217</v>
      </c>
      <c r="D55" s="1039">
        <v>108</v>
      </c>
      <c r="E55" s="638">
        <v>109</v>
      </c>
      <c r="F55" s="608">
        <v>0</v>
      </c>
      <c r="G55" s="608">
        <v>0</v>
      </c>
      <c r="H55" s="615">
        <f t="shared" si="21"/>
        <v>229</v>
      </c>
      <c r="I55" s="1039">
        <v>123</v>
      </c>
      <c r="J55" s="638">
        <v>106</v>
      </c>
      <c r="K55" s="608">
        <v>0</v>
      </c>
      <c r="L55" s="622">
        <v>0</v>
      </c>
      <c r="M55" s="125">
        <f t="shared" si="22"/>
        <v>267</v>
      </c>
      <c r="N55" s="1039">
        <v>133</v>
      </c>
      <c r="O55" s="638">
        <v>134</v>
      </c>
      <c r="P55" s="609">
        <v>1</v>
      </c>
      <c r="Q55" s="609">
        <v>0</v>
      </c>
      <c r="R55" s="615">
        <f t="shared" si="23"/>
        <v>225</v>
      </c>
      <c r="S55" s="1039">
        <v>119</v>
      </c>
      <c r="T55" s="638">
        <v>106</v>
      </c>
      <c r="U55" s="608">
        <v>1</v>
      </c>
      <c r="V55" s="622">
        <v>0</v>
      </c>
      <c r="W55" s="125">
        <f t="shared" si="24"/>
        <v>227</v>
      </c>
      <c r="X55" s="1039">
        <v>118</v>
      </c>
      <c r="Y55" s="638">
        <v>109</v>
      </c>
      <c r="Z55" s="608">
        <v>0</v>
      </c>
      <c r="AA55" s="608">
        <v>0</v>
      </c>
      <c r="AB55" s="615">
        <f t="shared" si="25"/>
        <v>248</v>
      </c>
      <c r="AC55" s="1039">
        <v>124</v>
      </c>
      <c r="AD55" s="638">
        <v>124</v>
      </c>
      <c r="AE55" s="608">
        <v>0</v>
      </c>
      <c r="AF55" s="622">
        <v>0</v>
      </c>
      <c r="AG55" s="125">
        <f t="shared" si="26"/>
        <v>226</v>
      </c>
      <c r="AH55" s="1045">
        <v>108</v>
      </c>
      <c r="AI55" s="30">
        <v>118</v>
      </c>
      <c r="AJ55" s="610">
        <v>0</v>
      </c>
      <c r="AK55" s="610">
        <v>0</v>
      </c>
      <c r="AL55" s="615">
        <f t="shared" si="27"/>
        <v>252</v>
      </c>
      <c r="AM55" s="1045">
        <v>120</v>
      </c>
      <c r="AN55" s="30">
        <v>132</v>
      </c>
      <c r="AO55" s="610">
        <v>0</v>
      </c>
      <c r="AP55" s="611">
        <v>0</v>
      </c>
      <c r="AQ55" s="125">
        <f t="shared" si="28"/>
        <v>262</v>
      </c>
      <c r="AR55" s="1045">
        <v>124</v>
      </c>
      <c r="AS55" s="30">
        <v>138</v>
      </c>
      <c r="AT55" s="610">
        <v>0</v>
      </c>
      <c r="AU55" s="610">
        <v>0</v>
      </c>
      <c r="AV55" s="615">
        <f t="shared" si="29"/>
        <v>230</v>
      </c>
      <c r="AW55" s="1045">
        <v>105</v>
      </c>
      <c r="AX55" s="30">
        <v>125</v>
      </c>
      <c r="AY55" s="610">
        <v>1</v>
      </c>
      <c r="AZ55" s="611">
        <v>0</v>
      </c>
    </row>
    <row r="57" spans="1:52">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5"/>
      <c r="AC57" s="26"/>
      <c r="AD57" s="26"/>
      <c r="AE57" s="26"/>
      <c r="AF57" s="26"/>
      <c r="AG57" s="25"/>
      <c r="AH57" s="25"/>
      <c r="AI57" s="25"/>
      <c r="AJ57" s="25"/>
      <c r="AK57" s="25"/>
    </row>
    <row r="58" spans="1:52">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5"/>
      <c r="AC58" s="26"/>
      <c r="AD58" s="26"/>
      <c r="AE58" s="26"/>
      <c r="AF58" s="26"/>
      <c r="AG58" s="25"/>
      <c r="AH58" s="25"/>
      <c r="AI58" s="25"/>
      <c r="AJ58" s="25"/>
      <c r="AK58" s="25"/>
    </row>
    <row r="59" spans="1:52">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5"/>
      <c r="AC59" s="26"/>
      <c r="AD59" s="26"/>
      <c r="AE59" s="26"/>
      <c r="AF59" s="26"/>
      <c r="AG59" s="25"/>
      <c r="AH59" s="25"/>
      <c r="AI59" s="25"/>
      <c r="AJ59" s="25"/>
      <c r="AK59" s="25"/>
    </row>
    <row r="60" spans="1:52">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5"/>
      <c r="AC60" s="26"/>
      <c r="AD60" s="26"/>
      <c r="AE60" s="26"/>
      <c r="AF60" s="26"/>
      <c r="AG60" s="25"/>
      <c r="AH60" s="25"/>
      <c r="AI60" s="25"/>
      <c r="AJ60" s="25"/>
      <c r="AK60" s="25"/>
    </row>
    <row r="61" spans="1:52">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5"/>
      <c r="AC61" s="26"/>
      <c r="AD61" s="26"/>
      <c r="AE61" s="26"/>
      <c r="AF61" s="26"/>
      <c r="AG61" s="25"/>
      <c r="AH61" s="25"/>
      <c r="AI61" s="25"/>
      <c r="AJ61" s="25"/>
      <c r="AK61" s="25"/>
    </row>
    <row r="62" spans="1:52">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5"/>
      <c r="AC62" s="26"/>
      <c r="AD62" s="26"/>
      <c r="AE62" s="26"/>
      <c r="AF62" s="26"/>
      <c r="AG62" s="25"/>
      <c r="AH62" s="25"/>
      <c r="AI62" s="25"/>
      <c r="AJ62" s="25"/>
      <c r="AK62" s="25"/>
    </row>
    <row r="63" spans="1:52">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5"/>
      <c r="AC63" s="26"/>
      <c r="AD63" s="26"/>
      <c r="AE63" s="26"/>
      <c r="AF63" s="26"/>
      <c r="AG63" s="25"/>
      <c r="AH63" s="25"/>
      <c r="AI63" s="25"/>
      <c r="AJ63" s="25"/>
      <c r="AK63" s="25"/>
    </row>
    <row r="64" spans="1:52">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5"/>
      <c r="AC64" s="26"/>
      <c r="AD64" s="26"/>
      <c r="AE64" s="26"/>
      <c r="AF64" s="26"/>
      <c r="AG64" s="25"/>
      <c r="AH64" s="25"/>
      <c r="AI64" s="25"/>
      <c r="AJ64" s="25"/>
      <c r="AK64" s="25"/>
    </row>
    <row r="65" spans="3:37">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5"/>
      <c r="AC65" s="26"/>
      <c r="AD65" s="26"/>
      <c r="AE65" s="26"/>
      <c r="AF65" s="26"/>
      <c r="AG65" s="25"/>
      <c r="AH65" s="25"/>
      <c r="AI65" s="25"/>
      <c r="AJ65" s="25"/>
      <c r="AK65" s="25"/>
    </row>
    <row r="66" spans="3:37">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5"/>
      <c r="AC66" s="26"/>
      <c r="AD66" s="26"/>
      <c r="AE66" s="26"/>
      <c r="AF66" s="26"/>
      <c r="AG66" s="25"/>
      <c r="AH66" s="25"/>
      <c r="AI66" s="25"/>
      <c r="AJ66" s="25"/>
      <c r="AK66" s="25"/>
    </row>
    <row r="67" spans="3:37">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5"/>
      <c r="AC67" s="26"/>
      <c r="AD67" s="26"/>
      <c r="AE67" s="26"/>
      <c r="AF67" s="26"/>
      <c r="AG67" s="25"/>
      <c r="AH67" s="25"/>
      <c r="AI67" s="25"/>
      <c r="AJ67" s="25"/>
      <c r="AK67" s="25"/>
    </row>
    <row r="68" spans="3:37">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5"/>
      <c r="AC68" s="26"/>
      <c r="AD68" s="26"/>
      <c r="AE68" s="26"/>
      <c r="AF68" s="26"/>
      <c r="AG68" s="25"/>
      <c r="AH68" s="25"/>
      <c r="AI68" s="25"/>
      <c r="AJ68" s="25"/>
      <c r="AK68" s="25"/>
    </row>
    <row r="69" spans="3:37">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5"/>
      <c r="AC69" s="26"/>
      <c r="AD69" s="26"/>
      <c r="AE69" s="26"/>
      <c r="AF69" s="26"/>
      <c r="AG69" s="25"/>
      <c r="AH69" s="25"/>
      <c r="AI69" s="25"/>
      <c r="AJ69" s="25"/>
      <c r="AK69" s="25"/>
    </row>
    <row r="70" spans="3:37">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5"/>
      <c r="AC70" s="26"/>
      <c r="AD70" s="26"/>
      <c r="AE70" s="26"/>
      <c r="AF70" s="26"/>
      <c r="AG70" s="25"/>
      <c r="AH70" s="25"/>
      <c r="AI70" s="25"/>
      <c r="AJ70" s="25"/>
      <c r="AK70" s="25"/>
    </row>
    <row r="71" spans="3:37">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5"/>
      <c r="AC71" s="26"/>
      <c r="AD71" s="26"/>
      <c r="AE71" s="26"/>
      <c r="AF71" s="26"/>
      <c r="AG71" s="25"/>
      <c r="AH71" s="25"/>
      <c r="AI71" s="25"/>
      <c r="AJ71" s="25"/>
      <c r="AK71" s="25"/>
    </row>
    <row r="72" spans="3:37">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5"/>
      <c r="AC72" s="26"/>
      <c r="AD72" s="26"/>
      <c r="AE72" s="26"/>
      <c r="AF72" s="26"/>
      <c r="AG72" s="25"/>
      <c r="AH72" s="25"/>
      <c r="AI72" s="25"/>
      <c r="AJ72" s="25"/>
      <c r="AK72" s="25"/>
    </row>
    <row r="73" spans="3:37">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5"/>
      <c r="AC73" s="26"/>
      <c r="AD73" s="26"/>
      <c r="AE73" s="26"/>
      <c r="AF73" s="26"/>
      <c r="AG73" s="25"/>
      <c r="AH73" s="25"/>
      <c r="AI73" s="25"/>
      <c r="AJ73" s="25"/>
      <c r="AK73" s="25"/>
    </row>
    <row r="74" spans="3:37">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5"/>
      <c r="AC74" s="26"/>
      <c r="AD74" s="26"/>
      <c r="AE74" s="26"/>
      <c r="AF74" s="26"/>
      <c r="AG74" s="25"/>
      <c r="AH74" s="25"/>
      <c r="AI74" s="25"/>
      <c r="AJ74" s="25"/>
      <c r="AK74" s="25"/>
    </row>
    <row r="75" spans="3:37">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5"/>
      <c r="AC75" s="26"/>
      <c r="AD75" s="26"/>
      <c r="AE75" s="26"/>
      <c r="AF75" s="26"/>
      <c r="AG75" s="25"/>
      <c r="AH75" s="25"/>
      <c r="AI75" s="25"/>
      <c r="AJ75" s="25"/>
      <c r="AK75" s="25"/>
    </row>
    <row r="76" spans="3:37">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5"/>
      <c r="AC76" s="26"/>
      <c r="AD76" s="26"/>
      <c r="AE76" s="26"/>
      <c r="AF76" s="26"/>
      <c r="AG76" s="25"/>
      <c r="AH76" s="25"/>
      <c r="AI76" s="25"/>
      <c r="AJ76" s="25"/>
      <c r="AK76" s="25"/>
    </row>
    <row r="77" spans="3:37">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5"/>
      <c r="AC77" s="26"/>
      <c r="AD77" s="26"/>
      <c r="AE77" s="26"/>
      <c r="AF77" s="26"/>
      <c r="AG77" s="25"/>
      <c r="AH77" s="25"/>
      <c r="AI77" s="25"/>
      <c r="AJ77" s="25"/>
      <c r="AK77" s="25"/>
    </row>
    <row r="78" spans="3:37">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5"/>
      <c r="AC78" s="26"/>
      <c r="AD78" s="26"/>
      <c r="AE78" s="26"/>
      <c r="AF78" s="26"/>
      <c r="AG78" s="25"/>
      <c r="AH78" s="25"/>
      <c r="AI78" s="25"/>
      <c r="AJ78" s="25"/>
      <c r="AK78" s="25"/>
    </row>
    <row r="79" spans="3:37">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5"/>
      <c r="AC79" s="26"/>
      <c r="AD79" s="26"/>
      <c r="AE79" s="26"/>
      <c r="AF79" s="26"/>
      <c r="AG79" s="25"/>
      <c r="AH79" s="25"/>
      <c r="AI79" s="25"/>
      <c r="AJ79" s="25"/>
      <c r="AK79" s="25"/>
    </row>
    <row r="80" spans="3:37">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5"/>
      <c r="AC80" s="26"/>
      <c r="AD80" s="26"/>
      <c r="AE80" s="26"/>
      <c r="AF80" s="26"/>
      <c r="AG80" s="25"/>
      <c r="AH80" s="25"/>
      <c r="AI80" s="25"/>
      <c r="AJ80" s="25"/>
      <c r="AK80" s="25"/>
    </row>
    <row r="81" spans="3:37">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5"/>
      <c r="AC81" s="26"/>
      <c r="AD81" s="26"/>
      <c r="AE81" s="26"/>
      <c r="AF81" s="26"/>
      <c r="AG81" s="25"/>
      <c r="AH81" s="25"/>
      <c r="AI81" s="25"/>
      <c r="AJ81" s="25"/>
      <c r="AK81" s="25"/>
    </row>
    <row r="82" spans="3:37">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5"/>
      <c r="AC82" s="26"/>
      <c r="AD82" s="26"/>
      <c r="AE82" s="26"/>
      <c r="AF82" s="26"/>
      <c r="AG82" s="25"/>
      <c r="AH82" s="25"/>
      <c r="AI82" s="25"/>
      <c r="AJ82" s="25"/>
      <c r="AK82" s="25"/>
    </row>
    <row r="83" spans="3:37">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5"/>
      <c r="AC83" s="26"/>
      <c r="AD83" s="26"/>
      <c r="AE83" s="26"/>
      <c r="AF83" s="26"/>
      <c r="AG83" s="25"/>
      <c r="AH83" s="25"/>
      <c r="AI83" s="25"/>
      <c r="AJ83" s="25"/>
      <c r="AK83" s="25"/>
    </row>
    <row r="84" spans="3:37">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5"/>
      <c r="AC84" s="26"/>
      <c r="AD84" s="26"/>
      <c r="AE84" s="26"/>
      <c r="AF84" s="26"/>
      <c r="AG84" s="25"/>
      <c r="AH84" s="25"/>
      <c r="AI84" s="25"/>
      <c r="AJ84" s="25"/>
      <c r="AK84" s="25"/>
    </row>
    <row r="85" spans="3:37">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5"/>
      <c r="AC85" s="26"/>
      <c r="AD85" s="26"/>
      <c r="AE85" s="26"/>
      <c r="AF85" s="26"/>
      <c r="AG85" s="25"/>
      <c r="AH85" s="25"/>
      <c r="AI85" s="25"/>
      <c r="AJ85" s="25"/>
      <c r="AK85" s="25"/>
    </row>
    <row r="86" spans="3:37">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5"/>
      <c r="AC86" s="26"/>
      <c r="AD86" s="26"/>
      <c r="AE86" s="26"/>
      <c r="AF86" s="26"/>
      <c r="AG86" s="25"/>
      <c r="AH86" s="25"/>
      <c r="AI86" s="25"/>
      <c r="AJ86" s="25"/>
      <c r="AK86" s="25"/>
    </row>
    <row r="87" spans="3:37">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5"/>
      <c r="AC87" s="26"/>
      <c r="AD87" s="26"/>
      <c r="AE87" s="26"/>
      <c r="AF87" s="26"/>
      <c r="AG87" s="25"/>
      <c r="AH87" s="25"/>
      <c r="AI87" s="25"/>
      <c r="AJ87" s="25"/>
      <c r="AK87" s="25"/>
    </row>
    <row r="88" spans="3:37">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5"/>
      <c r="AC88" s="26"/>
      <c r="AD88" s="26"/>
      <c r="AE88" s="26"/>
      <c r="AF88" s="26"/>
      <c r="AG88" s="25"/>
      <c r="AH88" s="25"/>
      <c r="AI88" s="25"/>
      <c r="AJ88" s="25"/>
      <c r="AK88" s="25"/>
    </row>
    <row r="89" spans="3:37">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5"/>
      <c r="AC89" s="26"/>
      <c r="AD89" s="26"/>
      <c r="AE89" s="26"/>
      <c r="AF89" s="26"/>
      <c r="AG89" s="25"/>
      <c r="AH89" s="25"/>
      <c r="AI89" s="25"/>
      <c r="AJ89" s="25"/>
      <c r="AK89" s="25"/>
    </row>
    <row r="90" spans="3:37">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5"/>
      <c r="AC90" s="26"/>
      <c r="AD90" s="26"/>
      <c r="AE90" s="26"/>
      <c r="AF90" s="26"/>
      <c r="AG90" s="25"/>
      <c r="AH90" s="25"/>
      <c r="AI90" s="25"/>
      <c r="AJ90" s="25"/>
      <c r="AK90" s="25"/>
    </row>
    <row r="91" spans="3:37">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5"/>
      <c r="AC91" s="26"/>
      <c r="AD91" s="26"/>
      <c r="AE91" s="26"/>
      <c r="AF91" s="26"/>
      <c r="AG91" s="25"/>
      <c r="AH91" s="25"/>
      <c r="AI91" s="25"/>
      <c r="AJ91" s="25"/>
      <c r="AK91" s="25"/>
    </row>
    <row r="92" spans="3:37">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5"/>
      <c r="AC92" s="26"/>
      <c r="AD92" s="26"/>
      <c r="AE92" s="26"/>
      <c r="AF92" s="26"/>
      <c r="AG92" s="25"/>
      <c r="AH92" s="25"/>
      <c r="AI92" s="25"/>
      <c r="AJ92" s="25"/>
      <c r="AK92" s="25"/>
    </row>
    <row r="93" spans="3:37">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5"/>
      <c r="AC93" s="26"/>
      <c r="AD93" s="26"/>
      <c r="AE93" s="26"/>
      <c r="AF93" s="26"/>
      <c r="AG93" s="25"/>
      <c r="AH93" s="25"/>
      <c r="AI93" s="25"/>
      <c r="AJ93" s="25"/>
      <c r="AK93" s="25"/>
    </row>
    <row r="94" spans="3:37">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5"/>
      <c r="AC94" s="26"/>
      <c r="AD94" s="26"/>
      <c r="AE94" s="26"/>
      <c r="AF94" s="26"/>
      <c r="AG94" s="25"/>
      <c r="AH94" s="25"/>
      <c r="AI94" s="25"/>
      <c r="AJ94" s="25"/>
      <c r="AK94" s="25"/>
    </row>
    <row r="95" spans="3:37">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5"/>
      <c r="AC95" s="26"/>
      <c r="AD95" s="26"/>
      <c r="AE95" s="26"/>
      <c r="AF95" s="26"/>
      <c r="AG95" s="25"/>
      <c r="AH95" s="25"/>
      <c r="AI95" s="25"/>
      <c r="AJ95" s="25"/>
      <c r="AK95" s="25"/>
    </row>
    <row r="96" spans="3:37">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5"/>
      <c r="AC96" s="26"/>
      <c r="AD96" s="26"/>
      <c r="AE96" s="26"/>
      <c r="AF96" s="26"/>
      <c r="AG96" s="25"/>
      <c r="AH96" s="25"/>
      <c r="AI96" s="25"/>
      <c r="AJ96" s="25"/>
      <c r="AK96" s="25"/>
    </row>
    <row r="97" spans="3:37">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5"/>
      <c r="AC97" s="26"/>
      <c r="AD97" s="26"/>
      <c r="AE97" s="26"/>
      <c r="AF97" s="26"/>
      <c r="AG97" s="25"/>
      <c r="AH97" s="25"/>
      <c r="AI97" s="25"/>
      <c r="AJ97" s="25"/>
      <c r="AK97" s="25"/>
    </row>
    <row r="98" spans="3:37">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5"/>
      <c r="AC98" s="26"/>
      <c r="AD98" s="26"/>
      <c r="AE98" s="26"/>
      <c r="AF98" s="26"/>
      <c r="AG98" s="25"/>
      <c r="AH98" s="25"/>
      <c r="AI98" s="25"/>
      <c r="AJ98" s="25"/>
      <c r="AK98" s="25"/>
    </row>
    <row r="99" spans="3:37">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5"/>
      <c r="AC99" s="26"/>
      <c r="AD99" s="26"/>
      <c r="AE99" s="26"/>
      <c r="AF99" s="26"/>
      <c r="AG99" s="25"/>
      <c r="AH99" s="25"/>
      <c r="AI99" s="25"/>
      <c r="AJ99" s="25"/>
      <c r="AK99" s="25"/>
    </row>
    <row r="100" spans="3:37">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5"/>
      <c r="AC100" s="26"/>
      <c r="AD100" s="26"/>
      <c r="AE100" s="26"/>
      <c r="AF100" s="26"/>
      <c r="AG100" s="25"/>
      <c r="AH100" s="25"/>
      <c r="AI100" s="25"/>
      <c r="AJ100" s="25"/>
      <c r="AK100" s="25"/>
    </row>
    <row r="101" spans="3:37">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5"/>
      <c r="AC101" s="26"/>
      <c r="AD101" s="26"/>
      <c r="AE101" s="26"/>
      <c r="AF101" s="26"/>
      <c r="AG101" s="25"/>
      <c r="AH101" s="25"/>
      <c r="AI101" s="25"/>
      <c r="AJ101" s="25"/>
      <c r="AK101" s="25"/>
    </row>
    <row r="102" spans="3:37">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5"/>
      <c r="AC102" s="26"/>
      <c r="AD102" s="26"/>
      <c r="AE102" s="26"/>
      <c r="AF102" s="26"/>
      <c r="AG102" s="25"/>
      <c r="AH102" s="25"/>
      <c r="AI102" s="25"/>
      <c r="AJ102" s="25"/>
      <c r="AK102" s="25"/>
    </row>
    <row r="103" spans="3:37">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5"/>
      <c r="AC103" s="26"/>
      <c r="AD103" s="26"/>
      <c r="AE103" s="26"/>
      <c r="AF103" s="26"/>
      <c r="AG103" s="25"/>
      <c r="AH103" s="25"/>
      <c r="AI103" s="25"/>
      <c r="AJ103" s="25"/>
      <c r="AK103" s="25"/>
    </row>
    <row r="104" spans="3:37">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5"/>
      <c r="AC104" s="26"/>
      <c r="AD104" s="26"/>
      <c r="AE104" s="26"/>
      <c r="AF104" s="26"/>
      <c r="AG104" s="25"/>
      <c r="AH104" s="25"/>
      <c r="AI104" s="25"/>
      <c r="AJ104" s="25"/>
      <c r="AK104" s="25"/>
    </row>
    <row r="105" spans="3:37">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5"/>
      <c r="AC105" s="26"/>
      <c r="AD105" s="26"/>
      <c r="AE105" s="26"/>
      <c r="AF105" s="26"/>
      <c r="AG105" s="25"/>
      <c r="AH105" s="25"/>
      <c r="AI105" s="25"/>
      <c r="AJ105" s="25"/>
      <c r="AK105" s="25"/>
    </row>
    <row r="106" spans="3:37">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5"/>
      <c r="AC106" s="26"/>
      <c r="AD106" s="26"/>
      <c r="AE106" s="26"/>
      <c r="AF106" s="26"/>
      <c r="AG106" s="25"/>
      <c r="AH106" s="25"/>
      <c r="AI106" s="25"/>
      <c r="AJ106" s="25"/>
      <c r="AK106" s="25"/>
    </row>
    <row r="107" spans="3:37">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5"/>
      <c r="AC107" s="26"/>
      <c r="AD107" s="26"/>
      <c r="AE107" s="26"/>
      <c r="AF107" s="26"/>
      <c r="AG107" s="25"/>
      <c r="AH107" s="25"/>
      <c r="AI107" s="25"/>
      <c r="AJ107" s="25"/>
      <c r="AK107" s="25"/>
    </row>
    <row r="108" spans="3:37">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5"/>
      <c r="AC108" s="26"/>
      <c r="AD108" s="26"/>
      <c r="AE108" s="26"/>
      <c r="AF108" s="26"/>
      <c r="AG108" s="25"/>
      <c r="AH108" s="25"/>
      <c r="AI108" s="25"/>
      <c r="AJ108" s="25"/>
      <c r="AK108" s="25"/>
    </row>
    <row r="109" spans="3:37">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5"/>
      <c r="AC109" s="26"/>
      <c r="AD109" s="26"/>
      <c r="AE109" s="26"/>
      <c r="AF109" s="26"/>
      <c r="AG109" s="25"/>
      <c r="AH109" s="25"/>
      <c r="AI109" s="25"/>
      <c r="AJ109" s="25"/>
      <c r="AK109" s="25"/>
    </row>
    <row r="110" spans="3:37">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5"/>
      <c r="AC110" s="26"/>
      <c r="AD110" s="26"/>
      <c r="AE110" s="26"/>
      <c r="AF110" s="26"/>
      <c r="AG110" s="25"/>
      <c r="AH110" s="25"/>
      <c r="AI110" s="25"/>
      <c r="AJ110" s="25"/>
      <c r="AK110" s="25"/>
    </row>
    <row r="111" spans="3:37">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5"/>
      <c r="AC111" s="26"/>
      <c r="AD111" s="26"/>
      <c r="AE111" s="26"/>
      <c r="AF111" s="26"/>
      <c r="AG111" s="25"/>
      <c r="AH111" s="25"/>
      <c r="AI111" s="25"/>
      <c r="AJ111" s="25"/>
      <c r="AK111" s="25"/>
    </row>
    <row r="112" spans="3:37">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5"/>
      <c r="AC112" s="26"/>
      <c r="AD112" s="26"/>
      <c r="AE112" s="26"/>
      <c r="AF112" s="26"/>
      <c r="AG112" s="25"/>
      <c r="AH112" s="25"/>
      <c r="AI112" s="25"/>
      <c r="AJ112" s="25"/>
      <c r="AK112" s="25"/>
    </row>
    <row r="113" spans="3:37">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5"/>
      <c r="AC113" s="26"/>
      <c r="AD113" s="26"/>
      <c r="AE113" s="26"/>
      <c r="AF113" s="26"/>
      <c r="AG113" s="25"/>
      <c r="AH113" s="25"/>
      <c r="AI113" s="25"/>
      <c r="AJ113" s="25"/>
      <c r="AK113" s="25"/>
    </row>
    <row r="114" spans="3:37">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5"/>
      <c r="AC114" s="26"/>
      <c r="AD114" s="26"/>
      <c r="AE114" s="26"/>
      <c r="AF114" s="26"/>
      <c r="AG114" s="25"/>
      <c r="AH114" s="25"/>
      <c r="AI114" s="25"/>
      <c r="AJ114" s="25"/>
      <c r="AK114" s="25"/>
    </row>
    <row r="115" spans="3:37">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5"/>
      <c r="AC115" s="26"/>
      <c r="AD115" s="26"/>
      <c r="AE115" s="26"/>
      <c r="AF115" s="26"/>
      <c r="AG115" s="25"/>
      <c r="AH115" s="25"/>
      <c r="AI115" s="25"/>
      <c r="AJ115" s="25"/>
      <c r="AK115" s="25"/>
    </row>
    <row r="116" spans="3:37">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5"/>
      <c r="AC116" s="26"/>
      <c r="AD116" s="26"/>
      <c r="AE116" s="26"/>
      <c r="AF116" s="26"/>
      <c r="AG116" s="25"/>
      <c r="AH116" s="25"/>
      <c r="AI116" s="25"/>
      <c r="AJ116" s="25"/>
      <c r="AK116" s="25"/>
    </row>
    <row r="117" spans="3:37">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5"/>
      <c r="AC117" s="26"/>
      <c r="AD117" s="26"/>
      <c r="AE117" s="26"/>
      <c r="AF117" s="26"/>
      <c r="AG117" s="25"/>
      <c r="AH117" s="25"/>
      <c r="AI117" s="25"/>
      <c r="AJ117" s="25"/>
      <c r="AK117" s="25"/>
    </row>
    <row r="118" spans="3:37">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5"/>
      <c r="AC118" s="26"/>
      <c r="AD118" s="26"/>
      <c r="AE118" s="26"/>
      <c r="AF118" s="26"/>
      <c r="AG118" s="25"/>
      <c r="AH118" s="25"/>
      <c r="AI118" s="25"/>
      <c r="AJ118" s="25"/>
      <c r="AK118" s="25"/>
    </row>
    <row r="119" spans="3:37">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5"/>
      <c r="AC119" s="26"/>
      <c r="AD119" s="26"/>
      <c r="AE119" s="26"/>
      <c r="AF119" s="26"/>
      <c r="AG119" s="25"/>
      <c r="AH119" s="25"/>
      <c r="AI119" s="25"/>
      <c r="AJ119" s="25"/>
      <c r="AK119" s="25"/>
    </row>
    <row r="120" spans="3:37">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5"/>
      <c r="AC120" s="26"/>
      <c r="AD120" s="26"/>
      <c r="AE120" s="26"/>
      <c r="AF120" s="26"/>
      <c r="AG120" s="25"/>
      <c r="AH120" s="25"/>
      <c r="AI120" s="25"/>
      <c r="AJ120" s="25"/>
      <c r="AK120" s="25"/>
    </row>
    <row r="121" spans="3:37">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5"/>
      <c r="AC121" s="26"/>
      <c r="AD121" s="26"/>
      <c r="AE121" s="26"/>
      <c r="AF121" s="26"/>
      <c r="AG121" s="25"/>
      <c r="AH121" s="25"/>
      <c r="AI121" s="25"/>
      <c r="AJ121" s="25"/>
      <c r="AK121" s="25"/>
    </row>
    <row r="122" spans="3:37">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5"/>
      <c r="AC122" s="26"/>
      <c r="AD122" s="26"/>
      <c r="AE122" s="26"/>
      <c r="AF122" s="26"/>
      <c r="AG122" s="25"/>
      <c r="AH122" s="25"/>
      <c r="AI122" s="25"/>
      <c r="AJ122" s="25"/>
      <c r="AK122" s="25"/>
    </row>
    <row r="123" spans="3:37">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5"/>
      <c r="AC123" s="26"/>
      <c r="AD123" s="26"/>
      <c r="AE123" s="26"/>
      <c r="AF123" s="26"/>
      <c r="AG123" s="25"/>
      <c r="AH123" s="25"/>
      <c r="AI123" s="25"/>
      <c r="AJ123" s="25"/>
      <c r="AK123" s="25"/>
    </row>
    <row r="124" spans="3:37">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5"/>
      <c r="AC124" s="26"/>
      <c r="AD124" s="26"/>
      <c r="AE124" s="26"/>
      <c r="AF124" s="26"/>
      <c r="AG124" s="25"/>
      <c r="AH124" s="25"/>
      <c r="AI124" s="25"/>
      <c r="AJ124" s="25"/>
      <c r="AK124" s="25"/>
    </row>
    <row r="125" spans="3:37">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5"/>
      <c r="AC125" s="26"/>
      <c r="AD125" s="26"/>
      <c r="AE125" s="26"/>
      <c r="AF125" s="26"/>
      <c r="AG125" s="25"/>
      <c r="AH125" s="25"/>
      <c r="AI125" s="25"/>
      <c r="AJ125" s="25"/>
      <c r="AK125" s="25"/>
    </row>
    <row r="126" spans="3:37">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5"/>
      <c r="AC126" s="26"/>
      <c r="AD126" s="26"/>
      <c r="AE126" s="26"/>
      <c r="AF126" s="26"/>
      <c r="AG126" s="25"/>
      <c r="AH126" s="25"/>
      <c r="AI126" s="25"/>
      <c r="AJ126" s="25"/>
      <c r="AK126" s="25"/>
    </row>
    <row r="127" spans="3:37">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5"/>
      <c r="AC127" s="26"/>
      <c r="AD127" s="26"/>
      <c r="AE127" s="26"/>
      <c r="AF127" s="26"/>
      <c r="AG127" s="25"/>
      <c r="AH127" s="25"/>
      <c r="AI127" s="25"/>
      <c r="AJ127" s="25"/>
      <c r="AK127" s="25"/>
    </row>
    <row r="128" spans="3:37">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5"/>
      <c r="AC128" s="26"/>
      <c r="AD128" s="26"/>
      <c r="AE128" s="26"/>
      <c r="AF128" s="26"/>
      <c r="AG128" s="25"/>
      <c r="AH128" s="25"/>
      <c r="AI128" s="25"/>
      <c r="AJ128" s="25"/>
      <c r="AK128" s="25"/>
    </row>
    <row r="129" spans="3:37">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5"/>
      <c r="AC129" s="26"/>
      <c r="AD129" s="26"/>
      <c r="AE129" s="26"/>
      <c r="AF129" s="26"/>
      <c r="AG129" s="25"/>
      <c r="AH129" s="25"/>
      <c r="AI129" s="25"/>
      <c r="AJ129" s="25"/>
      <c r="AK129" s="25"/>
    </row>
    <row r="130" spans="3:37">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5"/>
      <c r="AC130" s="26"/>
      <c r="AD130" s="26"/>
      <c r="AE130" s="26"/>
      <c r="AF130" s="26"/>
      <c r="AG130" s="25"/>
      <c r="AH130" s="25"/>
      <c r="AI130" s="25"/>
      <c r="AJ130" s="25"/>
      <c r="AK130" s="25"/>
    </row>
    <row r="131" spans="3:37">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5"/>
      <c r="AC131" s="26"/>
      <c r="AD131" s="26"/>
      <c r="AE131" s="26"/>
      <c r="AF131" s="26"/>
      <c r="AG131" s="25"/>
      <c r="AH131" s="25"/>
      <c r="AI131" s="25"/>
      <c r="AJ131" s="25"/>
      <c r="AK131" s="25"/>
    </row>
    <row r="132" spans="3:37">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5"/>
      <c r="AC132" s="26"/>
      <c r="AD132" s="26"/>
      <c r="AE132" s="26"/>
      <c r="AF132" s="26"/>
      <c r="AG132" s="25"/>
      <c r="AH132" s="25"/>
      <c r="AI132" s="25"/>
      <c r="AJ132" s="25"/>
      <c r="AK132" s="25"/>
    </row>
    <row r="133" spans="3:37">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5"/>
      <c r="AC133" s="26"/>
      <c r="AD133" s="26"/>
      <c r="AE133" s="26"/>
      <c r="AF133" s="26"/>
      <c r="AG133" s="25"/>
      <c r="AH133" s="25"/>
      <c r="AI133" s="25"/>
      <c r="AJ133" s="25"/>
      <c r="AK133" s="25"/>
    </row>
    <row r="134" spans="3:37">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5"/>
      <c r="AC134" s="26"/>
      <c r="AD134" s="26"/>
      <c r="AE134" s="26"/>
      <c r="AF134" s="26"/>
      <c r="AG134" s="25"/>
      <c r="AH134" s="25"/>
      <c r="AI134" s="25"/>
      <c r="AJ134" s="25"/>
      <c r="AK134" s="25"/>
    </row>
    <row r="135" spans="3:37">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5"/>
      <c r="AC135" s="26"/>
      <c r="AD135" s="26"/>
      <c r="AE135" s="26"/>
      <c r="AF135" s="26"/>
      <c r="AG135" s="25"/>
      <c r="AH135" s="25"/>
      <c r="AI135" s="25"/>
      <c r="AJ135" s="25"/>
      <c r="AK135" s="25"/>
    </row>
    <row r="136" spans="3:37">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5"/>
      <c r="AC136" s="26"/>
      <c r="AD136" s="26"/>
      <c r="AE136" s="26"/>
      <c r="AF136" s="26"/>
      <c r="AG136" s="25"/>
      <c r="AH136" s="25"/>
      <c r="AI136" s="25"/>
      <c r="AJ136" s="25"/>
      <c r="AK136" s="25"/>
    </row>
    <row r="137" spans="3:37">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5"/>
      <c r="AC137" s="26"/>
      <c r="AD137" s="26"/>
      <c r="AE137" s="26"/>
      <c r="AF137" s="26"/>
      <c r="AG137" s="25"/>
      <c r="AH137" s="25"/>
      <c r="AI137" s="25"/>
      <c r="AJ137" s="25"/>
      <c r="AK137" s="25"/>
    </row>
    <row r="138" spans="3:37">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5"/>
      <c r="AC138" s="26"/>
      <c r="AD138" s="26"/>
      <c r="AE138" s="26"/>
      <c r="AF138" s="26"/>
      <c r="AG138" s="25"/>
      <c r="AH138" s="25"/>
      <c r="AI138" s="25"/>
      <c r="AJ138" s="25"/>
      <c r="AK138" s="25"/>
    </row>
    <row r="139" spans="3:37">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5"/>
      <c r="AC139" s="26"/>
      <c r="AD139" s="26"/>
      <c r="AE139" s="26"/>
      <c r="AF139" s="26"/>
      <c r="AG139" s="25"/>
      <c r="AH139" s="25"/>
      <c r="AI139" s="25"/>
      <c r="AJ139" s="25"/>
      <c r="AK139" s="25"/>
    </row>
    <row r="140" spans="3:37">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5"/>
      <c r="AC140" s="26"/>
      <c r="AD140" s="26"/>
      <c r="AE140" s="26"/>
      <c r="AF140" s="26"/>
      <c r="AG140" s="25"/>
      <c r="AH140" s="25"/>
      <c r="AI140" s="25"/>
      <c r="AJ140" s="25"/>
      <c r="AK140" s="25"/>
    </row>
    <row r="141" spans="3:37">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5"/>
      <c r="AC141" s="26"/>
      <c r="AD141" s="26"/>
      <c r="AE141" s="26"/>
      <c r="AF141" s="26"/>
      <c r="AG141" s="25"/>
      <c r="AH141" s="25"/>
      <c r="AI141" s="25"/>
      <c r="AJ141" s="25"/>
      <c r="AK141" s="25"/>
    </row>
    <row r="142" spans="3:37">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5"/>
      <c r="AC142" s="26"/>
      <c r="AD142" s="26"/>
      <c r="AE142" s="26"/>
      <c r="AF142" s="26"/>
      <c r="AG142" s="25"/>
      <c r="AH142" s="25"/>
      <c r="AI142" s="25"/>
      <c r="AJ142" s="25"/>
      <c r="AK142" s="25"/>
    </row>
    <row r="143" spans="3:37">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5"/>
      <c r="AC143" s="26"/>
      <c r="AD143" s="26"/>
      <c r="AE143" s="26"/>
      <c r="AF143" s="26"/>
      <c r="AG143" s="25"/>
      <c r="AH143" s="25"/>
      <c r="AI143" s="25"/>
      <c r="AJ143" s="25"/>
      <c r="AK143" s="25"/>
    </row>
    <row r="144" spans="3:37">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5"/>
      <c r="AC144" s="26"/>
      <c r="AD144" s="26"/>
      <c r="AE144" s="26"/>
      <c r="AF144" s="26"/>
      <c r="AG144" s="25"/>
      <c r="AH144" s="25"/>
      <c r="AI144" s="25"/>
      <c r="AJ144" s="25"/>
      <c r="AK144" s="25"/>
    </row>
    <row r="145" spans="3:37">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5"/>
      <c r="AC145" s="26"/>
      <c r="AD145" s="26"/>
      <c r="AE145" s="26"/>
      <c r="AF145" s="26"/>
      <c r="AG145" s="25"/>
      <c r="AH145" s="25"/>
      <c r="AI145" s="25"/>
      <c r="AJ145" s="25"/>
      <c r="AK145" s="25"/>
    </row>
    <row r="146" spans="3:37">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5"/>
      <c r="AC146" s="26"/>
      <c r="AD146" s="26"/>
      <c r="AE146" s="26"/>
      <c r="AF146" s="26"/>
      <c r="AG146" s="25"/>
      <c r="AH146" s="25"/>
      <c r="AI146" s="25"/>
      <c r="AJ146" s="25"/>
      <c r="AK146" s="25"/>
    </row>
    <row r="147" spans="3:37">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5"/>
      <c r="AC147" s="26"/>
      <c r="AD147" s="26"/>
      <c r="AE147" s="26"/>
      <c r="AF147" s="26"/>
      <c r="AG147" s="25"/>
      <c r="AH147" s="25"/>
      <c r="AI147" s="25"/>
      <c r="AJ147" s="25"/>
      <c r="AK147" s="25"/>
    </row>
    <row r="148" spans="3:37">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5"/>
      <c r="AC148" s="26"/>
      <c r="AD148" s="26"/>
      <c r="AE148" s="26"/>
      <c r="AF148" s="26"/>
      <c r="AG148" s="25"/>
      <c r="AH148" s="25"/>
      <c r="AI148" s="25"/>
      <c r="AJ148" s="25"/>
      <c r="AK148" s="25"/>
    </row>
    <row r="149" spans="3:37">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5"/>
      <c r="AC149" s="26"/>
      <c r="AD149" s="26"/>
      <c r="AE149" s="26"/>
      <c r="AF149" s="26"/>
      <c r="AG149" s="25"/>
      <c r="AH149" s="25"/>
      <c r="AI149" s="25"/>
      <c r="AJ149" s="25"/>
      <c r="AK149" s="25"/>
    </row>
    <row r="150" spans="3:37">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5"/>
      <c r="AC150" s="26"/>
      <c r="AD150" s="26"/>
      <c r="AE150" s="26"/>
      <c r="AF150" s="26"/>
      <c r="AG150" s="25"/>
      <c r="AH150" s="25"/>
      <c r="AI150" s="25"/>
      <c r="AJ150" s="25"/>
      <c r="AK150" s="25"/>
    </row>
    <row r="151" spans="3:37">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5"/>
      <c r="AC151" s="26"/>
      <c r="AD151" s="26"/>
      <c r="AE151" s="26"/>
      <c r="AF151" s="26"/>
      <c r="AG151" s="25"/>
      <c r="AH151" s="25"/>
      <c r="AI151" s="25"/>
      <c r="AJ151" s="25"/>
      <c r="AK151" s="25"/>
    </row>
    <row r="152" spans="3:37">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5"/>
      <c r="AC152" s="26"/>
      <c r="AD152" s="26"/>
      <c r="AE152" s="26"/>
      <c r="AF152" s="26"/>
      <c r="AG152" s="25"/>
      <c r="AH152" s="25"/>
      <c r="AI152" s="25"/>
      <c r="AJ152" s="25"/>
      <c r="AK152" s="25"/>
    </row>
    <row r="153" spans="3:37">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5"/>
      <c r="AC153" s="26"/>
      <c r="AD153" s="26"/>
      <c r="AE153" s="26"/>
      <c r="AF153" s="26"/>
      <c r="AG153" s="25"/>
      <c r="AH153" s="25"/>
      <c r="AI153" s="25"/>
      <c r="AJ153" s="25"/>
      <c r="AK153" s="25"/>
    </row>
    <row r="154" spans="3:37">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5"/>
      <c r="AC154" s="26"/>
      <c r="AD154" s="26"/>
      <c r="AE154" s="26"/>
      <c r="AF154" s="26"/>
      <c r="AG154" s="25"/>
      <c r="AH154" s="25"/>
      <c r="AI154" s="25"/>
      <c r="AJ154" s="25"/>
      <c r="AK154" s="25"/>
    </row>
    <row r="155" spans="3:37">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5"/>
      <c r="AC155" s="26"/>
      <c r="AD155" s="26"/>
      <c r="AE155" s="26"/>
      <c r="AF155" s="26"/>
      <c r="AG155" s="25"/>
      <c r="AH155" s="25"/>
      <c r="AI155" s="25"/>
      <c r="AJ155" s="25"/>
      <c r="AK155" s="25"/>
    </row>
    <row r="156" spans="3:37">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5"/>
      <c r="AC156" s="26"/>
      <c r="AD156" s="26"/>
      <c r="AE156" s="26"/>
      <c r="AF156" s="26"/>
      <c r="AG156" s="25"/>
      <c r="AH156" s="25"/>
      <c r="AI156" s="25"/>
      <c r="AJ156" s="25"/>
      <c r="AK156" s="25"/>
    </row>
    <row r="157" spans="3:37">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5"/>
      <c r="AC157" s="26"/>
      <c r="AD157" s="26"/>
      <c r="AE157" s="26"/>
      <c r="AF157" s="26"/>
      <c r="AG157" s="25"/>
      <c r="AH157" s="25"/>
      <c r="AI157" s="25"/>
      <c r="AJ157" s="25"/>
      <c r="AK157" s="25"/>
    </row>
    <row r="158" spans="3:37">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5"/>
      <c r="AC158" s="26"/>
      <c r="AD158" s="26"/>
      <c r="AE158" s="26"/>
      <c r="AF158" s="26"/>
      <c r="AG158" s="25"/>
      <c r="AH158" s="25"/>
      <c r="AI158" s="25"/>
      <c r="AJ158" s="25"/>
      <c r="AK158" s="25"/>
    </row>
    <row r="159" spans="3:37">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5"/>
      <c r="AC159" s="26"/>
      <c r="AD159" s="26"/>
      <c r="AE159" s="26"/>
      <c r="AF159" s="26"/>
      <c r="AG159" s="25"/>
      <c r="AH159" s="25"/>
      <c r="AI159" s="25"/>
      <c r="AJ159" s="25"/>
      <c r="AK159" s="25"/>
    </row>
    <row r="160" spans="3:37">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5"/>
      <c r="AC160" s="26"/>
      <c r="AD160" s="26"/>
      <c r="AE160" s="26"/>
      <c r="AF160" s="26"/>
      <c r="AG160" s="25"/>
      <c r="AH160" s="25"/>
      <c r="AI160" s="25"/>
      <c r="AJ160" s="25"/>
      <c r="AK160" s="25"/>
    </row>
    <row r="161" spans="3:37">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5"/>
      <c r="AC161" s="26"/>
      <c r="AD161" s="26"/>
      <c r="AE161" s="26"/>
      <c r="AF161" s="26"/>
      <c r="AG161" s="25"/>
      <c r="AH161" s="25"/>
      <c r="AI161" s="25"/>
      <c r="AJ161" s="25"/>
      <c r="AK161" s="25"/>
    </row>
    <row r="162" spans="3:37">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5"/>
      <c r="AC162" s="26"/>
      <c r="AD162" s="26"/>
      <c r="AE162" s="26"/>
      <c r="AF162" s="26"/>
      <c r="AG162" s="25"/>
      <c r="AH162" s="25"/>
      <c r="AI162" s="25"/>
      <c r="AJ162" s="25"/>
      <c r="AK162" s="25"/>
    </row>
    <row r="163" spans="3:37">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5"/>
      <c r="AC163" s="26"/>
      <c r="AD163" s="26"/>
      <c r="AE163" s="26"/>
      <c r="AF163" s="26"/>
      <c r="AG163" s="25"/>
      <c r="AH163" s="25"/>
      <c r="AI163" s="25"/>
      <c r="AJ163" s="25"/>
      <c r="AK163" s="25"/>
    </row>
    <row r="164" spans="3:37">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5"/>
      <c r="AC164" s="26"/>
      <c r="AD164" s="26"/>
      <c r="AE164" s="26"/>
      <c r="AF164" s="26"/>
      <c r="AG164" s="25"/>
      <c r="AH164" s="25"/>
      <c r="AI164" s="25"/>
      <c r="AJ164" s="25"/>
      <c r="AK164" s="25"/>
    </row>
    <row r="165" spans="3:37">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5"/>
      <c r="AC165" s="26"/>
      <c r="AD165" s="26"/>
      <c r="AE165" s="26"/>
      <c r="AF165" s="26"/>
      <c r="AG165" s="25"/>
      <c r="AH165" s="25"/>
      <c r="AI165" s="25"/>
      <c r="AJ165" s="25"/>
      <c r="AK165" s="25"/>
    </row>
    <row r="166" spans="3:37">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5"/>
      <c r="AC166" s="26"/>
      <c r="AD166" s="26"/>
      <c r="AE166" s="26"/>
      <c r="AF166" s="26"/>
      <c r="AG166" s="25"/>
      <c r="AH166" s="25"/>
      <c r="AI166" s="25"/>
      <c r="AJ166" s="25"/>
      <c r="AK166" s="25"/>
    </row>
    <row r="167" spans="3:37">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5"/>
      <c r="AC167" s="26"/>
      <c r="AD167" s="26"/>
      <c r="AE167" s="26"/>
      <c r="AF167" s="26"/>
      <c r="AG167" s="25"/>
      <c r="AH167" s="25"/>
      <c r="AI167" s="25"/>
      <c r="AJ167" s="25"/>
      <c r="AK167" s="25"/>
    </row>
    <row r="168" spans="3:37">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5"/>
      <c r="AC168" s="26"/>
      <c r="AD168" s="26"/>
      <c r="AE168" s="26"/>
      <c r="AF168" s="26"/>
      <c r="AG168" s="25"/>
      <c r="AH168" s="25"/>
      <c r="AI168" s="25"/>
      <c r="AJ168" s="25"/>
      <c r="AK168" s="25"/>
    </row>
    <row r="169" spans="3:37">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5"/>
      <c r="AC169" s="26"/>
      <c r="AD169" s="26"/>
      <c r="AE169" s="26"/>
      <c r="AF169" s="26"/>
      <c r="AG169" s="25"/>
      <c r="AH169" s="25"/>
      <c r="AI169" s="25"/>
      <c r="AJ169" s="25"/>
      <c r="AK169" s="25"/>
    </row>
    <row r="170" spans="3:37">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5"/>
      <c r="AC170" s="26"/>
      <c r="AD170" s="26"/>
      <c r="AE170" s="26"/>
      <c r="AF170" s="26"/>
      <c r="AG170" s="25"/>
      <c r="AH170" s="25"/>
      <c r="AI170" s="25"/>
      <c r="AJ170" s="25"/>
      <c r="AK170" s="25"/>
    </row>
    <row r="171" spans="3:37">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5"/>
      <c r="AC171" s="26"/>
      <c r="AD171" s="26"/>
      <c r="AE171" s="26"/>
      <c r="AF171" s="26"/>
      <c r="AG171" s="25"/>
      <c r="AH171" s="25"/>
      <c r="AI171" s="25"/>
      <c r="AJ171" s="25"/>
      <c r="AK171" s="25"/>
    </row>
    <row r="172" spans="3:37">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5"/>
      <c r="AC172" s="26"/>
      <c r="AD172" s="26"/>
      <c r="AE172" s="26"/>
      <c r="AF172" s="26"/>
      <c r="AG172" s="25"/>
      <c r="AH172" s="25"/>
      <c r="AI172" s="25"/>
      <c r="AJ172" s="25"/>
      <c r="AK172" s="25"/>
    </row>
    <row r="173" spans="3:37">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5"/>
      <c r="AC173" s="26"/>
      <c r="AD173" s="26"/>
      <c r="AE173" s="26"/>
      <c r="AF173" s="26"/>
      <c r="AG173" s="25"/>
      <c r="AH173" s="25"/>
      <c r="AI173" s="25"/>
      <c r="AJ173" s="25"/>
      <c r="AK173" s="25"/>
    </row>
    <row r="174" spans="3:37">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5"/>
      <c r="AC174" s="26"/>
      <c r="AD174" s="26"/>
      <c r="AE174" s="26"/>
      <c r="AF174" s="26"/>
      <c r="AG174" s="25"/>
      <c r="AH174" s="25"/>
      <c r="AI174" s="25"/>
      <c r="AJ174" s="25"/>
      <c r="AK174" s="25"/>
    </row>
    <row r="175" spans="3:37">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5"/>
      <c r="AC175" s="26"/>
      <c r="AD175" s="26"/>
      <c r="AE175" s="26"/>
      <c r="AF175" s="26"/>
      <c r="AG175" s="25"/>
      <c r="AH175" s="25"/>
      <c r="AI175" s="25"/>
      <c r="AJ175" s="25"/>
      <c r="AK175" s="25"/>
    </row>
    <row r="176" spans="3:37">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5"/>
      <c r="AC176" s="26"/>
      <c r="AD176" s="26"/>
      <c r="AE176" s="26"/>
      <c r="AF176" s="26"/>
      <c r="AG176" s="25"/>
      <c r="AH176" s="25"/>
      <c r="AI176" s="25"/>
      <c r="AJ176" s="25"/>
      <c r="AK176" s="25"/>
    </row>
    <row r="177" spans="3:37">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5"/>
      <c r="AC177" s="26"/>
      <c r="AD177" s="26"/>
      <c r="AE177" s="26"/>
      <c r="AF177" s="26"/>
      <c r="AG177" s="25"/>
      <c r="AH177" s="25"/>
      <c r="AI177" s="25"/>
      <c r="AJ177" s="25"/>
      <c r="AK177" s="25"/>
    </row>
    <row r="178" spans="3:37">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5"/>
      <c r="AC178" s="26"/>
      <c r="AD178" s="26"/>
      <c r="AE178" s="26"/>
      <c r="AF178" s="26"/>
      <c r="AG178" s="25"/>
      <c r="AH178" s="25"/>
      <c r="AI178" s="25"/>
      <c r="AJ178" s="25"/>
      <c r="AK178" s="25"/>
    </row>
    <row r="179" spans="3:37">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5"/>
      <c r="AC179" s="26"/>
      <c r="AD179" s="26"/>
      <c r="AE179" s="26"/>
      <c r="AF179" s="26"/>
      <c r="AG179" s="25"/>
      <c r="AH179" s="25"/>
      <c r="AI179" s="25"/>
      <c r="AJ179" s="25"/>
      <c r="AK179" s="25"/>
    </row>
    <row r="180" spans="3:37">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5"/>
      <c r="AC180" s="26"/>
      <c r="AD180" s="26"/>
      <c r="AE180" s="26"/>
      <c r="AF180" s="26"/>
      <c r="AG180" s="25"/>
      <c r="AH180" s="25"/>
      <c r="AI180" s="25"/>
      <c r="AJ180" s="25"/>
      <c r="AK180" s="25"/>
    </row>
    <row r="181" spans="3:37">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5"/>
      <c r="AC181" s="26"/>
      <c r="AD181" s="26"/>
      <c r="AE181" s="26"/>
      <c r="AF181" s="26"/>
      <c r="AG181" s="25"/>
      <c r="AH181" s="25"/>
      <c r="AI181" s="25"/>
      <c r="AJ181" s="25"/>
      <c r="AK181" s="25"/>
    </row>
    <row r="182" spans="3:37">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5"/>
      <c r="AC182" s="26"/>
      <c r="AD182" s="26"/>
      <c r="AE182" s="26"/>
      <c r="AF182" s="26"/>
      <c r="AG182" s="25"/>
      <c r="AH182" s="25"/>
      <c r="AI182" s="25"/>
      <c r="AJ182" s="25"/>
      <c r="AK182" s="25"/>
    </row>
    <row r="183" spans="3:37">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5"/>
      <c r="AC183" s="26"/>
      <c r="AD183" s="26"/>
      <c r="AE183" s="26"/>
      <c r="AF183" s="26"/>
      <c r="AG183" s="25"/>
      <c r="AH183" s="25"/>
      <c r="AI183" s="25"/>
      <c r="AJ183" s="25"/>
      <c r="AK183" s="25"/>
    </row>
    <row r="184" spans="3:37">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5"/>
      <c r="AC184" s="26"/>
      <c r="AD184" s="26"/>
      <c r="AE184" s="26"/>
      <c r="AF184" s="26"/>
      <c r="AG184" s="25"/>
      <c r="AH184" s="25"/>
      <c r="AI184" s="25"/>
      <c r="AJ184" s="25"/>
      <c r="AK184" s="25"/>
    </row>
    <row r="185" spans="3:37">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5"/>
      <c r="AC185" s="26"/>
      <c r="AD185" s="26"/>
      <c r="AE185" s="26"/>
      <c r="AF185" s="26"/>
      <c r="AG185" s="25"/>
      <c r="AH185" s="25"/>
      <c r="AI185" s="25"/>
      <c r="AJ185" s="25"/>
      <c r="AK185" s="25"/>
    </row>
    <row r="186" spans="3:37">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5"/>
      <c r="AC186" s="26"/>
      <c r="AD186" s="26"/>
      <c r="AE186" s="26"/>
      <c r="AF186" s="26"/>
      <c r="AG186" s="25"/>
      <c r="AH186" s="25"/>
      <c r="AI186" s="25"/>
      <c r="AJ186" s="25"/>
      <c r="AK186" s="25"/>
    </row>
    <row r="187" spans="3:37">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5"/>
      <c r="AC187" s="26"/>
      <c r="AD187" s="26"/>
      <c r="AE187" s="26"/>
      <c r="AF187" s="26"/>
      <c r="AG187" s="25"/>
      <c r="AH187" s="25"/>
      <c r="AI187" s="25"/>
      <c r="AJ187" s="25"/>
      <c r="AK187" s="25"/>
    </row>
    <row r="188" spans="3:37">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5"/>
      <c r="AC188" s="26"/>
      <c r="AD188" s="26"/>
      <c r="AE188" s="26"/>
      <c r="AF188" s="26"/>
      <c r="AG188" s="25"/>
      <c r="AH188" s="25"/>
      <c r="AI188" s="25"/>
      <c r="AJ188" s="25"/>
      <c r="AK188" s="25"/>
    </row>
    <row r="189" spans="3:37">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5"/>
      <c r="AC189" s="26"/>
      <c r="AD189" s="26"/>
      <c r="AE189" s="26"/>
      <c r="AF189" s="26"/>
      <c r="AG189" s="25"/>
      <c r="AH189" s="25"/>
      <c r="AI189" s="25"/>
      <c r="AJ189" s="25"/>
      <c r="AK189" s="25"/>
    </row>
    <row r="190" spans="3:37">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5"/>
      <c r="AC190" s="26"/>
      <c r="AD190" s="26"/>
      <c r="AE190" s="26"/>
      <c r="AF190" s="26"/>
      <c r="AG190" s="25"/>
      <c r="AH190" s="25"/>
      <c r="AI190" s="25"/>
      <c r="AJ190" s="25"/>
      <c r="AK190" s="25"/>
    </row>
    <row r="191" spans="3:37">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5"/>
      <c r="AC191" s="26"/>
      <c r="AD191" s="26"/>
      <c r="AE191" s="26"/>
      <c r="AF191" s="26"/>
      <c r="AG191" s="25"/>
      <c r="AH191" s="25"/>
      <c r="AI191" s="25"/>
      <c r="AJ191" s="25"/>
      <c r="AK191" s="25"/>
    </row>
    <row r="192" spans="3:37">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5"/>
      <c r="AC192" s="26"/>
      <c r="AD192" s="26"/>
      <c r="AE192" s="26"/>
      <c r="AF192" s="26"/>
      <c r="AG192" s="25"/>
      <c r="AH192" s="25"/>
      <c r="AI192" s="25"/>
      <c r="AJ192" s="25"/>
      <c r="AK192" s="25"/>
    </row>
    <row r="193" spans="3:37">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5"/>
      <c r="AC193" s="26"/>
      <c r="AD193" s="26"/>
      <c r="AE193" s="26"/>
      <c r="AF193" s="26"/>
      <c r="AG193" s="25"/>
      <c r="AH193" s="25"/>
      <c r="AI193" s="25"/>
      <c r="AJ193" s="25"/>
      <c r="AK193" s="25"/>
    </row>
    <row r="194" spans="3:37">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5"/>
      <c r="AC194" s="26"/>
      <c r="AD194" s="26"/>
      <c r="AE194" s="26"/>
      <c r="AF194" s="26"/>
      <c r="AG194" s="25"/>
      <c r="AH194" s="25"/>
      <c r="AI194" s="25"/>
      <c r="AJ194" s="25"/>
      <c r="AK194" s="25"/>
    </row>
    <row r="195" spans="3:37">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5"/>
      <c r="AC195" s="26"/>
      <c r="AD195" s="26"/>
      <c r="AE195" s="26"/>
      <c r="AF195" s="26"/>
      <c r="AG195" s="25"/>
      <c r="AH195" s="25"/>
      <c r="AI195" s="25"/>
      <c r="AJ195" s="25"/>
      <c r="AK195" s="25"/>
    </row>
    <row r="196" spans="3:37">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5"/>
      <c r="AC196" s="26"/>
      <c r="AD196" s="26"/>
      <c r="AE196" s="26"/>
      <c r="AF196" s="26"/>
      <c r="AG196" s="25"/>
      <c r="AH196" s="25"/>
      <c r="AI196" s="25"/>
      <c r="AJ196" s="25"/>
      <c r="AK196" s="25"/>
    </row>
    <row r="197" spans="3:37">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5"/>
      <c r="AC197" s="26"/>
      <c r="AD197" s="26"/>
      <c r="AE197" s="26"/>
      <c r="AF197" s="26"/>
      <c r="AG197" s="25"/>
      <c r="AH197" s="25"/>
      <c r="AI197" s="25"/>
      <c r="AJ197" s="25"/>
      <c r="AK197" s="25"/>
    </row>
    <row r="198" spans="3:37">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5"/>
      <c r="AC198" s="26"/>
      <c r="AD198" s="26"/>
      <c r="AE198" s="26"/>
      <c r="AF198" s="26"/>
      <c r="AG198" s="25"/>
      <c r="AH198" s="25"/>
      <c r="AI198" s="25"/>
      <c r="AJ198" s="25"/>
      <c r="AK198" s="25"/>
    </row>
    <row r="199" spans="3:37">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5"/>
      <c r="AC199" s="26"/>
      <c r="AD199" s="26"/>
      <c r="AE199" s="26"/>
      <c r="AF199" s="26"/>
      <c r="AG199" s="25"/>
      <c r="AH199" s="25"/>
      <c r="AI199" s="25"/>
      <c r="AJ199" s="25"/>
      <c r="AK199" s="25"/>
    </row>
    <row r="200" spans="3:37">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5"/>
      <c r="AC200" s="26"/>
      <c r="AD200" s="26"/>
      <c r="AE200" s="26"/>
      <c r="AF200" s="26"/>
      <c r="AG200" s="25"/>
      <c r="AH200" s="25"/>
      <c r="AI200" s="25"/>
      <c r="AJ200" s="25"/>
      <c r="AK200" s="25"/>
    </row>
    <row r="201" spans="3:37">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5"/>
      <c r="AC201" s="26"/>
      <c r="AD201" s="26"/>
      <c r="AE201" s="26"/>
      <c r="AF201" s="26"/>
      <c r="AG201" s="25"/>
      <c r="AH201" s="25"/>
      <c r="AI201" s="25"/>
      <c r="AJ201" s="25"/>
      <c r="AK201" s="25"/>
    </row>
    <row r="202" spans="3:37">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5"/>
      <c r="AC202" s="26"/>
      <c r="AD202" s="26"/>
      <c r="AE202" s="26"/>
      <c r="AF202" s="26"/>
      <c r="AG202" s="25"/>
      <c r="AH202" s="25"/>
      <c r="AI202" s="25"/>
      <c r="AJ202" s="25"/>
      <c r="AK202" s="25"/>
    </row>
    <row r="203" spans="3:37">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5"/>
      <c r="AC203" s="26"/>
      <c r="AD203" s="26"/>
      <c r="AE203" s="26"/>
      <c r="AF203" s="26"/>
      <c r="AG203" s="25"/>
      <c r="AH203" s="25"/>
      <c r="AI203" s="25"/>
      <c r="AJ203" s="25"/>
      <c r="AK203" s="25"/>
    </row>
    <row r="204" spans="3:37">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5"/>
      <c r="AC204" s="26"/>
      <c r="AD204" s="26"/>
      <c r="AE204" s="26"/>
      <c r="AF204" s="26"/>
      <c r="AG204" s="25"/>
      <c r="AH204" s="25"/>
      <c r="AI204" s="25"/>
      <c r="AJ204" s="25"/>
      <c r="AK204" s="25"/>
    </row>
    <row r="205" spans="3:37">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5"/>
      <c r="AC205" s="26"/>
      <c r="AD205" s="26"/>
      <c r="AE205" s="26"/>
      <c r="AF205" s="26"/>
      <c r="AG205" s="25"/>
      <c r="AH205" s="25"/>
      <c r="AI205" s="25"/>
      <c r="AJ205" s="25"/>
      <c r="AK205" s="25"/>
    </row>
    <row r="206" spans="3:37">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5"/>
      <c r="AC206" s="26"/>
      <c r="AD206" s="26"/>
      <c r="AE206" s="26"/>
      <c r="AF206" s="26"/>
      <c r="AG206" s="25"/>
      <c r="AH206" s="25"/>
      <c r="AI206" s="25"/>
      <c r="AJ206" s="25"/>
      <c r="AK206" s="25"/>
    </row>
    <row r="207" spans="3:37">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5"/>
      <c r="AC207" s="26"/>
      <c r="AD207" s="26"/>
      <c r="AE207" s="26"/>
      <c r="AF207" s="26"/>
      <c r="AG207" s="25"/>
      <c r="AH207" s="25"/>
      <c r="AI207" s="25"/>
      <c r="AJ207" s="25"/>
      <c r="AK207" s="25"/>
    </row>
    <row r="208" spans="3:37">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5"/>
      <c r="AC208" s="26"/>
      <c r="AD208" s="26"/>
      <c r="AE208" s="26"/>
      <c r="AF208" s="26"/>
      <c r="AG208" s="25"/>
      <c r="AH208" s="25"/>
      <c r="AI208" s="25"/>
      <c r="AJ208" s="25"/>
      <c r="AK208" s="25"/>
    </row>
    <row r="209" spans="3:37">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5"/>
      <c r="AC209" s="26"/>
      <c r="AD209" s="26"/>
      <c r="AE209" s="26"/>
      <c r="AF209" s="26"/>
      <c r="AG209" s="25"/>
      <c r="AH209" s="25"/>
      <c r="AI209" s="25"/>
      <c r="AJ209" s="25"/>
      <c r="AK209" s="25"/>
    </row>
    <row r="210" spans="3:37">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5"/>
      <c r="AC210" s="26"/>
      <c r="AD210" s="26"/>
      <c r="AE210" s="26"/>
      <c r="AF210" s="26"/>
      <c r="AG210" s="25"/>
      <c r="AH210" s="25"/>
      <c r="AI210" s="25"/>
      <c r="AJ210" s="25"/>
      <c r="AK210" s="25"/>
    </row>
    <row r="211" spans="3:37">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5"/>
      <c r="AC211" s="26"/>
      <c r="AD211" s="26"/>
      <c r="AE211" s="26"/>
      <c r="AF211" s="26"/>
      <c r="AG211" s="25"/>
      <c r="AH211" s="25"/>
      <c r="AI211" s="25"/>
      <c r="AJ211" s="25"/>
      <c r="AK211" s="25"/>
    </row>
    <row r="212" spans="3:37">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5"/>
      <c r="AC212" s="26"/>
      <c r="AD212" s="26"/>
      <c r="AE212" s="26"/>
      <c r="AF212" s="26"/>
      <c r="AG212" s="25"/>
      <c r="AH212" s="25"/>
      <c r="AI212" s="25"/>
      <c r="AJ212" s="25"/>
      <c r="AK212" s="25"/>
    </row>
    <row r="213" spans="3:37">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5"/>
      <c r="AC213" s="26"/>
      <c r="AD213" s="26"/>
      <c r="AE213" s="26"/>
      <c r="AF213" s="26"/>
      <c r="AG213" s="25"/>
      <c r="AH213" s="25"/>
      <c r="AI213" s="25"/>
      <c r="AJ213" s="25"/>
      <c r="AK213" s="25"/>
    </row>
    <row r="214" spans="3:37">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5"/>
      <c r="AC214" s="26"/>
      <c r="AD214" s="26"/>
      <c r="AE214" s="26"/>
      <c r="AF214" s="26"/>
      <c r="AG214" s="25"/>
      <c r="AH214" s="25"/>
      <c r="AI214" s="25"/>
      <c r="AJ214" s="25"/>
      <c r="AK214" s="25"/>
    </row>
    <row r="215" spans="3:37">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5"/>
      <c r="AC215" s="26"/>
      <c r="AD215" s="26"/>
      <c r="AE215" s="26"/>
      <c r="AF215" s="26"/>
      <c r="AG215" s="25"/>
      <c r="AH215" s="25"/>
      <c r="AI215" s="25"/>
      <c r="AJ215" s="25"/>
      <c r="AK215" s="25"/>
    </row>
    <row r="216" spans="3:37">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5"/>
      <c r="AC216" s="26"/>
      <c r="AD216" s="26"/>
      <c r="AE216" s="26"/>
      <c r="AF216" s="26"/>
      <c r="AG216" s="25"/>
      <c r="AH216" s="25"/>
      <c r="AI216" s="25"/>
      <c r="AJ216" s="25"/>
      <c r="AK216" s="25"/>
    </row>
    <row r="217" spans="3:37">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5"/>
      <c r="AC217" s="26"/>
      <c r="AD217" s="26"/>
      <c r="AE217" s="26"/>
      <c r="AF217" s="26"/>
      <c r="AG217" s="25"/>
      <c r="AH217" s="25"/>
      <c r="AI217" s="25"/>
      <c r="AJ217" s="25"/>
      <c r="AK217" s="25"/>
    </row>
    <row r="218" spans="3:37">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5"/>
      <c r="AC218" s="26"/>
      <c r="AD218" s="26"/>
      <c r="AE218" s="26"/>
      <c r="AF218" s="26"/>
      <c r="AG218" s="25"/>
      <c r="AH218" s="25"/>
      <c r="AI218" s="25"/>
      <c r="AJ218" s="25"/>
      <c r="AK218" s="25"/>
    </row>
    <row r="219" spans="3:37">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5"/>
      <c r="AC219" s="26"/>
      <c r="AD219" s="26"/>
      <c r="AE219" s="26"/>
      <c r="AF219" s="26"/>
      <c r="AG219" s="25"/>
      <c r="AH219" s="25"/>
      <c r="AI219" s="25"/>
      <c r="AJ219" s="25"/>
      <c r="AK219" s="25"/>
    </row>
    <row r="220" spans="3:37">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5"/>
      <c r="AC220" s="26"/>
      <c r="AD220" s="26"/>
      <c r="AE220" s="26"/>
      <c r="AF220" s="26"/>
      <c r="AG220" s="25"/>
      <c r="AH220" s="25"/>
      <c r="AI220" s="25"/>
      <c r="AJ220" s="25"/>
      <c r="AK220" s="25"/>
    </row>
    <row r="221" spans="3:37">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5"/>
      <c r="AC221" s="26"/>
      <c r="AD221" s="26"/>
      <c r="AE221" s="26"/>
      <c r="AF221" s="26"/>
      <c r="AG221" s="25"/>
      <c r="AH221" s="25"/>
      <c r="AI221" s="25"/>
      <c r="AJ221" s="25"/>
      <c r="AK221" s="25"/>
    </row>
    <row r="222" spans="3:37">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5"/>
      <c r="AC222" s="26"/>
      <c r="AD222" s="26"/>
      <c r="AE222" s="26"/>
      <c r="AF222" s="26"/>
      <c r="AG222" s="25"/>
      <c r="AH222" s="25"/>
      <c r="AI222" s="25"/>
      <c r="AJ222" s="25"/>
      <c r="AK222" s="25"/>
    </row>
    <row r="223" spans="3:37">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5"/>
      <c r="AC223" s="26"/>
      <c r="AD223" s="26"/>
      <c r="AE223" s="26"/>
      <c r="AF223" s="26"/>
      <c r="AG223" s="25"/>
      <c r="AH223" s="25"/>
      <c r="AI223" s="25"/>
      <c r="AJ223" s="25"/>
      <c r="AK223" s="25"/>
    </row>
    <row r="224" spans="3:37">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5"/>
      <c r="AC224" s="26"/>
      <c r="AD224" s="26"/>
      <c r="AE224" s="26"/>
      <c r="AF224" s="26"/>
      <c r="AG224" s="25"/>
      <c r="AH224" s="25"/>
      <c r="AI224" s="25"/>
      <c r="AJ224" s="25"/>
      <c r="AK224" s="25"/>
    </row>
    <row r="225" spans="3:37">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5"/>
      <c r="AC225" s="26"/>
      <c r="AD225" s="26"/>
      <c r="AE225" s="26"/>
      <c r="AF225" s="26"/>
      <c r="AG225" s="25"/>
      <c r="AH225" s="25"/>
      <c r="AI225" s="25"/>
      <c r="AJ225" s="25"/>
      <c r="AK225" s="25"/>
    </row>
    <row r="226" spans="3:37">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5"/>
      <c r="AC226" s="26"/>
      <c r="AD226" s="26"/>
      <c r="AE226" s="26"/>
      <c r="AF226" s="26"/>
      <c r="AG226" s="25"/>
      <c r="AH226" s="25"/>
      <c r="AI226" s="25"/>
      <c r="AJ226" s="25"/>
      <c r="AK226" s="25"/>
    </row>
    <row r="227" spans="3:37">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5"/>
      <c r="AC227" s="26"/>
      <c r="AD227" s="26"/>
      <c r="AE227" s="26"/>
      <c r="AF227" s="26"/>
      <c r="AG227" s="25"/>
      <c r="AH227" s="25"/>
      <c r="AI227" s="25"/>
      <c r="AJ227" s="25"/>
      <c r="AK227" s="25"/>
    </row>
    <row r="228" spans="3:37">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5"/>
      <c r="AC228" s="26"/>
      <c r="AD228" s="26"/>
      <c r="AE228" s="26"/>
      <c r="AF228" s="26"/>
      <c r="AG228" s="25"/>
      <c r="AH228" s="25"/>
      <c r="AI228" s="25"/>
      <c r="AJ228" s="25"/>
      <c r="AK228" s="25"/>
    </row>
    <row r="229" spans="3:37">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5"/>
      <c r="AC229" s="26"/>
      <c r="AD229" s="26"/>
      <c r="AE229" s="26"/>
      <c r="AF229" s="26"/>
      <c r="AG229" s="25"/>
      <c r="AH229" s="25"/>
      <c r="AI229" s="25"/>
      <c r="AJ229" s="25"/>
      <c r="AK229" s="25"/>
    </row>
    <row r="230" spans="3:37">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5"/>
      <c r="AC230" s="26"/>
      <c r="AD230" s="26"/>
      <c r="AE230" s="26"/>
      <c r="AF230" s="26"/>
      <c r="AG230" s="25"/>
      <c r="AH230" s="25"/>
      <c r="AI230" s="25"/>
      <c r="AJ230" s="25"/>
      <c r="AK230" s="25"/>
    </row>
    <row r="231" spans="3:37">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5"/>
      <c r="AC231" s="26"/>
      <c r="AD231" s="26"/>
      <c r="AE231" s="26"/>
      <c r="AF231" s="26"/>
      <c r="AG231" s="25"/>
      <c r="AH231" s="25"/>
      <c r="AI231" s="25"/>
      <c r="AJ231" s="25"/>
      <c r="AK231" s="25"/>
    </row>
    <row r="232" spans="3:37">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5"/>
      <c r="AC232" s="26"/>
      <c r="AD232" s="26"/>
      <c r="AE232" s="26"/>
      <c r="AF232" s="26"/>
      <c r="AG232" s="25"/>
      <c r="AH232" s="25"/>
      <c r="AI232" s="25"/>
      <c r="AJ232" s="25"/>
      <c r="AK232" s="25"/>
    </row>
    <row r="233" spans="3:37">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5"/>
      <c r="AC233" s="26"/>
      <c r="AD233" s="26"/>
      <c r="AE233" s="26"/>
      <c r="AF233" s="26"/>
      <c r="AG233" s="25"/>
      <c r="AH233" s="25"/>
      <c r="AI233" s="25"/>
      <c r="AJ233" s="25"/>
      <c r="AK233" s="25"/>
    </row>
    <row r="234" spans="3:37">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5"/>
      <c r="AC234" s="26"/>
      <c r="AD234" s="26"/>
      <c r="AE234" s="26"/>
      <c r="AF234" s="26"/>
      <c r="AG234" s="25"/>
      <c r="AH234" s="25"/>
      <c r="AI234" s="25"/>
      <c r="AJ234" s="25"/>
      <c r="AK234" s="25"/>
    </row>
    <row r="235" spans="3:37">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5"/>
      <c r="AC235" s="26"/>
      <c r="AD235" s="26"/>
      <c r="AE235" s="26"/>
      <c r="AF235" s="26"/>
      <c r="AG235" s="25"/>
      <c r="AH235" s="25"/>
      <c r="AI235" s="25"/>
      <c r="AJ235" s="25"/>
      <c r="AK235" s="25"/>
    </row>
    <row r="236" spans="3:37">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5"/>
      <c r="AC236" s="26"/>
      <c r="AD236" s="26"/>
      <c r="AE236" s="26"/>
      <c r="AF236" s="26"/>
      <c r="AG236" s="25"/>
      <c r="AH236" s="25"/>
      <c r="AI236" s="25"/>
      <c r="AJ236" s="25"/>
      <c r="AK236" s="25"/>
    </row>
    <row r="237" spans="3:37">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5"/>
      <c r="AC237" s="26"/>
      <c r="AD237" s="26"/>
      <c r="AE237" s="26"/>
      <c r="AF237" s="26"/>
      <c r="AG237" s="25"/>
      <c r="AH237" s="25"/>
      <c r="AI237" s="25"/>
      <c r="AJ237" s="25"/>
      <c r="AK237" s="25"/>
    </row>
    <row r="238" spans="3:37">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5"/>
      <c r="AC238" s="26"/>
      <c r="AD238" s="26"/>
      <c r="AE238" s="26"/>
      <c r="AF238" s="26"/>
      <c r="AG238" s="25"/>
      <c r="AH238" s="25"/>
      <c r="AI238" s="25"/>
      <c r="AJ238" s="25"/>
      <c r="AK238" s="25"/>
    </row>
    <row r="239" spans="3:37">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5"/>
      <c r="AC239" s="26"/>
      <c r="AD239" s="26"/>
      <c r="AE239" s="26"/>
      <c r="AF239" s="26"/>
      <c r="AG239" s="25"/>
      <c r="AH239" s="25"/>
      <c r="AI239" s="25"/>
      <c r="AJ239" s="25"/>
      <c r="AK239" s="25"/>
    </row>
    <row r="240" spans="3:37">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5"/>
      <c r="AC240" s="26"/>
      <c r="AD240" s="26"/>
      <c r="AE240" s="26"/>
      <c r="AF240" s="26"/>
      <c r="AG240" s="25"/>
      <c r="AH240" s="25"/>
      <c r="AI240" s="25"/>
      <c r="AJ240" s="25"/>
      <c r="AK240" s="25"/>
    </row>
  </sheetData>
  <sortState ref="A6:AZ55">
    <sortCondition ref="A6:A55"/>
  </sortState>
  <mergeCells count="21">
    <mergeCell ref="AY3:AZ3"/>
    <mergeCell ref="AR3:AS3"/>
    <mergeCell ref="AT3:AU3"/>
    <mergeCell ref="B3:B4"/>
    <mergeCell ref="AW3:AX3"/>
    <mergeCell ref="AC3:AD3"/>
    <mergeCell ref="AE3:AF3"/>
    <mergeCell ref="AM3:AN3"/>
    <mergeCell ref="Z3:AA3"/>
    <mergeCell ref="X3:Y3"/>
    <mergeCell ref="AO3:AP3"/>
    <mergeCell ref="AH3:AI3"/>
    <mergeCell ref="AJ3:AK3"/>
    <mergeCell ref="S3:T3"/>
    <mergeCell ref="K3:L3"/>
    <mergeCell ref="F3:G3"/>
    <mergeCell ref="D3:E3"/>
    <mergeCell ref="U3:V3"/>
    <mergeCell ref="I3:J3"/>
    <mergeCell ref="P3:Q3"/>
    <mergeCell ref="N3:O3"/>
  </mergeCells>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526F-68D7-4663-82BA-D6553E25015E}">
  <sheetPr>
    <tabColor theme="0"/>
  </sheetPr>
  <dimension ref="A1:P69"/>
  <sheetViews>
    <sheetView workbookViewId="0">
      <pane xSplit="1" ySplit="3" topLeftCell="B4" activePane="bottomRight" state="frozen"/>
      <selection pane="topRight" activeCell="B1" sqref="B1"/>
      <selection pane="bottomLeft" activeCell="A4" sqref="A4"/>
      <selection pane="bottomRight" activeCell="D10" sqref="D10"/>
    </sheetView>
  </sheetViews>
  <sheetFormatPr defaultRowHeight="13.5"/>
  <cols>
    <col min="1" max="1" width="13.25" style="16" customWidth="1"/>
    <col min="2" max="2" width="9" style="16"/>
    <col min="3" max="5" width="9" style="1"/>
    <col min="6" max="9" width="10.5" style="1" bestFit="1" customWidth="1"/>
    <col min="10" max="12" width="10.5" style="1" customWidth="1"/>
    <col min="13" max="13" width="11.625" style="1" customWidth="1"/>
    <col min="14" max="14" width="8.625" style="1" customWidth="1"/>
    <col min="15" max="252" width="9" style="1"/>
    <col min="253" max="253" width="13.25" style="1" customWidth="1"/>
    <col min="254" max="256" width="9" style="1"/>
    <col min="257" max="260" width="10.5" style="1" bestFit="1" customWidth="1"/>
    <col min="261" max="261" width="10.5" style="1" customWidth="1"/>
    <col min="262" max="262" width="4.875" style="1" customWidth="1"/>
    <col min="263" max="508" width="9" style="1"/>
    <col min="509" max="509" width="13.25" style="1" customWidth="1"/>
    <col min="510" max="512" width="9" style="1"/>
    <col min="513" max="516" width="10.5" style="1" bestFit="1" customWidth="1"/>
    <col min="517" max="517" width="10.5" style="1" customWidth="1"/>
    <col min="518" max="518" width="4.875" style="1" customWidth="1"/>
    <col min="519" max="764" width="9" style="1"/>
    <col min="765" max="765" width="13.25" style="1" customWidth="1"/>
    <col min="766" max="768" width="9" style="1"/>
    <col min="769" max="772" width="10.5" style="1" bestFit="1" customWidth="1"/>
    <col min="773" max="773" width="10.5" style="1" customWidth="1"/>
    <col min="774" max="774" width="4.875" style="1" customWidth="1"/>
    <col min="775" max="1020" width="9" style="1"/>
    <col min="1021" max="1021" width="13.25" style="1" customWidth="1"/>
    <col min="1022" max="1024" width="9" style="1"/>
    <col min="1025" max="1028" width="10.5" style="1" bestFit="1" customWidth="1"/>
    <col min="1029" max="1029" width="10.5" style="1" customWidth="1"/>
    <col min="1030" max="1030" width="4.875" style="1" customWidth="1"/>
    <col min="1031" max="1276" width="9" style="1"/>
    <col min="1277" max="1277" width="13.25" style="1" customWidth="1"/>
    <col min="1278" max="1280" width="9" style="1"/>
    <col min="1281" max="1284" width="10.5" style="1" bestFit="1" customWidth="1"/>
    <col min="1285" max="1285" width="10.5" style="1" customWidth="1"/>
    <col min="1286" max="1286" width="4.875" style="1" customWidth="1"/>
    <col min="1287" max="1532" width="9" style="1"/>
    <col min="1533" max="1533" width="13.25" style="1" customWidth="1"/>
    <col min="1534" max="1536" width="9" style="1"/>
    <col min="1537" max="1540" width="10.5" style="1" bestFit="1" customWidth="1"/>
    <col min="1541" max="1541" width="10.5" style="1" customWidth="1"/>
    <col min="1542" max="1542" width="4.875" style="1" customWidth="1"/>
    <col min="1543" max="1788" width="9" style="1"/>
    <col min="1789" max="1789" width="13.25" style="1" customWidth="1"/>
    <col min="1790" max="1792" width="9" style="1"/>
    <col min="1793" max="1796" width="10.5" style="1" bestFit="1" customWidth="1"/>
    <col min="1797" max="1797" width="10.5" style="1" customWidth="1"/>
    <col min="1798" max="1798" width="4.875" style="1" customWidth="1"/>
    <col min="1799" max="2044" width="9" style="1"/>
    <col min="2045" max="2045" width="13.25" style="1" customWidth="1"/>
    <col min="2046" max="2048" width="9" style="1"/>
    <col min="2049" max="2052" width="10.5" style="1" bestFit="1" customWidth="1"/>
    <col min="2053" max="2053" width="10.5" style="1" customWidth="1"/>
    <col min="2054" max="2054" width="4.875" style="1" customWidth="1"/>
    <col min="2055" max="2300" width="9" style="1"/>
    <col min="2301" max="2301" width="13.25" style="1" customWidth="1"/>
    <col min="2302" max="2304" width="9" style="1"/>
    <col min="2305" max="2308" width="10.5" style="1" bestFit="1" customWidth="1"/>
    <col min="2309" max="2309" width="10.5" style="1" customWidth="1"/>
    <col min="2310" max="2310" width="4.875" style="1" customWidth="1"/>
    <col min="2311" max="2556" width="9" style="1"/>
    <col min="2557" max="2557" width="13.25" style="1" customWidth="1"/>
    <col min="2558" max="2560" width="9" style="1"/>
    <col min="2561" max="2564" width="10.5" style="1" bestFit="1" customWidth="1"/>
    <col min="2565" max="2565" width="10.5" style="1" customWidth="1"/>
    <col min="2566" max="2566" width="4.875" style="1" customWidth="1"/>
    <col min="2567" max="2812" width="9" style="1"/>
    <col min="2813" max="2813" width="13.25" style="1" customWidth="1"/>
    <col min="2814" max="2816" width="9" style="1"/>
    <col min="2817" max="2820" width="10.5" style="1" bestFit="1" customWidth="1"/>
    <col min="2821" max="2821" width="10.5" style="1" customWidth="1"/>
    <col min="2822" max="2822" width="4.875" style="1" customWidth="1"/>
    <col min="2823" max="3068" width="9" style="1"/>
    <col min="3069" max="3069" width="13.25" style="1" customWidth="1"/>
    <col min="3070" max="3072" width="9" style="1"/>
    <col min="3073" max="3076" width="10.5" style="1" bestFit="1" customWidth="1"/>
    <col min="3077" max="3077" width="10.5" style="1" customWidth="1"/>
    <col min="3078" max="3078" width="4.875" style="1" customWidth="1"/>
    <col min="3079" max="3324" width="9" style="1"/>
    <col min="3325" max="3325" width="13.25" style="1" customWidth="1"/>
    <col min="3326" max="3328" width="9" style="1"/>
    <col min="3329" max="3332" width="10.5" style="1" bestFit="1" customWidth="1"/>
    <col min="3333" max="3333" width="10.5" style="1" customWidth="1"/>
    <col min="3334" max="3334" width="4.875" style="1" customWidth="1"/>
    <col min="3335" max="3580" width="9" style="1"/>
    <col min="3581" max="3581" width="13.25" style="1" customWidth="1"/>
    <col min="3582" max="3584" width="9" style="1"/>
    <col min="3585" max="3588" width="10.5" style="1" bestFit="1" customWidth="1"/>
    <col min="3589" max="3589" width="10.5" style="1" customWidth="1"/>
    <col min="3590" max="3590" width="4.875" style="1" customWidth="1"/>
    <col min="3591" max="3836" width="9" style="1"/>
    <col min="3837" max="3837" width="13.25" style="1" customWidth="1"/>
    <col min="3838" max="3840" width="9" style="1"/>
    <col min="3841" max="3844" width="10.5" style="1" bestFit="1" customWidth="1"/>
    <col min="3845" max="3845" width="10.5" style="1" customWidth="1"/>
    <col min="3846" max="3846" width="4.875" style="1" customWidth="1"/>
    <col min="3847" max="4092" width="9" style="1"/>
    <col min="4093" max="4093" width="13.25" style="1" customWidth="1"/>
    <col min="4094" max="4096" width="9" style="1"/>
    <col min="4097" max="4100" width="10.5" style="1" bestFit="1" customWidth="1"/>
    <col min="4101" max="4101" width="10.5" style="1" customWidth="1"/>
    <col min="4102" max="4102" width="4.875" style="1" customWidth="1"/>
    <col min="4103" max="4348" width="9" style="1"/>
    <col min="4349" max="4349" width="13.25" style="1" customWidth="1"/>
    <col min="4350" max="4352" width="9" style="1"/>
    <col min="4353" max="4356" width="10.5" style="1" bestFit="1" customWidth="1"/>
    <col min="4357" max="4357" width="10.5" style="1" customWidth="1"/>
    <col min="4358" max="4358" width="4.875" style="1" customWidth="1"/>
    <col min="4359" max="4604" width="9" style="1"/>
    <col min="4605" max="4605" width="13.25" style="1" customWidth="1"/>
    <col min="4606" max="4608" width="9" style="1"/>
    <col min="4609" max="4612" width="10.5" style="1" bestFit="1" customWidth="1"/>
    <col min="4613" max="4613" width="10.5" style="1" customWidth="1"/>
    <col min="4614" max="4614" width="4.875" style="1" customWidth="1"/>
    <col min="4615" max="4860" width="9" style="1"/>
    <col min="4861" max="4861" width="13.25" style="1" customWidth="1"/>
    <col min="4862" max="4864" width="9" style="1"/>
    <col min="4865" max="4868" width="10.5" style="1" bestFit="1" customWidth="1"/>
    <col min="4869" max="4869" width="10.5" style="1" customWidth="1"/>
    <col min="4870" max="4870" width="4.875" style="1" customWidth="1"/>
    <col min="4871" max="5116" width="9" style="1"/>
    <col min="5117" max="5117" width="13.25" style="1" customWidth="1"/>
    <col min="5118" max="5120" width="9" style="1"/>
    <col min="5121" max="5124" width="10.5" style="1" bestFit="1" customWidth="1"/>
    <col min="5125" max="5125" width="10.5" style="1" customWidth="1"/>
    <col min="5126" max="5126" width="4.875" style="1" customWidth="1"/>
    <col min="5127" max="5372" width="9" style="1"/>
    <col min="5373" max="5373" width="13.25" style="1" customWidth="1"/>
    <col min="5374" max="5376" width="9" style="1"/>
    <col min="5377" max="5380" width="10.5" style="1" bestFit="1" customWidth="1"/>
    <col min="5381" max="5381" width="10.5" style="1" customWidth="1"/>
    <col min="5382" max="5382" width="4.875" style="1" customWidth="1"/>
    <col min="5383" max="5628" width="9" style="1"/>
    <col min="5629" max="5629" width="13.25" style="1" customWidth="1"/>
    <col min="5630" max="5632" width="9" style="1"/>
    <col min="5633" max="5636" width="10.5" style="1" bestFit="1" customWidth="1"/>
    <col min="5637" max="5637" width="10.5" style="1" customWidth="1"/>
    <col min="5638" max="5638" width="4.875" style="1" customWidth="1"/>
    <col min="5639" max="5884" width="9" style="1"/>
    <col min="5885" max="5885" width="13.25" style="1" customWidth="1"/>
    <col min="5886" max="5888" width="9" style="1"/>
    <col min="5889" max="5892" width="10.5" style="1" bestFit="1" customWidth="1"/>
    <col min="5893" max="5893" width="10.5" style="1" customWidth="1"/>
    <col min="5894" max="5894" width="4.875" style="1" customWidth="1"/>
    <col min="5895" max="6140" width="9" style="1"/>
    <col min="6141" max="6141" width="13.25" style="1" customWidth="1"/>
    <col min="6142" max="6144" width="9" style="1"/>
    <col min="6145" max="6148" width="10.5" style="1" bestFit="1" customWidth="1"/>
    <col min="6149" max="6149" width="10.5" style="1" customWidth="1"/>
    <col min="6150" max="6150" width="4.875" style="1" customWidth="1"/>
    <col min="6151" max="6396" width="9" style="1"/>
    <col min="6397" max="6397" width="13.25" style="1" customWidth="1"/>
    <col min="6398" max="6400" width="9" style="1"/>
    <col min="6401" max="6404" width="10.5" style="1" bestFit="1" customWidth="1"/>
    <col min="6405" max="6405" width="10.5" style="1" customWidth="1"/>
    <col min="6406" max="6406" width="4.875" style="1" customWidth="1"/>
    <col min="6407" max="6652" width="9" style="1"/>
    <col min="6653" max="6653" width="13.25" style="1" customWidth="1"/>
    <col min="6654" max="6656" width="9" style="1"/>
    <col min="6657" max="6660" width="10.5" style="1" bestFit="1" customWidth="1"/>
    <col min="6661" max="6661" width="10.5" style="1" customWidth="1"/>
    <col min="6662" max="6662" width="4.875" style="1" customWidth="1"/>
    <col min="6663" max="6908" width="9" style="1"/>
    <col min="6909" max="6909" width="13.25" style="1" customWidth="1"/>
    <col min="6910" max="6912" width="9" style="1"/>
    <col min="6913" max="6916" width="10.5" style="1" bestFit="1" customWidth="1"/>
    <col min="6917" max="6917" width="10.5" style="1" customWidth="1"/>
    <col min="6918" max="6918" width="4.875" style="1" customWidth="1"/>
    <col min="6919" max="7164" width="9" style="1"/>
    <col min="7165" max="7165" width="13.25" style="1" customWidth="1"/>
    <col min="7166" max="7168" width="9" style="1"/>
    <col min="7169" max="7172" width="10.5" style="1" bestFit="1" customWidth="1"/>
    <col min="7173" max="7173" width="10.5" style="1" customWidth="1"/>
    <col min="7174" max="7174" width="4.875" style="1" customWidth="1"/>
    <col min="7175" max="7420" width="9" style="1"/>
    <col min="7421" max="7421" width="13.25" style="1" customWidth="1"/>
    <col min="7422" max="7424" width="9" style="1"/>
    <col min="7425" max="7428" width="10.5" style="1" bestFit="1" customWidth="1"/>
    <col min="7429" max="7429" width="10.5" style="1" customWidth="1"/>
    <col min="7430" max="7430" width="4.875" style="1" customWidth="1"/>
    <col min="7431" max="7676" width="9" style="1"/>
    <col min="7677" max="7677" width="13.25" style="1" customWidth="1"/>
    <col min="7678" max="7680" width="9" style="1"/>
    <col min="7681" max="7684" width="10.5" style="1" bestFit="1" customWidth="1"/>
    <col min="7685" max="7685" width="10.5" style="1" customWidth="1"/>
    <col min="7686" max="7686" width="4.875" style="1" customWidth="1"/>
    <col min="7687" max="7932" width="9" style="1"/>
    <col min="7933" max="7933" width="13.25" style="1" customWidth="1"/>
    <col min="7934" max="7936" width="9" style="1"/>
    <col min="7937" max="7940" width="10.5" style="1" bestFit="1" customWidth="1"/>
    <col min="7941" max="7941" width="10.5" style="1" customWidth="1"/>
    <col min="7942" max="7942" width="4.875" style="1" customWidth="1"/>
    <col min="7943" max="8188" width="9" style="1"/>
    <col min="8189" max="8189" width="13.25" style="1" customWidth="1"/>
    <col min="8190" max="8192" width="9" style="1"/>
    <col min="8193" max="8196" width="10.5" style="1" bestFit="1" customWidth="1"/>
    <col min="8197" max="8197" width="10.5" style="1" customWidth="1"/>
    <col min="8198" max="8198" width="4.875" style="1" customWidth="1"/>
    <col min="8199" max="8444" width="9" style="1"/>
    <col min="8445" max="8445" width="13.25" style="1" customWidth="1"/>
    <col min="8446" max="8448" width="9" style="1"/>
    <col min="8449" max="8452" width="10.5" style="1" bestFit="1" customWidth="1"/>
    <col min="8453" max="8453" width="10.5" style="1" customWidth="1"/>
    <col min="8454" max="8454" width="4.875" style="1" customWidth="1"/>
    <col min="8455" max="8700" width="9" style="1"/>
    <col min="8701" max="8701" width="13.25" style="1" customWidth="1"/>
    <col min="8702" max="8704" width="9" style="1"/>
    <col min="8705" max="8708" width="10.5" style="1" bestFit="1" customWidth="1"/>
    <col min="8709" max="8709" width="10.5" style="1" customWidth="1"/>
    <col min="8710" max="8710" width="4.875" style="1" customWidth="1"/>
    <col min="8711" max="8956" width="9" style="1"/>
    <col min="8957" max="8957" width="13.25" style="1" customWidth="1"/>
    <col min="8958" max="8960" width="9" style="1"/>
    <col min="8961" max="8964" width="10.5" style="1" bestFit="1" customWidth="1"/>
    <col min="8965" max="8965" width="10.5" style="1" customWidth="1"/>
    <col min="8966" max="8966" width="4.875" style="1" customWidth="1"/>
    <col min="8967" max="9212" width="9" style="1"/>
    <col min="9213" max="9213" width="13.25" style="1" customWidth="1"/>
    <col min="9214" max="9216" width="9" style="1"/>
    <col min="9217" max="9220" width="10.5" style="1" bestFit="1" customWidth="1"/>
    <col min="9221" max="9221" width="10.5" style="1" customWidth="1"/>
    <col min="9222" max="9222" width="4.875" style="1" customWidth="1"/>
    <col min="9223" max="9468" width="9" style="1"/>
    <col min="9469" max="9469" width="13.25" style="1" customWidth="1"/>
    <col min="9470" max="9472" width="9" style="1"/>
    <col min="9473" max="9476" width="10.5" style="1" bestFit="1" customWidth="1"/>
    <col min="9477" max="9477" width="10.5" style="1" customWidth="1"/>
    <col min="9478" max="9478" width="4.875" style="1" customWidth="1"/>
    <col min="9479" max="9724" width="9" style="1"/>
    <col min="9725" max="9725" width="13.25" style="1" customWidth="1"/>
    <col min="9726" max="9728" width="9" style="1"/>
    <col min="9729" max="9732" width="10.5" style="1" bestFit="1" customWidth="1"/>
    <col min="9733" max="9733" width="10.5" style="1" customWidth="1"/>
    <col min="9734" max="9734" width="4.875" style="1" customWidth="1"/>
    <col min="9735" max="9980" width="9" style="1"/>
    <col min="9981" max="9981" width="13.25" style="1" customWidth="1"/>
    <col min="9982" max="9984" width="9" style="1"/>
    <col min="9985" max="9988" width="10.5" style="1" bestFit="1" customWidth="1"/>
    <col min="9989" max="9989" width="10.5" style="1" customWidth="1"/>
    <col min="9990" max="9990" width="4.875" style="1" customWidth="1"/>
    <col min="9991" max="10236" width="9" style="1"/>
    <col min="10237" max="10237" width="13.25" style="1" customWidth="1"/>
    <col min="10238" max="10240" width="9" style="1"/>
    <col min="10241" max="10244" width="10.5" style="1" bestFit="1" customWidth="1"/>
    <col min="10245" max="10245" width="10.5" style="1" customWidth="1"/>
    <col min="10246" max="10246" width="4.875" style="1" customWidth="1"/>
    <col min="10247" max="10492" width="9" style="1"/>
    <col min="10493" max="10493" width="13.25" style="1" customWidth="1"/>
    <col min="10494" max="10496" width="9" style="1"/>
    <col min="10497" max="10500" width="10.5" style="1" bestFit="1" customWidth="1"/>
    <col min="10501" max="10501" width="10.5" style="1" customWidth="1"/>
    <col min="10502" max="10502" width="4.875" style="1" customWidth="1"/>
    <col min="10503" max="10748" width="9" style="1"/>
    <col min="10749" max="10749" width="13.25" style="1" customWidth="1"/>
    <col min="10750" max="10752" width="9" style="1"/>
    <col min="10753" max="10756" width="10.5" style="1" bestFit="1" customWidth="1"/>
    <col min="10757" max="10757" width="10.5" style="1" customWidth="1"/>
    <col min="10758" max="10758" width="4.875" style="1" customWidth="1"/>
    <col min="10759" max="11004" width="9" style="1"/>
    <col min="11005" max="11005" width="13.25" style="1" customWidth="1"/>
    <col min="11006" max="11008" width="9" style="1"/>
    <col min="11009" max="11012" width="10.5" style="1" bestFit="1" customWidth="1"/>
    <col min="11013" max="11013" width="10.5" style="1" customWidth="1"/>
    <col min="11014" max="11014" width="4.875" style="1" customWidth="1"/>
    <col min="11015" max="11260" width="9" style="1"/>
    <col min="11261" max="11261" width="13.25" style="1" customWidth="1"/>
    <col min="11262" max="11264" width="9" style="1"/>
    <col min="11265" max="11268" width="10.5" style="1" bestFit="1" customWidth="1"/>
    <col min="11269" max="11269" width="10.5" style="1" customWidth="1"/>
    <col min="11270" max="11270" width="4.875" style="1" customWidth="1"/>
    <col min="11271" max="11516" width="9" style="1"/>
    <col min="11517" max="11517" width="13.25" style="1" customWidth="1"/>
    <col min="11518" max="11520" width="9" style="1"/>
    <col min="11521" max="11524" width="10.5" style="1" bestFit="1" customWidth="1"/>
    <col min="11525" max="11525" width="10.5" style="1" customWidth="1"/>
    <col min="11526" max="11526" width="4.875" style="1" customWidth="1"/>
    <col min="11527" max="11772" width="9" style="1"/>
    <col min="11773" max="11773" width="13.25" style="1" customWidth="1"/>
    <col min="11774" max="11776" width="9" style="1"/>
    <col min="11777" max="11780" width="10.5" style="1" bestFit="1" customWidth="1"/>
    <col min="11781" max="11781" width="10.5" style="1" customWidth="1"/>
    <col min="11782" max="11782" width="4.875" style="1" customWidth="1"/>
    <col min="11783" max="12028" width="9" style="1"/>
    <col min="12029" max="12029" width="13.25" style="1" customWidth="1"/>
    <col min="12030" max="12032" width="9" style="1"/>
    <col min="12033" max="12036" width="10.5" style="1" bestFit="1" customWidth="1"/>
    <col min="12037" max="12037" width="10.5" style="1" customWidth="1"/>
    <col min="12038" max="12038" width="4.875" style="1" customWidth="1"/>
    <col min="12039" max="12284" width="9" style="1"/>
    <col min="12285" max="12285" width="13.25" style="1" customWidth="1"/>
    <col min="12286" max="12288" width="9" style="1"/>
    <col min="12289" max="12292" width="10.5" style="1" bestFit="1" customWidth="1"/>
    <col min="12293" max="12293" width="10.5" style="1" customWidth="1"/>
    <col min="12294" max="12294" width="4.875" style="1" customWidth="1"/>
    <col min="12295" max="12540" width="9" style="1"/>
    <col min="12541" max="12541" width="13.25" style="1" customWidth="1"/>
    <col min="12542" max="12544" width="9" style="1"/>
    <col min="12545" max="12548" width="10.5" style="1" bestFit="1" customWidth="1"/>
    <col min="12549" max="12549" width="10.5" style="1" customWidth="1"/>
    <col min="12550" max="12550" width="4.875" style="1" customWidth="1"/>
    <col min="12551" max="12796" width="9" style="1"/>
    <col min="12797" max="12797" width="13.25" style="1" customWidth="1"/>
    <col min="12798" max="12800" width="9" style="1"/>
    <col min="12801" max="12804" width="10.5" style="1" bestFit="1" customWidth="1"/>
    <col min="12805" max="12805" width="10.5" style="1" customWidth="1"/>
    <col min="12806" max="12806" width="4.875" style="1" customWidth="1"/>
    <col min="12807" max="13052" width="9" style="1"/>
    <col min="13053" max="13053" width="13.25" style="1" customWidth="1"/>
    <col min="13054" max="13056" width="9" style="1"/>
    <col min="13057" max="13060" width="10.5" style="1" bestFit="1" customWidth="1"/>
    <col min="13061" max="13061" width="10.5" style="1" customWidth="1"/>
    <col min="13062" max="13062" width="4.875" style="1" customWidth="1"/>
    <col min="13063" max="13308" width="9" style="1"/>
    <col min="13309" max="13309" width="13.25" style="1" customWidth="1"/>
    <col min="13310" max="13312" width="9" style="1"/>
    <col min="13313" max="13316" width="10.5" style="1" bestFit="1" customWidth="1"/>
    <col min="13317" max="13317" width="10.5" style="1" customWidth="1"/>
    <col min="13318" max="13318" width="4.875" style="1" customWidth="1"/>
    <col min="13319" max="13564" width="9" style="1"/>
    <col min="13565" max="13565" width="13.25" style="1" customWidth="1"/>
    <col min="13566" max="13568" width="9" style="1"/>
    <col min="13569" max="13572" width="10.5" style="1" bestFit="1" customWidth="1"/>
    <col min="13573" max="13573" width="10.5" style="1" customWidth="1"/>
    <col min="13574" max="13574" width="4.875" style="1" customWidth="1"/>
    <col min="13575" max="13820" width="9" style="1"/>
    <col min="13821" max="13821" width="13.25" style="1" customWidth="1"/>
    <col min="13822" max="13824" width="9" style="1"/>
    <col min="13825" max="13828" width="10.5" style="1" bestFit="1" customWidth="1"/>
    <col min="13829" max="13829" width="10.5" style="1" customWidth="1"/>
    <col min="13830" max="13830" width="4.875" style="1" customWidth="1"/>
    <col min="13831" max="14076" width="9" style="1"/>
    <col min="14077" max="14077" width="13.25" style="1" customWidth="1"/>
    <col min="14078" max="14080" width="9" style="1"/>
    <col min="14081" max="14084" width="10.5" style="1" bestFit="1" customWidth="1"/>
    <col min="14085" max="14085" width="10.5" style="1" customWidth="1"/>
    <col min="14086" max="14086" width="4.875" style="1" customWidth="1"/>
    <col min="14087" max="14332" width="9" style="1"/>
    <col min="14333" max="14333" width="13.25" style="1" customWidth="1"/>
    <col min="14334" max="14336" width="9" style="1"/>
    <col min="14337" max="14340" width="10.5" style="1" bestFit="1" customWidth="1"/>
    <col min="14341" max="14341" width="10.5" style="1" customWidth="1"/>
    <col min="14342" max="14342" width="4.875" style="1" customWidth="1"/>
    <col min="14343" max="14588" width="9" style="1"/>
    <col min="14589" max="14589" width="13.25" style="1" customWidth="1"/>
    <col min="14590" max="14592" width="9" style="1"/>
    <col min="14593" max="14596" width="10.5" style="1" bestFit="1" customWidth="1"/>
    <col min="14597" max="14597" width="10.5" style="1" customWidth="1"/>
    <col min="14598" max="14598" width="4.875" style="1" customWidth="1"/>
    <col min="14599" max="14844" width="9" style="1"/>
    <col min="14845" max="14845" width="13.25" style="1" customWidth="1"/>
    <col min="14846" max="14848" width="9" style="1"/>
    <col min="14849" max="14852" width="10.5" style="1" bestFit="1" customWidth="1"/>
    <col min="14853" max="14853" width="10.5" style="1" customWidth="1"/>
    <col min="14854" max="14854" width="4.875" style="1" customWidth="1"/>
    <col min="14855" max="15100" width="9" style="1"/>
    <col min="15101" max="15101" width="13.25" style="1" customWidth="1"/>
    <col min="15102" max="15104" width="9" style="1"/>
    <col min="15105" max="15108" width="10.5" style="1" bestFit="1" customWidth="1"/>
    <col min="15109" max="15109" width="10.5" style="1" customWidth="1"/>
    <col min="15110" max="15110" width="4.875" style="1" customWidth="1"/>
    <col min="15111" max="15356" width="9" style="1"/>
    <col min="15357" max="15357" width="13.25" style="1" customWidth="1"/>
    <col min="15358" max="15360" width="9" style="1"/>
    <col min="15361" max="15364" width="10.5" style="1" bestFit="1" customWidth="1"/>
    <col min="15365" max="15365" width="10.5" style="1" customWidth="1"/>
    <col min="15366" max="15366" width="4.875" style="1" customWidth="1"/>
    <col min="15367" max="15612" width="9" style="1"/>
    <col min="15613" max="15613" width="13.25" style="1" customWidth="1"/>
    <col min="15614" max="15616" width="9" style="1"/>
    <col min="15617" max="15620" width="10.5" style="1" bestFit="1" customWidth="1"/>
    <col min="15621" max="15621" width="10.5" style="1" customWidth="1"/>
    <col min="15622" max="15622" width="4.875" style="1" customWidth="1"/>
    <col min="15623" max="15868" width="9" style="1"/>
    <col min="15869" max="15869" width="13.25" style="1" customWidth="1"/>
    <col min="15870" max="15872" width="9" style="1"/>
    <col min="15873" max="15876" width="10.5" style="1" bestFit="1" customWidth="1"/>
    <col min="15877" max="15877" width="10.5" style="1" customWidth="1"/>
    <col min="15878" max="15878" width="4.875" style="1" customWidth="1"/>
    <col min="15879" max="16124" width="9" style="1"/>
    <col min="16125" max="16125" width="13.25" style="1" customWidth="1"/>
    <col min="16126" max="16128" width="9" style="1"/>
    <col min="16129" max="16132" width="10.5" style="1" bestFit="1" customWidth="1"/>
    <col min="16133" max="16133" width="10.5" style="1" customWidth="1"/>
    <col min="16134" max="16134" width="4.875" style="1" customWidth="1"/>
    <col min="16135" max="16384" width="9" style="1"/>
  </cols>
  <sheetData>
    <row r="1" spans="1:15">
      <c r="A1" s="16" t="s">
        <v>421</v>
      </c>
      <c r="H1" s="1" t="s">
        <v>366</v>
      </c>
      <c r="J1" s="9" t="s">
        <v>367</v>
      </c>
      <c r="K1" s="9" t="s">
        <v>367</v>
      </c>
      <c r="L1" s="9" t="s">
        <v>367</v>
      </c>
    </row>
    <row r="2" spans="1:15">
      <c r="A2" s="139" t="s">
        <v>368</v>
      </c>
      <c r="B2" s="140" t="s">
        <v>369</v>
      </c>
      <c r="C2" s="141" t="s">
        <v>370</v>
      </c>
      <c r="D2" s="141" t="s">
        <v>371</v>
      </c>
      <c r="E2" s="141" t="s">
        <v>372</v>
      </c>
      <c r="F2" s="141" t="s">
        <v>373</v>
      </c>
      <c r="G2" s="141" t="s">
        <v>374</v>
      </c>
      <c r="H2" s="141" t="s">
        <v>375</v>
      </c>
      <c r="I2" s="141" t="s">
        <v>376</v>
      </c>
      <c r="J2" s="141" t="s">
        <v>377</v>
      </c>
      <c r="K2" s="141" t="s">
        <v>378</v>
      </c>
      <c r="L2" s="141" t="s">
        <v>379</v>
      </c>
      <c r="M2" s="142"/>
      <c r="N2" s="143"/>
      <c r="O2" s="1" t="s">
        <v>380</v>
      </c>
    </row>
    <row r="3" spans="1:15">
      <c r="A3" s="144"/>
      <c r="B3" s="145"/>
      <c r="C3" s="146"/>
      <c r="D3" s="146"/>
      <c r="E3" s="146"/>
      <c r="F3" s="146"/>
      <c r="G3" s="146"/>
      <c r="H3" s="146"/>
      <c r="I3" s="146"/>
      <c r="J3" s="146" t="s">
        <v>381</v>
      </c>
      <c r="K3" s="146" t="s">
        <v>381</v>
      </c>
      <c r="L3" s="146" t="s">
        <v>381</v>
      </c>
      <c r="M3" s="147" t="s">
        <v>382</v>
      </c>
      <c r="N3" s="148" t="s">
        <v>383</v>
      </c>
    </row>
    <row r="4" spans="1:15">
      <c r="A4" s="1026" t="s">
        <v>57</v>
      </c>
      <c r="B4" s="149">
        <v>1211452</v>
      </c>
      <c r="C4" s="149">
        <v>1152985</v>
      </c>
      <c r="D4" s="149">
        <v>1071117</v>
      </c>
      <c r="E4" s="149">
        <v>960388</v>
      </c>
      <c r="F4" s="149">
        <v>883572</v>
      </c>
      <c r="G4" s="149">
        <v>827482</v>
      </c>
      <c r="H4" s="149">
        <v>782370</v>
      </c>
      <c r="I4" s="149">
        <v>742203</v>
      </c>
      <c r="J4" s="149">
        <v>694450.97652999999</v>
      </c>
      <c r="K4" s="149">
        <v>652497.62674193433</v>
      </c>
      <c r="L4" s="149">
        <v>612584.0469015952</v>
      </c>
      <c r="M4" s="150">
        <f>L4-C4</f>
        <v>-540400.9530984048</v>
      </c>
      <c r="N4" s="151">
        <f>L4/C4*100</f>
        <v>53.13027028986459</v>
      </c>
    </row>
    <row r="5" spans="1:15">
      <c r="A5" s="1027" t="s">
        <v>384</v>
      </c>
      <c r="B5" s="152">
        <f>SUM(B6:B14)</f>
        <v>345774</v>
      </c>
      <c r="C5" s="152">
        <f>SUM(C6:C14)</f>
        <v>329672</v>
      </c>
      <c r="D5" s="152">
        <f t="shared" ref="D5:L5" si="0">SUM(D6:D14)</f>
        <v>308309</v>
      </c>
      <c r="E5" s="152">
        <f t="shared" si="0"/>
        <v>278401</v>
      </c>
      <c r="F5" s="152">
        <f t="shared" si="0"/>
        <v>256893</v>
      </c>
      <c r="G5" s="152">
        <f t="shared" si="0"/>
        <v>240215</v>
      </c>
      <c r="H5" s="152">
        <f t="shared" si="0"/>
        <v>226475</v>
      </c>
      <c r="I5" s="152">
        <f t="shared" si="0"/>
        <v>214404</v>
      </c>
      <c r="J5" s="152">
        <f t="shared" si="0"/>
        <v>202224.58192999999</v>
      </c>
      <c r="K5" s="152">
        <f t="shared" si="0"/>
        <v>191143.71728765109</v>
      </c>
      <c r="L5" s="152">
        <f t="shared" si="0"/>
        <v>179997.42254172789</v>
      </c>
      <c r="M5" s="153">
        <f t="shared" ref="M5:M63" si="1">L5-C5</f>
        <v>-149674.57745827211</v>
      </c>
      <c r="N5" s="154">
        <f t="shared" ref="N5:N63" si="2">L5/C5*100</f>
        <v>54.598941536353671</v>
      </c>
    </row>
    <row r="6" spans="1:15">
      <c r="A6" s="155" t="s">
        <v>385</v>
      </c>
      <c r="B6" s="156">
        <v>51420</v>
      </c>
      <c r="C6" s="156">
        <v>49077</v>
      </c>
      <c r="D6" s="156">
        <v>45732</v>
      </c>
      <c r="E6" s="156">
        <v>41161</v>
      </c>
      <c r="F6" s="156">
        <v>38520</v>
      </c>
      <c r="G6" s="156">
        <v>36834</v>
      </c>
      <c r="H6" s="156">
        <v>35634</v>
      </c>
      <c r="I6" s="156">
        <v>34375</v>
      </c>
      <c r="J6" s="156">
        <v>32617.477509999997</v>
      </c>
      <c r="K6" s="156">
        <v>30982.8298532431</v>
      </c>
      <c r="L6" s="156">
        <v>29423.793925060825</v>
      </c>
      <c r="M6" s="150">
        <f t="shared" si="1"/>
        <v>-19653.206074939175</v>
      </c>
      <c r="N6" s="157">
        <f t="shared" si="2"/>
        <v>59.954345059927917</v>
      </c>
    </row>
    <row r="7" spans="1:15">
      <c r="A7" s="155" t="s">
        <v>178</v>
      </c>
      <c r="B7" s="156">
        <v>31686</v>
      </c>
      <c r="C7" s="156">
        <v>31412</v>
      </c>
      <c r="D7" s="156">
        <v>30526</v>
      </c>
      <c r="E7" s="156">
        <v>28342</v>
      </c>
      <c r="F7" s="156">
        <v>26927</v>
      </c>
      <c r="G7" s="156">
        <v>25924</v>
      </c>
      <c r="H7" s="156">
        <v>25152</v>
      </c>
      <c r="I7" s="156">
        <v>24295</v>
      </c>
      <c r="J7" s="156">
        <v>23404.092189999999</v>
      </c>
      <c r="K7" s="156">
        <v>22613.887042603499</v>
      </c>
      <c r="L7" s="156">
        <v>21882.663528654484</v>
      </c>
      <c r="M7" s="150">
        <f t="shared" si="1"/>
        <v>-9529.3364713455157</v>
      </c>
      <c r="N7" s="157">
        <f t="shared" si="2"/>
        <v>69.663388286815504</v>
      </c>
    </row>
    <row r="8" spans="1:15">
      <c r="A8" s="155" t="s">
        <v>386</v>
      </c>
      <c r="B8" s="156">
        <v>31203</v>
      </c>
      <c r="C8" s="156">
        <v>33968</v>
      </c>
      <c r="D8" s="156">
        <v>34918</v>
      </c>
      <c r="E8" s="156">
        <v>34009</v>
      </c>
      <c r="F8" s="156">
        <v>33088</v>
      </c>
      <c r="G8" s="156">
        <v>32115</v>
      </c>
      <c r="H8" s="156">
        <v>31143</v>
      </c>
      <c r="I8" s="156">
        <v>30085</v>
      </c>
      <c r="J8" s="156">
        <v>28273.60123</v>
      </c>
      <c r="K8" s="156">
        <v>26651.834761181297</v>
      </c>
      <c r="L8" s="156">
        <v>25169.167949557203</v>
      </c>
      <c r="M8" s="150">
        <f t="shared" si="1"/>
        <v>-8798.8320504427975</v>
      </c>
      <c r="N8" s="157">
        <f t="shared" si="2"/>
        <v>74.09670263058527</v>
      </c>
    </row>
    <row r="9" spans="1:15">
      <c r="A9" s="155" t="s">
        <v>179</v>
      </c>
      <c r="B9" s="156">
        <v>22268</v>
      </c>
      <c r="C9" s="156">
        <v>21642</v>
      </c>
      <c r="D9" s="156">
        <v>20642</v>
      </c>
      <c r="E9" s="156">
        <v>19215</v>
      </c>
      <c r="F9" s="156">
        <v>18222</v>
      </c>
      <c r="G9" s="156">
        <v>17316</v>
      </c>
      <c r="H9" s="156">
        <v>16522</v>
      </c>
      <c r="I9" s="156">
        <v>15825</v>
      </c>
      <c r="J9" s="156">
        <v>14863.705289999998</v>
      </c>
      <c r="K9" s="156">
        <v>13836.079153756898</v>
      </c>
      <c r="L9" s="156">
        <v>12923.534063154631</v>
      </c>
      <c r="M9" s="150">
        <f t="shared" si="1"/>
        <v>-8718.4659368453686</v>
      </c>
      <c r="N9" s="157">
        <f t="shared" si="2"/>
        <v>59.715063594652207</v>
      </c>
    </row>
    <row r="10" spans="1:15">
      <c r="A10" s="155" t="s">
        <v>183</v>
      </c>
      <c r="B10" s="156">
        <v>48753</v>
      </c>
      <c r="C10" s="156">
        <v>44313</v>
      </c>
      <c r="D10" s="156">
        <v>39425</v>
      </c>
      <c r="E10" s="156">
        <v>33692</v>
      </c>
      <c r="F10" s="156">
        <v>29377</v>
      </c>
      <c r="G10" s="156">
        <v>26143</v>
      </c>
      <c r="H10" s="156">
        <v>23542</v>
      </c>
      <c r="I10" s="156">
        <v>21298</v>
      </c>
      <c r="J10" s="156">
        <v>19812.006950000003</v>
      </c>
      <c r="K10" s="156">
        <v>18482.766980549</v>
      </c>
      <c r="L10" s="156">
        <v>17172.25779077784</v>
      </c>
      <c r="M10" s="150">
        <f t="shared" si="1"/>
        <v>-27140.74220922216</v>
      </c>
      <c r="N10" s="157">
        <f t="shared" si="2"/>
        <v>38.752189630081105</v>
      </c>
    </row>
    <row r="11" spans="1:15">
      <c r="A11" s="155" t="s">
        <v>387</v>
      </c>
      <c r="B11" s="156">
        <v>20055</v>
      </c>
      <c r="C11" s="156">
        <v>18884</v>
      </c>
      <c r="D11" s="156">
        <v>17244</v>
      </c>
      <c r="E11" s="156">
        <v>15171</v>
      </c>
      <c r="F11" s="156">
        <v>13672</v>
      </c>
      <c r="G11" s="156">
        <v>12372</v>
      </c>
      <c r="H11" s="156">
        <v>11186</v>
      </c>
      <c r="I11" s="156">
        <v>10229</v>
      </c>
      <c r="J11" s="156">
        <v>9172.37176</v>
      </c>
      <c r="K11" s="156">
        <v>8364.9270362953011</v>
      </c>
      <c r="L11" s="156">
        <v>7607.7706282550453</v>
      </c>
      <c r="M11" s="150">
        <f t="shared" si="1"/>
        <v>-11276.229371744954</v>
      </c>
      <c r="N11" s="157">
        <f t="shared" si="2"/>
        <v>40.286859925095555</v>
      </c>
    </row>
    <row r="12" spans="1:15">
      <c r="A12" s="155" t="s">
        <v>181</v>
      </c>
      <c r="B12" s="156">
        <v>36480</v>
      </c>
      <c r="C12" s="156">
        <v>33328</v>
      </c>
      <c r="D12" s="156">
        <v>30000</v>
      </c>
      <c r="E12" s="156">
        <v>26345</v>
      </c>
      <c r="F12" s="156">
        <v>23501</v>
      </c>
      <c r="G12" s="156">
        <v>21232</v>
      </c>
      <c r="H12" s="156">
        <v>19398</v>
      </c>
      <c r="I12" s="156">
        <v>17787</v>
      </c>
      <c r="J12" s="156">
        <v>16457.256420000002</v>
      </c>
      <c r="K12" s="156">
        <v>15281.720230994801</v>
      </c>
      <c r="L12" s="156">
        <v>14036.585481806786</v>
      </c>
      <c r="M12" s="150">
        <f t="shared" si="1"/>
        <v>-19291.414518193214</v>
      </c>
      <c r="N12" s="157">
        <f t="shared" si="2"/>
        <v>42.116495084633897</v>
      </c>
    </row>
    <row r="13" spans="1:15">
      <c r="A13" s="155" t="s">
        <v>182</v>
      </c>
      <c r="B13" s="156">
        <v>47097</v>
      </c>
      <c r="C13" s="156">
        <v>44887</v>
      </c>
      <c r="D13" s="156">
        <v>42049</v>
      </c>
      <c r="E13" s="156">
        <v>38238</v>
      </c>
      <c r="F13" s="156">
        <v>35912</v>
      </c>
      <c r="G13" s="156">
        <v>34065</v>
      </c>
      <c r="H13" s="156">
        <v>32560</v>
      </c>
      <c r="I13" s="156">
        <v>31531</v>
      </c>
      <c r="J13" s="156">
        <v>30079.737980000005</v>
      </c>
      <c r="K13" s="156">
        <v>28776.693700834403</v>
      </c>
      <c r="L13" s="156">
        <v>27139.996851637872</v>
      </c>
      <c r="M13" s="150">
        <f t="shared" si="1"/>
        <v>-17747.003148362128</v>
      </c>
      <c r="N13" s="157">
        <f t="shared" si="2"/>
        <v>60.462933258266027</v>
      </c>
    </row>
    <row r="14" spans="1:15">
      <c r="A14" s="158" t="s">
        <v>388</v>
      </c>
      <c r="B14" s="159">
        <v>56812</v>
      </c>
      <c r="C14" s="159">
        <v>52161</v>
      </c>
      <c r="D14" s="159">
        <v>47773</v>
      </c>
      <c r="E14" s="159">
        <v>42228</v>
      </c>
      <c r="F14" s="159">
        <v>37674</v>
      </c>
      <c r="G14" s="159">
        <v>34214</v>
      </c>
      <c r="H14" s="159">
        <v>31338</v>
      </c>
      <c r="I14" s="159">
        <v>28979</v>
      </c>
      <c r="J14" s="159">
        <v>27544.332600000002</v>
      </c>
      <c r="K14" s="159">
        <v>26152.978528192805</v>
      </c>
      <c r="L14" s="159">
        <v>24641.652322823204</v>
      </c>
      <c r="M14" s="160">
        <f t="shared" si="1"/>
        <v>-27519.347677176796</v>
      </c>
      <c r="N14" s="161">
        <f t="shared" si="2"/>
        <v>47.241525896403836</v>
      </c>
    </row>
    <row r="15" spans="1:15">
      <c r="A15" s="1028" t="s">
        <v>389</v>
      </c>
      <c r="B15" s="162">
        <f>SUM(B16:B18)</f>
        <v>238469</v>
      </c>
      <c r="C15" s="162">
        <f>SUM(C16:C18)</f>
        <v>230384</v>
      </c>
      <c r="D15" s="162">
        <f t="shared" ref="D15:L15" si="3">SUM(D16:D18)</f>
        <v>215171</v>
      </c>
      <c r="E15" s="162">
        <f t="shared" si="3"/>
        <v>193627</v>
      </c>
      <c r="F15" s="162">
        <f t="shared" si="3"/>
        <v>179168</v>
      </c>
      <c r="G15" s="162">
        <f t="shared" si="3"/>
        <v>169950</v>
      </c>
      <c r="H15" s="162">
        <f t="shared" si="3"/>
        <v>163655</v>
      </c>
      <c r="I15" s="162">
        <f t="shared" si="3"/>
        <v>157525</v>
      </c>
      <c r="J15" s="162">
        <f t="shared" si="3"/>
        <v>146024.40239</v>
      </c>
      <c r="K15" s="162">
        <f t="shared" si="3"/>
        <v>136030.66876123732</v>
      </c>
      <c r="L15" s="162">
        <f t="shared" si="3"/>
        <v>127135.05170499904</v>
      </c>
      <c r="M15" s="163">
        <f t="shared" si="1"/>
        <v>-103248.94829500096</v>
      </c>
      <c r="N15" s="164">
        <f t="shared" si="2"/>
        <v>55.18397618975235</v>
      </c>
    </row>
    <row r="16" spans="1:15">
      <c r="A16" s="165" t="s">
        <v>187</v>
      </c>
      <c r="B16" s="156">
        <v>98979</v>
      </c>
      <c r="C16" s="156">
        <v>95211</v>
      </c>
      <c r="D16" s="156">
        <v>88991</v>
      </c>
      <c r="E16" s="156">
        <v>80383</v>
      </c>
      <c r="F16" s="156">
        <v>74637</v>
      </c>
      <c r="G16" s="156">
        <v>70480</v>
      </c>
      <c r="H16" s="156">
        <v>67087</v>
      </c>
      <c r="I16" s="156">
        <v>63877</v>
      </c>
      <c r="J16" s="156">
        <v>57793.931360000002</v>
      </c>
      <c r="K16" s="156">
        <v>52456.788812707309</v>
      </c>
      <c r="L16" s="156">
        <v>47659.276363898112</v>
      </c>
      <c r="M16" s="150">
        <f t="shared" si="1"/>
        <v>-47551.723636101888</v>
      </c>
      <c r="N16" s="157">
        <f t="shared" si="2"/>
        <v>50.056481251008933</v>
      </c>
    </row>
    <row r="17" spans="1:14">
      <c r="A17" s="165" t="s">
        <v>189</v>
      </c>
      <c r="B17" s="156">
        <v>117996</v>
      </c>
      <c r="C17" s="156">
        <v>114553</v>
      </c>
      <c r="D17" s="156">
        <v>107338</v>
      </c>
      <c r="E17" s="156">
        <v>96418</v>
      </c>
      <c r="F17" s="156">
        <v>88969</v>
      </c>
      <c r="G17" s="156">
        <v>84567</v>
      </c>
      <c r="H17" s="156">
        <v>81828</v>
      </c>
      <c r="I17" s="156">
        <v>79126</v>
      </c>
      <c r="J17" s="156">
        <v>74514.457070000004</v>
      </c>
      <c r="K17" s="156">
        <v>70555.191704364901</v>
      </c>
      <c r="L17" s="156">
        <v>67108.636168580997</v>
      </c>
      <c r="M17" s="150">
        <f t="shared" si="1"/>
        <v>-47444.363831419003</v>
      </c>
      <c r="N17" s="157">
        <f t="shared" si="2"/>
        <v>58.583045549728944</v>
      </c>
    </row>
    <row r="18" spans="1:14">
      <c r="A18" s="165" t="s">
        <v>191</v>
      </c>
      <c r="B18" s="156">
        <v>21494</v>
      </c>
      <c r="C18" s="156">
        <v>20620</v>
      </c>
      <c r="D18" s="156">
        <v>18842</v>
      </c>
      <c r="E18" s="156">
        <v>16826</v>
      </c>
      <c r="F18" s="156">
        <v>15562</v>
      </c>
      <c r="G18" s="156">
        <v>14903</v>
      </c>
      <c r="H18" s="156">
        <v>14740</v>
      </c>
      <c r="I18" s="156">
        <v>14522</v>
      </c>
      <c r="J18" s="156">
        <v>13716.01396</v>
      </c>
      <c r="K18" s="156">
        <v>13018.6882441651</v>
      </c>
      <c r="L18" s="156">
        <v>12367.139172519937</v>
      </c>
      <c r="M18" s="150">
        <f t="shared" si="1"/>
        <v>-8252.8608274800627</v>
      </c>
      <c r="N18" s="157">
        <f t="shared" si="2"/>
        <v>59.976426636857113</v>
      </c>
    </row>
    <row r="19" spans="1:14">
      <c r="A19" s="1029" t="s">
        <v>390</v>
      </c>
      <c r="B19" s="152">
        <f>SUM(B20:B24)</f>
        <v>162992</v>
      </c>
      <c r="C19" s="152">
        <f>SUM(C20:C24)</f>
        <v>154150</v>
      </c>
      <c r="D19" s="152">
        <f t="shared" ref="D19:L19" si="4">SUM(D20:D24)</f>
        <v>140747</v>
      </c>
      <c r="E19" s="152">
        <f t="shared" si="4"/>
        <v>124833</v>
      </c>
      <c r="F19" s="152">
        <f t="shared" si="4"/>
        <v>114302</v>
      </c>
      <c r="G19" s="152">
        <f t="shared" si="4"/>
        <v>107178</v>
      </c>
      <c r="H19" s="152">
        <f t="shared" si="4"/>
        <v>101771</v>
      </c>
      <c r="I19" s="152">
        <f t="shared" si="4"/>
        <v>96448</v>
      </c>
      <c r="J19" s="152">
        <f t="shared" si="4"/>
        <v>90506.623769999991</v>
      </c>
      <c r="K19" s="152">
        <f t="shared" si="4"/>
        <v>85331.308061488598</v>
      </c>
      <c r="L19" s="152">
        <f t="shared" si="4"/>
        <v>80086.798873656982</v>
      </c>
      <c r="M19" s="153">
        <f t="shared" si="1"/>
        <v>-74063.201126343018</v>
      </c>
      <c r="N19" s="154">
        <f t="shared" si="2"/>
        <v>51.953810492155029</v>
      </c>
    </row>
    <row r="20" spans="1:14">
      <c r="A20" s="155" t="s">
        <v>266</v>
      </c>
      <c r="B20" s="156">
        <v>44731</v>
      </c>
      <c r="C20" s="156">
        <v>43434</v>
      </c>
      <c r="D20" s="156">
        <v>40482</v>
      </c>
      <c r="E20" s="156">
        <v>36632</v>
      </c>
      <c r="F20" s="156">
        <v>34038</v>
      </c>
      <c r="G20" s="156">
        <v>32429</v>
      </c>
      <c r="H20" s="156">
        <v>31190</v>
      </c>
      <c r="I20" s="156">
        <v>29875</v>
      </c>
      <c r="J20" s="156">
        <v>28242.262999999999</v>
      </c>
      <c r="K20" s="156">
        <v>26808.805310614</v>
      </c>
      <c r="L20" s="156">
        <v>25398.284654445044</v>
      </c>
      <c r="M20" s="150">
        <f t="shared" si="1"/>
        <v>-18035.715345554956</v>
      </c>
      <c r="N20" s="157">
        <f t="shared" si="2"/>
        <v>58.475582848563434</v>
      </c>
    </row>
    <row r="21" spans="1:14">
      <c r="A21" s="155" t="s">
        <v>274</v>
      </c>
      <c r="B21" s="156">
        <v>51321</v>
      </c>
      <c r="C21" s="156">
        <v>48479</v>
      </c>
      <c r="D21" s="156">
        <v>43890</v>
      </c>
      <c r="E21" s="156">
        <v>38392</v>
      </c>
      <c r="F21" s="156">
        <v>34758</v>
      </c>
      <c r="G21" s="156">
        <v>32527</v>
      </c>
      <c r="H21" s="156">
        <v>30974</v>
      </c>
      <c r="I21" s="156">
        <v>29372</v>
      </c>
      <c r="J21" s="156">
        <v>27512.855670000001</v>
      </c>
      <c r="K21" s="156">
        <v>25779.670354078902</v>
      </c>
      <c r="L21" s="156">
        <v>24030.205871101869</v>
      </c>
      <c r="M21" s="150">
        <f t="shared" si="1"/>
        <v>-24448.794128898131</v>
      </c>
      <c r="N21" s="157">
        <f t="shared" si="2"/>
        <v>49.568278782775778</v>
      </c>
    </row>
    <row r="22" spans="1:14">
      <c r="A22" s="155" t="s">
        <v>277</v>
      </c>
      <c r="B22" s="156">
        <v>32998</v>
      </c>
      <c r="C22" s="156">
        <v>31851</v>
      </c>
      <c r="D22" s="156">
        <v>29428</v>
      </c>
      <c r="E22" s="156">
        <v>26016</v>
      </c>
      <c r="F22" s="156">
        <v>24053</v>
      </c>
      <c r="G22" s="156">
        <v>22766</v>
      </c>
      <c r="H22" s="156">
        <v>21947</v>
      </c>
      <c r="I22" s="156">
        <v>21153</v>
      </c>
      <c r="J22" s="156">
        <v>19648.809540000002</v>
      </c>
      <c r="K22" s="156">
        <v>18245.833675759899</v>
      </c>
      <c r="L22" s="156">
        <v>16898.05054009768</v>
      </c>
      <c r="M22" s="150">
        <f t="shared" si="1"/>
        <v>-14952.94945990232</v>
      </c>
      <c r="N22" s="157">
        <f t="shared" si="2"/>
        <v>53.053438008532481</v>
      </c>
    </row>
    <row r="23" spans="1:14">
      <c r="A23" s="155" t="s">
        <v>279</v>
      </c>
      <c r="B23" s="156">
        <v>27158</v>
      </c>
      <c r="C23" s="156">
        <v>24277</v>
      </c>
      <c r="D23" s="156">
        <v>21545</v>
      </c>
      <c r="E23" s="156">
        <v>19216</v>
      </c>
      <c r="F23" s="156">
        <v>17664</v>
      </c>
      <c r="G23" s="156">
        <v>16164</v>
      </c>
      <c r="H23" s="156">
        <v>14732</v>
      </c>
      <c r="I23" s="156">
        <v>13416</v>
      </c>
      <c r="J23" s="156">
        <v>12628.86838</v>
      </c>
      <c r="K23" s="156">
        <v>12239.3318881348</v>
      </c>
      <c r="L23" s="156">
        <v>11722.561503780966</v>
      </c>
      <c r="M23" s="150">
        <f t="shared" si="1"/>
        <v>-12554.438496219034</v>
      </c>
      <c r="N23" s="157">
        <f t="shared" si="2"/>
        <v>48.286697301070831</v>
      </c>
    </row>
    <row r="24" spans="1:14">
      <c r="A24" s="158" t="s">
        <v>118</v>
      </c>
      <c r="B24" s="159">
        <v>6784</v>
      </c>
      <c r="C24" s="159">
        <v>6109</v>
      </c>
      <c r="D24" s="159">
        <v>5402</v>
      </c>
      <c r="E24" s="159">
        <v>4577</v>
      </c>
      <c r="F24" s="159">
        <v>3789</v>
      </c>
      <c r="G24" s="159">
        <v>3292</v>
      </c>
      <c r="H24" s="159">
        <v>2928</v>
      </c>
      <c r="I24" s="159">
        <v>2632</v>
      </c>
      <c r="J24" s="159">
        <v>2473.8271799999998</v>
      </c>
      <c r="K24" s="159">
        <v>2257.6668329010004</v>
      </c>
      <c r="L24" s="159">
        <v>2037.696304231426</v>
      </c>
      <c r="M24" s="160">
        <f t="shared" si="1"/>
        <v>-4071.303695768574</v>
      </c>
      <c r="N24" s="161">
        <f t="shared" si="2"/>
        <v>33.355644200874544</v>
      </c>
    </row>
    <row r="25" spans="1:14">
      <c r="A25" s="1030" t="s">
        <v>391</v>
      </c>
      <c r="B25" s="162">
        <f>SUM(B26:B30)</f>
        <v>155035</v>
      </c>
      <c r="C25" s="162">
        <f>SUM(C26:C30)</f>
        <v>150236</v>
      </c>
      <c r="D25" s="162">
        <f t="shared" ref="D25:L25" si="5">SUM(D26:D30)</f>
        <v>141847</v>
      </c>
      <c r="E25" s="162">
        <f t="shared" si="5"/>
        <v>129103</v>
      </c>
      <c r="F25" s="162">
        <f t="shared" si="5"/>
        <v>121130</v>
      </c>
      <c r="G25" s="162">
        <f t="shared" si="5"/>
        <v>114913</v>
      </c>
      <c r="H25" s="162">
        <f t="shared" si="5"/>
        <v>109555</v>
      </c>
      <c r="I25" s="162">
        <f t="shared" si="5"/>
        <v>104968</v>
      </c>
      <c r="J25" s="162">
        <f t="shared" si="5"/>
        <v>98410.234090000013</v>
      </c>
      <c r="K25" s="162">
        <f t="shared" si="5"/>
        <v>92616.044417113793</v>
      </c>
      <c r="L25" s="162">
        <f t="shared" si="5"/>
        <v>87163.84620089308</v>
      </c>
      <c r="M25" s="163">
        <f t="shared" si="1"/>
        <v>-63072.15379910692</v>
      </c>
      <c r="N25" s="164">
        <f t="shared" si="2"/>
        <v>58.017949227144683</v>
      </c>
    </row>
    <row r="26" spans="1:14">
      <c r="A26" s="165" t="s">
        <v>188</v>
      </c>
      <c r="B26" s="156">
        <v>64099</v>
      </c>
      <c r="C26" s="156">
        <v>62811</v>
      </c>
      <c r="D26" s="156">
        <v>59768</v>
      </c>
      <c r="E26" s="156">
        <v>55140</v>
      </c>
      <c r="F26" s="156">
        <v>52626</v>
      </c>
      <c r="G26" s="156">
        <v>50470</v>
      </c>
      <c r="H26" s="156">
        <v>48565</v>
      </c>
      <c r="I26" s="156">
        <v>46794</v>
      </c>
      <c r="J26" s="156">
        <v>44112.813959999999</v>
      </c>
      <c r="K26" s="156">
        <v>41702.570913928605</v>
      </c>
      <c r="L26" s="156">
        <v>39384.942389992124</v>
      </c>
      <c r="M26" s="150">
        <f t="shared" si="1"/>
        <v>-23426.057610007876</v>
      </c>
      <c r="N26" s="157">
        <f t="shared" si="2"/>
        <v>62.703893251169575</v>
      </c>
    </row>
    <row r="27" spans="1:14">
      <c r="A27" s="165" t="s">
        <v>58</v>
      </c>
      <c r="B27" s="156">
        <v>57786</v>
      </c>
      <c r="C27" s="156">
        <v>55867</v>
      </c>
      <c r="D27" s="156">
        <v>52634</v>
      </c>
      <c r="E27" s="156">
        <v>47636</v>
      </c>
      <c r="F27" s="156">
        <v>44385</v>
      </c>
      <c r="G27" s="156">
        <v>42006</v>
      </c>
      <c r="H27" s="156">
        <v>39992</v>
      </c>
      <c r="I27" s="156">
        <v>38389</v>
      </c>
      <c r="J27" s="156">
        <v>35963.193480000002</v>
      </c>
      <c r="K27" s="156">
        <v>33801.601195377996</v>
      </c>
      <c r="L27" s="156">
        <v>31814.585030026348</v>
      </c>
      <c r="M27" s="150">
        <f t="shared" si="1"/>
        <v>-24052.414969973652</v>
      </c>
      <c r="N27" s="157">
        <f t="shared" si="2"/>
        <v>56.947008126490317</v>
      </c>
    </row>
    <row r="28" spans="1:14">
      <c r="A28" s="165" t="s">
        <v>276</v>
      </c>
      <c r="B28" s="156">
        <v>19752</v>
      </c>
      <c r="C28" s="156">
        <v>18479</v>
      </c>
      <c r="D28" s="156">
        <v>16932</v>
      </c>
      <c r="E28" s="156">
        <v>14921</v>
      </c>
      <c r="F28" s="156">
        <v>13436</v>
      </c>
      <c r="G28" s="156">
        <v>12285</v>
      </c>
      <c r="H28" s="156">
        <v>11269</v>
      </c>
      <c r="I28" s="156">
        <v>10412</v>
      </c>
      <c r="J28" s="156">
        <v>9588.488870000001</v>
      </c>
      <c r="K28" s="156">
        <v>8914.5881886628995</v>
      </c>
      <c r="L28" s="156">
        <v>8227.5501916909761</v>
      </c>
      <c r="M28" s="150">
        <f t="shared" si="1"/>
        <v>-10251.449808309024</v>
      </c>
      <c r="N28" s="157">
        <f t="shared" si="2"/>
        <v>44.523784791877134</v>
      </c>
    </row>
    <row r="29" spans="1:14">
      <c r="A29" s="165" t="s">
        <v>290</v>
      </c>
      <c r="B29" s="156">
        <v>6155</v>
      </c>
      <c r="C29" s="156">
        <v>5918</v>
      </c>
      <c r="D29" s="156">
        <v>5596</v>
      </c>
      <c r="E29" s="156">
        <v>4992</v>
      </c>
      <c r="F29" s="156">
        <v>4641</v>
      </c>
      <c r="G29" s="156">
        <v>4373</v>
      </c>
      <c r="H29" s="156">
        <v>4158</v>
      </c>
      <c r="I29" s="156">
        <v>4006</v>
      </c>
      <c r="J29" s="156">
        <v>3744.7408200000004</v>
      </c>
      <c r="K29" s="156">
        <v>3510.2342273772001</v>
      </c>
      <c r="L29" s="156">
        <v>3305.2519227562666</v>
      </c>
      <c r="M29" s="150">
        <f t="shared" si="1"/>
        <v>-2612.7480772437334</v>
      </c>
      <c r="N29" s="157">
        <f t="shared" si="2"/>
        <v>55.850826677192742</v>
      </c>
    </row>
    <row r="30" spans="1:14">
      <c r="A30" s="165" t="s">
        <v>291</v>
      </c>
      <c r="B30" s="156">
        <v>7243</v>
      </c>
      <c r="C30" s="156">
        <v>7161</v>
      </c>
      <c r="D30" s="156">
        <v>6917</v>
      </c>
      <c r="E30" s="156">
        <v>6414</v>
      </c>
      <c r="F30" s="156">
        <v>6042</v>
      </c>
      <c r="G30" s="156">
        <v>5779</v>
      </c>
      <c r="H30" s="156">
        <v>5571</v>
      </c>
      <c r="I30" s="156">
        <v>5367</v>
      </c>
      <c r="J30" s="156">
        <v>5000.9969600000004</v>
      </c>
      <c r="K30" s="156">
        <v>4687.0498917670993</v>
      </c>
      <c r="L30" s="156">
        <v>4431.5166664273502</v>
      </c>
      <c r="M30" s="150">
        <f t="shared" si="1"/>
        <v>-2729.4833335726498</v>
      </c>
      <c r="N30" s="157">
        <f t="shared" si="2"/>
        <v>61.884047848447842</v>
      </c>
    </row>
    <row r="31" spans="1:14">
      <c r="A31" s="1031" t="s">
        <v>392</v>
      </c>
      <c r="B31" s="152">
        <f>SUM(B32:B37)</f>
        <v>55839</v>
      </c>
      <c r="C31" s="152">
        <f>SUM(C32:C37)</f>
        <v>51289</v>
      </c>
      <c r="D31" s="152">
        <f t="shared" ref="D31:L31" si="6">SUM(D32:D37)</f>
        <v>46546</v>
      </c>
      <c r="E31" s="152">
        <f t="shared" si="6"/>
        <v>40495</v>
      </c>
      <c r="F31" s="152">
        <f t="shared" si="6"/>
        <v>36068</v>
      </c>
      <c r="G31" s="152">
        <f t="shared" si="6"/>
        <v>32669</v>
      </c>
      <c r="H31" s="152">
        <f t="shared" si="6"/>
        <v>29784</v>
      </c>
      <c r="I31" s="152">
        <f t="shared" si="6"/>
        <v>27324</v>
      </c>
      <c r="J31" s="152">
        <f t="shared" si="6"/>
        <v>25280.782049999998</v>
      </c>
      <c r="K31" s="152">
        <f t="shared" si="6"/>
        <v>23562.239968198999</v>
      </c>
      <c r="L31" s="152">
        <f t="shared" si="6"/>
        <v>22018.856537860454</v>
      </c>
      <c r="M31" s="153">
        <f t="shared" si="1"/>
        <v>-29270.143462139546</v>
      </c>
      <c r="N31" s="154">
        <f t="shared" si="2"/>
        <v>42.930953104682203</v>
      </c>
    </row>
    <row r="32" spans="1:14">
      <c r="A32" s="166" t="s">
        <v>393</v>
      </c>
      <c r="B32" s="156">
        <v>7995</v>
      </c>
      <c r="C32" s="156">
        <v>7442</v>
      </c>
      <c r="D32" s="156">
        <v>6763</v>
      </c>
      <c r="E32" s="156">
        <v>5888</v>
      </c>
      <c r="F32" s="156">
        <v>5303</v>
      </c>
      <c r="G32" s="156">
        <v>4860</v>
      </c>
      <c r="H32" s="156">
        <v>4482</v>
      </c>
      <c r="I32" s="156">
        <v>4091</v>
      </c>
      <c r="J32" s="156">
        <v>3738.4224799999997</v>
      </c>
      <c r="K32" s="156">
        <v>3442.1214327518001</v>
      </c>
      <c r="L32" s="156">
        <v>3214.3174960420124</v>
      </c>
      <c r="M32" s="150">
        <f t="shared" si="1"/>
        <v>-4227.6825039579871</v>
      </c>
      <c r="N32" s="157">
        <f t="shared" si="2"/>
        <v>43.191581510911213</v>
      </c>
    </row>
    <row r="33" spans="1:16">
      <c r="A33" s="155" t="s">
        <v>394</v>
      </c>
      <c r="B33" s="156">
        <v>15777</v>
      </c>
      <c r="C33" s="156">
        <v>14188</v>
      </c>
      <c r="D33" s="156">
        <v>12481</v>
      </c>
      <c r="E33" s="156">
        <v>10533</v>
      </c>
      <c r="F33" s="156">
        <v>9010</v>
      </c>
      <c r="G33" s="156">
        <v>7861</v>
      </c>
      <c r="H33" s="156">
        <v>6881</v>
      </c>
      <c r="I33" s="156">
        <v>6122</v>
      </c>
      <c r="J33" s="156">
        <v>5625.8030699999999</v>
      </c>
      <c r="K33" s="156">
        <v>5194.7142659113006</v>
      </c>
      <c r="L33" s="156">
        <v>4759.5022370884735</v>
      </c>
      <c r="M33" s="150">
        <f t="shared" si="1"/>
        <v>-9428.4977629115274</v>
      </c>
      <c r="N33" s="157">
        <f t="shared" si="2"/>
        <v>33.545970095069592</v>
      </c>
    </row>
    <row r="34" spans="1:16">
      <c r="A34" s="155" t="s">
        <v>278</v>
      </c>
      <c r="B34" s="156">
        <v>10322</v>
      </c>
      <c r="C34" s="156">
        <v>9760</v>
      </c>
      <c r="D34" s="156">
        <v>9042</v>
      </c>
      <c r="E34" s="156">
        <v>7919</v>
      </c>
      <c r="F34" s="156">
        <v>7120</v>
      </c>
      <c r="G34" s="156">
        <v>6560</v>
      </c>
      <c r="H34" s="156">
        <v>6098</v>
      </c>
      <c r="I34" s="156">
        <v>5688</v>
      </c>
      <c r="J34" s="156">
        <v>5371.4392199999993</v>
      </c>
      <c r="K34" s="156">
        <v>5060.4347600520996</v>
      </c>
      <c r="L34" s="156">
        <v>4777.1815035208319</v>
      </c>
      <c r="M34" s="150">
        <f t="shared" si="1"/>
        <v>-4982.8184964791681</v>
      </c>
      <c r="N34" s="157">
        <f t="shared" si="2"/>
        <v>48.946531798369179</v>
      </c>
    </row>
    <row r="35" spans="1:16">
      <c r="A35" s="155" t="s">
        <v>280</v>
      </c>
      <c r="B35" s="156">
        <v>9188</v>
      </c>
      <c r="C35" s="156">
        <v>7914</v>
      </c>
      <c r="D35" s="156">
        <v>7034</v>
      </c>
      <c r="E35" s="156">
        <v>6043</v>
      </c>
      <c r="F35" s="156">
        <v>5379</v>
      </c>
      <c r="G35" s="156">
        <v>4793</v>
      </c>
      <c r="H35" s="156">
        <v>4267</v>
      </c>
      <c r="I35" s="156">
        <v>3899</v>
      </c>
      <c r="J35" s="156">
        <v>3482.2357200000001</v>
      </c>
      <c r="K35" s="156">
        <v>3172.2793285964999</v>
      </c>
      <c r="L35" s="156">
        <v>2932.0065915217069</v>
      </c>
      <c r="M35" s="150">
        <f t="shared" si="1"/>
        <v>-4981.9934084782926</v>
      </c>
      <c r="N35" s="157">
        <f t="shared" si="2"/>
        <v>37.048352179955863</v>
      </c>
    </row>
    <row r="36" spans="1:16">
      <c r="A36" s="155" t="s">
        <v>395</v>
      </c>
      <c r="B36" s="156">
        <v>8537</v>
      </c>
      <c r="C36" s="156">
        <v>8524</v>
      </c>
      <c r="D36" s="156">
        <v>8299</v>
      </c>
      <c r="E36" s="156">
        <v>7779</v>
      </c>
      <c r="F36" s="156">
        <v>7356</v>
      </c>
      <c r="G36" s="156">
        <v>7021</v>
      </c>
      <c r="H36" s="156">
        <v>6720</v>
      </c>
      <c r="I36" s="156">
        <v>6408</v>
      </c>
      <c r="J36" s="156">
        <v>6083.9463699999997</v>
      </c>
      <c r="K36" s="156">
        <v>5818.1528346757004</v>
      </c>
      <c r="L36" s="156">
        <v>5552.9251819172323</v>
      </c>
      <c r="M36" s="150">
        <f t="shared" si="1"/>
        <v>-2971.0748180827677</v>
      </c>
      <c r="N36" s="157">
        <f t="shared" si="2"/>
        <v>65.144593875143514</v>
      </c>
    </row>
    <row r="37" spans="1:16">
      <c r="A37" s="158" t="s">
        <v>396</v>
      </c>
      <c r="B37" s="159">
        <v>4020</v>
      </c>
      <c r="C37" s="159">
        <v>3461</v>
      </c>
      <c r="D37" s="159">
        <v>2927</v>
      </c>
      <c r="E37" s="159">
        <v>2333</v>
      </c>
      <c r="F37" s="159">
        <v>1900</v>
      </c>
      <c r="G37" s="159">
        <v>1574</v>
      </c>
      <c r="H37" s="159">
        <v>1336</v>
      </c>
      <c r="I37" s="159">
        <v>1116</v>
      </c>
      <c r="J37" s="159">
        <v>978.93519000000015</v>
      </c>
      <c r="K37" s="159">
        <v>874.53734621160004</v>
      </c>
      <c r="L37" s="159">
        <v>782.9235277701946</v>
      </c>
      <c r="M37" s="160">
        <f t="shared" si="1"/>
        <v>-2678.0764722298054</v>
      </c>
      <c r="N37" s="161">
        <f t="shared" si="2"/>
        <v>22.621309672643587</v>
      </c>
    </row>
    <row r="38" spans="1:16">
      <c r="A38" s="1032" t="s">
        <v>397</v>
      </c>
      <c r="B38" s="162">
        <f>SUM(B39:B42)</f>
        <v>125415</v>
      </c>
      <c r="C38" s="162">
        <f>SUM(C39:C42)</f>
        <v>121270</v>
      </c>
      <c r="D38" s="162">
        <f t="shared" ref="D38:L38" si="7">SUM(D39:D42)</f>
        <v>114833</v>
      </c>
      <c r="E38" s="162">
        <f t="shared" si="7"/>
        <v>104480</v>
      </c>
      <c r="F38" s="162">
        <f t="shared" si="7"/>
        <v>97740</v>
      </c>
      <c r="G38" s="162">
        <f t="shared" si="7"/>
        <v>93069</v>
      </c>
      <c r="H38" s="162">
        <f t="shared" si="7"/>
        <v>88984</v>
      </c>
      <c r="I38" s="162">
        <f t="shared" si="7"/>
        <v>85144</v>
      </c>
      <c r="J38" s="162">
        <f t="shared" si="7"/>
        <v>80029.84762</v>
      </c>
      <c r="K38" s="162">
        <f t="shared" si="7"/>
        <v>75530.960475095198</v>
      </c>
      <c r="L38" s="162">
        <f t="shared" si="7"/>
        <v>71360.502332803662</v>
      </c>
      <c r="M38" s="163">
        <f t="shared" si="1"/>
        <v>-49909.497667196338</v>
      </c>
      <c r="N38" s="164">
        <f t="shared" si="2"/>
        <v>58.844316263547178</v>
      </c>
    </row>
    <row r="39" spans="1:16">
      <c r="A39" s="168" t="s">
        <v>398</v>
      </c>
      <c r="B39" s="156">
        <v>116583</v>
      </c>
      <c r="C39" s="156">
        <v>113251</v>
      </c>
      <c r="D39" s="156">
        <v>107289</v>
      </c>
      <c r="E39" s="156">
        <v>97656</v>
      </c>
      <c r="F39" s="156">
        <v>91559</v>
      </c>
      <c r="G39" s="156">
        <v>87342</v>
      </c>
      <c r="H39" s="156">
        <v>83640</v>
      </c>
      <c r="I39" s="156">
        <v>80151</v>
      </c>
      <c r="J39" s="156">
        <v>75413.292929999996</v>
      </c>
      <c r="K39" s="156">
        <v>71257.895016672192</v>
      </c>
      <c r="L39" s="156">
        <v>67416.739026421536</v>
      </c>
      <c r="M39" s="150">
        <f t="shared" si="1"/>
        <v>-45834.260973578464</v>
      </c>
      <c r="N39" s="157">
        <f t="shared" si="2"/>
        <v>59.528603744268516</v>
      </c>
    </row>
    <row r="40" spans="1:16">
      <c r="A40" s="165" t="s">
        <v>292</v>
      </c>
      <c r="B40" s="156">
        <v>2381</v>
      </c>
      <c r="C40" s="156">
        <v>2053</v>
      </c>
      <c r="D40" s="156">
        <v>1756</v>
      </c>
      <c r="E40" s="156">
        <v>1441</v>
      </c>
      <c r="F40" s="156">
        <v>1166</v>
      </c>
      <c r="G40" s="156">
        <v>959</v>
      </c>
      <c r="H40" s="156">
        <v>806</v>
      </c>
      <c r="I40" s="156">
        <v>682</v>
      </c>
      <c r="J40" s="156">
        <v>604.71190999999999</v>
      </c>
      <c r="K40" s="156">
        <v>544.52378530500005</v>
      </c>
      <c r="L40" s="156">
        <v>493.79802922579881</v>
      </c>
      <c r="M40" s="150">
        <f t="shared" si="1"/>
        <v>-1559.2019707742011</v>
      </c>
      <c r="N40" s="157">
        <f t="shared" si="2"/>
        <v>24.052509947676512</v>
      </c>
    </row>
    <row r="41" spans="1:16">
      <c r="A41" s="165" t="s">
        <v>293</v>
      </c>
      <c r="B41" s="156">
        <v>4294</v>
      </c>
      <c r="C41" s="156">
        <v>4055</v>
      </c>
      <c r="D41" s="156">
        <v>4127</v>
      </c>
      <c r="E41" s="156">
        <v>3955</v>
      </c>
      <c r="F41" s="156">
        <v>3834</v>
      </c>
      <c r="G41" s="156">
        <v>3745</v>
      </c>
      <c r="H41" s="156">
        <v>3656</v>
      </c>
      <c r="I41" s="156">
        <v>3558</v>
      </c>
      <c r="J41" s="156">
        <v>3367.6866</v>
      </c>
      <c r="K41" s="156">
        <v>3171.0191298176005</v>
      </c>
      <c r="L41" s="156">
        <v>2978.799902168058</v>
      </c>
      <c r="M41" s="150">
        <f t="shared" si="1"/>
        <v>-1076.200097831942</v>
      </c>
      <c r="N41" s="157">
        <f t="shared" si="2"/>
        <v>73.45992360463768</v>
      </c>
    </row>
    <row r="42" spans="1:16">
      <c r="A42" s="165" t="s">
        <v>399</v>
      </c>
      <c r="B42" s="156">
        <v>2157</v>
      </c>
      <c r="C42" s="156">
        <v>1911</v>
      </c>
      <c r="D42" s="156">
        <v>1661</v>
      </c>
      <c r="E42" s="156">
        <v>1428</v>
      </c>
      <c r="F42" s="156">
        <v>1181</v>
      </c>
      <c r="G42" s="156">
        <v>1023</v>
      </c>
      <c r="H42" s="156">
        <v>882</v>
      </c>
      <c r="I42" s="156">
        <v>753</v>
      </c>
      <c r="J42" s="156">
        <v>644.15617999999995</v>
      </c>
      <c r="K42" s="156">
        <v>557.5225433004</v>
      </c>
      <c r="L42" s="156">
        <v>471.16537498826409</v>
      </c>
      <c r="M42" s="150">
        <f t="shared" si="1"/>
        <v>-1439.8346250117359</v>
      </c>
      <c r="N42" s="157">
        <f t="shared" si="2"/>
        <v>24.655435635178655</v>
      </c>
      <c r="P42" s="1" t="s">
        <v>380</v>
      </c>
    </row>
    <row r="43" spans="1:16">
      <c r="A43" s="1031" t="s">
        <v>400</v>
      </c>
      <c r="B43" s="152">
        <f>SUM(B44:B50)</f>
        <v>52247</v>
      </c>
      <c r="C43" s="152">
        <f>SUM(C44:C50)</f>
        <v>47567</v>
      </c>
      <c r="D43" s="152">
        <f t="shared" ref="D43:L43" si="8">SUM(D44:D50)</f>
        <v>42618</v>
      </c>
      <c r="E43" s="152">
        <f t="shared" si="8"/>
        <v>36320</v>
      </c>
      <c r="F43" s="152">
        <f t="shared" si="8"/>
        <v>31585</v>
      </c>
      <c r="G43" s="152">
        <f t="shared" si="8"/>
        <v>28143</v>
      </c>
      <c r="H43" s="152">
        <f t="shared" si="8"/>
        <v>25252</v>
      </c>
      <c r="I43" s="152">
        <f t="shared" si="8"/>
        <v>23204</v>
      </c>
      <c r="J43" s="152">
        <f t="shared" si="8"/>
        <v>21699.311310000001</v>
      </c>
      <c r="K43" s="152">
        <f t="shared" si="8"/>
        <v>20337.9415341407</v>
      </c>
      <c r="L43" s="152">
        <f t="shared" si="8"/>
        <v>19153.80281136381</v>
      </c>
      <c r="M43" s="153">
        <f t="shared" si="1"/>
        <v>-28413.19718863619</v>
      </c>
      <c r="N43" s="154">
        <f t="shared" si="2"/>
        <v>40.266997732385498</v>
      </c>
    </row>
    <row r="44" spans="1:16">
      <c r="A44" s="155" t="s">
        <v>268</v>
      </c>
      <c r="B44" s="156">
        <v>5557</v>
      </c>
      <c r="C44" s="156">
        <v>5182</v>
      </c>
      <c r="D44" s="156">
        <v>4771</v>
      </c>
      <c r="E44" s="156">
        <v>4238</v>
      </c>
      <c r="F44" s="156">
        <v>3943</v>
      </c>
      <c r="G44" s="156">
        <v>3669</v>
      </c>
      <c r="H44" s="156">
        <v>3446</v>
      </c>
      <c r="I44" s="156">
        <v>3277</v>
      </c>
      <c r="J44" s="156">
        <v>3049.3287299999997</v>
      </c>
      <c r="K44" s="156">
        <v>2844.5551043269998</v>
      </c>
      <c r="L44" s="156">
        <v>2644.9938832263142</v>
      </c>
      <c r="M44" s="150">
        <f t="shared" si="1"/>
        <v>-2537.0061167736858</v>
      </c>
      <c r="N44" s="157">
        <f t="shared" si="2"/>
        <v>51.041950660484645</v>
      </c>
    </row>
    <row r="45" spans="1:16">
      <c r="A45" s="155" t="s">
        <v>271</v>
      </c>
      <c r="B45" s="156">
        <v>10092</v>
      </c>
      <c r="C45" s="156">
        <v>9129</v>
      </c>
      <c r="D45" s="156">
        <v>8096</v>
      </c>
      <c r="E45" s="156">
        <v>6786</v>
      </c>
      <c r="F45" s="156">
        <v>5794</v>
      </c>
      <c r="G45" s="156">
        <v>5114</v>
      </c>
      <c r="H45" s="156">
        <v>4479</v>
      </c>
      <c r="I45" s="156">
        <v>4015</v>
      </c>
      <c r="J45" s="156">
        <v>3711.0296400000002</v>
      </c>
      <c r="K45" s="156">
        <v>3436.5917591592006</v>
      </c>
      <c r="L45" s="156">
        <v>3230.5973974060362</v>
      </c>
      <c r="M45" s="150">
        <f t="shared" si="1"/>
        <v>-5898.4026025939638</v>
      </c>
      <c r="N45" s="157">
        <f t="shared" si="2"/>
        <v>35.388294417855583</v>
      </c>
    </row>
    <row r="46" spans="1:16">
      <c r="A46" s="155" t="s">
        <v>401</v>
      </c>
      <c r="B46" s="156">
        <v>7292</v>
      </c>
      <c r="C46" s="156">
        <v>6264</v>
      </c>
      <c r="D46" s="156">
        <v>5302</v>
      </c>
      <c r="E46" s="156">
        <v>4277</v>
      </c>
      <c r="F46" s="156">
        <v>3415</v>
      </c>
      <c r="G46" s="156">
        <v>2794</v>
      </c>
      <c r="H46" s="156">
        <v>2257</v>
      </c>
      <c r="I46" s="156">
        <v>1938</v>
      </c>
      <c r="J46" s="156">
        <v>1781.0365700000002</v>
      </c>
      <c r="K46" s="156">
        <v>1644.2986777670003</v>
      </c>
      <c r="L46" s="156">
        <v>1506.4441841372427</v>
      </c>
      <c r="M46" s="150">
        <f t="shared" si="1"/>
        <v>-4757.5558158627573</v>
      </c>
      <c r="N46" s="157">
        <f t="shared" si="2"/>
        <v>24.049236656086251</v>
      </c>
    </row>
    <row r="47" spans="1:16">
      <c r="A47" s="155" t="s">
        <v>402</v>
      </c>
      <c r="B47" s="156">
        <v>16191</v>
      </c>
      <c r="C47" s="156">
        <v>14997</v>
      </c>
      <c r="D47" s="156">
        <v>13576</v>
      </c>
      <c r="E47" s="156">
        <v>11721</v>
      </c>
      <c r="F47" s="156">
        <v>10386</v>
      </c>
      <c r="G47" s="156">
        <v>9336</v>
      </c>
      <c r="H47" s="156">
        <v>8447</v>
      </c>
      <c r="I47" s="156">
        <v>7787</v>
      </c>
      <c r="J47" s="156">
        <v>7330.6599500000002</v>
      </c>
      <c r="K47" s="156">
        <v>6920.3809750294995</v>
      </c>
      <c r="L47" s="156">
        <v>6575.9529578569473</v>
      </c>
      <c r="M47" s="150">
        <f t="shared" si="1"/>
        <v>-8421.0470421430527</v>
      </c>
      <c r="N47" s="157">
        <f t="shared" si="2"/>
        <v>43.848456076928365</v>
      </c>
    </row>
    <row r="48" spans="1:16">
      <c r="A48" s="155" t="s">
        <v>295</v>
      </c>
      <c r="B48" s="156">
        <v>7203</v>
      </c>
      <c r="C48" s="156">
        <v>7123</v>
      </c>
      <c r="D48" s="156">
        <v>6821</v>
      </c>
      <c r="E48" s="156">
        <v>6059</v>
      </c>
      <c r="F48" s="156">
        <v>5520</v>
      </c>
      <c r="G48" s="156">
        <v>5203</v>
      </c>
      <c r="H48" s="156">
        <v>5005</v>
      </c>
      <c r="I48" s="156">
        <v>4865</v>
      </c>
      <c r="J48" s="156">
        <v>4624.94002</v>
      </c>
      <c r="K48" s="156">
        <v>4405.6161593407005</v>
      </c>
      <c r="L48" s="156">
        <v>4224.7354636927894</v>
      </c>
      <c r="M48" s="150">
        <f t="shared" si="1"/>
        <v>-2898.2645363072106</v>
      </c>
      <c r="N48" s="157">
        <f t="shared" si="2"/>
        <v>59.311181576481673</v>
      </c>
    </row>
    <row r="49" spans="1:14">
      <c r="A49" s="155" t="s">
        <v>296</v>
      </c>
      <c r="B49" s="156">
        <v>2912</v>
      </c>
      <c r="C49" s="156">
        <v>2413</v>
      </c>
      <c r="D49" s="156">
        <v>2024</v>
      </c>
      <c r="E49" s="156">
        <v>1589</v>
      </c>
      <c r="F49" s="156">
        <v>1242</v>
      </c>
      <c r="G49" s="156">
        <v>1000</v>
      </c>
      <c r="H49" s="156">
        <v>796</v>
      </c>
      <c r="I49" s="156">
        <v>662</v>
      </c>
      <c r="J49" s="156">
        <v>611.12609999999995</v>
      </c>
      <c r="K49" s="156">
        <v>549.80748820129998</v>
      </c>
      <c r="L49" s="156">
        <v>492.04424503314169</v>
      </c>
      <c r="M49" s="150">
        <f t="shared" si="1"/>
        <v>-1920.9557549668584</v>
      </c>
      <c r="N49" s="157">
        <f t="shared" si="2"/>
        <v>20.391390179574874</v>
      </c>
    </row>
    <row r="50" spans="1:14">
      <c r="A50" s="158" t="s">
        <v>403</v>
      </c>
      <c r="B50" s="159">
        <v>3000</v>
      </c>
      <c r="C50" s="159">
        <v>2459</v>
      </c>
      <c r="D50" s="159">
        <v>2028</v>
      </c>
      <c r="E50" s="159">
        <v>1650</v>
      </c>
      <c r="F50" s="159">
        <v>1285</v>
      </c>
      <c r="G50" s="159">
        <v>1027</v>
      </c>
      <c r="H50" s="159">
        <v>822</v>
      </c>
      <c r="I50" s="159">
        <v>660</v>
      </c>
      <c r="J50" s="159">
        <v>591.19029999999998</v>
      </c>
      <c r="K50" s="159">
        <v>536.69137031599996</v>
      </c>
      <c r="L50" s="159">
        <v>479.0346800113382</v>
      </c>
      <c r="M50" s="160">
        <f t="shared" si="1"/>
        <v>-1979.9653199886618</v>
      </c>
      <c r="N50" s="161">
        <f t="shared" si="2"/>
        <v>19.480873526284594</v>
      </c>
    </row>
    <row r="51" spans="1:14">
      <c r="A51" s="1033" t="s">
        <v>404</v>
      </c>
      <c r="B51" s="162">
        <f>SUM(B52:B56)</f>
        <v>30621</v>
      </c>
      <c r="C51" s="162">
        <f>SUM(C52:C56)</f>
        <v>27381</v>
      </c>
      <c r="D51" s="162">
        <f t="shared" ref="D51:L51" si="9">SUM(D52:D56)</f>
        <v>24230</v>
      </c>
      <c r="E51" s="162">
        <f t="shared" si="9"/>
        <v>21051</v>
      </c>
      <c r="F51" s="162">
        <f t="shared" si="9"/>
        <v>18317</v>
      </c>
      <c r="G51" s="162">
        <f t="shared" si="9"/>
        <v>16083</v>
      </c>
      <c r="H51" s="162">
        <f t="shared" si="9"/>
        <v>14331</v>
      </c>
      <c r="I51" s="162">
        <f t="shared" si="9"/>
        <v>12756</v>
      </c>
      <c r="J51" s="162">
        <f t="shared" si="9"/>
        <v>11588.413570000001</v>
      </c>
      <c r="K51" s="162">
        <f t="shared" si="9"/>
        <v>10726.367407501701</v>
      </c>
      <c r="L51" s="162">
        <f t="shared" si="9"/>
        <v>9827.5443642047012</v>
      </c>
      <c r="M51" s="163">
        <f t="shared" si="1"/>
        <v>-17553.455635795297</v>
      </c>
      <c r="N51" s="164">
        <f t="shared" si="2"/>
        <v>35.89183873563676</v>
      </c>
    </row>
    <row r="52" spans="1:14">
      <c r="A52" s="169" t="s">
        <v>405</v>
      </c>
      <c r="B52" s="156">
        <v>15386</v>
      </c>
      <c r="C52" s="156">
        <v>14096</v>
      </c>
      <c r="D52" s="156">
        <v>12623</v>
      </c>
      <c r="E52" s="156">
        <v>11175</v>
      </c>
      <c r="F52" s="156">
        <v>9902</v>
      </c>
      <c r="G52" s="156">
        <v>8846</v>
      </c>
      <c r="H52" s="156">
        <v>8064</v>
      </c>
      <c r="I52" s="156">
        <v>7320</v>
      </c>
      <c r="J52" s="156">
        <v>6691.6076700000003</v>
      </c>
      <c r="K52" s="156">
        <v>6259.4824188226003</v>
      </c>
      <c r="L52" s="156">
        <v>5758.4255307117592</v>
      </c>
      <c r="M52" s="150">
        <f t="shared" si="1"/>
        <v>-8337.5744692882399</v>
      </c>
      <c r="N52" s="157">
        <f t="shared" si="2"/>
        <v>40.851486455106127</v>
      </c>
    </row>
    <row r="53" spans="1:14">
      <c r="A53" s="165" t="s">
        <v>406</v>
      </c>
      <c r="B53" s="156">
        <v>4172</v>
      </c>
      <c r="C53" s="156">
        <v>3630</v>
      </c>
      <c r="D53" s="156">
        <v>3187</v>
      </c>
      <c r="E53" s="156">
        <v>2697</v>
      </c>
      <c r="F53" s="156">
        <v>2261</v>
      </c>
      <c r="G53" s="156">
        <v>1897</v>
      </c>
      <c r="H53" s="156">
        <v>1599</v>
      </c>
      <c r="I53" s="156">
        <v>1374</v>
      </c>
      <c r="J53" s="156">
        <v>1239.9345900000001</v>
      </c>
      <c r="K53" s="156">
        <v>1123.3895880653001</v>
      </c>
      <c r="L53" s="156">
        <v>1033.0029491943469</v>
      </c>
      <c r="M53" s="150">
        <f t="shared" si="1"/>
        <v>-2596.9970508056531</v>
      </c>
      <c r="N53" s="157">
        <f t="shared" si="2"/>
        <v>28.457381520505425</v>
      </c>
    </row>
    <row r="54" spans="1:14">
      <c r="A54" s="165" t="s">
        <v>407</v>
      </c>
      <c r="B54" s="156">
        <v>5589</v>
      </c>
      <c r="C54" s="156">
        <v>5058</v>
      </c>
      <c r="D54" s="156">
        <v>4525</v>
      </c>
      <c r="E54" s="156">
        <v>3919</v>
      </c>
      <c r="F54" s="156">
        <v>3475</v>
      </c>
      <c r="G54" s="156">
        <v>3091</v>
      </c>
      <c r="H54" s="156">
        <v>2763</v>
      </c>
      <c r="I54" s="156">
        <v>2475</v>
      </c>
      <c r="J54" s="156">
        <v>2238.6769800000002</v>
      </c>
      <c r="K54" s="156">
        <v>2064.3718299875004</v>
      </c>
      <c r="L54" s="156">
        <v>1891.1838711153396</v>
      </c>
      <c r="M54" s="150">
        <f t="shared" si="1"/>
        <v>-3166.8161288846604</v>
      </c>
      <c r="N54" s="157">
        <f t="shared" si="2"/>
        <v>37.389953956412405</v>
      </c>
    </row>
    <row r="55" spans="1:14">
      <c r="A55" s="165" t="s">
        <v>408</v>
      </c>
      <c r="B55" s="156">
        <v>3063</v>
      </c>
      <c r="C55" s="156">
        <v>2539</v>
      </c>
      <c r="D55" s="156">
        <v>2100</v>
      </c>
      <c r="E55" s="156">
        <v>1699</v>
      </c>
      <c r="F55" s="156">
        <v>1380</v>
      </c>
      <c r="G55" s="156">
        <v>1137</v>
      </c>
      <c r="H55" s="156">
        <v>944</v>
      </c>
      <c r="I55" s="156">
        <v>780</v>
      </c>
      <c r="J55" s="156">
        <v>706.7438800000001</v>
      </c>
      <c r="K55" s="156">
        <v>646.8413913600001</v>
      </c>
      <c r="L55" s="156">
        <v>594.38894016047402</v>
      </c>
      <c r="M55" s="150">
        <f t="shared" si="1"/>
        <v>-1944.611059839526</v>
      </c>
      <c r="N55" s="157">
        <f t="shared" si="2"/>
        <v>23.410356052007643</v>
      </c>
    </row>
    <row r="56" spans="1:14">
      <c r="A56" s="165" t="s">
        <v>409</v>
      </c>
      <c r="B56" s="159">
        <v>2411</v>
      </c>
      <c r="C56" s="159">
        <v>2058</v>
      </c>
      <c r="D56" s="159">
        <v>1795</v>
      </c>
      <c r="E56" s="159">
        <v>1561</v>
      </c>
      <c r="F56" s="159">
        <v>1299</v>
      </c>
      <c r="G56" s="159">
        <v>1112</v>
      </c>
      <c r="H56" s="159">
        <v>961</v>
      </c>
      <c r="I56" s="159">
        <v>807</v>
      </c>
      <c r="J56" s="159">
        <v>711.45045000000005</v>
      </c>
      <c r="K56" s="159">
        <v>632.28217926630009</v>
      </c>
      <c r="L56" s="159">
        <v>550.54307302278232</v>
      </c>
      <c r="M56" s="150">
        <f t="shared" si="1"/>
        <v>-1507.4569269772178</v>
      </c>
      <c r="N56" s="157">
        <f t="shared" si="2"/>
        <v>26.751364092457841</v>
      </c>
    </row>
    <row r="57" spans="1:14">
      <c r="A57" s="1034" t="s">
        <v>410</v>
      </c>
      <c r="B57" s="152">
        <f>SUM(B58:B59)</f>
        <v>20003</v>
      </c>
      <c r="C57" s="152">
        <f>SUM(C58:C59)</f>
        <v>18327</v>
      </c>
      <c r="D57" s="152">
        <f t="shared" ref="D57:L57" si="10">SUM(D58:D59)</f>
        <v>16543</v>
      </c>
      <c r="E57" s="152">
        <f t="shared" si="10"/>
        <v>14554</v>
      </c>
      <c r="F57" s="152">
        <f t="shared" si="10"/>
        <v>13000</v>
      </c>
      <c r="G57" s="152">
        <f t="shared" si="10"/>
        <v>11620</v>
      </c>
      <c r="H57" s="152">
        <f t="shared" si="10"/>
        <v>10424</v>
      </c>
      <c r="I57" s="152">
        <f t="shared" si="10"/>
        <v>9481</v>
      </c>
      <c r="J57" s="152">
        <f t="shared" si="10"/>
        <v>8716.2865199999997</v>
      </c>
      <c r="K57" s="152">
        <f t="shared" si="10"/>
        <v>8133.5093172912002</v>
      </c>
      <c r="L57" s="152">
        <f t="shared" si="10"/>
        <v>7578.8031026104381</v>
      </c>
      <c r="M57" s="153">
        <f t="shared" si="1"/>
        <v>-10748.196897389562</v>
      </c>
      <c r="N57" s="154">
        <f t="shared" si="2"/>
        <v>41.353211669179011</v>
      </c>
    </row>
    <row r="58" spans="1:14">
      <c r="A58" s="155" t="s">
        <v>411</v>
      </c>
      <c r="B58" s="156">
        <v>7991</v>
      </c>
      <c r="C58" s="156">
        <v>7152</v>
      </c>
      <c r="D58" s="156">
        <v>6408</v>
      </c>
      <c r="E58" s="156">
        <v>5610</v>
      </c>
      <c r="F58" s="156">
        <v>4987</v>
      </c>
      <c r="G58" s="156">
        <v>4412</v>
      </c>
      <c r="H58" s="156">
        <v>3899</v>
      </c>
      <c r="I58" s="156">
        <v>3524</v>
      </c>
      <c r="J58" s="156">
        <v>3302.2100100000002</v>
      </c>
      <c r="K58" s="156">
        <v>3100.9294744823997</v>
      </c>
      <c r="L58" s="156">
        <v>2891.1128366785092</v>
      </c>
      <c r="M58" s="150">
        <f t="shared" si="1"/>
        <v>-4260.8871633214912</v>
      </c>
      <c r="N58" s="157">
        <f t="shared" si="2"/>
        <v>40.423837201880715</v>
      </c>
    </row>
    <row r="59" spans="1:14">
      <c r="A59" s="158" t="s">
        <v>412</v>
      </c>
      <c r="B59" s="159">
        <v>12012</v>
      </c>
      <c r="C59" s="159">
        <v>11175</v>
      </c>
      <c r="D59" s="159">
        <v>10135</v>
      </c>
      <c r="E59" s="159">
        <v>8944</v>
      </c>
      <c r="F59" s="159">
        <v>8013</v>
      </c>
      <c r="G59" s="159">
        <v>7208</v>
      </c>
      <c r="H59" s="159">
        <v>6525</v>
      </c>
      <c r="I59" s="159">
        <v>5957</v>
      </c>
      <c r="J59" s="159">
        <v>5414.0765099999999</v>
      </c>
      <c r="K59" s="159">
        <v>5032.5798428088001</v>
      </c>
      <c r="L59" s="159">
        <v>4687.6902659319285</v>
      </c>
      <c r="M59" s="160">
        <f t="shared" si="1"/>
        <v>-6487.3097340680715</v>
      </c>
      <c r="N59" s="161">
        <f t="shared" si="2"/>
        <v>41.948011328249919</v>
      </c>
    </row>
    <row r="60" spans="1:14">
      <c r="A60" s="1035" t="s">
        <v>413</v>
      </c>
      <c r="B60" s="171">
        <f>SUM(B61:B63)</f>
        <v>25057</v>
      </c>
      <c r="C60" s="171">
        <f>SUM(C61:C63)</f>
        <v>22709</v>
      </c>
      <c r="D60" s="171">
        <f t="shared" ref="D60:L60" si="11">SUM(D61:D63)</f>
        <v>20273</v>
      </c>
      <c r="E60" s="171">
        <f t="shared" si="11"/>
        <v>17524</v>
      </c>
      <c r="F60" s="171">
        <f t="shared" si="11"/>
        <v>15369</v>
      </c>
      <c r="G60" s="171">
        <f t="shared" si="11"/>
        <v>13642</v>
      </c>
      <c r="H60" s="171">
        <f t="shared" si="11"/>
        <v>12139</v>
      </c>
      <c r="I60" s="171">
        <f t="shared" si="11"/>
        <v>10949</v>
      </c>
      <c r="J60" s="171">
        <f t="shared" si="11"/>
        <v>9970.4932799999988</v>
      </c>
      <c r="K60" s="171">
        <f t="shared" si="11"/>
        <v>9084.8695122157005</v>
      </c>
      <c r="L60" s="171">
        <f t="shared" si="11"/>
        <v>8261.4184314751528</v>
      </c>
      <c r="M60" s="163">
        <f t="shared" si="1"/>
        <v>-14447.581568524847</v>
      </c>
      <c r="N60" s="164">
        <f t="shared" si="2"/>
        <v>36.379490208618407</v>
      </c>
    </row>
    <row r="61" spans="1:14">
      <c r="A61" s="169" t="s">
        <v>414</v>
      </c>
      <c r="B61" s="156">
        <v>8527</v>
      </c>
      <c r="C61" s="156">
        <v>7800</v>
      </c>
      <c r="D61" s="156">
        <v>6897</v>
      </c>
      <c r="E61" s="156">
        <v>5917</v>
      </c>
      <c r="F61" s="156">
        <v>5151</v>
      </c>
      <c r="G61" s="156">
        <v>4600</v>
      </c>
      <c r="H61" s="156">
        <v>4179</v>
      </c>
      <c r="I61" s="156">
        <v>3723</v>
      </c>
      <c r="J61" s="156">
        <v>3269.6233199999997</v>
      </c>
      <c r="K61" s="156">
        <v>2889.9044655837997</v>
      </c>
      <c r="L61" s="156">
        <v>2553.3339172852325</v>
      </c>
      <c r="M61" s="150">
        <f t="shared" si="1"/>
        <v>-5246.666082714768</v>
      </c>
      <c r="N61" s="157">
        <f t="shared" si="2"/>
        <v>32.735050221605547</v>
      </c>
    </row>
    <row r="62" spans="1:14">
      <c r="A62" s="165" t="s">
        <v>415</v>
      </c>
      <c r="B62" s="156">
        <v>8701</v>
      </c>
      <c r="C62" s="156">
        <v>7790</v>
      </c>
      <c r="D62" s="156">
        <v>6969</v>
      </c>
      <c r="E62" s="156">
        <v>5966</v>
      </c>
      <c r="F62" s="156">
        <v>5259</v>
      </c>
      <c r="G62" s="156">
        <v>4599</v>
      </c>
      <c r="H62" s="156">
        <v>4000</v>
      </c>
      <c r="I62" s="156">
        <v>3586</v>
      </c>
      <c r="J62" s="156">
        <v>3318.2091499999997</v>
      </c>
      <c r="K62" s="156">
        <v>3068.1286920421003</v>
      </c>
      <c r="L62" s="156">
        <v>2845.0180512061811</v>
      </c>
      <c r="M62" s="150">
        <f t="shared" si="1"/>
        <v>-4944.9819487938184</v>
      </c>
      <c r="N62" s="157">
        <f t="shared" si="2"/>
        <v>36.521412724084477</v>
      </c>
    </row>
    <row r="63" spans="1:14">
      <c r="A63" s="172" t="s">
        <v>416</v>
      </c>
      <c r="B63" s="159">
        <v>7829</v>
      </c>
      <c r="C63" s="159">
        <v>7119</v>
      </c>
      <c r="D63" s="159">
        <v>6407</v>
      </c>
      <c r="E63" s="159">
        <v>5641</v>
      </c>
      <c r="F63" s="159">
        <v>4959</v>
      </c>
      <c r="G63" s="159">
        <v>4443</v>
      </c>
      <c r="H63" s="159">
        <v>3960</v>
      </c>
      <c r="I63" s="159">
        <v>3640</v>
      </c>
      <c r="J63" s="159">
        <v>3382.6608100000003</v>
      </c>
      <c r="K63" s="159">
        <v>3126.8363545898005</v>
      </c>
      <c r="L63" s="159">
        <v>2863.0664629837397</v>
      </c>
      <c r="M63" s="160">
        <f t="shared" si="1"/>
        <v>-4255.9335370162607</v>
      </c>
      <c r="N63" s="161">
        <f t="shared" si="2"/>
        <v>40.217256117203817</v>
      </c>
    </row>
    <row r="64" spans="1:14">
      <c r="A64" s="173" t="s">
        <v>417</v>
      </c>
      <c r="B64" s="173"/>
      <c r="C64" s="174"/>
      <c r="D64" s="174"/>
      <c r="E64" s="174"/>
      <c r="F64" s="174"/>
      <c r="G64" s="174"/>
      <c r="H64" s="174"/>
      <c r="I64" s="174"/>
      <c r="J64" s="174"/>
      <c r="K64" s="174"/>
      <c r="L64" s="174"/>
      <c r="M64" s="174"/>
    </row>
    <row r="67" spans="1:14">
      <c r="A67" s="175" t="s">
        <v>418</v>
      </c>
      <c r="B67" s="175"/>
      <c r="C67" s="28">
        <f>C69-C68</f>
        <v>1105725</v>
      </c>
      <c r="D67" s="28">
        <f t="shared" ref="D67:L67" si="12">D69-D68</f>
        <v>1027963</v>
      </c>
      <c r="E67" s="28">
        <f t="shared" si="12"/>
        <v>922690</v>
      </c>
      <c r="F67" s="28">
        <f t="shared" si="12"/>
        <v>850293</v>
      </c>
      <c r="G67" s="28">
        <f t="shared" si="12"/>
        <v>797258</v>
      </c>
      <c r="H67" s="28">
        <f t="shared" si="12"/>
        <v>754505</v>
      </c>
      <c r="I67" s="28">
        <f t="shared" si="12"/>
        <v>716315</v>
      </c>
      <c r="J67" s="28">
        <f t="shared" si="12"/>
        <v>670390.47094000003</v>
      </c>
      <c r="K67" s="28">
        <f t="shared" si="12"/>
        <v>630123.83439677011</v>
      </c>
      <c r="L67" s="28">
        <f t="shared" si="12"/>
        <v>591742.14877210732</v>
      </c>
      <c r="M67" s="176">
        <f t="shared" ref="M67:M69" si="13">L67-C67</f>
        <v>-513982.85122789268</v>
      </c>
      <c r="N67" s="177">
        <f t="shared" ref="N67:N69" si="14">L67/C67*100</f>
        <v>53.516213233137286</v>
      </c>
    </row>
    <row r="68" spans="1:14">
      <c r="A68" s="175" t="s">
        <v>419</v>
      </c>
      <c r="B68" s="175"/>
      <c r="C68" s="28">
        <f>C24+C29+C30+C37+C40+C41+C42+C48+C49+C50+C55+C56</f>
        <v>47260</v>
      </c>
      <c r="D68" s="28">
        <f t="shared" ref="D68:L68" si="15">D24+D29+D30+D37+D40+D41+D42+D48+D49+D50+D55+D56</f>
        <v>43154</v>
      </c>
      <c r="E68" s="28">
        <f t="shared" si="15"/>
        <v>37698</v>
      </c>
      <c r="F68" s="28">
        <f t="shared" si="15"/>
        <v>33279</v>
      </c>
      <c r="G68" s="28">
        <f t="shared" si="15"/>
        <v>30224</v>
      </c>
      <c r="H68" s="28">
        <f t="shared" si="15"/>
        <v>27865</v>
      </c>
      <c r="I68" s="28">
        <f t="shared" si="15"/>
        <v>25888</v>
      </c>
      <c r="J68" s="28">
        <f t="shared" si="15"/>
        <v>24060.505590000001</v>
      </c>
      <c r="K68" s="28">
        <f t="shared" si="15"/>
        <v>22373.792345164202</v>
      </c>
      <c r="L68" s="28">
        <f t="shared" si="15"/>
        <v>20841.898129487883</v>
      </c>
      <c r="M68" s="176">
        <f t="shared" si="13"/>
        <v>-26418.101870512117</v>
      </c>
      <c r="N68" s="177">
        <f t="shared" si="14"/>
        <v>44.100503871112743</v>
      </c>
    </row>
    <row r="69" spans="1:14">
      <c r="A69" s="175" t="s">
        <v>420</v>
      </c>
      <c r="B69" s="175"/>
      <c r="C69" s="28">
        <f>C4</f>
        <v>1152985</v>
      </c>
      <c r="D69" s="28">
        <f t="shared" ref="D69:L69" si="16">D4</f>
        <v>1071117</v>
      </c>
      <c r="E69" s="28">
        <f t="shared" si="16"/>
        <v>960388</v>
      </c>
      <c r="F69" s="28">
        <f t="shared" si="16"/>
        <v>883572</v>
      </c>
      <c r="G69" s="28">
        <f t="shared" si="16"/>
        <v>827482</v>
      </c>
      <c r="H69" s="28">
        <f t="shared" si="16"/>
        <v>782370</v>
      </c>
      <c r="I69" s="28">
        <f t="shared" si="16"/>
        <v>742203</v>
      </c>
      <c r="J69" s="28">
        <f t="shared" si="16"/>
        <v>694450.97652999999</v>
      </c>
      <c r="K69" s="28">
        <f t="shared" si="16"/>
        <v>652497.62674193433</v>
      </c>
      <c r="L69" s="28">
        <f t="shared" si="16"/>
        <v>612584.0469015952</v>
      </c>
      <c r="M69" s="176">
        <f t="shared" si="13"/>
        <v>-540400.9530984048</v>
      </c>
      <c r="N69" s="177">
        <f t="shared" si="14"/>
        <v>53.13027028986459</v>
      </c>
    </row>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868E-06CF-42B9-81B6-50427EBA0B62}">
  <sheetPr>
    <tabColor theme="0"/>
  </sheetPr>
  <dimension ref="A1:P69"/>
  <sheetViews>
    <sheetView workbookViewId="0">
      <pane xSplit="1" ySplit="3" topLeftCell="B20" activePane="bottomRight" state="frozen"/>
      <selection pane="topRight" activeCell="B1" sqref="B1"/>
      <selection pane="bottomLeft" activeCell="A4" sqref="A4"/>
      <selection pane="bottomRight" activeCell="O28" sqref="O28"/>
    </sheetView>
  </sheetViews>
  <sheetFormatPr defaultRowHeight="13.5"/>
  <cols>
    <col min="1" max="1" width="13.25" style="16" customWidth="1"/>
    <col min="2" max="2" width="8" style="16" customWidth="1"/>
    <col min="3" max="5" width="9" style="1"/>
    <col min="6" max="9" width="10.5" style="1" bestFit="1" customWidth="1"/>
    <col min="10" max="12" width="10.5" style="1" customWidth="1"/>
    <col min="13" max="13" width="11.625" style="1" customWidth="1"/>
    <col min="14" max="14" width="8.625" style="1" customWidth="1"/>
    <col min="15" max="252" width="9" style="1"/>
    <col min="253" max="253" width="13.25" style="1" customWidth="1"/>
    <col min="254" max="256" width="9" style="1"/>
    <col min="257" max="260" width="10.5" style="1" bestFit="1" customWidth="1"/>
    <col min="261" max="261" width="10.5" style="1" customWidth="1"/>
    <col min="262" max="262" width="4.875" style="1" customWidth="1"/>
    <col min="263" max="508" width="9" style="1"/>
    <col min="509" max="509" width="13.25" style="1" customWidth="1"/>
    <col min="510" max="512" width="9" style="1"/>
    <col min="513" max="516" width="10.5" style="1" bestFit="1" customWidth="1"/>
    <col min="517" max="517" width="10.5" style="1" customWidth="1"/>
    <col min="518" max="518" width="4.875" style="1" customWidth="1"/>
    <col min="519" max="764" width="9" style="1"/>
    <col min="765" max="765" width="13.25" style="1" customWidth="1"/>
    <col min="766" max="768" width="9" style="1"/>
    <col min="769" max="772" width="10.5" style="1" bestFit="1" customWidth="1"/>
    <col min="773" max="773" width="10.5" style="1" customWidth="1"/>
    <col min="774" max="774" width="4.875" style="1" customWidth="1"/>
    <col min="775" max="1020" width="9" style="1"/>
    <col min="1021" max="1021" width="13.25" style="1" customWidth="1"/>
    <col min="1022" max="1024" width="9" style="1"/>
    <col min="1025" max="1028" width="10.5" style="1" bestFit="1" customWidth="1"/>
    <col min="1029" max="1029" width="10.5" style="1" customWidth="1"/>
    <col min="1030" max="1030" width="4.875" style="1" customWidth="1"/>
    <col min="1031" max="1276" width="9" style="1"/>
    <col min="1277" max="1277" width="13.25" style="1" customWidth="1"/>
    <col min="1278" max="1280" width="9" style="1"/>
    <col min="1281" max="1284" width="10.5" style="1" bestFit="1" customWidth="1"/>
    <col min="1285" max="1285" width="10.5" style="1" customWidth="1"/>
    <col min="1286" max="1286" width="4.875" style="1" customWidth="1"/>
    <col min="1287" max="1532" width="9" style="1"/>
    <col min="1533" max="1533" width="13.25" style="1" customWidth="1"/>
    <col min="1534" max="1536" width="9" style="1"/>
    <col min="1537" max="1540" width="10.5" style="1" bestFit="1" customWidth="1"/>
    <col min="1541" max="1541" width="10.5" style="1" customWidth="1"/>
    <col min="1542" max="1542" width="4.875" style="1" customWidth="1"/>
    <col min="1543" max="1788" width="9" style="1"/>
    <col min="1789" max="1789" width="13.25" style="1" customWidth="1"/>
    <col min="1790" max="1792" width="9" style="1"/>
    <col min="1793" max="1796" width="10.5" style="1" bestFit="1" customWidth="1"/>
    <col min="1797" max="1797" width="10.5" style="1" customWidth="1"/>
    <col min="1798" max="1798" width="4.875" style="1" customWidth="1"/>
    <col min="1799" max="2044" width="9" style="1"/>
    <col min="2045" max="2045" width="13.25" style="1" customWidth="1"/>
    <col min="2046" max="2048" width="9" style="1"/>
    <col min="2049" max="2052" width="10.5" style="1" bestFit="1" customWidth="1"/>
    <col min="2053" max="2053" width="10.5" style="1" customWidth="1"/>
    <col min="2054" max="2054" width="4.875" style="1" customWidth="1"/>
    <col min="2055" max="2300" width="9" style="1"/>
    <col min="2301" max="2301" width="13.25" style="1" customWidth="1"/>
    <col min="2302" max="2304" width="9" style="1"/>
    <col min="2305" max="2308" width="10.5" style="1" bestFit="1" customWidth="1"/>
    <col min="2309" max="2309" width="10.5" style="1" customWidth="1"/>
    <col min="2310" max="2310" width="4.875" style="1" customWidth="1"/>
    <col min="2311" max="2556" width="9" style="1"/>
    <col min="2557" max="2557" width="13.25" style="1" customWidth="1"/>
    <col min="2558" max="2560" width="9" style="1"/>
    <col min="2561" max="2564" width="10.5" style="1" bestFit="1" customWidth="1"/>
    <col min="2565" max="2565" width="10.5" style="1" customWidth="1"/>
    <col min="2566" max="2566" width="4.875" style="1" customWidth="1"/>
    <col min="2567" max="2812" width="9" style="1"/>
    <col min="2813" max="2813" width="13.25" style="1" customWidth="1"/>
    <col min="2814" max="2816" width="9" style="1"/>
    <col min="2817" max="2820" width="10.5" style="1" bestFit="1" customWidth="1"/>
    <col min="2821" max="2821" width="10.5" style="1" customWidth="1"/>
    <col min="2822" max="2822" width="4.875" style="1" customWidth="1"/>
    <col min="2823" max="3068" width="9" style="1"/>
    <col min="3069" max="3069" width="13.25" style="1" customWidth="1"/>
    <col min="3070" max="3072" width="9" style="1"/>
    <col min="3073" max="3076" width="10.5" style="1" bestFit="1" customWidth="1"/>
    <col min="3077" max="3077" width="10.5" style="1" customWidth="1"/>
    <col min="3078" max="3078" width="4.875" style="1" customWidth="1"/>
    <col min="3079" max="3324" width="9" style="1"/>
    <col min="3325" max="3325" width="13.25" style="1" customWidth="1"/>
    <col min="3326" max="3328" width="9" style="1"/>
    <col min="3329" max="3332" width="10.5" style="1" bestFit="1" customWidth="1"/>
    <col min="3333" max="3333" width="10.5" style="1" customWidth="1"/>
    <col min="3334" max="3334" width="4.875" style="1" customWidth="1"/>
    <col min="3335" max="3580" width="9" style="1"/>
    <col min="3581" max="3581" width="13.25" style="1" customWidth="1"/>
    <col min="3582" max="3584" width="9" style="1"/>
    <col min="3585" max="3588" width="10.5" style="1" bestFit="1" customWidth="1"/>
    <col min="3589" max="3589" width="10.5" style="1" customWidth="1"/>
    <col min="3590" max="3590" width="4.875" style="1" customWidth="1"/>
    <col min="3591" max="3836" width="9" style="1"/>
    <col min="3837" max="3837" width="13.25" style="1" customWidth="1"/>
    <col min="3838" max="3840" width="9" style="1"/>
    <col min="3841" max="3844" width="10.5" style="1" bestFit="1" customWidth="1"/>
    <col min="3845" max="3845" width="10.5" style="1" customWidth="1"/>
    <col min="3846" max="3846" width="4.875" style="1" customWidth="1"/>
    <col min="3847" max="4092" width="9" style="1"/>
    <col min="4093" max="4093" width="13.25" style="1" customWidth="1"/>
    <col min="4094" max="4096" width="9" style="1"/>
    <col min="4097" max="4100" width="10.5" style="1" bestFit="1" customWidth="1"/>
    <col min="4101" max="4101" width="10.5" style="1" customWidth="1"/>
    <col min="4102" max="4102" width="4.875" style="1" customWidth="1"/>
    <col min="4103" max="4348" width="9" style="1"/>
    <col min="4349" max="4349" width="13.25" style="1" customWidth="1"/>
    <col min="4350" max="4352" width="9" style="1"/>
    <col min="4353" max="4356" width="10.5" style="1" bestFit="1" customWidth="1"/>
    <col min="4357" max="4357" width="10.5" style="1" customWidth="1"/>
    <col min="4358" max="4358" width="4.875" style="1" customWidth="1"/>
    <col min="4359" max="4604" width="9" style="1"/>
    <col min="4605" max="4605" width="13.25" style="1" customWidth="1"/>
    <col min="4606" max="4608" width="9" style="1"/>
    <col min="4609" max="4612" width="10.5" style="1" bestFit="1" customWidth="1"/>
    <col min="4613" max="4613" width="10.5" style="1" customWidth="1"/>
    <col min="4614" max="4614" width="4.875" style="1" customWidth="1"/>
    <col min="4615" max="4860" width="9" style="1"/>
    <col min="4861" max="4861" width="13.25" style="1" customWidth="1"/>
    <col min="4862" max="4864" width="9" style="1"/>
    <col min="4865" max="4868" width="10.5" style="1" bestFit="1" customWidth="1"/>
    <col min="4869" max="4869" width="10.5" style="1" customWidth="1"/>
    <col min="4870" max="4870" width="4.875" style="1" customWidth="1"/>
    <col min="4871" max="5116" width="9" style="1"/>
    <col min="5117" max="5117" width="13.25" style="1" customWidth="1"/>
    <col min="5118" max="5120" width="9" style="1"/>
    <col min="5121" max="5124" width="10.5" style="1" bestFit="1" customWidth="1"/>
    <col min="5125" max="5125" width="10.5" style="1" customWidth="1"/>
    <col min="5126" max="5126" width="4.875" style="1" customWidth="1"/>
    <col min="5127" max="5372" width="9" style="1"/>
    <col min="5373" max="5373" width="13.25" style="1" customWidth="1"/>
    <col min="5374" max="5376" width="9" style="1"/>
    <col min="5377" max="5380" width="10.5" style="1" bestFit="1" customWidth="1"/>
    <col min="5381" max="5381" width="10.5" style="1" customWidth="1"/>
    <col min="5382" max="5382" width="4.875" style="1" customWidth="1"/>
    <col min="5383" max="5628" width="9" style="1"/>
    <col min="5629" max="5629" width="13.25" style="1" customWidth="1"/>
    <col min="5630" max="5632" width="9" style="1"/>
    <col min="5633" max="5636" width="10.5" style="1" bestFit="1" customWidth="1"/>
    <col min="5637" max="5637" width="10.5" style="1" customWidth="1"/>
    <col min="5638" max="5638" width="4.875" style="1" customWidth="1"/>
    <col min="5639" max="5884" width="9" style="1"/>
    <col min="5885" max="5885" width="13.25" style="1" customWidth="1"/>
    <col min="5886" max="5888" width="9" style="1"/>
    <col min="5889" max="5892" width="10.5" style="1" bestFit="1" customWidth="1"/>
    <col min="5893" max="5893" width="10.5" style="1" customWidth="1"/>
    <col min="5894" max="5894" width="4.875" style="1" customWidth="1"/>
    <col min="5895" max="6140" width="9" style="1"/>
    <col min="6141" max="6141" width="13.25" style="1" customWidth="1"/>
    <col min="6142" max="6144" width="9" style="1"/>
    <col min="6145" max="6148" width="10.5" style="1" bestFit="1" customWidth="1"/>
    <col min="6149" max="6149" width="10.5" style="1" customWidth="1"/>
    <col min="6150" max="6150" width="4.875" style="1" customWidth="1"/>
    <col min="6151" max="6396" width="9" style="1"/>
    <col min="6397" max="6397" width="13.25" style="1" customWidth="1"/>
    <col min="6398" max="6400" width="9" style="1"/>
    <col min="6401" max="6404" width="10.5" style="1" bestFit="1" customWidth="1"/>
    <col min="6405" max="6405" width="10.5" style="1" customWidth="1"/>
    <col min="6406" max="6406" width="4.875" style="1" customWidth="1"/>
    <col min="6407" max="6652" width="9" style="1"/>
    <col min="6653" max="6653" width="13.25" style="1" customWidth="1"/>
    <col min="6654" max="6656" width="9" style="1"/>
    <col min="6657" max="6660" width="10.5" style="1" bestFit="1" customWidth="1"/>
    <col min="6661" max="6661" width="10.5" style="1" customWidth="1"/>
    <col min="6662" max="6662" width="4.875" style="1" customWidth="1"/>
    <col min="6663" max="6908" width="9" style="1"/>
    <col min="6909" max="6909" width="13.25" style="1" customWidth="1"/>
    <col min="6910" max="6912" width="9" style="1"/>
    <col min="6913" max="6916" width="10.5" style="1" bestFit="1" customWidth="1"/>
    <col min="6917" max="6917" width="10.5" style="1" customWidth="1"/>
    <col min="6918" max="6918" width="4.875" style="1" customWidth="1"/>
    <col min="6919" max="7164" width="9" style="1"/>
    <col min="7165" max="7165" width="13.25" style="1" customWidth="1"/>
    <col min="7166" max="7168" width="9" style="1"/>
    <col min="7169" max="7172" width="10.5" style="1" bestFit="1" customWidth="1"/>
    <col min="7173" max="7173" width="10.5" style="1" customWidth="1"/>
    <col min="7174" max="7174" width="4.875" style="1" customWidth="1"/>
    <col min="7175" max="7420" width="9" style="1"/>
    <col min="7421" max="7421" width="13.25" style="1" customWidth="1"/>
    <col min="7422" max="7424" width="9" style="1"/>
    <col min="7425" max="7428" width="10.5" style="1" bestFit="1" customWidth="1"/>
    <col min="7429" max="7429" width="10.5" style="1" customWidth="1"/>
    <col min="7430" max="7430" width="4.875" style="1" customWidth="1"/>
    <col min="7431" max="7676" width="9" style="1"/>
    <col min="7677" max="7677" width="13.25" style="1" customWidth="1"/>
    <col min="7678" max="7680" width="9" style="1"/>
    <col min="7681" max="7684" width="10.5" style="1" bestFit="1" customWidth="1"/>
    <col min="7685" max="7685" width="10.5" style="1" customWidth="1"/>
    <col min="7686" max="7686" width="4.875" style="1" customWidth="1"/>
    <col min="7687" max="7932" width="9" style="1"/>
    <col min="7933" max="7933" width="13.25" style="1" customWidth="1"/>
    <col min="7934" max="7936" width="9" style="1"/>
    <col min="7937" max="7940" width="10.5" style="1" bestFit="1" customWidth="1"/>
    <col min="7941" max="7941" width="10.5" style="1" customWidth="1"/>
    <col min="7942" max="7942" width="4.875" style="1" customWidth="1"/>
    <col min="7943" max="8188" width="9" style="1"/>
    <col min="8189" max="8189" width="13.25" style="1" customWidth="1"/>
    <col min="8190" max="8192" width="9" style="1"/>
    <col min="8193" max="8196" width="10.5" style="1" bestFit="1" customWidth="1"/>
    <col min="8197" max="8197" width="10.5" style="1" customWidth="1"/>
    <col min="8198" max="8198" width="4.875" style="1" customWidth="1"/>
    <col min="8199" max="8444" width="9" style="1"/>
    <col min="8445" max="8445" width="13.25" style="1" customWidth="1"/>
    <col min="8446" max="8448" width="9" style="1"/>
    <col min="8449" max="8452" width="10.5" style="1" bestFit="1" customWidth="1"/>
    <col min="8453" max="8453" width="10.5" style="1" customWidth="1"/>
    <col min="8454" max="8454" width="4.875" style="1" customWidth="1"/>
    <col min="8455" max="8700" width="9" style="1"/>
    <col min="8701" max="8701" width="13.25" style="1" customWidth="1"/>
    <col min="8702" max="8704" width="9" style="1"/>
    <col min="8705" max="8708" width="10.5" style="1" bestFit="1" customWidth="1"/>
    <col min="8709" max="8709" width="10.5" style="1" customWidth="1"/>
    <col min="8710" max="8710" width="4.875" style="1" customWidth="1"/>
    <col min="8711" max="8956" width="9" style="1"/>
    <col min="8957" max="8957" width="13.25" style="1" customWidth="1"/>
    <col min="8958" max="8960" width="9" style="1"/>
    <col min="8961" max="8964" width="10.5" style="1" bestFit="1" customWidth="1"/>
    <col min="8965" max="8965" width="10.5" style="1" customWidth="1"/>
    <col min="8966" max="8966" width="4.875" style="1" customWidth="1"/>
    <col min="8967" max="9212" width="9" style="1"/>
    <col min="9213" max="9213" width="13.25" style="1" customWidth="1"/>
    <col min="9214" max="9216" width="9" style="1"/>
    <col min="9217" max="9220" width="10.5" style="1" bestFit="1" customWidth="1"/>
    <col min="9221" max="9221" width="10.5" style="1" customWidth="1"/>
    <col min="9222" max="9222" width="4.875" style="1" customWidth="1"/>
    <col min="9223" max="9468" width="9" style="1"/>
    <col min="9469" max="9469" width="13.25" style="1" customWidth="1"/>
    <col min="9470" max="9472" width="9" style="1"/>
    <col min="9473" max="9476" width="10.5" style="1" bestFit="1" customWidth="1"/>
    <col min="9477" max="9477" width="10.5" style="1" customWidth="1"/>
    <col min="9478" max="9478" width="4.875" style="1" customWidth="1"/>
    <col min="9479" max="9724" width="9" style="1"/>
    <col min="9725" max="9725" width="13.25" style="1" customWidth="1"/>
    <col min="9726" max="9728" width="9" style="1"/>
    <col min="9729" max="9732" width="10.5" style="1" bestFit="1" customWidth="1"/>
    <col min="9733" max="9733" width="10.5" style="1" customWidth="1"/>
    <col min="9734" max="9734" width="4.875" style="1" customWidth="1"/>
    <col min="9735" max="9980" width="9" style="1"/>
    <col min="9981" max="9981" width="13.25" style="1" customWidth="1"/>
    <col min="9982" max="9984" width="9" style="1"/>
    <col min="9985" max="9988" width="10.5" style="1" bestFit="1" customWidth="1"/>
    <col min="9989" max="9989" width="10.5" style="1" customWidth="1"/>
    <col min="9990" max="9990" width="4.875" style="1" customWidth="1"/>
    <col min="9991" max="10236" width="9" style="1"/>
    <col min="10237" max="10237" width="13.25" style="1" customWidth="1"/>
    <col min="10238" max="10240" width="9" style="1"/>
    <col min="10241" max="10244" width="10.5" style="1" bestFit="1" customWidth="1"/>
    <col min="10245" max="10245" width="10.5" style="1" customWidth="1"/>
    <col min="10246" max="10246" width="4.875" style="1" customWidth="1"/>
    <col min="10247" max="10492" width="9" style="1"/>
    <col min="10493" max="10493" width="13.25" style="1" customWidth="1"/>
    <col min="10494" max="10496" width="9" style="1"/>
    <col min="10497" max="10500" width="10.5" style="1" bestFit="1" customWidth="1"/>
    <col min="10501" max="10501" width="10.5" style="1" customWidth="1"/>
    <col min="10502" max="10502" width="4.875" style="1" customWidth="1"/>
    <col min="10503" max="10748" width="9" style="1"/>
    <col min="10749" max="10749" width="13.25" style="1" customWidth="1"/>
    <col min="10750" max="10752" width="9" style="1"/>
    <col min="10753" max="10756" width="10.5" style="1" bestFit="1" customWidth="1"/>
    <col min="10757" max="10757" width="10.5" style="1" customWidth="1"/>
    <col min="10758" max="10758" width="4.875" style="1" customWidth="1"/>
    <col min="10759" max="11004" width="9" style="1"/>
    <col min="11005" max="11005" width="13.25" style="1" customWidth="1"/>
    <col min="11006" max="11008" width="9" style="1"/>
    <col min="11009" max="11012" width="10.5" style="1" bestFit="1" customWidth="1"/>
    <col min="11013" max="11013" width="10.5" style="1" customWidth="1"/>
    <col min="11014" max="11014" width="4.875" style="1" customWidth="1"/>
    <col min="11015" max="11260" width="9" style="1"/>
    <col min="11261" max="11261" width="13.25" style="1" customWidth="1"/>
    <col min="11262" max="11264" width="9" style="1"/>
    <col min="11265" max="11268" width="10.5" style="1" bestFit="1" customWidth="1"/>
    <col min="11269" max="11269" width="10.5" style="1" customWidth="1"/>
    <col min="11270" max="11270" width="4.875" style="1" customWidth="1"/>
    <col min="11271" max="11516" width="9" style="1"/>
    <col min="11517" max="11517" width="13.25" style="1" customWidth="1"/>
    <col min="11518" max="11520" width="9" style="1"/>
    <col min="11521" max="11524" width="10.5" style="1" bestFit="1" customWidth="1"/>
    <col min="11525" max="11525" width="10.5" style="1" customWidth="1"/>
    <col min="11526" max="11526" width="4.875" style="1" customWidth="1"/>
    <col min="11527" max="11772" width="9" style="1"/>
    <col min="11773" max="11773" width="13.25" style="1" customWidth="1"/>
    <col min="11774" max="11776" width="9" style="1"/>
    <col min="11777" max="11780" width="10.5" style="1" bestFit="1" customWidth="1"/>
    <col min="11781" max="11781" width="10.5" style="1" customWidth="1"/>
    <col min="11782" max="11782" width="4.875" style="1" customWidth="1"/>
    <col min="11783" max="12028" width="9" style="1"/>
    <col min="12029" max="12029" width="13.25" style="1" customWidth="1"/>
    <col min="12030" max="12032" width="9" style="1"/>
    <col min="12033" max="12036" width="10.5" style="1" bestFit="1" customWidth="1"/>
    <col min="12037" max="12037" width="10.5" style="1" customWidth="1"/>
    <col min="12038" max="12038" width="4.875" style="1" customWidth="1"/>
    <col min="12039" max="12284" width="9" style="1"/>
    <col min="12285" max="12285" width="13.25" style="1" customWidth="1"/>
    <col min="12286" max="12288" width="9" style="1"/>
    <col min="12289" max="12292" width="10.5" style="1" bestFit="1" customWidth="1"/>
    <col min="12293" max="12293" width="10.5" style="1" customWidth="1"/>
    <col min="12294" max="12294" width="4.875" style="1" customWidth="1"/>
    <col min="12295" max="12540" width="9" style="1"/>
    <col min="12541" max="12541" width="13.25" style="1" customWidth="1"/>
    <col min="12542" max="12544" width="9" style="1"/>
    <col min="12545" max="12548" width="10.5" style="1" bestFit="1" customWidth="1"/>
    <col min="12549" max="12549" width="10.5" style="1" customWidth="1"/>
    <col min="12550" max="12550" width="4.875" style="1" customWidth="1"/>
    <col min="12551" max="12796" width="9" style="1"/>
    <col min="12797" max="12797" width="13.25" style="1" customWidth="1"/>
    <col min="12798" max="12800" width="9" style="1"/>
    <col min="12801" max="12804" width="10.5" style="1" bestFit="1" customWidth="1"/>
    <col min="12805" max="12805" width="10.5" style="1" customWidth="1"/>
    <col min="12806" max="12806" width="4.875" style="1" customWidth="1"/>
    <col min="12807" max="13052" width="9" style="1"/>
    <col min="13053" max="13053" width="13.25" style="1" customWidth="1"/>
    <col min="13054" max="13056" width="9" style="1"/>
    <col min="13057" max="13060" width="10.5" style="1" bestFit="1" customWidth="1"/>
    <col min="13061" max="13061" width="10.5" style="1" customWidth="1"/>
    <col min="13062" max="13062" width="4.875" style="1" customWidth="1"/>
    <col min="13063" max="13308" width="9" style="1"/>
    <col min="13309" max="13309" width="13.25" style="1" customWidth="1"/>
    <col min="13310" max="13312" width="9" style="1"/>
    <col min="13313" max="13316" width="10.5" style="1" bestFit="1" customWidth="1"/>
    <col min="13317" max="13317" width="10.5" style="1" customWidth="1"/>
    <col min="13318" max="13318" width="4.875" style="1" customWidth="1"/>
    <col min="13319" max="13564" width="9" style="1"/>
    <col min="13565" max="13565" width="13.25" style="1" customWidth="1"/>
    <col min="13566" max="13568" width="9" style="1"/>
    <col min="13569" max="13572" width="10.5" style="1" bestFit="1" customWidth="1"/>
    <col min="13573" max="13573" width="10.5" style="1" customWidth="1"/>
    <col min="13574" max="13574" width="4.875" style="1" customWidth="1"/>
    <col min="13575" max="13820" width="9" style="1"/>
    <col min="13821" max="13821" width="13.25" style="1" customWidth="1"/>
    <col min="13822" max="13824" width="9" style="1"/>
    <col min="13825" max="13828" width="10.5" style="1" bestFit="1" customWidth="1"/>
    <col min="13829" max="13829" width="10.5" style="1" customWidth="1"/>
    <col min="13830" max="13830" width="4.875" style="1" customWidth="1"/>
    <col min="13831" max="14076" width="9" style="1"/>
    <col min="14077" max="14077" width="13.25" style="1" customWidth="1"/>
    <col min="14078" max="14080" width="9" style="1"/>
    <col min="14081" max="14084" width="10.5" style="1" bestFit="1" customWidth="1"/>
    <col min="14085" max="14085" width="10.5" style="1" customWidth="1"/>
    <col min="14086" max="14086" width="4.875" style="1" customWidth="1"/>
    <col min="14087" max="14332" width="9" style="1"/>
    <col min="14333" max="14333" width="13.25" style="1" customWidth="1"/>
    <col min="14334" max="14336" width="9" style="1"/>
    <col min="14337" max="14340" width="10.5" style="1" bestFit="1" customWidth="1"/>
    <col min="14341" max="14341" width="10.5" style="1" customWidth="1"/>
    <col min="14342" max="14342" width="4.875" style="1" customWidth="1"/>
    <col min="14343" max="14588" width="9" style="1"/>
    <col min="14589" max="14589" width="13.25" style="1" customWidth="1"/>
    <col min="14590" max="14592" width="9" style="1"/>
    <col min="14593" max="14596" width="10.5" style="1" bestFit="1" customWidth="1"/>
    <col min="14597" max="14597" width="10.5" style="1" customWidth="1"/>
    <col min="14598" max="14598" width="4.875" style="1" customWidth="1"/>
    <col min="14599" max="14844" width="9" style="1"/>
    <col min="14845" max="14845" width="13.25" style="1" customWidth="1"/>
    <col min="14846" max="14848" width="9" style="1"/>
    <col min="14849" max="14852" width="10.5" style="1" bestFit="1" customWidth="1"/>
    <col min="14853" max="14853" width="10.5" style="1" customWidth="1"/>
    <col min="14854" max="14854" width="4.875" style="1" customWidth="1"/>
    <col min="14855" max="15100" width="9" style="1"/>
    <col min="15101" max="15101" width="13.25" style="1" customWidth="1"/>
    <col min="15102" max="15104" width="9" style="1"/>
    <col min="15105" max="15108" width="10.5" style="1" bestFit="1" customWidth="1"/>
    <col min="15109" max="15109" width="10.5" style="1" customWidth="1"/>
    <col min="15110" max="15110" width="4.875" style="1" customWidth="1"/>
    <col min="15111" max="15356" width="9" style="1"/>
    <col min="15357" max="15357" width="13.25" style="1" customWidth="1"/>
    <col min="15358" max="15360" width="9" style="1"/>
    <col min="15361" max="15364" width="10.5" style="1" bestFit="1" customWidth="1"/>
    <col min="15365" max="15365" width="10.5" style="1" customWidth="1"/>
    <col min="15366" max="15366" width="4.875" style="1" customWidth="1"/>
    <col min="15367" max="15612" width="9" style="1"/>
    <col min="15613" max="15613" width="13.25" style="1" customWidth="1"/>
    <col min="15614" max="15616" width="9" style="1"/>
    <col min="15617" max="15620" width="10.5" style="1" bestFit="1" customWidth="1"/>
    <col min="15621" max="15621" width="10.5" style="1" customWidth="1"/>
    <col min="15622" max="15622" width="4.875" style="1" customWidth="1"/>
    <col min="15623" max="15868" width="9" style="1"/>
    <col min="15869" max="15869" width="13.25" style="1" customWidth="1"/>
    <col min="15870" max="15872" width="9" style="1"/>
    <col min="15873" max="15876" width="10.5" style="1" bestFit="1" customWidth="1"/>
    <col min="15877" max="15877" width="10.5" style="1" customWidth="1"/>
    <col min="15878" max="15878" width="4.875" style="1" customWidth="1"/>
    <col min="15879" max="16124" width="9" style="1"/>
    <col min="16125" max="16125" width="13.25" style="1" customWidth="1"/>
    <col min="16126" max="16128" width="9" style="1"/>
    <col min="16129" max="16132" width="10.5" style="1" bestFit="1" customWidth="1"/>
    <col min="16133" max="16133" width="10.5" style="1" customWidth="1"/>
    <col min="16134" max="16134" width="4.875" style="1" customWidth="1"/>
    <col min="16135" max="16384" width="9" style="1"/>
  </cols>
  <sheetData>
    <row r="1" spans="1:15">
      <c r="A1" s="16" t="s">
        <v>365</v>
      </c>
      <c r="H1" s="1" t="s">
        <v>366</v>
      </c>
      <c r="J1" s="9" t="s">
        <v>367</v>
      </c>
      <c r="K1" s="9" t="s">
        <v>367</v>
      </c>
      <c r="L1" s="9" t="s">
        <v>367</v>
      </c>
    </row>
    <row r="2" spans="1:15">
      <c r="A2" s="139" t="s">
        <v>368</v>
      </c>
      <c r="B2" s="140" t="s">
        <v>369</v>
      </c>
      <c r="C2" s="141" t="s">
        <v>370</v>
      </c>
      <c r="D2" s="141" t="s">
        <v>371</v>
      </c>
      <c r="E2" s="141" t="s">
        <v>372</v>
      </c>
      <c r="F2" s="141" t="s">
        <v>373</v>
      </c>
      <c r="G2" s="141" t="s">
        <v>374</v>
      </c>
      <c r="H2" s="141" t="s">
        <v>375</v>
      </c>
      <c r="I2" s="141" t="s">
        <v>376</v>
      </c>
      <c r="J2" s="141" t="s">
        <v>377</v>
      </c>
      <c r="K2" s="141" t="s">
        <v>378</v>
      </c>
      <c r="L2" s="141" t="s">
        <v>379</v>
      </c>
      <c r="M2" s="142"/>
      <c r="N2" s="143"/>
      <c r="O2" s="1" t="s">
        <v>380</v>
      </c>
    </row>
    <row r="3" spans="1:15">
      <c r="A3" s="144"/>
      <c r="B3" s="145"/>
      <c r="C3" s="146"/>
      <c r="D3" s="146"/>
      <c r="E3" s="146"/>
      <c r="F3" s="146"/>
      <c r="G3" s="146"/>
      <c r="H3" s="146"/>
      <c r="I3" s="146"/>
      <c r="J3" s="146" t="s">
        <v>381</v>
      </c>
      <c r="K3" s="146" t="s">
        <v>381</v>
      </c>
      <c r="L3" s="146" t="s">
        <v>381</v>
      </c>
      <c r="M3" s="147" t="s">
        <v>382</v>
      </c>
      <c r="N3" s="148" t="s">
        <v>383</v>
      </c>
    </row>
    <row r="4" spans="1:15">
      <c r="A4" s="1026" t="s">
        <v>57</v>
      </c>
      <c r="B4" s="149">
        <v>236856</v>
      </c>
      <c r="C4" s="149">
        <v>219268</v>
      </c>
      <c r="D4" s="149">
        <v>204882</v>
      </c>
      <c r="E4" s="149">
        <v>183130</v>
      </c>
      <c r="F4" s="149">
        <v>173877</v>
      </c>
      <c r="G4" s="149">
        <v>166353</v>
      </c>
      <c r="H4" s="149">
        <v>157468</v>
      </c>
      <c r="I4" s="149">
        <v>148147</v>
      </c>
      <c r="J4" s="149">
        <v>127901.75724836097</v>
      </c>
      <c r="K4" s="149">
        <v>118578.89259544238</v>
      </c>
      <c r="L4" s="149">
        <v>111129.18086656069</v>
      </c>
      <c r="M4" s="150">
        <f>L4-C4</f>
        <v>-108138.81913343931</v>
      </c>
      <c r="N4" s="151">
        <f>L4/C4*100</f>
        <v>50.681896522320038</v>
      </c>
    </row>
    <row r="5" spans="1:15">
      <c r="A5" s="1027" t="s">
        <v>384</v>
      </c>
      <c r="B5" s="152">
        <f>SUM(B6:B14)</f>
        <v>62443</v>
      </c>
      <c r="C5" s="152">
        <f>SUM(C6:C14)</f>
        <v>57956</v>
      </c>
      <c r="D5" s="152">
        <f t="shared" ref="D5:L5" si="0">SUM(D6:D14)</f>
        <v>54396</v>
      </c>
      <c r="E5" s="152">
        <f t="shared" si="0"/>
        <v>48870</v>
      </c>
      <c r="F5" s="152">
        <f t="shared" si="0"/>
        <v>46475</v>
      </c>
      <c r="G5" s="152">
        <f t="shared" si="0"/>
        <v>44361</v>
      </c>
      <c r="H5" s="152">
        <f t="shared" si="0"/>
        <v>41858</v>
      </c>
      <c r="I5" s="152">
        <f t="shared" si="0"/>
        <v>39296</v>
      </c>
      <c r="J5" s="152">
        <f t="shared" si="0"/>
        <v>34414.699396745207</v>
      </c>
      <c r="K5" s="152">
        <f t="shared" si="0"/>
        <v>32104.46615445146</v>
      </c>
      <c r="L5" s="152">
        <f t="shared" si="0"/>
        <v>30175.750094765681</v>
      </c>
      <c r="M5" s="153">
        <f t="shared" ref="M5:M63" si="1">L5-C5</f>
        <v>-27780.249905234319</v>
      </c>
      <c r="N5" s="154">
        <f t="shared" ref="N5:N63" si="2">L5/C5*100</f>
        <v>52.066654176902617</v>
      </c>
    </row>
    <row r="6" spans="1:15">
      <c r="A6" s="155" t="s">
        <v>385</v>
      </c>
      <c r="B6" s="156">
        <v>9423</v>
      </c>
      <c r="C6" s="156">
        <v>8900</v>
      </c>
      <c r="D6" s="156">
        <v>8348</v>
      </c>
      <c r="E6" s="156">
        <v>7496</v>
      </c>
      <c r="F6" s="156">
        <v>7243</v>
      </c>
      <c r="G6" s="156">
        <v>7078</v>
      </c>
      <c r="H6" s="156">
        <v>6858</v>
      </c>
      <c r="I6" s="156">
        <v>6562</v>
      </c>
      <c r="J6" s="156">
        <v>5667.3221462918118</v>
      </c>
      <c r="K6" s="156">
        <v>5311.5108745000471</v>
      </c>
      <c r="L6" s="156">
        <v>5034.9167087943515</v>
      </c>
      <c r="M6" s="150">
        <f t="shared" si="1"/>
        <v>-3865.0832912056485</v>
      </c>
      <c r="N6" s="157">
        <f t="shared" si="2"/>
        <v>56.572097851621926</v>
      </c>
    </row>
    <row r="7" spans="1:15">
      <c r="A7" s="155" t="s">
        <v>178</v>
      </c>
      <c r="B7" s="156">
        <v>5586</v>
      </c>
      <c r="C7" s="156">
        <v>5447</v>
      </c>
      <c r="D7" s="156">
        <v>5329</v>
      </c>
      <c r="E7" s="156">
        <v>4935</v>
      </c>
      <c r="F7" s="156">
        <v>4841</v>
      </c>
      <c r="G7" s="156">
        <v>4763</v>
      </c>
      <c r="H7" s="156">
        <v>4629</v>
      </c>
      <c r="I7" s="156">
        <v>4435</v>
      </c>
      <c r="J7" s="156">
        <v>3966.2893166325184</v>
      </c>
      <c r="K7" s="156">
        <v>3781.2663792125968</v>
      </c>
      <c r="L7" s="156">
        <v>3652.2362666089061</v>
      </c>
      <c r="M7" s="150">
        <f t="shared" si="1"/>
        <v>-1794.7637333910939</v>
      </c>
      <c r="N7" s="157">
        <f t="shared" si="2"/>
        <v>67.050417966016269</v>
      </c>
    </row>
    <row r="8" spans="1:15">
      <c r="A8" s="155" t="s">
        <v>386</v>
      </c>
      <c r="B8" s="156">
        <v>4095</v>
      </c>
      <c r="C8" s="156">
        <v>4438</v>
      </c>
      <c r="D8" s="156">
        <v>4592</v>
      </c>
      <c r="E8" s="156">
        <v>4463</v>
      </c>
      <c r="F8" s="156">
        <v>4482</v>
      </c>
      <c r="G8" s="156">
        <v>4446</v>
      </c>
      <c r="H8" s="156">
        <v>4319</v>
      </c>
      <c r="I8" s="156">
        <v>4138</v>
      </c>
      <c r="J8" s="156">
        <v>3873.419702316176</v>
      </c>
      <c r="K8" s="156">
        <v>3602.5499041265202</v>
      </c>
      <c r="L8" s="156">
        <v>3395.8490704399483</v>
      </c>
      <c r="M8" s="150">
        <f t="shared" si="1"/>
        <v>-1042.1509295600517</v>
      </c>
      <c r="N8" s="157">
        <f t="shared" si="2"/>
        <v>76.517554538980363</v>
      </c>
      <c r="O8" s="1" t="s">
        <v>938</v>
      </c>
    </row>
    <row r="9" spans="1:15">
      <c r="A9" s="155" t="s">
        <v>179</v>
      </c>
      <c r="B9" s="156">
        <v>3684</v>
      </c>
      <c r="C9" s="156">
        <v>3345</v>
      </c>
      <c r="D9" s="156">
        <v>3211</v>
      </c>
      <c r="E9" s="156">
        <v>2982</v>
      </c>
      <c r="F9" s="156">
        <v>2920</v>
      </c>
      <c r="G9" s="156">
        <v>2836</v>
      </c>
      <c r="H9" s="156">
        <v>2711</v>
      </c>
      <c r="I9" s="156">
        <v>2575</v>
      </c>
      <c r="J9" s="156">
        <v>2446.559555394228</v>
      </c>
      <c r="K9" s="156">
        <v>2247.0420975147194</v>
      </c>
      <c r="L9" s="156">
        <v>2094.9617123706566</v>
      </c>
      <c r="M9" s="150">
        <f t="shared" si="1"/>
        <v>-1250.0382876293434</v>
      </c>
      <c r="N9" s="157">
        <f t="shared" si="2"/>
        <v>62.629647604503937</v>
      </c>
    </row>
    <row r="10" spans="1:15">
      <c r="A10" s="155" t="s">
        <v>183</v>
      </c>
      <c r="B10" s="156">
        <v>9568</v>
      </c>
      <c r="C10" s="156">
        <v>8069</v>
      </c>
      <c r="D10" s="156">
        <v>7227</v>
      </c>
      <c r="E10" s="156">
        <v>6160</v>
      </c>
      <c r="F10" s="156">
        <v>5546</v>
      </c>
      <c r="G10" s="156">
        <v>5044</v>
      </c>
      <c r="H10" s="156">
        <v>4550</v>
      </c>
      <c r="I10" s="156">
        <v>4083</v>
      </c>
      <c r="J10" s="156">
        <v>3654.0155519125537</v>
      </c>
      <c r="K10" s="156">
        <v>3363.3988603653261</v>
      </c>
      <c r="L10" s="156">
        <v>3119.1439012507967</v>
      </c>
      <c r="M10" s="150">
        <f t="shared" si="1"/>
        <v>-4949.8560987492037</v>
      </c>
      <c r="N10" s="157">
        <f t="shared" si="2"/>
        <v>38.655891699724833</v>
      </c>
    </row>
    <row r="11" spans="1:15">
      <c r="A11" s="155" t="s">
        <v>387</v>
      </c>
      <c r="B11" s="156">
        <v>3523</v>
      </c>
      <c r="C11" s="156">
        <v>2951</v>
      </c>
      <c r="D11" s="156">
        <v>2713</v>
      </c>
      <c r="E11" s="156">
        <v>2381</v>
      </c>
      <c r="F11" s="156">
        <v>2215</v>
      </c>
      <c r="G11" s="156">
        <v>2048</v>
      </c>
      <c r="H11" s="156">
        <v>1855</v>
      </c>
      <c r="I11" s="156">
        <v>1683</v>
      </c>
      <c r="J11" s="156">
        <v>1526.1604086568288</v>
      </c>
      <c r="K11" s="156">
        <v>1373.2517346508164</v>
      </c>
      <c r="L11" s="156">
        <v>1246.642810583473</v>
      </c>
      <c r="M11" s="150">
        <f t="shared" si="1"/>
        <v>-1704.357189416527</v>
      </c>
      <c r="N11" s="157">
        <f t="shared" si="2"/>
        <v>42.244758067891325</v>
      </c>
    </row>
    <row r="12" spans="1:15">
      <c r="A12" s="155" t="s">
        <v>181</v>
      </c>
      <c r="B12" s="156">
        <v>6341</v>
      </c>
      <c r="C12" s="156">
        <v>5761</v>
      </c>
      <c r="D12" s="156">
        <v>5220</v>
      </c>
      <c r="E12" s="156">
        <v>4573</v>
      </c>
      <c r="F12" s="156">
        <v>4212</v>
      </c>
      <c r="G12" s="156">
        <v>3889</v>
      </c>
      <c r="H12" s="156">
        <v>3558</v>
      </c>
      <c r="I12" s="156">
        <v>3237</v>
      </c>
      <c r="J12" s="156">
        <v>2701.4239112918904</v>
      </c>
      <c r="K12" s="156">
        <v>2475.0103136310913</v>
      </c>
      <c r="L12" s="156">
        <v>2269.1482504807764</v>
      </c>
      <c r="M12" s="150">
        <f t="shared" si="1"/>
        <v>-3491.8517495192236</v>
      </c>
      <c r="N12" s="157">
        <f t="shared" si="2"/>
        <v>39.388096692948729</v>
      </c>
    </row>
    <row r="13" spans="1:15">
      <c r="A13" s="155" t="s">
        <v>182</v>
      </c>
      <c r="B13" s="156">
        <v>9233</v>
      </c>
      <c r="C13" s="156">
        <v>9341</v>
      </c>
      <c r="D13" s="156">
        <v>8809</v>
      </c>
      <c r="E13" s="156">
        <v>7991</v>
      </c>
      <c r="F13" s="156">
        <v>7749</v>
      </c>
      <c r="G13" s="156">
        <v>7512</v>
      </c>
      <c r="H13" s="156">
        <v>7191</v>
      </c>
      <c r="I13" s="156">
        <v>6907</v>
      </c>
      <c r="J13" s="156">
        <v>5535.6285899541563</v>
      </c>
      <c r="K13" s="156">
        <v>5225.2040367232994</v>
      </c>
      <c r="L13" s="156">
        <v>4918.9089052916061</v>
      </c>
      <c r="M13" s="150">
        <f t="shared" si="1"/>
        <v>-4422.0910947083939</v>
      </c>
      <c r="N13" s="157">
        <f t="shared" si="2"/>
        <v>52.659339527797947</v>
      </c>
    </row>
    <row r="14" spans="1:15">
      <c r="A14" s="158" t="s">
        <v>388</v>
      </c>
      <c r="B14" s="159">
        <v>10990</v>
      </c>
      <c r="C14" s="159">
        <v>9704</v>
      </c>
      <c r="D14" s="159">
        <v>8947</v>
      </c>
      <c r="E14" s="159">
        <v>7889</v>
      </c>
      <c r="F14" s="159">
        <v>7267</v>
      </c>
      <c r="G14" s="159">
        <v>6745</v>
      </c>
      <c r="H14" s="159">
        <v>6187</v>
      </c>
      <c r="I14" s="159">
        <v>5676</v>
      </c>
      <c r="J14" s="159">
        <v>5043.8802142950444</v>
      </c>
      <c r="K14" s="159">
        <v>4725.2319537270459</v>
      </c>
      <c r="L14" s="159">
        <v>4443.9424689451644</v>
      </c>
      <c r="M14" s="160">
        <f t="shared" si="1"/>
        <v>-5260.0575310548356</v>
      </c>
      <c r="N14" s="161">
        <f t="shared" si="2"/>
        <v>45.794955368354948</v>
      </c>
    </row>
    <row r="15" spans="1:15">
      <c r="A15" s="1028" t="s">
        <v>389</v>
      </c>
      <c r="B15" s="162">
        <f>SUM(B16:B18)</f>
        <v>45868</v>
      </c>
      <c r="C15" s="162">
        <f>SUM(C16:C18)</f>
        <v>41508</v>
      </c>
      <c r="D15" s="162">
        <f t="shared" ref="D15:L15" si="3">SUM(D16:D18)</f>
        <v>39023</v>
      </c>
      <c r="E15" s="162">
        <f t="shared" si="3"/>
        <v>35032</v>
      </c>
      <c r="F15" s="162">
        <f t="shared" si="3"/>
        <v>33465</v>
      </c>
      <c r="G15" s="162">
        <f t="shared" si="3"/>
        <v>32444</v>
      </c>
      <c r="H15" s="162">
        <f t="shared" si="3"/>
        <v>31298</v>
      </c>
      <c r="I15" s="162">
        <f t="shared" si="3"/>
        <v>29888</v>
      </c>
      <c r="J15" s="162">
        <f t="shared" si="3"/>
        <v>26602.715056746008</v>
      </c>
      <c r="K15" s="162">
        <f t="shared" si="3"/>
        <v>24467.845036574094</v>
      </c>
      <c r="L15" s="162">
        <f t="shared" si="3"/>
        <v>22841.69443355584</v>
      </c>
      <c r="M15" s="163">
        <f t="shared" si="1"/>
        <v>-18666.30556644416</v>
      </c>
      <c r="N15" s="164">
        <f t="shared" si="2"/>
        <v>55.029619431328513</v>
      </c>
    </row>
    <row r="16" spans="1:15">
      <c r="A16" s="165" t="s">
        <v>187</v>
      </c>
      <c r="B16" s="156">
        <v>18159</v>
      </c>
      <c r="C16" s="156">
        <v>16769</v>
      </c>
      <c r="D16" s="156">
        <v>15777</v>
      </c>
      <c r="E16" s="156">
        <v>14218</v>
      </c>
      <c r="F16" s="156">
        <v>13630</v>
      </c>
      <c r="G16" s="156">
        <v>13153</v>
      </c>
      <c r="H16" s="156">
        <v>12540</v>
      </c>
      <c r="I16" s="156">
        <v>11844</v>
      </c>
      <c r="J16" s="156">
        <v>10110.424795161973</v>
      </c>
      <c r="K16" s="156">
        <v>9054.3719536328899</v>
      </c>
      <c r="L16" s="156">
        <v>8211.0878998205553</v>
      </c>
      <c r="M16" s="150">
        <f t="shared" si="1"/>
        <v>-8557.9121001794447</v>
      </c>
      <c r="N16" s="157">
        <f t="shared" si="2"/>
        <v>48.96587691466727</v>
      </c>
    </row>
    <row r="17" spans="1:15">
      <c r="A17" s="165" t="s">
        <v>189</v>
      </c>
      <c r="B17" s="156">
        <v>23476</v>
      </c>
      <c r="C17" s="156">
        <v>20967</v>
      </c>
      <c r="D17" s="156">
        <v>19776</v>
      </c>
      <c r="E17" s="156">
        <v>17723</v>
      </c>
      <c r="F17" s="156">
        <v>16884</v>
      </c>
      <c r="G17" s="156">
        <v>16402</v>
      </c>
      <c r="H17" s="156">
        <v>15896</v>
      </c>
      <c r="I17" s="156">
        <v>15247</v>
      </c>
      <c r="J17" s="156">
        <v>13958.141041757788</v>
      </c>
      <c r="K17" s="156">
        <v>13040.236919431925</v>
      </c>
      <c r="L17" s="156">
        <v>12380.310753314461</v>
      </c>
      <c r="M17" s="150">
        <f t="shared" si="1"/>
        <v>-8586.6892466855388</v>
      </c>
      <c r="N17" s="157">
        <f t="shared" si="2"/>
        <v>59.046648320286451</v>
      </c>
    </row>
    <row r="18" spans="1:15">
      <c r="A18" s="165" t="s">
        <v>191</v>
      </c>
      <c r="B18" s="156">
        <v>4233</v>
      </c>
      <c r="C18" s="156">
        <v>3772</v>
      </c>
      <c r="D18" s="156">
        <v>3470</v>
      </c>
      <c r="E18" s="156">
        <v>3091</v>
      </c>
      <c r="F18" s="156">
        <v>2951</v>
      </c>
      <c r="G18" s="156">
        <v>2889</v>
      </c>
      <c r="H18" s="156">
        <v>2862</v>
      </c>
      <c r="I18" s="156">
        <v>2797</v>
      </c>
      <c r="J18" s="156">
        <v>2534.1492198262458</v>
      </c>
      <c r="K18" s="156">
        <v>2373.2361635092784</v>
      </c>
      <c r="L18" s="156">
        <v>2250.2957804208236</v>
      </c>
      <c r="M18" s="150">
        <f t="shared" si="1"/>
        <v>-1521.7042195791764</v>
      </c>
      <c r="N18" s="157">
        <f t="shared" si="2"/>
        <v>59.657894496840505</v>
      </c>
    </row>
    <row r="19" spans="1:15">
      <c r="A19" s="1029" t="s">
        <v>390</v>
      </c>
      <c r="B19" s="152">
        <f>SUM(B20:B24)</f>
        <v>31872</v>
      </c>
      <c r="C19" s="152">
        <f>SUM(C20:C24)</f>
        <v>29159</v>
      </c>
      <c r="D19" s="152">
        <f t="shared" ref="D19:L19" si="4">SUM(D20:D24)</f>
        <v>26821</v>
      </c>
      <c r="E19" s="152">
        <f t="shared" si="4"/>
        <v>23749</v>
      </c>
      <c r="F19" s="152">
        <f t="shared" si="4"/>
        <v>22468</v>
      </c>
      <c r="G19" s="152">
        <f t="shared" si="4"/>
        <v>21547</v>
      </c>
      <c r="H19" s="152">
        <f t="shared" si="4"/>
        <v>20505</v>
      </c>
      <c r="I19" s="152">
        <f t="shared" si="4"/>
        <v>19287</v>
      </c>
      <c r="J19" s="152">
        <f t="shared" si="4"/>
        <v>16768.440765900141</v>
      </c>
      <c r="K19" s="152">
        <f t="shared" si="4"/>
        <v>15588.895405078161</v>
      </c>
      <c r="L19" s="152">
        <f t="shared" si="4"/>
        <v>14598.620214430537</v>
      </c>
      <c r="M19" s="153">
        <f t="shared" si="1"/>
        <v>-14560.379785569463</v>
      </c>
      <c r="N19" s="154">
        <f t="shared" si="2"/>
        <v>50.065572257040834</v>
      </c>
    </row>
    <row r="20" spans="1:15">
      <c r="A20" s="155" t="s">
        <v>266</v>
      </c>
      <c r="B20" s="156">
        <v>9787</v>
      </c>
      <c r="C20" s="156">
        <v>8918</v>
      </c>
      <c r="D20" s="156">
        <v>8367</v>
      </c>
      <c r="E20" s="156">
        <v>7553</v>
      </c>
      <c r="F20" s="156">
        <v>7246</v>
      </c>
      <c r="G20" s="156">
        <v>7055</v>
      </c>
      <c r="H20" s="156">
        <v>6796</v>
      </c>
      <c r="I20" s="156">
        <v>6458</v>
      </c>
      <c r="J20" s="156">
        <v>5794.5381928844927</v>
      </c>
      <c r="K20" s="156">
        <v>5427.0804840368273</v>
      </c>
      <c r="L20" s="156">
        <v>5132.0374287884342</v>
      </c>
      <c r="M20" s="150">
        <f t="shared" si="1"/>
        <v>-3785.9625712115658</v>
      </c>
      <c r="N20" s="157">
        <f t="shared" si="2"/>
        <v>57.546954796910001</v>
      </c>
    </row>
    <row r="21" spans="1:15">
      <c r="A21" s="155" t="s">
        <v>274</v>
      </c>
      <c r="B21" s="156">
        <v>10076</v>
      </c>
      <c r="C21" s="156">
        <v>8872</v>
      </c>
      <c r="D21" s="156">
        <v>8085</v>
      </c>
      <c r="E21" s="156">
        <v>7055</v>
      </c>
      <c r="F21" s="156">
        <v>6595</v>
      </c>
      <c r="G21" s="156">
        <v>6308</v>
      </c>
      <c r="H21" s="156">
        <v>6016</v>
      </c>
      <c r="I21" s="156">
        <v>5659</v>
      </c>
      <c r="J21" s="156">
        <v>5080.8006550495902</v>
      </c>
      <c r="K21" s="156">
        <v>4697.2460536669078</v>
      </c>
      <c r="L21" s="156">
        <v>4370.3887480481562</v>
      </c>
      <c r="M21" s="150">
        <f t="shared" si="1"/>
        <v>-4501.6112519518438</v>
      </c>
      <c r="N21" s="157">
        <f t="shared" si="2"/>
        <v>49.260468305321872</v>
      </c>
    </row>
    <row r="22" spans="1:15">
      <c r="A22" s="155" t="s">
        <v>277</v>
      </c>
      <c r="B22" s="156">
        <v>6403</v>
      </c>
      <c r="C22" s="156">
        <v>5893</v>
      </c>
      <c r="D22" s="156">
        <v>5481</v>
      </c>
      <c r="E22" s="156">
        <v>4834</v>
      </c>
      <c r="F22" s="156">
        <v>4615</v>
      </c>
      <c r="G22" s="156">
        <v>4463</v>
      </c>
      <c r="H22" s="156">
        <v>4309</v>
      </c>
      <c r="I22" s="156">
        <v>4120</v>
      </c>
      <c r="J22" s="156">
        <v>3572.5953678509804</v>
      </c>
      <c r="K22" s="156">
        <v>3273.2619657399373</v>
      </c>
      <c r="L22" s="156">
        <v>3025.8701326077808</v>
      </c>
      <c r="M22" s="150">
        <f t="shared" si="1"/>
        <v>-2867.1298673922192</v>
      </c>
      <c r="N22" s="157">
        <f t="shared" si="2"/>
        <v>51.346854447781787</v>
      </c>
    </row>
    <row r="23" spans="1:15">
      <c r="A23" s="155" t="s">
        <v>279</v>
      </c>
      <c r="B23" s="156">
        <v>4155</v>
      </c>
      <c r="C23" s="156">
        <v>4415</v>
      </c>
      <c r="D23" s="156">
        <v>3944</v>
      </c>
      <c r="E23" s="156">
        <v>3509</v>
      </c>
      <c r="F23" s="156">
        <v>3330</v>
      </c>
      <c r="G23" s="156">
        <v>3115</v>
      </c>
      <c r="H23" s="156">
        <v>2844</v>
      </c>
      <c r="I23" s="156">
        <v>2569</v>
      </c>
      <c r="J23" s="156">
        <v>1825.1148420318809</v>
      </c>
      <c r="K23" s="156">
        <v>1745.2310700368903</v>
      </c>
      <c r="L23" s="156">
        <v>1668.4545164688684</v>
      </c>
      <c r="M23" s="150">
        <f t="shared" si="1"/>
        <v>-2746.5454835311316</v>
      </c>
      <c r="N23" s="157">
        <f t="shared" si="2"/>
        <v>37.790589274493058</v>
      </c>
    </row>
    <row r="24" spans="1:15">
      <c r="A24" s="158" t="s">
        <v>118</v>
      </c>
      <c r="B24" s="159">
        <v>1451</v>
      </c>
      <c r="C24" s="159">
        <v>1061</v>
      </c>
      <c r="D24" s="159">
        <v>944</v>
      </c>
      <c r="E24" s="159">
        <v>798</v>
      </c>
      <c r="F24" s="159">
        <v>682</v>
      </c>
      <c r="G24" s="159">
        <v>606</v>
      </c>
      <c r="H24" s="159">
        <v>540</v>
      </c>
      <c r="I24" s="159">
        <v>481</v>
      </c>
      <c r="J24" s="159">
        <v>495.39170808319892</v>
      </c>
      <c r="K24" s="159">
        <v>446.07583159759849</v>
      </c>
      <c r="L24" s="159">
        <v>401.86938851729792</v>
      </c>
      <c r="M24" s="160">
        <f t="shared" si="1"/>
        <v>-659.13061148270208</v>
      </c>
      <c r="N24" s="161">
        <f t="shared" si="2"/>
        <v>37.876473941309889</v>
      </c>
    </row>
    <row r="25" spans="1:15">
      <c r="A25" s="1030" t="s">
        <v>391</v>
      </c>
      <c r="B25" s="162">
        <f>SUM(B26:B30)</f>
        <v>31421</v>
      </c>
      <c r="C25" s="162">
        <f>SUM(C26:C30)</f>
        <v>31016</v>
      </c>
      <c r="D25" s="162">
        <f t="shared" ref="D25:L25" si="5">SUM(D26:D30)</f>
        <v>29488</v>
      </c>
      <c r="E25" s="162">
        <f t="shared" si="5"/>
        <v>26785</v>
      </c>
      <c r="F25" s="162">
        <f t="shared" si="5"/>
        <v>25959</v>
      </c>
      <c r="G25" s="162">
        <f t="shared" si="5"/>
        <v>25174</v>
      </c>
      <c r="H25" s="162">
        <f t="shared" si="5"/>
        <v>24047</v>
      </c>
      <c r="I25" s="162">
        <f t="shared" si="5"/>
        <v>22859</v>
      </c>
      <c r="J25" s="162">
        <f t="shared" si="5"/>
        <v>18739.940050815381</v>
      </c>
      <c r="K25" s="162">
        <f t="shared" si="5"/>
        <v>17400.682480648669</v>
      </c>
      <c r="L25" s="162">
        <f t="shared" si="5"/>
        <v>16344.886124196259</v>
      </c>
      <c r="M25" s="163">
        <f t="shared" si="1"/>
        <v>-14671.113875803741</v>
      </c>
      <c r="N25" s="164">
        <f t="shared" si="2"/>
        <v>52.698240018687962</v>
      </c>
    </row>
    <row r="26" spans="1:15">
      <c r="A26" s="165" t="s">
        <v>188</v>
      </c>
      <c r="B26" s="156">
        <v>12748</v>
      </c>
      <c r="C26" s="156">
        <v>13114</v>
      </c>
      <c r="D26" s="156">
        <v>12560</v>
      </c>
      <c r="E26" s="156">
        <v>11561</v>
      </c>
      <c r="F26" s="156">
        <v>11393</v>
      </c>
      <c r="G26" s="156">
        <v>11167</v>
      </c>
      <c r="H26" s="156">
        <v>10761</v>
      </c>
      <c r="I26" s="156">
        <v>10285</v>
      </c>
      <c r="J26" s="156">
        <v>8287.9570773686737</v>
      </c>
      <c r="K26" s="156">
        <v>7730.6324451857072</v>
      </c>
      <c r="L26" s="156">
        <v>7287.5078820403078</v>
      </c>
      <c r="M26" s="150">
        <f t="shared" si="1"/>
        <v>-5826.4921179596922</v>
      </c>
      <c r="N26" s="157">
        <f t="shared" si="2"/>
        <v>55.570442901024151</v>
      </c>
    </row>
    <row r="27" spans="1:15">
      <c r="A27" s="165" t="s">
        <v>58</v>
      </c>
      <c r="B27" s="156">
        <v>12042</v>
      </c>
      <c r="C27" s="156">
        <v>11443</v>
      </c>
      <c r="D27" s="156">
        <v>10852</v>
      </c>
      <c r="E27" s="156">
        <v>9798</v>
      </c>
      <c r="F27" s="156">
        <v>9427</v>
      </c>
      <c r="G27" s="156">
        <v>9117</v>
      </c>
      <c r="H27" s="156">
        <v>8694</v>
      </c>
      <c r="I27" s="156">
        <v>8278</v>
      </c>
      <c r="J27" s="156">
        <v>7033.2998676098723</v>
      </c>
      <c r="K27" s="156">
        <v>6522.4029057351781</v>
      </c>
      <c r="L27" s="156">
        <v>6127.6399595571693</v>
      </c>
      <c r="M27" s="150">
        <f t="shared" si="1"/>
        <v>-5315.3600404428307</v>
      </c>
      <c r="N27" s="157">
        <f t="shared" si="2"/>
        <v>53.549243725921258</v>
      </c>
      <c r="O27" s="1" t="s">
        <v>1047</v>
      </c>
    </row>
    <row r="28" spans="1:15">
      <c r="A28" s="165" t="s">
        <v>276</v>
      </c>
      <c r="B28" s="156">
        <v>4092</v>
      </c>
      <c r="C28" s="156">
        <v>3601</v>
      </c>
      <c r="D28" s="156">
        <v>3322</v>
      </c>
      <c r="E28" s="156">
        <v>2920</v>
      </c>
      <c r="F28" s="156">
        <v>2715</v>
      </c>
      <c r="G28" s="156">
        <v>2536</v>
      </c>
      <c r="H28" s="156">
        <v>2331</v>
      </c>
      <c r="I28" s="156">
        <v>2136</v>
      </c>
      <c r="J28" s="156">
        <v>1862.5986366360569</v>
      </c>
      <c r="K28" s="156">
        <v>1708.5978777945486</v>
      </c>
      <c r="L28" s="156">
        <v>1574.0036846371422</v>
      </c>
      <c r="M28" s="150">
        <f t="shared" si="1"/>
        <v>-2026.9963153628578</v>
      </c>
      <c r="N28" s="157">
        <f t="shared" si="2"/>
        <v>43.710182855794002</v>
      </c>
    </row>
    <row r="29" spans="1:15">
      <c r="A29" s="165" t="s">
        <v>290</v>
      </c>
      <c r="B29" s="156">
        <v>1148</v>
      </c>
      <c r="C29" s="156">
        <v>1243</v>
      </c>
      <c r="D29" s="156">
        <v>1184</v>
      </c>
      <c r="E29" s="156">
        <v>1053</v>
      </c>
      <c r="F29" s="156">
        <v>1011</v>
      </c>
      <c r="G29" s="156">
        <v>973</v>
      </c>
      <c r="H29" s="156">
        <v>927</v>
      </c>
      <c r="I29" s="156">
        <v>886</v>
      </c>
      <c r="J29" s="156">
        <v>655.13877763265657</v>
      </c>
      <c r="K29" s="156">
        <v>605.92253195066155</v>
      </c>
      <c r="L29" s="156">
        <v>569.48488255081634</v>
      </c>
      <c r="M29" s="150">
        <f t="shared" si="1"/>
        <v>-673.51511744918366</v>
      </c>
      <c r="N29" s="157">
        <f t="shared" si="2"/>
        <v>45.815356601031084</v>
      </c>
    </row>
    <row r="30" spans="1:15">
      <c r="A30" s="165" t="s">
        <v>291</v>
      </c>
      <c r="B30" s="156">
        <v>1391</v>
      </c>
      <c r="C30" s="156">
        <v>1615</v>
      </c>
      <c r="D30" s="156">
        <v>1570</v>
      </c>
      <c r="E30" s="156">
        <v>1453</v>
      </c>
      <c r="F30" s="156">
        <v>1413</v>
      </c>
      <c r="G30" s="156">
        <v>1381</v>
      </c>
      <c r="H30" s="156">
        <v>1334</v>
      </c>
      <c r="I30" s="156">
        <v>1274</v>
      </c>
      <c r="J30" s="156">
        <v>900.94569156812258</v>
      </c>
      <c r="K30" s="156">
        <v>833.12671998257565</v>
      </c>
      <c r="L30" s="156">
        <v>786.24971541082323</v>
      </c>
      <c r="M30" s="150">
        <f t="shared" si="1"/>
        <v>-828.75028458917677</v>
      </c>
      <c r="N30" s="157">
        <f t="shared" si="2"/>
        <v>48.684192904694932</v>
      </c>
    </row>
    <row r="31" spans="1:15">
      <c r="A31" s="1031" t="s">
        <v>392</v>
      </c>
      <c r="B31" s="152">
        <f>SUM(B32:B37)</f>
        <v>11284</v>
      </c>
      <c r="C31" s="152">
        <f>SUM(C32:C37)</f>
        <v>10026</v>
      </c>
      <c r="D31" s="152">
        <f t="shared" ref="D31:L31" si="6">SUM(D32:D37)</f>
        <v>9172</v>
      </c>
      <c r="E31" s="152">
        <f t="shared" si="6"/>
        <v>7973</v>
      </c>
      <c r="F31" s="152">
        <f t="shared" si="6"/>
        <v>7343</v>
      </c>
      <c r="G31" s="152">
        <f t="shared" si="6"/>
        <v>6808</v>
      </c>
      <c r="H31" s="152">
        <f t="shared" si="6"/>
        <v>6228</v>
      </c>
      <c r="I31" s="152">
        <f t="shared" si="6"/>
        <v>5673</v>
      </c>
      <c r="J31" s="152">
        <f t="shared" si="6"/>
        <v>4885.1427791843898</v>
      </c>
      <c r="K31" s="152">
        <f t="shared" si="6"/>
        <v>4497.3636604331432</v>
      </c>
      <c r="L31" s="152">
        <f t="shared" si="6"/>
        <v>4200.1321030543568</v>
      </c>
      <c r="M31" s="153">
        <f t="shared" si="1"/>
        <v>-5825.8678969456432</v>
      </c>
      <c r="N31" s="154">
        <f t="shared" si="2"/>
        <v>41.892400788493482</v>
      </c>
    </row>
    <row r="32" spans="1:15">
      <c r="A32" s="166" t="s">
        <v>393</v>
      </c>
      <c r="B32" s="167">
        <v>1730</v>
      </c>
      <c r="C32" s="167">
        <v>1568</v>
      </c>
      <c r="D32" s="167">
        <v>1434</v>
      </c>
      <c r="E32" s="167">
        <v>1246</v>
      </c>
      <c r="F32" s="167">
        <v>1158</v>
      </c>
      <c r="G32" s="167">
        <v>1085</v>
      </c>
      <c r="H32" s="167">
        <v>1002</v>
      </c>
      <c r="I32" s="167">
        <v>907</v>
      </c>
      <c r="J32" s="167">
        <v>760.70797241640207</v>
      </c>
      <c r="K32" s="167">
        <v>691.07509235152952</v>
      </c>
      <c r="L32" s="167">
        <v>644.14620509992938</v>
      </c>
      <c r="M32" s="150">
        <f t="shared" si="1"/>
        <v>-923.85379490007062</v>
      </c>
      <c r="N32" s="157">
        <f t="shared" si="2"/>
        <v>41.080752876271006</v>
      </c>
    </row>
    <row r="33" spans="1:16">
      <c r="A33" s="155" t="s">
        <v>394</v>
      </c>
      <c r="B33" s="156">
        <v>2873</v>
      </c>
      <c r="C33" s="156">
        <v>2586</v>
      </c>
      <c r="D33" s="156">
        <v>2290</v>
      </c>
      <c r="E33" s="156">
        <v>1928</v>
      </c>
      <c r="F33" s="156">
        <v>1703</v>
      </c>
      <c r="G33" s="156">
        <v>1518</v>
      </c>
      <c r="H33" s="156">
        <v>1331</v>
      </c>
      <c r="I33" s="156">
        <v>1174</v>
      </c>
      <c r="J33" s="156">
        <v>959.75703495951291</v>
      </c>
      <c r="K33" s="156">
        <v>874.39548696880354</v>
      </c>
      <c r="L33" s="156">
        <v>799.6582198103406</v>
      </c>
      <c r="M33" s="150">
        <f t="shared" si="1"/>
        <v>-1786.3417801896594</v>
      </c>
      <c r="N33" s="157">
        <f t="shared" si="2"/>
        <v>30.922591639997705</v>
      </c>
    </row>
    <row r="34" spans="1:16">
      <c r="A34" s="155" t="s">
        <v>278</v>
      </c>
      <c r="B34" s="156">
        <v>2320</v>
      </c>
      <c r="C34" s="156">
        <v>2027</v>
      </c>
      <c r="D34" s="156">
        <v>1890</v>
      </c>
      <c r="E34" s="156">
        <v>1652</v>
      </c>
      <c r="F34" s="156">
        <v>1533</v>
      </c>
      <c r="G34" s="156">
        <v>1443</v>
      </c>
      <c r="H34" s="156">
        <v>1344</v>
      </c>
      <c r="I34" s="156">
        <v>1244</v>
      </c>
      <c r="J34" s="156">
        <v>1134.5092404868219</v>
      </c>
      <c r="K34" s="156">
        <v>1054.5681886645286</v>
      </c>
      <c r="L34" s="156">
        <v>993.69980781247796</v>
      </c>
      <c r="M34" s="150">
        <f t="shared" si="1"/>
        <v>-1033.300192187522</v>
      </c>
      <c r="N34" s="157">
        <f t="shared" si="2"/>
        <v>49.023177494448838</v>
      </c>
    </row>
    <row r="35" spans="1:16">
      <c r="A35" s="155" t="s">
        <v>280</v>
      </c>
      <c r="B35" s="156">
        <v>1690</v>
      </c>
      <c r="C35" s="156">
        <v>1474</v>
      </c>
      <c r="D35" s="156">
        <v>1319</v>
      </c>
      <c r="E35" s="156">
        <v>1130</v>
      </c>
      <c r="F35" s="156">
        <v>1039</v>
      </c>
      <c r="G35" s="156">
        <v>946</v>
      </c>
      <c r="H35" s="156">
        <v>844</v>
      </c>
      <c r="I35" s="156">
        <v>765</v>
      </c>
      <c r="J35" s="156">
        <v>600.49459150482062</v>
      </c>
      <c r="K35" s="156">
        <v>539.7489672375084</v>
      </c>
      <c r="L35" s="156">
        <v>497.94567944848541</v>
      </c>
      <c r="M35" s="150">
        <f t="shared" si="1"/>
        <v>-976.05432055151459</v>
      </c>
      <c r="N35" s="157">
        <f t="shared" si="2"/>
        <v>33.781932119978656</v>
      </c>
    </row>
    <row r="36" spans="1:16">
      <c r="A36" s="155" t="s">
        <v>395</v>
      </c>
      <c r="B36" s="156">
        <v>1866</v>
      </c>
      <c r="C36" s="156">
        <v>1722</v>
      </c>
      <c r="D36" s="156">
        <v>1687</v>
      </c>
      <c r="E36" s="156">
        <v>1578</v>
      </c>
      <c r="F36" s="156">
        <v>1541</v>
      </c>
      <c r="G36" s="156">
        <v>1504</v>
      </c>
      <c r="H36" s="156">
        <v>1441</v>
      </c>
      <c r="I36" s="156">
        <v>1363</v>
      </c>
      <c r="J36" s="156">
        <v>1246.0486571170916</v>
      </c>
      <c r="K36" s="156">
        <v>1175.720835078514</v>
      </c>
      <c r="L36" s="156">
        <v>1120.0503302317641</v>
      </c>
      <c r="M36" s="150">
        <f t="shared" si="1"/>
        <v>-601.94966976823594</v>
      </c>
      <c r="N36" s="157">
        <f t="shared" si="2"/>
        <v>65.04357318419072</v>
      </c>
    </row>
    <row r="37" spans="1:16">
      <c r="A37" s="158" t="s">
        <v>396</v>
      </c>
      <c r="B37" s="159">
        <v>805</v>
      </c>
      <c r="C37" s="159">
        <v>649</v>
      </c>
      <c r="D37" s="159">
        <v>552</v>
      </c>
      <c r="E37" s="159">
        <v>439</v>
      </c>
      <c r="F37" s="159">
        <v>369</v>
      </c>
      <c r="G37" s="159">
        <v>312</v>
      </c>
      <c r="H37" s="159">
        <v>266</v>
      </c>
      <c r="I37" s="159">
        <v>220</v>
      </c>
      <c r="J37" s="159">
        <v>183.62528269974038</v>
      </c>
      <c r="K37" s="159">
        <v>161.85509013225874</v>
      </c>
      <c r="L37" s="159">
        <v>144.63186065135983</v>
      </c>
      <c r="M37" s="160">
        <f t="shared" si="1"/>
        <v>-504.36813934864017</v>
      </c>
      <c r="N37" s="161">
        <f t="shared" si="2"/>
        <v>22.285340624246508</v>
      </c>
    </row>
    <row r="38" spans="1:16">
      <c r="A38" s="1032" t="s">
        <v>397</v>
      </c>
      <c r="B38" s="162">
        <f>SUM(B39:B42)</f>
        <v>26473</v>
      </c>
      <c r="C38" s="162">
        <f>SUM(C39:C42)</f>
        <v>24912</v>
      </c>
      <c r="D38" s="162">
        <f t="shared" ref="D38:L38" si="7">SUM(D39:D42)</f>
        <v>23758</v>
      </c>
      <c r="E38" s="162">
        <f t="shared" si="7"/>
        <v>21572</v>
      </c>
      <c r="F38" s="162">
        <f t="shared" si="7"/>
        <v>20850</v>
      </c>
      <c r="G38" s="162">
        <f t="shared" si="7"/>
        <v>20302</v>
      </c>
      <c r="H38" s="162">
        <f t="shared" si="7"/>
        <v>19449</v>
      </c>
      <c r="I38" s="162">
        <f t="shared" si="7"/>
        <v>18465</v>
      </c>
      <c r="J38" s="162">
        <f t="shared" si="7"/>
        <v>15935.970620370352</v>
      </c>
      <c r="K38" s="162">
        <f t="shared" si="7"/>
        <v>14841.353099837539</v>
      </c>
      <c r="L38" s="162">
        <f t="shared" si="7"/>
        <v>13997.864463866537</v>
      </c>
      <c r="M38" s="163">
        <f t="shared" si="1"/>
        <v>-10914.135536133463</v>
      </c>
      <c r="N38" s="164">
        <f t="shared" si="2"/>
        <v>56.189243994326176</v>
      </c>
    </row>
    <row r="39" spans="1:16">
      <c r="A39" s="168" t="s">
        <v>398</v>
      </c>
      <c r="B39" s="167">
        <v>24806</v>
      </c>
      <c r="C39" s="167">
        <v>23443</v>
      </c>
      <c r="D39" s="167">
        <v>22356</v>
      </c>
      <c r="E39" s="167">
        <v>20300</v>
      </c>
      <c r="F39" s="167">
        <v>19651</v>
      </c>
      <c r="G39" s="167">
        <v>19159</v>
      </c>
      <c r="H39" s="167">
        <v>18376</v>
      </c>
      <c r="I39" s="167">
        <v>17466</v>
      </c>
      <c r="J39" s="167">
        <v>15112.117149396228</v>
      </c>
      <c r="K39" s="167">
        <v>14088.989989501439</v>
      </c>
      <c r="L39" s="167">
        <v>13304.888539032943</v>
      </c>
      <c r="M39" s="150">
        <f t="shared" si="1"/>
        <v>-10138.111460967057</v>
      </c>
      <c r="N39" s="157">
        <f t="shared" si="2"/>
        <v>56.754206112839412</v>
      </c>
    </row>
    <row r="40" spans="1:16">
      <c r="A40" s="165" t="s">
        <v>292</v>
      </c>
      <c r="B40" s="156">
        <v>425</v>
      </c>
      <c r="C40" s="156">
        <v>353</v>
      </c>
      <c r="D40" s="156">
        <v>304</v>
      </c>
      <c r="E40" s="156">
        <v>249</v>
      </c>
      <c r="F40" s="156">
        <v>208</v>
      </c>
      <c r="G40" s="156">
        <v>175</v>
      </c>
      <c r="H40" s="156">
        <v>147</v>
      </c>
      <c r="I40" s="156">
        <v>123</v>
      </c>
      <c r="J40" s="156">
        <v>101.20384412587774</v>
      </c>
      <c r="K40" s="156">
        <v>89.915550257019987</v>
      </c>
      <c r="L40" s="156">
        <v>81.388666171571032</v>
      </c>
      <c r="M40" s="150">
        <f t="shared" si="1"/>
        <v>-271.611333828429</v>
      </c>
      <c r="N40" s="157">
        <f t="shared" si="2"/>
        <v>23.056279368717007</v>
      </c>
    </row>
    <row r="41" spans="1:16">
      <c r="A41" s="165" t="s">
        <v>293</v>
      </c>
      <c r="B41" s="156">
        <v>818</v>
      </c>
      <c r="C41" s="156">
        <v>813</v>
      </c>
      <c r="D41" s="156">
        <v>833</v>
      </c>
      <c r="E41" s="156">
        <v>796</v>
      </c>
      <c r="F41" s="156">
        <v>797</v>
      </c>
      <c r="G41" s="156">
        <v>796</v>
      </c>
      <c r="H41" s="156">
        <v>778</v>
      </c>
      <c r="I41" s="156">
        <v>751</v>
      </c>
      <c r="J41" s="156">
        <v>603.75651877098244</v>
      </c>
      <c r="K41" s="156">
        <v>560.91685548865667</v>
      </c>
      <c r="L41" s="156">
        <v>525.94167719142524</v>
      </c>
      <c r="M41" s="150">
        <f t="shared" si="1"/>
        <v>-287.05832280857476</v>
      </c>
      <c r="N41" s="157">
        <f t="shared" si="2"/>
        <v>64.69147320927739</v>
      </c>
    </row>
    <row r="42" spans="1:16">
      <c r="A42" s="165" t="s">
        <v>399</v>
      </c>
      <c r="B42" s="156">
        <v>424</v>
      </c>
      <c r="C42" s="156">
        <v>303</v>
      </c>
      <c r="D42" s="156">
        <v>265</v>
      </c>
      <c r="E42" s="156">
        <v>227</v>
      </c>
      <c r="F42" s="156">
        <v>194</v>
      </c>
      <c r="G42" s="156">
        <v>172</v>
      </c>
      <c r="H42" s="156">
        <v>148</v>
      </c>
      <c r="I42" s="156">
        <v>125</v>
      </c>
      <c r="J42" s="156">
        <v>118.89310807726343</v>
      </c>
      <c r="K42" s="156">
        <v>101.53070459042438</v>
      </c>
      <c r="L42" s="156">
        <v>85.645581470596639</v>
      </c>
      <c r="M42" s="150">
        <f t="shared" si="1"/>
        <v>-217.35441852940335</v>
      </c>
      <c r="N42" s="157">
        <f t="shared" si="2"/>
        <v>28.265868472144106</v>
      </c>
      <c r="P42" s="1" t="s">
        <v>380</v>
      </c>
    </row>
    <row r="43" spans="1:16">
      <c r="A43" s="1031" t="s">
        <v>400</v>
      </c>
      <c r="B43" s="152">
        <f>SUM(B44:B50)</f>
        <v>10968</v>
      </c>
      <c r="C43" s="152">
        <f>SUM(C44:C50)</f>
        <v>9742</v>
      </c>
      <c r="D43" s="152">
        <f t="shared" ref="D43:L43" si="8">SUM(D44:D50)</f>
        <v>8799</v>
      </c>
      <c r="E43" s="152">
        <f t="shared" si="8"/>
        <v>7491</v>
      </c>
      <c r="F43" s="152">
        <f t="shared" si="8"/>
        <v>6737</v>
      </c>
      <c r="G43" s="152">
        <f t="shared" si="8"/>
        <v>6144</v>
      </c>
      <c r="H43" s="152">
        <f t="shared" si="8"/>
        <v>5532</v>
      </c>
      <c r="I43" s="152">
        <f t="shared" si="8"/>
        <v>5048</v>
      </c>
      <c r="J43" s="152">
        <f t="shared" si="8"/>
        <v>4354.511104116762</v>
      </c>
      <c r="K43" s="152">
        <f t="shared" si="8"/>
        <v>4031.2494306676658</v>
      </c>
      <c r="L43" s="152">
        <f t="shared" si="8"/>
        <v>3793.7539263459166</v>
      </c>
      <c r="M43" s="153">
        <f t="shared" si="1"/>
        <v>-5948.2460736540834</v>
      </c>
      <c r="N43" s="154">
        <f t="shared" si="2"/>
        <v>38.942249295277321</v>
      </c>
    </row>
    <row r="44" spans="1:16">
      <c r="A44" s="155" t="s">
        <v>268</v>
      </c>
      <c r="B44" s="156">
        <v>1100</v>
      </c>
      <c r="C44" s="156">
        <v>1102</v>
      </c>
      <c r="D44" s="156">
        <v>1021</v>
      </c>
      <c r="E44" s="156">
        <v>905</v>
      </c>
      <c r="F44" s="156">
        <v>870</v>
      </c>
      <c r="G44" s="156">
        <v>827</v>
      </c>
      <c r="H44" s="156">
        <v>778</v>
      </c>
      <c r="I44" s="156">
        <v>733</v>
      </c>
      <c r="J44" s="156">
        <v>566.05403244042679</v>
      </c>
      <c r="K44" s="156">
        <v>520.99968285707746</v>
      </c>
      <c r="L44" s="156">
        <v>483.55336188292461</v>
      </c>
      <c r="M44" s="150">
        <f t="shared" si="1"/>
        <v>-618.44663811707539</v>
      </c>
      <c r="N44" s="157">
        <f t="shared" si="2"/>
        <v>43.879615415873374</v>
      </c>
    </row>
    <row r="45" spans="1:16">
      <c r="A45" s="155" t="s">
        <v>271</v>
      </c>
      <c r="B45" s="156">
        <v>1959</v>
      </c>
      <c r="C45" s="156">
        <v>1743</v>
      </c>
      <c r="D45" s="156">
        <v>1556</v>
      </c>
      <c r="E45" s="156">
        <v>1301</v>
      </c>
      <c r="F45" s="156">
        <v>1147</v>
      </c>
      <c r="G45" s="156">
        <v>1034</v>
      </c>
      <c r="H45" s="156">
        <v>907</v>
      </c>
      <c r="I45" s="156">
        <v>807</v>
      </c>
      <c r="J45" s="156">
        <v>675.29522037421225</v>
      </c>
      <c r="K45" s="156">
        <v>617.01633507309327</v>
      </c>
      <c r="L45" s="156">
        <v>578.95949888607606</v>
      </c>
      <c r="M45" s="150">
        <f t="shared" si="1"/>
        <v>-1164.0405011139239</v>
      </c>
      <c r="N45" s="157">
        <f t="shared" si="2"/>
        <v>33.216264996332534</v>
      </c>
    </row>
    <row r="46" spans="1:16">
      <c r="A46" s="155" t="s">
        <v>401</v>
      </c>
      <c r="B46" s="156">
        <v>1629</v>
      </c>
      <c r="C46" s="156">
        <v>1319</v>
      </c>
      <c r="D46" s="156">
        <v>1124</v>
      </c>
      <c r="E46" s="156">
        <v>905</v>
      </c>
      <c r="F46" s="156">
        <v>745</v>
      </c>
      <c r="G46" s="156">
        <v>624</v>
      </c>
      <c r="H46" s="156">
        <v>505</v>
      </c>
      <c r="I46" s="156">
        <v>429</v>
      </c>
      <c r="J46" s="156">
        <v>372.95737807108094</v>
      </c>
      <c r="K46" s="156">
        <v>339.73206459675146</v>
      </c>
      <c r="L46" s="156">
        <v>310.67442505049047</v>
      </c>
      <c r="M46" s="150">
        <f t="shared" si="1"/>
        <v>-1008.3255749495095</v>
      </c>
      <c r="N46" s="157">
        <f t="shared" si="2"/>
        <v>23.553785068270695</v>
      </c>
    </row>
    <row r="47" spans="1:16">
      <c r="A47" s="155" t="s">
        <v>402</v>
      </c>
      <c r="B47" s="156">
        <v>3291</v>
      </c>
      <c r="C47" s="156">
        <v>3069</v>
      </c>
      <c r="D47" s="156">
        <v>2797</v>
      </c>
      <c r="E47" s="156">
        <v>2409</v>
      </c>
      <c r="F47" s="156">
        <v>2204</v>
      </c>
      <c r="G47" s="156">
        <v>2025</v>
      </c>
      <c r="H47" s="156">
        <v>1835</v>
      </c>
      <c r="I47" s="156">
        <v>1677</v>
      </c>
      <c r="J47" s="156">
        <v>1396.9422136378321</v>
      </c>
      <c r="K47" s="156">
        <v>1301.1723782544184</v>
      </c>
      <c r="L47" s="156">
        <v>1234.1278613066304</v>
      </c>
      <c r="M47" s="150">
        <f t="shared" si="1"/>
        <v>-1834.8721386933696</v>
      </c>
      <c r="N47" s="157">
        <f t="shared" si="2"/>
        <v>40.212703203213763</v>
      </c>
    </row>
    <row r="48" spans="1:16">
      <c r="A48" s="155" t="s">
        <v>295</v>
      </c>
      <c r="B48" s="156">
        <v>1881</v>
      </c>
      <c r="C48" s="156">
        <v>1585</v>
      </c>
      <c r="D48" s="156">
        <v>1528</v>
      </c>
      <c r="E48" s="156">
        <v>1354</v>
      </c>
      <c r="F48" s="156">
        <v>1274</v>
      </c>
      <c r="G48" s="156">
        <v>1227</v>
      </c>
      <c r="H48" s="156">
        <v>1182</v>
      </c>
      <c r="I48" s="156">
        <v>1139</v>
      </c>
      <c r="J48" s="156">
        <v>1132.1081677595639</v>
      </c>
      <c r="K48" s="156">
        <v>1064.0399643953958</v>
      </c>
      <c r="L48" s="156">
        <v>1018.4681011061914</v>
      </c>
      <c r="M48" s="150">
        <f t="shared" si="1"/>
        <v>-566.5318988938086</v>
      </c>
      <c r="N48" s="157">
        <f t="shared" si="2"/>
        <v>64.25666253035908</v>
      </c>
    </row>
    <row r="49" spans="1:14">
      <c r="A49" s="155" t="s">
        <v>296</v>
      </c>
      <c r="B49" s="156">
        <v>533</v>
      </c>
      <c r="C49" s="156">
        <v>435</v>
      </c>
      <c r="D49" s="156">
        <v>367</v>
      </c>
      <c r="E49" s="156">
        <v>287</v>
      </c>
      <c r="F49" s="156">
        <v>232</v>
      </c>
      <c r="G49" s="156">
        <v>191</v>
      </c>
      <c r="H49" s="156">
        <v>152</v>
      </c>
      <c r="I49" s="156">
        <v>125</v>
      </c>
      <c r="J49" s="156">
        <v>104.87565337107108</v>
      </c>
      <c r="K49" s="156">
        <v>93.094486916675919</v>
      </c>
      <c r="L49" s="156">
        <v>83.15992638361854</v>
      </c>
      <c r="M49" s="150">
        <f t="shared" si="1"/>
        <v>-351.84007361638146</v>
      </c>
      <c r="N49" s="157">
        <f t="shared" si="2"/>
        <v>19.117224456004262</v>
      </c>
    </row>
    <row r="50" spans="1:14">
      <c r="A50" s="158" t="s">
        <v>403</v>
      </c>
      <c r="B50" s="159">
        <v>575</v>
      </c>
      <c r="C50" s="159">
        <v>489</v>
      </c>
      <c r="D50" s="159">
        <v>406</v>
      </c>
      <c r="E50" s="159">
        <v>330</v>
      </c>
      <c r="F50" s="159">
        <v>265</v>
      </c>
      <c r="G50" s="159">
        <v>216</v>
      </c>
      <c r="H50" s="159">
        <v>173</v>
      </c>
      <c r="I50" s="159">
        <v>138</v>
      </c>
      <c r="J50" s="159">
        <v>106.27843846257457</v>
      </c>
      <c r="K50" s="159">
        <v>95.194518574252783</v>
      </c>
      <c r="L50" s="159">
        <v>84.810751729985</v>
      </c>
      <c r="M50" s="160">
        <f t="shared" si="1"/>
        <v>-404.18924827001501</v>
      </c>
      <c r="N50" s="161">
        <f t="shared" si="2"/>
        <v>17.343712010221882</v>
      </c>
    </row>
    <row r="51" spans="1:14">
      <c r="A51" s="1033" t="s">
        <v>404</v>
      </c>
      <c r="B51" s="162">
        <f>SUM(B52:B56)</f>
        <v>7100</v>
      </c>
      <c r="C51" s="162">
        <f>SUM(C52:C56)</f>
        <v>6208</v>
      </c>
      <c r="D51" s="162">
        <f t="shared" ref="D51:L51" si="9">SUM(D52:D56)</f>
        <v>5529</v>
      </c>
      <c r="E51" s="162">
        <f t="shared" si="9"/>
        <v>4793</v>
      </c>
      <c r="F51" s="162">
        <f t="shared" si="9"/>
        <v>4306</v>
      </c>
      <c r="G51" s="162">
        <f t="shared" si="9"/>
        <v>3864</v>
      </c>
      <c r="H51" s="162">
        <f t="shared" si="9"/>
        <v>3447</v>
      </c>
      <c r="I51" s="162">
        <f t="shared" si="9"/>
        <v>3044</v>
      </c>
      <c r="J51" s="162">
        <f t="shared" si="9"/>
        <v>2531.322045823299</v>
      </c>
      <c r="K51" s="162">
        <f t="shared" si="9"/>
        <v>2312.1949181311147</v>
      </c>
      <c r="L51" s="162">
        <f t="shared" si="9"/>
        <v>2114.3389025213132</v>
      </c>
      <c r="M51" s="163">
        <f t="shared" si="1"/>
        <v>-4093.6610974786868</v>
      </c>
      <c r="N51" s="164">
        <f t="shared" si="2"/>
        <v>34.05829417721187</v>
      </c>
    </row>
    <row r="52" spans="1:14">
      <c r="A52" s="169" t="s">
        <v>405</v>
      </c>
      <c r="B52" s="170">
        <v>3675</v>
      </c>
      <c r="C52" s="170">
        <v>3191</v>
      </c>
      <c r="D52" s="170">
        <v>2877</v>
      </c>
      <c r="E52" s="170">
        <v>2541</v>
      </c>
      <c r="F52" s="170">
        <v>2324</v>
      </c>
      <c r="G52" s="170">
        <v>2122</v>
      </c>
      <c r="H52" s="170">
        <v>1937</v>
      </c>
      <c r="I52" s="170">
        <v>1744</v>
      </c>
      <c r="J52" s="170">
        <v>1500.2733963998398</v>
      </c>
      <c r="K52" s="170">
        <v>1384.6749215381606</v>
      </c>
      <c r="L52" s="170">
        <v>1271.4807364659337</v>
      </c>
      <c r="M52" s="150">
        <f t="shared" si="1"/>
        <v>-1919.5192635340663</v>
      </c>
      <c r="N52" s="157">
        <f t="shared" si="2"/>
        <v>39.845839437979748</v>
      </c>
    </row>
    <row r="53" spans="1:14">
      <c r="A53" s="165" t="s">
        <v>406</v>
      </c>
      <c r="B53" s="156">
        <v>956</v>
      </c>
      <c r="C53" s="156">
        <v>811</v>
      </c>
      <c r="D53" s="156">
        <v>716</v>
      </c>
      <c r="E53" s="156">
        <v>605</v>
      </c>
      <c r="F53" s="156">
        <v>524</v>
      </c>
      <c r="G53" s="156">
        <v>449</v>
      </c>
      <c r="H53" s="156">
        <v>379</v>
      </c>
      <c r="I53" s="156">
        <v>323</v>
      </c>
      <c r="J53" s="156">
        <v>266.32009959831078</v>
      </c>
      <c r="K53" s="156">
        <v>238.07019524377444</v>
      </c>
      <c r="L53" s="156">
        <v>218.51075747039232</v>
      </c>
      <c r="M53" s="150">
        <f t="shared" si="1"/>
        <v>-592.48924252960774</v>
      </c>
      <c r="N53" s="157">
        <f t="shared" si="2"/>
        <v>26.943373300911507</v>
      </c>
    </row>
    <row r="54" spans="1:14">
      <c r="A54" s="165" t="s">
        <v>407</v>
      </c>
      <c r="B54" s="156">
        <v>1222</v>
      </c>
      <c r="C54" s="156">
        <v>1158</v>
      </c>
      <c r="D54" s="156">
        <v>1043</v>
      </c>
      <c r="E54" s="156">
        <v>901</v>
      </c>
      <c r="F54" s="156">
        <v>825</v>
      </c>
      <c r="G54" s="156">
        <v>751</v>
      </c>
      <c r="H54" s="156">
        <v>671</v>
      </c>
      <c r="I54" s="156">
        <v>597</v>
      </c>
      <c r="J54" s="156">
        <v>459.16127543477842</v>
      </c>
      <c r="K54" s="156">
        <v>417.76418867539343</v>
      </c>
      <c r="L54" s="156">
        <v>382.00906388583383</v>
      </c>
      <c r="M54" s="150">
        <f t="shared" si="1"/>
        <v>-775.99093611416617</v>
      </c>
      <c r="N54" s="157">
        <f t="shared" si="2"/>
        <v>32.988692908966648</v>
      </c>
    </row>
    <row r="55" spans="1:14">
      <c r="A55" s="165" t="s">
        <v>408</v>
      </c>
      <c r="B55" s="156">
        <v>661</v>
      </c>
      <c r="C55" s="156">
        <v>585</v>
      </c>
      <c r="D55" s="156">
        <v>487</v>
      </c>
      <c r="E55" s="156">
        <v>393</v>
      </c>
      <c r="F55" s="156">
        <v>330</v>
      </c>
      <c r="G55" s="156">
        <v>277</v>
      </c>
      <c r="H55" s="156">
        <v>230</v>
      </c>
      <c r="I55" s="156">
        <v>189</v>
      </c>
      <c r="J55" s="156">
        <v>143.03360378638553</v>
      </c>
      <c r="K55" s="156">
        <v>129.16453710116582</v>
      </c>
      <c r="L55" s="156">
        <v>118.47121337423431</v>
      </c>
      <c r="M55" s="150">
        <f t="shared" si="1"/>
        <v>-466.52878662576569</v>
      </c>
      <c r="N55" s="157">
        <f t="shared" si="2"/>
        <v>20.251489465681079</v>
      </c>
    </row>
    <row r="56" spans="1:14">
      <c r="A56" s="165" t="s">
        <v>409</v>
      </c>
      <c r="B56" s="156">
        <v>586</v>
      </c>
      <c r="C56" s="156">
        <v>463</v>
      </c>
      <c r="D56" s="156">
        <v>406</v>
      </c>
      <c r="E56" s="156">
        <v>353</v>
      </c>
      <c r="F56" s="156">
        <v>303</v>
      </c>
      <c r="G56" s="156">
        <v>265</v>
      </c>
      <c r="H56" s="156">
        <v>230</v>
      </c>
      <c r="I56" s="156">
        <v>191</v>
      </c>
      <c r="J56" s="156">
        <v>162.53367060398477</v>
      </c>
      <c r="K56" s="156">
        <v>142.52107557262073</v>
      </c>
      <c r="L56" s="156">
        <v>123.86713132491919</v>
      </c>
      <c r="M56" s="150">
        <f t="shared" si="1"/>
        <v>-339.13286867508083</v>
      </c>
      <c r="N56" s="157">
        <f t="shared" si="2"/>
        <v>26.753160113373475</v>
      </c>
    </row>
    <row r="57" spans="1:14">
      <c r="A57" s="1034" t="s">
        <v>410</v>
      </c>
      <c r="B57" s="152">
        <f>SUM(B58:B59)</f>
        <v>4193</v>
      </c>
      <c r="C57" s="152">
        <f>SUM(C58:C59)</f>
        <v>4051</v>
      </c>
      <c r="D57" s="152">
        <f t="shared" ref="D57:L57" si="10">SUM(D58:D59)</f>
        <v>3681</v>
      </c>
      <c r="E57" s="152">
        <f t="shared" si="10"/>
        <v>3230</v>
      </c>
      <c r="F57" s="152">
        <f t="shared" si="10"/>
        <v>2981</v>
      </c>
      <c r="G57" s="152">
        <f t="shared" si="10"/>
        <v>2723</v>
      </c>
      <c r="H57" s="152">
        <f t="shared" si="10"/>
        <v>2447</v>
      </c>
      <c r="I57" s="152">
        <f t="shared" si="10"/>
        <v>2208</v>
      </c>
      <c r="J57" s="152">
        <f t="shared" si="10"/>
        <v>1718.2109091210014</v>
      </c>
      <c r="K57" s="152">
        <f t="shared" si="10"/>
        <v>1581.5235030923059</v>
      </c>
      <c r="L57" s="152">
        <f t="shared" si="10"/>
        <v>1470.9036434618642</v>
      </c>
      <c r="M57" s="153">
        <f t="shared" si="1"/>
        <v>-2580.0963565381358</v>
      </c>
      <c r="N57" s="154">
        <f t="shared" si="2"/>
        <v>36.309643136555522</v>
      </c>
    </row>
    <row r="58" spans="1:14">
      <c r="A58" s="155" t="s">
        <v>411</v>
      </c>
      <c r="B58" s="156">
        <v>1562</v>
      </c>
      <c r="C58" s="156">
        <v>1538</v>
      </c>
      <c r="D58" s="156">
        <v>1387</v>
      </c>
      <c r="E58" s="156">
        <v>1211</v>
      </c>
      <c r="F58" s="156">
        <v>1112</v>
      </c>
      <c r="G58" s="156">
        <v>1005</v>
      </c>
      <c r="H58" s="156">
        <v>890</v>
      </c>
      <c r="I58" s="156">
        <v>798</v>
      </c>
      <c r="J58" s="156">
        <v>605.63647335564963</v>
      </c>
      <c r="K58" s="156">
        <v>561.13671587794329</v>
      </c>
      <c r="L58" s="156">
        <v>522.20192253218704</v>
      </c>
      <c r="M58" s="150">
        <f t="shared" si="1"/>
        <v>-1015.798077467813</v>
      </c>
      <c r="N58" s="157">
        <f t="shared" si="2"/>
        <v>33.953310957879523</v>
      </c>
    </row>
    <row r="59" spans="1:14">
      <c r="A59" s="158" t="s">
        <v>412</v>
      </c>
      <c r="B59" s="159">
        <v>2631</v>
      </c>
      <c r="C59" s="159">
        <v>2513</v>
      </c>
      <c r="D59" s="159">
        <v>2294</v>
      </c>
      <c r="E59" s="159">
        <v>2019</v>
      </c>
      <c r="F59" s="159">
        <v>1869</v>
      </c>
      <c r="G59" s="159">
        <v>1718</v>
      </c>
      <c r="H59" s="159">
        <v>1557</v>
      </c>
      <c r="I59" s="159">
        <v>1410</v>
      </c>
      <c r="J59" s="159">
        <v>1112.5744357653516</v>
      </c>
      <c r="K59" s="159">
        <v>1020.3867872143626</v>
      </c>
      <c r="L59" s="159">
        <v>948.70172092967732</v>
      </c>
      <c r="M59" s="160">
        <f t="shared" si="1"/>
        <v>-1564.2982790703227</v>
      </c>
      <c r="N59" s="161">
        <f t="shared" si="2"/>
        <v>37.751759686815653</v>
      </c>
    </row>
    <row r="60" spans="1:14">
      <c r="A60" s="1035" t="s">
        <v>413</v>
      </c>
      <c r="B60" s="171">
        <f>SUM(B61:B63)</f>
        <v>5234</v>
      </c>
      <c r="C60" s="171">
        <f>SUM(C61:C63)</f>
        <v>4690</v>
      </c>
      <c r="D60" s="171">
        <f t="shared" ref="D60:L60" si="11">SUM(D61:D63)</f>
        <v>4215</v>
      </c>
      <c r="E60" s="171">
        <f t="shared" si="11"/>
        <v>3635</v>
      </c>
      <c r="F60" s="171">
        <f t="shared" si="11"/>
        <v>3293</v>
      </c>
      <c r="G60" s="171">
        <f t="shared" si="11"/>
        <v>2986</v>
      </c>
      <c r="H60" s="171">
        <f t="shared" si="11"/>
        <v>2657</v>
      </c>
      <c r="I60" s="171">
        <f t="shared" si="11"/>
        <v>2379</v>
      </c>
      <c r="J60" s="171">
        <f t="shared" si="11"/>
        <v>1950.8045195383781</v>
      </c>
      <c r="K60" s="171">
        <f t="shared" si="11"/>
        <v>1753.3189065282172</v>
      </c>
      <c r="L60" s="171">
        <f t="shared" si="11"/>
        <v>1591.2369603623838</v>
      </c>
      <c r="M60" s="163">
        <f t="shared" si="1"/>
        <v>-3098.7630396376162</v>
      </c>
      <c r="N60" s="164">
        <f t="shared" si="2"/>
        <v>33.92829339791863</v>
      </c>
    </row>
    <row r="61" spans="1:14">
      <c r="A61" s="169" t="s">
        <v>414</v>
      </c>
      <c r="B61" s="170">
        <v>1815</v>
      </c>
      <c r="C61" s="170">
        <v>1469</v>
      </c>
      <c r="D61" s="170">
        <v>1307</v>
      </c>
      <c r="E61" s="170">
        <v>1119</v>
      </c>
      <c r="F61" s="170">
        <v>1006</v>
      </c>
      <c r="G61" s="170">
        <v>918</v>
      </c>
      <c r="H61" s="170">
        <v>835</v>
      </c>
      <c r="I61" s="170">
        <v>738</v>
      </c>
      <c r="J61" s="170">
        <v>652.37661819733171</v>
      </c>
      <c r="K61" s="170">
        <v>568.92316270785113</v>
      </c>
      <c r="L61" s="170">
        <v>501.73496949674382</v>
      </c>
      <c r="M61" s="150">
        <f t="shared" si="1"/>
        <v>-967.26503050325618</v>
      </c>
      <c r="N61" s="157">
        <f t="shared" si="2"/>
        <v>34.154865180173168</v>
      </c>
    </row>
    <row r="62" spans="1:14">
      <c r="A62" s="165" t="s">
        <v>415</v>
      </c>
      <c r="B62" s="156">
        <v>1848</v>
      </c>
      <c r="C62" s="156">
        <v>1737</v>
      </c>
      <c r="D62" s="156">
        <v>1564</v>
      </c>
      <c r="E62" s="156">
        <v>1336</v>
      </c>
      <c r="F62" s="156">
        <v>1215</v>
      </c>
      <c r="G62" s="156">
        <v>1087</v>
      </c>
      <c r="H62" s="156">
        <v>946</v>
      </c>
      <c r="I62" s="156">
        <v>842</v>
      </c>
      <c r="J62" s="156">
        <v>662.62467840120348</v>
      </c>
      <c r="K62" s="156">
        <v>604.51472862801279</v>
      </c>
      <c r="L62" s="156">
        <v>559.51916677425868</v>
      </c>
      <c r="M62" s="150">
        <f t="shared" si="1"/>
        <v>-1177.4808332257412</v>
      </c>
      <c r="N62" s="157">
        <f t="shared" si="2"/>
        <v>32.211811558679251</v>
      </c>
    </row>
    <row r="63" spans="1:14">
      <c r="A63" s="172" t="s">
        <v>416</v>
      </c>
      <c r="B63" s="159">
        <v>1571</v>
      </c>
      <c r="C63" s="159">
        <v>1484</v>
      </c>
      <c r="D63" s="159">
        <v>1344</v>
      </c>
      <c r="E63" s="159">
        <v>1180</v>
      </c>
      <c r="F63" s="159">
        <v>1072</v>
      </c>
      <c r="G63" s="159">
        <v>981</v>
      </c>
      <c r="H63" s="159">
        <v>876</v>
      </c>
      <c r="I63" s="159">
        <v>799</v>
      </c>
      <c r="J63" s="159">
        <v>635.80322293984295</v>
      </c>
      <c r="K63" s="159">
        <v>579.88101519235329</v>
      </c>
      <c r="L63" s="159">
        <v>529.9828240913813</v>
      </c>
      <c r="M63" s="160">
        <f t="shared" si="1"/>
        <v>-954.0171759086187</v>
      </c>
      <c r="N63" s="161">
        <f t="shared" si="2"/>
        <v>35.71312830804456</v>
      </c>
    </row>
    <row r="64" spans="1:14">
      <c r="A64" s="173" t="s">
        <v>417</v>
      </c>
      <c r="B64" s="173"/>
      <c r="C64" s="174"/>
      <c r="D64" s="174"/>
      <c r="E64" s="174"/>
      <c r="F64" s="174"/>
      <c r="G64" s="174"/>
      <c r="H64" s="174"/>
      <c r="I64" s="174"/>
      <c r="J64" s="174"/>
      <c r="K64" s="174"/>
      <c r="L64" s="174"/>
      <c r="M64" s="174"/>
    </row>
    <row r="67" spans="1:14">
      <c r="A67" s="175" t="s">
        <v>418</v>
      </c>
      <c r="B67" s="175"/>
      <c r="C67" s="28">
        <f>C69-C68</f>
        <v>209674</v>
      </c>
      <c r="D67" s="28">
        <f t="shared" ref="D67:L67" si="12">D69-D68</f>
        <v>196036</v>
      </c>
      <c r="E67" s="28">
        <f t="shared" si="12"/>
        <v>175398</v>
      </c>
      <c r="F67" s="28">
        <f t="shared" si="12"/>
        <v>166799</v>
      </c>
      <c r="G67" s="28">
        <f t="shared" si="12"/>
        <v>159762</v>
      </c>
      <c r="H67" s="28">
        <f t="shared" si="12"/>
        <v>151361</v>
      </c>
      <c r="I67" s="28">
        <f t="shared" si="12"/>
        <v>142505</v>
      </c>
      <c r="J67" s="28">
        <f t="shared" si="12"/>
        <v>123193.97278341955</v>
      </c>
      <c r="K67" s="28">
        <f t="shared" si="12"/>
        <v>114255.53472888307</v>
      </c>
      <c r="L67" s="28">
        <f t="shared" si="12"/>
        <v>107105.19197067786</v>
      </c>
      <c r="M67" s="176">
        <f t="shared" ref="M67:M69" si="13">L67-C67</f>
        <v>-102568.80802932214</v>
      </c>
      <c r="N67" s="177">
        <f t="shared" ref="N67:N69" si="14">L67/C67*100</f>
        <v>51.081770734892196</v>
      </c>
    </row>
    <row r="68" spans="1:14">
      <c r="A68" s="175" t="s">
        <v>419</v>
      </c>
      <c r="B68" s="175"/>
      <c r="C68" s="28">
        <f>C24+C29+C30+C37+C40+C41+C42+C48+C49+C50+C55+C56</f>
        <v>9594</v>
      </c>
      <c r="D68" s="28">
        <f t="shared" ref="D68:L68" si="15">D24+D29+D30+D37+D40+D41+D42+D48+D49+D50+D55+D56</f>
        <v>8846</v>
      </c>
      <c r="E68" s="28">
        <f t="shared" si="15"/>
        <v>7732</v>
      </c>
      <c r="F68" s="28">
        <f t="shared" si="15"/>
        <v>7078</v>
      </c>
      <c r="G68" s="28">
        <f t="shared" si="15"/>
        <v>6591</v>
      </c>
      <c r="H68" s="28">
        <f t="shared" si="15"/>
        <v>6107</v>
      </c>
      <c r="I68" s="28">
        <f t="shared" si="15"/>
        <v>5642</v>
      </c>
      <c r="J68" s="28">
        <f t="shared" si="15"/>
        <v>4707.7844649414219</v>
      </c>
      <c r="K68" s="28">
        <f t="shared" si="15"/>
        <v>4323.3578665593068</v>
      </c>
      <c r="L68" s="28">
        <f t="shared" si="15"/>
        <v>4023.9888958828383</v>
      </c>
      <c r="M68" s="176">
        <f t="shared" si="13"/>
        <v>-5570.0111041171622</v>
      </c>
      <c r="N68" s="177">
        <f t="shared" si="14"/>
        <v>41.942765227046472</v>
      </c>
    </row>
    <row r="69" spans="1:14">
      <c r="A69" s="175" t="s">
        <v>420</v>
      </c>
      <c r="B69" s="175"/>
      <c r="C69" s="28">
        <f>C4</f>
        <v>219268</v>
      </c>
      <c r="D69" s="28">
        <f t="shared" ref="D69:L69" si="16">D4</f>
        <v>204882</v>
      </c>
      <c r="E69" s="28">
        <f t="shared" si="16"/>
        <v>183130</v>
      </c>
      <c r="F69" s="28">
        <f t="shared" si="16"/>
        <v>173877</v>
      </c>
      <c r="G69" s="28">
        <f t="shared" si="16"/>
        <v>166353</v>
      </c>
      <c r="H69" s="28">
        <f t="shared" si="16"/>
        <v>157468</v>
      </c>
      <c r="I69" s="28">
        <f t="shared" si="16"/>
        <v>148147</v>
      </c>
      <c r="J69" s="28">
        <f t="shared" si="16"/>
        <v>127901.75724836097</v>
      </c>
      <c r="K69" s="28">
        <f t="shared" si="16"/>
        <v>118578.89259544238</v>
      </c>
      <c r="L69" s="28">
        <f t="shared" si="16"/>
        <v>111129.18086656069</v>
      </c>
      <c r="M69" s="176">
        <f t="shared" si="13"/>
        <v>-108138.81913343931</v>
      </c>
      <c r="N69" s="177">
        <f t="shared" si="14"/>
        <v>50.681896522320038</v>
      </c>
    </row>
  </sheetData>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297B4-0AAB-45AA-B1E1-04DD304BA32A}">
  <sheetPr>
    <tabColor theme="0"/>
  </sheetPr>
  <dimension ref="A1:AK55"/>
  <sheetViews>
    <sheetView workbookViewId="0">
      <pane xSplit="2" ySplit="3" topLeftCell="C4" activePane="bottomRight" state="frozen"/>
      <selection pane="topRight" activeCell="B1" sqref="B1"/>
      <selection pane="bottomLeft" activeCell="A4" sqref="A4"/>
      <selection pane="bottomRight" activeCell="I12" sqref="I12"/>
    </sheetView>
  </sheetViews>
  <sheetFormatPr defaultColWidth="10.25" defaultRowHeight="13.5"/>
  <cols>
    <col min="1" max="1" width="5.75" style="40" customWidth="1"/>
    <col min="2" max="2" width="11.125" style="40" customWidth="1"/>
    <col min="3" max="3" width="9.875" style="40" customWidth="1"/>
    <col min="4" max="4" width="9.875" style="121" customWidth="1"/>
    <col min="5" max="13" width="9.875" style="38" customWidth="1"/>
    <col min="14" max="14" width="5.875" style="39" customWidth="1"/>
    <col min="15" max="25" width="9.875" style="40" customWidth="1"/>
    <col min="26" max="26" width="6.25" style="41" customWidth="1"/>
    <col min="27" max="32" width="9.875" style="40" customWidth="1"/>
    <col min="33" max="35" width="9" style="40" customWidth="1"/>
    <col min="36" max="37" width="9" style="42" customWidth="1"/>
    <col min="38" max="231" width="9" style="40" customWidth="1"/>
    <col min="232" max="237" width="0" style="40" hidden="1" customWidth="1"/>
    <col min="238" max="238" width="1.5" style="40" customWidth="1"/>
    <col min="239" max="239" width="22.5" style="40" customWidth="1"/>
    <col min="240" max="16384" width="10.25" style="40"/>
  </cols>
  <sheetData>
    <row r="1" spans="1:37" ht="19.5" customHeight="1">
      <c r="B1" s="35" t="s">
        <v>156</v>
      </c>
      <c r="C1" s="36"/>
      <c r="D1" s="37"/>
      <c r="AE1" s="38" t="s">
        <v>157</v>
      </c>
    </row>
    <row r="2" spans="1:37" ht="15" customHeight="1">
      <c r="B2" s="43" t="s">
        <v>158</v>
      </c>
      <c r="C2" s="1103" t="s">
        <v>159</v>
      </c>
      <c r="D2" s="1104"/>
      <c r="E2" s="1104"/>
      <c r="F2" s="44" t="s">
        <v>160</v>
      </c>
      <c r="G2" s="44"/>
      <c r="H2" s="45"/>
      <c r="I2" s="46"/>
      <c r="J2" s="46"/>
      <c r="K2" s="46"/>
      <c r="L2" s="46"/>
      <c r="M2" s="46"/>
      <c r="N2" s="47"/>
      <c r="O2" s="43" t="s">
        <v>161</v>
      </c>
      <c r="P2" s="48"/>
      <c r="Q2" s="49"/>
      <c r="R2" s="49"/>
      <c r="S2" s="49"/>
      <c r="T2" s="50"/>
      <c r="U2" s="50"/>
      <c r="V2" s="51"/>
      <c r="W2" s="46"/>
      <c r="X2" s="46"/>
      <c r="Y2" s="46"/>
      <c r="AA2" s="43" t="s">
        <v>162</v>
      </c>
      <c r="AB2" s="48"/>
      <c r="AC2" s="49"/>
      <c r="AD2" s="52"/>
      <c r="AE2" s="52"/>
      <c r="AF2" s="53"/>
      <c r="AG2" s="50"/>
      <c r="AH2" s="51"/>
      <c r="AI2" s="46"/>
      <c r="AJ2" s="54"/>
      <c r="AK2" s="54"/>
    </row>
    <row r="3" spans="1:37" ht="15" customHeight="1">
      <c r="B3" s="55" t="s">
        <v>163</v>
      </c>
      <c r="C3" s="55" t="s">
        <v>164</v>
      </c>
      <c r="D3" s="56" t="s">
        <v>165</v>
      </c>
      <c r="E3" s="57" t="s">
        <v>166</v>
      </c>
      <c r="F3" s="57" t="s">
        <v>167</v>
      </c>
      <c r="G3" s="57" t="s">
        <v>168</v>
      </c>
      <c r="H3" s="58" t="s">
        <v>169</v>
      </c>
      <c r="I3" s="59" t="s">
        <v>170</v>
      </c>
      <c r="J3" s="59" t="s">
        <v>171</v>
      </c>
      <c r="K3" s="59" t="s">
        <v>172</v>
      </c>
      <c r="L3" s="59" t="s">
        <v>173</v>
      </c>
      <c r="M3" s="59" t="s">
        <v>174</v>
      </c>
      <c r="N3" s="60"/>
      <c r="O3" s="55" t="s">
        <v>164</v>
      </c>
      <c r="P3" s="61" t="s">
        <v>165</v>
      </c>
      <c r="Q3" s="57" t="s">
        <v>166</v>
      </c>
      <c r="R3" s="57" t="s">
        <v>167</v>
      </c>
      <c r="S3" s="57" t="s">
        <v>168</v>
      </c>
      <c r="T3" s="58" t="s">
        <v>169</v>
      </c>
      <c r="U3" s="58" t="s">
        <v>170</v>
      </c>
      <c r="V3" s="59" t="s">
        <v>171</v>
      </c>
      <c r="W3" s="59" t="s">
        <v>172</v>
      </c>
      <c r="X3" s="59" t="s">
        <v>173</v>
      </c>
      <c r="Y3" s="59" t="s">
        <v>174</v>
      </c>
      <c r="Z3" s="60"/>
      <c r="AA3" s="55" t="s">
        <v>164</v>
      </c>
      <c r="AB3" s="61" t="s">
        <v>165</v>
      </c>
      <c r="AC3" s="57" t="s">
        <v>166</v>
      </c>
      <c r="AD3" s="57" t="s">
        <v>167</v>
      </c>
      <c r="AE3" s="57" t="s">
        <v>168</v>
      </c>
      <c r="AF3" s="62" t="s">
        <v>169</v>
      </c>
      <c r="AG3" s="58" t="s">
        <v>170</v>
      </c>
      <c r="AH3" s="59" t="s">
        <v>171</v>
      </c>
      <c r="AI3" s="59" t="s">
        <v>172</v>
      </c>
      <c r="AJ3" s="63" t="s">
        <v>173</v>
      </c>
      <c r="AK3" s="63" t="s">
        <v>174</v>
      </c>
    </row>
    <row r="4" spans="1:37" ht="15.75" customHeight="1">
      <c r="A4" s="122" t="s">
        <v>227</v>
      </c>
      <c r="B4" s="64" t="s">
        <v>175</v>
      </c>
      <c r="C4" s="65">
        <f t="shared" ref="C4:AF4" si="0">SUM(C6:C54)</f>
        <v>-2643</v>
      </c>
      <c r="D4" s="66">
        <f t="shared" si="0"/>
        <v>1234</v>
      </c>
      <c r="E4" s="66">
        <f t="shared" si="0"/>
        <v>-1295</v>
      </c>
      <c r="F4" s="66">
        <f t="shared" si="0"/>
        <v>-5214</v>
      </c>
      <c r="G4" s="66">
        <f t="shared" si="0"/>
        <v>-7092</v>
      </c>
      <c r="H4" s="67">
        <f t="shared" si="0"/>
        <v>-7409</v>
      </c>
      <c r="I4" s="68">
        <v>-6760</v>
      </c>
      <c r="J4" s="68">
        <v>-6657</v>
      </c>
      <c r="K4" s="69">
        <v>-6088</v>
      </c>
      <c r="L4" s="69">
        <v>-7260</v>
      </c>
      <c r="M4" s="69">
        <v>-7523</v>
      </c>
      <c r="N4" s="66"/>
      <c r="O4" s="65">
        <f t="shared" si="0"/>
        <v>196669</v>
      </c>
      <c r="P4" s="66">
        <f t="shared" si="0"/>
        <v>197883</v>
      </c>
      <c r="Q4" s="66">
        <f t="shared" si="0"/>
        <v>194378</v>
      </c>
      <c r="R4" s="66">
        <f t="shared" si="0"/>
        <v>192335</v>
      </c>
      <c r="S4" s="66">
        <f t="shared" si="0"/>
        <v>188304</v>
      </c>
      <c r="T4" s="67">
        <f t="shared" si="0"/>
        <v>190311</v>
      </c>
      <c r="U4" s="69">
        <v>186036</v>
      </c>
      <c r="V4" s="68">
        <v>185153</v>
      </c>
      <c r="W4" s="70">
        <v>183808</v>
      </c>
      <c r="X4" s="69">
        <v>182513</v>
      </c>
      <c r="Y4" s="69">
        <v>179561</v>
      </c>
      <c r="Z4" s="66"/>
      <c r="AA4" s="65">
        <f t="shared" si="0"/>
        <v>199312</v>
      </c>
      <c r="AB4" s="66">
        <f t="shared" si="0"/>
        <v>196649</v>
      </c>
      <c r="AC4" s="66">
        <f t="shared" si="0"/>
        <v>195673</v>
      </c>
      <c r="AD4" s="66">
        <f t="shared" si="0"/>
        <v>197549</v>
      </c>
      <c r="AE4" s="66">
        <f t="shared" si="0"/>
        <v>195396</v>
      </c>
      <c r="AF4" s="67">
        <f t="shared" si="0"/>
        <v>197720</v>
      </c>
      <c r="AG4" s="71">
        <v>192796</v>
      </c>
      <c r="AH4" s="72">
        <v>191810</v>
      </c>
      <c r="AI4" s="73">
        <v>189896</v>
      </c>
      <c r="AJ4" s="74">
        <v>189773</v>
      </c>
      <c r="AK4" s="74">
        <v>187084</v>
      </c>
    </row>
    <row r="5" spans="1:37" ht="15.75" customHeight="1">
      <c r="A5" s="122">
        <v>100</v>
      </c>
      <c r="B5" s="75" t="s">
        <v>176</v>
      </c>
      <c r="C5" s="76">
        <f t="shared" ref="C5:AF5" si="1">SUM(C6:C14)</f>
        <v>2158</v>
      </c>
      <c r="D5" s="77">
        <f t="shared" si="1"/>
        <v>2774</v>
      </c>
      <c r="E5" s="77">
        <f t="shared" si="1"/>
        <v>804</v>
      </c>
      <c r="F5" s="77">
        <f t="shared" si="1"/>
        <v>1339</v>
      </c>
      <c r="G5" s="77">
        <f t="shared" si="1"/>
        <v>-618</v>
      </c>
      <c r="H5" s="78">
        <f t="shared" si="1"/>
        <v>-41</v>
      </c>
      <c r="I5" s="69">
        <v>-242</v>
      </c>
      <c r="J5" s="69">
        <v>-1507</v>
      </c>
      <c r="K5" s="68">
        <v>-1520</v>
      </c>
      <c r="L5" s="68">
        <v>-187</v>
      </c>
      <c r="M5" s="68">
        <v>-1038</v>
      </c>
      <c r="N5" s="66"/>
      <c r="O5" s="76">
        <f t="shared" si="1"/>
        <v>69370</v>
      </c>
      <c r="P5" s="77">
        <f t="shared" si="1"/>
        <v>68389</v>
      </c>
      <c r="Q5" s="77">
        <f t="shared" si="1"/>
        <v>67004</v>
      </c>
      <c r="R5" s="77">
        <f t="shared" si="1"/>
        <v>67906</v>
      </c>
      <c r="S5" s="77">
        <f t="shared" si="1"/>
        <v>65481</v>
      </c>
      <c r="T5" s="78">
        <f t="shared" si="1"/>
        <v>67589</v>
      </c>
      <c r="U5" s="68">
        <v>65881</v>
      </c>
      <c r="V5" s="69">
        <v>64007</v>
      </c>
      <c r="W5" s="69">
        <v>63128</v>
      </c>
      <c r="X5" s="68">
        <v>63840</v>
      </c>
      <c r="Y5" s="68">
        <v>63197</v>
      </c>
      <c r="Z5" s="66"/>
      <c r="AA5" s="76">
        <f t="shared" si="1"/>
        <v>67212</v>
      </c>
      <c r="AB5" s="77">
        <f t="shared" si="1"/>
        <v>65615</v>
      </c>
      <c r="AC5" s="77">
        <f t="shared" si="1"/>
        <v>66200</v>
      </c>
      <c r="AD5" s="77">
        <f t="shared" si="1"/>
        <v>66567</v>
      </c>
      <c r="AE5" s="77">
        <f t="shared" si="1"/>
        <v>66099</v>
      </c>
      <c r="AF5" s="78">
        <f t="shared" si="1"/>
        <v>67630</v>
      </c>
      <c r="AG5" s="79">
        <v>66123</v>
      </c>
      <c r="AH5" s="72">
        <v>65514</v>
      </c>
      <c r="AI5" s="80">
        <v>64648</v>
      </c>
      <c r="AJ5" s="81">
        <v>64027</v>
      </c>
      <c r="AK5" s="81">
        <v>64235</v>
      </c>
    </row>
    <row r="6" spans="1:37" ht="15.75" customHeight="1">
      <c r="A6" s="122">
        <v>101</v>
      </c>
      <c r="B6" s="82" t="s">
        <v>177</v>
      </c>
      <c r="C6" s="83">
        <v>189</v>
      </c>
      <c r="D6" s="84">
        <v>566</v>
      </c>
      <c r="E6" s="85">
        <v>782</v>
      </c>
      <c r="F6" s="85">
        <v>851</v>
      </c>
      <c r="G6" s="85">
        <v>291</v>
      </c>
      <c r="H6" s="86">
        <v>368</v>
      </c>
      <c r="I6" s="87">
        <v>-325</v>
      </c>
      <c r="J6" s="87">
        <v>-184</v>
      </c>
      <c r="K6" s="88">
        <v>-215</v>
      </c>
      <c r="L6" s="88">
        <v>-18</v>
      </c>
      <c r="M6" s="88">
        <v>-822</v>
      </c>
      <c r="N6" s="89"/>
      <c r="O6" s="90">
        <v>10570</v>
      </c>
      <c r="P6" s="91">
        <v>10448</v>
      </c>
      <c r="Q6" s="91">
        <v>10728</v>
      </c>
      <c r="R6" s="91">
        <v>10701</v>
      </c>
      <c r="S6" s="91">
        <v>10513</v>
      </c>
      <c r="T6" s="92">
        <v>10416</v>
      </c>
      <c r="U6" s="93">
        <v>9689</v>
      </c>
      <c r="V6" s="94">
        <v>9790</v>
      </c>
      <c r="W6" s="93">
        <v>9294</v>
      </c>
      <c r="X6" s="93">
        <v>9606</v>
      </c>
      <c r="Y6" s="93">
        <v>8850</v>
      </c>
      <c r="Z6" s="95"/>
      <c r="AA6" s="90">
        <v>10381</v>
      </c>
      <c r="AB6" s="91">
        <v>9882</v>
      </c>
      <c r="AC6" s="91">
        <v>9946</v>
      </c>
      <c r="AD6" s="91">
        <v>9850</v>
      </c>
      <c r="AE6" s="91">
        <v>10222</v>
      </c>
      <c r="AF6" s="86">
        <v>10048</v>
      </c>
      <c r="AG6" s="96">
        <v>10014</v>
      </c>
      <c r="AH6" s="97">
        <v>9974</v>
      </c>
      <c r="AI6" s="73">
        <v>9509</v>
      </c>
      <c r="AJ6" s="98">
        <v>9624</v>
      </c>
      <c r="AK6" s="98">
        <v>9672</v>
      </c>
    </row>
    <row r="7" spans="1:37" ht="15.75" customHeight="1">
      <c r="A7" s="122">
        <v>102</v>
      </c>
      <c r="B7" s="64" t="s">
        <v>178</v>
      </c>
      <c r="C7" s="65">
        <v>609</v>
      </c>
      <c r="D7" s="99">
        <v>684</v>
      </c>
      <c r="E7" s="89">
        <v>562</v>
      </c>
      <c r="F7" s="89">
        <v>327</v>
      </c>
      <c r="G7" s="89">
        <v>1153</v>
      </c>
      <c r="H7" s="100">
        <v>213</v>
      </c>
      <c r="I7" s="87">
        <v>375</v>
      </c>
      <c r="J7" s="87">
        <v>349</v>
      </c>
      <c r="K7" s="87">
        <v>-216</v>
      </c>
      <c r="L7" s="87">
        <v>517</v>
      </c>
      <c r="M7" s="87">
        <v>173</v>
      </c>
      <c r="N7" s="89"/>
      <c r="O7" s="101">
        <v>7132</v>
      </c>
      <c r="P7" s="95">
        <v>7117</v>
      </c>
      <c r="Q7" s="95">
        <v>6964</v>
      </c>
      <c r="R7" s="95">
        <v>6745</v>
      </c>
      <c r="S7" s="95">
        <v>7346</v>
      </c>
      <c r="T7" s="102">
        <v>6856</v>
      </c>
      <c r="U7" s="94">
        <v>6784</v>
      </c>
      <c r="V7" s="94">
        <v>6761</v>
      </c>
      <c r="W7" s="94">
        <v>6128</v>
      </c>
      <c r="X7" s="94">
        <v>6753</v>
      </c>
      <c r="Y7" s="94">
        <v>6301</v>
      </c>
      <c r="Z7" s="95"/>
      <c r="AA7" s="101">
        <v>6523</v>
      </c>
      <c r="AB7" s="95">
        <v>6433</v>
      </c>
      <c r="AC7" s="95">
        <v>6402</v>
      </c>
      <c r="AD7" s="95">
        <v>6418</v>
      </c>
      <c r="AE7" s="95">
        <v>6193</v>
      </c>
      <c r="AF7" s="100">
        <v>6643</v>
      </c>
      <c r="AG7" s="79">
        <v>6409</v>
      </c>
      <c r="AH7" s="97">
        <v>6412</v>
      </c>
      <c r="AI7" s="103">
        <v>6344</v>
      </c>
      <c r="AJ7" s="81">
        <v>6236</v>
      </c>
      <c r="AK7" s="81">
        <v>6128</v>
      </c>
    </row>
    <row r="8" spans="1:37" ht="15.75" customHeight="1">
      <c r="A8" s="122">
        <v>105</v>
      </c>
      <c r="B8" s="64" t="s">
        <v>179</v>
      </c>
      <c r="C8" s="65">
        <v>66</v>
      </c>
      <c r="D8" s="99">
        <v>241</v>
      </c>
      <c r="E8" s="89">
        <v>-53</v>
      </c>
      <c r="F8" s="89">
        <v>484</v>
      </c>
      <c r="G8" s="89">
        <v>149</v>
      </c>
      <c r="H8" s="100">
        <v>441</v>
      </c>
      <c r="I8" s="87">
        <v>-90</v>
      </c>
      <c r="J8" s="87">
        <v>82</v>
      </c>
      <c r="K8" s="87">
        <v>381</v>
      </c>
      <c r="L8" s="87">
        <v>623</v>
      </c>
      <c r="M8" s="87">
        <v>478</v>
      </c>
      <c r="N8" s="89"/>
      <c r="O8" s="101">
        <v>5911</v>
      </c>
      <c r="P8" s="95">
        <v>5789</v>
      </c>
      <c r="Q8" s="95">
        <v>5609</v>
      </c>
      <c r="R8" s="95">
        <v>6170</v>
      </c>
      <c r="S8" s="95">
        <v>5851</v>
      </c>
      <c r="T8" s="102">
        <v>6230</v>
      </c>
      <c r="U8" s="94">
        <v>5724</v>
      </c>
      <c r="V8" s="94">
        <v>5811</v>
      </c>
      <c r="W8" s="94">
        <v>5993</v>
      </c>
      <c r="X8" s="94">
        <v>6423</v>
      </c>
      <c r="Y8" s="94">
        <v>6391</v>
      </c>
      <c r="Z8" s="95"/>
      <c r="AA8" s="101">
        <v>5845</v>
      </c>
      <c r="AB8" s="95">
        <v>5548</v>
      </c>
      <c r="AC8" s="95">
        <v>5662</v>
      </c>
      <c r="AD8" s="95">
        <v>5686</v>
      </c>
      <c r="AE8" s="95">
        <v>5702</v>
      </c>
      <c r="AF8" s="100">
        <v>5789</v>
      </c>
      <c r="AG8" s="79">
        <v>5814</v>
      </c>
      <c r="AH8" s="97">
        <v>5729</v>
      </c>
      <c r="AI8" s="103">
        <v>5612</v>
      </c>
      <c r="AJ8" s="81">
        <v>5800</v>
      </c>
      <c r="AK8" s="81">
        <v>5913</v>
      </c>
    </row>
    <row r="9" spans="1:37" ht="15.75" customHeight="1">
      <c r="A9" s="122">
        <v>106</v>
      </c>
      <c r="B9" s="64" t="s">
        <v>180</v>
      </c>
      <c r="C9" s="65">
        <v>284</v>
      </c>
      <c r="D9" s="99">
        <v>136</v>
      </c>
      <c r="E9" s="89">
        <v>-493</v>
      </c>
      <c r="F9" s="89">
        <v>-31</v>
      </c>
      <c r="G9" s="89">
        <v>140</v>
      </c>
      <c r="H9" s="100">
        <v>-220</v>
      </c>
      <c r="I9" s="87">
        <v>-38</v>
      </c>
      <c r="J9" s="87">
        <v>-24</v>
      </c>
      <c r="K9" s="87">
        <v>174</v>
      </c>
      <c r="L9" s="87">
        <v>261</v>
      </c>
      <c r="M9" s="87">
        <v>-80</v>
      </c>
      <c r="N9" s="89"/>
      <c r="O9" s="101">
        <v>4396</v>
      </c>
      <c r="P9" s="95">
        <v>4388</v>
      </c>
      <c r="Q9" s="95">
        <v>3950</v>
      </c>
      <c r="R9" s="95">
        <v>4230</v>
      </c>
      <c r="S9" s="95">
        <v>4105</v>
      </c>
      <c r="T9" s="102">
        <v>4085</v>
      </c>
      <c r="U9" s="94">
        <v>4023</v>
      </c>
      <c r="V9" s="94">
        <v>4083</v>
      </c>
      <c r="W9" s="94">
        <v>4207</v>
      </c>
      <c r="X9" s="94">
        <v>4345</v>
      </c>
      <c r="Y9" s="94">
        <v>4250</v>
      </c>
      <c r="Z9" s="95"/>
      <c r="AA9" s="101">
        <v>4112</v>
      </c>
      <c r="AB9" s="95">
        <v>4252</v>
      </c>
      <c r="AC9" s="95">
        <v>4443</v>
      </c>
      <c r="AD9" s="95">
        <v>4261</v>
      </c>
      <c r="AE9" s="95">
        <v>3965</v>
      </c>
      <c r="AF9" s="100">
        <v>4305</v>
      </c>
      <c r="AG9" s="79">
        <v>4061</v>
      </c>
      <c r="AH9" s="97">
        <v>4107</v>
      </c>
      <c r="AI9" s="103">
        <v>4033</v>
      </c>
      <c r="AJ9" s="81">
        <v>4084</v>
      </c>
      <c r="AK9" s="81">
        <v>4330</v>
      </c>
    </row>
    <row r="10" spans="1:37" ht="15.75" customHeight="1">
      <c r="A10" s="122">
        <v>107</v>
      </c>
      <c r="B10" s="64" t="s">
        <v>181</v>
      </c>
      <c r="C10" s="65">
        <v>-792</v>
      </c>
      <c r="D10" s="99">
        <v>-322</v>
      </c>
      <c r="E10" s="89">
        <v>-937</v>
      </c>
      <c r="F10" s="89">
        <v>-90</v>
      </c>
      <c r="G10" s="89">
        <v>-44</v>
      </c>
      <c r="H10" s="100">
        <v>-721</v>
      </c>
      <c r="I10" s="87">
        <v>-633</v>
      </c>
      <c r="J10" s="87">
        <v>-446</v>
      </c>
      <c r="K10" s="87">
        <v>-332</v>
      </c>
      <c r="L10" s="87">
        <v>-195</v>
      </c>
      <c r="M10" s="87">
        <v>99</v>
      </c>
      <c r="N10" s="89"/>
      <c r="O10" s="101">
        <v>6269</v>
      </c>
      <c r="P10" s="95">
        <v>6300</v>
      </c>
      <c r="Q10" s="95">
        <v>5724</v>
      </c>
      <c r="R10" s="95">
        <v>6509</v>
      </c>
      <c r="S10" s="95">
        <v>6247</v>
      </c>
      <c r="T10" s="102">
        <v>6030</v>
      </c>
      <c r="U10" s="94">
        <v>5782</v>
      </c>
      <c r="V10" s="94">
        <v>5929</v>
      </c>
      <c r="W10" s="94">
        <v>5844</v>
      </c>
      <c r="X10" s="94">
        <v>5818</v>
      </c>
      <c r="Y10" s="94">
        <v>6189</v>
      </c>
      <c r="Z10" s="95"/>
      <c r="AA10" s="101">
        <v>7061</v>
      </c>
      <c r="AB10" s="95">
        <v>6622</v>
      </c>
      <c r="AC10" s="95">
        <v>6661</v>
      </c>
      <c r="AD10" s="95">
        <v>6599</v>
      </c>
      <c r="AE10" s="95">
        <v>6291</v>
      </c>
      <c r="AF10" s="100">
        <v>6751</v>
      </c>
      <c r="AG10" s="79">
        <v>6415</v>
      </c>
      <c r="AH10" s="97">
        <v>6375</v>
      </c>
      <c r="AI10" s="103">
        <v>6176</v>
      </c>
      <c r="AJ10" s="81">
        <v>6013</v>
      </c>
      <c r="AK10" s="81">
        <v>6090</v>
      </c>
    </row>
    <row r="11" spans="1:37" ht="15.75" customHeight="1">
      <c r="A11" s="122">
        <v>108</v>
      </c>
      <c r="B11" s="64" t="s">
        <v>182</v>
      </c>
      <c r="C11" s="65">
        <v>648</v>
      </c>
      <c r="D11" s="99">
        <v>224</v>
      </c>
      <c r="E11" s="89">
        <v>455</v>
      </c>
      <c r="F11" s="89">
        <v>166</v>
      </c>
      <c r="G11" s="89">
        <v>-316</v>
      </c>
      <c r="H11" s="100">
        <v>607</v>
      </c>
      <c r="I11" s="87">
        <v>-39</v>
      </c>
      <c r="J11" s="87">
        <v>-204</v>
      </c>
      <c r="K11" s="87">
        <v>-492</v>
      </c>
      <c r="L11" s="87">
        <v>-363</v>
      </c>
      <c r="M11" s="87">
        <v>-708</v>
      </c>
      <c r="N11" s="89"/>
      <c r="O11" s="101">
        <v>9037</v>
      </c>
      <c r="P11" s="95">
        <v>8501</v>
      </c>
      <c r="Q11" s="95">
        <v>8481</v>
      </c>
      <c r="R11" s="95">
        <v>8322</v>
      </c>
      <c r="S11" s="95">
        <v>7948</v>
      </c>
      <c r="T11" s="102">
        <v>8791</v>
      </c>
      <c r="U11" s="94">
        <v>8169</v>
      </c>
      <c r="V11" s="94">
        <v>7679</v>
      </c>
      <c r="W11" s="94">
        <v>7450</v>
      </c>
      <c r="X11" s="94">
        <v>7175</v>
      </c>
      <c r="Y11" s="94">
        <v>6950</v>
      </c>
      <c r="Z11" s="95"/>
      <c r="AA11" s="101">
        <v>8389</v>
      </c>
      <c r="AB11" s="95">
        <v>8277</v>
      </c>
      <c r="AC11" s="95">
        <v>8026</v>
      </c>
      <c r="AD11" s="95">
        <v>8156</v>
      </c>
      <c r="AE11" s="95">
        <v>8264</v>
      </c>
      <c r="AF11" s="100">
        <v>8184</v>
      </c>
      <c r="AG11" s="79">
        <v>8208</v>
      </c>
      <c r="AH11" s="97">
        <v>7883</v>
      </c>
      <c r="AI11" s="103">
        <v>7942</v>
      </c>
      <c r="AJ11" s="81">
        <v>7538</v>
      </c>
      <c r="AK11" s="81">
        <v>7658</v>
      </c>
    </row>
    <row r="12" spans="1:37" ht="15.75" customHeight="1">
      <c r="A12" s="122">
        <v>109</v>
      </c>
      <c r="B12" s="64" t="s">
        <v>183</v>
      </c>
      <c r="C12" s="65">
        <v>336</v>
      </c>
      <c r="D12" s="99">
        <v>-233</v>
      </c>
      <c r="E12" s="89">
        <v>-426</v>
      </c>
      <c r="F12" s="89">
        <v>-969</v>
      </c>
      <c r="G12" s="89">
        <v>-1319</v>
      </c>
      <c r="H12" s="100">
        <v>-1337</v>
      </c>
      <c r="I12" s="87">
        <v>-1087</v>
      </c>
      <c r="J12" s="87">
        <v>-1256</v>
      </c>
      <c r="K12" s="87">
        <v>-1234</v>
      </c>
      <c r="L12" s="87">
        <v>-892</v>
      </c>
      <c r="M12" s="87">
        <v>-438</v>
      </c>
      <c r="N12" s="89"/>
      <c r="O12" s="101">
        <v>7601</v>
      </c>
      <c r="P12" s="95">
        <v>6981</v>
      </c>
      <c r="Q12" s="95">
        <v>6869</v>
      </c>
      <c r="R12" s="95">
        <v>6454</v>
      </c>
      <c r="S12" s="95">
        <v>5995</v>
      </c>
      <c r="T12" s="102">
        <v>6115</v>
      </c>
      <c r="U12" s="94">
        <v>6042</v>
      </c>
      <c r="V12" s="94">
        <v>5841</v>
      </c>
      <c r="W12" s="94">
        <v>5923</v>
      </c>
      <c r="X12" s="94">
        <v>6011</v>
      </c>
      <c r="Y12" s="94">
        <v>6181</v>
      </c>
      <c r="Z12" s="95"/>
      <c r="AA12" s="101">
        <v>7265</v>
      </c>
      <c r="AB12" s="95">
        <v>7214</v>
      </c>
      <c r="AC12" s="95">
        <v>7295</v>
      </c>
      <c r="AD12" s="95">
        <v>7423</v>
      </c>
      <c r="AE12" s="95">
        <v>7314</v>
      </c>
      <c r="AF12" s="100">
        <v>7452</v>
      </c>
      <c r="AG12" s="79">
        <v>7129</v>
      </c>
      <c r="AH12" s="97">
        <v>7097</v>
      </c>
      <c r="AI12" s="103">
        <v>7157</v>
      </c>
      <c r="AJ12" s="81">
        <v>6903</v>
      </c>
      <c r="AK12" s="81">
        <v>6619</v>
      </c>
    </row>
    <row r="13" spans="1:37" ht="15.75" customHeight="1">
      <c r="A13" s="122">
        <v>110</v>
      </c>
      <c r="B13" s="64" t="s">
        <v>184</v>
      </c>
      <c r="C13" s="65">
        <v>1044</v>
      </c>
      <c r="D13" s="99">
        <v>1493</v>
      </c>
      <c r="E13" s="89">
        <v>1014</v>
      </c>
      <c r="F13" s="89">
        <v>1638</v>
      </c>
      <c r="G13" s="89">
        <v>809</v>
      </c>
      <c r="H13" s="100">
        <v>1492</v>
      </c>
      <c r="I13" s="87">
        <v>2238</v>
      </c>
      <c r="J13" s="87">
        <v>1420</v>
      </c>
      <c r="K13" s="87">
        <v>1399</v>
      </c>
      <c r="L13" s="87">
        <v>1096</v>
      </c>
      <c r="M13" s="87">
        <v>1457</v>
      </c>
      <c r="N13" s="89"/>
      <c r="O13" s="101">
        <v>9157</v>
      </c>
      <c r="P13" s="95">
        <v>9714</v>
      </c>
      <c r="Q13" s="95">
        <v>9606</v>
      </c>
      <c r="R13" s="95">
        <v>10257</v>
      </c>
      <c r="S13" s="95">
        <v>9578</v>
      </c>
      <c r="T13" s="102">
        <v>10560</v>
      </c>
      <c r="U13" s="94">
        <v>11191</v>
      </c>
      <c r="V13" s="94">
        <v>10340</v>
      </c>
      <c r="W13" s="94">
        <v>10562</v>
      </c>
      <c r="X13" s="94">
        <v>10361</v>
      </c>
      <c r="Y13" s="94">
        <v>10839</v>
      </c>
      <c r="Z13" s="95"/>
      <c r="AA13" s="101">
        <v>8113</v>
      </c>
      <c r="AB13" s="95">
        <v>8221</v>
      </c>
      <c r="AC13" s="95">
        <v>8592</v>
      </c>
      <c r="AD13" s="95">
        <v>8619</v>
      </c>
      <c r="AE13" s="95">
        <v>8769</v>
      </c>
      <c r="AF13" s="100">
        <v>9068</v>
      </c>
      <c r="AG13" s="79">
        <v>8953</v>
      </c>
      <c r="AH13" s="97">
        <v>8920</v>
      </c>
      <c r="AI13" s="103">
        <v>9163</v>
      </c>
      <c r="AJ13" s="81">
        <v>9265</v>
      </c>
      <c r="AK13" s="81">
        <v>9382</v>
      </c>
    </row>
    <row r="14" spans="1:37" ht="15.75" customHeight="1">
      <c r="A14" s="122">
        <v>111</v>
      </c>
      <c r="B14" s="104" t="s">
        <v>185</v>
      </c>
      <c r="C14" s="105">
        <v>-226</v>
      </c>
      <c r="D14" s="106">
        <v>-15</v>
      </c>
      <c r="E14" s="107">
        <v>-100</v>
      </c>
      <c r="F14" s="107">
        <v>-1037</v>
      </c>
      <c r="G14" s="107">
        <v>-1481</v>
      </c>
      <c r="H14" s="108">
        <v>-884</v>
      </c>
      <c r="I14" s="87">
        <v>-643</v>
      </c>
      <c r="J14" s="87">
        <v>-1244</v>
      </c>
      <c r="K14" s="109">
        <v>-985</v>
      </c>
      <c r="L14" s="109">
        <v>-1216</v>
      </c>
      <c r="M14" s="109">
        <v>-1197</v>
      </c>
      <c r="N14" s="89"/>
      <c r="O14" s="110">
        <v>9297</v>
      </c>
      <c r="P14" s="111">
        <v>9151</v>
      </c>
      <c r="Q14" s="111">
        <v>9073</v>
      </c>
      <c r="R14" s="111">
        <v>8518</v>
      </c>
      <c r="S14" s="111">
        <v>7898</v>
      </c>
      <c r="T14" s="112">
        <v>8506</v>
      </c>
      <c r="U14" s="113">
        <v>8477</v>
      </c>
      <c r="V14" s="94">
        <v>7773</v>
      </c>
      <c r="W14" s="113">
        <v>7727</v>
      </c>
      <c r="X14" s="113">
        <v>7348</v>
      </c>
      <c r="Y14" s="113">
        <v>7246</v>
      </c>
      <c r="Z14" s="95"/>
      <c r="AA14" s="110">
        <v>9523</v>
      </c>
      <c r="AB14" s="111">
        <v>9166</v>
      </c>
      <c r="AC14" s="111">
        <v>9173</v>
      </c>
      <c r="AD14" s="111">
        <v>9555</v>
      </c>
      <c r="AE14" s="111">
        <v>9379</v>
      </c>
      <c r="AF14" s="108">
        <v>9390</v>
      </c>
      <c r="AG14" s="114">
        <v>9120</v>
      </c>
      <c r="AH14" s="97">
        <v>9017</v>
      </c>
      <c r="AI14" s="115">
        <v>8712</v>
      </c>
      <c r="AJ14" s="63">
        <v>8564</v>
      </c>
      <c r="AK14" s="63">
        <v>8443</v>
      </c>
    </row>
    <row r="15" spans="1:37" ht="15.75" customHeight="1">
      <c r="A15" s="122">
        <v>201</v>
      </c>
      <c r="B15" s="64" t="s">
        <v>186</v>
      </c>
      <c r="C15" s="65">
        <v>-102</v>
      </c>
      <c r="D15" s="99">
        <v>317</v>
      </c>
      <c r="E15" s="89">
        <v>382</v>
      </c>
      <c r="F15" s="89">
        <v>-449</v>
      </c>
      <c r="G15" s="89">
        <v>-595</v>
      </c>
      <c r="H15" s="100">
        <v>-1173</v>
      </c>
      <c r="I15" s="88">
        <v>-930</v>
      </c>
      <c r="J15" s="88">
        <v>-659</v>
      </c>
      <c r="K15" s="87">
        <v>-326</v>
      </c>
      <c r="L15" s="87">
        <v>-200</v>
      </c>
      <c r="M15" s="87">
        <v>-466</v>
      </c>
      <c r="N15" s="89"/>
      <c r="O15" s="101">
        <v>12207</v>
      </c>
      <c r="P15" s="95">
        <v>12572</v>
      </c>
      <c r="Q15" s="95">
        <v>12453</v>
      </c>
      <c r="R15" s="95">
        <v>12133</v>
      </c>
      <c r="S15" s="95">
        <v>12049</v>
      </c>
      <c r="T15" s="102">
        <v>12228</v>
      </c>
      <c r="U15" s="94">
        <v>11942</v>
      </c>
      <c r="V15" s="93">
        <v>12149</v>
      </c>
      <c r="W15" s="94">
        <v>12260</v>
      </c>
      <c r="X15" s="94">
        <v>12711</v>
      </c>
      <c r="Y15" s="94">
        <v>12576</v>
      </c>
      <c r="Z15" s="95"/>
      <c r="AA15" s="101">
        <v>12309</v>
      </c>
      <c r="AB15" s="95">
        <v>12255</v>
      </c>
      <c r="AC15" s="95">
        <v>12071</v>
      </c>
      <c r="AD15" s="95">
        <v>12582</v>
      </c>
      <c r="AE15" s="95">
        <v>12644</v>
      </c>
      <c r="AF15" s="100">
        <v>13401</v>
      </c>
      <c r="AG15" s="79">
        <v>12872</v>
      </c>
      <c r="AH15" s="116">
        <v>12808</v>
      </c>
      <c r="AI15" s="103">
        <v>12586</v>
      </c>
      <c r="AJ15" s="81">
        <v>12911</v>
      </c>
      <c r="AK15" s="81">
        <v>13042</v>
      </c>
    </row>
    <row r="16" spans="1:37" ht="15.75" customHeight="1">
      <c r="A16" s="122">
        <v>202</v>
      </c>
      <c r="B16" s="64" t="s">
        <v>187</v>
      </c>
      <c r="C16" s="65">
        <v>-1015</v>
      </c>
      <c r="D16" s="99">
        <v>-1202</v>
      </c>
      <c r="E16" s="89">
        <v>-640</v>
      </c>
      <c r="F16" s="89">
        <v>-910</v>
      </c>
      <c r="G16" s="89">
        <v>-1037</v>
      </c>
      <c r="H16" s="100">
        <v>-777</v>
      </c>
      <c r="I16" s="87">
        <v>-94</v>
      </c>
      <c r="J16" s="87">
        <v>610</v>
      </c>
      <c r="K16" s="87">
        <v>1497</v>
      </c>
      <c r="L16" s="87">
        <v>834</v>
      </c>
      <c r="M16" s="87">
        <v>636</v>
      </c>
      <c r="N16" s="89"/>
      <c r="O16" s="101">
        <v>15985</v>
      </c>
      <c r="P16" s="95">
        <v>15832</v>
      </c>
      <c r="Q16" s="95">
        <v>15939</v>
      </c>
      <c r="R16" s="95">
        <v>15574</v>
      </c>
      <c r="S16" s="95">
        <v>15599</v>
      </c>
      <c r="T16" s="102">
        <v>15520</v>
      </c>
      <c r="U16" s="94">
        <v>15477</v>
      </c>
      <c r="V16" s="94">
        <v>16323</v>
      </c>
      <c r="W16" s="94">
        <v>17006</v>
      </c>
      <c r="X16" s="94">
        <v>16415</v>
      </c>
      <c r="Y16" s="94">
        <v>16327</v>
      </c>
      <c r="Z16" s="95"/>
      <c r="AA16" s="101">
        <v>17000</v>
      </c>
      <c r="AB16" s="95">
        <v>17034</v>
      </c>
      <c r="AC16" s="95">
        <v>16579</v>
      </c>
      <c r="AD16" s="95">
        <v>16484</v>
      </c>
      <c r="AE16" s="95">
        <v>16636</v>
      </c>
      <c r="AF16" s="100">
        <v>16297</v>
      </c>
      <c r="AG16" s="79">
        <v>15571</v>
      </c>
      <c r="AH16" s="97">
        <v>15713</v>
      </c>
      <c r="AI16" s="103">
        <v>15509</v>
      </c>
      <c r="AJ16" s="81">
        <v>15581</v>
      </c>
      <c r="AK16" s="81">
        <v>15691</v>
      </c>
    </row>
    <row r="17" spans="1:37" ht="15.75" customHeight="1">
      <c r="A17" s="122">
        <v>203</v>
      </c>
      <c r="B17" s="64" t="s">
        <v>188</v>
      </c>
      <c r="C17" s="65">
        <v>-554</v>
      </c>
      <c r="D17" s="99">
        <v>-392</v>
      </c>
      <c r="E17" s="89">
        <v>-306</v>
      </c>
      <c r="F17" s="89">
        <v>474</v>
      </c>
      <c r="G17" s="89">
        <v>457</v>
      </c>
      <c r="H17" s="100">
        <v>649</v>
      </c>
      <c r="I17" s="87">
        <v>588</v>
      </c>
      <c r="J17" s="87">
        <v>2274</v>
      </c>
      <c r="K17" s="87">
        <v>1773</v>
      </c>
      <c r="L17" s="87">
        <v>929</v>
      </c>
      <c r="M17" s="87">
        <v>688</v>
      </c>
      <c r="N17" s="89"/>
      <c r="O17" s="101">
        <v>9522</v>
      </c>
      <c r="P17" s="95">
        <v>9548</v>
      </c>
      <c r="Q17" s="95">
        <v>9607</v>
      </c>
      <c r="R17" s="95">
        <v>9971</v>
      </c>
      <c r="S17" s="95">
        <v>9788</v>
      </c>
      <c r="T17" s="102">
        <v>10117</v>
      </c>
      <c r="U17" s="94">
        <v>9875</v>
      </c>
      <c r="V17" s="94">
        <v>11288</v>
      </c>
      <c r="W17" s="94">
        <v>10799</v>
      </c>
      <c r="X17" s="94">
        <v>10342</v>
      </c>
      <c r="Y17" s="94">
        <v>10097</v>
      </c>
      <c r="Z17" s="95"/>
      <c r="AA17" s="101">
        <v>10076</v>
      </c>
      <c r="AB17" s="95">
        <v>9940</v>
      </c>
      <c r="AC17" s="95">
        <v>9913</v>
      </c>
      <c r="AD17" s="95">
        <v>9497</v>
      </c>
      <c r="AE17" s="95">
        <v>9331</v>
      </c>
      <c r="AF17" s="100">
        <v>9468</v>
      </c>
      <c r="AG17" s="79">
        <v>9287</v>
      </c>
      <c r="AH17" s="97">
        <v>9014</v>
      </c>
      <c r="AI17" s="103">
        <v>9026</v>
      </c>
      <c r="AJ17" s="81">
        <v>9413</v>
      </c>
      <c r="AK17" s="81">
        <v>9409</v>
      </c>
    </row>
    <row r="18" spans="1:37" ht="15.75" customHeight="1">
      <c r="A18" s="122">
        <v>204</v>
      </c>
      <c r="B18" s="64" t="s">
        <v>189</v>
      </c>
      <c r="C18" s="65">
        <v>339</v>
      </c>
      <c r="D18" s="99">
        <v>483</v>
      </c>
      <c r="E18" s="89">
        <v>752</v>
      </c>
      <c r="F18" s="89">
        <v>350</v>
      </c>
      <c r="G18" s="89">
        <v>612</v>
      </c>
      <c r="H18" s="100">
        <v>489</v>
      </c>
      <c r="I18" s="87">
        <v>57</v>
      </c>
      <c r="J18" s="87">
        <v>-786</v>
      </c>
      <c r="K18" s="87">
        <v>-417</v>
      </c>
      <c r="L18" s="87">
        <v>-948</v>
      </c>
      <c r="M18" s="87">
        <v>-218</v>
      </c>
      <c r="N18" s="89"/>
      <c r="O18" s="101">
        <v>21252</v>
      </c>
      <c r="P18" s="95">
        <v>21172</v>
      </c>
      <c r="Q18" s="95">
        <v>21513</v>
      </c>
      <c r="R18" s="95">
        <v>20716</v>
      </c>
      <c r="S18" s="95">
        <v>20638</v>
      </c>
      <c r="T18" s="102">
        <v>20181</v>
      </c>
      <c r="U18" s="94">
        <v>19522</v>
      </c>
      <c r="V18" s="94">
        <v>19056</v>
      </c>
      <c r="W18" s="94">
        <v>19502</v>
      </c>
      <c r="X18" s="94">
        <v>18820</v>
      </c>
      <c r="Y18" s="94">
        <v>18406</v>
      </c>
      <c r="Z18" s="95"/>
      <c r="AA18" s="101">
        <v>20913</v>
      </c>
      <c r="AB18" s="95">
        <v>20689</v>
      </c>
      <c r="AC18" s="95">
        <v>20761</v>
      </c>
      <c r="AD18" s="95">
        <v>20366</v>
      </c>
      <c r="AE18" s="95">
        <v>20026</v>
      </c>
      <c r="AF18" s="100">
        <v>19692</v>
      </c>
      <c r="AG18" s="79">
        <v>19465</v>
      </c>
      <c r="AH18" s="97">
        <v>19842</v>
      </c>
      <c r="AI18" s="103">
        <v>19919</v>
      </c>
      <c r="AJ18" s="81">
        <v>19768</v>
      </c>
      <c r="AK18" s="81">
        <v>18624</v>
      </c>
    </row>
    <row r="19" spans="1:37" ht="15.75" customHeight="1">
      <c r="A19" s="122">
        <v>205</v>
      </c>
      <c r="B19" s="64" t="s">
        <v>190</v>
      </c>
      <c r="C19" s="65">
        <v>-287</v>
      </c>
      <c r="D19" s="99">
        <v>-363</v>
      </c>
      <c r="E19" s="89">
        <v>-264</v>
      </c>
      <c r="F19" s="89">
        <v>-316</v>
      </c>
      <c r="G19" s="89">
        <v>-197</v>
      </c>
      <c r="H19" s="100">
        <v>-238</v>
      </c>
      <c r="I19" s="87">
        <v>-181</v>
      </c>
      <c r="J19" s="87">
        <v>-268</v>
      </c>
      <c r="K19" s="87">
        <v>-344</v>
      </c>
      <c r="L19" s="87">
        <v>-388</v>
      </c>
      <c r="M19" s="87">
        <v>-234</v>
      </c>
      <c r="N19" s="89"/>
      <c r="O19" s="101">
        <v>1257</v>
      </c>
      <c r="P19" s="95">
        <v>1078</v>
      </c>
      <c r="Q19" s="95">
        <v>1182</v>
      </c>
      <c r="R19" s="95">
        <v>1196</v>
      </c>
      <c r="S19" s="95">
        <v>1205</v>
      </c>
      <c r="T19" s="102">
        <v>1165</v>
      </c>
      <c r="U19" s="94">
        <v>1206</v>
      </c>
      <c r="V19" s="94">
        <v>1164</v>
      </c>
      <c r="W19" s="94">
        <v>1099</v>
      </c>
      <c r="X19" s="94">
        <v>1040</v>
      </c>
      <c r="Y19" s="94">
        <v>1125</v>
      </c>
      <c r="Z19" s="95"/>
      <c r="AA19" s="101">
        <v>1544</v>
      </c>
      <c r="AB19" s="95">
        <v>1441</v>
      </c>
      <c r="AC19" s="95">
        <v>1446</v>
      </c>
      <c r="AD19" s="95">
        <v>1512</v>
      </c>
      <c r="AE19" s="95">
        <v>1402</v>
      </c>
      <c r="AF19" s="100">
        <v>1403</v>
      </c>
      <c r="AG19" s="79">
        <v>1387</v>
      </c>
      <c r="AH19" s="97">
        <v>1432</v>
      </c>
      <c r="AI19" s="103">
        <v>1443</v>
      </c>
      <c r="AJ19" s="81">
        <v>1428</v>
      </c>
      <c r="AK19" s="81">
        <v>1359</v>
      </c>
    </row>
    <row r="20" spans="1:37" ht="15.75" customHeight="1">
      <c r="A20" s="122">
        <v>206</v>
      </c>
      <c r="B20" s="64" t="s">
        <v>191</v>
      </c>
      <c r="C20" s="65">
        <v>377</v>
      </c>
      <c r="D20" s="99">
        <v>681</v>
      </c>
      <c r="E20" s="89">
        <v>709</v>
      </c>
      <c r="F20" s="89">
        <v>194</v>
      </c>
      <c r="G20" s="89">
        <v>346</v>
      </c>
      <c r="H20" s="100">
        <v>-172</v>
      </c>
      <c r="I20" s="87">
        <v>-123</v>
      </c>
      <c r="J20" s="87">
        <v>216</v>
      </c>
      <c r="K20" s="87">
        <v>-117</v>
      </c>
      <c r="L20" s="87">
        <v>-7</v>
      </c>
      <c r="M20" s="87">
        <v>118</v>
      </c>
      <c r="N20" s="89"/>
      <c r="O20" s="101">
        <v>5271</v>
      </c>
      <c r="P20" s="95">
        <v>5495</v>
      </c>
      <c r="Q20" s="95">
        <v>5428</v>
      </c>
      <c r="R20" s="95">
        <v>5172</v>
      </c>
      <c r="S20" s="95">
        <v>4953</v>
      </c>
      <c r="T20" s="102">
        <v>4731</v>
      </c>
      <c r="U20" s="94">
        <v>4509</v>
      </c>
      <c r="V20" s="94">
        <v>4569</v>
      </c>
      <c r="W20" s="94">
        <v>4527</v>
      </c>
      <c r="X20" s="94">
        <v>4389</v>
      </c>
      <c r="Y20" s="94">
        <v>4185</v>
      </c>
      <c r="Z20" s="95"/>
      <c r="AA20" s="101">
        <v>4894</v>
      </c>
      <c r="AB20" s="95">
        <v>4814</v>
      </c>
      <c r="AC20" s="95">
        <v>4719</v>
      </c>
      <c r="AD20" s="95">
        <v>4978</v>
      </c>
      <c r="AE20" s="95">
        <v>4607</v>
      </c>
      <c r="AF20" s="100">
        <v>4903</v>
      </c>
      <c r="AG20" s="79">
        <v>4632</v>
      </c>
      <c r="AH20" s="97">
        <v>4353</v>
      </c>
      <c r="AI20" s="103">
        <v>4644</v>
      </c>
      <c r="AJ20" s="81">
        <v>4396</v>
      </c>
      <c r="AK20" s="81">
        <v>4067</v>
      </c>
    </row>
    <row r="21" spans="1:37" ht="15.75" customHeight="1">
      <c r="A21" s="122">
        <v>207</v>
      </c>
      <c r="B21" s="64" t="s">
        <v>192</v>
      </c>
      <c r="C21" s="65">
        <v>-205</v>
      </c>
      <c r="D21" s="99">
        <v>396</v>
      </c>
      <c r="E21" s="89">
        <v>49</v>
      </c>
      <c r="F21" s="89">
        <v>25</v>
      </c>
      <c r="G21" s="89">
        <v>28</v>
      </c>
      <c r="H21" s="100">
        <v>26</v>
      </c>
      <c r="I21" s="87">
        <v>-361</v>
      </c>
      <c r="J21" s="87">
        <v>203</v>
      </c>
      <c r="K21" s="87">
        <v>1069</v>
      </c>
      <c r="L21" s="87">
        <v>301</v>
      </c>
      <c r="M21" s="87">
        <v>54</v>
      </c>
      <c r="N21" s="89"/>
      <c r="O21" s="101">
        <v>7507</v>
      </c>
      <c r="P21" s="95">
        <v>8380</v>
      </c>
      <c r="Q21" s="95">
        <v>7639</v>
      </c>
      <c r="R21" s="95">
        <v>7869</v>
      </c>
      <c r="S21" s="95">
        <v>7824</v>
      </c>
      <c r="T21" s="102">
        <v>8058</v>
      </c>
      <c r="U21" s="94">
        <v>7318</v>
      </c>
      <c r="V21" s="94">
        <v>7698</v>
      </c>
      <c r="W21" s="94">
        <v>8337</v>
      </c>
      <c r="X21" s="94">
        <v>7774</v>
      </c>
      <c r="Y21" s="94">
        <v>7465</v>
      </c>
      <c r="Z21" s="95"/>
      <c r="AA21" s="101">
        <v>7712</v>
      </c>
      <c r="AB21" s="95">
        <v>7984</v>
      </c>
      <c r="AC21" s="95">
        <v>7590</v>
      </c>
      <c r="AD21" s="95">
        <v>7844</v>
      </c>
      <c r="AE21" s="95">
        <v>7796</v>
      </c>
      <c r="AF21" s="100">
        <v>8032</v>
      </c>
      <c r="AG21" s="79">
        <v>7679</v>
      </c>
      <c r="AH21" s="97">
        <v>7495</v>
      </c>
      <c r="AI21" s="103">
        <v>7268</v>
      </c>
      <c r="AJ21" s="81">
        <v>7473</v>
      </c>
      <c r="AK21" s="81">
        <v>7411</v>
      </c>
    </row>
    <row r="22" spans="1:37" ht="15.75" customHeight="1">
      <c r="A22" s="122">
        <v>208</v>
      </c>
      <c r="B22" s="64" t="s">
        <v>193</v>
      </c>
      <c r="C22" s="65">
        <v>-198</v>
      </c>
      <c r="D22" s="99">
        <v>-83</v>
      </c>
      <c r="E22" s="89">
        <v>-57</v>
      </c>
      <c r="F22" s="89">
        <v>-10</v>
      </c>
      <c r="G22" s="89">
        <v>-85</v>
      </c>
      <c r="H22" s="100">
        <v>-92</v>
      </c>
      <c r="I22" s="87">
        <v>-52</v>
      </c>
      <c r="J22" s="87">
        <v>1</v>
      </c>
      <c r="K22" s="87">
        <v>-245</v>
      </c>
      <c r="L22" s="87">
        <v>-253</v>
      </c>
      <c r="M22" s="87">
        <v>-172</v>
      </c>
      <c r="N22" s="89"/>
      <c r="O22" s="101">
        <v>668</v>
      </c>
      <c r="P22" s="95">
        <v>747</v>
      </c>
      <c r="Q22" s="95">
        <v>806</v>
      </c>
      <c r="R22" s="95">
        <v>804</v>
      </c>
      <c r="S22" s="95">
        <v>775</v>
      </c>
      <c r="T22" s="102">
        <v>819</v>
      </c>
      <c r="U22" s="94">
        <v>700</v>
      </c>
      <c r="V22" s="94">
        <v>747</v>
      </c>
      <c r="W22" s="94">
        <v>646</v>
      </c>
      <c r="X22" s="94">
        <v>624</v>
      </c>
      <c r="Y22" s="94">
        <v>621</v>
      </c>
      <c r="Z22" s="95"/>
      <c r="AA22" s="101">
        <v>866</v>
      </c>
      <c r="AB22" s="95">
        <v>830</v>
      </c>
      <c r="AC22" s="95">
        <v>863</v>
      </c>
      <c r="AD22" s="95">
        <v>814</v>
      </c>
      <c r="AE22" s="95">
        <v>860</v>
      </c>
      <c r="AF22" s="100">
        <v>911</v>
      </c>
      <c r="AG22" s="79">
        <v>752</v>
      </c>
      <c r="AH22" s="97">
        <v>746</v>
      </c>
      <c r="AI22" s="103">
        <v>891</v>
      </c>
      <c r="AJ22" s="81">
        <v>877</v>
      </c>
      <c r="AK22" s="81">
        <v>793</v>
      </c>
    </row>
    <row r="23" spans="1:37" ht="15.75" customHeight="1">
      <c r="A23" s="122">
        <v>209</v>
      </c>
      <c r="B23" s="64" t="s">
        <v>194</v>
      </c>
      <c r="C23" s="65">
        <v>-292</v>
      </c>
      <c r="D23" s="99">
        <v>-308</v>
      </c>
      <c r="E23" s="89">
        <v>-380</v>
      </c>
      <c r="F23" s="89">
        <v>-309</v>
      </c>
      <c r="G23" s="89">
        <v>-367</v>
      </c>
      <c r="H23" s="100">
        <v>-428</v>
      </c>
      <c r="I23" s="87">
        <v>-360</v>
      </c>
      <c r="J23" s="87">
        <v>-355</v>
      </c>
      <c r="K23" s="87">
        <v>-541</v>
      </c>
      <c r="L23" s="87">
        <v>-588</v>
      </c>
      <c r="M23" s="87">
        <v>-373</v>
      </c>
      <c r="N23" s="89"/>
      <c r="O23" s="101">
        <v>1641</v>
      </c>
      <c r="P23" s="95">
        <v>1704</v>
      </c>
      <c r="Q23" s="95">
        <v>1647</v>
      </c>
      <c r="R23" s="95">
        <v>1657</v>
      </c>
      <c r="S23" s="95">
        <v>1582</v>
      </c>
      <c r="T23" s="102">
        <v>1635</v>
      </c>
      <c r="U23" s="94">
        <v>1615</v>
      </c>
      <c r="V23" s="94">
        <v>1631</v>
      </c>
      <c r="W23" s="94">
        <v>1488</v>
      </c>
      <c r="X23" s="94">
        <v>1462</v>
      </c>
      <c r="Y23" s="94">
        <v>1558</v>
      </c>
      <c r="Z23" s="95"/>
      <c r="AA23" s="101">
        <v>1933</v>
      </c>
      <c r="AB23" s="95">
        <v>2012</v>
      </c>
      <c r="AC23" s="95">
        <v>2027</v>
      </c>
      <c r="AD23" s="95">
        <v>1966</v>
      </c>
      <c r="AE23" s="95">
        <v>1949</v>
      </c>
      <c r="AF23" s="100">
        <v>2063</v>
      </c>
      <c r="AG23" s="79">
        <v>1975</v>
      </c>
      <c r="AH23" s="97">
        <v>1986</v>
      </c>
      <c r="AI23" s="103">
        <v>2029</v>
      </c>
      <c r="AJ23" s="81">
        <v>2050</v>
      </c>
      <c r="AK23" s="81">
        <v>1931</v>
      </c>
    </row>
    <row r="24" spans="1:37" ht="15.75" customHeight="1">
      <c r="A24" s="122">
        <v>210</v>
      </c>
      <c r="B24" s="64" t="s">
        <v>195</v>
      </c>
      <c r="C24" s="65">
        <v>429</v>
      </c>
      <c r="D24" s="99">
        <v>732</v>
      </c>
      <c r="E24" s="89">
        <v>-28</v>
      </c>
      <c r="F24" s="89">
        <v>-587</v>
      </c>
      <c r="G24" s="89">
        <v>-802</v>
      </c>
      <c r="H24" s="100">
        <v>-888</v>
      </c>
      <c r="I24" s="87">
        <v>-892</v>
      </c>
      <c r="J24" s="87">
        <v>-1086</v>
      </c>
      <c r="K24" s="87">
        <v>-902</v>
      </c>
      <c r="L24" s="87">
        <v>-969</v>
      </c>
      <c r="M24" s="87">
        <v>-614</v>
      </c>
      <c r="N24" s="89"/>
      <c r="O24" s="101">
        <v>7737</v>
      </c>
      <c r="P24" s="95">
        <v>8085</v>
      </c>
      <c r="Q24" s="95">
        <v>7310</v>
      </c>
      <c r="R24" s="95">
        <v>7130</v>
      </c>
      <c r="S24" s="95">
        <v>7041</v>
      </c>
      <c r="T24" s="102">
        <v>7037</v>
      </c>
      <c r="U24" s="94">
        <v>6933</v>
      </c>
      <c r="V24" s="94">
        <v>6873</v>
      </c>
      <c r="W24" s="94">
        <v>6606</v>
      </c>
      <c r="X24" s="94">
        <v>6574</v>
      </c>
      <c r="Y24" s="94">
        <v>6757</v>
      </c>
      <c r="Z24" s="95"/>
      <c r="AA24" s="101">
        <v>7308</v>
      </c>
      <c r="AB24" s="95">
        <v>7353</v>
      </c>
      <c r="AC24" s="95">
        <v>7338</v>
      </c>
      <c r="AD24" s="95">
        <v>7717</v>
      </c>
      <c r="AE24" s="95">
        <v>7843</v>
      </c>
      <c r="AF24" s="100">
        <v>7925</v>
      </c>
      <c r="AG24" s="79">
        <v>7825</v>
      </c>
      <c r="AH24" s="97">
        <v>7959</v>
      </c>
      <c r="AI24" s="103">
        <v>7508</v>
      </c>
      <c r="AJ24" s="81">
        <v>7543</v>
      </c>
      <c r="AK24" s="81">
        <v>7371</v>
      </c>
    </row>
    <row r="25" spans="1:37" ht="15.75" customHeight="1">
      <c r="A25" s="122">
        <v>212</v>
      </c>
      <c r="B25" s="64" t="s">
        <v>196</v>
      </c>
      <c r="C25" s="65">
        <v>-84</v>
      </c>
      <c r="D25" s="99">
        <v>-163</v>
      </c>
      <c r="E25" s="89">
        <v>-173</v>
      </c>
      <c r="F25" s="89">
        <v>-215</v>
      </c>
      <c r="G25" s="89">
        <v>-188</v>
      </c>
      <c r="H25" s="100">
        <v>-73</v>
      </c>
      <c r="I25" s="87">
        <v>-265</v>
      </c>
      <c r="J25" s="87">
        <v>-304</v>
      </c>
      <c r="K25" s="87">
        <v>-328</v>
      </c>
      <c r="L25" s="87">
        <v>-210</v>
      </c>
      <c r="M25" s="87">
        <v>-390</v>
      </c>
      <c r="N25" s="89"/>
      <c r="O25" s="101">
        <v>1030</v>
      </c>
      <c r="P25" s="95">
        <v>1029</v>
      </c>
      <c r="Q25" s="95">
        <v>1086</v>
      </c>
      <c r="R25" s="95">
        <v>1079</v>
      </c>
      <c r="S25" s="95">
        <v>1043</v>
      </c>
      <c r="T25" s="102">
        <v>1120</v>
      </c>
      <c r="U25" s="94">
        <v>908</v>
      </c>
      <c r="V25" s="94">
        <v>944</v>
      </c>
      <c r="W25" s="94">
        <v>863</v>
      </c>
      <c r="X25" s="94">
        <v>963</v>
      </c>
      <c r="Y25" s="94">
        <v>827</v>
      </c>
      <c r="Z25" s="95"/>
      <c r="AA25" s="101">
        <v>1114</v>
      </c>
      <c r="AB25" s="95">
        <v>1192</v>
      </c>
      <c r="AC25" s="95">
        <v>1259</v>
      </c>
      <c r="AD25" s="95">
        <v>1294</v>
      </c>
      <c r="AE25" s="95">
        <v>1231</v>
      </c>
      <c r="AF25" s="100">
        <v>1193</v>
      </c>
      <c r="AG25" s="79">
        <v>1173</v>
      </c>
      <c r="AH25" s="97">
        <v>1248</v>
      </c>
      <c r="AI25" s="103">
        <v>1191</v>
      </c>
      <c r="AJ25" s="81">
        <v>1173</v>
      </c>
      <c r="AK25" s="81">
        <v>1217</v>
      </c>
    </row>
    <row r="26" spans="1:37" ht="15.75" customHeight="1">
      <c r="A26" s="122">
        <v>213</v>
      </c>
      <c r="B26" s="64" t="s">
        <v>197</v>
      </c>
      <c r="C26" s="65">
        <v>-230</v>
      </c>
      <c r="D26" s="99">
        <v>-137</v>
      </c>
      <c r="E26" s="89">
        <v>-230</v>
      </c>
      <c r="F26" s="89">
        <v>-181</v>
      </c>
      <c r="G26" s="89">
        <v>-306</v>
      </c>
      <c r="H26" s="100">
        <v>-259</v>
      </c>
      <c r="I26" s="87">
        <v>-218</v>
      </c>
      <c r="J26" s="87">
        <v>-292</v>
      </c>
      <c r="K26" s="87">
        <v>-137</v>
      </c>
      <c r="L26" s="87">
        <v>-310</v>
      </c>
      <c r="M26" s="87">
        <v>-236</v>
      </c>
      <c r="N26" s="89"/>
      <c r="O26" s="101">
        <v>935</v>
      </c>
      <c r="P26" s="95">
        <v>998</v>
      </c>
      <c r="Q26" s="95">
        <v>1009</v>
      </c>
      <c r="R26" s="95">
        <v>987</v>
      </c>
      <c r="S26" s="95">
        <v>920</v>
      </c>
      <c r="T26" s="102">
        <v>939</v>
      </c>
      <c r="U26" s="94">
        <v>940</v>
      </c>
      <c r="V26" s="94">
        <v>876</v>
      </c>
      <c r="W26" s="94">
        <v>926</v>
      </c>
      <c r="X26" s="94">
        <v>833</v>
      </c>
      <c r="Y26" s="94">
        <v>861</v>
      </c>
      <c r="Z26" s="95"/>
      <c r="AA26" s="101">
        <v>1165</v>
      </c>
      <c r="AB26" s="95">
        <v>1135</v>
      </c>
      <c r="AC26" s="95">
        <v>1239</v>
      </c>
      <c r="AD26" s="95">
        <v>1168</v>
      </c>
      <c r="AE26" s="95">
        <v>1226</v>
      </c>
      <c r="AF26" s="100">
        <v>1198</v>
      </c>
      <c r="AG26" s="79">
        <v>1158</v>
      </c>
      <c r="AH26" s="97">
        <v>1168</v>
      </c>
      <c r="AI26" s="103">
        <v>1063</v>
      </c>
      <c r="AJ26" s="81">
        <v>1143</v>
      </c>
      <c r="AK26" s="81">
        <v>1097</v>
      </c>
    </row>
    <row r="27" spans="1:37" ht="15.75" customHeight="1">
      <c r="A27" s="122">
        <v>214</v>
      </c>
      <c r="B27" s="64" t="s">
        <v>198</v>
      </c>
      <c r="C27" s="65">
        <v>912</v>
      </c>
      <c r="D27" s="99">
        <v>1175</v>
      </c>
      <c r="E27" s="89">
        <v>1105</v>
      </c>
      <c r="F27" s="89">
        <v>36</v>
      </c>
      <c r="G27" s="89">
        <v>-126</v>
      </c>
      <c r="H27" s="100">
        <v>293</v>
      </c>
      <c r="I27" s="87">
        <v>497</v>
      </c>
      <c r="J27" s="87">
        <v>539</v>
      </c>
      <c r="K27" s="87">
        <v>32</v>
      </c>
      <c r="L27" s="87">
        <v>255</v>
      </c>
      <c r="M27" s="87">
        <v>22</v>
      </c>
      <c r="N27" s="89"/>
      <c r="O27" s="101">
        <v>9538</v>
      </c>
      <c r="P27" s="95">
        <v>9506</v>
      </c>
      <c r="Q27" s="95">
        <v>9028</v>
      </c>
      <c r="R27" s="95">
        <v>8333</v>
      </c>
      <c r="S27" s="95">
        <v>8219</v>
      </c>
      <c r="T27" s="102">
        <v>8471</v>
      </c>
      <c r="U27" s="94">
        <v>8506</v>
      </c>
      <c r="V27" s="94">
        <v>8203</v>
      </c>
      <c r="W27" s="94">
        <v>7953</v>
      </c>
      <c r="X27" s="94">
        <v>7998</v>
      </c>
      <c r="Y27" s="94">
        <v>7459</v>
      </c>
      <c r="Z27" s="95"/>
      <c r="AA27" s="101">
        <v>8626</v>
      </c>
      <c r="AB27" s="95">
        <v>8331</v>
      </c>
      <c r="AC27" s="95">
        <v>7923</v>
      </c>
      <c r="AD27" s="95">
        <v>8297</v>
      </c>
      <c r="AE27" s="95">
        <v>8345</v>
      </c>
      <c r="AF27" s="100">
        <v>8178</v>
      </c>
      <c r="AG27" s="79">
        <v>8009</v>
      </c>
      <c r="AH27" s="97">
        <v>7664</v>
      </c>
      <c r="AI27" s="103">
        <v>7921</v>
      </c>
      <c r="AJ27" s="81">
        <v>7743</v>
      </c>
      <c r="AK27" s="81">
        <v>7437</v>
      </c>
    </row>
    <row r="28" spans="1:37" ht="15.75" customHeight="1">
      <c r="A28" s="122">
        <v>215</v>
      </c>
      <c r="B28" s="64" t="s">
        <v>199</v>
      </c>
      <c r="C28" s="65">
        <v>-345</v>
      </c>
      <c r="D28" s="99">
        <v>-328</v>
      </c>
      <c r="E28" s="89">
        <v>-208</v>
      </c>
      <c r="F28" s="89">
        <v>-527</v>
      </c>
      <c r="G28" s="89">
        <v>-252</v>
      </c>
      <c r="H28" s="100">
        <v>-351</v>
      </c>
      <c r="I28" s="87">
        <v>-169</v>
      </c>
      <c r="J28" s="87">
        <v>-145</v>
      </c>
      <c r="K28" s="87">
        <v>-326</v>
      </c>
      <c r="L28" s="87">
        <v>-387</v>
      </c>
      <c r="M28" s="87">
        <v>-387</v>
      </c>
      <c r="N28" s="89"/>
      <c r="O28" s="101">
        <v>1903</v>
      </c>
      <c r="P28" s="95">
        <v>1921</v>
      </c>
      <c r="Q28" s="95">
        <v>1960</v>
      </c>
      <c r="R28" s="95">
        <v>1795</v>
      </c>
      <c r="S28" s="95">
        <v>1823</v>
      </c>
      <c r="T28" s="102">
        <v>1796</v>
      </c>
      <c r="U28" s="94">
        <v>1961</v>
      </c>
      <c r="V28" s="94">
        <v>1989</v>
      </c>
      <c r="W28" s="94">
        <v>1814</v>
      </c>
      <c r="X28" s="94">
        <v>1779</v>
      </c>
      <c r="Y28" s="94">
        <v>1701</v>
      </c>
      <c r="Z28" s="95"/>
      <c r="AA28" s="101">
        <v>2248</v>
      </c>
      <c r="AB28" s="95">
        <v>2249</v>
      </c>
      <c r="AC28" s="95">
        <v>2168</v>
      </c>
      <c r="AD28" s="95">
        <v>2322</v>
      </c>
      <c r="AE28" s="95">
        <v>2075</v>
      </c>
      <c r="AF28" s="100">
        <v>2147</v>
      </c>
      <c r="AG28" s="79">
        <v>2130</v>
      </c>
      <c r="AH28" s="97">
        <v>2134</v>
      </c>
      <c r="AI28" s="103">
        <v>2140</v>
      </c>
      <c r="AJ28" s="81">
        <v>2166</v>
      </c>
      <c r="AK28" s="81">
        <v>2088</v>
      </c>
    </row>
    <row r="29" spans="1:37" ht="15.75" customHeight="1">
      <c r="A29" s="122">
        <v>216</v>
      </c>
      <c r="B29" s="64" t="s">
        <v>200</v>
      </c>
      <c r="C29" s="65">
        <v>-616</v>
      </c>
      <c r="D29" s="99">
        <v>-498</v>
      </c>
      <c r="E29" s="89">
        <v>-515</v>
      </c>
      <c r="F29" s="89">
        <v>-435</v>
      </c>
      <c r="G29" s="89">
        <v>-337</v>
      </c>
      <c r="H29" s="100">
        <v>-229</v>
      </c>
      <c r="I29" s="87">
        <v>-461</v>
      </c>
      <c r="J29" s="87">
        <v>-519</v>
      </c>
      <c r="K29" s="87">
        <v>-565</v>
      </c>
      <c r="L29" s="87">
        <v>-386</v>
      </c>
      <c r="M29" s="87">
        <v>-331</v>
      </c>
      <c r="N29" s="89"/>
      <c r="O29" s="101">
        <v>2553</v>
      </c>
      <c r="P29" s="95">
        <v>2473</v>
      </c>
      <c r="Q29" s="95">
        <v>2408</v>
      </c>
      <c r="R29" s="95">
        <v>2563</v>
      </c>
      <c r="S29" s="95">
        <v>2496</v>
      </c>
      <c r="T29" s="102">
        <v>2566</v>
      </c>
      <c r="U29" s="94">
        <v>2523</v>
      </c>
      <c r="V29" s="94">
        <v>2401</v>
      </c>
      <c r="W29" s="94">
        <v>2254</v>
      </c>
      <c r="X29" s="94">
        <v>2344</v>
      </c>
      <c r="Y29" s="94">
        <v>2340</v>
      </c>
      <c r="Z29" s="95"/>
      <c r="AA29" s="101">
        <v>3169</v>
      </c>
      <c r="AB29" s="95">
        <v>2971</v>
      </c>
      <c r="AC29" s="95">
        <v>2923</v>
      </c>
      <c r="AD29" s="95">
        <v>2998</v>
      </c>
      <c r="AE29" s="95">
        <v>2833</v>
      </c>
      <c r="AF29" s="100">
        <v>2795</v>
      </c>
      <c r="AG29" s="79">
        <v>2984</v>
      </c>
      <c r="AH29" s="97">
        <v>2920</v>
      </c>
      <c r="AI29" s="103">
        <v>2819</v>
      </c>
      <c r="AJ29" s="81">
        <v>2730</v>
      </c>
      <c r="AK29" s="81">
        <v>2671</v>
      </c>
    </row>
    <row r="30" spans="1:37" ht="15.75" customHeight="1">
      <c r="A30" s="122">
        <v>217</v>
      </c>
      <c r="B30" s="64" t="s">
        <v>201</v>
      </c>
      <c r="C30" s="65">
        <v>-244</v>
      </c>
      <c r="D30" s="99">
        <v>54</v>
      </c>
      <c r="E30" s="89">
        <v>548</v>
      </c>
      <c r="F30" s="89">
        <v>4</v>
      </c>
      <c r="G30" s="89">
        <v>102</v>
      </c>
      <c r="H30" s="100">
        <v>-156</v>
      </c>
      <c r="I30" s="87">
        <v>-98</v>
      </c>
      <c r="J30" s="87">
        <v>-316</v>
      </c>
      <c r="K30" s="87">
        <v>-293</v>
      </c>
      <c r="L30" s="87">
        <v>-4</v>
      </c>
      <c r="M30" s="87">
        <v>-499</v>
      </c>
      <c r="N30" s="89"/>
      <c r="O30" s="101">
        <v>5335</v>
      </c>
      <c r="P30" s="95">
        <v>5608</v>
      </c>
      <c r="Q30" s="95">
        <v>5695</v>
      </c>
      <c r="R30" s="95">
        <v>5416</v>
      </c>
      <c r="S30" s="95">
        <v>5310</v>
      </c>
      <c r="T30" s="102">
        <v>5068</v>
      </c>
      <c r="U30" s="94">
        <v>4905</v>
      </c>
      <c r="V30" s="94">
        <v>4653</v>
      </c>
      <c r="W30" s="94">
        <v>4688</v>
      </c>
      <c r="X30" s="94">
        <v>4755</v>
      </c>
      <c r="Y30" s="94">
        <v>4402</v>
      </c>
      <c r="Z30" s="95"/>
      <c r="AA30" s="101">
        <v>5579</v>
      </c>
      <c r="AB30" s="95">
        <v>5554</v>
      </c>
      <c r="AC30" s="95">
        <v>5147</v>
      </c>
      <c r="AD30" s="95">
        <v>5412</v>
      </c>
      <c r="AE30" s="95">
        <v>5208</v>
      </c>
      <c r="AF30" s="100">
        <v>5224</v>
      </c>
      <c r="AG30" s="79">
        <v>5003</v>
      </c>
      <c r="AH30" s="97">
        <v>4969</v>
      </c>
      <c r="AI30" s="103">
        <v>4981</v>
      </c>
      <c r="AJ30" s="81">
        <v>4759</v>
      </c>
      <c r="AK30" s="81">
        <v>4901</v>
      </c>
    </row>
    <row r="31" spans="1:37" ht="15.75" customHeight="1">
      <c r="A31" s="122">
        <v>218</v>
      </c>
      <c r="B31" s="64" t="s">
        <v>202</v>
      </c>
      <c r="C31" s="65">
        <v>-55</v>
      </c>
      <c r="D31" s="99">
        <v>65</v>
      </c>
      <c r="E31" s="89">
        <v>-130</v>
      </c>
      <c r="F31" s="89">
        <v>-129</v>
      </c>
      <c r="G31" s="89">
        <v>-161</v>
      </c>
      <c r="H31" s="100">
        <v>-273</v>
      </c>
      <c r="I31" s="87">
        <v>-222</v>
      </c>
      <c r="J31" s="87">
        <v>-77</v>
      </c>
      <c r="K31" s="87">
        <v>-211</v>
      </c>
      <c r="L31" s="87">
        <v>-161</v>
      </c>
      <c r="M31" s="87">
        <v>-195</v>
      </c>
      <c r="N31" s="89"/>
      <c r="O31" s="101">
        <v>1303</v>
      </c>
      <c r="P31" s="95">
        <v>1446</v>
      </c>
      <c r="Q31" s="95">
        <v>1220</v>
      </c>
      <c r="R31" s="95">
        <v>1392</v>
      </c>
      <c r="S31" s="95">
        <v>1281</v>
      </c>
      <c r="T31" s="102">
        <v>1197</v>
      </c>
      <c r="U31" s="94">
        <v>1195</v>
      </c>
      <c r="V31" s="94">
        <v>1336</v>
      </c>
      <c r="W31" s="94">
        <v>1175</v>
      </c>
      <c r="X31" s="94">
        <v>1166</v>
      </c>
      <c r="Y31" s="94">
        <v>1256</v>
      </c>
      <c r="Z31" s="95"/>
      <c r="AA31" s="101">
        <v>1358</v>
      </c>
      <c r="AB31" s="95">
        <v>1381</v>
      </c>
      <c r="AC31" s="95">
        <v>1350</v>
      </c>
      <c r="AD31" s="95">
        <v>1521</v>
      </c>
      <c r="AE31" s="95">
        <v>1442</v>
      </c>
      <c r="AF31" s="100">
        <v>1470</v>
      </c>
      <c r="AG31" s="79">
        <v>1417</v>
      </c>
      <c r="AH31" s="97">
        <v>1413</v>
      </c>
      <c r="AI31" s="103">
        <v>1386</v>
      </c>
      <c r="AJ31" s="81">
        <v>1327</v>
      </c>
      <c r="AK31" s="81">
        <v>1451</v>
      </c>
    </row>
    <row r="32" spans="1:37" ht="15.75" customHeight="1">
      <c r="A32" s="122">
        <v>219</v>
      </c>
      <c r="B32" s="64" t="s">
        <v>203</v>
      </c>
      <c r="C32" s="65">
        <v>411</v>
      </c>
      <c r="D32" s="99">
        <v>90</v>
      </c>
      <c r="E32" s="89">
        <v>-52</v>
      </c>
      <c r="F32" s="89">
        <v>-130</v>
      </c>
      <c r="G32" s="89">
        <v>-247</v>
      </c>
      <c r="H32" s="100">
        <v>-589</v>
      </c>
      <c r="I32" s="87">
        <v>-193</v>
      </c>
      <c r="J32" s="87">
        <v>-311</v>
      </c>
      <c r="K32" s="87">
        <v>-622</v>
      </c>
      <c r="L32" s="87">
        <v>-756</v>
      </c>
      <c r="M32" s="87">
        <v>-900</v>
      </c>
      <c r="N32" s="89"/>
      <c r="O32" s="101">
        <v>4283</v>
      </c>
      <c r="P32" s="95">
        <v>4103</v>
      </c>
      <c r="Q32" s="95">
        <v>4048</v>
      </c>
      <c r="R32" s="95">
        <v>3965</v>
      </c>
      <c r="S32" s="95">
        <v>3723</v>
      </c>
      <c r="T32" s="102">
        <v>3604</v>
      </c>
      <c r="U32" s="94">
        <v>3759</v>
      </c>
      <c r="V32" s="94">
        <v>3627</v>
      </c>
      <c r="W32" s="94">
        <v>3383</v>
      </c>
      <c r="X32" s="94">
        <v>3350</v>
      </c>
      <c r="Y32" s="94">
        <v>3063</v>
      </c>
      <c r="Z32" s="95"/>
      <c r="AA32" s="101">
        <v>3872</v>
      </c>
      <c r="AB32" s="95">
        <v>4013</v>
      </c>
      <c r="AC32" s="95">
        <v>4100</v>
      </c>
      <c r="AD32" s="95">
        <v>4095</v>
      </c>
      <c r="AE32" s="95">
        <v>3970</v>
      </c>
      <c r="AF32" s="100">
        <v>4193</v>
      </c>
      <c r="AG32" s="79">
        <v>3952</v>
      </c>
      <c r="AH32" s="97">
        <v>3938</v>
      </c>
      <c r="AI32" s="103">
        <v>4005</v>
      </c>
      <c r="AJ32" s="81">
        <v>4106</v>
      </c>
      <c r="AK32" s="81">
        <v>3963</v>
      </c>
    </row>
    <row r="33" spans="1:37" ht="15.75" customHeight="1">
      <c r="A33" s="122">
        <v>220</v>
      </c>
      <c r="B33" s="64" t="s">
        <v>204</v>
      </c>
      <c r="C33" s="65">
        <v>-374</v>
      </c>
      <c r="D33" s="99">
        <v>-259</v>
      </c>
      <c r="E33" s="89">
        <v>-297</v>
      </c>
      <c r="F33" s="89">
        <v>-278</v>
      </c>
      <c r="G33" s="89">
        <v>-272</v>
      </c>
      <c r="H33" s="100">
        <v>-213</v>
      </c>
      <c r="I33" s="87">
        <v>-97</v>
      </c>
      <c r="J33" s="87">
        <v>-212</v>
      </c>
      <c r="K33" s="87">
        <v>-164</v>
      </c>
      <c r="L33" s="87">
        <v>-222</v>
      </c>
      <c r="M33" s="87">
        <v>-308</v>
      </c>
      <c r="N33" s="89"/>
      <c r="O33" s="101">
        <v>927</v>
      </c>
      <c r="P33" s="95">
        <v>960</v>
      </c>
      <c r="Q33" s="95">
        <v>916</v>
      </c>
      <c r="R33" s="95">
        <v>913</v>
      </c>
      <c r="S33" s="95">
        <v>867</v>
      </c>
      <c r="T33" s="102">
        <v>887</v>
      </c>
      <c r="U33" s="94">
        <v>1042</v>
      </c>
      <c r="V33" s="94">
        <v>947</v>
      </c>
      <c r="W33" s="94">
        <v>907</v>
      </c>
      <c r="X33" s="94">
        <v>952</v>
      </c>
      <c r="Y33" s="94">
        <v>864</v>
      </c>
      <c r="Z33" s="95"/>
      <c r="AA33" s="101">
        <v>1301</v>
      </c>
      <c r="AB33" s="95">
        <v>1219</v>
      </c>
      <c r="AC33" s="95">
        <v>1213</v>
      </c>
      <c r="AD33" s="95">
        <v>1191</v>
      </c>
      <c r="AE33" s="95">
        <v>1139</v>
      </c>
      <c r="AF33" s="100">
        <v>1100</v>
      </c>
      <c r="AG33" s="79">
        <v>1139</v>
      </c>
      <c r="AH33" s="97">
        <v>1159</v>
      </c>
      <c r="AI33" s="103">
        <v>1071</v>
      </c>
      <c r="AJ33" s="81">
        <v>1174</v>
      </c>
      <c r="AK33" s="81">
        <v>1172</v>
      </c>
    </row>
    <row r="34" spans="1:37" ht="15.75" customHeight="1">
      <c r="A34" s="122">
        <v>221</v>
      </c>
      <c r="B34" s="64" t="s">
        <v>205</v>
      </c>
      <c r="C34" s="65">
        <v>-45</v>
      </c>
      <c r="D34" s="99">
        <v>-77</v>
      </c>
      <c r="E34" s="89">
        <v>-101</v>
      </c>
      <c r="F34" s="89">
        <v>-140</v>
      </c>
      <c r="G34" s="89">
        <v>-143</v>
      </c>
      <c r="H34" s="100">
        <v>-157</v>
      </c>
      <c r="I34" s="87">
        <v>-157</v>
      </c>
      <c r="J34" s="87">
        <v>-252</v>
      </c>
      <c r="K34" s="87">
        <v>-148</v>
      </c>
      <c r="L34" s="87">
        <v>-210</v>
      </c>
      <c r="M34" s="87">
        <v>-202</v>
      </c>
      <c r="N34" s="89"/>
      <c r="O34" s="101">
        <v>1082</v>
      </c>
      <c r="P34" s="95">
        <v>1072</v>
      </c>
      <c r="Q34" s="95">
        <v>1065</v>
      </c>
      <c r="R34" s="95">
        <v>1068</v>
      </c>
      <c r="S34" s="95">
        <v>1014</v>
      </c>
      <c r="T34" s="102">
        <v>1024</v>
      </c>
      <c r="U34" s="94">
        <v>1001</v>
      </c>
      <c r="V34" s="94">
        <v>906</v>
      </c>
      <c r="W34" s="94">
        <v>966</v>
      </c>
      <c r="X34" s="94">
        <v>958</v>
      </c>
      <c r="Y34" s="94">
        <v>909</v>
      </c>
      <c r="Z34" s="95"/>
      <c r="AA34" s="101">
        <v>1127</v>
      </c>
      <c r="AB34" s="95">
        <v>1149</v>
      </c>
      <c r="AC34" s="95">
        <v>1166</v>
      </c>
      <c r="AD34" s="95">
        <v>1208</v>
      </c>
      <c r="AE34" s="95">
        <v>1157</v>
      </c>
      <c r="AF34" s="100">
        <v>1181</v>
      </c>
      <c r="AG34" s="79">
        <v>1158</v>
      </c>
      <c r="AH34" s="97">
        <v>1158</v>
      </c>
      <c r="AI34" s="103">
        <v>1114</v>
      </c>
      <c r="AJ34" s="81">
        <v>1168</v>
      </c>
      <c r="AK34" s="81">
        <v>1111</v>
      </c>
    </row>
    <row r="35" spans="1:37" ht="15.75" customHeight="1">
      <c r="A35" s="122">
        <v>222</v>
      </c>
      <c r="B35" s="64" t="s">
        <v>206</v>
      </c>
      <c r="C35" s="65">
        <v>-103</v>
      </c>
      <c r="D35" s="99">
        <v>-230</v>
      </c>
      <c r="E35" s="89">
        <v>-284</v>
      </c>
      <c r="F35" s="89">
        <v>-148</v>
      </c>
      <c r="G35" s="89">
        <v>-159</v>
      </c>
      <c r="H35" s="100">
        <v>-154</v>
      </c>
      <c r="I35" s="87">
        <v>-131</v>
      </c>
      <c r="J35" s="87">
        <v>-271</v>
      </c>
      <c r="K35" s="87">
        <v>-251</v>
      </c>
      <c r="L35" s="87">
        <v>-206</v>
      </c>
      <c r="M35" s="87">
        <v>-155</v>
      </c>
      <c r="N35" s="89"/>
      <c r="O35" s="101">
        <v>491</v>
      </c>
      <c r="P35" s="95">
        <v>452</v>
      </c>
      <c r="Q35" s="95">
        <v>435</v>
      </c>
      <c r="R35" s="95">
        <v>486</v>
      </c>
      <c r="S35" s="95">
        <v>481</v>
      </c>
      <c r="T35" s="102">
        <v>452</v>
      </c>
      <c r="U35" s="94">
        <v>479</v>
      </c>
      <c r="V35" s="94">
        <v>365</v>
      </c>
      <c r="W35" s="94">
        <v>380</v>
      </c>
      <c r="X35" s="94">
        <v>392</v>
      </c>
      <c r="Y35" s="94">
        <v>385</v>
      </c>
      <c r="Z35" s="95"/>
      <c r="AA35" s="101">
        <v>594</v>
      </c>
      <c r="AB35" s="95">
        <v>682</v>
      </c>
      <c r="AC35" s="95">
        <v>719</v>
      </c>
      <c r="AD35" s="95">
        <v>634</v>
      </c>
      <c r="AE35" s="95">
        <v>640</v>
      </c>
      <c r="AF35" s="100">
        <v>606</v>
      </c>
      <c r="AG35" s="79">
        <v>610</v>
      </c>
      <c r="AH35" s="97">
        <v>636</v>
      </c>
      <c r="AI35" s="103">
        <v>631</v>
      </c>
      <c r="AJ35" s="81">
        <v>598</v>
      </c>
      <c r="AK35" s="81">
        <v>540</v>
      </c>
    </row>
    <row r="36" spans="1:37" ht="15.75" customHeight="1">
      <c r="A36" s="122">
        <v>223</v>
      </c>
      <c r="B36" s="64" t="s">
        <v>207</v>
      </c>
      <c r="C36" s="65">
        <v>-173</v>
      </c>
      <c r="D36" s="99">
        <v>-186</v>
      </c>
      <c r="E36" s="89">
        <v>-298</v>
      </c>
      <c r="F36" s="89">
        <v>-305</v>
      </c>
      <c r="G36" s="89">
        <v>-304</v>
      </c>
      <c r="H36" s="100">
        <v>-336</v>
      </c>
      <c r="I36" s="87">
        <v>-375</v>
      </c>
      <c r="J36" s="87">
        <v>-318</v>
      </c>
      <c r="K36" s="87">
        <v>-426</v>
      </c>
      <c r="L36" s="87">
        <v>-272</v>
      </c>
      <c r="M36" s="87">
        <v>-207</v>
      </c>
      <c r="N36" s="89"/>
      <c r="O36" s="101">
        <v>1247</v>
      </c>
      <c r="P36" s="95">
        <v>1266</v>
      </c>
      <c r="Q36" s="95">
        <v>1281</v>
      </c>
      <c r="R36" s="95">
        <v>1193</v>
      </c>
      <c r="S36" s="95">
        <v>1209</v>
      </c>
      <c r="T36" s="102">
        <v>1153</v>
      </c>
      <c r="U36" s="94">
        <v>1179</v>
      </c>
      <c r="V36" s="94">
        <v>1156</v>
      </c>
      <c r="W36" s="94">
        <v>1024</v>
      </c>
      <c r="X36" s="94">
        <v>1160</v>
      </c>
      <c r="Y36" s="94">
        <v>1161</v>
      </c>
      <c r="Z36" s="95"/>
      <c r="AA36" s="101">
        <v>1420</v>
      </c>
      <c r="AB36" s="95">
        <v>1452</v>
      </c>
      <c r="AC36" s="95">
        <v>1579</v>
      </c>
      <c r="AD36" s="95">
        <v>1498</v>
      </c>
      <c r="AE36" s="95">
        <v>1513</v>
      </c>
      <c r="AF36" s="100">
        <v>1489</v>
      </c>
      <c r="AG36" s="79">
        <v>1554</v>
      </c>
      <c r="AH36" s="97">
        <v>1474</v>
      </c>
      <c r="AI36" s="103">
        <v>1450</v>
      </c>
      <c r="AJ36" s="81">
        <v>1432</v>
      </c>
      <c r="AK36" s="81">
        <v>1368</v>
      </c>
    </row>
    <row r="37" spans="1:37" ht="15.75" customHeight="1">
      <c r="A37" s="122">
        <v>224</v>
      </c>
      <c r="B37" s="64" t="s">
        <v>208</v>
      </c>
      <c r="C37" s="65">
        <v>-240</v>
      </c>
      <c r="D37" s="99">
        <v>-154</v>
      </c>
      <c r="E37" s="89">
        <v>-158</v>
      </c>
      <c r="F37" s="89">
        <v>-191</v>
      </c>
      <c r="G37" s="89">
        <v>-240</v>
      </c>
      <c r="H37" s="100">
        <v>-272</v>
      </c>
      <c r="I37" s="87">
        <v>-213</v>
      </c>
      <c r="J37" s="87">
        <v>-288</v>
      </c>
      <c r="K37" s="87">
        <v>-177</v>
      </c>
      <c r="L37" s="87">
        <v>-251</v>
      </c>
      <c r="M37" s="87">
        <v>-153</v>
      </c>
      <c r="N37" s="89"/>
      <c r="O37" s="101">
        <v>859</v>
      </c>
      <c r="P37" s="95">
        <v>865</v>
      </c>
      <c r="Q37" s="95">
        <v>876</v>
      </c>
      <c r="R37" s="95">
        <v>882</v>
      </c>
      <c r="S37" s="95">
        <v>878</v>
      </c>
      <c r="T37" s="102">
        <v>852</v>
      </c>
      <c r="U37" s="94">
        <v>837</v>
      </c>
      <c r="V37" s="94">
        <v>830</v>
      </c>
      <c r="W37" s="94">
        <v>928</v>
      </c>
      <c r="X37" s="94">
        <v>846</v>
      </c>
      <c r="Y37" s="94">
        <v>911</v>
      </c>
      <c r="Z37" s="95"/>
      <c r="AA37" s="101">
        <v>1099</v>
      </c>
      <c r="AB37" s="95">
        <v>1019</v>
      </c>
      <c r="AC37" s="95">
        <v>1034</v>
      </c>
      <c r="AD37" s="95">
        <v>1073</v>
      </c>
      <c r="AE37" s="95">
        <v>1118</v>
      </c>
      <c r="AF37" s="100">
        <v>1124</v>
      </c>
      <c r="AG37" s="79">
        <v>1050</v>
      </c>
      <c r="AH37" s="97">
        <v>1118</v>
      </c>
      <c r="AI37" s="103">
        <v>1105</v>
      </c>
      <c r="AJ37" s="81">
        <v>1097</v>
      </c>
      <c r="AK37" s="81">
        <v>1064</v>
      </c>
    </row>
    <row r="38" spans="1:37" ht="15.75" customHeight="1">
      <c r="A38" s="122">
        <v>225</v>
      </c>
      <c r="B38" s="64" t="s">
        <v>209</v>
      </c>
      <c r="C38" s="65">
        <v>-205</v>
      </c>
      <c r="D38" s="99">
        <v>-139</v>
      </c>
      <c r="E38" s="89">
        <v>-148</v>
      </c>
      <c r="F38" s="89">
        <v>-249</v>
      </c>
      <c r="G38" s="89">
        <v>-241</v>
      </c>
      <c r="H38" s="100">
        <v>-182</v>
      </c>
      <c r="I38" s="87">
        <v>-146</v>
      </c>
      <c r="J38" s="87">
        <v>-220</v>
      </c>
      <c r="K38" s="87">
        <v>-163</v>
      </c>
      <c r="L38" s="87">
        <v>-227</v>
      </c>
      <c r="M38" s="87">
        <v>-218</v>
      </c>
      <c r="N38" s="89"/>
      <c r="O38" s="101">
        <v>727</v>
      </c>
      <c r="P38" s="95">
        <v>777</v>
      </c>
      <c r="Q38" s="95">
        <v>728</v>
      </c>
      <c r="R38" s="95">
        <v>686</v>
      </c>
      <c r="S38" s="95">
        <v>659</v>
      </c>
      <c r="T38" s="102">
        <v>730</v>
      </c>
      <c r="U38" s="94">
        <v>736</v>
      </c>
      <c r="V38" s="94">
        <v>661</v>
      </c>
      <c r="W38" s="94">
        <v>660</v>
      </c>
      <c r="X38" s="94">
        <v>659</v>
      </c>
      <c r="Y38" s="94">
        <v>601</v>
      </c>
      <c r="Z38" s="95"/>
      <c r="AA38" s="101">
        <v>932</v>
      </c>
      <c r="AB38" s="95">
        <v>916</v>
      </c>
      <c r="AC38" s="95">
        <v>876</v>
      </c>
      <c r="AD38" s="95">
        <v>935</v>
      </c>
      <c r="AE38" s="95">
        <v>900</v>
      </c>
      <c r="AF38" s="100">
        <v>912</v>
      </c>
      <c r="AG38" s="79">
        <v>882</v>
      </c>
      <c r="AH38" s="97">
        <v>881</v>
      </c>
      <c r="AI38" s="103">
        <v>823</v>
      </c>
      <c r="AJ38" s="81">
        <v>886</v>
      </c>
      <c r="AK38" s="81">
        <v>819</v>
      </c>
    </row>
    <row r="39" spans="1:37" ht="15.75" customHeight="1">
      <c r="A39" s="122">
        <v>226</v>
      </c>
      <c r="B39" s="64" t="s">
        <v>210</v>
      </c>
      <c r="C39" s="65">
        <v>-182</v>
      </c>
      <c r="D39" s="99">
        <v>-149</v>
      </c>
      <c r="E39" s="89">
        <v>-143</v>
      </c>
      <c r="F39" s="89">
        <v>-155</v>
      </c>
      <c r="G39" s="89">
        <v>-83</v>
      </c>
      <c r="H39" s="100">
        <v>-108</v>
      </c>
      <c r="I39" s="87">
        <v>-177</v>
      </c>
      <c r="J39" s="87">
        <v>-104</v>
      </c>
      <c r="K39" s="87">
        <v>-229</v>
      </c>
      <c r="L39" s="87">
        <v>-115</v>
      </c>
      <c r="M39" s="87">
        <v>74</v>
      </c>
      <c r="N39" s="89"/>
      <c r="O39" s="101">
        <v>1000</v>
      </c>
      <c r="P39" s="95">
        <v>948</v>
      </c>
      <c r="Q39" s="95">
        <v>988</v>
      </c>
      <c r="R39" s="95">
        <v>954</v>
      </c>
      <c r="S39" s="95">
        <v>1062</v>
      </c>
      <c r="T39" s="102">
        <v>1008</v>
      </c>
      <c r="U39" s="94">
        <v>938</v>
      </c>
      <c r="V39" s="94">
        <v>922</v>
      </c>
      <c r="W39" s="94">
        <v>936</v>
      </c>
      <c r="X39" s="94">
        <v>975</v>
      </c>
      <c r="Y39" s="94">
        <v>1119</v>
      </c>
      <c r="Z39" s="95"/>
      <c r="AA39" s="101">
        <v>1182</v>
      </c>
      <c r="AB39" s="95">
        <v>1097</v>
      </c>
      <c r="AC39" s="95">
        <v>1131</v>
      </c>
      <c r="AD39" s="95">
        <v>1109</v>
      </c>
      <c r="AE39" s="95">
        <v>1145</v>
      </c>
      <c r="AF39" s="100">
        <v>1116</v>
      </c>
      <c r="AG39" s="79">
        <v>1115</v>
      </c>
      <c r="AH39" s="97">
        <v>1026</v>
      </c>
      <c r="AI39" s="103">
        <v>1165</v>
      </c>
      <c r="AJ39" s="81">
        <v>1090</v>
      </c>
      <c r="AK39" s="81">
        <v>1045</v>
      </c>
    </row>
    <row r="40" spans="1:37" ht="15.75" customHeight="1">
      <c r="A40" s="122">
        <v>227</v>
      </c>
      <c r="B40" s="64" t="s">
        <v>211</v>
      </c>
      <c r="C40" s="65">
        <v>-319</v>
      </c>
      <c r="D40" s="99">
        <v>-311</v>
      </c>
      <c r="E40" s="89">
        <v>-283</v>
      </c>
      <c r="F40" s="89">
        <v>-270</v>
      </c>
      <c r="G40" s="89">
        <v>-364</v>
      </c>
      <c r="H40" s="100">
        <v>-330</v>
      </c>
      <c r="I40" s="87">
        <v>-400</v>
      </c>
      <c r="J40" s="87">
        <v>-364</v>
      </c>
      <c r="K40" s="87">
        <v>-347</v>
      </c>
      <c r="L40" s="87">
        <v>-345</v>
      </c>
      <c r="M40" s="87">
        <v>-298</v>
      </c>
      <c r="N40" s="89"/>
      <c r="O40" s="101">
        <v>737</v>
      </c>
      <c r="P40" s="95">
        <v>642</v>
      </c>
      <c r="Q40" s="95">
        <v>605</v>
      </c>
      <c r="R40" s="95">
        <v>672</v>
      </c>
      <c r="S40" s="95">
        <v>588</v>
      </c>
      <c r="T40" s="102">
        <v>625</v>
      </c>
      <c r="U40" s="94">
        <v>570</v>
      </c>
      <c r="V40" s="94">
        <v>589</v>
      </c>
      <c r="W40" s="94">
        <v>561</v>
      </c>
      <c r="X40" s="94">
        <v>538</v>
      </c>
      <c r="Y40" s="94">
        <v>553</v>
      </c>
      <c r="Z40" s="95"/>
      <c r="AA40" s="101">
        <v>1056</v>
      </c>
      <c r="AB40" s="95">
        <v>953</v>
      </c>
      <c r="AC40" s="95">
        <v>888</v>
      </c>
      <c r="AD40" s="95">
        <v>942</v>
      </c>
      <c r="AE40" s="95">
        <v>952</v>
      </c>
      <c r="AF40" s="100">
        <v>955</v>
      </c>
      <c r="AG40" s="79">
        <v>970</v>
      </c>
      <c r="AH40" s="97">
        <v>953</v>
      </c>
      <c r="AI40" s="103">
        <v>908</v>
      </c>
      <c r="AJ40" s="81">
        <v>883</v>
      </c>
      <c r="AK40" s="81">
        <v>851</v>
      </c>
    </row>
    <row r="41" spans="1:37" ht="15.75" customHeight="1">
      <c r="A41" s="122">
        <v>228</v>
      </c>
      <c r="B41" s="64" t="s">
        <v>212</v>
      </c>
      <c r="C41" s="65">
        <v>-119</v>
      </c>
      <c r="D41" s="99">
        <v>-53</v>
      </c>
      <c r="E41" s="89">
        <v>-36</v>
      </c>
      <c r="F41" s="89">
        <v>-122</v>
      </c>
      <c r="G41" s="89">
        <v>-166</v>
      </c>
      <c r="H41" s="100">
        <v>29</v>
      </c>
      <c r="I41" s="87">
        <v>112</v>
      </c>
      <c r="J41" s="87">
        <v>-244</v>
      </c>
      <c r="K41" s="87">
        <v>-143</v>
      </c>
      <c r="L41" s="87">
        <v>-116</v>
      </c>
      <c r="M41" s="87">
        <v>-214</v>
      </c>
      <c r="N41" s="89"/>
      <c r="O41" s="101">
        <v>1541</v>
      </c>
      <c r="P41" s="95">
        <v>1591</v>
      </c>
      <c r="Q41" s="95">
        <v>1665</v>
      </c>
      <c r="R41" s="95">
        <v>1511</v>
      </c>
      <c r="S41" s="95">
        <v>1504</v>
      </c>
      <c r="T41" s="102">
        <v>1564</v>
      </c>
      <c r="U41" s="94">
        <v>1599</v>
      </c>
      <c r="V41" s="94">
        <v>1355</v>
      </c>
      <c r="W41" s="94">
        <v>1420</v>
      </c>
      <c r="X41" s="94">
        <v>1457</v>
      </c>
      <c r="Y41" s="94">
        <v>1361</v>
      </c>
      <c r="Z41" s="95"/>
      <c r="AA41" s="101">
        <v>1660</v>
      </c>
      <c r="AB41" s="95">
        <v>1644</v>
      </c>
      <c r="AC41" s="95">
        <v>1701</v>
      </c>
      <c r="AD41" s="95">
        <v>1633</v>
      </c>
      <c r="AE41" s="95">
        <v>1670</v>
      </c>
      <c r="AF41" s="100">
        <v>1535</v>
      </c>
      <c r="AG41" s="79">
        <v>1487</v>
      </c>
      <c r="AH41" s="97">
        <v>1599</v>
      </c>
      <c r="AI41" s="103">
        <v>1563</v>
      </c>
      <c r="AJ41" s="81">
        <v>1573</v>
      </c>
      <c r="AK41" s="81">
        <v>1575</v>
      </c>
    </row>
    <row r="42" spans="1:37" ht="15.75" customHeight="1">
      <c r="A42" s="122">
        <v>229</v>
      </c>
      <c r="B42" s="64" t="s">
        <v>213</v>
      </c>
      <c r="C42" s="65">
        <v>-167</v>
      </c>
      <c r="D42" s="99">
        <v>-178</v>
      </c>
      <c r="E42" s="89">
        <v>-219</v>
      </c>
      <c r="F42" s="89">
        <v>-342</v>
      </c>
      <c r="G42" s="89">
        <v>-203</v>
      </c>
      <c r="H42" s="100">
        <v>-211</v>
      </c>
      <c r="I42" s="87">
        <v>-280</v>
      </c>
      <c r="J42" s="87">
        <v>-366</v>
      </c>
      <c r="K42" s="87">
        <v>-237</v>
      </c>
      <c r="L42" s="87">
        <v>-346</v>
      </c>
      <c r="M42" s="87">
        <v>-233</v>
      </c>
      <c r="N42" s="89"/>
      <c r="O42" s="101">
        <v>1831</v>
      </c>
      <c r="P42" s="95">
        <v>1794</v>
      </c>
      <c r="Q42" s="95">
        <v>1820</v>
      </c>
      <c r="R42" s="95">
        <v>1647</v>
      </c>
      <c r="S42" s="95">
        <v>1841</v>
      </c>
      <c r="T42" s="102">
        <v>1708</v>
      </c>
      <c r="U42" s="94">
        <v>1680</v>
      </c>
      <c r="V42" s="94">
        <v>1686</v>
      </c>
      <c r="W42" s="94">
        <v>1648</v>
      </c>
      <c r="X42" s="94">
        <v>1611</v>
      </c>
      <c r="Y42" s="94">
        <v>1646</v>
      </c>
      <c r="Z42" s="95"/>
      <c r="AA42" s="101">
        <v>1998</v>
      </c>
      <c r="AB42" s="95">
        <v>1972</v>
      </c>
      <c r="AC42" s="95">
        <v>2039</v>
      </c>
      <c r="AD42" s="95">
        <v>1989</v>
      </c>
      <c r="AE42" s="95">
        <v>2044</v>
      </c>
      <c r="AF42" s="100">
        <v>1919</v>
      </c>
      <c r="AG42" s="79">
        <v>1960</v>
      </c>
      <c r="AH42" s="97">
        <v>2052</v>
      </c>
      <c r="AI42" s="103">
        <v>1885</v>
      </c>
      <c r="AJ42" s="81">
        <v>1957</v>
      </c>
      <c r="AK42" s="81">
        <v>1879</v>
      </c>
    </row>
    <row r="43" spans="1:37" ht="15.75" customHeight="1">
      <c r="A43" s="122">
        <v>301</v>
      </c>
      <c r="B43" s="64" t="s">
        <v>214</v>
      </c>
      <c r="C43" s="65">
        <v>-68</v>
      </c>
      <c r="D43" s="99">
        <v>-125</v>
      </c>
      <c r="E43" s="89">
        <v>-139</v>
      </c>
      <c r="F43" s="89">
        <v>-161</v>
      </c>
      <c r="G43" s="89">
        <v>-40</v>
      </c>
      <c r="H43" s="100">
        <v>17</v>
      </c>
      <c r="I43" s="87">
        <v>96</v>
      </c>
      <c r="J43" s="87">
        <v>-99</v>
      </c>
      <c r="K43" s="87">
        <v>-110</v>
      </c>
      <c r="L43" s="87">
        <v>-245</v>
      </c>
      <c r="M43" s="87">
        <v>-236</v>
      </c>
      <c r="N43" s="89"/>
      <c r="O43" s="101">
        <v>1009</v>
      </c>
      <c r="P43" s="95">
        <v>885</v>
      </c>
      <c r="Q43" s="95">
        <v>862</v>
      </c>
      <c r="R43" s="95">
        <v>926</v>
      </c>
      <c r="S43" s="95">
        <v>988</v>
      </c>
      <c r="T43" s="102">
        <v>970</v>
      </c>
      <c r="U43" s="94">
        <v>994</v>
      </c>
      <c r="V43" s="94">
        <v>790</v>
      </c>
      <c r="W43" s="94">
        <v>794</v>
      </c>
      <c r="X43" s="94">
        <v>659</v>
      </c>
      <c r="Y43" s="94">
        <v>622</v>
      </c>
      <c r="Z43" s="95"/>
      <c r="AA43" s="101">
        <v>1077</v>
      </c>
      <c r="AB43" s="95">
        <v>1010</v>
      </c>
      <c r="AC43" s="95">
        <v>1001</v>
      </c>
      <c r="AD43" s="95">
        <v>1087</v>
      </c>
      <c r="AE43" s="95">
        <v>1028</v>
      </c>
      <c r="AF43" s="100">
        <v>953</v>
      </c>
      <c r="AG43" s="79">
        <v>898</v>
      </c>
      <c r="AH43" s="97">
        <v>889</v>
      </c>
      <c r="AI43" s="103">
        <v>904</v>
      </c>
      <c r="AJ43" s="81">
        <v>904</v>
      </c>
      <c r="AK43" s="81">
        <v>858</v>
      </c>
    </row>
    <row r="44" spans="1:37" ht="15.75" customHeight="1">
      <c r="A44" s="122">
        <v>365</v>
      </c>
      <c r="B44" s="64" t="s">
        <v>215</v>
      </c>
      <c r="C44" s="65">
        <v>-158</v>
      </c>
      <c r="D44" s="99">
        <v>-190</v>
      </c>
      <c r="E44" s="89">
        <v>-114</v>
      </c>
      <c r="F44" s="89">
        <v>-151</v>
      </c>
      <c r="G44" s="89">
        <v>-124</v>
      </c>
      <c r="H44" s="100">
        <v>-255</v>
      </c>
      <c r="I44" s="87">
        <v>-144</v>
      </c>
      <c r="J44" s="87">
        <v>-120</v>
      </c>
      <c r="K44" s="87">
        <v>-291</v>
      </c>
      <c r="L44" s="87">
        <v>-205</v>
      </c>
      <c r="M44" s="87">
        <v>-185</v>
      </c>
      <c r="N44" s="89"/>
      <c r="O44" s="101">
        <v>351</v>
      </c>
      <c r="P44" s="95">
        <v>300</v>
      </c>
      <c r="Q44" s="95">
        <v>387</v>
      </c>
      <c r="R44" s="95">
        <v>389</v>
      </c>
      <c r="S44" s="95">
        <v>401</v>
      </c>
      <c r="T44" s="102">
        <v>312</v>
      </c>
      <c r="U44" s="94">
        <v>367</v>
      </c>
      <c r="V44" s="94">
        <v>369</v>
      </c>
      <c r="W44" s="94">
        <v>287</v>
      </c>
      <c r="X44" s="94">
        <v>281</v>
      </c>
      <c r="Y44" s="94">
        <v>303</v>
      </c>
      <c r="Z44" s="95"/>
      <c r="AA44" s="101">
        <v>509</v>
      </c>
      <c r="AB44" s="95">
        <v>490</v>
      </c>
      <c r="AC44" s="95">
        <v>501</v>
      </c>
      <c r="AD44" s="95">
        <v>540</v>
      </c>
      <c r="AE44" s="95">
        <v>525</v>
      </c>
      <c r="AF44" s="100">
        <v>567</v>
      </c>
      <c r="AG44" s="79">
        <v>511</v>
      </c>
      <c r="AH44" s="97">
        <v>489</v>
      </c>
      <c r="AI44" s="103">
        <v>578</v>
      </c>
      <c r="AJ44" s="81">
        <v>486</v>
      </c>
      <c r="AK44" s="81">
        <v>488</v>
      </c>
    </row>
    <row r="45" spans="1:37" ht="15.75" customHeight="1">
      <c r="A45" s="122">
        <v>381</v>
      </c>
      <c r="B45" s="64" t="s">
        <v>216</v>
      </c>
      <c r="C45" s="65">
        <v>-79</v>
      </c>
      <c r="D45" s="99">
        <v>111</v>
      </c>
      <c r="E45" s="89">
        <v>45</v>
      </c>
      <c r="F45" s="89">
        <v>-7</v>
      </c>
      <c r="G45" s="89">
        <v>35</v>
      </c>
      <c r="H45" s="100">
        <v>-28</v>
      </c>
      <c r="I45" s="87">
        <v>-58</v>
      </c>
      <c r="J45" s="87">
        <v>-95</v>
      </c>
      <c r="K45" s="87">
        <v>-40</v>
      </c>
      <c r="L45" s="87">
        <v>-6</v>
      </c>
      <c r="M45" s="87">
        <v>-45</v>
      </c>
      <c r="N45" s="89"/>
      <c r="O45" s="101">
        <v>824</v>
      </c>
      <c r="P45" s="95">
        <v>962</v>
      </c>
      <c r="Q45" s="95">
        <v>910</v>
      </c>
      <c r="R45" s="95">
        <v>875</v>
      </c>
      <c r="S45" s="95">
        <v>835</v>
      </c>
      <c r="T45" s="102">
        <v>831</v>
      </c>
      <c r="U45" s="94">
        <v>822</v>
      </c>
      <c r="V45" s="94">
        <v>729</v>
      </c>
      <c r="W45" s="94">
        <v>801</v>
      </c>
      <c r="X45" s="94">
        <v>786</v>
      </c>
      <c r="Y45" s="94">
        <v>751</v>
      </c>
      <c r="Z45" s="95"/>
      <c r="AA45" s="101">
        <v>903</v>
      </c>
      <c r="AB45" s="95">
        <v>851</v>
      </c>
      <c r="AC45" s="95">
        <v>865</v>
      </c>
      <c r="AD45" s="95">
        <v>882</v>
      </c>
      <c r="AE45" s="95">
        <v>800</v>
      </c>
      <c r="AF45" s="100">
        <v>859</v>
      </c>
      <c r="AG45" s="79">
        <v>880</v>
      </c>
      <c r="AH45" s="97">
        <v>824</v>
      </c>
      <c r="AI45" s="103">
        <v>841</v>
      </c>
      <c r="AJ45" s="81">
        <v>792</v>
      </c>
      <c r="AK45" s="81">
        <v>796</v>
      </c>
    </row>
    <row r="46" spans="1:37" ht="15.75" customHeight="1">
      <c r="A46" s="122">
        <v>382</v>
      </c>
      <c r="B46" s="64" t="s">
        <v>217</v>
      </c>
      <c r="C46" s="65">
        <v>49</v>
      </c>
      <c r="D46" s="99">
        <v>422</v>
      </c>
      <c r="E46" s="89">
        <v>212</v>
      </c>
      <c r="F46" s="89">
        <v>-56</v>
      </c>
      <c r="G46" s="89">
        <v>-71</v>
      </c>
      <c r="H46" s="100">
        <v>-19</v>
      </c>
      <c r="I46" s="87">
        <v>-97</v>
      </c>
      <c r="J46" s="87">
        <v>-39</v>
      </c>
      <c r="K46" s="87">
        <v>41</v>
      </c>
      <c r="L46" s="87">
        <v>-77</v>
      </c>
      <c r="M46" s="87">
        <v>285</v>
      </c>
      <c r="N46" s="89"/>
      <c r="O46" s="101">
        <v>1268</v>
      </c>
      <c r="P46" s="95">
        <v>1549</v>
      </c>
      <c r="Q46" s="95">
        <v>1450</v>
      </c>
      <c r="R46" s="95">
        <v>1203</v>
      </c>
      <c r="S46" s="95">
        <v>1075</v>
      </c>
      <c r="T46" s="102">
        <v>1137</v>
      </c>
      <c r="U46" s="94">
        <v>1058</v>
      </c>
      <c r="V46" s="94">
        <v>1162</v>
      </c>
      <c r="W46" s="94">
        <v>1114</v>
      </c>
      <c r="X46" s="94">
        <v>1093</v>
      </c>
      <c r="Y46" s="94">
        <v>1364</v>
      </c>
      <c r="Z46" s="95"/>
      <c r="AA46" s="101">
        <v>1219</v>
      </c>
      <c r="AB46" s="95">
        <v>1127</v>
      </c>
      <c r="AC46" s="95">
        <v>1238</v>
      </c>
      <c r="AD46" s="95">
        <v>1259</v>
      </c>
      <c r="AE46" s="95">
        <v>1146</v>
      </c>
      <c r="AF46" s="100">
        <v>1156</v>
      </c>
      <c r="AG46" s="79">
        <v>1155</v>
      </c>
      <c r="AH46" s="97">
        <v>1201</v>
      </c>
      <c r="AI46" s="103">
        <v>1073</v>
      </c>
      <c r="AJ46" s="81">
        <v>1170</v>
      </c>
      <c r="AK46" s="81">
        <v>1079</v>
      </c>
    </row>
    <row r="47" spans="1:37" ht="15.75" customHeight="1">
      <c r="A47" s="122">
        <v>442</v>
      </c>
      <c r="B47" s="64" t="s">
        <v>218</v>
      </c>
      <c r="C47" s="65">
        <v>-53</v>
      </c>
      <c r="D47" s="99">
        <v>-115</v>
      </c>
      <c r="E47" s="89">
        <v>-145</v>
      </c>
      <c r="F47" s="89">
        <v>-28</v>
      </c>
      <c r="G47" s="89">
        <v>-62</v>
      </c>
      <c r="H47" s="100">
        <v>-88</v>
      </c>
      <c r="I47" s="87">
        <v>-64</v>
      </c>
      <c r="J47" s="87">
        <v>-103</v>
      </c>
      <c r="K47" s="87">
        <v>-133</v>
      </c>
      <c r="L47" s="87">
        <v>-120</v>
      </c>
      <c r="M47" s="87">
        <v>-119</v>
      </c>
      <c r="N47" s="89"/>
      <c r="O47" s="101">
        <v>310</v>
      </c>
      <c r="P47" s="95">
        <v>270</v>
      </c>
      <c r="Q47" s="95">
        <v>203</v>
      </c>
      <c r="R47" s="95">
        <v>297</v>
      </c>
      <c r="S47" s="95">
        <v>296</v>
      </c>
      <c r="T47" s="102">
        <v>257</v>
      </c>
      <c r="U47" s="94">
        <v>308</v>
      </c>
      <c r="V47" s="94">
        <v>260</v>
      </c>
      <c r="W47" s="94">
        <v>214</v>
      </c>
      <c r="X47" s="94">
        <v>190</v>
      </c>
      <c r="Y47" s="94">
        <v>177</v>
      </c>
      <c r="Z47" s="95"/>
      <c r="AA47" s="101">
        <v>363</v>
      </c>
      <c r="AB47" s="95">
        <v>385</v>
      </c>
      <c r="AC47" s="95">
        <v>348</v>
      </c>
      <c r="AD47" s="95">
        <v>325</v>
      </c>
      <c r="AE47" s="95">
        <v>358</v>
      </c>
      <c r="AF47" s="100">
        <v>345</v>
      </c>
      <c r="AG47" s="79">
        <v>372</v>
      </c>
      <c r="AH47" s="97">
        <v>363</v>
      </c>
      <c r="AI47" s="103">
        <v>347</v>
      </c>
      <c r="AJ47" s="81">
        <v>310</v>
      </c>
      <c r="AK47" s="81">
        <v>296</v>
      </c>
    </row>
    <row r="48" spans="1:37" ht="15.75" customHeight="1">
      <c r="A48" s="122">
        <v>443</v>
      </c>
      <c r="B48" s="64" t="s">
        <v>219</v>
      </c>
      <c r="C48" s="65">
        <v>-67</v>
      </c>
      <c r="D48" s="99">
        <v>96</v>
      </c>
      <c r="E48" s="89">
        <v>61</v>
      </c>
      <c r="F48" s="89">
        <v>-46</v>
      </c>
      <c r="G48" s="89">
        <v>74</v>
      </c>
      <c r="H48" s="100">
        <v>3</v>
      </c>
      <c r="I48" s="87">
        <v>-48</v>
      </c>
      <c r="J48" s="87">
        <v>-66</v>
      </c>
      <c r="K48" s="87">
        <v>-47</v>
      </c>
      <c r="L48" s="87">
        <v>-73</v>
      </c>
      <c r="M48" s="87">
        <v>-26</v>
      </c>
      <c r="N48" s="89"/>
      <c r="O48" s="101">
        <v>531</v>
      </c>
      <c r="P48" s="95">
        <v>698</v>
      </c>
      <c r="Q48" s="95">
        <v>599</v>
      </c>
      <c r="R48" s="95">
        <v>566</v>
      </c>
      <c r="S48" s="95">
        <v>592</v>
      </c>
      <c r="T48" s="102">
        <v>596</v>
      </c>
      <c r="U48" s="94">
        <v>514</v>
      </c>
      <c r="V48" s="94">
        <v>550</v>
      </c>
      <c r="W48" s="94">
        <v>539</v>
      </c>
      <c r="X48" s="94">
        <v>560</v>
      </c>
      <c r="Y48" s="94">
        <v>555</v>
      </c>
      <c r="Z48" s="95"/>
      <c r="AA48" s="101">
        <v>598</v>
      </c>
      <c r="AB48" s="95">
        <v>602</v>
      </c>
      <c r="AC48" s="95">
        <v>538</v>
      </c>
      <c r="AD48" s="95">
        <v>612</v>
      </c>
      <c r="AE48" s="95">
        <v>518</v>
      </c>
      <c r="AF48" s="100">
        <v>593</v>
      </c>
      <c r="AG48" s="79">
        <v>562</v>
      </c>
      <c r="AH48" s="97">
        <v>616</v>
      </c>
      <c r="AI48" s="103">
        <v>586</v>
      </c>
      <c r="AJ48" s="81">
        <v>633</v>
      </c>
      <c r="AK48" s="81">
        <v>581</v>
      </c>
    </row>
    <row r="49" spans="1:37" ht="15.75" customHeight="1">
      <c r="A49" s="122">
        <v>446</v>
      </c>
      <c r="B49" s="64" t="s">
        <v>220</v>
      </c>
      <c r="C49" s="65">
        <v>-99</v>
      </c>
      <c r="D49" s="99">
        <v>-68</v>
      </c>
      <c r="E49" s="89">
        <v>-78</v>
      </c>
      <c r="F49" s="89">
        <v>-20</v>
      </c>
      <c r="G49" s="89">
        <v>-116</v>
      </c>
      <c r="H49" s="100">
        <v>-20</v>
      </c>
      <c r="I49" s="87">
        <v>-54</v>
      </c>
      <c r="J49" s="87">
        <v>-104</v>
      </c>
      <c r="K49" s="87">
        <v>-58</v>
      </c>
      <c r="L49" s="87">
        <v>-73</v>
      </c>
      <c r="M49" s="87">
        <v>-68</v>
      </c>
      <c r="N49" s="89"/>
      <c r="O49" s="101">
        <v>198</v>
      </c>
      <c r="P49" s="95">
        <v>245</v>
      </c>
      <c r="Q49" s="95">
        <v>267</v>
      </c>
      <c r="R49" s="95">
        <v>252</v>
      </c>
      <c r="S49" s="95">
        <v>209</v>
      </c>
      <c r="T49" s="102">
        <v>248</v>
      </c>
      <c r="U49" s="94">
        <v>235</v>
      </c>
      <c r="V49" s="94">
        <v>204</v>
      </c>
      <c r="W49" s="94">
        <v>211</v>
      </c>
      <c r="X49" s="94">
        <v>235</v>
      </c>
      <c r="Y49" s="94">
        <v>204</v>
      </c>
      <c r="Z49" s="95"/>
      <c r="AA49" s="101">
        <v>297</v>
      </c>
      <c r="AB49" s="95">
        <v>313</v>
      </c>
      <c r="AC49" s="95">
        <v>345</v>
      </c>
      <c r="AD49" s="95">
        <v>272</v>
      </c>
      <c r="AE49" s="95">
        <v>325</v>
      </c>
      <c r="AF49" s="100">
        <v>268</v>
      </c>
      <c r="AG49" s="79">
        <v>289</v>
      </c>
      <c r="AH49" s="97">
        <v>308</v>
      </c>
      <c r="AI49" s="103">
        <v>269</v>
      </c>
      <c r="AJ49" s="81">
        <v>308</v>
      </c>
      <c r="AK49" s="81">
        <v>272</v>
      </c>
    </row>
    <row r="50" spans="1:37" ht="15.75" customHeight="1">
      <c r="A50" s="122">
        <v>464</v>
      </c>
      <c r="B50" s="64" t="s">
        <v>221</v>
      </c>
      <c r="C50" s="65">
        <v>-13</v>
      </c>
      <c r="D50" s="99">
        <v>135</v>
      </c>
      <c r="E50" s="89">
        <v>14</v>
      </c>
      <c r="F50" s="89">
        <v>-103</v>
      </c>
      <c r="G50" s="89">
        <v>-141</v>
      </c>
      <c r="H50" s="100">
        <v>-124</v>
      </c>
      <c r="I50" s="87">
        <v>-99</v>
      </c>
      <c r="J50" s="87">
        <v>97</v>
      </c>
      <c r="K50" s="87">
        <v>-80</v>
      </c>
      <c r="L50" s="87">
        <v>-81</v>
      </c>
      <c r="M50" s="87">
        <v>-66</v>
      </c>
      <c r="N50" s="89"/>
      <c r="O50" s="101">
        <v>1199</v>
      </c>
      <c r="P50" s="95">
        <v>1230</v>
      </c>
      <c r="Q50" s="95">
        <v>1138</v>
      </c>
      <c r="R50" s="95">
        <v>1025</v>
      </c>
      <c r="S50" s="95">
        <v>979</v>
      </c>
      <c r="T50" s="102">
        <v>957</v>
      </c>
      <c r="U50" s="94">
        <v>976</v>
      </c>
      <c r="V50" s="94">
        <v>1056</v>
      </c>
      <c r="W50" s="94">
        <v>944</v>
      </c>
      <c r="X50" s="94">
        <v>958</v>
      </c>
      <c r="Y50" s="94">
        <v>931</v>
      </c>
      <c r="Z50" s="95"/>
      <c r="AA50" s="101">
        <v>1212</v>
      </c>
      <c r="AB50" s="95">
        <v>1095</v>
      </c>
      <c r="AC50" s="95">
        <v>1124</v>
      </c>
      <c r="AD50" s="95">
        <v>1128</v>
      </c>
      <c r="AE50" s="95">
        <v>1120</v>
      </c>
      <c r="AF50" s="100">
        <v>1081</v>
      </c>
      <c r="AG50" s="79">
        <v>1075</v>
      </c>
      <c r="AH50" s="97">
        <v>959</v>
      </c>
      <c r="AI50" s="103">
        <v>1024</v>
      </c>
      <c r="AJ50" s="81">
        <v>1039</v>
      </c>
      <c r="AK50" s="81">
        <v>997</v>
      </c>
    </row>
    <row r="51" spans="1:37" ht="15.75" customHeight="1">
      <c r="A51" s="122">
        <v>481</v>
      </c>
      <c r="B51" s="64" t="s">
        <v>222</v>
      </c>
      <c r="C51" s="65">
        <v>-183</v>
      </c>
      <c r="D51" s="99">
        <v>-132</v>
      </c>
      <c r="E51" s="89">
        <v>-58</v>
      </c>
      <c r="F51" s="89">
        <v>-212</v>
      </c>
      <c r="G51" s="89">
        <v>-131</v>
      </c>
      <c r="H51" s="100">
        <v>-187</v>
      </c>
      <c r="I51" s="87">
        <v>-119</v>
      </c>
      <c r="J51" s="87">
        <v>-182</v>
      </c>
      <c r="K51" s="87">
        <v>-119</v>
      </c>
      <c r="L51" s="87">
        <v>-110</v>
      </c>
      <c r="M51" s="87">
        <v>-100</v>
      </c>
      <c r="N51" s="89"/>
      <c r="O51" s="101">
        <v>343</v>
      </c>
      <c r="P51" s="95">
        <v>322</v>
      </c>
      <c r="Q51" s="95">
        <v>342</v>
      </c>
      <c r="R51" s="95">
        <v>310</v>
      </c>
      <c r="S51" s="95">
        <v>330</v>
      </c>
      <c r="T51" s="102">
        <v>299</v>
      </c>
      <c r="U51" s="94">
        <v>292</v>
      </c>
      <c r="V51" s="94">
        <v>293</v>
      </c>
      <c r="W51" s="94">
        <v>294</v>
      </c>
      <c r="X51" s="94">
        <v>315</v>
      </c>
      <c r="Y51" s="94">
        <v>248</v>
      </c>
      <c r="Z51" s="95"/>
      <c r="AA51" s="101">
        <v>526</v>
      </c>
      <c r="AB51" s="95">
        <v>454</v>
      </c>
      <c r="AC51" s="95">
        <v>400</v>
      </c>
      <c r="AD51" s="95">
        <v>522</v>
      </c>
      <c r="AE51" s="95">
        <v>461</v>
      </c>
      <c r="AF51" s="100">
        <v>486</v>
      </c>
      <c r="AG51" s="79">
        <v>411</v>
      </c>
      <c r="AH51" s="97">
        <v>475</v>
      </c>
      <c r="AI51" s="103">
        <v>413</v>
      </c>
      <c r="AJ51" s="81">
        <v>425</v>
      </c>
      <c r="AK51" s="81">
        <v>348</v>
      </c>
    </row>
    <row r="52" spans="1:37" ht="15.75" customHeight="1">
      <c r="A52" s="122">
        <v>501</v>
      </c>
      <c r="B52" s="64" t="s">
        <v>223</v>
      </c>
      <c r="C52" s="65">
        <v>-87</v>
      </c>
      <c r="D52" s="99">
        <v>-106</v>
      </c>
      <c r="E52" s="89">
        <v>-196</v>
      </c>
      <c r="F52" s="89">
        <v>-159</v>
      </c>
      <c r="G52" s="89">
        <v>-201</v>
      </c>
      <c r="H52" s="100">
        <v>-152</v>
      </c>
      <c r="I52" s="87">
        <v>-222</v>
      </c>
      <c r="J52" s="87">
        <v>-148</v>
      </c>
      <c r="K52" s="87">
        <v>-180</v>
      </c>
      <c r="L52" s="87">
        <v>-137</v>
      </c>
      <c r="M52" s="87">
        <v>-151</v>
      </c>
      <c r="N52" s="89"/>
      <c r="O52" s="101">
        <v>367</v>
      </c>
      <c r="P52" s="95">
        <v>344</v>
      </c>
      <c r="Q52" s="95">
        <v>296</v>
      </c>
      <c r="R52" s="95">
        <v>296</v>
      </c>
      <c r="S52" s="95">
        <v>253</v>
      </c>
      <c r="T52" s="102">
        <v>314</v>
      </c>
      <c r="U52" s="94">
        <v>276</v>
      </c>
      <c r="V52" s="94">
        <v>294</v>
      </c>
      <c r="W52" s="94">
        <v>253</v>
      </c>
      <c r="X52" s="94">
        <v>265</v>
      </c>
      <c r="Y52" s="94">
        <v>226</v>
      </c>
      <c r="Z52" s="95"/>
      <c r="AA52" s="101">
        <v>454</v>
      </c>
      <c r="AB52" s="95">
        <v>450</v>
      </c>
      <c r="AC52" s="95">
        <v>492</v>
      </c>
      <c r="AD52" s="95">
        <v>455</v>
      </c>
      <c r="AE52" s="95">
        <v>454</v>
      </c>
      <c r="AF52" s="100">
        <v>466</v>
      </c>
      <c r="AG52" s="79">
        <v>498</v>
      </c>
      <c r="AH52" s="97">
        <v>442</v>
      </c>
      <c r="AI52" s="103">
        <v>433</v>
      </c>
      <c r="AJ52" s="81">
        <v>402</v>
      </c>
      <c r="AK52" s="81">
        <v>377</v>
      </c>
    </row>
    <row r="53" spans="1:37" ht="15.75" customHeight="1">
      <c r="A53" s="122">
        <v>585</v>
      </c>
      <c r="B53" s="64" t="s">
        <v>224</v>
      </c>
      <c r="C53" s="65">
        <v>-195</v>
      </c>
      <c r="D53" s="99">
        <v>-202</v>
      </c>
      <c r="E53" s="89">
        <v>-187</v>
      </c>
      <c r="F53" s="89">
        <v>-162</v>
      </c>
      <c r="G53" s="89">
        <v>-213</v>
      </c>
      <c r="H53" s="100">
        <v>-201</v>
      </c>
      <c r="I53" s="87">
        <v>-232</v>
      </c>
      <c r="J53" s="87">
        <v>-255</v>
      </c>
      <c r="K53" s="87">
        <v>-162</v>
      </c>
      <c r="L53" s="87">
        <v>-252</v>
      </c>
      <c r="M53" s="87">
        <v>-221</v>
      </c>
      <c r="N53" s="89"/>
      <c r="O53" s="101">
        <v>262</v>
      </c>
      <c r="P53" s="95">
        <v>307</v>
      </c>
      <c r="Q53" s="95">
        <v>270</v>
      </c>
      <c r="R53" s="95">
        <v>267</v>
      </c>
      <c r="S53" s="95">
        <v>226</v>
      </c>
      <c r="T53" s="102">
        <v>277</v>
      </c>
      <c r="U53" s="94">
        <v>233</v>
      </c>
      <c r="V53" s="94">
        <v>250</v>
      </c>
      <c r="W53" s="94">
        <v>275</v>
      </c>
      <c r="X53" s="94">
        <v>238</v>
      </c>
      <c r="Y53" s="94">
        <v>234</v>
      </c>
      <c r="Z53" s="95"/>
      <c r="AA53" s="101">
        <v>457</v>
      </c>
      <c r="AB53" s="95">
        <v>509</v>
      </c>
      <c r="AC53" s="95">
        <v>457</v>
      </c>
      <c r="AD53" s="95">
        <v>429</v>
      </c>
      <c r="AE53" s="95">
        <v>439</v>
      </c>
      <c r="AF53" s="100">
        <v>478</v>
      </c>
      <c r="AG53" s="79">
        <v>465</v>
      </c>
      <c r="AH53" s="97">
        <v>505</v>
      </c>
      <c r="AI53" s="103">
        <v>437</v>
      </c>
      <c r="AJ53" s="81">
        <v>490</v>
      </c>
      <c r="AK53" s="81">
        <v>455</v>
      </c>
    </row>
    <row r="54" spans="1:37" ht="15.75" customHeight="1">
      <c r="A54" s="122">
        <v>586</v>
      </c>
      <c r="B54" s="104" t="s">
        <v>225</v>
      </c>
      <c r="C54" s="105">
        <v>-162</v>
      </c>
      <c r="D54" s="106">
        <v>-149</v>
      </c>
      <c r="E54" s="107">
        <v>-109</v>
      </c>
      <c r="F54" s="107">
        <v>-133</v>
      </c>
      <c r="G54" s="107">
        <v>-154</v>
      </c>
      <c r="H54" s="108">
        <v>-139</v>
      </c>
      <c r="I54" s="109">
        <v>-136</v>
      </c>
      <c r="J54" s="109">
        <v>-122</v>
      </c>
      <c r="K54" s="109">
        <v>-101</v>
      </c>
      <c r="L54" s="109">
        <v>-136</v>
      </c>
      <c r="M54" s="109">
        <v>-142</v>
      </c>
      <c r="N54" s="89"/>
      <c r="O54" s="110">
        <v>268</v>
      </c>
      <c r="P54" s="111">
        <v>318</v>
      </c>
      <c r="Q54" s="111">
        <v>293</v>
      </c>
      <c r="R54" s="111">
        <v>259</v>
      </c>
      <c r="S54" s="111">
        <v>267</v>
      </c>
      <c r="T54" s="112">
        <v>269</v>
      </c>
      <c r="U54" s="113">
        <v>225</v>
      </c>
      <c r="V54" s="113">
        <v>245</v>
      </c>
      <c r="W54" s="113">
        <v>198</v>
      </c>
      <c r="X54" s="113">
        <v>206</v>
      </c>
      <c r="Y54" s="113">
        <v>213</v>
      </c>
      <c r="Z54" s="95"/>
      <c r="AA54" s="110">
        <v>430</v>
      </c>
      <c r="AB54" s="111">
        <v>467</v>
      </c>
      <c r="AC54" s="111">
        <v>402</v>
      </c>
      <c r="AD54" s="111">
        <v>392</v>
      </c>
      <c r="AE54" s="111">
        <v>421</v>
      </c>
      <c r="AF54" s="108">
        <v>408</v>
      </c>
      <c r="AG54" s="114">
        <v>361</v>
      </c>
      <c r="AH54" s="117">
        <v>367</v>
      </c>
      <c r="AI54" s="115">
        <v>299</v>
      </c>
      <c r="AJ54" s="63">
        <v>342</v>
      </c>
      <c r="AK54" s="63">
        <v>355</v>
      </c>
    </row>
    <row r="55" spans="1:37" ht="15.75" customHeight="1">
      <c r="B55" s="118" t="s">
        <v>226</v>
      </c>
      <c r="C55" s="119"/>
      <c r="D55" s="119"/>
      <c r="E55" s="119"/>
      <c r="F55" s="119"/>
      <c r="G55" s="119"/>
      <c r="H55" s="119"/>
      <c r="I55" s="119"/>
      <c r="J55" s="119"/>
      <c r="K55" s="119"/>
      <c r="L55" s="119"/>
      <c r="M55" s="119"/>
      <c r="N55" s="120"/>
      <c r="O55" s="119"/>
      <c r="P55" s="119"/>
      <c r="Q55" s="119"/>
      <c r="R55" s="119"/>
      <c r="S55" s="119"/>
      <c r="T55" s="119"/>
      <c r="U55" s="119"/>
      <c r="V55" s="119"/>
      <c r="W55" s="119"/>
      <c r="X55" s="119"/>
      <c r="Y55" s="119"/>
      <c r="Z55" s="120"/>
      <c r="AA55" s="119"/>
      <c r="AB55" s="119"/>
      <c r="AC55" s="119"/>
      <c r="AD55" s="119"/>
      <c r="AE55" s="119"/>
      <c r="AF55" s="119"/>
    </row>
  </sheetData>
  <mergeCells count="1">
    <mergeCell ref="C2:E2"/>
  </mergeCells>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CC311-4DE2-44D9-8C71-6A4BAF39CEED}">
  <dimension ref="A1:AT155"/>
  <sheetViews>
    <sheetView workbookViewId="0">
      <pane xSplit="4" ySplit="2" topLeftCell="E3" activePane="bottomRight" state="frozen"/>
      <selection pane="topRight" activeCell="E1" sqref="E1"/>
      <selection pane="bottomLeft" activeCell="A3" sqref="A3"/>
      <selection pane="bottomRight" activeCell="K16" sqref="K16"/>
    </sheetView>
  </sheetViews>
  <sheetFormatPr defaultRowHeight="13.5"/>
  <cols>
    <col min="1" max="1" width="7.875" style="475" customWidth="1"/>
    <col min="2" max="2" width="8.875" style="499" customWidth="1"/>
    <col min="3" max="3" width="11.625" style="499" customWidth="1"/>
    <col min="4" max="4" width="5" style="500" customWidth="1"/>
    <col min="5" max="25" width="10.625" style="513" customWidth="1"/>
    <col min="26" max="46" width="10.75" style="513" customWidth="1"/>
    <col min="47" max="255" width="9" style="475"/>
    <col min="256" max="257" width="13.625" style="475" customWidth="1"/>
    <col min="258" max="258" width="19.625" style="475" customWidth="1"/>
    <col min="259" max="259" width="5" style="475" customWidth="1"/>
    <col min="260" max="281" width="15.625" style="475" customWidth="1"/>
    <col min="282" max="511" width="9" style="475"/>
    <col min="512" max="513" width="13.625" style="475" customWidth="1"/>
    <col min="514" max="514" width="19.625" style="475" customWidth="1"/>
    <col min="515" max="515" width="5" style="475" customWidth="1"/>
    <col min="516" max="537" width="15.625" style="475" customWidth="1"/>
    <col min="538" max="767" width="9" style="475"/>
    <col min="768" max="769" width="13.625" style="475" customWidth="1"/>
    <col min="770" max="770" width="19.625" style="475" customWidth="1"/>
    <col min="771" max="771" width="5" style="475" customWidth="1"/>
    <col min="772" max="793" width="15.625" style="475" customWidth="1"/>
    <col min="794" max="1023" width="9" style="475"/>
    <col min="1024" max="1025" width="13.625" style="475" customWidth="1"/>
    <col min="1026" max="1026" width="19.625" style="475" customWidth="1"/>
    <col min="1027" max="1027" width="5" style="475" customWidth="1"/>
    <col min="1028" max="1049" width="15.625" style="475" customWidth="1"/>
    <col min="1050" max="1279" width="9" style="475"/>
    <col min="1280" max="1281" width="13.625" style="475" customWidth="1"/>
    <col min="1282" max="1282" width="19.625" style="475" customWidth="1"/>
    <col min="1283" max="1283" width="5" style="475" customWidth="1"/>
    <col min="1284" max="1305" width="15.625" style="475" customWidth="1"/>
    <col min="1306" max="1535" width="9" style="475"/>
    <col min="1536" max="1537" width="13.625" style="475" customWidth="1"/>
    <col min="1538" max="1538" width="19.625" style="475" customWidth="1"/>
    <col min="1539" max="1539" width="5" style="475" customWidth="1"/>
    <col min="1540" max="1561" width="15.625" style="475" customWidth="1"/>
    <col min="1562" max="1791" width="9" style="475"/>
    <col min="1792" max="1793" width="13.625" style="475" customWidth="1"/>
    <col min="1794" max="1794" width="19.625" style="475" customWidth="1"/>
    <col min="1795" max="1795" width="5" style="475" customWidth="1"/>
    <col min="1796" max="1817" width="15.625" style="475" customWidth="1"/>
    <col min="1818" max="2047" width="9" style="475"/>
    <col min="2048" max="2049" width="13.625" style="475" customWidth="1"/>
    <col min="2050" max="2050" width="19.625" style="475" customWidth="1"/>
    <col min="2051" max="2051" width="5" style="475" customWidth="1"/>
    <col min="2052" max="2073" width="15.625" style="475" customWidth="1"/>
    <col min="2074" max="2303" width="9" style="475"/>
    <col min="2304" max="2305" width="13.625" style="475" customWidth="1"/>
    <col min="2306" max="2306" width="19.625" style="475" customWidth="1"/>
    <col min="2307" max="2307" width="5" style="475" customWidth="1"/>
    <col min="2308" max="2329" width="15.625" style="475" customWidth="1"/>
    <col min="2330" max="2559" width="9" style="475"/>
    <col min="2560" max="2561" width="13.625" style="475" customWidth="1"/>
    <col min="2562" max="2562" width="19.625" style="475" customWidth="1"/>
    <col min="2563" max="2563" width="5" style="475" customWidth="1"/>
    <col min="2564" max="2585" width="15.625" style="475" customWidth="1"/>
    <col min="2586" max="2815" width="9" style="475"/>
    <col min="2816" max="2817" width="13.625" style="475" customWidth="1"/>
    <col min="2818" max="2818" width="19.625" style="475" customWidth="1"/>
    <col min="2819" max="2819" width="5" style="475" customWidth="1"/>
    <col min="2820" max="2841" width="15.625" style="475" customWidth="1"/>
    <col min="2842" max="3071" width="9" style="475"/>
    <col min="3072" max="3073" width="13.625" style="475" customWidth="1"/>
    <col min="3074" max="3074" width="19.625" style="475" customWidth="1"/>
    <col min="3075" max="3075" width="5" style="475" customWidth="1"/>
    <col min="3076" max="3097" width="15.625" style="475" customWidth="1"/>
    <col min="3098" max="3327" width="9" style="475"/>
    <col min="3328" max="3329" width="13.625" style="475" customWidth="1"/>
    <col min="3330" max="3330" width="19.625" style="475" customWidth="1"/>
    <col min="3331" max="3331" width="5" style="475" customWidth="1"/>
    <col min="3332" max="3353" width="15.625" style="475" customWidth="1"/>
    <col min="3354" max="3583" width="9" style="475"/>
    <col min="3584" max="3585" width="13.625" style="475" customWidth="1"/>
    <col min="3586" max="3586" width="19.625" style="475" customWidth="1"/>
    <col min="3587" max="3587" width="5" style="475" customWidth="1"/>
    <col min="3588" max="3609" width="15.625" style="475" customWidth="1"/>
    <col min="3610" max="3839" width="9" style="475"/>
    <col min="3840" max="3841" width="13.625" style="475" customWidth="1"/>
    <col min="3842" max="3842" width="19.625" style="475" customWidth="1"/>
    <col min="3843" max="3843" width="5" style="475" customWidth="1"/>
    <col min="3844" max="3865" width="15.625" style="475" customWidth="1"/>
    <col min="3866" max="4095" width="9" style="475"/>
    <col min="4096" max="4097" width="13.625" style="475" customWidth="1"/>
    <col min="4098" max="4098" width="19.625" style="475" customWidth="1"/>
    <col min="4099" max="4099" width="5" style="475" customWidth="1"/>
    <col min="4100" max="4121" width="15.625" style="475" customWidth="1"/>
    <col min="4122" max="4351" width="9" style="475"/>
    <col min="4352" max="4353" width="13.625" style="475" customWidth="1"/>
    <col min="4354" max="4354" width="19.625" style="475" customWidth="1"/>
    <col min="4355" max="4355" width="5" style="475" customWidth="1"/>
    <col min="4356" max="4377" width="15.625" style="475" customWidth="1"/>
    <col min="4378" max="4607" width="9" style="475"/>
    <col min="4608" max="4609" width="13.625" style="475" customWidth="1"/>
    <col min="4610" max="4610" width="19.625" style="475" customWidth="1"/>
    <col min="4611" max="4611" width="5" style="475" customWidth="1"/>
    <col min="4612" max="4633" width="15.625" style="475" customWidth="1"/>
    <col min="4634" max="4863" width="9" style="475"/>
    <col min="4864" max="4865" width="13.625" style="475" customWidth="1"/>
    <col min="4866" max="4866" width="19.625" style="475" customWidth="1"/>
    <col min="4867" max="4867" width="5" style="475" customWidth="1"/>
    <col min="4868" max="4889" width="15.625" style="475" customWidth="1"/>
    <col min="4890" max="5119" width="9" style="475"/>
    <col min="5120" max="5121" width="13.625" style="475" customWidth="1"/>
    <col min="5122" max="5122" width="19.625" style="475" customWidth="1"/>
    <col min="5123" max="5123" width="5" style="475" customWidth="1"/>
    <col min="5124" max="5145" width="15.625" style="475" customWidth="1"/>
    <col min="5146" max="5375" width="9" style="475"/>
    <col min="5376" max="5377" width="13.625" style="475" customWidth="1"/>
    <col min="5378" max="5378" width="19.625" style="475" customWidth="1"/>
    <col min="5379" max="5379" width="5" style="475" customWidth="1"/>
    <col min="5380" max="5401" width="15.625" style="475" customWidth="1"/>
    <col min="5402" max="5631" width="9" style="475"/>
    <col min="5632" max="5633" width="13.625" style="475" customWidth="1"/>
    <col min="5634" max="5634" width="19.625" style="475" customWidth="1"/>
    <col min="5635" max="5635" width="5" style="475" customWidth="1"/>
    <col min="5636" max="5657" width="15.625" style="475" customWidth="1"/>
    <col min="5658" max="5887" width="9" style="475"/>
    <col min="5888" max="5889" width="13.625" style="475" customWidth="1"/>
    <col min="5890" max="5890" width="19.625" style="475" customWidth="1"/>
    <col min="5891" max="5891" width="5" style="475" customWidth="1"/>
    <col min="5892" max="5913" width="15.625" style="475" customWidth="1"/>
    <col min="5914" max="6143" width="9" style="475"/>
    <col min="6144" max="6145" width="13.625" style="475" customWidth="1"/>
    <col min="6146" max="6146" width="19.625" style="475" customWidth="1"/>
    <col min="6147" max="6147" width="5" style="475" customWidth="1"/>
    <col min="6148" max="6169" width="15.625" style="475" customWidth="1"/>
    <col min="6170" max="6399" width="9" style="475"/>
    <col min="6400" max="6401" width="13.625" style="475" customWidth="1"/>
    <col min="6402" max="6402" width="19.625" style="475" customWidth="1"/>
    <col min="6403" max="6403" width="5" style="475" customWidth="1"/>
    <col min="6404" max="6425" width="15.625" style="475" customWidth="1"/>
    <col min="6426" max="6655" width="9" style="475"/>
    <col min="6656" max="6657" width="13.625" style="475" customWidth="1"/>
    <col min="6658" max="6658" width="19.625" style="475" customWidth="1"/>
    <col min="6659" max="6659" width="5" style="475" customWidth="1"/>
    <col min="6660" max="6681" width="15.625" style="475" customWidth="1"/>
    <col min="6682" max="6911" width="9" style="475"/>
    <col min="6912" max="6913" width="13.625" style="475" customWidth="1"/>
    <col min="6914" max="6914" width="19.625" style="475" customWidth="1"/>
    <col min="6915" max="6915" width="5" style="475" customWidth="1"/>
    <col min="6916" max="6937" width="15.625" style="475" customWidth="1"/>
    <col min="6938" max="7167" width="9" style="475"/>
    <col min="7168" max="7169" width="13.625" style="475" customWidth="1"/>
    <col min="7170" max="7170" width="19.625" style="475" customWidth="1"/>
    <col min="7171" max="7171" width="5" style="475" customWidth="1"/>
    <col min="7172" max="7193" width="15.625" style="475" customWidth="1"/>
    <col min="7194" max="7423" width="9" style="475"/>
    <col min="7424" max="7425" width="13.625" style="475" customWidth="1"/>
    <col min="7426" max="7426" width="19.625" style="475" customWidth="1"/>
    <col min="7427" max="7427" width="5" style="475" customWidth="1"/>
    <col min="7428" max="7449" width="15.625" style="475" customWidth="1"/>
    <col min="7450" max="7679" width="9" style="475"/>
    <col min="7680" max="7681" width="13.625" style="475" customWidth="1"/>
    <col min="7682" max="7682" width="19.625" style="475" customWidth="1"/>
    <col min="7683" max="7683" width="5" style="475" customWidth="1"/>
    <col min="7684" max="7705" width="15.625" style="475" customWidth="1"/>
    <col min="7706" max="7935" width="9" style="475"/>
    <col min="7936" max="7937" width="13.625" style="475" customWidth="1"/>
    <col min="7938" max="7938" width="19.625" style="475" customWidth="1"/>
    <col min="7939" max="7939" width="5" style="475" customWidth="1"/>
    <col min="7940" max="7961" width="15.625" style="475" customWidth="1"/>
    <col min="7962" max="8191" width="9" style="475"/>
    <col min="8192" max="8193" width="13.625" style="475" customWidth="1"/>
    <col min="8194" max="8194" width="19.625" style="475" customWidth="1"/>
    <col min="8195" max="8195" width="5" style="475" customWidth="1"/>
    <col min="8196" max="8217" width="15.625" style="475" customWidth="1"/>
    <col min="8218" max="8447" width="9" style="475"/>
    <col min="8448" max="8449" width="13.625" style="475" customWidth="1"/>
    <col min="8450" max="8450" width="19.625" style="475" customWidth="1"/>
    <col min="8451" max="8451" width="5" style="475" customWidth="1"/>
    <col min="8452" max="8473" width="15.625" style="475" customWidth="1"/>
    <col min="8474" max="8703" width="9" style="475"/>
    <col min="8704" max="8705" width="13.625" style="475" customWidth="1"/>
    <col min="8706" max="8706" width="19.625" style="475" customWidth="1"/>
    <col min="8707" max="8707" width="5" style="475" customWidth="1"/>
    <col min="8708" max="8729" width="15.625" style="475" customWidth="1"/>
    <col min="8730" max="8959" width="9" style="475"/>
    <col min="8960" max="8961" width="13.625" style="475" customWidth="1"/>
    <col min="8962" max="8962" width="19.625" style="475" customWidth="1"/>
    <col min="8963" max="8963" width="5" style="475" customWidth="1"/>
    <col min="8964" max="8985" width="15.625" style="475" customWidth="1"/>
    <col min="8986" max="9215" width="9" style="475"/>
    <col min="9216" max="9217" width="13.625" style="475" customWidth="1"/>
    <col min="9218" max="9218" width="19.625" style="475" customWidth="1"/>
    <col min="9219" max="9219" width="5" style="475" customWidth="1"/>
    <col min="9220" max="9241" width="15.625" style="475" customWidth="1"/>
    <col min="9242" max="9471" width="9" style="475"/>
    <col min="9472" max="9473" width="13.625" style="475" customWidth="1"/>
    <col min="9474" max="9474" width="19.625" style="475" customWidth="1"/>
    <col min="9475" max="9475" width="5" style="475" customWidth="1"/>
    <col min="9476" max="9497" width="15.625" style="475" customWidth="1"/>
    <col min="9498" max="9727" width="9" style="475"/>
    <col min="9728" max="9729" width="13.625" style="475" customWidth="1"/>
    <col min="9730" max="9730" width="19.625" style="475" customWidth="1"/>
    <col min="9731" max="9731" width="5" style="475" customWidth="1"/>
    <col min="9732" max="9753" width="15.625" style="475" customWidth="1"/>
    <col min="9754" max="9983" width="9" style="475"/>
    <col min="9984" max="9985" width="13.625" style="475" customWidth="1"/>
    <col min="9986" max="9986" width="19.625" style="475" customWidth="1"/>
    <col min="9987" max="9987" width="5" style="475" customWidth="1"/>
    <col min="9988" max="10009" width="15.625" style="475" customWidth="1"/>
    <col min="10010" max="10239" width="9" style="475"/>
    <col min="10240" max="10241" width="13.625" style="475" customWidth="1"/>
    <col min="10242" max="10242" width="19.625" style="475" customWidth="1"/>
    <col min="10243" max="10243" width="5" style="475" customWidth="1"/>
    <col min="10244" max="10265" width="15.625" style="475" customWidth="1"/>
    <col min="10266" max="10495" width="9" style="475"/>
    <col min="10496" max="10497" width="13.625" style="475" customWidth="1"/>
    <col min="10498" max="10498" width="19.625" style="475" customWidth="1"/>
    <col min="10499" max="10499" width="5" style="475" customWidth="1"/>
    <col min="10500" max="10521" width="15.625" style="475" customWidth="1"/>
    <col min="10522" max="10751" width="9" style="475"/>
    <col min="10752" max="10753" width="13.625" style="475" customWidth="1"/>
    <col min="10754" max="10754" width="19.625" style="475" customWidth="1"/>
    <col min="10755" max="10755" width="5" style="475" customWidth="1"/>
    <col min="10756" max="10777" width="15.625" style="475" customWidth="1"/>
    <col min="10778" max="11007" width="9" style="475"/>
    <col min="11008" max="11009" width="13.625" style="475" customWidth="1"/>
    <col min="11010" max="11010" width="19.625" style="475" customWidth="1"/>
    <col min="11011" max="11011" width="5" style="475" customWidth="1"/>
    <col min="11012" max="11033" width="15.625" style="475" customWidth="1"/>
    <col min="11034" max="11263" width="9" style="475"/>
    <col min="11264" max="11265" width="13.625" style="475" customWidth="1"/>
    <col min="11266" max="11266" width="19.625" style="475" customWidth="1"/>
    <col min="11267" max="11267" width="5" style="475" customWidth="1"/>
    <col min="11268" max="11289" width="15.625" style="475" customWidth="1"/>
    <col min="11290" max="11519" width="9" style="475"/>
    <col min="11520" max="11521" width="13.625" style="475" customWidth="1"/>
    <col min="11522" max="11522" width="19.625" style="475" customWidth="1"/>
    <col min="11523" max="11523" width="5" style="475" customWidth="1"/>
    <col min="11524" max="11545" width="15.625" style="475" customWidth="1"/>
    <col min="11546" max="11775" width="9" style="475"/>
    <col min="11776" max="11777" width="13.625" style="475" customWidth="1"/>
    <col min="11778" max="11778" width="19.625" style="475" customWidth="1"/>
    <col min="11779" max="11779" width="5" style="475" customWidth="1"/>
    <col min="11780" max="11801" width="15.625" style="475" customWidth="1"/>
    <col min="11802" max="12031" width="9" style="475"/>
    <col min="12032" max="12033" width="13.625" style="475" customWidth="1"/>
    <col min="12034" max="12034" width="19.625" style="475" customWidth="1"/>
    <col min="12035" max="12035" width="5" style="475" customWidth="1"/>
    <col min="12036" max="12057" width="15.625" style="475" customWidth="1"/>
    <col min="12058" max="12287" width="9" style="475"/>
    <col min="12288" max="12289" width="13.625" style="475" customWidth="1"/>
    <col min="12290" max="12290" width="19.625" style="475" customWidth="1"/>
    <col min="12291" max="12291" width="5" style="475" customWidth="1"/>
    <col min="12292" max="12313" width="15.625" style="475" customWidth="1"/>
    <col min="12314" max="12543" width="9" style="475"/>
    <col min="12544" max="12545" width="13.625" style="475" customWidth="1"/>
    <col min="12546" max="12546" width="19.625" style="475" customWidth="1"/>
    <col min="12547" max="12547" width="5" style="475" customWidth="1"/>
    <col min="12548" max="12569" width="15.625" style="475" customWidth="1"/>
    <col min="12570" max="12799" width="9" style="475"/>
    <col min="12800" max="12801" width="13.625" style="475" customWidth="1"/>
    <col min="12802" max="12802" width="19.625" style="475" customWidth="1"/>
    <col min="12803" max="12803" width="5" style="475" customWidth="1"/>
    <col min="12804" max="12825" width="15.625" style="475" customWidth="1"/>
    <col min="12826" max="13055" width="9" style="475"/>
    <col min="13056" max="13057" width="13.625" style="475" customWidth="1"/>
    <col min="13058" max="13058" width="19.625" style="475" customWidth="1"/>
    <col min="13059" max="13059" width="5" style="475" customWidth="1"/>
    <col min="13060" max="13081" width="15.625" style="475" customWidth="1"/>
    <col min="13082" max="13311" width="9" style="475"/>
    <col min="13312" max="13313" width="13.625" style="475" customWidth="1"/>
    <col min="13314" max="13314" width="19.625" style="475" customWidth="1"/>
    <col min="13315" max="13315" width="5" style="475" customWidth="1"/>
    <col min="13316" max="13337" width="15.625" style="475" customWidth="1"/>
    <col min="13338" max="13567" width="9" style="475"/>
    <col min="13568" max="13569" width="13.625" style="475" customWidth="1"/>
    <col min="13570" max="13570" width="19.625" style="475" customWidth="1"/>
    <col min="13571" max="13571" width="5" style="475" customWidth="1"/>
    <col min="13572" max="13593" width="15.625" style="475" customWidth="1"/>
    <col min="13594" max="13823" width="9" style="475"/>
    <col min="13824" max="13825" width="13.625" style="475" customWidth="1"/>
    <col min="13826" max="13826" width="19.625" style="475" customWidth="1"/>
    <col min="13827" max="13827" width="5" style="475" customWidth="1"/>
    <col min="13828" max="13849" width="15.625" style="475" customWidth="1"/>
    <col min="13850" max="14079" width="9" style="475"/>
    <col min="14080" max="14081" width="13.625" style="475" customWidth="1"/>
    <col min="14082" max="14082" width="19.625" style="475" customWidth="1"/>
    <col min="14083" max="14083" width="5" style="475" customWidth="1"/>
    <col min="14084" max="14105" width="15.625" style="475" customWidth="1"/>
    <col min="14106" max="14335" width="9" style="475"/>
    <col min="14336" max="14337" width="13.625" style="475" customWidth="1"/>
    <col min="14338" max="14338" width="19.625" style="475" customWidth="1"/>
    <col min="14339" max="14339" width="5" style="475" customWidth="1"/>
    <col min="14340" max="14361" width="15.625" style="475" customWidth="1"/>
    <col min="14362" max="14591" width="9" style="475"/>
    <col min="14592" max="14593" width="13.625" style="475" customWidth="1"/>
    <col min="14594" max="14594" width="19.625" style="475" customWidth="1"/>
    <col min="14595" max="14595" width="5" style="475" customWidth="1"/>
    <col min="14596" max="14617" width="15.625" style="475" customWidth="1"/>
    <col min="14618" max="14847" width="9" style="475"/>
    <col min="14848" max="14849" width="13.625" style="475" customWidth="1"/>
    <col min="14850" max="14850" width="19.625" style="475" customWidth="1"/>
    <col min="14851" max="14851" width="5" style="475" customWidth="1"/>
    <col min="14852" max="14873" width="15.625" style="475" customWidth="1"/>
    <col min="14874" max="15103" width="9" style="475"/>
    <col min="15104" max="15105" width="13.625" style="475" customWidth="1"/>
    <col min="15106" max="15106" width="19.625" style="475" customWidth="1"/>
    <col min="15107" max="15107" width="5" style="475" customWidth="1"/>
    <col min="15108" max="15129" width="15.625" style="475" customWidth="1"/>
    <col min="15130" max="15359" width="9" style="475"/>
    <col min="15360" max="15361" width="13.625" style="475" customWidth="1"/>
    <col min="15362" max="15362" width="19.625" style="475" customWidth="1"/>
    <col min="15363" max="15363" width="5" style="475" customWidth="1"/>
    <col min="15364" max="15385" width="15.625" style="475" customWidth="1"/>
    <col min="15386" max="15615" width="9" style="475"/>
    <col min="15616" max="15617" width="13.625" style="475" customWidth="1"/>
    <col min="15618" max="15618" width="19.625" style="475" customWidth="1"/>
    <col min="15619" max="15619" width="5" style="475" customWidth="1"/>
    <col min="15620" max="15641" width="15.625" style="475" customWidth="1"/>
    <col min="15642" max="15871" width="9" style="475"/>
    <col min="15872" max="15873" width="13.625" style="475" customWidth="1"/>
    <col min="15874" max="15874" width="19.625" style="475" customWidth="1"/>
    <col min="15875" max="15875" width="5" style="475" customWidth="1"/>
    <col min="15876" max="15897" width="15.625" style="475" customWidth="1"/>
    <col min="15898" max="16127" width="9" style="475"/>
    <col min="16128" max="16129" width="13.625" style="475" customWidth="1"/>
    <col min="16130" max="16130" width="19.625" style="475" customWidth="1"/>
    <col min="16131" max="16131" width="5" style="475" customWidth="1"/>
    <col min="16132" max="16153" width="15.625" style="475" customWidth="1"/>
    <col min="16154" max="16384" width="9" style="475"/>
  </cols>
  <sheetData>
    <row r="1" spans="1:46" ht="15" customHeight="1">
      <c r="A1" s="476" t="s">
        <v>929</v>
      </c>
      <c r="B1" s="477"/>
      <c r="C1" s="477"/>
      <c r="D1" s="478"/>
      <c r="E1" s="501"/>
      <c r="F1" s="501"/>
      <c r="G1" s="501" t="s">
        <v>367</v>
      </c>
      <c r="H1" s="501"/>
      <c r="I1" s="501" t="s">
        <v>367</v>
      </c>
      <c r="J1" s="502" t="s">
        <v>367</v>
      </c>
      <c r="K1" s="501"/>
      <c r="L1" s="501"/>
      <c r="M1" s="501"/>
      <c r="N1" s="501"/>
      <c r="O1" s="501"/>
      <c r="P1" s="501"/>
      <c r="Q1" s="501"/>
      <c r="R1" s="501"/>
      <c r="S1" s="501"/>
      <c r="T1" s="501"/>
      <c r="U1" s="501"/>
      <c r="V1" s="501"/>
      <c r="W1" s="501"/>
      <c r="X1" s="501"/>
      <c r="Y1" s="503" t="s">
        <v>157</v>
      </c>
      <c r="Z1" s="501"/>
      <c r="AA1" s="501"/>
      <c r="AB1" s="501"/>
      <c r="AC1" s="501"/>
      <c r="AD1" s="501"/>
      <c r="AE1" s="502"/>
      <c r="AF1" s="502"/>
      <c r="AG1" s="502"/>
      <c r="AH1" s="502"/>
      <c r="AI1" s="501"/>
      <c r="AJ1" s="501"/>
      <c r="AK1" s="501"/>
      <c r="AL1" s="501"/>
      <c r="AM1" s="501"/>
      <c r="AN1" s="501"/>
      <c r="AO1" s="501"/>
      <c r="AP1" s="501"/>
      <c r="AQ1" s="501"/>
      <c r="AR1" s="501"/>
      <c r="AS1" s="501"/>
      <c r="AT1" s="503" t="s">
        <v>157</v>
      </c>
    </row>
    <row r="2" spans="1:46" ht="15" customHeight="1">
      <c r="A2" s="445" t="s">
        <v>583</v>
      </c>
      <c r="B2" s="446" t="s">
        <v>584</v>
      </c>
      <c r="C2" s="447" t="s">
        <v>585</v>
      </c>
      <c r="D2" s="480" t="s">
        <v>586</v>
      </c>
      <c r="E2" s="504" t="s">
        <v>556</v>
      </c>
      <c r="F2" s="504" t="s">
        <v>587</v>
      </c>
      <c r="G2" s="504" t="s">
        <v>644</v>
      </c>
      <c r="H2" s="504" t="s">
        <v>645</v>
      </c>
      <c r="I2" s="504" t="s">
        <v>646</v>
      </c>
      <c r="J2" s="505" t="s">
        <v>647</v>
      </c>
      <c r="K2" s="505" t="s">
        <v>648</v>
      </c>
      <c r="L2" s="505" t="s">
        <v>649</v>
      </c>
      <c r="M2" s="505" t="s">
        <v>650</v>
      </c>
      <c r="N2" s="504" t="s">
        <v>651</v>
      </c>
      <c r="O2" s="504" t="s">
        <v>652</v>
      </c>
      <c r="P2" s="504" t="s">
        <v>653</v>
      </c>
      <c r="Q2" s="504" t="s">
        <v>654</v>
      </c>
      <c r="R2" s="504" t="s">
        <v>655</v>
      </c>
      <c r="S2" s="504" t="s">
        <v>656</v>
      </c>
      <c r="T2" s="504" t="s">
        <v>657</v>
      </c>
      <c r="U2" s="504" t="s">
        <v>658</v>
      </c>
      <c r="V2" s="504" t="s">
        <v>659</v>
      </c>
      <c r="W2" s="504" t="s">
        <v>660</v>
      </c>
      <c r="X2" s="504" t="s">
        <v>698</v>
      </c>
      <c r="Y2" s="550" t="s">
        <v>569</v>
      </c>
      <c r="Z2" s="504" t="s">
        <v>556</v>
      </c>
      <c r="AA2" s="504" t="s">
        <v>587</v>
      </c>
      <c r="AB2" s="504" t="s">
        <v>644</v>
      </c>
      <c r="AC2" s="504" t="s">
        <v>645</v>
      </c>
      <c r="AD2" s="504" t="s">
        <v>646</v>
      </c>
      <c r="AE2" s="505" t="s">
        <v>647</v>
      </c>
      <c r="AF2" s="505" t="s">
        <v>648</v>
      </c>
      <c r="AG2" s="505" t="s">
        <v>649</v>
      </c>
      <c r="AH2" s="505" t="s">
        <v>650</v>
      </c>
      <c r="AI2" s="504" t="s">
        <v>651</v>
      </c>
      <c r="AJ2" s="504" t="s">
        <v>652</v>
      </c>
      <c r="AK2" s="504" t="s">
        <v>653</v>
      </c>
      <c r="AL2" s="504" t="s">
        <v>654</v>
      </c>
      <c r="AM2" s="504" t="s">
        <v>655</v>
      </c>
      <c r="AN2" s="504" t="s">
        <v>656</v>
      </c>
      <c r="AO2" s="504" t="s">
        <v>657</v>
      </c>
      <c r="AP2" s="504" t="s">
        <v>658</v>
      </c>
      <c r="AQ2" s="504" t="s">
        <v>659</v>
      </c>
      <c r="AR2" s="504" t="s">
        <v>660</v>
      </c>
      <c r="AS2" s="504" t="s">
        <v>698</v>
      </c>
      <c r="AT2" s="550" t="s">
        <v>569</v>
      </c>
    </row>
    <row r="3" spans="1:46" s="482" customFormat="1" ht="15" customHeight="1">
      <c r="A3" s="483" t="s">
        <v>591</v>
      </c>
      <c r="B3" s="484" t="s">
        <v>663</v>
      </c>
      <c r="C3" s="484" t="s">
        <v>664</v>
      </c>
      <c r="D3" s="485" t="s">
        <v>592</v>
      </c>
      <c r="E3" s="506">
        <v>-6038</v>
      </c>
      <c r="F3" s="506">
        <v>619</v>
      </c>
      <c r="G3" s="506">
        <v>161</v>
      </c>
      <c r="H3" s="506">
        <v>-132</v>
      </c>
      <c r="I3" s="506">
        <v>30</v>
      </c>
      <c r="J3" s="506">
        <v>-4336</v>
      </c>
      <c r="K3" s="506">
        <v>-1927</v>
      </c>
      <c r="L3" s="506">
        <v>-327</v>
      </c>
      <c r="M3" s="506">
        <v>-47</v>
      </c>
      <c r="N3" s="506">
        <v>-106</v>
      </c>
      <c r="O3" s="506">
        <v>-180</v>
      </c>
      <c r="P3" s="506">
        <v>117</v>
      </c>
      <c r="Q3" s="506">
        <v>113</v>
      </c>
      <c r="R3" s="506">
        <v>67</v>
      </c>
      <c r="S3" s="506">
        <v>-6</v>
      </c>
      <c r="T3" s="506">
        <v>-30</v>
      </c>
      <c r="U3" s="506">
        <v>37</v>
      </c>
      <c r="V3" s="506">
        <v>-53</v>
      </c>
      <c r="W3" s="506">
        <v>-39</v>
      </c>
      <c r="X3" s="506">
        <v>1</v>
      </c>
      <c r="Y3" s="552"/>
      <c r="Z3" s="542">
        <f>E3/'R1住基'!E3</f>
        <v>-1.0839012834841664E-3</v>
      </c>
      <c r="AA3" s="542">
        <f>F3/'R1住基'!F3</f>
        <v>2.8606419114079072E-3</v>
      </c>
      <c r="AB3" s="542">
        <f>G3/'R1住基'!G3</f>
        <v>6.7214120810076276E-4</v>
      </c>
      <c r="AC3" s="542">
        <f>H3/'R1住基'!H3</f>
        <v>-5.2875294419253021E-4</v>
      </c>
      <c r="AD3" s="542">
        <f>I3/'R1住基'!I3</f>
        <v>1.1096685420065027E-4</v>
      </c>
      <c r="AE3" s="542">
        <f>J3/'R1住基'!J3</f>
        <v>-1.5484442349378444E-2</v>
      </c>
      <c r="AF3" s="542">
        <f>K3/'R1住基'!K3</f>
        <v>-7.2785921759855564E-3</v>
      </c>
      <c r="AG3" s="542">
        <f>L3/'R1住基'!L3</f>
        <v>-1.1056859987015797E-3</v>
      </c>
      <c r="AH3" s="542">
        <f>M3/'R1住基'!M3</f>
        <v>-1.436821140224572E-4</v>
      </c>
      <c r="AI3" s="542">
        <f>N3/'R1住基'!N3</f>
        <v>-2.6755515169872281E-4</v>
      </c>
      <c r="AJ3" s="542">
        <f>O3/'R1住基'!O3</f>
        <v>-4.0801985696637235E-4</v>
      </c>
      <c r="AK3" s="542">
        <f>P3/'R1住基'!P3</f>
        <v>3.1100313129648434E-4</v>
      </c>
      <c r="AL3" s="542">
        <f>Q3/'R1住基'!Q3</f>
        <v>3.3589964626497428E-4</v>
      </c>
      <c r="AM3" s="542">
        <f>R3/'R1住基'!R3</f>
        <v>2.0711101768789916E-4</v>
      </c>
      <c r="AN3" s="542">
        <f>S3/'R1住基'!S3</f>
        <v>-1.5083866296609147E-5</v>
      </c>
      <c r="AO3" s="542">
        <f>T3/'R1住基'!T3</f>
        <v>-8.0075591358242182E-5</v>
      </c>
      <c r="AP3" s="542">
        <f>U3/'R1住基'!U3</f>
        <v>1.1897488665230394E-4</v>
      </c>
      <c r="AQ3" s="542">
        <f>V3/'R1住基'!V3</f>
        <v>-2.3069958561131037E-4</v>
      </c>
      <c r="AR3" s="542">
        <f>W3/'R1住基'!W3</f>
        <v>-2.598060115114048E-4</v>
      </c>
      <c r="AS3" s="542">
        <f>X3/'R1住基'!X3</f>
        <v>1.1071254594570657E-5</v>
      </c>
      <c r="AT3" s="551"/>
    </row>
    <row r="4" spans="1:46" s="482" customFormat="1" ht="15" customHeight="1">
      <c r="A4" s="486" t="s">
        <v>593</v>
      </c>
      <c r="B4" s="487" t="s">
        <v>57</v>
      </c>
      <c r="C4" s="487" t="s">
        <v>176</v>
      </c>
      <c r="D4" s="488" t="s">
        <v>592</v>
      </c>
      <c r="E4" s="508">
        <v>-831</v>
      </c>
      <c r="F4" s="508">
        <v>-7</v>
      </c>
      <c r="G4" s="508">
        <v>108</v>
      </c>
      <c r="H4" s="508">
        <v>-15</v>
      </c>
      <c r="I4" s="508">
        <v>184</v>
      </c>
      <c r="J4" s="508">
        <v>100</v>
      </c>
      <c r="K4" s="508">
        <v>-1069</v>
      </c>
      <c r="L4" s="508">
        <v>-276</v>
      </c>
      <c r="M4" s="508">
        <v>-159</v>
      </c>
      <c r="N4" s="508">
        <v>39</v>
      </c>
      <c r="O4" s="508">
        <v>65</v>
      </c>
      <c r="P4" s="508">
        <v>12</v>
      </c>
      <c r="Q4" s="508">
        <v>73</v>
      </c>
      <c r="R4" s="508">
        <v>125</v>
      </c>
      <c r="S4" s="508">
        <v>21</v>
      </c>
      <c r="T4" s="508">
        <v>-22</v>
      </c>
      <c r="U4" s="508">
        <v>-5</v>
      </c>
      <c r="V4" s="508">
        <v>-15</v>
      </c>
      <c r="W4" s="508">
        <v>-27</v>
      </c>
      <c r="X4" s="508">
        <v>37</v>
      </c>
      <c r="Y4" s="551"/>
      <c r="Z4" s="541">
        <f>E4/'R1住基'!E4</f>
        <v>-5.4030331106451454E-4</v>
      </c>
      <c r="AA4" s="541">
        <f>F4/'R1住基'!F4</f>
        <v>-1.2082506257012169E-4</v>
      </c>
      <c r="AB4" s="541">
        <f>G4/'R1住基'!G4</f>
        <v>1.6859720877954354E-3</v>
      </c>
      <c r="AC4" s="541">
        <f>H4/'R1住基'!H4</f>
        <v>-2.2679165406713032E-4</v>
      </c>
      <c r="AD4" s="541">
        <f>I4/'R1住基'!I4</f>
        <v>2.590017172939951E-3</v>
      </c>
      <c r="AE4" s="541">
        <f>J4/'R1住基'!J4</f>
        <v>1.2634558043159651E-3</v>
      </c>
      <c r="AF4" s="541">
        <f>K4/'R1住基'!K4</f>
        <v>-1.4028687287568405E-2</v>
      </c>
      <c r="AG4" s="541">
        <f>L4/'R1住基'!L4</f>
        <v>-3.3000538052250852E-3</v>
      </c>
      <c r="AH4" s="541">
        <f>M4/'R1住基'!M4</f>
        <v>-1.7333667651451559E-3</v>
      </c>
      <c r="AI4" s="541">
        <f>N4/'R1住基'!N4</f>
        <v>3.5192203573362207E-4</v>
      </c>
      <c r="AJ4" s="541">
        <f>O4/'R1住基'!O4</f>
        <v>5.3146693049230189E-4</v>
      </c>
      <c r="AK4" s="541">
        <f>P4/'R1住基'!P4</f>
        <v>1.150207516606121E-4</v>
      </c>
      <c r="AL4" s="541">
        <f>Q4/'R1住基'!Q4</f>
        <v>7.722089406985846E-4</v>
      </c>
      <c r="AM4" s="541">
        <f>R4/'R1住基'!R4</f>
        <v>1.3993372738670966E-3</v>
      </c>
      <c r="AN4" s="541">
        <f>S4/'R1住基'!S4</f>
        <v>1.9269060312158777E-4</v>
      </c>
      <c r="AO4" s="541">
        <f>T4/'R1住基'!T4</f>
        <v>-2.1482906441942445E-4</v>
      </c>
      <c r="AP4" s="541">
        <f>U4/'R1住基'!U4</f>
        <v>-5.8547323801829019E-5</v>
      </c>
      <c r="AQ4" s="541">
        <f>V4/'R1住基'!V4</f>
        <v>-2.351355164359726E-4</v>
      </c>
      <c r="AR4" s="541">
        <f>W4/'R1住基'!W4</f>
        <v>-6.4486851847428883E-4</v>
      </c>
      <c r="AS4" s="541">
        <f>X4/'R1住基'!X4</f>
        <v>1.5182601559294215E-3</v>
      </c>
      <c r="AT4" s="552"/>
    </row>
    <row r="5" spans="1:46" s="482" customFormat="1" ht="15" customHeight="1">
      <c r="A5" s="489" t="s">
        <v>594</v>
      </c>
      <c r="B5" s="490" t="s">
        <v>57</v>
      </c>
      <c r="C5" s="491" t="s">
        <v>665</v>
      </c>
      <c r="D5" s="492" t="s">
        <v>592</v>
      </c>
      <c r="E5" s="510">
        <v>375</v>
      </c>
      <c r="F5" s="510">
        <v>19</v>
      </c>
      <c r="G5" s="510">
        <v>-25</v>
      </c>
      <c r="H5" s="510">
        <v>-11</v>
      </c>
      <c r="I5" s="510">
        <v>123</v>
      </c>
      <c r="J5" s="510">
        <v>134</v>
      </c>
      <c r="K5" s="510">
        <v>65</v>
      </c>
      <c r="L5" s="510">
        <v>94</v>
      </c>
      <c r="M5" s="510">
        <v>62</v>
      </c>
      <c r="N5" s="510">
        <v>-60</v>
      </c>
      <c r="O5" s="510">
        <v>34</v>
      </c>
      <c r="P5" s="510">
        <v>-52</v>
      </c>
      <c r="Q5" s="510">
        <v>-35</v>
      </c>
      <c r="R5" s="510">
        <v>17</v>
      </c>
      <c r="S5" s="510">
        <v>14</v>
      </c>
      <c r="T5" s="510">
        <v>-13</v>
      </c>
      <c r="U5" s="510">
        <v>-15</v>
      </c>
      <c r="V5" s="510">
        <v>5</v>
      </c>
      <c r="W5" s="510">
        <v>4</v>
      </c>
      <c r="X5" s="510">
        <v>15</v>
      </c>
      <c r="Y5" s="553"/>
      <c r="Z5" s="543">
        <f>E5/'R1住基'!E5</f>
        <v>1.7495159672490611E-3</v>
      </c>
      <c r="AA5" s="543">
        <f>F5/'R1住基'!F5</f>
        <v>2.1078322609274463E-3</v>
      </c>
      <c r="AB5" s="543">
        <f>G5/'R1住基'!G5</f>
        <v>-2.5596396027439336E-3</v>
      </c>
      <c r="AC5" s="543">
        <f>H5/'R1住基'!H5</f>
        <v>-1.0996700989703088E-3</v>
      </c>
      <c r="AD5" s="543">
        <f>I5/'R1住基'!I5</f>
        <v>1.1434414799665334E-2</v>
      </c>
      <c r="AE5" s="543">
        <f>J5/'R1住基'!J5</f>
        <v>1.1619840443981963E-2</v>
      </c>
      <c r="AF5" s="543">
        <f>K5/'R1住基'!K5</f>
        <v>6.2602330732928826E-3</v>
      </c>
      <c r="AG5" s="543">
        <f>L5/'R1住基'!L5</f>
        <v>8.1796032022276362E-3</v>
      </c>
      <c r="AH5" s="543">
        <f>M5/'R1住基'!M5</f>
        <v>4.6795984602611522E-3</v>
      </c>
      <c r="AI5" s="543">
        <f>N5/'R1住基'!N5</f>
        <v>-3.6293249455601256E-3</v>
      </c>
      <c r="AJ5" s="543">
        <f>O5/'R1住基'!O5</f>
        <v>1.8194466741585059E-3</v>
      </c>
      <c r="AK5" s="543">
        <f>P5/'R1住基'!P5</f>
        <v>-3.2412890357165118E-3</v>
      </c>
      <c r="AL5" s="543">
        <f>Q5/'R1住基'!Q5</f>
        <v>-2.5809306098370328E-3</v>
      </c>
      <c r="AM5" s="543">
        <f>R5/'R1住基'!R5</f>
        <v>1.443859351112621E-3</v>
      </c>
      <c r="AN5" s="543">
        <f>S5/'R1住基'!S5</f>
        <v>1.0682130321989928E-3</v>
      </c>
      <c r="AO5" s="543">
        <f>T5/'R1住基'!T5</f>
        <v>-1.0561377853603054E-3</v>
      </c>
      <c r="AP5" s="543">
        <f>U5/'R1住基'!U5</f>
        <v>-1.5082956259426848E-3</v>
      </c>
      <c r="AQ5" s="543">
        <f>V5/'R1住基'!V5</f>
        <v>6.4532782653588022E-4</v>
      </c>
      <c r="AR5" s="543">
        <f>W5/'R1住基'!W5</f>
        <v>7.5075075075075074E-4</v>
      </c>
      <c r="AS5" s="543">
        <f>X5/'R1住基'!X5</f>
        <v>4.815409309791332E-3</v>
      </c>
      <c r="AT5" s="553"/>
    </row>
    <row r="6" spans="1:46" s="482" customFormat="1" ht="15" customHeight="1">
      <c r="A6" s="483" t="s">
        <v>595</v>
      </c>
      <c r="B6" s="484" t="s">
        <v>57</v>
      </c>
      <c r="C6" s="493" t="s">
        <v>666</v>
      </c>
      <c r="D6" s="485" t="s">
        <v>592</v>
      </c>
      <c r="E6" s="506">
        <v>215</v>
      </c>
      <c r="F6" s="506">
        <v>18</v>
      </c>
      <c r="G6" s="506">
        <v>19</v>
      </c>
      <c r="H6" s="506">
        <v>-2</v>
      </c>
      <c r="I6" s="506">
        <v>136</v>
      </c>
      <c r="J6" s="506">
        <v>33</v>
      </c>
      <c r="K6" s="506">
        <v>-95</v>
      </c>
      <c r="L6" s="506">
        <v>16</v>
      </c>
      <c r="M6" s="506">
        <v>-15</v>
      </c>
      <c r="N6" s="506">
        <v>31</v>
      </c>
      <c r="O6" s="506">
        <v>38</v>
      </c>
      <c r="P6" s="506">
        <v>45</v>
      </c>
      <c r="Q6" s="506">
        <v>15</v>
      </c>
      <c r="R6" s="506">
        <v>1</v>
      </c>
      <c r="S6" s="506">
        <v>-6</v>
      </c>
      <c r="T6" s="506">
        <v>-2</v>
      </c>
      <c r="U6" s="506">
        <v>11</v>
      </c>
      <c r="V6" s="506">
        <v>-14</v>
      </c>
      <c r="W6" s="506">
        <v>-4</v>
      </c>
      <c r="X6" s="506">
        <v>-10</v>
      </c>
      <c r="Y6" s="552"/>
      <c r="Z6" s="541">
        <f>E6/'R1住基'!E6</f>
        <v>1.6127943349661313E-3</v>
      </c>
      <c r="AA6" s="541">
        <f>F6/'R1住基'!F6</f>
        <v>3.2768978700163844E-3</v>
      </c>
      <c r="AB6" s="541">
        <f>G6/'R1住基'!G6</f>
        <v>3.1441337084229686E-3</v>
      </c>
      <c r="AC6" s="541">
        <f>H6/'R1住基'!H6</f>
        <v>-3.4524426031417227E-4</v>
      </c>
      <c r="AD6" s="541">
        <f>I6/'R1住基'!I6</f>
        <v>2.2149837133550489E-2</v>
      </c>
      <c r="AE6" s="541">
        <f>J6/'R1住基'!J6</f>
        <v>4.4522396114409068E-3</v>
      </c>
      <c r="AF6" s="541">
        <f>K6/'R1住基'!K6</f>
        <v>-1.3770111610378315E-2</v>
      </c>
      <c r="AG6" s="541">
        <f>L6/'R1住基'!L6</f>
        <v>2.1166821008069851E-3</v>
      </c>
      <c r="AH6" s="541">
        <f>M6/'R1住基'!M6</f>
        <v>-1.7589118198874296E-3</v>
      </c>
      <c r="AI6" s="541">
        <f>N6/'R1住基'!N6</f>
        <v>2.9597097574947488E-3</v>
      </c>
      <c r="AJ6" s="541">
        <f>O6/'R1住基'!O6</f>
        <v>3.361939308148279E-3</v>
      </c>
      <c r="AK6" s="541">
        <f>P6/'R1住基'!P6</f>
        <v>4.8444396598126818E-3</v>
      </c>
      <c r="AL6" s="541">
        <f>Q6/'R1住基'!Q6</f>
        <v>1.950331556364582E-3</v>
      </c>
      <c r="AM6" s="541">
        <f>R6/'R1住基'!R6</f>
        <v>1.5110305228165609E-4</v>
      </c>
      <c r="AN6" s="541">
        <f>S6/'R1住基'!S6</f>
        <v>-7.2683222289521504E-4</v>
      </c>
      <c r="AO6" s="541">
        <f>T6/'R1住基'!T6</f>
        <v>-2.6031498112716388E-4</v>
      </c>
      <c r="AP6" s="541">
        <f>U6/'R1住基'!U6</f>
        <v>1.6943930991990142E-3</v>
      </c>
      <c r="AQ6" s="541">
        <f>V6/'R1住基'!V6</f>
        <v>-2.6251640727545473E-3</v>
      </c>
      <c r="AR6" s="541">
        <f>W6/'R1住基'!W6</f>
        <v>-1.0111223458038423E-3</v>
      </c>
      <c r="AS6" s="541">
        <f>X6/'R1住基'!X6</f>
        <v>-4.2589437819420782E-3</v>
      </c>
      <c r="AT6" s="552"/>
    </row>
    <row r="7" spans="1:46" s="482" customFormat="1" ht="15" customHeight="1">
      <c r="A7" s="483" t="s">
        <v>596</v>
      </c>
      <c r="B7" s="484" t="s">
        <v>57</v>
      </c>
      <c r="C7" s="493" t="s">
        <v>667</v>
      </c>
      <c r="D7" s="485" t="s">
        <v>592</v>
      </c>
      <c r="E7" s="506">
        <v>368</v>
      </c>
      <c r="F7" s="506">
        <v>-147</v>
      </c>
      <c r="G7" s="506">
        <v>2</v>
      </c>
      <c r="H7" s="506">
        <v>8</v>
      </c>
      <c r="I7" s="506">
        <v>19</v>
      </c>
      <c r="J7" s="506">
        <v>514</v>
      </c>
      <c r="K7" s="506">
        <v>8</v>
      </c>
      <c r="L7" s="506">
        <v>-76</v>
      </c>
      <c r="M7" s="506">
        <v>-44</v>
      </c>
      <c r="N7" s="506">
        <v>7</v>
      </c>
      <c r="O7" s="506">
        <v>20</v>
      </c>
      <c r="P7" s="506">
        <v>10</v>
      </c>
      <c r="Q7" s="506">
        <v>58</v>
      </c>
      <c r="R7" s="506">
        <v>33</v>
      </c>
      <c r="S7" s="506">
        <v>32</v>
      </c>
      <c r="T7" s="506">
        <v>-16</v>
      </c>
      <c r="U7" s="506">
        <v>-6</v>
      </c>
      <c r="V7" s="506">
        <v>-27</v>
      </c>
      <c r="W7" s="506">
        <v>-23</v>
      </c>
      <c r="X7" s="506">
        <v>-4</v>
      </c>
      <c r="Y7" s="552"/>
      <c r="Z7" s="541">
        <f>E7/'R1住基'!E7</f>
        <v>3.3639255548648943E-3</v>
      </c>
      <c r="AA7" s="541">
        <f>F7/'R1住基'!F7</f>
        <v>-3.9505509271701156E-2</v>
      </c>
      <c r="AB7" s="541">
        <f>G7/'R1住基'!G7</f>
        <v>5.5509297807382742E-4</v>
      </c>
      <c r="AC7" s="541">
        <f>H7/'R1住基'!H7</f>
        <v>2.1863897239682972E-3</v>
      </c>
      <c r="AD7" s="541">
        <f>I7/'R1住基'!I7</f>
        <v>4.4874822862541333E-3</v>
      </c>
      <c r="AE7" s="541">
        <f>J7/'R1住基'!J7</f>
        <v>7.7397982231591625E-2</v>
      </c>
      <c r="AF7" s="541">
        <f>K7/'R1住基'!K7</f>
        <v>1.1179429849077697E-3</v>
      </c>
      <c r="AG7" s="541">
        <f>L7/'R1住基'!L7</f>
        <v>-1.0868010868010867E-2</v>
      </c>
      <c r="AH7" s="541">
        <f>M7/'R1住基'!M7</f>
        <v>-6.6395050550777128E-3</v>
      </c>
      <c r="AI7" s="541">
        <f>N7/'R1住基'!N7</f>
        <v>9.3147039254823686E-4</v>
      </c>
      <c r="AJ7" s="541">
        <f>O7/'R1住基'!O7</f>
        <v>2.3521110196401268E-3</v>
      </c>
      <c r="AK7" s="541">
        <f>P7/'R1住基'!P7</f>
        <v>1.3978194017332962E-3</v>
      </c>
      <c r="AL7" s="541">
        <f>Q7/'R1住基'!Q7</f>
        <v>9.2563038621129908E-3</v>
      </c>
      <c r="AM7" s="541">
        <f>R7/'R1住基'!R7</f>
        <v>5.6285178236397749E-3</v>
      </c>
      <c r="AN7" s="541">
        <f>S7/'R1住基'!S7</f>
        <v>4.3602670663578143E-3</v>
      </c>
      <c r="AO7" s="541">
        <f>T7/'R1住基'!T7</f>
        <v>-2.2532037741163215E-3</v>
      </c>
      <c r="AP7" s="541">
        <f>U7/'R1住基'!U7</f>
        <v>-9.3472503505218876E-4</v>
      </c>
      <c r="AQ7" s="541">
        <f>V7/'R1住基'!V7</f>
        <v>-5.1783659378596084E-3</v>
      </c>
      <c r="AR7" s="541">
        <f>W7/'R1住基'!W7</f>
        <v>-6.6782810685249707E-3</v>
      </c>
      <c r="AS7" s="541">
        <f>X7/'R1住基'!X7</f>
        <v>-2.05761316872428E-3</v>
      </c>
      <c r="AT7" s="552"/>
    </row>
    <row r="8" spans="1:46" s="482" customFormat="1" ht="15" customHeight="1">
      <c r="A8" s="483" t="s">
        <v>597</v>
      </c>
      <c r="B8" s="484" t="s">
        <v>57</v>
      </c>
      <c r="C8" s="493" t="s">
        <v>668</v>
      </c>
      <c r="D8" s="485" t="s">
        <v>592</v>
      </c>
      <c r="E8" s="506">
        <v>226</v>
      </c>
      <c r="F8" s="506">
        <v>-31</v>
      </c>
      <c r="G8" s="506">
        <v>-24</v>
      </c>
      <c r="H8" s="506">
        <v>8</v>
      </c>
      <c r="I8" s="506">
        <v>67</v>
      </c>
      <c r="J8" s="506">
        <v>119</v>
      </c>
      <c r="K8" s="506">
        <v>-12</v>
      </c>
      <c r="L8" s="506">
        <v>-86</v>
      </c>
      <c r="M8" s="506">
        <v>20</v>
      </c>
      <c r="N8" s="506">
        <v>16</v>
      </c>
      <c r="O8" s="506">
        <v>30</v>
      </c>
      <c r="P8" s="506">
        <v>52</v>
      </c>
      <c r="Q8" s="506">
        <v>42</v>
      </c>
      <c r="R8" s="506">
        <v>5</v>
      </c>
      <c r="S8" s="506">
        <v>29</v>
      </c>
      <c r="T8" s="506">
        <v>18</v>
      </c>
      <c r="U8" s="506">
        <v>2</v>
      </c>
      <c r="V8" s="506">
        <v>-7</v>
      </c>
      <c r="W8" s="506">
        <v>-16</v>
      </c>
      <c r="X8" s="506">
        <v>-6</v>
      </c>
      <c r="Y8" s="552"/>
      <c r="Z8" s="541">
        <f>E8/'R1住基'!E8</f>
        <v>2.2921822386303705E-3</v>
      </c>
      <c r="AA8" s="541">
        <f>F8/'R1住基'!F8</f>
        <v>-1.0420168067226891E-2</v>
      </c>
      <c r="AB8" s="541">
        <f>G8/'R1住基'!G8</f>
        <v>-7.5023444826508284E-3</v>
      </c>
      <c r="AC8" s="541">
        <f>H8/'R1住基'!H8</f>
        <v>2.3034840195796141E-3</v>
      </c>
      <c r="AD8" s="541">
        <f>I8/'R1住基'!I8</f>
        <v>1.7139933486825274E-2</v>
      </c>
      <c r="AE8" s="541">
        <f>J8/'R1住基'!J8</f>
        <v>2.4167343623070676E-2</v>
      </c>
      <c r="AF8" s="541">
        <f>K8/'R1住基'!K8</f>
        <v>-2.361739814997048E-3</v>
      </c>
      <c r="AG8" s="541">
        <f>L8/'R1住基'!L8</f>
        <v>-1.7012858555885264E-2</v>
      </c>
      <c r="AH8" s="541">
        <f>M8/'R1住基'!M8</f>
        <v>3.913128546272745E-3</v>
      </c>
      <c r="AI8" s="541">
        <f>N8/'R1住基'!N8</f>
        <v>2.5706940874035988E-3</v>
      </c>
      <c r="AJ8" s="541">
        <f>O8/'R1住基'!O8</f>
        <v>4.0263051939336998E-3</v>
      </c>
      <c r="AK8" s="541">
        <f>P8/'R1住基'!P8</f>
        <v>7.8991341333738418E-3</v>
      </c>
      <c r="AL8" s="541">
        <f>Q8/'R1住基'!Q8</f>
        <v>6.8751023080700609E-3</v>
      </c>
      <c r="AM8" s="541">
        <f>R8/'R1住基'!R8</f>
        <v>8.6311065078543069E-4</v>
      </c>
      <c r="AN8" s="541">
        <f>S8/'R1住基'!S8</f>
        <v>3.8087733123194118E-3</v>
      </c>
      <c r="AO8" s="541">
        <f>T8/'R1住基'!T8</f>
        <v>2.443991853360489E-3</v>
      </c>
      <c r="AP8" s="541">
        <f>U8/'R1住基'!U8</f>
        <v>2.9010733971569482E-4</v>
      </c>
      <c r="AQ8" s="541">
        <f>V8/'R1住基'!V8</f>
        <v>-1.2929442186922792E-3</v>
      </c>
      <c r="AR8" s="541">
        <f>W8/'R1住基'!W8</f>
        <v>-4.6647230320699708E-3</v>
      </c>
      <c r="AS8" s="541">
        <f>X8/'R1住基'!X8</f>
        <v>-3.0120481927710845E-3</v>
      </c>
      <c r="AT8" s="552"/>
    </row>
    <row r="9" spans="1:46" s="482" customFormat="1" ht="15" customHeight="1">
      <c r="A9" s="483" t="s">
        <v>598</v>
      </c>
      <c r="B9" s="484" t="s">
        <v>57</v>
      </c>
      <c r="C9" s="493" t="s">
        <v>669</v>
      </c>
      <c r="D9" s="485" t="s">
        <v>592</v>
      </c>
      <c r="E9" s="506">
        <v>-163</v>
      </c>
      <c r="F9" s="506">
        <v>25</v>
      </c>
      <c r="G9" s="506">
        <v>9</v>
      </c>
      <c r="H9" s="506">
        <v>1</v>
      </c>
      <c r="I9" s="506">
        <v>39</v>
      </c>
      <c r="J9" s="506">
        <v>-89</v>
      </c>
      <c r="K9" s="506">
        <v>-177</v>
      </c>
      <c r="L9" s="506">
        <v>60</v>
      </c>
      <c r="M9" s="506">
        <v>-52</v>
      </c>
      <c r="N9" s="506">
        <v>32</v>
      </c>
      <c r="O9" s="506">
        <v>5</v>
      </c>
      <c r="P9" s="506">
        <v>-1</v>
      </c>
      <c r="Q9" s="506">
        <v>24</v>
      </c>
      <c r="R9" s="506">
        <v>43</v>
      </c>
      <c r="S9" s="506">
        <v>-9</v>
      </c>
      <c r="T9" s="506">
        <v>5</v>
      </c>
      <c r="U9" s="506">
        <v>-7</v>
      </c>
      <c r="V9" s="506">
        <v>-32</v>
      </c>
      <c r="W9" s="506">
        <v>-29</v>
      </c>
      <c r="X9" s="506">
        <v>-10</v>
      </c>
      <c r="Y9" s="552"/>
      <c r="Z9" s="541">
        <f>E9/'R1住基'!E9</f>
        <v>-1.0071426806060157E-3</v>
      </c>
      <c r="AA9" s="541">
        <f>F9/'R1住基'!F9</f>
        <v>4.2215467747382645E-3</v>
      </c>
      <c r="AB9" s="541">
        <f>G9/'R1住基'!G9</f>
        <v>1.4294790343074967E-3</v>
      </c>
      <c r="AC9" s="541">
        <f>H9/'R1住基'!H9</f>
        <v>1.5740594994490792E-4</v>
      </c>
      <c r="AD9" s="541">
        <f>I9/'R1住基'!I9</f>
        <v>5.4272195936543276E-3</v>
      </c>
      <c r="AE9" s="541">
        <f>J9/'R1住基'!J9</f>
        <v>-1.2505269074048054E-2</v>
      </c>
      <c r="AF9" s="541">
        <f>K9/'R1住基'!K9</f>
        <v>-2.5024741976530467E-2</v>
      </c>
      <c r="AG9" s="541">
        <f>L9/'R1住基'!L9</f>
        <v>7.4794315632011965E-3</v>
      </c>
      <c r="AH9" s="541">
        <f>M9/'R1住基'!M9</f>
        <v>-5.7726465364120782E-3</v>
      </c>
      <c r="AI9" s="541">
        <f>N9/'R1住基'!N9</f>
        <v>2.9717682020802376E-3</v>
      </c>
      <c r="AJ9" s="541">
        <f>O9/'R1住基'!O9</f>
        <v>4.1335978835978834E-4</v>
      </c>
      <c r="AK9" s="541">
        <f>P9/'R1住基'!P9</f>
        <v>-9.3571629082062324E-5</v>
      </c>
      <c r="AL9" s="541">
        <f>Q9/'R1住基'!Q9</f>
        <v>2.3501762632197414E-3</v>
      </c>
      <c r="AM9" s="541">
        <f>R9/'R1住基'!R9</f>
        <v>4.3721403152008134E-3</v>
      </c>
      <c r="AN9" s="541">
        <f>S9/'R1住基'!S9</f>
        <v>-7.1559195356603322E-4</v>
      </c>
      <c r="AO9" s="541">
        <f>T9/'R1住基'!T9</f>
        <v>3.9780412125069614E-4</v>
      </c>
      <c r="AP9" s="541">
        <f>U9/'R1住基'!U9</f>
        <v>-6.5586058277897501E-4</v>
      </c>
      <c r="AQ9" s="541">
        <f>V9/'R1住基'!V9</f>
        <v>-4.0624603275358643E-3</v>
      </c>
      <c r="AR9" s="541">
        <f>W9/'R1住基'!W9</f>
        <v>-6.0203446128295618E-3</v>
      </c>
      <c r="AS9" s="541">
        <f>X9/'R1住基'!X9</f>
        <v>-3.6284470246734399E-3</v>
      </c>
      <c r="AT9" s="552"/>
    </row>
    <row r="10" spans="1:46" s="482" customFormat="1" ht="15" customHeight="1">
      <c r="A10" s="483" t="s">
        <v>599</v>
      </c>
      <c r="B10" s="484" t="s">
        <v>57</v>
      </c>
      <c r="C10" s="493" t="s">
        <v>670</v>
      </c>
      <c r="D10" s="485" t="s">
        <v>592</v>
      </c>
      <c r="E10" s="506">
        <v>-471</v>
      </c>
      <c r="F10" s="506">
        <v>52</v>
      </c>
      <c r="G10" s="506">
        <v>43</v>
      </c>
      <c r="H10" s="506">
        <v>7</v>
      </c>
      <c r="I10" s="506">
        <v>-63</v>
      </c>
      <c r="J10" s="506">
        <v>-275</v>
      </c>
      <c r="K10" s="506">
        <v>-119</v>
      </c>
      <c r="L10" s="506">
        <v>6</v>
      </c>
      <c r="M10" s="506">
        <v>5</v>
      </c>
      <c r="N10" s="506">
        <v>-12</v>
      </c>
      <c r="O10" s="506">
        <v>-20</v>
      </c>
      <c r="P10" s="506">
        <v>-31</v>
      </c>
      <c r="Q10" s="506">
        <v>-9</v>
      </c>
      <c r="R10" s="506">
        <v>9</v>
      </c>
      <c r="S10" s="506">
        <v>-9</v>
      </c>
      <c r="T10" s="506">
        <v>7</v>
      </c>
      <c r="U10" s="506">
        <v>-13</v>
      </c>
      <c r="V10" s="506">
        <v>-4</v>
      </c>
      <c r="W10" s="506">
        <v>-23</v>
      </c>
      <c r="X10" s="506">
        <v>-22</v>
      </c>
      <c r="Y10" s="552"/>
      <c r="Z10" s="541">
        <f>E10/'R1住基'!E10</f>
        <v>-2.1180628943261999E-3</v>
      </c>
      <c r="AA10" s="541">
        <f>F10/'R1住基'!F10</f>
        <v>5.5078911132295308E-3</v>
      </c>
      <c r="AB10" s="541">
        <f>G10/'R1住基'!G10</f>
        <v>4.1358084062710397E-3</v>
      </c>
      <c r="AC10" s="541">
        <f>H10/'R1住基'!H10</f>
        <v>6.8877300009839617E-4</v>
      </c>
      <c r="AD10" s="541">
        <f>I10/'R1住基'!I10</f>
        <v>-6.1867818913876067E-3</v>
      </c>
      <c r="AE10" s="541">
        <f>J10/'R1住基'!J10</f>
        <v>-2.8309656166357833E-2</v>
      </c>
      <c r="AF10" s="541">
        <f>K10/'R1住基'!K10</f>
        <v>-1.2632696390658175E-2</v>
      </c>
      <c r="AG10" s="541">
        <f>L10/'R1住基'!L10</f>
        <v>5.1277668575335444E-4</v>
      </c>
      <c r="AH10" s="541">
        <f>M10/'R1住基'!M10</f>
        <v>3.6856848002358837E-4</v>
      </c>
      <c r="AI10" s="541">
        <f>N10/'R1住基'!N10</f>
        <v>-7.6589226448812867E-4</v>
      </c>
      <c r="AJ10" s="541">
        <f>O10/'R1住基'!O10</f>
        <v>-1.16795141322121E-3</v>
      </c>
      <c r="AK10" s="541">
        <f>P10/'R1住基'!P10</f>
        <v>-2.1556220012516514E-3</v>
      </c>
      <c r="AL10" s="541">
        <f>Q10/'R1住基'!Q10</f>
        <v>-6.9444444444444447E-4</v>
      </c>
      <c r="AM10" s="541">
        <f>R10/'R1住基'!R10</f>
        <v>7.1948197297945482E-4</v>
      </c>
      <c r="AN10" s="541">
        <f>S10/'R1住基'!S10</f>
        <v>-5.7171896836488375E-4</v>
      </c>
      <c r="AO10" s="541">
        <f>T10/'R1住基'!T10</f>
        <v>4.5955882352941176E-4</v>
      </c>
      <c r="AP10" s="541">
        <f>U10/'R1住基'!U10</f>
        <v>-9.5799557848194551E-4</v>
      </c>
      <c r="AQ10" s="541">
        <f>V10/'R1住基'!V10</f>
        <v>-3.9506172839506171E-4</v>
      </c>
      <c r="AR10" s="541">
        <f>W10/'R1住基'!W10</f>
        <v>-3.4353995519044063E-3</v>
      </c>
      <c r="AS10" s="541">
        <f>X10/'R1住基'!X10</f>
        <v>-5.8170280274986779E-3</v>
      </c>
      <c r="AT10" s="552"/>
    </row>
    <row r="11" spans="1:46" s="482" customFormat="1" ht="15" customHeight="1">
      <c r="A11" s="483" t="s">
        <v>600</v>
      </c>
      <c r="B11" s="484" t="s">
        <v>57</v>
      </c>
      <c r="C11" s="493" t="s">
        <v>671</v>
      </c>
      <c r="D11" s="485" t="s">
        <v>592</v>
      </c>
      <c r="E11" s="506">
        <v>-1095</v>
      </c>
      <c r="F11" s="506">
        <v>167</v>
      </c>
      <c r="G11" s="506">
        <v>86</v>
      </c>
      <c r="H11" s="506">
        <v>-21</v>
      </c>
      <c r="I11" s="506">
        <v>-278</v>
      </c>
      <c r="J11" s="506">
        <v>-586</v>
      </c>
      <c r="K11" s="506">
        <v>-291</v>
      </c>
      <c r="L11" s="506">
        <v>-49</v>
      </c>
      <c r="M11" s="506">
        <v>-13</v>
      </c>
      <c r="N11" s="506">
        <v>-19</v>
      </c>
      <c r="O11" s="506">
        <v>-36</v>
      </c>
      <c r="P11" s="506">
        <v>-11</v>
      </c>
      <c r="Q11" s="506">
        <v>-51</v>
      </c>
      <c r="R11" s="506">
        <v>9</v>
      </c>
      <c r="S11" s="506">
        <v>-15</v>
      </c>
      <c r="T11" s="506">
        <v>6</v>
      </c>
      <c r="U11" s="506">
        <v>-29</v>
      </c>
      <c r="V11" s="506">
        <v>7</v>
      </c>
      <c r="W11" s="506">
        <v>3</v>
      </c>
      <c r="X11" s="506">
        <v>26</v>
      </c>
      <c r="Y11" s="552"/>
      <c r="Z11" s="541">
        <f>E11/'R1住基'!E11</f>
        <v>-5.0267865750368403E-3</v>
      </c>
      <c r="AA11" s="541">
        <f>F11/'R1住基'!F11</f>
        <v>2.2820442743919103E-2</v>
      </c>
      <c r="AB11" s="541">
        <f>G11/'R1住基'!G11</f>
        <v>9.3417336519661092E-3</v>
      </c>
      <c r="AC11" s="541">
        <f>H11/'R1住基'!H11</f>
        <v>-2.0015249714067859E-3</v>
      </c>
      <c r="AD11" s="541">
        <f>I11/'R1住基'!I11</f>
        <v>-2.5277323149663574E-2</v>
      </c>
      <c r="AE11" s="541">
        <f>J11/'R1住基'!J11</f>
        <v>-5.5090721067970291E-2</v>
      </c>
      <c r="AF11" s="541">
        <f>K11/'R1住基'!K11</f>
        <v>-3.3406038342325792E-2</v>
      </c>
      <c r="AG11" s="541">
        <f>L11/'R1住基'!L11</f>
        <v>-4.9928673323823107E-3</v>
      </c>
      <c r="AH11" s="541">
        <f>M11/'R1住基'!M11</f>
        <v>-1.1302382194400974E-3</v>
      </c>
      <c r="AI11" s="541">
        <f>N11/'R1住基'!N11</f>
        <v>-1.2622907254849854E-3</v>
      </c>
      <c r="AJ11" s="541">
        <f>O11/'R1住基'!O11</f>
        <v>-2.0953378732320588E-3</v>
      </c>
      <c r="AK11" s="541">
        <f>P11/'R1住基'!P11</f>
        <v>-7.5476876629614379E-4</v>
      </c>
      <c r="AL11" s="541">
        <f>Q11/'R1住基'!Q11</f>
        <v>-3.7390029325513195E-3</v>
      </c>
      <c r="AM11" s="541">
        <f>R11/'R1住基'!R11</f>
        <v>6.7781292363307732E-4</v>
      </c>
      <c r="AN11" s="541">
        <f>S11/'R1住基'!S11</f>
        <v>-8.9237908263430305E-4</v>
      </c>
      <c r="AO11" s="541">
        <f>T11/'R1住基'!T11</f>
        <v>3.672195360793194E-4</v>
      </c>
      <c r="AP11" s="541">
        <f>U11/'R1住基'!U11</f>
        <v>-2.1195731618184476E-3</v>
      </c>
      <c r="AQ11" s="541">
        <f>V11/'R1住基'!V11</f>
        <v>7.4579160451736628E-4</v>
      </c>
      <c r="AR11" s="541">
        <f>W11/'R1住基'!W11</f>
        <v>5.1706308169596695E-4</v>
      </c>
      <c r="AS11" s="541">
        <f>X11/'R1住基'!X11</f>
        <v>7.6201641266119575E-3</v>
      </c>
      <c r="AT11" s="552" t="s">
        <v>703</v>
      </c>
    </row>
    <row r="12" spans="1:46" s="482" customFormat="1" ht="15" customHeight="1">
      <c r="A12" s="483" t="s">
        <v>601</v>
      </c>
      <c r="B12" s="484" t="s">
        <v>57</v>
      </c>
      <c r="C12" s="493" t="s">
        <v>672</v>
      </c>
      <c r="D12" s="485" t="s">
        <v>592</v>
      </c>
      <c r="E12" s="506">
        <v>641</v>
      </c>
      <c r="F12" s="506">
        <v>-188</v>
      </c>
      <c r="G12" s="506">
        <v>-13</v>
      </c>
      <c r="H12" s="506">
        <v>-2</v>
      </c>
      <c r="I12" s="506">
        <v>134</v>
      </c>
      <c r="J12" s="506">
        <v>713</v>
      </c>
      <c r="K12" s="506">
        <v>-103</v>
      </c>
      <c r="L12" s="506">
        <v>-83</v>
      </c>
      <c r="M12" s="506">
        <v>-49</v>
      </c>
      <c r="N12" s="506">
        <v>72</v>
      </c>
      <c r="O12" s="506">
        <v>19</v>
      </c>
      <c r="P12" s="506">
        <v>60</v>
      </c>
      <c r="Q12" s="506">
        <v>50</v>
      </c>
      <c r="R12" s="506">
        <v>29</v>
      </c>
      <c r="S12" s="506">
        <v>4</v>
      </c>
      <c r="T12" s="506">
        <v>-30</v>
      </c>
      <c r="U12" s="506">
        <v>22</v>
      </c>
      <c r="V12" s="506">
        <v>6</v>
      </c>
      <c r="W12" s="506">
        <v>-1</v>
      </c>
      <c r="X12" s="506">
        <v>1</v>
      </c>
      <c r="Y12" s="552"/>
      <c r="Z12" s="541">
        <f>E12/'R1住基'!E12</f>
        <v>4.692670356379396E-3</v>
      </c>
      <c r="AA12" s="541">
        <f>F12/'R1住基'!F12</f>
        <v>-3.5252203262703917E-2</v>
      </c>
      <c r="AB12" s="541">
        <f>G12/'R1住基'!G12</f>
        <v>-2.8729281767955802E-3</v>
      </c>
      <c r="AC12" s="541">
        <f>H12/'R1住基'!H12</f>
        <v>-4.8204386599180526E-4</v>
      </c>
      <c r="AD12" s="541">
        <f>I12/'R1住基'!I12</f>
        <v>2.9219363279546447E-2</v>
      </c>
      <c r="AE12" s="541">
        <f>J12/'R1住基'!J12</f>
        <v>8.4020740042422812E-2</v>
      </c>
      <c r="AF12" s="541">
        <f>K12/'R1住基'!K12</f>
        <v>-9.9651702786377715E-3</v>
      </c>
      <c r="AG12" s="541">
        <f>L12/'R1住基'!L12</f>
        <v>-7.8568723968193872E-3</v>
      </c>
      <c r="AH12" s="541">
        <f>M12/'R1住基'!M12</f>
        <v>-4.8481250618383296E-3</v>
      </c>
      <c r="AI12" s="541">
        <f>N12/'R1住基'!N12</f>
        <v>6.5795485698620119E-3</v>
      </c>
      <c r="AJ12" s="541">
        <f>O12/'R1住基'!O12</f>
        <v>1.7199239612564498E-3</v>
      </c>
      <c r="AK12" s="541">
        <f>P12/'R1住基'!P12</f>
        <v>6.5111231687466084E-3</v>
      </c>
      <c r="AL12" s="541">
        <f>Q12/'R1住基'!Q12</f>
        <v>6.3905930470347649E-3</v>
      </c>
      <c r="AM12" s="541">
        <f>R12/'R1住基'!R12</f>
        <v>4.0931545518701484E-3</v>
      </c>
      <c r="AN12" s="541">
        <f>S12/'R1住基'!S12</f>
        <v>4.8350054393811193E-4</v>
      </c>
      <c r="AO12" s="541">
        <f>T12/'R1住基'!T12</f>
        <v>-3.870468326667527E-3</v>
      </c>
      <c r="AP12" s="541">
        <f>U12/'R1住基'!U12</f>
        <v>3.572008442929047E-3</v>
      </c>
      <c r="AQ12" s="541">
        <f>V12/'R1住基'!V12</f>
        <v>1.1869436201780415E-3</v>
      </c>
      <c r="AR12" s="541">
        <f>W12/'R1住基'!W12</f>
        <v>-3.0721966205837174E-4</v>
      </c>
      <c r="AS12" s="541">
        <f>X12/'R1住基'!X12</f>
        <v>5.2548607461902258E-4</v>
      </c>
      <c r="AT12" s="552"/>
    </row>
    <row r="13" spans="1:46" s="482" customFormat="1" ht="15" customHeight="1">
      <c r="A13" s="494" t="s">
        <v>602</v>
      </c>
      <c r="B13" s="495" t="s">
        <v>57</v>
      </c>
      <c r="C13" s="496" t="s">
        <v>673</v>
      </c>
      <c r="D13" s="497" t="s">
        <v>592</v>
      </c>
      <c r="E13" s="512">
        <v>-927</v>
      </c>
      <c r="F13" s="512">
        <v>78</v>
      </c>
      <c r="G13" s="512">
        <v>11</v>
      </c>
      <c r="H13" s="512">
        <v>-3</v>
      </c>
      <c r="I13" s="512">
        <v>7</v>
      </c>
      <c r="J13" s="512">
        <v>-463</v>
      </c>
      <c r="K13" s="512">
        <v>-345</v>
      </c>
      <c r="L13" s="512">
        <v>-158</v>
      </c>
      <c r="M13" s="512">
        <v>-73</v>
      </c>
      <c r="N13" s="512">
        <v>-28</v>
      </c>
      <c r="O13" s="512">
        <v>-25</v>
      </c>
      <c r="P13" s="512">
        <v>-60</v>
      </c>
      <c r="Q13" s="512">
        <v>-21</v>
      </c>
      <c r="R13" s="512">
        <v>-21</v>
      </c>
      <c r="S13" s="512">
        <v>-19</v>
      </c>
      <c r="T13" s="512">
        <v>3</v>
      </c>
      <c r="U13" s="512">
        <v>30</v>
      </c>
      <c r="V13" s="512">
        <v>51</v>
      </c>
      <c r="W13" s="512">
        <v>62</v>
      </c>
      <c r="X13" s="512">
        <v>47</v>
      </c>
      <c r="Y13" s="554"/>
      <c r="Z13" s="544">
        <f>E13/'R1住基'!E13</f>
        <v>-3.8033421818137059E-3</v>
      </c>
      <c r="AA13" s="544">
        <f>F13/'R1住基'!F13</f>
        <v>8.9470061940812116E-3</v>
      </c>
      <c r="AB13" s="544">
        <f>G13/'R1住基'!G13</f>
        <v>9.9800399201596798E-4</v>
      </c>
      <c r="AC13" s="544">
        <f>H13/'R1住基'!H13</f>
        <v>-2.4885939444214017E-4</v>
      </c>
      <c r="AD13" s="544">
        <f>I13/'R1住基'!I13</f>
        <v>5.3643957391370984E-4</v>
      </c>
      <c r="AE13" s="544">
        <f>J13/'R1住基'!J13</f>
        <v>-3.6499802916830901E-2</v>
      </c>
      <c r="AF13" s="544">
        <f>K13/'R1住基'!K13</f>
        <v>-3.096392030156166E-2</v>
      </c>
      <c r="AG13" s="544">
        <f>L13/'R1住基'!L13</f>
        <v>-1.2706071572175312E-2</v>
      </c>
      <c r="AH13" s="544">
        <f>M13/'R1住基'!M13</f>
        <v>-5.2027653053951959E-3</v>
      </c>
      <c r="AI13" s="544">
        <f>N13/'R1住基'!N13</f>
        <v>-1.5869417365676718E-3</v>
      </c>
      <c r="AJ13" s="544">
        <f>O13/'R1住基'!O13</f>
        <v>-1.3219819152873989E-3</v>
      </c>
      <c r="AK13" s="544">
        <f>P13/'R1住基'!P13</f>
        <v>-3.6578674632689141E-3</v>
      </c>
      <c r="AL13" s="544">
        <f>Q13/'R1住基'!Q13</f>
        <v>-1.2906397885809107E-3</v>
      </c>
      <c r="AM13" s="544">
        <f>R13/'R1住基'!R13</f>
        <v>-1.267121221263501E-3</v>
      </c>
      <c r="AN13" s="544">
        <f>S13/'R1住基'!S13</f>
        <v>-9.8609092796346281E-4</v>
      </c>
      <c r="AO13" s="544">
        <f>T13/'R1住基'!T13</f>
        <v>1.8682276746792876E-4</v>
      </c>
      <c r="AP13" s="544">
        <f>U13/'R1住基'!U13</f>
        <v>2.5935851992737961E-3</v>
      </c>
      <c r="AQ13" s="544">
        <f>V13/'R1住基'!V13</f>
        <v>6.6745190420102081E-3</v>
      </c>
      <c r="AR13" s="544">
        <f>W13/'R1住基'!W13</f>
        <v>1.2057565149747181E-2</v>
      </c>
      <c r="AS13" s="544">
        <f>X13/'R1住基'!X13</f>
        <v>1.5073765234124438E-2</v>
      </c>
      <c r="AT13" s="554"/>
    </row>
    <row r="14" spans="1:46" s="482" customFormat="1" ht="15" customHeight="1">
      <c r="A14" s="483" t="s">
        <v>603</v>
      </c>
      <c r="B14" s="484" t="s">
        <v>57</v>
      </c>
      <c r="C14" s="484" t="s">
        <v>186</v>
      </c>
      <c r="D14" s="485" t="s">
        <v>592</v>
      </c>
      <c r="E14" s="506">
        <v>-200</v>
      </c>
      <c r="F14" s="506">
        <v>-7</v>
      </c>
      <c r="G14" s="506">
        <v>4</v>
      </c>
      <c r="H14" s="506">
        <v>-48</v>
      </c>
      <c r="I14" s="506">
        <v>-99</v>
      </c>
      <c r="J14" s="506">
        <v>-295</v>
      </c>
      <c r="K14" s="506">
        <v>-182</v>
      </c>
      <c r="L14" s="506">
        <v>11</v>
      </c>
      <c r="M14" s="506">
        <v>84</v>
      </c>
      <c r="N14" s="506">
        <v>57</v>
      </c>
      <c r="O14" s="506">
        <v>4</v>
      </c>
      <c r="P14" s="506">
        <v>89</v>
      </c>
      <c r="Q14" s="506">
        <v>34</v>
      </c>
      <c r="R14" s="506">
        <v>8</v>
      </c>
      <c r="S14" s="506">
        <v>21</v>
      </c>
      <c r="T14" s="506">
        <v>22</v>
      </c>
      <c r="U14" s="506">
        <v>27</v>
      </c>
      <c r="V14" s="506">
        <v>34</v>
      </c>
      <c r="W14" s="506">
        <v>9</v>
      </c>
      <c r="X14" s="506">
        <v>27</v>
      </c>
      <c r="Y14" s="552"/>
      <c r="Z14" s="541">
        <f>E14/'R1住基'!E14</f>
        <v>-3.7236944261879979E-4</v>
      </c>
      <c r="AA14" s="541">
        <f>F14/'R1住基'!F14</f>
        <v>-3.1604135626890606E-4</v>
      </c>
      <c r="AB14" s="541">
        <f>G14/'R1住基'!G14</f>
        <v>1.6264129462470521E-4</v>
      </c>
      <c r="AC14" s="541">
        <f>H14/'R1住基'!H14</f>
        <v>-1.8780812270130683E-3</v>
      </c>
      <c r="AD14" s="541">
        <f>I14/'R1住基'!I14</f>
        <v>-3.5435607416422076E-3</v>
      </c>
      <c r="AE14" s="541">
        <f>J14/'R1住基'!J14</f>
        <v>-1.0222822885261808E-2</v>
      </c>
      <c r="AF14" s="541">
        <f>K14/'R1住基'!K14</f>
        <v>-6.710914454277286E-3</v>
      </c>
      <c r="AG14" s="541">
        <f>L14/'R1住基'!L14</f>
        <v>3.7664783427495291E-4</v>
      </c>
      <c r="AH14" s="541">
        <f>M14/'R1住基'!M14</f>
        <v>2.6299311208515968E-3</v>
      </c>
      <c r="AI14" s="541">
        <f>N14/'R1住基'!N14</f>
        <v>1.467597003012436E-3</v>
      </c>
      <c r="AJ14" s="541">
        <f>O14/'R1住基'!O14</f>
        <v>9.3342356427788016E-5</v>
      </c>
      <c r="AK14" s="541">
        <f>P14/'R1住基'!P14</f>
        <v>2.509021199819576E-3</v>
      </c>
      <c r="AL14" s="541">
        <f>Q14/'R1住基'!Q14</f>
        <v>1.0782354993181746E-3</v>
      </c>
      <c r="AM14" s="541">
        <f>R14/'R1住基'!R14</f>
        <v>2.6723677177979688E-4</v>
      </c>
      <c r="AN14" s="541">
        <f>S14/'R1住基'!S14</f>
        <v>5.755316816487612E-4</v>
      </c>
      <c r="AO14" s="541">
        <f>T14/'R1住基'!T14</f>
        <v>6.2694138098087825E-4</v>
      </c>
      <c r="AP14" s="541">
        <f>U14/'R1住基'!U14</f>
        <v>9.2972005096243239E-4</v>
      </c>
      <c r="AQ14" s="541">
        <f>V14/'R1住基'!V14</f>
        <v>1.6564357400370262E-3</v>
      </c>
      <c r="AR14" s="541">
        <f>W14/'R1住基'!W14</f>
        <v>7.0654733867169103E-4</v>
      </c>
      <c r="AS14" s="541">
        <f>X14/'R1住基'!X14</f>
        <v>3.7380589782638795E-3</v>
      </c>
      <c r="AT14" s="552"/>
    </row>
    <row r="15" spans="1:46" s="482" customFormat="1" ht="15" customHeight="1">
      <c r="A15" s="483" t="s">
        <v>604</v>
      </c>
      <c r="B15" s="484" t="s">
        <v>57</v>
      </c>
      <c r="C15" s="484" t="s">
        <v>187</v>
      </c>
      <c r="D15" s="485" t="s">
        <v>592</v>
      </c>
      <c r="E15" s="506">
        <v>1223</v>
      </c>
      <c r="F15" s="506">
        <v>-423</v>
      </c>
      <c r="G15" s="506">
        <v>-173</v>
      </c>
      <c r="H15" s="506">
        <v>-9</v>
      </c>
      <c r="I15" s="506">
        <v>220</v>
      </c>
      <c r="J15" s="506">
        <v>923</v>
      </c>
      <c r="K15" s="506">
        <v>879</v>
      </c>
      <c r="L15" s="506">
        <v>27</v>
      </c>
      <c r="M15" s="506">
        <v>-118</v>
      </c>
      <c r="N15" s="506">
        <v>-112</v>
      </c>
      <c r="O15" s="506">
        <v>41</v>
      </c>
      <c r="P15" s="506">
        <v>-17</v>
      </c>
      <c r="Q15" s="506">
        <v>57</v>
      </c>
      <c r="R15" s="506">
        <v>-4</v>
      </c>
      <c r="S15" s="506">
        <v>-38</v>
      </c>
      <c r="T15" s="506">
        <v>-42</v>
      </c>
      <c r="U15" s="506">
        <v>12</v>
      </c>
      <c r="V15" s="506">
        <v>2</v>
      </c>
      <c r="W15" s="506">
        <v>-14</v>
      </c>
      <c r="X15" s="506">
        <v>12</v>
      </c>
      <c r="Y15" s="552"/>
      <c r="Z15" s="541">
        <f>E15/'R1住基'!E15</f>
        <v>2.6404079570626054E-3</v>
      </c>
      <c r="AA15" s="541">
        <f>F15/'R1住基'!F15</f>
        <v>-2.3516984488797466E-2</v>
      </c>
      <c r="AB15" s="541">
        <f>G15/'R1住基'!G15</f>
        <v>-9.6148502195298174E-3</v>
      </c>
      <c r="AC15" s="541">
        <f>H15/'R1住基'!H15</f>
        <v>-4.8870547350130325E-4</v>
      </c>
      <c r="AD15" s="541">
        <f>I15/'R1住基'!I15</f>
        <v>1.1199918546046938E-2</v>
      </c>
      <c r="AE15" s="541">
        <f>J15/'R1住基'!J15</f>
        <v>0.04</v>
      </c>
      <c r="AF15" s="541">
        <f>K15/'R1住基'!K15</f>
        <v>3.4197012138188612E-2</v>
      </c>
      <c r="AG15" s="541">
        <f>L15/'R1住基'!L15</f>
        <v>9.8435961938094711E-4</v>
      </c>
      <c r="AH15" s="541">
        <f>M15/'R1住基'!M15</f>
        <v>-4.0785289644684085E-3</v>
      </c>
      <c r="AI15" s="541">
        <f>N15/'R1住基'!N15</f>
        <v>-3.2597939344548577E-3</v>
      </c>
      <c r="AJ15" s="541">
        <f>O15/'R1住基'!O15</f>
        <v>1.0639126034719881E-3</v>
      </c>
      <c r="AK15" s="541">
        <f>P15/'R1住基'!P15</f>
        <v>-5.2368923664592446E-4</v>
      </c>
      <c r="AL15" s="541">
        <f>Q15/'R1住基'!Q15</f>
        <v>2.1276595744680851E-3</v>
      </c>
      <c r="AM15" s="541">
        <f>R15/'R1住基'!R15</f>
        <v>-1.6322533257161513E-4</v>
      </c>
      <c r="AN15" s="541">
        <f>S15/'R1住基'!S15</f>
        <v>-1.1990786027578808E-3</v>
      </c>
      <c r="AO15" s="541">
        <f>T15/'R1住基'!T15</f>
        <v>-1.3583880461851936E-3</v>
      </c>
      <c r="AP15" s="541">
        <f>U15/'R1住基'!U15</f>
        <v>4.429351838181013E-4</v>
      </c>
      <c r="AQ15" s="541">
        <f>V15/'R1住基'!V15</f>
        <v>1.006238679814852E-4</v>
      </c>
      <c r="AR15" s="541">
        <f>W15/'R1住基'!W15</f>
        <v>-1.2100259291270526E-3</v>
      </c>
      <c r="AS15" s="541">
        <f>X15/'R1住基'!X15</f>
        <v>1.9336126329358686E-3</v>
      </c>
      <c r="AT15" s="552"/>
    </row>
    <row r="16" spans="1:46" s="482" customFormat="1" ht="15" customHeight="1">
      <c r="A16" s="483" t="s">
        <v>605</v>
      </c>
      <c r="B16" s="484" t="s">
        <v>57</v>
      </c>
      <c r="C16" s="484" t="s">
        <v>188</v>
      </c>
      <c r="D16" s="485" t="s">
        <v>592</v>
      </c>
      <c r="E16" s="506">
        <v>1063</v>
      </c>
      <c r="F16" s="506">
        <v>250</v>
      </c>
      <c r="G16" s="506">
        <v>68</v>
      </c>
      <c r="H16" s="506">
        <v>16</v>
      </c>
      <c r="I16" s="506">
        <v>-60</v>
      </c>
      <c r="J16" s="506">
        <v>26</v>
      </c>
      <c r="K16" s="506">
        <v>473</v>
      </c>
      <c r="L16" s="506">
        <v>254</v>
      </c>
      <c r="M16" s="506">
        <v>157</v>
      </c>
      <c r="N16" s="506">
        <v>-14</v>
      </c>
      <c r="O16" s="506">
        <v>-35</v>
      </c>
      <c r="P16" s="506">
        <v>-20</v>
      </c>
      <c r="Q16" s="506">
        <v>7</v>
      </c>
      <c r="R16" s="506">
        <v>-48</v>
      </c>
      <c r="S16" s="506">
        <v>-11</v>
      </c>
      <c r="T16" s="506">
        <v>-23</v>
      </c>
      <c r="U16" s="506">
        <v>17</v>
      </c>
      <c r="V16" s="506">
        <v>7</v>
      </c>
      <c r="W16" s="506">
        <v>14</v>
      </c>
      <c r="X16" s="506">
        <v>-15</v>
      </c>
      <c r="Y16" s="552"/>
      <c r="Z16" s="541">
        <f>E16/'R1住基'!E16</f>
        <v>3.5067578489685908E-3</v>
      </c>
      <c r="AA16" s="541">
        <f>F16/'R1住基'!F16</f>
        <v>1.7575928008998876E-2</v>
      </c>
      <c r="AB16" s="541">
        <f>G16/'R1住基'!G16</f>
        <v>4.9357625027219281E-3</v>
      </c>
      <c r="AC16" s="541">
        <f>H16/'R1住基'!H16</f>
        <v>1.192161537888384E-3</v>
      </c>
      <c r="AD16" s="541">
        <f>I16/'R1住基'!I16</f>
        <v>-4.2046250875963564E-3</v>
      </c>
      <c r="AE16" s="541">
        <f>J16/'R1住基'!J16</f>
        <v>1.7460210865623532E-3</v>
      </c>
      <c r="AF16" s="541">
        <f>K16/'R1住基'!K16</f>
        <v>2.9386182902584494E-2</v>
      </c>
      <c r="AG16" s="541">
        <f>L16/'R1住基'!L16</f>
        <v>1.3929256923498766E-2</v>
      </c>
      <c r="AH16" s="541">
        <f>M16/'R1住基'!M16</f>
        <v>8.1920166971040966E-3</v>
      </c>
      <c r="AI16" s="541">
        <f>N16/'R1住基'!N16</f>
        <v>-6.4178967635463466E-4</v>
      </c>
      <c r="AJ16" s="541">
        <f>O16/'R1住基'!O16</f>
        <v>-1.441396919528869E-3</v>
      </c>
      <c r="AK16" s="541">
        <f>P16/'R1住基'!P16</f>
        <v>-9.6306640342851645E-4</v>
      </c>
      <c r="AL16" s="541">
        <f>Q16/'R1住基'!Q16</f>
        <v>3.973434750525061E-4</v>
      </c>
      <c r="AM16" s="541">
        <f>R16/'R1住基'!R16</f>
        <v>-2.9837757195250825E-3</v>
      </c>
      <c r="AN16" s="541">
        <f>S16/'R1住基'!S16</f>
        <v>-5.4054054054054055E-4</v>
      </c>
      <c r="AO16" s="541">
        <f>T16/'R1住基'!T16</f>
        <v>-1.1738287230784934E-3</v>
      </c>
      <c r="AP16" s="541">
        <f>U16/'R1住基'!U16</f>
        <v>1.0346926354230068E-3</v>
      </c>
      <c r="AQ16" s="541">
        <f>V16/'R1住基'!V16</f>
        <v>6.144123584657246E-4</v>
      </c>
      <c r="AR16" s="541">
        <f>W16/'R1住基'!W16</f>
        <v>2.0431990659661413E-3</v>
      </c>
      <c r="AS16" s="541">
        <f>X16/'R1住基'!X16</f>
        <v>-3.8819875776397515E-3</v>
      </c>
      <c r="AT16" s="552"/>
    </row>
    <row r="17" spans="1:46" s="482" customFormat="1" ht="15" customHeight="1">
      <c r="A17" s="483" t="s">
        <v>606</v>
      </c>
      <c r="B17" s="484" t="s">
        <v>57</v>
      </c>
      <c r="C17" s="484" t="s">
        <v>189</v>
      </c>
      <c r="D17" s="485" t="s">
        <v>592</v>
      </c>
      <c r="E17" s="506">
        <v>-581</v>
      </c>
      <c r="F17" s="506">
        <v>-54</v>
      </c>
      <c r="G17" s="506">
        <v>23</v>
      </c>
      <c r="H17" s="506">
        <v>-49</v>
      </c>
      <c r="I17" s="506">
        <v>256</v>
      </c>
      <c r="J17" s="506">
        <v>-303</v>
      </c>
      <c r="K17" s="506">
        <v>-20</v>
      </c>
      <c r="L17" s="506">
        <v>10</v>
      </c>
      <c r="M17" s="506">
        <v>-93</v>
      </c>
      <c r="N17" s="506">
        <v>-52</v>
      </c>
      <c r="O17" s="506">
        <v>-69</v>
      </c>
      <c r="P17" s="506">
        <v>-24</v>
      </c>
      <c r="Q17" s="506">
        <v>-88</v>
      </c>
      <c r="R17" s="506">
        <v>-67</v>
      </c>
      <c r="S17" s="506">
        <v>-20</v>
      </c>
      <c r="T17" s="506">
        <v>-20</v>
      </c>
      <c r="U17" s="506">
        <v>-9</v>
      </c>
      <c r="V17" s="506">
        <v>2</v>
      </c>
      <c r="W17" s="506">
        <v>1</v>
      </c>
      <c r="X17" s="506">
        <v>-5</v>
      </c>
      <c r="Y17" s="552"/>
      <c r="Z17" s="541">
        <f>E17/'R1住基'!E17</f>
        <v>-1.1974715007965968E-3</v>
      </c>
      <c r="AA17" s="541">
        <f>F17/'R1住基'!F17</f>
        <v>-2.5700823378230452E-3</v>
      </c>
      <c r="AB17" s="541">
        <f>G17/'R1住基'!G17</f>
        <v>1.0116560369474378E-3</v>
      </c>
      <c r="AC17" s="541">
        <f>H17/'R1住基'!H17</f>
        <v>-2.0216189454575458E-3</v>
      </c>
      <c r="AD17" s="541">
        <f>I17/'R1住基'!I17</f>
        <v>1.001604131617043E-2</v>
      </c>
      <c r="AE17" s="541">
        <f>J17/'R1住基'!J17</f>
        <v>-1.230706742485784E-2</v>
      </c>
      <c r="AF17" s="541">
        <f>K17/'R1住基'!K17</f>
        <v>-8.7013269523602351E-4</v>
      </c>
      <c r="AG17" s="541">
        <f>L17/'R1住基'!L17</f>
        <v>3.7751519498659819E-4</v>
      </c>
      <c r="AH17" s="541">
        <f>M17/'R1住基'!M17</f>
        <v>-3.0319825253480258E-3</v>
      </c>
      <c r="AI17" s="541">
        <f>N17/'R1住基'!N17</f>
        <v>-1.3665869490946361E-3</v>
      </c>
      <c r="AJ17" s="541">
        <f>O17/'R1住基'!O17</f>
        <v>-1.5786583691772672E-3</v>
      </c>
      <c r="AK17" s="541">
        <f>P17/'R1住基'!P17</f>
        <v>-6.6296511146100932E-4</v>
      </c>
      <c r="AL17" s="541">
        <f>Q17/'R1住基'!Q17</f>
        <v>-3.0131826741996233E-3</v>
      </c>
      <c r="AM17" s="541">
        <f>R17/'R1住基'!R17</f>
        <v>-2.685693670581633E-3</v>
      </c>
      <c r="AN17" s="541">
        <f>S17/'R1住基'!S17</f>
        <v>-6.778282383244086E-4</v>
      </c>
      <c r="AO17" s="541">
        <f>T17/'R1住基'!T17</f>
        <v>-7.0626456670668837E-4</v>
      </c>
      <c r="AP17" s="541">
        <f>U17/'R1住基'!U17</f>
        <v>-3.9123630672926448E-4</v>
      </c>
      <c r="AQ17" s="541">
        <f>V17/'R1住基'!V17</f>
        <v>1.182802058075581E-4</v>
      </c>
      <c r="AR17" s="541">
        <f>W17/'R1住基'!W17</f>
        <v>9.2980009298000935E-5</v>
      </c>
      <c r="AS17" s="541">
        <f>X17/'R1住基'!X17</f>
        <v>-7.9681274900398409E-4</v>
      </c>
      <c r="AT17" s="552"/>
    </row>
    <row r="18" spans="1:46" s="482" customFormat="1" ht="15" customHeight="1">
      <c r="A18" s="483" t="s">
        <v>607</v>
      </c>
      <c r="B18" s="484" t="s">
        <v>57</v>
      </c>
      <c r="C18" s="484" t="s">
        <v>190</v>
      </c>
      <c r="D18" s="485" t="s">
        <v>592</v>
      </c>
      <c r="E18" s="506">
        <v>-703</v>
      </c>
      <c r="F18" s="506">
        <v>-30</v>
      </c>
      <c r="G18" s="506">
        <v>-14</v>
      </c>
      <c r="H18" s="506">
        <v>-10</v>
      </c>
      <c r="I18" s="506">
        <v>-64</v>
      </c>
      <c r="J18" s="506">
        <v>-202</v>
      </c>
      <c r="K18" s="506">
        <v>-157</v>
      </c>
      <c r="L18" s="506">
        <v>-127</v>
      </c>
      <c r="M18" s="506">
        <v>-36</v>
      </c>
      <c r="N18" s="506">
        <v>-16</v>
      </c>
      <c r="O18" s="506">
        <v>-32</v>
      </c>
      <c r="P18" s="506">
        <v>-3</v>
      </c>
      <c r="Q18" s="506">
        <v>2</v>
      </c>
      <c r="R18" s="506">
        <v>8</v>
      </c>
      <c r="S18" s="506">
        <v>-1</v>
      </c>
      <c r="T18" s="506">
        <v>0</v>
      </c>
      <c r="U18" s="506">
        <v>5</v>
      </c>
      <c r="V18" s="506">
        <v>-7</v>
      </c>
      <c r="W18" s="506">
        <v>-13</v>
      </c>
      <c r="X18" s="506">
        <v>-6</v>
      </c>
      <c r="Y18" s="552"/>
      <c r="Z18" s="541">
        <f>E18/'R1住基'!E18</f>
        <v>-1.5964936185674707E-2</v>
      </c>
      <c r="AA18" s="541">
        <f>F18/'R1住基'!F18</f>
        <v>-2.1865889212827987E-2</v>
      </c>
      <c r="AB18" s="541">
        <f>G18/'R1住基'!G18</f>
        <v>-8.5836909871244635E-3</v>
      </c>
      <c r="AC18" s="541">
        <f>H18/'R1住基'!H18</f>
        <v>-5.5279159756771697E-3</v>
      </c>
      <c r="AD18" s="541">
        <f>I18/'R1住基'!I18</f>
        <v>-3.0932817786370227E-2</v>
      </c>
      <c r="AE18" s="541">
        <f>J18/'R1住基'!J18</f>
        <v>-0.10537297861241524</v>
      </c>
      <c r="AF18" s="541">
        <f>K18/'R1住基'!K18</f>
        <v>-9.579011592434411E-2</v>
      </c>
      <c r="AG18" s="541">
        <f>L18/'R1住基'!L18</f>
        <v>-7.0282235749861643E-2</v>
      </c>
      <c r="AH18" s="541">
        <f>M18/'R1住基'!M18</f>
        <v>-1.5985790408525755E-2</v>
      </c>
      <c r="AI18" s="541">
        <f>N18/'R1住基'!N18</f>
        <v>-5.7845263919016629E-3</v>
      </c>
      <c r="AJ18" s="541">
        <f>O18/'R1住基'!O18</f>
        <v>-1.0437051532941943E-2</v>
      </c>
      <c r="AK18" s="541">
        <f>P18/'R1住基'!P18</f>
        <v>-1.0869565217391304E-3</v>
      </c>
      <c r="AL18" s="541">
        <f>Q18/'R1住基'!Q18</f>
        <v>7.5046904315196998E-4</v>
      </c>
      <c r="AM18" s="541">
        <f>R18/'R1住基'!R18</f>
        <v>2.7118644067796612E-3</v>
      </c>
      <c r="AN18" s="541">
        <f>S18/'R1住基'!S18</f>
        <v>-2.5826446280991736E-4</v>
      </c>
      <c r="AO18" s="541">
        <f>T18/'R1住基'!T18</f>
        <v>0</v>
      </c>
      <c r="AP18" s="541">
        <f>U18/'R1住基'!U18</f>
        <v>1.9952114924181963E-3</v>
      </c>
      <c r="AQ18" s="541">
        <f>V18/'R1住基'!V18</f>
        <v>-3.0594405594405595E-3</v>
      </c>
      <c r="AR18" s="541">
        <f>W18/'R1住基'!W18</f>
        <v>-7.2585147962032385E-3</v>
      </c>
      <c r="AS18" s="541">
        <f>X18/'R1住基'!X18</f>
        <v>-4.5248868778280547E-3</v>
      </c>
      <c r="AT18" s="552"/>
    </row>
    <row r="19" spans="1:46" s="482" customFormat="1" ht="15" customHeight="1">
      <c r="A19" s="483" t="s">
        <v>608</v>
      </c>
      <c r="B19" s="484" t="s">
        <v>57</v>
      </c>
      <c r="C19" s="484" t="s">
        <v>191</v>
      </c>
      <c r="D19" s="485" t="s">
        <v>592</v>
      </c>
      <c r="E19" s="506">
        <v>-27</v>
      </c>
      <c r="F19" s="506">
        <v>28</v>
      </c>
      <c r="G19" s="506">
        <v>33</v>
      </c>
      <c r="H19" s="506">
        <v>11</v>
      </c>
      <c r="I19" s="506">
        <v>38</v>
      </c>
      <c r="J19" s="506">
        <v>-163</v>
      </c>
      <c r="K19" s="506">
        <v>-171</v>
      </c>
      <c r="L19" s="506">
        <v>16</v>
      </c>
      <c r="M19" s="506">
        <v>95</v>
      </c>
      <c r="N19" s="506">
        <v>30</v>
      </c>
      <c r="O19" s="506">
        <v>4</v>
      </c>
      <c r="P19" s="506">
        <v>24</v>
      </c>
      <c r="Q19" s="506">
        <v>-4</v>
      </c>
      <c r="R19" s="506">
        <v>12</v>
      </c>
      <c r="S19" s="506">
        <v>17</v>
      </c>
      <c r="T19" s="506">
        <v>-2</v>
      </c>
      <c r="U19" s="506">
        <v>17</v>
      </c>
      <c r="V19" s="506">
        <v>-4</v>
      </c>
      <c r="W19" s="506">
        <v>-4</v>
      </c>
      <c r="X19" s="506">
        <v>-4</v>
      </c>
      <c r="Y19" s="552"/>
      <c r="Z19" s="541">
        <f>E19/'R1住基'!E19</f>
        <v>-2.8119141845448864E-4</v>
      </c>
      <c r="AA19" s="541">
        <f>F19/'R1住基'!F19</f>
        <v>7.8563411896745237E-3</v>
      </c>
      <c r="AB19" s="541">
        <f>G19/'R1住基'!G19</f>
        <v>8.0038806694154741E-3</v>
      </c>
      <c r="AC19" s="541">
        <f>H19/'R1住基'!H19</f>
        <v>2.4498886414253897E-3</v>
      </c>
      <c r="AD19" s="541">
        <f>I19/'R1住基'!I19</f>
        <v>8.2091164398358177E-3</v>
      </c>
      <c r="AE19" s="541">
        <f>J19/'R1住基'!J19</f>
        <v>-3.9135654261704685E-2</v>
      </c>
      <c r="AF19" s="541">
        <f>K19/'R1住基'!K19</f>
        <v>-5.0487156775907885E-2</v>
      </c>
      <c r="AG19" s="541">
        <f>L19/'R1住基'!L19</f>
        <v>3.8750302736740129E-3</v>
      </c>
      <c r="AH19" s="541">
        <f>M19/'R1住基'!M19</f>
        <v>1.8112488083889419E-2</v>
      </c>
      <c r="AI19" s="541">
        <f>N19/'R1住基'!N19</f>
        <v>4.3346337234503683E-3</v>
      </c>
      <c r="AJ19" s="541">
        <f>O19/'R1住基'!O19</f>
        <v>4.7967382180117519E-4</v>
      </c>
      <c r="AK19" s="541">
        <f>P19/'R1住基'!P19</f>
        <v>3.1889449906989105E-3</v>
      </c>
      <c r="AL19" s="541">
        <f>Q19/'R1住基'!Q19</f>
        <v>-6.2324711748208163E-4</v>
      </c>
      <c r="AM19" s="541">
        <f>R19/'R1住基'!R19</f>
        <v>2.1160289190618937E-3</v>
      </c>
      <c r="AN19" s="541">
        <f>S19/'R1住基'!S19</f>
        <v>2.5350432448553533E-3</v>
      </c>
      <c r="AO19" s="541">
        <f>T19/'R1住基'!T19</f>
        <v>-3.0111412225233364E-4</v>
      </c>
      <c r="AP19" s="541">
        <f>U19/'R1住基'!U19</f>
        <v>3.1388478581979322E-3</v>
      </c>
      <c r="AQ19" s="541">
        <f>V19/'R1住基'!V19</f>
        <v>-9.7584776774823126E-4</v>
      </c>
      <c r="AR19" s="541">
        <f>W19/'R1住基'!W19</f>
        <v>-1.4566642388929353E-3</v>
      </c>
      <c r="AS19" s="541">
        <f>X19/'R1住基'!X19</f>
        <v>-2.2172949002217295E-3</v>
      </c>
      <c r="AT19" s="552"/>
    </row>
    <row r="20" spans="1:46" s="482" customFormat="1" ht="15" customHeight="1">
      <c r="A20" s="483" t="s">
        <v>609</v>
      </c>
      <c r="B20" s="484" t="s">
        <v>57</v>
      </c>
      <c r="C20" s="484" t="s">
        <v>266</v>
      </c>
      <c r="D20" s="485" t="s">
        <v>592</v>
      </c>
      <c r="E20" s="506">
        <v>370</v>
      </c>
      <c r="F20" s="506">
        <v>153</v>
      </c>
      <c r="G20" s="506">
        <v>27</v>
      </c>
      <c r="H20" s="506">
        <v>2</v>
      </c>
      <c r="I20" s="506">
        <v>144</v>
      </c>
      <c r="J20" s="506">
        <v>-206</v>
      </c>
      <c r="K20" s="506">
        <v>19</v>
      </c>
      <c r="L20" s="506">
        <v>133</v>
      </c>
      <c r="M20" s="506">
        <v>95</v>
      </c>
      <c r="N20" s="506">
        <v>45</v>
      </c>
      <c r="O20" s="506">
        <v>-22</v>
      </c>
      <c r="P20" s="506">
        <v>-17</v>
      </c>
      <c r="Q20" s="506">
        <v>-23</v>
      </c>
      <c r="R20" s="506">
        <v>-23</v>
      </c>
      <c r="S20" s="506">
        <v>20</v>
      </c>
      <c r="T20" s="506">
        <v>31</v>
      </c>
      <c r="U20" s="506">
        <v>3</v>
      </c>
      <c r="V20" s="506">
        <v>-9</v>
      </c>
      <c r="W20" s="506">
        <v>18</v>
      </c>
      <c r="X20" s="506">
        <v>-20</v>
      </c>
      <c r="Y20" s="552"/>
      <c r="Z20" s="541">
        <f>E20/'R1住基'!E20</f>
        <v>1.8203196874953878E-3</v>
      </c>
      <c r="AA20" s="541">
        <f>F20/'R1住基'!F20</f>
        <v>1.7282277194171466E-2</v>
      </c>
      <c r="AB20" s="541">
        <f>G20/'R1住基'!G20</f>
        <v>2.8462998102466793E-3</v>
      </c>
      <c r="AC20" s="541">
        <f>H20/'R1住基'!H20</f>
        <v>2.1143884131514959E-4</v>
      </c>
      <c r="AD20" s="541">
        <f>I20/'R1住基'!I20</f>
        <v>1.4157899911513125E-2</v>
      </c>
      <c r="AE20" s="541">
        <f>J20/'R1住基'!J20</f>
        <v>-1.9272148938160726E-2</v>
      </c>
      <c r="AF20" s="541">
        <f>K20/'R1住基'!K20</f>
        <v>1.7970301711907688E-3</v>
      </c>
      <c r="AG20" s="541">
        <f>L20/'R1住基'!L20</f>
        <v>1.1522134627046696E-2</v>
      </c>
      <c r="AH20" s="541">
        <f>M20/'R1住基'!M20</f>
        <v>7.3540795788821795E-3</v>
      </c>
      <c r="AI20" s="541">
        <f>N20/'R1住基'!N20</f>
        <v>2.9075402209730568E-3</v>
      </c>
      <c r="AJ20" s="541">
        <f>O20/'R1住基'!O20</f>
        <v>-1.2756581236228691E-3</v>
      </c>
      <c r="AK20" s="541">
        <f>P20/'R1住基'!P20</f>
        <v>-1.1716865393893445E-3</v>
      </c>
      <c r="AL20" s="541">
        <f>Q20/'R1住基'!Q20</f>
        <v>-2.0015664433034549E-3</v>
      </c>
      <c r="AM20" s="541">
        <f>R20/'R1住基'!R20</f>
        <v>-2.3069207622868604E-3</v>
      </c>
      <c r="AN20" s="541">
        <f>S20/'R1住基'!S20</f>
        <v>1.558967963208356E-3</v>
      </c>
      <c r="AO20" s="541">
        <f>T20/'R1住基'!T20</f>
        <v>2.4610987615115909E-3</v>
      </c>
      <c r="AP20" s="541">
        <f>U20/'R1住基'!U20</f>
        <v>2.7739251040221914E-4</v>
      </c>
      <c r="AQ20" s="541">
        <f>V20/'R1住基'!V20</f>
        <v>-1.1730969760166841E-3</v>
      </c>
      <c r="AR20" s="541">
        <f>W20/'R1住基'!W20</f>
        <v>4.0367795469836284E-3</v>
      </c>
      <c r="AS20" s="541">
        <f>X20/'R1住基'!X20</f>
        <v>-7.9840319361277438E-3</v>
      </c>
      <c r="AT20" s="552"/>
    </row>
    <row r="21" spans="1:46" s="482" customFormat="1" ht="15" customHeight="1">
      <c r="A21" s="483" t="s">
        <v>610</v>
      </c>
      <c r="B21" s="484" t="s">
        <v>57</v>
      </c>
      <c r="C21" s="484" t="s">
        <v>268</v>
      </c>
      <c r="D21" s="485" t="s">
        <v>592</v>
      </c>
      <c r="E21" s="506">
        <v>-203</v>
      </c>
      <c r="F21" s="506">
        <v>-9</v>
      </c>
      <c r="G21" s="506">
        <v>-5</v>
      </c>
      <c r="H21" s="506">
        <v>-2</v>
      </c>
      <c r="I21" s="506">
        <v>-7</v>
      </c>
      <c r="J21" s="506">
        <v>-63</v>
      </c>
      <c r="K21" s="506">
        <v>-27</v>
      </c>
      <c r="L21" s="506">
        <v>-13</v>
      </c>
      <c r="M21" s="506">
        <v>-16</v>
      </c>
      <c r="N21" s="506">
        <v>-27</v>
      </c>
      <c r="O21" s="506">
        <v>-8</v>
      </c>
      <c r="P21" s="506">
        <v>0</v>
      </c>
      <c r="Q21" s="506">
        <v>0</v>
      </c>
      <c r="R21" s="506">
        <v>-2</v>
      </c>
      <c r="S21" s="506">
        <v>-8</v>
      </c>
      <c r="T21" s="506">
        <v>-3</v>
      </c>
      <c r="U21" s="506">
        <v>-1</v>
      </c>
      <c r="V21" s="506">
        <v>-10</v>
      </c>
      <c r="W21" s="506">
        <v>0</v>
      </c>
      <c r="X21" s="506">
        <v>-2</v>
      </c>
      <c r="Y21" s="552"/>
      <c r="Z21" s="541">
        <f>E21/'R1住基'!E21</f>
        <v>-6.8428504011326099E-3</v>
      </c>
      <c r="AA21" s="541">
        <f>F21/'R1住基'!F21</f>
        <v>-8.5795996186844616E-3</v>
      </c>
      <c r="AB21" s="541">
        <f>G21/'R1住基'!G21</f>
        <v>-4.2771599657827203E-3</v>
      </c>
      <c r="AC21" s="541">
        <f>H21/'R1住基'!H21</f>
        <v>-1.7152658662092624E-3</v>
      </c>
      <c r="AD21" s="541">
        <f>I21/'R1住基'!I21</f>
        <v>-5.6588520614389648E-3</v>
      </c>
      <c r="AE21" s="541">
        <f>J21/'R1住基'!J21</f>
        <v>-4.5751633986928102E-2</v>
      </c>
      <c r="AF21" s="541">
        <f>K21/'R1住基'!K21</f>
        <v>-2.1634615384615384E-2</v>
      </c>
      <c r="AG21" s="541">
        <f>L21/'R1住基'!L21</f>
        <v>-8.6956521739130436E-3</v>
      </c>
      <c r="AH21" s="541">
        <f>M21/'R1住基'!M21</f>
        <v>-1.0165184243964422E-2</v>
      </c>
      <c r="AI21" s="541">
        <f>N21/'R1住基'!N21</f>
        <v>-1.3996889580093312E-2</v>
      </c>
      <c r="AJ21" s="541">
        <f>O21/'R1住基'!O21</f>
        <v>-4.0424456796361802E-3</v>
      </c>
      <c r="AK21" s="541">
        <f>P21/'R1住基'!P21</f>
        <v>0</v>
      </c>
      <c r="AL21" s="541">
        <f>Q21/'R1住基'!Q21</f>
        <v>0</v>
      </c>
      <c r="AM21" s="541">
        <f>R21/'R1住基'!R21</f>
        <v>-1.17096018735363E-3</v>
      </c>
      <c r="AN21" s="541">
        <f>S21/'R1住基'!S21</f>
        <v>-3.1620553359683794E-3</v>
      </c>
      <c r="AO21" s="541">
        <f>T21/'R1住基'!T21</f>
        <v>-1.1682242990654205E-3</v>
      </c>
      <c r="AP21" s="541">
        <f>U21/'R1住基'!U21</f>
        <v>-4.7214353163361664E-4</v>
      </c>
      <c r="AQ21" s="541">
        <f>V21/'R1住基'!V21</f>
        <v>-6.6622251832111927E-3</v>
      </c>
      <c r="AR21" s="541">
        <f>W21/'R1住基'!W21</f>
        <v>0</v>
      </c>
      <c r="AS21" s="541">
        <f>X21/'R1住基'!X21</f>
        <v>-2.9455081001472753E-3</v>
      </c>
      <c r="AT21" s="552"/>
    </row>
    <row r="22" spans="1:46" s="482" customFormat="1" ht="15" customHeight="1">
      <c r="A22" s="483" t="s">
        <v>611</v>
      </c>
      <c r="B22" s="484" t="s">
        <v>57</v>
      </c>
      <c r="C22" s="484" t="s">
        <v>270</v>
      </c>
      <c r="D22" s="485" t="s">
        <v>592</v>
      </c>
      <c r="E22" s="506">
        <v>-444</v>
      </c>
      <c r="F22" s="506">
        <v>-43</v>
      </c>
      <c r="G22" s="506">
        <v>-28</v>
      </c>
      <c r="H22" s="506">
        <v>-15</v>
      </c>
      <c r="I22" s="506">
        <v>-65</v>
      </c>
      <c r="J22" s="506">
        <v>-212</v>
      </c>
      <c r="K22" s="506">
        <v>-23</v>
      </c>
      <c r="L22" s="506">
        <v>-14</v>
      </c>
      <c r="M22" s="506">
        <v>-24</v>
      </c>
      <c r="N22" s="506">
        <v>2</v>
      </c>
      <c r="O22" s="506">
        <v>-13</v>
      </c>
      <c r="P22" s="506">
        <v>4</v>
      </c>
      <c r="Q22" s="506">
        <v>5</v>
      </c>
      <c r="R22" s="506">
        <v>5</v>
      </c>
      <c r="S22" s="506">
        <v>1</v>
      </c>
      <c r="T22" s="506">
        <v>-4</v>
      </c>
      <c r="U22" s="506">
        <v>4</v>
      </c>
      <c r="V22" s="506">
        <v>-8</v>
      </c>
      <c r="W22" s="506">
        <v>-3</v>
      </c>
      <c r="X22" s="506">
        <v>-13</v>
      </c>
      <c r="Y22" s="552"/>
      <c r="Z22" s="541">
        <f>E22/'R1住基'!E22</f>
        <v>-5.4121920596803879E-3</v>
      </c>
      <c r="AA22" s="541">
        <f>F22/'R1住基'!F22</f>
        <v>-1.4977359804946012E-2</v>
      </c>
      <c r="AB22" s="541">
        <f>G22/'R1住基'!G22</f>
        <v>-7.8873239436619714E-3</v>
      </c>
      <c r="AC22" s="541">
        <f>H22/'R1住基'!H22</f>
        <v>-4.0716612377850164E-3</v>
      </c>
      <c r="AD22" s="541">
        <f>I22/'R1住基'!I22</f>
        <v>-1.5939185875429134E-2</v>
      </c>
      <c r="AE22" s="541">
        <f>J22/'R1住基'!J22</f>
        <v>-5.8888888888888886E-2</v>
      </c>
      <c r="AF22" s="541">
        <f>K22/'R1住基'!K22</f>
        <v>-7.2077718583516137E-3</v>
      </c>
      <c r="AG22" s="541">
        <f>L22/'R1住基'!L22</f>
        <v>-3.6008230452674898E-3</v>
      </c>
      <c r="AH22" s="541">
        <f>M22/'R1住基'!M22</f>
        <v>-5.5134390075809786E-3</v>
      </c>
      <c r="AI22" s="541">
        <f>N22/'R1住基'!N22</f>
        <v>3.9761431411530816E-4</v>
      </c>
      <c r="AJ22" s="541">
        <f>O22/'R1住基'!O22</f>
        <v>-2.3330940416367552E-3</v>
      </c>
      <c r="AK22" s="541">
        <f>P22/'R1住基'!P22</f>
        <v>8.2747207281754236E-4</v>
      </c>
      <c r="AL22" s="541">
        <f>Q22/'R1住基'!Q22</f>
        <v>9.7809076682316121E-4</v>
      </c>
      <c r="AM22" s="541">
        <f>R22/'R1住基'!R22</f>
        <v>8.9782725803555399E-4</v>
      </c>
      <c r="AN22" s="541">
        <f>S22/'R1住基'!S22</f>
        <v>1.5339776039269826E-4</v>
      </c>
      <c r="AO22" s="541">
        <f>T22/'R1住基'!T22</f>
        <v>-6.9072699015714043E-4</v>
      </c>
      <c r="AP22" s="541">
        <f>U22/'R1住基'!U22</f>
        <v>8.5034013605442174E-4</v>
      </c>
      <c r="AQ22" s="541">
        <f>V22/'R1住基'!V22</f>
        <v>-1.9061234214915416E-3</v>
      </c>
      <c r="AR22" s="541">
        <f>W22/'R1住基'!W22</f>
        <v>-9.2850510677808728E-4</v>
      </c>
      <c r="AS22" s="541">
        <f>X22/'R1住基'!X22</f>
        <v>-5.7445868316394165E-3</v>
      </c>
      <c r="AT22" s="552"/>
    </row>
    <row r="23" spans="1:46" s="482" customFormat="1" ht="15" customHeight="1">
      <c r="A23" s="483" t="s">
        <v>612</v>
      </c>
      <c r="B23" s="484" t="s">
        <v>57</v>
      </c>
      <c r="C23" s="484" t="s">
        <v>58</v>
      </c>
      <c r="D23" s="485" t="s">
        <v>592</v>
      </c>
      <c r="E23" s="506">
        <v>-742</v>
      </c>
      <c r="F23" s="506">
        <v>-111</v>
      </c>
      <c r="G23" s="506">
        <v>-23</v>
      </c>
      <c r="H23" s="506">
        <v>9</v>
      </c>
      <c r="I23" s="506">
        <v>-23</v>
      </c>
      <c r="J23" s="506">
        <v>-407</v>
      </c>
      <c r="K23" s="506">
        <v>-24</v>
      </c>
      <c r="L23" s="506">
        <v>-82</v>
      </c>
      <c r="M23" s="506">
        <v>-44</v>
      </c>
      <c r="N23" s="506">
        <v>-20</v>
      </c>
      <c r="O23" s="506">
        <v>-27</v>
      </c>
      <c r="P23" s="506">
        <v>33</v>
      </c>
      <c r="Q23" s="506">
        <v>-35</v>
      </c>
      <c r="R23" s="506">
        <v>-25</v>
      </c>
      <c r="S23" s="506">
        <v>-6</v>
      </c>
      <c r="T23" s="506">
        <v>19</v>
      </c>
      <c r="U23" s="506">
        <v>5</v>
      </c>
      <c r="V23" s="506">
        <v>11</v>
      </c>
      <c r="W23" s="506">
        <v>8</v>
      </c>
      <c r="X23" s="506">
        <v>0</v>
      </c>
      <c r="Y23" s="552"/>
      <c r="Z23" s="541">
        <f>E23/'R1住基'!E23</f>
        <v>-2.7924551024401992E-3</v>
      </c>
      <c r="AA23" s="541">
        <f>F23/'R1住基'!F23</f>
        <v>-1.0676156583629894E-2</v>
      </c>
      <c r="AB23" s="541">
        <f>G23/'R1住基'!G23</f>
        <v>-1.9232377289070993E-3</v>
      </c>
      <c r="AC23" s="541">
        <f>H23/'R1住基'!H23</f>
        <v>7.320644216691069E-4</v>
      </c>
      <c r="AD23" s="541">
        <f>I23/'R1住基'!I23</f>
        <v>-1.6571799120974134E-3</v>
      </c>
      <c r="AE23" s="541">
        <f>J23/'R1住基'!J23</f>
        <v>-2.9354489722322394E-2</v>
      </c>
      <c r="AF23" s="541">
        <f>K23/'R1住基'!K23</f>
        <v>-1.8562920566169078E-3</v>
      </c>
      <c r="AG23" s="541">
        <f>L23/'R1住基'!L23</f>
        <v>-5.6229856682438453E-3</v>
      </c>
      <c r="AH23" s="541">
        <f>M23/'R1住基'!M23</f>
        <v>-2.8111423460260672E-3</v>
      </c>
      <c r="AI23" s="541">
        <f>N23/'R1住基'!N23</f>
        <v>-1.0309278350515464E-3</v>
      </c>
      <c r="AJ23" s="541">
        <f>O23/'R1住基'!O23</f>
        <v>-1.2627443644186698E-3</v>
      </c>
      <c r="AK23" s="541">
        <f>P23/'R1住基'!P23</f>
        <v>1.9174898314933179E-3</v>
      </c>
      <c r="AL23" s="541">
        <f>Q23/'R1住基'!Q23</f>
        <v>-2.3175738312806249E-3</v>
      </c>
      <c r="AM23" s="541">
        <f>R23/'R1住基'!R23</f>
        <v>-1.6177041542642682E-3</v>
      </c>
      <c r="AN23" s="541">
        <f>S23/'R1住基'!S23</f>
        <v>-3.0497102775236352E-4</v>
      </c>
      <c r="AO23" s="541">
        <f>T23/'R1住基'!T23</f>
        <v>1.039899293963111E-3</v>
      </c>
      <c r="AP23" s="541">
        <f>U23/'R1住基'!U23</f>
        <v>3.3220384027639359E-4</v>
      </c>
      <c r="AQ23" s="541">
        <f>V23/'R1住基'!V23</f>
        <v>1.1383628272793129E-3</v>
      </c>
      <c r="AR23" s="541">
        <f>W23/'R1住基'!W23</f>
        <v>1.3771733516956446E-3</v>
      </c>
      <c r="AS23" s="541">
        <f>X23/'R1住基'!X23</f>
        <v>0</v>
      </c>
      <c r="AT23" s="552"/>
    </row>
    <row r="24" spans="1:46" s="482" customFormat="1" ht="15" customHeight="1">
      <c r="A24" s="483" t="s">
        <v>613</v>
      </c>
      <c r="B24" s="484" t="s">
        <v>57</v>
      </c>
      <c r="C24" s="484" t="s">
        <v>271</v>
      </c>
      <c r="D24" s="485" t="s">
        <v>592</v>
      </c>
      <c r="E24" s="506">
        <v>-145</v>
      </c>
      <c r="F24" s="506">
        <v>12</v>
      </c>
      <c r="G24" s="506">
        <v>13</v>
      </c>
      <c r="H24" s="506">
        <v>-7</v>
      </c>
      <c r="I24" s="506">
        <v>-16</v>
      </c>
      <c r="J24" s="506">
        <v>-77</v>
      </c>
      <c r="K24" s="506">
        <v>-52</v>
      </c>
      <c r="L24" s="506">
        <v>-14</v>
      </c>
      <c r="M24" s="506">
        <v>-6</v>
      </c>
      <c r="N24" s="506">
        <v>-4</v>
      </c>
      <c r="O24" s="506">
        <v>-15</v>
      </c>
      <c r="P24" s="506">
        <v>2</v>
      </c>
      <c r="Q24" s="506">
        <v>11</v>
      </c>
      <c r="R24" s="506">
        <v>6</v>
      </c>
      <c r="S24" s="506">
        <v>0</v>
      </c>
      <c r="T24" s="506">
        <v>3</v>
      </c>
      <c r="U24" s="506">
        <v>0</v>
      </c>
      <c r="V24" s="506">
        <v>4</v>
      </c>
      <c r="W24" s="506">
        <v>-1</v>
      </c>
      <c r="X24" s="506">
        <v>-4</v>
      </c>
      <c r="Y24" s="552"/>
      <c r="Z24" s="541">
        <f>E24/'R1住基'!E24</f>
        <v>-3.0309998118689774E-3</v>
      </c>
      <c r="AA24" s="541">
        <f>F24/'R1住基'!F24</f>
        <v>7.4906367041198503E-3</v>
      </c>
      <c r="AB24" s="541">
        <f>G24/'R1住基'!G24</f>
        <v>6.8674062334918122E-3</v>
      </c>
      <c r="AC24" s="541">
        <f>H24/'R1住基'!H24</f>
        <v>-3.3492822966507177E-3</v>
      </c>
      <c r="AD24" s="541">
        <f>I24/'R1住基'!I24</f>
        <v>-6.5014221861032099E-3</v>
      </c>
      <c r="AE24" s="541">
        <f>J24/'R1住基'!J24</f>
        <v>-3.2752020416843899E-2</v>
      </c>
      <c r="AF24" s="541">
        <f>K24/'R1住基'!K24</f>
        <v>-2.5084418716835505E-2</v>
      </c>
      <c r="AG24" s="541">
        <f>L24/'R1住基'!L24</f>
        <v>-6.1810154525386313E-3</v>
      </c>
      <c r="AH24" s="541">
        <f>M24/'R1住基'!M24</f>
        <v>-2.3649980291683089E-3</v>
      </c>
      <c r="AI24" s="541">
        <f>N24/'R1住基'!N24</f>
        <v>-1.2746972594008922E-3</v>
      </c>
      <c r="AJ24" s="541">
        <f>O24/'R1住基'!O24</f>
        <v>-4.4510385756676559E-3</v>
      </c>
      <c r="AK24" s="541">
        <f>P24/'R1住基'!P24</f>
        <v>6.462035541195477E-4</v>
      </c>
      <c r="AL24" s="541">
        <f>Q24/'R1住基'!Q24</f>
        <v>3.7996545768566492E-3</v>
      </c>
      <c r="AM24" s="541">
        <f>R24/'R1住基'!R24</f>
        <v>2.0562028786840301E-3</v>
      </c>
      <c r="AN24" s="541">
        <f>S24/'R1住基'!S24</f>
        <v>0</v>
      </c>
      <c r="AO24" s="541">
        <f>T24/'R1住基'!T24</f>
        <v>8.4889643463497452E-4</v>
      </c>
      <c r="AP24" s="541">
        <f>U24/'R1住基'!U24</f>
        <v>0</v>
      </c>
      <c r="AQ24" s="541">
        <f>V24/'R1住基'!V24</f>
        <v>1.7316017316017316E-3</v>
      </c>
      <c r="AR24" s="541">
        <f>W24/'R1住基'!W24</f>
        <v>-6.6979236436704619E-4</v>
      </c>
      <c r="AS24" s="541">
        <f>X24/'R1住基'!X24</f>
        <v>-4.1972717733473244E-3</v>
      </c>
      <c r="AT24" s="552"/>
    </row>
    <row r="25" spans="1:46" s="482" customFormat="1" ht="15" customHeight="1">
      <c r="A25" s="483" t="s">
        <v>614</v>
      </c>
      <c r="B25" s="484" t="s">
        <v>57</v>
      </c>
      <c r="C25" s="484" t="s">
        <v>273</v>
      </c>
      <c r="D25" s="485" t="s">
        <v>592</v>
      </c>
      <c r="E25" s="506">
        <v>-260</v>
      </c>
      <c r="F25" s="506">
        <v>-11</v>
      </c>
      <c r="G25" s="506">
        <v>-8</v>
      </c>
      <c r="H25" s="506">
        <v>-4</v>
      </c>
      <c r="I25" s="506">
        <v>-31</v>
      </c>
      <c r="J25" s="506">
        <v>-75</v>
      </c>
      <c r="K25" s="506">
        <v>-58</v>
      </c>
      <c r="L25" s="506">
        <v>-14</v>
      </c>
      <c r="M25" s="506">
        <v>-11</v>
      </c>
      <c r="N25" s="506">
        <v>-15</v>
      </c>
      <c r="O25" s="506">
        <v>7</v>
      </c>
      <c r="P25" s="506">
        <v>-3</v>
      </c>
      <c r="Q25" s="506">
        <v>1</v>
      </c>
      <c r="R25" s="506">
        <v>-8</v>
      </c>
      <c r="S25" s="506">
        <v>-1</v>
      </c>
      <c r="T25" s="506">
        <v>-1</v>
      </c>
      <c r="U25" s="506">
        <v>-7</v>
      </c>
      <c r="V25" s="506">
        <v>-14</v>
      </c>
      <c r="W25" s="506">
        <v>-3</v>
      </c>
      <c r="X25" s="506">
        <v>-4</v>
      </c>
      <c r="Y25" s="552"/>
      <c r="Z25" s="541">
        <f>E25/'R1住基'!E25</f>
        <v>-6.3621014510485234E-3</v>
      </c>
      <c r="AA25" s="541">
        <f>F25/'R1住基'!F25</f>
        <v>-7.5809786354238459E-3</v>
      </c>
      <c r="AB25" s="541">
        <f>G25/'R1住基'!G25</f>
        <v>-4.8661800486618006E-3</v>
      </c>
      <c r="AC25" s="541">
        <f>H25/'R1住基'!H25</f>
        <v>-2.2246941045606229E-3</v>
      </c>
      <c r="AD25" s="541">
        <f>I25/'R1住基'!I25</f>
        <v>-1.5151515151515152E-2</v>
      </c>
      <c r="AE25" s="541">
        <f>J25/'R1住基'!J25</f>
        <v>-3.7387836490528417E-2</v>
      </c>
      <c r="AF25" s="541">
        <f>K25/'R1住基'!K25</f>
        <v>-3.3526011560693639E-2</v>
      </c>
      <c r="AG25" s="541">
        <f>L25/'R1住基'!L25</f>
        <v>-7.6670317634173054E-3</v>
      </c>
      <c r="AH25" s="541">
        <f>M25/'R1住基'!M25</f>
        <v>-5.2034058656575217E-3</v>
      </c>
      <c r="AI25" s="541">
        <f>N25/'R1住基'!N25</f>
        <v>-5.8823529411764705E-3</v>
      </c>
      <c r="AJ25" s="541">
        <f>O25/'R1住基'!O25</f>
        <v>2.4330900243309003E-3</v>
      </c>
      <c r="AK25" s="541">
        <f>P25/'R1住基'!P25</f>
        <v>-1.1333585190782018E-3</v>
      </c>
      <c r="AL25" s="541">
        <f>Q25/'R1住基'!Q25</f>
        <v>4.0485829959514168E-4</v>
      </c>
      <c r="AM25" s="541">
        <f>R25/'R1住基'!R25</f>
        <v>-3.1092110376991838E-3</v>
      </c>
      <c r="AN25" s="541">
        <f>S25/'R1住基'!S25</f>
        <v>-3.2711808963035657E-4</v>
      </c>
      <c r="AO25" s="541">
        <f>T25/'R1住基'!T25</f>
        <v>-3.5038542396636298E-4</v>
      </c>
      <c r="AP25" s="541">
        <f>U25/'R1住基'!U25</f>
        <v>-2.5482344375682563E-3</v>
      </c>
      <c r="AQ25" s="541">
        <f>V25/'R1住基'!V25</f>
        <v>-6.6100094428706326E-3</v>
      </c>
      <c r="AR25" s="541">
        <f>W25/'R1住基'!W25</f>
        <v>-2.086230876216968E-3</v>
      </c>
      <c r="AS25" s="541">
        <f>X25/'R1住基'!X25</f>
        <v>-4.3431053203040176E-3</v>
      </c>
      <c r="AT25" s="552"/>
    </row>
    <row r="26" spans="1:46" s="482" customFormat="1" ht="15" customHeight="1">
      <c r="A26" s="483" t="s">
        <v>615</v>
      </c>
      <c r="B26" s="484" t="s">
        <v>57</v>
      </c>
      <c r="C26" s="484" t="s">
        <v>274</v>
      </c>
      <c r="D26" s="485" t="s">
        <v>592</v>
      </c>
      <c r="E26" s="506">
        <v>143</v>
      </c>
      <c r="F26" s="506">
        <v>195</v>
      </c>
      <c r="G26" s="506">
        <v>43</v>
      </c>
      <c r="H26" s="506">
        <v>9</v>
      </c>
      <c r="I26" s="506">
        <v>-15</v>
      </c>
      <c r="J26" s="506">
        <v>-492</v>
      </c>
      <c r="K26" s="506">
        <v>-96</v>
      </c>
      <c r="L26" s="506">
        <v>36</v>
      </c>
      <c r="M26" s="506">
        <v>93</v>
      </c>
      <c r="N26" s="506">
        <v>45</v>
      </c>
      <c r="O26" s="506">
        <v>40</v>
      </c>
      <c r="P26" s="506">
        <v>95</v>
      </c>
      <c r="Q26" s="506">
        <v>92</v>
      </c>
      <c r="R26" s="506">
        <v>30</v>
      </c>
      <c r="S26" s="506">
        <v>19</v>
      </c>
      <c r="T26" s="506">
        <v>23</v>
      </c>
      <c r="U26" s="506">
        <v>7</v>
      </c>
      <c r="V26" s="506">
        <v>5</v>
      </c>
      <c r="W26" s="506">
        <v>-8</v>
      </c>
      <c r="X26" s="506">
        <v>22</v>
      </c>
      <c r="Y26" s="552"/>
      <c r="Z26" s="541">
        <f>E26/'R1住基'!E26</f>
        <v>6.1056577672079216E-4</v>
      </c>
      <c r="AA26" s="541">
        <f>F26/'R1住基'!F26</f>
        <v>2.1026525770972613E-2</v>
      </c>
      <c r="AB26" s="541">
        <f>G26/'R1住基'!G26</f>
        <v>4.0436336279857064E-3</v>
      </c>
      <c r="AC26" s="541">
        <f>H26/'R1住基'!H26</f>
        <v>8.1462708182476469E-4</v>
      </c>
      <c r="AD26" s="541">
        <f>I26/'R1住基'!I26</f>
        <v>-1.2596573731944911E-3</v>
      </c>
      <c r="AE26" s="541">
        <f>J26/'R1住基'!J26</f>
        <v>-4.4585410058903492E-2</v>
      </c>
      <c r="AF26" s="541">
        <f>K26/'R1住基'!K26</f>
        <v>-1.0280573998714928E-2</v>
      </c>
      <c r="AG26" s="541">
        <f>L26/'R1住基'!L26</f>
        <v>3.2452898224105292E-3</v>
      </c>
      <c r="AH26" s="541">
        <f>M26/'R1住基'!M26</f>
        <v>7.0787029989343884E-3</v>
      </c>
      <c r="AI26" s="541">
        <f>N26/'R1住基'!N26</f>
        <v>2.582941108942716E-3</v>
      </c>
      <c r="AJ26" s="541">
        <f>O26/'R1住基'!O26</f>
        <v>1.9580008811003963E-3</v>
      </c>
      <c r="AK26" s="541">
        <f>P26/'R1住基'!P26</f>
        <v>5.4688849231477746E-3</v>
      </c>
      <c r="AL26" s="541">
        <f>Q26/'R1住基'!Q26</f>
        <v>6.3343431561553292E-3</v>
      </c>
      <c r="AM26" s="541">
        <f>R26/'R1住基'!R26</f>
        <v>2.3014959723820483E-3</v>
      </c>
      <c r="AN26" s="541">
        <f>S26/'R1住基'!S26</f>
        <v>1.2258064516129032E-3</v>
      </c>
      <c r="AO26" s="541">
        <f>T26/'R1住基'!T26</f>
        <v>1.4637561255011775E-3</v>
      </c>
      <c r="AP26" s="541">
        <f>U26/'R1住基'!U26</f>
        <v>5.2946070645185691E-4</v>
      </c>
      <c r="AQ26" s="541">
        <f>V26/'R1住基'!V26</f>
        <v>5.1588939331407343E-4</v>
      </c>
      <c r="AR26" s="541">
        <f>W26/'R1住基'!W26</f>
        <v>-1.3153567905294311E-3</v>
      </c>
      <c r="AS26" s="541">
        <f>X26/'R1住基'!X26</f>
        <v>5.8635394456289982E-3</v>
      </c>
      <c r="AT26" s="552"/>
    </row>
    <row r="27" spans="1:46" s="482" customFormat="1" ht="15" customHeight="1">
      <c r="A27" s="483" t="s">
        <v>616</v>
      </c>
      <c r="B27" s="484" t="s">
        <v>57</v>
      </c>
      <c r="C27" s="484" t="s">
        <v>275</v>
      </c>
      <c r="D27" s="485" t="s">
        <v>592</v>
      </c>
      <c r="E27" s="506">
        <v>-123</v>
      </c>
      <c r="F27" s="506">
        <v>25</v>
      </c>
      <c r="G27" s="506">
        <v>-15</v>
      </c>
      <c r="H27" s="506">
        <v>10</v>
      </c>
      <c r="I27" s="506">
        <v>41</v>
      </c>
      <c r="J27" s="506">
        <v>-57</v>
      </c>
      <c r="K27" s="506">
        <v>-88</v>
      </c>
      <c r="L27" s="506">
        <v>-6</v>
      </c>
      <c r="M27" s="506">
        <v>-14</v>
      </c>
      <c r="N27" s="506">
        <v>6</v>
      </c>
      <c r="O27" s="506">
        <v>-18</v>
      </c>
      <c r="P27" s="506">
        <v>18</v>
      </c>
      <c r="Q27" s="506">
        <v>-8</v>
      </c>
      <c r="R27" s="506">
        <v>-14</v>
      </c>
      <c r="S27" s="506">
        <v>-4</v>
      </c>
      <c r="T27" s="506">
        <v>-7</v>
      </c>
      <c r="U27" s="506">
        <v>-3</v>
      </c>
      <c r="V27" s="506">
        <v>16</v>
      </c>
      <c r="W27" s="506">
        <v>1</v>
      </c>
      <c r="X27" s="506">
        <v>-6</v>
      </c>
      <c r="Y27" s="552"/>
      <c r="Z27" s="541">
        <f>E27/'R1住基'!E27</f>
        <v>-1.57949481848651E-3</v>
      </c>
      <c r="AA27" s="541">
        <f>F27/'R1住基'!F27</f>
        <v>9.8000784006272053E-3</v>
      </c>
      <c r="AB27" s="541">
        <f>G27/'R1住基'!G27</f>
        <v>-5.005005005005005E-3</v>
      </c>
      <c r="AC27" s="541">
        <f>H27/'R1住基'!H27</f>
        <v>3.0721966205837174E-3</v>
      </c>
      <c r="AD27" s="541">
        <f>I27/'R1住基'!I27</f>
        <v>1.152008991289688E-2</v>
      </c>
      <c r="AE27" s="541">
        <f>J27/'R1住基'!J27</f>
        <v>-1.5204054414510537E-2</v>
      </c>
      <c r="AF27" s="541">
        <f>K27/'R1住基'!K27</f>
        <v>-2.6829268292682926E-2</v>
      </c>
      <c r="AG27" s="541">
        <f>L27/'R1住基'!L27</f>
        <v>-1.6380016380016381E-3</v>
      </c>
      <c r="AH27" s="541">
        <f>M27/'R1住基'!M27</f>
        <v>-3.3783783783783786E-3</v>
      </c>
      <c r="AI27" s="541">
        <f>N27/'R1住基'!N27</f>
        <v>1.1652748106428432E-3</v>
      </c>
      <c r="AJ27" s="541">
        <f>O27/'R1住基'!O27</f>
        <v>-3.2620514679231605E-3</v>
      </c>
      <c r="AK27" s="541">
        <f>P27/'R1住基'!P27</f>
        <v>3.824904377390565E-3</v>
      </c>
      <c r="AL27" s="541">
        <f>Q27/'R1住基'!Q27</f>
        <v>-1.7687375635640063E-3</v>
      </c>
      <c r="AM27" s="541">
        <f>R27/'R1住基'!R27</f>
        <v>-2.7635215159889457E-3</v>
      </c>
      <c r="AN27" s="541">
        <f>S27/'R1住基'!S27</f>
        <v>-5.9523809523809529E-4</v>
      </c>
      <c r="AO27" s="541">
        <f>T27/'R1住基'!T27</f>
        <v>-1.1107584893684545E-3</v>
      </c>
      <c r="AP27" s="541">
        <f>U27/'R1住基'!U27</f>
        <v>-5.6401579244218843E-4</v>
      </c>
      <c r="AQ27" s="541">
        <f>V27/'R1住基'!V27</f>
        <v>4.5032367013791161E-3</v>
      </c>
      <c r="AR27" s="541">
        <f>W27/'R1住基'!W27</f>
        <v>4.3610989969472308E-4</v>
      </c>
      <c r="AS27" s="541">
        <f>X27/'R1住基'!X27</f>
        <v>-3.9318479685452159E-3</v>
      </c>
      <c r="AT27" s="552"/>
    </row>
    <row r="28" spans="1:46" s="482" customFormat="1" ht="15" customHeight="1">
      <c r="A28" s="483" t="s">
        <v>617</v>
      </c>
      <c r="B28" s="484" t="s">
        <v>57</v>
      </c>
      <c r="C28" s="484" t="s">
        <v>276</v>
      </c>
      <c r="D28" s="485" t="s">
        <v>592</v>
      </c>
      <c r="E28" s="506">
        <v>-350</v>
      </c>
      <c r="F28" s="506">
        <v>49</v>
      </c>
      <c r="G28" s="506">
        <v>11</v>
      </c>
      <c r="H28" s="506">
        <v>14</v>
      </c>
      <c r="I28" s="506">
        <v>23</v>
      </c>
      <c r="J28" s="506">
        <v>-188</v>
      </c>
      <c r="K28" s="506">
        <v>-109</v>
      </c>
      <c r="L28" s="506">
        <v>-26</v>
      </c>
      <c r="M28" s="506">
        <v>-50</v>
      </c>
      <c r="N28" s="506">
        <v>5</v>
      </c>
      <c r="O28" s="506">
        <v>-11</v>
      </c>
      <c r="P28" s="506">
        <v>-24</v>
      </c>
      <c r="Q28" s="506">
        <v>-18</v>
      </c>
      <c r="R28" s="506">
        <v>-8</v>
      </c>
      <c r="S28" s="506">
        <v>-12</v>
      </c>
      <c r="T28" s="506">
        <v>-3</v>
      </c>
      <c r="U28" s="506">
        <v>11</v>
      </c>
      <c r="V28" s="506">
        <v>1</v>
      </c>
      <c r="W28" s="506">
        <v>-8</v>
      </c>
      <c r="X28" s="506">
        <v>-7</v>
      </c>
      <c r="Y28" s="552"/>
      <c r="Z28" s="541">
        <f>E28/'R1住基'!E28</f>
        <v>-3.8394453646924606E-3</v>
      </c>
      <c r="AA28" s="541">
        <f>F28/'R1住基'!F28</f>
        <v>1.4137334102712061E-2</v>
      </c>
      <c r="AB28" s="541">
        <f>G28/'R1住基'!G28</f>
        <v>2.7624309392265192E-3</v>
      </c>
      <c r="AC28" s="541">
        <f>H28/'R1住基'!H28</f>
        <v>3.3285782215882074E-3</v>
      </c>
      <c r="AD28" s="541">
        <f>I28/'R1住基'!I28</f>
        <v>4.9430474962389856E-3</v>
      </c>
      <c r="AE28" s="541">
        <f>J28/'R1住基'!J28</f>
        <v>-3.9388225434737065E-2</v>
      </c>
      <c r="AF28" s="541">
        <f>K28/'R1住基'!K28</f>
        <v>-2.3582864560796193E-2</v>
      </c>
      <c r="AG28" s="541">
        <f>L28/'R1住基'!L28</f>
        <v>-5.3475935828877002E-3</v>
      </c>
      <c r="AH28" s="541">
        <f>M28/'R1住基'!M28</f>
        <v>-9.3440478415249481E-3</v>
      </c>
      <c r="AI28" s="541">
        <f>N28/'R1住基'!N28</f>
        <v>7.9567154678548697E-4</v>
      </c>
      <c r="AJ28" s="541">
        <f>O28/'R1住基'!O28</f>
        <v>-1.5607264472190692E-3</v>
      </c>
      <c r="AK28" s="541">
        <f>P28/'R1住基'!P28</f>
        <v>-4.2380363764788981E-3</v>
      </c>
      <c r="AL28" s="541">
        <f>Q28/'R1住基'!Q28</f>
        <v>-3.4253092293054233E-3</v>
      </c>
      <c r="AM28" s="541">
        <f>R28/'R1住基'!R28</f>
        <v>-1.535213970447131E-3</v>
      </c>
      <c r="AN28" s="541">
        <f>S28/'R1住基'!S28</f>
        <v>-1.6930022573363431E-3</v>
      </c>
      <c r="AO28" s="541">
        <f>T28/'R1住基'!T28</f>
        <v>-4.4404973357015987E-4</v>
      </c>
      <c r="AP28" s="541">
        <f>U28/'R1住基'!U28</f>
        <v>2.1166057340773524E-3</v>
      </c>
      <c r="AQ28" s="541">
        <f>V28/'R1住基'!V28</f>
        <v>2.9052876234747239E-4</v>
      </c>
      <c r="AR28" s="541">
        <f>W28/'R1住基'!W28</f>
        <v>-3.7753657385559227E-3</v>
      </c>
      <c r="AS28" s="541">
        <f>X28/'R1住基'!X28</f>
        <v>-5.9322033898305086E-3</v>
      </c>
      <c r="AT28" s="552"/>
    </row>
    <row r="29" spans="1:46" s="482" customFormat="1" ht="15" customHeight="1">
      <c r="A29" s="483" t="s">
        <v>618</v>
      </c>
      <c r="B29" s="484" t="s">
        <v>57</v>
      </c>
      <c r="C29" s="484" t="s">
        <v>277</v>
      </c>
      <c r="D29" s="485" t="s">
        <v>592</v>
      </c>
      <c r="E29" s="506">
        <v>-368</v>
      </c>
      <c r="F29" s="506">
        <v>164</v>
      </c>
      <c r="G29" s="506">
        <v>41</v>
      </c>
      <c r="H29" s="506">
        <v>-18</v>
      </c>
      <c r="I29" s="506">
        <v>-113</v>
      </c>
      <c r="J29" s="506">
        <v>-374</v>
      </c>
      <c r="K29" s="506">
        <v>-139</v>
      </c>
      <c r="L29" s="506">
        <v>88</v>
      </c>
      <c r="M29" s="506">
        <v>19</v>
      </c>
      <c r="N29" s="506">
        <v>21</v>
      </c>
      <c r="O29" s="506">
        <v>-28</v>
      </c>
      <c r="P29" s="506">
        <v>24</v>
      </c>
      <c r="Q29" s="506">
        <v>21</v>
      </c>
      <c r="R29" s="506">
        <v>13</v>
      </c>
      <c r="S29" s="506">
        <v>4</v>
      </c>
      <c r="T29" s="506">
        <v>-20</v>
      </c>
      <c r="U29" s="506">
        <v>-28</v>
      </c>
      <c r="V29" s="506">
        <v>-43</v>
      </c>
      <c r="W29" s="506">
        <v>1</v>
      </c>
      <c r="X29" s="506">
        <v>-1</v>
      </c>
      <c r="Y29" s="552"/>
      <c r="Z29" s="541">
        <f>E29/'R1住基'!E29</f>
        <v>-2.3290697012082048E-3</v>
      </c>
      <c r="AA29" s="541">
        <f>F29/'R1住基'!F29</f>
        <v>2.9427597344338776E-2</v>
      </c>
      <c r="AB29" s="541">
        <f>G29/'R1住基'!G29</f>
        <v>6.1414020371479928E-3</v>
      </c>
      <c r="AC29" s="541">
        <f>H29/'R1住基'!H29</f>
        <v>-2.502432920895315E-3</v>
      </c>
      <c r="AD29" s="541">
        <f>I29/'R1住基'!I29</f>
        <v>-1.4155079544031066E-2</v>
      </c>
      <c r="AE29" s="541">
        <f>J29/'R1住基'!J29</f>
        <v>-5.0533711660586407E-2</v>
      </c>
      <c r="AF29" s="541">
        <f>K29/'R1住基'!K29</f>
        <v>-2.4011055449991364E-2</v>
      </c>
      <c r="AG29" s="541">
        <f>L29/'R1住基'!L29</f>
        <v>1.2366498032602586E-2</v>
      </c>
      <c r="AH29" s="541">
        <f>M29/'R1住基'!M29</f>
        <v>2.2054556006964599E-3</v>
      </c>
      <c r="AI29" s="541">
        <f>N29/'R1住基'!N29</f>
        <v>1.9344141488577746E-3</v>
      </c>
      <c r="AJ29" s="541">
        <f>O29/'R1住基'!O29</f>
        <v>-2.0805468866101945E-3</v>
      </c>
      <c r="AK29" s="541">
        <f>P29/'R1住基'!P29</f>
        <v>2.1561405084898032E-3</v>
      </c>
      <c r="AL29" s="541">
        <f>Q29/'R1住基'!Q29</f>
        <v>2.340354396522902E-3</v>
      </c>
      <c r="AM29" s="541">
        <f>R29/'R1住基'!R29</f>
        <v>1.5609990393852064E-3</v>
      </c>
      <c r="AN29" s="541">
        <f>S29/'R1住基'!S29</f>
        <v>3.6473055530227043E-4</v>
      </c>
      <c r="AO29" s="541">
        <f>T29/'R1住基'!T29</f>
        <v>-1.6854879487611663E-3</v>
      </c>
      <c r="AP29" s="541">
        <f>U29/'R1住基'!U29</f>
        <v>-2.5105352819869095E-3</v>
      </c>
      <c r="AQ29" s="541">
        <f>V29/'R1住基'!V29</f>
        <v>-5.3749999999999996E-3</v>
      </c>
      <c r="AR29" s="541">
        <f>W29/'R1住基'!W29</f>
        <v>2.2232103156958648E-4</v>
      </c>
      <c r="AS29" s="541">
        <f>X29/'R1住基'!X29</f>
        <v>-4.1203131437989287E-4</v>
      </c>
      <c r="AT29" s="552"/>
    </row>
    <row r="30" spans="1:46" s="482" customFormat="1" ht="15" customHeight="1">
      <c r="A30" s="483" t="s">
        <v>619</v>
      </c>
      <c r="B30" s="484" t="s">
        <v>57</v>
      </c>
      <c r="C30" s="484" t="s">
        <v>278</v>
      </c>
      <c r="D30" s="485" t="s">
        <v>592</v>
      </c>
      <c r="E30" s="506">
        <v>-56</v>
      </c>
      <c r="F30" s="506">
        <v>29</v>
      </c>
      <c r="G30" s="506">
        <v>6</v>
      </c>
      <c r="H30" s="506">
        <v>2</v>
      </c>
      <c r="I30" s="506">
        <v>-14</v>
      </c>
      <c r="J30" s="506">
        <v>-87</v>
      </c>
      <c r="K30" s="506">
        <v>22</v>
      </c>
      <c r="L30" s="506">
        <v>17</v>
      </c>
      <c r="M30" s="506">
        <v>3</v>
      </c>
      <c r="N30" s="506">
        <v>-1</v>
      </c>
      <c r="O30" s="506">
        <v>-21</v>
      </c>
      <c r="P30" s="506">
        <v>-7</v>
      </c>
      <c r="Q30" s="506">
        <v>-5</v>
      </c>
      <c r="R30" s="506">
        <v>7</v>
      </c>
      <c r="S30" s="506">
        <v>-3</v>
      </c>
      <c r="T30" s="506">
        <v>-5</v>
      </c>
      <c r="U30" s="506">
        <v>-2</v>
      </c>
      <c r="V30" s="506">
        <v>-2</v>
      </c>
      <c r="W30" s="506">
        <v>4</v>
      </c>
      <c r="X30" s="506">
        <v>1</v>
      </c>
      <c r="Y30" s="552"/>
      <c r="Z30" s="541">
        <f>E30/'R1住基'!E30</f>
        <v>-1.1489064872184152E-3</v>
      </c>
      <c r="AA30" s="541">
        <f>F30/'R1住基'!F30</f>
        <v>1.5215110178384051E-2</v>
      </c>
      <c r="AB30" s="541">
        <f>G30/'R1住基'!G30</f>
        <v>2.617801047120419E-3</v>
      </c>
      <c r="AC30" s="541">
        <f>H30/'R1住基'!H30</f>
        <v>7.8094494338149163E-4</v>
      </c>
      <c r="AD30" s="541">
        <f>I30/'R1住基'!I30</f>
        <v>-5.4200542005420054E-3</v>
      </c>
      <c r="AE30" s="541">
        <f>J30/'R1住基'!J30</f>
        <v>-3.4633757961783439E-2</v>
      </c>
      <c r="AF30" s="541">
        <f>K30/'R1住基'!K30</f>
        <v>1.0004547521600727E-2</v>
      </c>
      <c r="AG30" s="541">
        <f>L30/'R1住基'!L30</f>
        <v>6.653620352250489E-3</v>
      </c>
      <c r="AH30" s="541">
        <f>M30/'R1住基'!M30</f>
        <v>1.0818608005769925E-3</v>
      </c>
      <c r="AI30" s="541">
        <f>N30/'R1住基'!N30</f>
        <v>-3.031221582297666E-4</v>
      </c>
      <c r="AJ30" s="541">
        <f>O30/'R1住基'!O30</f>
        <v>-5.627009646302251E-3</v>
      </c>
      <c r="AK30" s="541">
        <f>P30/'R1住基'!P30</f>
        <v>-2.2522522522522522E-3</v>
      </c>
      <c r="AL30" s="541">
        <f>Q30/'R1住基'!Q30</f>
        <v>-1.7934002869440459E-3</v>
      </c>
      <c r="AM30" s="541">
        <f>R30/'R1住基'!R30</f>
        <v>2.4079807361541109E-3</v>
      </c>
      <c r="AN30" s="541">
        <f>S30/'R1住基'!S30</f>
        <v>-8.2964601769911503E-4</v>
      </c>
      <c r="AO30" s="541">
        <f>T30/'R1住基'!T30</f>
        <v>-1.5046644598254589E-3</v>
      </c>
      <c r="AP30" s="541">
        <f>U30/'R1住基'!U30</f>
        <v>-7.7972709551656918E-4</v>
      </c>
      <c r="AQ30" s="541">
        <f>V30/'R1住基'!V30</f>
        <v>-1.0695187165775401E-3</v>
      </c>
      <c r="AR30" s="541">
        <f>W30/'R1住基'!W30</f>
        <v>3.0487804878048782E-3</v>
      </c>
      <c r="AS30" s="541">
        <f>X30/'R1住基'!X30</f>
        <v>1.1890606420927466E-3</v>
      </c>
      <c r="AT30" s="552"/>
    </row>
    <row r="31" spans="1:46" s="482" customFormat="1" ht="15" customHeight="1">
      <c r="A31" s="483" t="s">
        <v>620</v>
      </c>
      <c r="B31" s="484" t="s">
        <v>57</v>
      </c>
      <c r="C31" s="484" t="s">
        <v>279</v>
      </c>
      <c r="D31" s="485" t="s">
        <v>592</v>
      </c>
      <c r="E31" s="506">
        <v>-911</v>
      </c>
      <c r="F31" s="506">
        <v>91</v>
      </c>
      <c r="G31" s="506">
        <v>10</v>
      </c>
      <c r="H31" s="506">
        <v>15</v>
      </c>
      <c r="I31" s="506">
        <v>-6</v>
      </c>
      <c r="J31" s="506">
        <v>-415</v>
      </c>
      <c r="K31" s="506">
        <v>-462</v>
      </c>
      <c r="L31" s="506">
        <v>-81</v>
      </c>
      <c r="M31" s="506">
        <v>-15</v>
      </c>
      <c r="N31" s="506">
        <v>-18</v>
      </c>
      <c r="O31" s="506">
        <v>-16</v>
      </c>
      <c r="P31" s="506">
        <v>-3</v>
      </c>
      <c r="Q31" s="506">
        <v>-19</v>
      </c>
      <c r="R31" s="506">
        <v>-16</v>
      </c>
      <c r="S31" s="506">
        <v>-15</v>
      </c>
      <c r="T31" s="506">
        <v>-16</v>
      </c>
      <c r="U31" s="506">
        <v>8</v>
      </c>
      <c r="V31" s="506">
        <v>-3</v>
      </c>
      <c r="W31" s="506">
        <v>15</v>
      </c>
      <c r="X31" s="506">
        <v>35</v>
      </c>
      <c r="Y31" s="552"/>
      <c r="Z31" s="541">
        <f>E31/'R1住基'!E31</f>
        <v>-8.0758115703065438E-3</v>
      </c>
      <c r="AA31" s="541">
        <f>F31/'R1住基'!F31</f>
        <v>2.0695929042528996E-2</v>
      </c>
      <c r="AB31" s="541">
        <f>G31/'R1住基'!G31</f>
        <v>1.9241870309794113E-3</v>
      </c>
      <c r="AC31" s="541">
        <f>H31/'R1住基'!H31</f>
        <v>2.9285435376805937E-3</v>
      </c>
      <c r="AD31" s="541">
        <f>I31/'R1住基'!I31</f>
        <v>-1.0604453870625664E-3</v>
      </c>
      <c r="AE31" s="541">
        <f>J31/'R1住基'!J31</f>
        <v>-6.228425634098754E-2</v>
      </c>
      <c r="AF31" s="541">
        <f>K31/'R1住基'!K31</f>
        <v>-8.0097087378640783E-2</v>
      </c>
      <c r="AG31" s="541">
        <f>L31/'R1住基'!L31</f>
        <v>-1.2976610060877924E-2</v>
      </c>
      <c r="AH31" s="541">
        <f>M31/'R1住基'!M31</f>
        <v>-2.3270245113248527E-3</v>
      </c>
      <c r="AI31" s="541">
        <f>N31/'R1住基'!N31</f>
        <v>-2.5880661394680087E-3</v>
      </c>
      <c r="AJ31" s="541">
        <f>O31/'R1住基'!O31</f>
        <v>-2.1119324181626186E-3</v>
      </c>
      <c r="AK31" s="541">
        <f>P31/'R1住基'!P31</f>
        <v>-3.6385688295936932E-4</v>
      </c>
      <c r="AL31" s="541">
        <f>Q31/'R1住基'!Q31</f>
        <v>-2.0810514786418401E-3</v>
      </c>
      <c r="AM31" s="541">
        <f>R31/'R1住基'!R31</f>
        <v>-1.8287804320493771E-3</v>
      </c>
      <c r="AN31" s="541">
        <f>S31/'R1住基'!S31</f>
        <v>-1.7146776406035665E-3</v>
      </c>
      <c r="AO31" s="541">
        <f>T31/'R1住基'!T31</f>
        <v>-2.5388765471278957E-3</v>
      </c>
      <c r="AP31" s="541">
        <f>U31/'R1住基'!U31</f>
        <v>1.7801513128615932E-3</v>
      </c>
      <c r="AQ31" s="541">
        <f>V31/'R1住基'!V31</f>
        <v>-8.9206066012488853E-4</v>
      </c>
      <c r="AR31" s="541">
        <f>W31/'R1住基'!W31</f>
        <v>6.3398140321217246E-3</v>
      </c>
      <c r="AS31" s="541">
        <f>X31/'R1住基'!X31</f>
        <v>2.5270758122743681E-2</v>
      </c>
      <c r="AT31" s="552"/>
    </row>
    <row r="32" spans="1:46" s="482" customFormat="1" ht="15" customHeight="1">
      <c r="A32" s="483" t="s">
        <v>621</v>
      </c>
      <c r="B32" s="484" t="s">
        <v>57</v>
      </c>
      <c r="C32" s="484" t="s">
        <v>280</v>
      </c>
      <c r="D32" s="485" t="s">
        <v>592</v>
      </c>
      <c r="E32" s="506">
        <v>-89</v>
      </c>
      <c r="F32" s="506">
        <v>21</v>
      </c>
      <c r="G32" s="506">
        <v>3</v>
      </c>
      <c r="H32" s="506">
        <v>4</v>
      </c>
      <c r="I32" s="506">
        <v>-10</v>
      </c>
      <c r="J32" s="506">
        <v>-61</v>
      </c>
      <c r="K32" s="506">
        <v>-28</v>
      </c>
      <c r="L32" s="506">
        <v>-16</v>
      </c>
      <c r="M32" s="506">
        <v>-3</v>
      </c>
      <c r="N32" s="506">
        <v>19</v>
      </c>
      <c r="O32" s="506">
        <v>-7</v>
      </c>
      <c r="P32" s="506">
        <v>-7</v>
      </c>
      <c r="Q32" s="506">
        <v>-9</v>
      </c>
      <c r="R32" s="506">
        <v>5</v>
      </c>
      <c r="S32" s="506">
        <v>-4</v>
      </c>
      <c r="T32" s="506">
        <v>4</v>
      </c>
      <c r="U32" s="506">
        <v>1</v>
      </c>
      <c r="V32" s="506">
        <v>4</v>
      </c>
      <c r="W32" s="506">
        <v>-1</v>
      </c>
      <c r="X32" s="506">
        <v>-4</v>
      </c>
      <c r="Y32" s="552"/>
      <c r="Z32" s="541">
        <f>E32/'R1住基'!E32</f>
        <v>-2.000269699285297E-3</v>
      </c>
      <c r="AA32" s="541">
        <f>F32/'R1住基'!F32</f>
        <v>1.418918918918919E-2</v>
      </c>
      <c r="AB32" s="541">
        <f>G32/'R1住基'!G32</f>
        <v>1.854140914709518E-3</v>
      </c>
      <c r="AC32" s="541">
        <f>H32/'R1住基'!H32</f>
        <v>2.2371364653243847E-3</v>
      </c>
      <c r="AD32" s="541">
        <f>I32/'R1住基'!I32</f>
        <v>-4.7103155911446069E-3</v>
      </c>
      <c r="AE32" s="541">
        <f>J32/'R1住基'!J32</f>
        <v>-2.543786488740617E-2</v>
      </c>
      <c r="AF32" s="541">
        <f>K32/'R1住基'!K32</f>
        <v>-1.3572467280659235E-2</v>
      </c>
      <c r="AG32" s="541">
        <f>L32/'R1住基'!L32</f>
        <v>-7.4522589659990687E-3</v>
      </c>
      <c r="AH32" s="541">
        <f>M32/'R1住基'!M32</f>
        <v>-1.3428827215756492E-3</v>
      </c>
      <c r="AI32" s="541">
        <f>N32/'R1住基'!N32</f>
        <v>7.2325846973734301E-3</v>
      </c>
      <c r="AJ32" s="541">
        <f>O32/'R1住基'!O32</f>
        <v>-2.3576961940047153E-3</v>
      </c>
      <c r="AK32" s="541">
        <f>P32/'R1住基'!P32</f>
        <v>-2.4937655860349127E-3</v>
      </c>
      <c r="AL32" s="541">
        <f>Q32/'R1住基'!Q32</f>
        <v>-3.1847133757961785E-3</v>
      </c>
      <c r="AM32" s="541">
        <f>R32/'R1住基'!R32</f>
        <v>1.6196954972465176E-3</v>
      </c>
      <c r="AN32" s="541">
        <f>S32/'R1住基'!S32</f>
        <v>-1.0621348911311736E-3</v>
      </c>
      <c r="AO32" s="541">
        <f>T32/'R1住基'!T32</f>
        <v>1.1929615269907546E-3</v>
      </c>
      <c r="AP32" s="541">
        <f>U32/'R1住基'!U32</f>
        <v>3.992015968063872E-4</v>
      </c>
      <c r="AQ32" s="541">
        <f>V32/'R1住基'!V32</f>
        <v>1.9920318725099601E-3</v>
      </c>
      <c r="AR32" s="541">
        <f>W32/'R1住基'!W32</f>
        <v>-6.3211125158027818E-4</v>
      </c>
      <c r="AS32" s="541">
        <f>X32/'R1住基'!X32</f>
        <v>-3.5938903863432167E-3</v>
      </c>
      <c r="AT32" s="552"/>
    </row>
    <row r="33" spans="1:46" s="482" customFormat="1" ht="15" customHeight="1">
      <c r="A33" s="483" t="s">
        <v>622</v>
      </c>
      <c r="B33" s="484" t="s">
        <v>57</v>
      </c>
      <c r="C33" s="484" t="s">
        <v>282</v>
      </c>
      <c r="D33" s="485" t="s">
        <v>592</v>
      </c>
      <c r="E33" s="506">
        <v>-164</v>
      </c>
      <c r="F33" s="506">
        <v>-1</v>
      </c>
      <c r="G33" s="506">
        <v>5</v>
      </c>
      <c r="H33" s="506">
        <v>-6</v>
      </c>
      <c r="I33" s="506">
        <v>-52</v>
      </c>
      <c r="J33" s="506">
        <v>-74</v>
      </c>
      <c r="K33" s="506">
        <v>-32</v>
      </c>
      <c r="L33" s="506">
        <v>-53</v>
      </c>
      <c r="M33" s="506">
        <v>29</v>
      </c>
      <c r="N33" s="506">
        <v>-6</v>
      </c>
      <c r="O33" s="506">
        <v>0</v>
      </c>
      <c r="P33" s="506">
        <v>-7</v>
      </c>
      <c r="Q33" s="506">
        <v>6</v>
      </c>
      <c r="R33" s="506">
        <v>22</v>
      </c>
      <c r="S33" s="506">
        <v>6</v>
      </c>
      <c r="T33" s="506">
        <v>1</v>
      </c>
      <c r="U33" s="506">
        <v>2</v>
      </c>
      <c r="V33" s="506">
        <v>0</v>
      </c>
      <c r="W33" s="506">
        <v>-8</v>
      </c>
      <c r="X33" s="506">
        <v>4</v>
      </c>
      <c r="Y33" s="552"/>
      <c r="Z33" s="541">
        <f>E33/'R1住基'!E33</f>
        <v>-3.923069562721271E-3</v>
      </c>
      <c r="AA33" s="541">
        <f>F33/'R1住基'!F33</f>
        <v>-6.7888662593346908E-4</v>
      </c>
      <c r="AB33" s="541">
        <f>G33/'R1住基'!G33</f>
        <v>2.9976019184652278E-3</v>
      </c>
      <c r="AC33" s="541">
        <f>H33/'R1住基'!H33</f>
        <v>-3.5314891112419068E-3</v>
      </c>
      <c r="AD33" s="541">
        <f>I33/'R1住基'!I33</f>
        <v>-2.8493150684931506E-2</v>
      </c>
      <c r="AE33" s="541">
        <f>J33/'R1住基'!J33</f>
        <v>-3.8926880589163597E-2</v>
      </c>
      <c r="AF33" s="541">
        <f>K33/'R1住基'!K33</f>
        <v>-1.8028169014084508E-2</v>
      </c>
      <c r="AG33" s="541">
        <f>L33/'R1住基'!L33</f>
        <v>-2.6082677165354329E-2</v>
      </c>
      <c r="AH33" s="541">
        <f>M33/'R1住基'!M33</f>
        <v>1.3401109057301294E-2</v>
      </c>
      <c r="AI33" s="541">
        <f>N33/'R1住基'!N33</f>
        <v>-2.4600246002460025E-3</v>
      </c>
      <c r="AJ33" s="541">
        <f>O33/'R1住基'!O33</f>
        <v>0</v>
      </c>
      <c r="AK33" s="541">
        <f>P33/'R1住基'!P33</f>
        <v>-2.8501628664495114E-3</v>
      </c>
      <c r="AL33" s="541">
        <f>Q33/'R1住基'!Q33</f>
        <v>2.1818181818181819E-3</v>
      </c>
      <c r="AM33" s="541">
        <f>R33/'R1住基'!R33</f>
        <v>7.3455759599332223E-3</v>
      </c>
      <c r="AN33" s="541">
        <f>S33/'R1住基'!S33</f>
        <v>1.6675931072818232E-3</v>
      </c>
      <c r="AO33" s="541">
        <f>T33/'R1住基'!T33</f>
        <v>3.348961821835231E-4</v>
      </c>
      <c r="AP33" s="541">
        <f>U33/'R1住基'!U33</f>
        <v>8.5178875638841568E-4</v>
      </c>
      <c r="AQ33" s="541">
        <f>V33/'R1住基'!V33</f>
        <v>0</v>
      </c>
      <c r="AR33" s="541">
        <f>W33/'R1住基'!W33</f>
        <v>-4.6975924838520257E-3</v>
      </c>
      <c r="AS33" s="541">
        <f>X33/'R1住基'!X33</f>
        <v>3.3670033670033669E-3</v>
      </c>
      <c r="AT33" s="552"/>
    </row>
    <row r="34" spans="1:46" s="482" customFormat="1" ht="15" customHeight="1">
      <c r="A34" s="483" t="s">
        <v>623</v>
      </c>
      <c r="B34" s="484" t="s">
        <v>57</v>
      </c>
      <c r="C34" s="484" t="s">
        <v>283</v>
      </c>
      <c r="D34" s="485" t="s">
        <v>592</v>
      </c>
      <c r="E34" s="506">
        <v>-203</v>
      </c>
      <c r="F34" s="506">
        <v>-4</v>
      </c>
      <c r="G34" s="506">
        <v>1</v>
      </c>
      <c r="H34" s="506">
        <v>-2</v>
      </c>
      <c r="I34" s="506">
        <v>-21</v>
      </c>
      <c r="J34" s="506">
        <v>-126</v>
      </c>
      <c r="K34" s="506">
        <v>-33</v>
      </c>
      <c r="L34" s="506">
        <v>3</v>
      </c>
      <c r="M34" s="506">
        <v>3</v>
      </c>
      <c r="N34" s="506">
        <v>-16</v>
      </c>
      <c r="O34" s="506">
        <v>-5</v>
      </c>
      <c r="P34" s="506">
        <v>5</v>
      </c>
      <c r="Q34" s="506">
        <v>-10</v>
      </c>
      <c r="R34" s="506">
        <v>8</v>
      </c>
      <c r="S34" s="506">
        <v>9</v>
      </c>
      <c r="T34" s="506">
        <v>-4</v>
      </c>
      <c r="U34" s="506">
        <v>0</v>
      </c>
      <c r="V34" s="506">
        <v>3</v>
      </c>
      <c r="W34" s="506">
        <v>-5</v>
      </c>
      <c r="X34" s="506">
        <v>-9</v>
      </c>
      <c r="Y34" s="552"/>
      <c r="Z34" s="541">
        <f>E34/'R1住基'!E34</f>
        <v>-8.5570964886397174E-3</v>
      </c>
      <c r="AA34" s="541">
        <f>F34/'R1住基'!F34</f>
        <v>-5.1282051282051282E-3</v>
      </c>
      <c r="AB34" s="541">
        <f>G34/'R1住基'!G34</f>
        <v>1.1547344110854503E-3</v>
      </c>
      <c r="AC34" s="541">
        <f>H34/'R1住基'!H34</f>
        <v>-2.0512820512820513E-3</v>
      </c>
      <c r="AD34" s="541">
        <f>I34/'R1住基'!I34</f>
        <v>-1.9213174748398901E-2</v>
      </c>
      <c r="AE34" s="541">
        <f>J34/'R1住基'!J34</f>
        <v>-0.12857142857142856</v>
      </c>
      <c r="AF34" s="541">
        <f>K34/'R1住基'!K34</f>
        <v>-4.1095890410958902E-2</v>
      </c>
      <c r="AG34" s="541">
        <f>L34/'R1住基'!L34</f>
        <v>3.0456852791878172E-3</v>
      </c>
      <c r="AH34" s="541">
        <f>M34/'R1住基'!M34</f>
        <v>2.6455026455026454E-3</v>
      </c>
      <c r="AI34" s="541">
        <f>N34/'R1住基'!N34</f>
        <v>-1.2176560121765601E-2</v>
      </c>
      <c r="AJ34" s="541">
        <f>O34/'R1住基'!O34</f>
        <v>-3.6127167630057803E-3</v>
      </c>
      <c r="AK34" s="541">
        <f>P34/'R1住基'!P34</f>
        <v>4.0032025620496394E-3</v>
      </c>
      <c r="AL34" s="541">
        <f>Q34/'R1住基'!Q34</f>
        <v>-6.4432989690721646E-3</v>
      </c>
      <c r="AM34" s="541">
        <f>R34/'R1住基'!R34</f>
        <v>4.3431053203040176E-3</v>
      </c>
      <c r="AN34" s="541">
        <f>S34/'R1住基'!S34</f>
        <v>4.4887780548628431E-3</v>
      </c>
      <c r="AO34" s="541">
        <f>T34/'R1住基'!T34</f>
        <v>-2.2831050228310501E-3</v>
      </c>
      <c r="AP34" s="541">
        <f>U34/'R1住基'!U34</f>
        <v>0</v>
      </c>
      <c r="AQ34" s="541">
        <f>V34/'R1住基'!V34</f>
        <v>2.124645892351275E-3</v>
      </c>
      <c r="AR34" s="541">
        <f>W34/'R1住基'!W34</f>
        <v>-4.1562759767248547E-3</v>
      </c>
      <c r="AS34" s="541">
        <f>X34/'R1住基'!X34</f>
        <v>-1.0067114093959731E-2</v>
      </c>
      <c r="AT34" s="552"/>
    </row>
    <row r="35" spans="1:46" s="482" customFormat="1" ht="15" customHeight="1">
      <c r="A35" s="483" t="s">
        <v>624</v>
      </c>
      <c r="B35" s="484" t="s">
        <v>57</v>
      </c>
      <c r="C35" s="484" t="s">
        <v>284</v>
      </c>
      <c r="D35" s="485" t="s">
        <v>592</v>
      </c>
      <c r="E35" s="506">
        <v>-194</v>
      </c>
      <c r="F35" s="506">
        <v>33</v>
      </c>
      <c r="G35" s="506">
        <v>6</v>
      </c>
      <c r="H35" s="506">
        <v>3</v>
      </c>
      <c r="I35" s="506">
        <v>-61</v>
      </c>
      <c r="J35" s="506">
        <v>-110</v>
      </c>
      <c r="K35" s="506">
        <v>-56</v>
      </c>
      <c r="L35" s="506">
        <v>-29</v>
      </c>
      <c r="M35" s="506">
        <v>-2</v>
      </c>
      <c r="N35" s="506">
        <v>-14</v>
      </c>
      <c r="O35" s="506">
        <v>-1</v>
      </c>
      <c r="P35" s="506">
        <v>-4</v>
      </c>
      <c r="Q35" s="506">
        <v>15</v>
      </c>
      <c r="R35" s="506">
        <v>3</v>
      </c>
      <c r="S35" s="506">
        <v>16</v>
      </c>
      <c r="T35" s="506">
        <v>1</v>
      </c>
      <c r="U35" s="506">
        <v>6</v>
      </c>
      <c r="V35" s="506">
        <v>2</v>
      </c>
      <c r="W35" s="506">
        <v>1</v>
      </c>
      <c r="X35" s="506">
        <v>-3</v>
      </c>
      <c r="Y35" s="552"/>
      <c r="Z35" s="541">
        <f>E35/'R1住基'!E35</f>
        <v>-2.9988715586403056E-3</v>
      </c>
      <c r="AA35" s="541">
        <f>F35/'R1住基'!F35</f>
        <v>1.410859341598974E-2</v>
      </c>
      <c r="AB35" s="541">
        <f>G35/'R1住基'!G35</f>
        <v>2.2701475595913734E-3</v>
      </c>
      <c r="AC35" s="541">
        <f>H35/'R1住基'!H35</f>
        <v>1.0570824524312897E-3</v>
      </c>
      <c r="AD35" s="541">
        <f>I35/'R1住基'!I35</f>
        <v>-1.8546670720583764E-2</v>
      </c>
      <c r="AE35" s="541">
        <f>J35/'R1住基'!J35</f>
        <v>-3.6508463325589116E-2</v>
      </c>
      <c r="AF35" s="541">
        <f>K35/'R1住基'!K35</f>
        <v>-2.0437956204379562E-2</v>
      </c>
      <c r="AG35" s="541">
        <f>L35/'R1住基'!L35</f>
        <v>-9.4802222948676042E-3</v>
      </c>
      <c r="AH35" s="541">
        <f>M35/'R1住基'!M35</f>
        <v>-6.1068702290076337E-4</v>
      </c>
      <c r="AI35" s="541">
        <f>N35/'R1住基'!N35</f>
        <v>-3.5308953341740227E-3</v>
      </c>
      <c r="AJ35" s="541">
        <f>O35/'R1住基'!O35</f>
        <v>-2.4820054604120131E-4</v>
      </c>
      <c r="AK35" s="541">
        <f>P35/'R1住基'!P35</f>
        <v>-1.1101859561476548E-3</v>
      </c>
      <c r="AL35" s="541">
        <f>Q35/'R1住基'!Q35</f>
        <v>3.772635814889336E-3</v>
      </c>
      <c r="AM35" s="541">
        <f>R35/'R1住基'!R35</f>
        <v>6.8042640054434111E-4</v>
      </c>
      <c r="AN35" s="541">
        <f>S35/'R1住基'!S35</f>
        <v>3.0303030303030303E-3</v>
      </c>
      <c r="AO35" s="541">
        <f>T35/'R1住基'!T35</f>
        <v>2.144082332761578E-4</v>
      </c>
      <c r="AP35" s="541">
        <f>U35/'R1住基'!U35</f>
        <v>1.567807682257643E-3</v>
      </c>
      <c r="AQ35" s="541">
        <f>V35/'R1住基'!V35</f>
        <v>6.2421972534332086E-4</v>
      </c>
      <c r="AR35" s="541">
        <f>W35/'R1住基'!W35</f>
        <v>3.779289493575208E-4</v>
      </c>
      <c r="AS35" s="541">
        <f>X35/'R1住基'!X35</f>
        <v>-1.5856236786469344E-3</v>
      </c>
      <c r="AT35" s="552"/>
    </row>
    <row r="36" spans="1:46" s="482" customFormat="1" ht="15" customHeight="1">
      <c r="A36" s="483" t="s">
        <v>625</v>
      </c>
      <c r="B36" s="484" t="s">
        <v>57</v>
      </c>
      <c r="C36" s="484" t="s">
        <v>148</v>
      </c>
      <c r="D36" s="485" t="s">
        <v>592</v>
      </c>
      <c r="E36" s="506">
        <v>-400</v>
      </c>
      <c r="F36" s="506">
        <v>18</v>
      </c>
      <c r="G36" s="506">
        <v>0</v>
      </c>
      <c r="H36" s="506">
        <v>4</v>
      </c>
      <c r="I36" s="506">
        <v>-20</v>
      </c>
      <c r="J36" s="506">
        <v>-211</v>
      </c>
      <c r="K36" s="506">
        <v>-86</v>
      </c>
      <c r="L36" s="506">
        <v>-44</v>
      </c>
      <c r="M36" s="506">
        <v>-45</v>
      </c>
      <c r="N36" s="506">
        <v>-14</v>
      </c>
      <c r="O36" s="506">
        <v>-8</v>
      </c>
      <c r="P36" s="506">
        <v>-4</v>
      </c>
      <c r="Q36" s="506">
        <v>3</v>
      </c>
      <c r="R36" s="506">
        <v>4</v>
      </c>
      <c r="S36" s="506">
        <v>2</v>
      </c>
      <c r="T36" s="506">
        <v>3</v>
      </c>
      <c r="U36" s="506">
        <v>-3</v>
      </c>
      <c r="V36" s="506">
        <v>3</v>
      </c>
      <c r="W36" s="506">
        <v>-2</v>
      </c>
      <c r="X36" s="506">
        <v>0</v>
      </c>
      <c r="Y36" s="552"/>
      <c r="Z36" s="541">
        <f>E36/'R1住基'!E36</f>
        <v>-8.4118438761776586E-3</v>
      </c>
      <c r="AA36" s="541">
        <f>F36/'R1住基'!F36</f>
        <v>1.0471204188481676E-2</v>
      </c>
      <c r="AB36" s="541">
        <f>G36/'R1住基'!G36</f>
        <v>0</v>
      </c>
      <c r="AC36" s="541">
        <f>H36/'R1住基'!H36</f>
        <v>1.9801980198019802E-3</v>
      </c>
      <c r="AD36" s="541">
        <f>I36/'R1住基'!I36</f>
        <v>-9.2208390963577688E-3</v>
      </c>
      <c r="AE36" s="541">
        <f>J36/'R1住基'!J36</f>
        <v>-0.102676399026764</v>
      </c>
      <c r="AF36" s="541">
        <f>K36/'R1住基'!K36</f>
        <v>-4.9453709028177112E-2</v>
      </c>
      <c r="AG36" s="541">
        <f>L36/'R1住基'!L36</f>
        <v>-1.9891500904159132E-2</v>
      </c>
      <c r="AH36" s="541">
        <f>M36/'R1住基'!M36</f>
        <v>-1.7956903431763767E-2</v>
      </c>
      <c r="AI36" s="541">
        <f>N36/'R1住基'!N36</f>
        <v>-4.8780487804878049E-3</v>
      </c>
      <c r="AJ36" s="541">
        <f>O36/'R1住基'!O36</f>
        <v>-2.5518341307814991E-3</v>
      </c>
      <c r="AK36" s="541">
        <f>P36/'R1住基'!P36</f>
        <v>-1.400070003500175E-3</v>
      </c>
      <c r="AL36" s="541">
        <f>Q36/'R1住基'!Q36</f>
        <v>1.0114632501685772E-3</v>
      </c>
      <c r="AM36" s="541">
        <f>R36/'R1住基'!R36</f>
        <v>1.2091898428053204E-3</v>
      </c>
      <c r="AN36" s="541">
        <f>S36/'R1住基'!S36</f>
        <v>4.8320850446967865E-4</v>
      </c>
      <c r="AO36" s="541">
        <f>T36/'R1住基'!T36</f>
        <v>8.2964601769911503E-4</v>
      </c>
      <c r="AP36" s="541">
        <f>U36/'R1住基'!U36</f>
        <v>-1.0993037742762918E-3</v>
      </c>
      <c r="AQ36" s="541">
        <f>V36/'R1住基'!V36</f>
        <v>1.2647554806070826E-3</v>
      </c>
      <c r="AR36" s="541">
        <f>W36/'R1住基'!W36</f>
        <v>-1.0214504596527069E-3</v>
      </c>
      <c r="AS36" s="541">
        <f>X36/'R1住基'!X36</f>
        <v>0</v>
      </c>
      <c r="AT36" s="552"/>
    </row>
    <row r="37" spans="1:46" s="482" customFormat="1" ht="15" customHeight="1">
      <c r="A37" s="483" t="s">
        <v>626</v>
      </c>
      <c r="B37" s="484" t="s">
        <v>57</v>
      </c>
      <c r="C37" s="484" t="s">
        <v>285</v>
      </c>
      <c r="D37" s="485" t="s">
        <v>592</v>
      </c>
      <c r="E37" s="506">
        <v>-195</v>
      </c>
      <c r="F37" s="506">
        <v>-1</v>
      </c>
      <c r="G37" s="506">
        <v>-12</v>
      </c>
      <c r="H37" s="506">
        <v>0</v>
      </c>
      <c r="I37" s="506">
        <v>-31</v>
      </c>
      <c r="J37" s="506">
        <v>-77</v>
      </c>
      <c r="K37" s="506">
        <v>-7</v>
      </c>
      <c r="L37" s="506">
        <v>-30</v>
      </c>
      <c r="M37" s="506">
        <v>-13</v>
      </c>
      <c r="N37" s="506">
        <v>13</v>
      </c>
      <c r="O37" s="506">
        <v>4</v>
      </c>
      <c r="P37" s="506">
        <v>-1</v>
      </c>
      <c r="Q37" s="506">
        <v>-1</v>
      </c>
      <c r="R37" s="506">
        <v>-10</v>
      </c>
      <c r="S37" s="506">
        <v>-3</v>
      </c>
      <c r="T37" s="506">
        <v>-4</v>
      </c>
      <c r="U37" s="506">
        <v>-8</v>
      </c>
      <c r="V37" s="506">
        <v>-4</v>
      </c>
      <c r="W37" s="506">
        <v>-4</v>
      </c>
      <c r="X37" s="506">
        <v>-6</v>
      </c>
      <c r="Y37" s="552"/>
      <c r="Z37" s="541">
        <f>E37/'R1住基'!E37</f>
        <v>-6.3540682329173322E-3</v>
      </c>
      <c r="AA37" s="541">
        <f>F37/'R1住基'!F37</f>
        <v>-8.8028169014084509E-4</v>
      </c>
      <c r="AB37" s="541">
        <f>G37/'R1住基'!G37</f>
        <v>-9.7165991902834013E-3</v>
      </c>
      <c r="AC37" s="541">
        <f>H37/'R1住基'!H37</f>
        <v>0</v>
      </c>
      <c r="AD37" s="541">
        <f>I37/'R1住基'!I37</f>
        <v>-2.0475561426684281E-2</v>
      </c>
      <c r="AE37" s="541">
        <f>J37/'R1住基'!J37</f>
        <v>-5.6910569105691054E-2</v>
      </c>
      <c r="AF37" s="541">
        <f>K37/'R1住基'!K37</f>
        <v>-6.2111801242236021E-3</v>
      </c>
      <c r="AG37" s="541">
        <f>L37/'R1住基'!L37</f>
        <v>-2.0311442112389978E-2</v>
      </c>
      <c r="AH37" s="541">
        <f>M37/'R1住基'!M37</f>
        <v>-8.3762886597938142E-3</v>
      </c>
      <c r="AI37" s="541">
        <f>N37/'R1住基'!N37</f>
        <v>7.2706935123042502E-3</v>
      </c>
      <c r="AJ37" s="541">
        <f>O37/'R1住基'!O37</f>
        <v>2.0512820512820513E-3</v>
      </c>
      <c r="AK37" s="541">
        <f>P37/'R1住基'!P37</f>
        <v>-5.6721497447532619E-4</v>
      </c>
      <c r="AL37" s="541">
        <f>Q37/'R1住基'!Q37</f>
        <v>-5.1150895140664957E-4</v>
      </c>
      <c r="AM37" s="541">
        <f>R37/'R1住基'!R37</f>
        <v>-4.4883303411131061E-3</v>
      </c>
      <c r="AN37" s="541">
        <f>S37/'R1住基'!S37</f>
        <v>-1.1801730920535012E-3</v>
      </c>
      <c r="AO37" s="541">
        <f>T37/'R1住基'!T37</f>
        <v>-1.8841262364578427E-3</v>
      </c>
      <c r="AP37" s="541">
        <f>U37/'R1住基'!U37</f>
        <v>-4.5045045045045045E-3</v>
      </c>
      <c r="AQ37" s="541">
        <f>V37/'R1住基'!V37</f>
        <v>-2.6246719160104987E-3</v>
      </c>
      <c r="AR37" s="541">
        <f>W37/'R1住基'!W37</f>
        <v>-2.9917726252804786E-3</v>
      </c>
      <c r="AS37" s="541">
        <f>X37/'R1住基'!X37</f>
        <v>-5.7197330791229741E-3</v>
      </c>
      <c r="AT37" s="552"/>
    </row>
    <row r="38" spans="1:46" s="482" customFormat="1" ht="15" customHeight="1">
      <c r="A38" s="483" t="s">
        <v>627</v>
      </c>
      <c r="B38" s="484" t="s">
        <v>57</v>
      </c>
      <c r="C38" s="484" t="s">
        <v>286</v>
      </c>
      <c r="D38" s="485" t="s">
        <v>592</v>
      </c>
      <c r="E38" s="506">
        <v>-214</v>
      </c>
      <c r="F38" s="506">
        <v>24</v>
      </c>
      <c r="G38" s="506">
        <v>11</v>
      </c>
      <c r="H38" s="506">
        <v>-8</v>
      </c>
      <c r="I38" s="506">
        <v>-37</v>
      </c>
      <c r="J38" s="506">
        <v>-182</v>
      </c>
      <c r="K38" s="506">
        <v>-59</v>
      </c>
      <c r="L38" s="506">
        <v>-10</v>
      </c>
      <c r="M38" s="506">
        <v>12</v>
      </c>
      <c r="N38" s="506">
        <v>-3</v>
      </c>
      <c r="O38" s="506">
        <v>5</v>
      </c>
      <c r="P38" s="506">
        <v>2</v>
      </c>
      <c r="Q38" s="506">
        <v>4</v>
      </c>
      <c r="R38" s="506">
        <v>9</v>
      </c>
      <c r="S38" s="506">
        <v>12</v>
      </c>
      <c r="T38" s="506">
        <v>11</v>
      </c>
      <c r="U38" s="506">
        <v>1</v>
      </c>
      <c r="V38" s="506">
        <v>0</v>
      </c>
      <c r="W38" s="506">
        <v>-2</v>
      </c>
      <c r="X38" s="506">
        <v>-4</v>
      </c>
      <c r="Y38" s="552"/>
      <c r="Z38" s="541">
        <f>E38/'R1住基'!E38</f>
        <v>-4.8593292309089672E-3</v>
      </c>
      <c r="AA38" s="541">
        <f>F38/'R1住基'!F38</f>
        <v>1.7191977077363897E-2</v>
      </c>
      <c r="AB38" s="541">
        <f>G38/'R1住基'!G38</f>
        <v>6.6950699939135726E-3</v>
      </c>
      <c r="AC38" s="541">
        <f>H38/'R1住基'!H38</f>
        <v>-4.6647230320699708E-3</v>
      </c>
      <c r="AD38" s="541">
        <f>I38/'R1住基'!I38</f>
        <v>-1.9639065817409766E-2</v>
      </c>
      <c r="AE38" s="541">
        <f>J38/'R1住基'!J38</f>
        <v>-0.10060807075732449</v>
      </c>
      <c r="AF38" s="541">
        <f>K38/'R1住基'!K38</f>
        <v>-3.7579617834394903E-2</v>
      </c>
      <c r="AG38" s="541">
        <f>L38/'R1住基'!L38</f>
        <v>-5.0838840874428059E-3</v>
      </c>
      <c r="AH38" s="541">
        <f>M38/'R1住基'!M38</f>
        <v>5.5891942244993015E-3</v>
      </c>
      <c r="AI38" s="541">
        <f>N38/'R1住基'!N38</f>
        <v>-1.1380880121396055E-3</v>
      </c>
      <c r="AJ38" s="541">
        <f>O38/'R1住基'!O38</f>
        <v>1.8670649738610904E-3</v>
      </c>
      <c r="AK38" s="541">
        <f>P38/'R1住基'!P38</f>
        <v>7.9302141157811261E-4</v>
      </c>
      <c r="AL38" s="541">
        <f>Q38/'R1住基'!Q38</f>
        <v>1.520912547528517E-3</v>
      </c>
      <c r="AM38" s="541">
        <f>R38/'R1住基'!R38</f>
        <v>2.8653295128939827E-3</v>
      </c>
      <c r="AN38" s="541">
        <f>S38/'R1住基'!S38</f>
        <v>3.0612244897959182E-3</v>
      </c>
      <c r="AO38" s="541">
        <f>T38/'R1住基'!T38</f>
        <v>3.1746031746031746E-3</v>
      </c>
      <c r="AP38" s="541">
        <f>U38/'R1住基'!U38</f>
        <v>3.5435861091424523E-4</v>
      </c>
      <c r="AQ38" s="541">
        <f>V38/'R1住基'!V38</f>
        <v>0</v>
      </c>
      <c r="AR38" s="541">
        <f>W38/'R1住基'!W38</f>
        <v>-9.8087297694948511E-4</v>
      </c>
      <c r="AS38" s="541">
        <f>X38/'R1住基'!X38</f>
        <v>-2.5889967637540453E-3</v>
      </c>
      <c r="AT38" s="552"/>
    </row>
    <row r="39" spans="1:46" s="482" customFormat="1" ht="15" customHeight="1">
      <c r="A39" s="483" t="s">
        <v>628</v>
      </c>
      <c r="B39" s="484" t="s">
        <v>57</v>
      </c>
      <c r="C39" s="484" t="s">
        <v>287</v>
      </c>
      <c r="D39" s="485" t="s">
        <v>592</v>
      </c>
      <c r="E39" s="506">
        <v>-336</v>
      </c>
      <c r="F39" s="506">
        <v>7</v>
      </c>
      <c r="G39" s="506">
        <v>-2</v>
      </c>
      <c r="H39" s="506">
        <v>-8</v>
      </c>
      <c r="I39" s="506">
        <v>-57</v>
      </c>
      <c r="J39" s="506">
        <v>-151</v>
      </c>
      <c r="K39" s="506">
        <v>-57</v>
      </c>
      <c r="L39" s="506">
        <v>-23</v>
      </c>
      <c r="M39" s="506">
        <v>5</v>
      </c>
      <c r="N39" s="506">
        <v>-17</v>
      </c>
      <c r="O39" s="506">
        <v>-6</v>
      </c>
      <c r="P39" s="506">
        <v>-2</v>
      </c>
      <c r="Q39" s="506">
        <v>-5</v>
      </c>
      <c r="R39" s="506">
        <v>0</v>
      </c>
      <c r="S39" s="506">
        <v>-6</v>
      </c>
      <c r="T39" s="506">
        <v>0</v>
      </c>
      <c r="U39" s="506">
        <v>-4</v>
      </c>
      <c r="V39" s="506">
        <v>-4</v>
      </c>
      <c r="W39" s="506">
        <v>-4</v>
      </c>
      <c r="X39" s="506">
        <v>-2</v>
      </c>
      <c r="Y39" s="552"/>
      <c r="Z39" s="541">
        <f>E39/'R1住基'!E39</f>
        <v>-8.8390813669007966E-3</v>
      </c>
      <c r="AA39" s="541">
        <f>F39/'R1住基'!F39</f>
        <v>6.156552330694811E-3</v>
      </c>
      <c r="AB39" s="541">
        <f>G39/'R1住基'!G39</f>
        <v>-1.3306719893546241E-3</v>
      </c>
      <c r="AC39" s="541">
        <f>H39/'R1住基'!H39</f>
        <v>-4.6838407494145199E-3</v>
      </c>
      <c r="AD39" s="541">
        <f>I39/'R1住基'!I39</f>
        <v>-2.9733959311424099E-2</v>
      </c>
      <c r="AE39" s="541">
        <f>J39/'R1住基'!J39</f>
        <v>-9.3963907902924707E-2</v>
      </c>
      <c r="AF39" s="541">
        <f>K39/'R1住基'!K39</f>
        <v>-4.05982905982906E-2</v>
      </c>
      <c r="AG39" s="541">
        <f>L39/'R1住基'!L39</f>
        <v>-1.3601419278533412E-2</v>
      </c>
      <c r="AH39" s="541">
        <f>M39/'R1住基'!M39</f>
        <v>2.5641025641025641E-3</v>
      </c>
      <c r="AI39" s="541">
        <f>N39/'R1住基'!N39</f>
        <v>-7.433318758198513E-3</v>
      </c>
      <c r="AJ39" s="541">
        <f>O39/'R1住基'!O39</f>
        <v>-2.4620434961017644E-3</v>
      </c>
      <c r="AK39" s="541">
        <f>P39/'R1住基'!P39</f>
        <v>-9.2464170134073042E-4</v>
      </c>
      <c r="AL39" s="541">
        <f>Q39/'R1住基'!Q39</f>
        <v>-2.025111381125962E-3</v>
      </c>
      <c r="AM39" s="541">
        <f>R39/'R1住基'!R39</f>
        <v>0</v>
      </c>
      <c r="AN39" s="541">
        <f>S39/'R1住基'!S39</f>
        <v>-1.7436791630340018E-3</v>
      </c>
      <c r="AO39" s="541">
        <f>T39/'R1住基'!T39</f>
        <v>0</v>
      </c>
      <c r="AP39" s="541">
        <f>U39/'R1住基'!U39</f>
        <v>-1.8458698661744347E-3</v>
      </c>
      <c r="AQ39" s="541">
        <f>V39/'R1住基'!V39</f>
        <v>-2.0470829068577278E-3</v>
      </c>
      <c r="AR39" s="541">
        <f>W39/'R1住基'!W39</f>
        <v>-2.6195153896529143E-3</v>
      </c>
      <c r="AS39" s="541">
        <f>X39/'R1住基'!X39</f>
        <v>-1.9455252918287938E-3</v>
      </c>
      <c r="AT39" s="552"/>
    </row>
    <row r="40" spans="1:46" s="482" customFormat="1" ht="15" customHeight="1">
      <c r="A40" s="483" t="s">
        <v>629</v>
      </c>
      <c r="B40" s="484" t="s">
        <v>57</v>
      </c>
      <c r="C40" s="484" t="s">
        <v>288</v>
      </c>
      <c r="D40" s="485" t="s">
        <v>592</v>
      </c>
      <c r="E40" s="506">
        <v>167</v>
      </c>
      <c r="F40" s="506">
        <v>-21</v>
      </c>
      <c r="G40" s="506">
        <v>-4</v>
      </c>
      <c r="H40" s="506">
        <v>-4</v>
      </c>
      <c r="I40" s="506">
        <v>70</v>
      </c>
      <c r="J40" s="506">
        <v>34</v>
      </c>
      <c r="K40" s="506">
        <v>36</v>
      </c>
      <c r="L40" s="506">
        <v>15</v>
      </c>
      <c r="M40" s="506">
        <v>14</v>
      </c>
      <c r="N40" s="506">
        <v>-1</v>
      </c>
      <c r="O40" s="506">
        <v>20</v>
      </c>
      <c r="P40" s="506">
        <v>-1</v>
      </c>
      <c r="Q40" s="506">
        <v>7</v>
      </c>
      <c r="R40" s="506">
        <v>-5</v>
      </c>
      <c r="S40" s="506">
        <v>-2</v>
      </c>
      <c r="T40" s="506">
        <v>3</v>
      </c>
      <c r="U40" s="506">
        <v>8</v>
      </c>
      <c r="V40" s="506">
        <v>1</v>
      </c>
      <c r="W40" s="506">
        <v>2</v>
      </c>
      <c r="X40" s="506">
        <v>-5</v>
      </c>
      <c r="Y40" s="552"/>
      <c r="Z40" s="541">
        <f>E40/'R1住基'!E40</f>
        <v>4.1555726976385396E-3</v>
      </c>
      <c r="AA40" s="541">
        <f>F40/'R1住基'!F40</f>
        <v>-1.2404016538688719E-2</v>
      </c>
      <c r="AB40" s="541">
        <f>G40/'R1住基'!G40</f>
        <v>-2.2234574763757642E-3</v>
      </c>
      <c r="AC40" s="541">
        <f>H40/'R1住基'!H40</f>
        <v>-2.1691973969631237E-3</v>
      </c>
      <c r="AD40" s="541">
        <f>I40/'R1住基'!I40</f>
        <v>3.3898305084745763E-2</v>
      </c>
      <c r="AE40" s="541">
        <f>J40/'R1住基'!J40</f>
        <v>1.4821272885789015E-2</v>
      </c>
      <c r="AF40" s="541">
        <f>K40/'R1住基'!K40</f>
        <v>1.5591165006496318E-2</v>
      </c>
      <c r="AG40" s="541">
        <f>L40/'R1住基'!L40</f>
        <v>6.51890482398957E-3</v>
      </c>
      <c r="AH40" s="541">
        <f>M40/'R1住基'!M40</f>
        <v>5.8577405857740588E-3</v>
      </c>
      <c r="AI40" s="541">
        <f>N40/'R1住基'!N40</f>
        <v>-3.6036036036036037E-4</v>
      </c>
      <c r="AJ40" s="541">
        <f>O40/'R1住基'!O40</f>
        <v>6.8823124569855473E-3</v>
      </c>
      <c r="AK40" s="541">
        <f>P40/'R1住基'!P40</f>
        <v>-3.9463299131807419E-4</v>
      </c>
      <c r="AL40" s="541">
        <f>Q40/'R1住基'!Q40</f>
        <v>2.944888514934792E-3</v>
      </c>
      <c r="AM40" s="541">
        <f>R40/'R1住基'!R40</f>
        <v>-2.0601565718994645E-3</v>
      </c>
      <c r="AN40" s="541">
        <f>S40/'R1住基'!S40</f>
        <v>-7.334066740007334E-4</v>
      </c>
      <c r="AO40" s="541">
        <f>T40/'R1住基'!T40</f>
        <v>1.244296972210701E-3</v>
      </c>
      <c r="AP40" s="541">
        <f>U40/'R1住基'!U40</f>
        <v>4.4692737430167594E-3</v>
      </c>
      <c r="AQ40" s="541">
        <f>V40/'R1住基'!V40</f>
        <v>6.2774639045825491E-4</v>
      </c>
      <c r="AR40" s="541">
        <f>W40/'R1住基'!W40</f>
        <v>1.7346053772766695E-3</v>
      </c>
      <c r="AS40" s="541">
        <f>X40/'R1住基'!X40</f>
        <v>-6.2578222778473091E-3</v>
      </c>
      <c r="AT40" s="552"/>
    </row>
    <row r="41" spans="1:46" s="482" customFormat="1" ht="15" customHeight="1">
      <c r="A41" s="483" t="s">
        <v>630</v>
      </c>
      <c r="B41" s="484" t="s">
        <v>57</v>
      </c>
      <c r="C41" s="484" t="s">
        <v>131</v>
      </c>
      <c r="D41" s="485" t="s">
        <v>592</v>
      </c>
      <c r="E41" s="506">
        <v>-242</v>
      </c>
      <c r="F41" s="506">
        <v>34</v>
      </c>
      <c r="G41" s="506">
        <v>5</v>
      </c>
      <c r="H41" s="506">
        <v>-4</v>
      </c>
      <c r="I41" s="506">
        <v>-7</v>
      </c>
      <c r="J41" s="506">
        <v>-172</v>
      </c>
      <c r="K41" s="506">
        <v>-71</v>
      </c>
      <c r="L41" s="506">
        <v>-33</v>
      </c>
      <c r="M41" s="506">
        <v>-4</v>
      </c>
      <c r="N41" s="506">
        <v>-4</v>
      </c>
      <c r="O41" s="506">
        <v>10</v>
      </c>
      <c r="P41" s="506">
        <v>-24</v>
      </c>
      <c r="Q41" s="506">
        <v>18</v>
      </c>
      <c r="R41" s="506">
        <v>14</v>
      </c>
      <c r="S41" s="506">
        <v>11</v>
      </c>
      <c r="T41" s="506">
        <v>2</v>
      </c>
      <c r="U41" s="506">
        <v>-9</v>
      </c>
      <c r="V41" s="506">
        <v>-3</v>
      </c>
      <c r="W41" s="506">
        <v>1</v>
      </c>
      <c r="X41" s="506">
        <v>-6</v>
      </c>
      <c r="Y41" s="552"/>
      <c r="Z41" s="541">
        <f>E41/'R1住基'!E41</f>
        <v>-3.1465758233756779E-3</v>
      </c>
      <c r="AA41" s="541">
        <f>F41/'R1住基'!F41</f>
        <v>1.1748445058742226E-2</v>
      </c>
      <c r="AB41" s="541">
        <f>G41/'R1住基'!G41</f>
        <v>1.4934289127837516E-3</v>
      </c>
      <c r="AC41" s="541">
        <f>H41/'R1住基'!H41</f>
        <v>-1.1261261261261261E-3</v>
      </c>
      <c r="AD41" s="541">
        <f>I41/'R1住基'!I41</f>
        <v>-1.7898235745333673E-3</v>
      </c>
      <c r="AE41" s="541">
        <f>J41/'R1住基'!J41</f>
        <v>-4.6348693074642955E-2</v>
      </c>
      <c r="AF41" s="541">
        <f>K41/'R1住基'!K41</f>
        <v>-2.2236141559661759E-2</v>
      </c>
      <c r="AG41" s="541">
        <f>L41/'R1住基'!L41</f>
        <v>-8.4420567920184195E-3</v>
      </c>
      <c r="AH41" s="541">
        <f>M41/'R1住基'!M41</f>
        <v>-8.9485458612975394E-4</v>
      </c>
      <c r="AI41" s="541">
        <f>N41/'R1住基'!N41</f>
        <v>-7.6569678407350692E-4</v>
      </c>
      <c r="AJ41" s="541">
        <f>O41/'R1住基'!O41</f>
        <v>1.7898693395382137E-3</v>
      </c>
      <c r="AK41" s="541">
        <f>P41/'R1住基'!P41</f>
        <v>-5.0579557428872494E-3</v>
      </c>
      <c r="AL41" s="541">
        <f>Q41/'R1住基'!Q41</f>
        <v>3.9621395553598943E-3</v>
      </c>
      <c r="AM41" s="541">
        <f>R41/'R1住基'!R41</f>
        <v>2.8854080791426216E-3</v>
      </c>
      <c r="AN41" s="541">
        <f>S41/'R1住基'!S41</f>
        <v>1.7831090938563786E-3</v>
      </c>
      <c r="AO41" s="541">
        <f>T41/'R1住基'!T41</f>
        <v>3.4614053305642093E-4</v>
      </c>
      <c r="AP41" s="541">
        <f>U41/'R1住基'!U41</f>
        <v>-2.011173184357542E-3</v>
      </c>
      <c r="AQ41" s="541">
        <f>V41/'R1住基'!V41</f>
        <v>-9.7181729834791054E-4</v>
      </c>
      <c r="AR41" s="541">
        <f>W41/'R1住基'!W41</f>
        <v>4.6598322460391424E-4</v>
      </c>
      <c r="AS41" s="541">
        <f>X41/'R1住基'!X41</f>
        <v>-4.5627376425855515E-3</v>
      </c>
      <c r="AT41" s="552"/>
    </row>
    <row r="42" spans="1:46" s="482" customFormat="1" ht="15" customHeight="1">
      <c r="A42" s="483" t="s">
        <v>631</v>
      </c>
      <c r="B42" s="484" t="s">
        <v>57</v>
      </c>
      <c r="C42" s="484" t="s">
        <v>674</v>
      </c>
      <c r="D42" s="485" t="s">
        <v>592</v>
      </c>
      <c r="E42" s="506">
        <v>-232</v>
      </c>
      <c r="F42" s="506">
        <v>47</v>
      </c>
      <c r="G42" s="506">
        <v>6</v>
      </c>
      <c r="H42" s="506">
        <v>-10</v>
      </c>
      <c r="I42" s="506">
        <v>-36</v>
      </c>
      <c r="J42" s="506">
        <v>-137</v>
      </c>
      <c r="K42" s="506">
        <v>-97</v>
      </c>
      <c r="L42" s="506">
        <v>-17</v>
      </c>
      <c r="M42" s="506">
        <v>20</v>
      </c>
      <c r="N42" s="506">
        <v>-23</v>
      </c>
      <c r="O42" s="506">
        <v>-7</v>
      </c>
      <c r="P42" s="506">
        <v>-4</v>
      </c>
      <c r="Q42" s="506">
        <v>-1</v>
      </c>
      <c r="R42" s="506">
        <v>-11</v>
      </c>
      <c r="S42" s="506">
        <v>2</v>
      </c>
      <c r="T42" s="506">
        <v>15</v>
      </c>
      <c r="U42" s="506">
        <v>-1</v>
      </c>
      <c r="V42" s="506">
        <v>0</v>
      </c>
      <c r="W42" s="506">
        <v>14</v>
      </c>
      <c r="X42" s="506">
        <v>8</v>
      </c>
      <c r="Y42" s="552"/>
      <c r="Z42" s="541">
        <f>E42/'R1住基'!E42</f>
        <v>-7.4173540507705095E-3</v>
      </c>
      <c r="AA42" s="541">
        <f>F42/'R1住基'!F42</f>
        <v>4.7522750252780584E-2</v>
      </c>
      <c r="AB42" s="541">
        <f>G42/'R1住基'!G42</f>
        <v>4.2105263157894736E-3</v>
      </c>
      <c r="AC42" s="541">
        <f>H42/'R1住基'!H42</f>
        <v>-5.4229934924078091E-3</v>
      </c>
      <c r="AD42" s="541">
        <f>I42/'R1住基'!I42</f>
        <v>-1.9878520154610713E-2</v>
      </c>
      <c r="AE42" s="541">
        <f>J42/'R1住基'!J42</f>
        <v>-9.6343178621659628E-2</v>
      </c>
      <c r="AF42" s="541">
        <f>K42/'R1住基'!K42</f>
        <v>-9.847715736040609E-2</v>
      </c>
      <c r="AG42" s="541">
        <f>L42/'R1住基'!L42</f>
        <v>-1.3322884012539185E-2</v>
      </c>
      <c r="AH42" s="541">
        <f>M42/'R1住基'!M42</f>
        <v>1.3046314416177429E-2</v>
      </c>
      <c r="AI42" s="541">
        <f>N42/'R1住基'!N42</f>
        <v>-1.0195035460992909E-2</v>
      </c>
      <c r="AJ42" s="541">
        <f>O42/'R1住基'!O42</f>
        <v>-2.765705254839984E-3</v>
      </c>
      <c r="AK42" s="541">
        <f>P42/'R1住基'!P42</f>
        <v>-1.8467220683287165E-3</v>
      </c>
      <c r="AL42" s="541">
        <f>Q42/'R1住基'!Q42</f>
        <v>-5.0632911392405066E-4</v>
      </c>
      <c r="AM42" s="541">
        <f>R42/'R1住基'!R42</f>
        <v>-4.9706281066425667E-3</v>
      </c>
      <c r="AN42" s="541">
        <f>S42/'R1住基'!S42</f>
        <v>7.6103500761035003E-4</v>
      </c>
      <c r="AO42" s="541">
        <f>T42/'R1住基'!T42</f>
        <v>6.6994193836534171E-3</v>
      </c>
      <c r="AP42" s="541">
        <f>U42/'R1住基'!U42</f>
        <v>-5.7703404500865547E-4</v>
      </c>
      <c r="AQ42" s="541">
        <f>V42/'R1住基'!V42</f>
        <v>0</v>
      </c>
      <c r="AR42" s="541">
        <f>W42/'R1住基'!W42</f>
        <v>1.9801980198019802E-2</v>
      </c>
      <c r="AS42" s="541">
        <f>X42/'R1住基'!X42</f>
        <v>1.5355086372360844E-2</v>
      </c>
      <c r="AT42" s="552"/>
    </row>
    <row r="43" spans="1:46" s="482" customFormat="1" ht="15" customHeight="1">
      <c r="A43" s="483" t="s">
        <v>632</v>
      </c>
      <c r="B43" s="484" t="s">
        <v>57</v>
      </c>
      <c r="C43" s="484" t="s">
        <v>675</v>
      </c>
      <c r="D43" s="485" t="s">
        <v>592</v>
      </c>
      <c r="E43" s="506">
        <v>-137</v>
      </c>
      <c r="F43" s="506">
        <v>10</v>
      </c>
      <c r="G43" s="506">
        <v>5</v>
      </c>
      <c r="H43" s="506">
        <v>-9</v>
      </c>
      <c r="I43" s="506">
        <v>-40</v>
      </c>
      <c r="J43" s="506">
        <v>-72</v>
      </c>
      <c r="K43" s="506">
        <v>-24</v>
      </c>
      <c r="L43" s="506">
        <v>-4</v>
      </c>
      <c r="M43" s="506">
        <v>-7</v>
      </c>
      <c r="N43" s="506">
        <v>-1</v>
      </c>
      <c r="O43" s="506">
        <v>-14</v>
      </c>
      <c r="P43" s="506">
        <v>-1</v>
      </c>
      <c r="Q43" s="506">
        <v>-2</v>
      </c>
      <c r="R43" s="506">
        <v>4</v>
      </c>
      <c r="S43" s="506">
        <v>0</v>
      </c>
      <c r="T43" s="506">
        <v>14</v>
      </c>
      <c r="U43" s="506">
        <v>4</v>
      </c>
      <c r="V43" s="506">
        <v>-1</v>
      </c>
      <c r="W43" s="506">
        <v>2</v>
      </c>
      <c r="X43" s="506">
        <v>-1</v>
      </c>
      <c r="Y43" s="552"/>
      <c r="Z43" s="541">
        <f>E43/'R1住基'!E43</f>
        <v>-6.5597318649748626E-3</v>
      </c>
      <c r="AA43" s="541">
        <f>F43/'R1住基'!F43</f>
        <v>1.8281535648994516E-2</v>
      </c>
      <c r="AB43" s="541">
        <f>G43/'R1住基'!G43</f>
        <v>6.6934404283801874E-3</v>
      </c>
      <c r="AC43" s="541">
        <f>H43/'R1住基'!H43</f>
        <v>-9.9228224917309819E-3</v>
      </c>
      <c r="AD43" s="541">
        <f>I43/'R1住基'!I43</f>
        <v>-3.6003600360036005E-2</v>
      </c>
      <c r="AE43" s="541">
        <f>J43/'R1住基'!J43</f>
        <v>-7.0243902439024397E-2</v>
      </c>
      <c r="AF43" s="541">
        <f>K43/'R1住基'!K43</f>
        <v>-3.3472803347280332E-2</v>
      </c>
      <c r="AG43" s="541">
        <f>L43/'R1住基'!L43</f>
        <v>-4.5506257110352671E-3</v>
      </c>
      <c r="AH43" s="541">
        <f>M43/'R1住基'!M43</f>
        <v>-7.5349838536060282E-3</v>
      </c>
      <c r="AI43" s="541">
        <f>N43/'R1住基'!N43</f>
        <v>-8.6206896551724137E-4</v>
      </c>
      <c r="AJ43" s="541">
        <f>O43/'R1住基'!O43</f>
        <v>-1.0007147962830594E-2</v>
      </c>
      <c r="AK43" s="541">
        <f>P43/'R1住基'!P43</f>
        <v>-7.6804915514592934E-4</v>
      </c>
      <c r="AL43" s="541">
        <f>Q43/'R1住基'!Q43</f>
        <v>-1.4347202295552368E-3</v>
      </c>
      <c r="AM43" s="541">
        <f>R43/'R1住基'!R43</f>
        <v>2.772002772002772E-3</v>
      </c>
      <c r="AN43" s="541">
        <f>S43/'R1住基'!S43</f>
        <v>0</v>
      </c>
      <c r="AO43" s="541">
        <f>T43/'R1住基'!T43</f>
        <v>8.7064676616915426E-3</v>
      </c>
      <c r="AP43" s="541">
        <f>U43/'R1住基'!U43</f>
        <v>2.8129395218002813E-3</v>
      </c>
      <c r="AQ43" s="541">
        <f>V43/'R1住基'!V43</f>
        <v>-9.099181073703367E-4</v>
      </c>
      <c r="AR43" s="541">
        <f>W43/'R1住基'!W43</f>
        <v>2.2753128555176336E-3</v>
      </c>
      <c r="AS43" s="541">
        <f>X43/'R1住基'!X43</f>
        <v>-1.6474464579901153E-3</v>
      </c>
      <c r="AT43" s="552"/>
    </row>
    <row r="44" spans="1:46" s="482" customFormat="1" ht="15" customHeight="1">
      <c r="A44" s="483" t="s">
        <v>633</v>
      </c>
      <c r="B44" s="484" t="s">
        <v>57</v>
      </c>
      <c r="C44" s="484" t="s">
        <v>676</v>
      </c>
      <c r="D44" s="485" t="s">
        <v>592</v>
      </c>
      <c r="E44" s="506">
        <v>128</v>
      </c>
      <c r="F44" s="506">
        <v>68</v>
      </c>
      <c r="G44" s="506">
        <v>-1</v>
      </c>
      <c r="H44" s="506">
        <v>0</v>
      </c>
      <c r="I44" s="506">
        <v>3</v>
      </c>
      <c r="J44" s="506">
        <v>1</v>
      </c>
      <c r="K44" s="506">
        <v>19</v>
      </c>
      <c r="L44" s="506">
        <v>36</v>
      </c>
      <c r="M44" s="506">
        <v>33</v>
      </c>
      <c r="N44" s="506">
        <v>12</v>
      </c>
      <c r="O44" s="506">
        <v>-15</v>
      </c>
      <c r="P44" s="506">
        <v>-7</v>
      </c>
      <c r="Q44" s="506">
        <v>-12</v>
      </c>
      <c r="R44" s="506">
        <v>-4</v>
      </c>
      <c r="S44" s="506">
        <v>-2</v>
      </c>
      <c r="T44" s="506">
        <v>-6</v>
      </c>
      <c r="U44" s="506">
        <v>-7</v>
      </c>
      <c r="V44" s="506">
        <v>2</v>
      </c>
      <c r="W44" s="506">
        <v>5</v>
      </c>
      <c r="X44" s="506">
        <v>3</v>
      </c>
      <c r="Y44" s="552"/>
      <c r="Z44" s="541">
        <f>E44/'R1住基'!E44</f>
        <v>4.1102048680238907E-3</v>
      </c>
      <c r="AA44" s="541">
        <f>F44/'R1住基'!F44</f>
        <v>5.9027777777777776E-2</v>
      </c>
      <c r="AB44" s="541">
        <f>G44/'R1住基'!G44</f>
        <v>-7.1530758226037196E-4</v>
      </c>
      <c r="AC44" s="541">
        <f>H44/'R1住基'!H44</f>
        <v>0</v>
      </c>
      <c r="AD44" s="541">
        <f>I44/'R1住基'!I44</f>
        <v>1.9907100199071004E-3</v>
      </c>
      <c r="AE44" s="541">
        <f>J44/'R1住基'!J44</f>
        <v>6.93000693000693E-4</v>
      </c>
      <c r="AF44" s="541">
        <f>K44/'R1住基'!K44</f>
        <v>1.5248796147672551E-2</v>
      </c>
      <c r="AG44" s="541">
        <f>L44/'R1住基'!L44</f>
        <v>2.2443890274314215E-2</v>
      </c>
      <c r="AH44" s="541">
        <f>M44/'R1住基'!M44</f>
        <v>1.864406779661017E-2</v>
      </c>
      <c r="AI44" s="541">
        <f>N44/'R1住基'!N44</f>
        <v>5.4644808743169399E-3</v>
      </c>
      <c r="AJ44" s="541">
        <f>O44/'R1住基'!O44</f>
        <v>-6.412997007268063E-3</v>
      </c>
      <c r="AK44" s="541">
        <f>P44/'R1住基'!P44</f>
        <v>-3.8167938931297708E-3</v>
      </c>
      <c r="AL44" s="541">
        <f>Q44/'R1住基'!Q44</f>
        <v>-6.6777963272120202E-3</v>
      </c>
      <c r="AM44" s="541">
        <f>R44/'R1住基'!R44</f>
        <v>-2.05761316872428E-3</v>
      </c>
      <c r="AN44" s="541">
        <f>S44/'R1住基'!S44</f>
        <v>-7.6045627376425851E-4</v>
      </c>
      <c r="AO44" s="541">
        <f>T44/'R1住基'!T44</f>
        <v>-2.3319082782743881E-3</v>
      </c>
      <c r="AP44" s="541">
        <f>U44/'R1住基'!U44</f>
        <v>-3.5300050428643467E-3</v>
      </c>
      <c r="AQ44" s="541">
        <f>V44/'R1住基'!V44</f>
        <v>1.6722408026755853E-3</v>
      </c>
      <c r="AR44" s="541">
        <f>W44/'R1住基'!W44</f>
        <v>6.8870523415977963E-3</v>
      </c>
      <c r="AS44" s="541">
        <f>X44/'R1住基'!X44</f>
        <v>7.6335877862595417E-3</v>
      </c>
      <c r="AT44" s="552"/>
    </row>
    <row r="45" spans="1:46" s="482" customFormat="1" ht="15" customHeight="1">
      <c r="A45" s="483" t="s">
        <v>634</v>
      </c>
      <c r="B45" s="484" t="s">
        <v>57</v>
      </c>
      <c r="C45" s="484" t="s">
        <v>677</v>
      </c>
      <c r="D45" s="485" t="s">
        <v>592</v>
      </c>
      <c r="E45" s="506">
        <v>13</v>
      </c>
      <c r="F45" s="506">
        <v>24</v>
      </c>
      <c r="G45" s="506">
        <v>4</v>
      </c>
      <c r="H45" s="506">
        <v>4</v>
      </c>
      <c r="I45" s="506">
        <v>27</v>
      </c>
      <c r="J45" s="506">
        <v>-1</v>
      </c>
      <c r="K45" s="506">
        <v>-18</v>
      </c>
      <c r="L45" s="506">
        <v>-7</v>
      </c>
      <c r="M45" s="506">
        <v>-8</v>
      </c>
      <c r="N45" s="506">
        <v>14</v>
      </c>
      <c r="O45" s="506">
        <v>-3</v>
      </c>
      <c r="P45" s="506">
        <v>-10</v>
      </c>
      <c r="Q45" s="506">
        <v>4</v>
      </c>
      <c r="R45" s="506">
        <v>-5</v>
      </c>
      <c r="S45" s="506">
        <v>-18</v>
      </c>
      <c r="T45" s="506">
        <v>7</v>
      </c>
      <c r="U45" s="506">
        <v>-6</v>
      </c>
      <c r="V45" s="506">
        <v>-2</v>
      </c>
      <c r="W45" s="506">
        <v>7</v>
      </c>
      <c r="X45" s="506">
        <v>0</v>
      </c>
      <c r="Y45" s="552"/>
      <c r="Z45" s="541">
        <f>E45/'R1住基'!E45</f>
        <v>3.754837964300156E-4</v>
      </c>
      <c r="AA45" s="541">
        <f>F45/'R1住基'!F45</f>
        <v>1.613987895090787E-2</v>
      </c>
      <c r="AB45" s="541">
        <f>G45/'R1住基'!G45</f>
        <v>2.2688598979013048E-3</v>
      </c>
      <c r="AC45" s="541">
        <f>H45/'R1住基'!H45</f>
        <v>2.4271844660194173E-3</v>
      </c>
      <c r="AD45" s="541">
        <f>I45/'R1住基'!I45</f>
        <v>1.5508328546812177E-2</v>
      </c>
      <c r="AE45" s="541">
        <f>J45/'R1住基'!J45</f>
        <v>-5.5187637969094923E-4</v>
      </c>
      <c r="AF45" s="541">
        <f>K45/'R1住基'!K45</f>
        <v>-1.0922330097087379E-2</v>
      </c>
      <c r="AG45" s="541">
        <f>L45/'R1住基'!L45</f>
        <v>-3.7056643726839597E-3</v>
      </c>
      <c r="AH45" s="541">
        <f>M45/'R1住基'!M45</f>
        <v>-3.6380172805820826E-3</v>
      </c>
      <c r="AI45" s="541">
        <f>N45/'R1住基'!N45</f>
        <v>5.3313023610053311E-3</v>
      </c>
      <c r="AJ45" s="541">
        <f>O45/'R1住基'!O45</f>
        <v>-1.1329305135951663E-3</v>
      </c>
      <c r="AK45" s="541">
        <f>P45/'R1住基'!P45</f>
        <v>-4.6860356138706651E-3</v>
      </c>
      <c r="AL45" s="541">
        <f>Q45/'R1住基'!Q45</f>
        <v>2.205071664829107E-3</v>
      </c>
      <c r="AM45" s="541">
        <f>R45/'R1住基'!R45</f>
        <v>-2.631578947368421E-3</v>
      </c>
      <c r="AN45" s="541">
        <f>S45/'R1住基'!S45</f>
        <v>-7.2609923356192017E-3</v>
      </c>
      <c r="AO45" s="541">
        <f>T45/'R1住基'!T45</f>
        <v>2.9093931837073984E-3</v>
      </c>
      <c r="AP45" s="541">
        <f>U45/'R1住基'!U45</f>
        <v>-3.0181086519114686E-3</v>
      </c>
      <c r="AQ45" s="541">
        <f>V45/'R1住基'!V45</f>
        <v>-1.5600624024960999E-3</v>
      </c>
      <c r="AR45" s="541">
        <f>W45/'R1住基'!W45</f>
        <v>9.0791180285343717E-3</v>
      </c>
      <c r="AS45" s="541">
        <f>X45/'R1住基'!X45</f>
        <v>0</v>
      </c>
      <c r="AT45" s="552"/>
    </row>
    <row r="46" spans="1:46" s="482" customFormat="1" ht="15" customHeight="1">
      <c r="A46" s="483" t="s">
        <v>635</v>
      </c>
      <c r="B46" s="484" t="s">
        <v>57</v>
      </c>
      <c r="C46" s="484" t="s">
        <v>678</v>
      </c>
      <c r="D46" s="485" t="s">
        <v>592</v>
      </c>
      <c r="E46" s="506">
        <v>-82</v>
      </c>
      <c r="F46" s="506">
        <v>13</v>
      </c>
      <c r="G46" s="506">
        <v>11</v>
      </c>
      <c r="H46" s="506">
        <v>2</v>
      </c>
      <c r="I46" s="506">
        <v>1</v>
      </c>
      <c r="J46" s="506">
        <v>-32</v>
      </c>
      <c r="K46" s="506">
        <v>-23</v>
      </c>
      <c r="L46" s="506">
        <v>-24</v>
      </c>
      <c r="M46" s="506">
        <v>-7</v>
      </c>
      <c r="N46" s="506">
        <v>-13</v>
      </c>
      <c r="O46" s="506">
        <v>1</v>
      </c>
      <c r="P46" s="506">
        <v>-4</v>
      </c>
      <c r="Q46" s="506">
        <v>-1</v>
      </c>
      <c r="R46" s="506">
        <v>-1</v>
      </c>
      <c r="S46" s="506">
        <v>-1</v>
      </c>
      <c r="T46" s="506">
        <v>0</v>
      </c>
      <c r="U46" s="506">
        <v>3</v>
      </c>
      <c r="V46" s="506">
        <v>-1</v>
      </c>
      <c r="W46" s="506">
        <v>-3</v>
      </c>
      <c r="X46" s="506">
        <v>-3</v>
      </c>
      <c r="Y46" s="552"/>
      <c r="Z46" s="541">
        <f>E46/'R1住基'!E46</f>
        <v>-6.7257217847769028E-3</v>
      </c>
      <c r="AA46" s="541">
        <f>F46/'R1住基'!F46</f>
        <v>4.2763157894736843E-2</v>
      </c>
      <c r="AB46" s="541">
        <f>G46/'R1住基'!G46</f>
        <v>2.576112412177986E-2</v>
      </c>
      <c r="AC46" s="541">
        <f>H46/'R1住基'!H46</f>
        <v>4.2918454935622317E-3</v>
      </c>
      <c r="AD46" s="541">
        <f>I46/'R1住基'!I46</f>
        <v>1.8450184501845018E-3</v>
      </c>
      <c r="AE46" s="541">
        <f>J46/'R1住基'!J46</f>
        <v>-5.565217391304348E-2</v>
      </c>
      <c r="AF46" s="541">
        <f>K46/'R1住基'!K46</f>
        <v>-4.9250535331905779E-2</v>
      </c>
      <c r="AG46" s="541">
        <f>L46/'R1住基'!L46</f>
        <v>-4.2933810375670838E-2</v>
      </c>
      <c r="AH46" s="541">
        <f>M46/'R1住基'!M46</f>
        <v>-1.2280701754385965E-2</v>
      </c>
      <c r="AI46" s="541">
        <f>N46/'R1住基'!N46</f>
        <v>-1.8361581920903956E-2</v>
      </c>
      <c r="AJ46" s="541">
        <f>O46/'R1住基'!O46</f>
        <v>1.3717421124828531E-3</v>
      </c>
      <c r="AK46" s="541">
        <f>P46/'R1住基'!P46</f>
        <v>-5.3050397877984082E-3</v>
      </c>
      <c r="AL46" s="541">
        <f>Q46/'R1住基'!Q46</f>
        <v>-1.2437810945273632E-3</v>
      </c>
      <c r="AM46" s="541">
        <f>R46/'R1住基'!R46</f>
        <v>-1.0438413361169101E-3</v>
      </c>
      <c r="AN46" s="541">
        <f>S46/'R1住基'!S46</f>
        <v>-8.7412587412587413E-4</v>
      </c>
      <c r="AO46" s="541">
        <f>T46/'R1住基'!T46</f>
        <v>0</v>
      </c>
      <c r="AP46" s="541">
        <f>U46/'R1住基'!U46</f>
        <v>3.7546933667083854E-3</v>
      </c>
      <c r="AQ46" s="541">
        <f>V46/'R1住基'!V46</f>
        <v>-1.6474464579901153E-3</v>
      </c>
      <c r="AR46" s="541">
        <f>W46/'R1住基'!W46</f>
        <v>-6.2761506276150627E-3</v>
      </c>
      <c r="AS46" s="541">
        <f>X46/'R1住基'!X46</f>
        <v>-8.6956521739130436E-3</v>
      </c>
      <c r="AT46" s="552"/>
    </row>
    <row r="47" spans="1:46" s="482" customFormat="1" ht="15" customHeight="1">
      <c r="A47" s="483" t="s">
        <v>636</v>
      </c>
      <c r="B47" s="484" t="s">
        <v>57</v>
      </c>
      <c r="C47" s="484" t="s">
        <v>679</v>
      </c>
      <c r="D47" s="485" t="s">
        <v>592</v>
      </c>
      <c r="E47" s="506">
        <v>-49</v>
      </c>
      <c r="F47" s="506">
        <v>8</v>
      </c>
      <c r="G47" s="506">
        <v>2</v>
      </c>
      <c r="H47" s="506">
        <v>-2</v>
      </c>
      <c r="I47" s="506">
        <v>3</v>
      </c>
      <c r="J47" s="506">
        <v>-33</v>
      </c>
      <c r="K47" s="506">
        <v>-35</v>
      </c>
      <c r="L47" s="506">
        <v>-3</v>
      </c>
      <c r="M47" s="506">
        <v>-21</v>
      </c>
      <c r="N47" s="506">
        <v>12</v>
      </c>
      <c r="O47" s="506">
        <v>10</v>
      </c>
      <c r="P47" s="506">
        <v>-7</v>
      </c>
      <c r="Q47" s="506">
        <v>4</v>
      </c>
      <c r="R47" s="506">
        <v>5</v>
      </c>
      <c r="S47" s="506">
        <v>-2</v>
      </c>
      <c r="T47" s="506">
        <v>1</v>
      </c>
      <c r="U47" s="506">
        <v>1</v>
      </c>
      <c r="V47" s="506">
        <v>7</v>
      </c>
      <c r="W47" s="506">
        <v>1</v>
      </c>
      <c r="X47" s="506">
        <v>0</v>
      </c>
      <c r="Y47" s="552"/>
      <c r="Z47" s="541">
        <f>E47/'R1住基'!E47</f>
        <v>-2.5319071978504625E-3</v>
      </c>
      <c r="AA47" s="541">
        <f>F47/'R1住基'!F47</f>
        <v>1.019108280254777E-2</v>
      </c>
      <c r="AB47" s="541">
        <f>G47/'R1住基'!G47</f>
        <v>2.1953896816684962E-3</v>
      </c>
      <c r="AC47" s="541">
        <f>H47/'R1住基'!H47</f>
        <v>-2.1231422505307855E-3</v>
      </c>
      <c r="AD47" s="541">
        <f>I47/'R1住基'!I47</f>
        <v>2.9069767441860465E-3</v>
      </c>
      <c r="AE47" s="541">
        <f>J47/'R1住基'!J47</f>
        <v>-3.0358785648574058E-2</v>
      </c>
      <c r="AF47" s="541">
        <f>K47/'R1住基'!K47</f>
        <v>-3.5105315947843531E-2</v>
      </c>
      <c r="AG47" s="541">
        <f>L47/'R1住基'!L47</f>
        <v>-2.859866539561487E-3</v>
      </c>
      <c r="AH47" s="541">
        <f>M47/'R1住基'!M47</f>
        <v>-1.784197111299915E-2</v>
      </c>
      <c r="AI47" s="541">
        <f>N47/'R1住基'!N47</f>
        <v>9.0771558245083209E-3</v>
      </c>
      <c r="AJ47" s="541">
        <f>O47/'R1住基'!O47</f>
        <v>7.4239049740163323E-3</v>
      </c>
      <c r="AK47" s="541">
        <f>P47/'R1住基'!P47</f>
        <v>-6.3348416289592761E-3</v>
      </c>
      <c r="AL47" s="541">
        <f>Q47/'R1住基'!Q47</f>
        <v>3.6396724294813468E-3</v>
      </c>
      <c r="AM47" s="541">
        <f>R47/'R1住基'!R47</f>
        <v>4.528985507246377E-3</v>
      </c>
      <c r="AN47" s="541">
        <f>S47/'R1住基'!S47</f>
        <v>-1.4388489208633094E-3</v>
      </c>
      <c r="AO47" s="541">
        <f>T47/'R1住基'!T47</f>
        <v>7.429420505200594E-4</v>
      </c>
      <c r="AP47" s="541">
        <f>U47/'R1住基'!U47</f>
        <v>9.7943192948090111E-4</v>
      </c>
      <c r="AQ47" s="541">
        <f>V47/'R1住基'!V47</f>
        <v>9.2348284960422165E-3</v>
      </c>
      <c r="AR47" s="541">
        <f>W47/'R1住基'!W47</f>
        <v>1.9083969465648854E-3</v>
      </c>
      <c r="AS47" s="541">
        <f>X47/'R1住基'!X47</f>
        <v>0</v>
      </c>
      <c r="AT47" s="552"/>
    </row>
    <row r="48" spans="1:46" s="482" customFormat="1" ht="15" customHeight="1">
      <c r="A48" s="483" t="s">
        <v>637</v>
      </c>
      <c r="B48" s="484" t="s">
        <v>57</v>
      </c>
      <c r="C48" s="484" t="s">
        <v>680</v>
      </c>
      <c r="D48" s="485" t="s">
        <v>592</v>
      </c>
      <c r="E48" s="506">
        <v>-70</v>
      </c>
      <c r="F48" s="506">
        <v>16</v>
      </c>
      <c r="G48" s="506">
        <v>6</v>
      </c>
      <c r="H48" s="506">
        <v>1</v>
      </c>
      <c r="I48" s="506">
        <v>-8</v>
      </c>
      <c r="J48" s="506">
        <v>-50</v>
      </c>
      <c r="K48" s="506">
        <v>-15</v>
      </c>
      <c r="L48" s="506">
        <v>-19</v>
      </c>
      <c r="M48" s="506">
        <v>6</v>
      </c>
      <c r="N48" s="506">
        <v>-2</v>
      </c>
      <c r="O48" s="506">
        <v>-5</v>
      </c>
      <c r="P48" s="506">
        <v>2</v>
      </c>
      <c r="Q48" s="506">
        <v>-1</v>
      </c>
      <c r="R48" s="506">
        <v>7</v>
      </c>
      <c r="S48" s="506">
        <v>1</v>
      </c>
      <c r="T48" s="506">
        <v>0</v>
      </c>
      <c r="U48" s="506">
        <v>1</v>
      </c>
      <c r="V48" s="506">
        <v>-1</v>
      </c>
      <c r="W48" s="506">
        <v>-2</v>
      </c>
      <c r="X48" s="506">
        <v>-7</v>
      </c>
      <c r="Y48" s="552"/>
      <c r="Z48" s="541">
        <f>E48/'R1住基'!E48</f>
        <v>-6.1012812690665044E-3</v>
      </c>
      <c r="AA48" s="541">
        <f>F48/'R1住基'!F48</f>
        <v>4.878048780487805E-2</v>
      </c>
      <c r="AB48" s="541">
        <f>G48/'R1住基'!G48</f>
        <v>1.5189873417721518E-2</v>
      </c>
      <c r="AC48" s="541">
        <f>H48/'R1住基'!H48</f>
        <v>1.9417475728155339E-3</v>
      </c>
      <c r="AD48" s="541">
        <f>I48/'R1住基'!I48</f>
        <v>-1.4388489208633094E-2</v>
      </c>
      <c r="AE48" s="541">
        <f>J48/'R1住基'!J48</f>
        <v>-9.6153846153846159E-2</v>
      </c>
      <c r="AF48" s="541">
        <f>K48/'R1住基'!K48</f>
        <v>-3.1914893617021274E-2</v>
      </c>
      <c r="AG48" s="541">
        <f>L48/'R1住基'!L48</f>
        <v>-4.2222222222222223E-2</v>
      </c>
      <c r="AH48" s="541">
        <f>M48/'R1住基'!M48</f>
        <v>1.1049723756906077E-2</v>
      </c>
      <c r="AI48" s="541">
        <f>N48/'R1住基'!N48</f>
        <v>-3.1595576619273301E-3</v>
      </c>
      <c r="AJ48" s="541">
        <f>O48/'R1住基'!O48</f>
        <v>-7.385524372230428E-3</v>
      </c>
      <c r="AK48" s="541">
        <f>P48/'R1住基'!P48</f>
        <v>2.7285129604365621E-3</v>
      </c>
      <c r="AL48" s="541">
        <f>Q48/'R1住基'!Q48</f>
        <v>-1.3927576601671309E-3</v>
      </c>
      <c r="AM48" s="541">
        <f>R48/'R1住基'!R48</f>
        <v>8.3532219570405727E-3</v>
      </c>
      <c r="AN48" s="541">
        <f>S48/'R1住基'!S48</f>
        <v>1.0141987829614604E-3</v>
      </c>
      <c r="AO48" s="541">
        <f>T48/'R1住基'!T48</f>
        <v>0</v>
      </c>
      <c r="AP48" s="541">
        <f>U48/'R1住基'!U48</f>
        <v>1.4367816091954023E-3</v>
      </c>
      <c r="AQ48" s="541">
        <f>V48/'R1住基'!V48</f>
        <v>-1.5723270440251573E-3</v>
      </c>
      <c r="AR48" s="541">
        <f>W48/'R1住基'!W48</f>
        <v>-3.9920159680638719E-3</v>
      </c>
      <c r="AS48" s="541">
        <f>X48/'R1住基'!X48</f>
        <v>-1.8518518518518517E-2</v>
      </c>
      <c r="AT48" s="552"/>
    </row>
    <row r="49" spans="1:46" s="482" customFormat="1" ht="15" customHeight="1">
      <c r="A49" s="483" t="s">
        <v>638</v>
      </c>
      <c r="B49" s="484" t="s">
        <v>57</v>
      </c>
      <c r="C49" s="484" t="s">
        <v>681</v>
      </c>
      <c r="D49" s="485" t="s">
        <v>592</v>
      </c>
      <c r="E49" s="506">
        <v>-67</v>
      </c>
      <c r="F49" s="506">
        <v>-2</v>
      </c>
      <c r="G49" s="506">
        <v>-2</v>
      </c>
      <c r="H49" s="506">
        <v>8</v>
      </c>
      <c r="I49" s="506">
        <v>-2</v>
      </c>
      <c r="J49" s="506">
        <v>-63</v>
      </c>
      <c r="K49" s="506">
        <v>27</v>
      </c>
      <c r="L49" s="506">
        <v>9</v>
      </c>
      <c r="M49" s="506">
        <v>-6</v>
      </c>
      <c r="N49" s="506">
        <v>-14</v>
      </c>
      <c r="O49" s="506">
        <v>-3</v>
      </c>
      <c r="P49" s="506">
        <v>3</v>
      </c>
      <c r="Q49" s="506">
        <v>-6</v>
      </c>
      <c r="R49" s="506">
        <v>9</v>
      </c>
      <c r="S49" s="506">
        <v>-6</v>
      </c>
      <c r="T49" s="506">
        <v>-12</v>
      </c>
      <c r="U49" s="506">
        <v>0</v>
      </c>
      <c r="V49" s="506">
        <v>-8</v>
      </c>
      <c r="W49" s="506">
        <v>-1</v>
      </c>
      <c r="X49" s="506">
        <v>2</v>
      </c>
      <c r="Y49" s="552"/>
      <c r="Z49" s="541">
        <f>E49/'R1住基'!E49</f>
        <v>-1.9544924154025669E-3</v>
      </c>
      <c r="AA49" s="541">
        <f>F49/'R1住基'!F49</f>
        <v>-1.3917884481558804E-3</v>
      </c>
      <c r="AB49" s="541">
        <f>G49/'R1住基'!G49</f>
        <v>-1.1435105774728416E-3</v>
      </c>
      <c r="AC49" s="541">
        <f>H49/'R1住基'!H49</f>
        <v>4.11522633744856E-3</v>
      </c>
      <c r="AD49" s="541">
        <f>I49/'R1住基'!I49</f>
        <v>-9.9403578528827028E-4</v>
      </c>
      <c r="AE49" s="541">
        <f>J49/'R1住基'!J49</f>
        <v>-3.825136612021858E-2</v>
      </c>
      <c r="AF49" s="541">
        <f>K49/'R1住基'!K49</f>
        <v>1.9162526614620298E-2</v>
      </c>
      <c r="AG49" s="541">
        <f>L49/'R1住基'!L49</f>
        <v>5.1873198847262247E-3</v>
      </c>
      <c r="AH49" s="541">
        <f>M49/'R1住基'!M49</f>
        <v>-2.8625954198473282E-3</v>
      </c>
      <c r="AI49" s="541">
        <f>N49/'R1住基'!N49</f>
        <v>-5.1001821493624772E-3</v>
      </c>
      <c r="AJ49" s="541">
        <f>O49/'R1住基'!O49</f>
        <v>-1.0351966873706005E-3</v>
      </c>
      <c r="AK49" s="541">
        <f>P49/'R1住基'!P49</f>
        <v>1.4367816091954023E-3</v>
      </c>
      <c r="AL49" s="541">
        <f>Q49/'R1住基'!Q49</f>
        <v>-3.4542314335060447E-3</v>
      </c>
      <c r="AM49" s="541">
        <f>R49/'R1住基'!R49</f>
        <v>4.7393364928909956E-3</v>
      </c>
      <c r="AN49" s="541">
        <f>S49/'R1住基'!S49</f>
        <v>-2.3790642347343376E-3</v>
      </c>
      <c r="AO49" s="541">
        <f>T49/'R1住基'!T49</f>
        <v>-5.1172707889125804E-3</v>
      </c>
      <c r="AP49" s="541">
        <f>U49/'R1住基'!U49</f>
        <v>0</v>
      </c>
      <c r="AQ49" s="541">
        <f>V49/'R1住基'!V49</f>
        <v>-7.0859167404782996E-3</v>
      </c>
      <c r="AR49" s="541">
        <f>W49/'R1住基'!W49</f>
        <v>-1.567398119122257E-3</v>
      </c>
      <c r="AS49" s="541">
        <f>X49/'R1住基'!X49</f>
        <v>5.3908355795148251E-3</v>
      </c>
      <c r="AT49" s="552"/>
    </row>
    <row r="50" spans="1:46" s="482" customFormat="1" ht="15" customHeight="1">
      <c r="A50" s="483" t="s">
        <v>639</v>
      </c>
      <c r="B50" s="484" t="s">
        <v>57</v>
      </c>
      <c r="C50" s="484" t="s">
        <v>682</v>
      </c>
      <c r="D50" s="485" t="s">
        <v>592</v>
      </c>
      <c r="E50" s="506">
        <v>-73</v>
      </c>
      <c r="F50" s="506">
        <v>13</v>
      </c>
      <c r="G50" s="506">
        <v>-8</v>
      </c>
      <c r="H50" s="506">
        <v>-1</v>
      </c>
      <c r="I50" s="506">
        <v>-26</v>
      </c>
      <c r="J50" s="506">
        <v>-24</v>
      </c>
      <c r="K50" s="506">
        <v>-25</v>
      </c>
      <c r="L50" s="506">
        <v>6</v>
      </c>
      <c r="M50" s="506">
        <v>-5</v>
      </c>
      <c r="N50" s="506">
        <v>-1</v>
      </c>
      <c r="O50" s="506">
        <v>-9</v>
      </c>
      <c r="P50" s="506">
        <v>-1</v>
      </c>
      <c r="Q50" s="506">
        <v>3</v>
      </c>
      <c r="R50" s="506">
        <v>6</v>
      </c>
      <c r="S50" s="506">
        <v>2</v>
      </c>
      <c r="T50" s="506">
        <v>4</v>
      </c>
      <c r="U50" s="506">
        <v>4</v>
      </c>
      <c r="V50" s="506">
        <v>-3</v>
      </c>
      <c r="W50" s="506">
        <v>-6</v>
      </c>
      <c r="X50" s="506">
        <v>-2</v>
      </c>
      <c r="Y50" s="552"/>
      <c r="Z50" s="541">
        <f>E50/'R1住基'!E50</f>
        <v>-4.858569051580699E-3</v>
      </c>
      <c r="AA50" s="541">
        <f>F50/'R1住基'!F50</f>
        <v>3.7463976945244955E-2</v>
      </c>
      <c r="AB50" s="541">
        <f>G50/'R1住基'!G50</f>
        <v>-1.6393442622950821E-2</v>
      </c>
      <c r="AC50" s="541">
        <f>H50/'R1住基'!H50</f>
        <v>-1.594896331738437E-3</v>
      </c>
      <c r="AD50" s="541">
        <f>I50/'R1住基'!I50</f>
        <v>-3.7089871611982884E-2</v>
      </c>
      <c r="AE50" s="541">
        <f>J50/'R1住基'!J50</f>
        <v>-3.9344262295081971E-2</v>
      </c>
      <c r="AF50" s="541">
        <f>K50/'R1住基'!K50</f>
        <v>-4.8169556840077073E-2</v>
      </c>
      <c r="AG50" s="541">
        <f>L50/'R1住基'!L50</f>
        <v>1.0563380281690141E-2</v>
      </c>
      <c r="AH50" s="541">
        <f>M50/'R1住基'!M50</f>
        <v>-7.0921985815602835E-3</v>
      </c>
      <c r="AI50" s="541">
        <f>N50/'R1住基'!N50</f>
        <v>-1.092896174863388E-3</v>
      </c>
      <c r="AJ50" s="541">
        <f>O50/'R1住基'!O50</f>
        <v>-9.5238095238095247E-3</v>
      </c>
      <c r="AK50" s="541">
        <f>P50/'R1住基'!P50</f>
        <v>-1.1441647597254005E-3</v>
      </c>
      <c r="AL50" s="541">
        <f>Q50/'R1住基'!Q50</f>
        <v>3.0333670374115269E-3</v>
      </c>
      <c r="AM50" s="541">
        <f>R50/'R1住基'!R50</f>
        <v>5.1413881748071976E-3</v>
      </c>
      <c r="AN50" s="541">
        <f>S50/'R1住基'!S50</f>
        <v>1.3440860215053765E-3</v>
      </c>
      <c r="AO50" s="541">
        <f>T50/'R1住基'!T50</f>
        <v>3.0257186081694403E-3</v>
      </c>
      <c r="AP50" s="541">
        <f>U50/'R1住基'!U50</f>
        <v>3.90625E-3</v>
      </c>
      <c r="AQ50" s="541">
        <f>V50/'R1住基'!V50</f>
        <v>-3.9893617021276593E-3</v>
      </c>
      <c r="AR50" s="541">
        <f>W50/'R1住基'!W50</f>
        <v>-1.0169491525423728E-2</v>
      </c>
      <c r="AS50" s="541">
        <f>X50/'R1住基'!X50</f>
        <v>-5.076142131979695E-3</v>
      </c>
      <c r="AT50" s="552"/>
    </row>
    <row r="51" spans="1:46" s="482" customFormat="1" ht="15" customHeight="1">
      <c r="A51" s="483" t="s">
        <v>640</v>
      </c>
      <c r="B51" s="484" t="s">
        <v>57</v>
      </c>
      <c r="C51" s="484" t="s">
        <v>683</v>
      </c>
      <c r="D51" s="485" t="s">
        <v>592</v>
      </c>
      <c r="E51" s="506">
        <v>-110</v>
      </c>
      <c r="F51" s="506">
        <v>12</v>
      </c>
      <c r="G51" s="506">
        <v>5</v>
      </c>
      <c r="H51" s="506">
        <v>0</v>
      </c>
      <c r="I51" s="506">
        <v>-13</v>
      </c>
      <c r="J51" s="506">
        <v>-78</v>
      </c>
      <c r="K51" s="506">
        <v>-22</v>
      </c>
      <c r="L51" s="506">
        <v>-9</v>
      </c>
      <c r="M51" s="506">
        <v>-8</v>
      </c>
      <c r="N51" s="506">
        <v>-9</v>
      </c>
      <c r="O51" s="506">
        <v>8</v>
      </c>
      <c r="P51" s="506">
        <v>4</v>
      </c>
      <c r="Q51" s="506">
        <v>0</v>
      </c>
      <c r="R51" s="506">
        <v>11</v>
      </c>
      <c r="S51" s="506">
        <v>4</v>
      </c>
      <c r="T51" s="506">
        <v>0</v>
      </c>
      <c r="U51" s="506">
        <v>-3</v>
      </c>
      <c r="V51" s="506">
        <v>-1</v>
      </c>
      <c r="W51" s="506">
        <v>-6</v>
      </c>
      <c r="X51" s="506">
        <v>-5</v>
      </c>
      <c r="Y51" s="552"/>
      <c r="Z51" s="541">
        <f>E51/'R1住基'!E51</f>
        <v>-6.4808813998703824E-3</v>
      </c>
      <c r="AA51" s="541">
        <f>F51/'R1住基'!F51</f>
        <v>2.7027027027027029E-2</v>
      </c>
      <c r="AB51" s="541">
        <f>G51/'R1住基'!G51</f>
        <v>1.0121457489878543E-2</v>
      </c>
      <c r="AC51" s="541">
        <f>H51/'R1住基'!H51</f>
        <v>0</v>
      </c>
      <c r="AD51" s="541">
        <f>I51/'R1住基'!I51</f>
        <v>-1.8207282913165267E-2</v>
      </c>
      <c r="AE51" s="541">
        <f>J51/'R1住基'!J51</f>
        <v>-0.11624441132637854</v>
      </c>
      <c r="AF51" s="541">
        <f>K51/'R1住基'!K51</f>
        <v>-3.5031847133757961E-2</v>
      </c>
      <c r="AG51" s="541">
        <f>L51/'R1住基'!L51</f>
        <v>-1.3392857142857142E-2</v>
      </c>
      <c r="AH51" s="541">
        <f>M51/'R1住基'!M51</f>
        <v>-1.0680907877169559E-2</v>
      </c>
      <c r="AI51" s="541">
        <f>N51/'R1住基'!N51</f>
        <v>-9.5541401273885346E-3</v>
      </c>
      <c r="AJ51" s="541">
        <f>O51/'R1住基'!O51</f>
        <v>9.1324200913242004E-3</v>
      </c>
      <c r="AK51" s="541">
        <f>P51/'R1住基'!P51</f>
        <v>4.4742729306487695E-3</v>
      </c>
      <c r="AL51" s="541">
        <f>Q51/'R1住基'!Q51</f>
        <v>0</v>
      </c>
      <c r="AM51" s="541">
        <f>R51/'R1住基'!R51</f>
        <v>7.988380537400145E-3</v>
      </c>
      <c r="AN51" s="541">
        <f>S51/'R1住基'!S51</f>
        <v>2.4630541871921183E-3</v>
      </c>
      <c r="AO51" s="541">
        <f>T51/'R1住基'!T51</f>
        <v>0</v>
      </c>
      <c r="AP51" s="541">
        <f>U51/'R1住基'!U51</f>
        <v>-2.7100271002710027E-3</v>
      </c>
      <c r="AQ51" s="541">
        <f>V51/'R1住基'!V51</f>
        <v>-9.4073377234242712E-4</v>
      </c>
      <c r="AR51" s="541">
        <f>W51/'R1住基'!W51</f>
        <v>-6.5573770491803279E-3</v>
      </c>
      <c r="AS51" s="541">
        <f>X51/'R1住基'!X51</f>
        <v>-7.7279752704791345E-3</v>
      </c>
      <c r="AT51" s="552"/>
    </row>
    <row r="52" spans="1:46" s="482" customFormat="1" ht="15" customHeight="1">
      <c r="A52" s="483" t="s">
        <v>641</v>
      </c>
      <c r="B52" s="484" t="s">
        <v>57</v>
      </c>
      <c r="C52" s="484" t="s">
        <v>684</v>
      </c>
      <c r="D52" s="485" t="s">
        <v>592</v>
      </c>
      <c r="E52" s="506">
        <v>-231</v>
      </c>
      <c r="F52" s="506">
        <v>-6</v>
      </c>
      <c r="G52" s="506">
        <v>3</v>
      </c>
      <c r="H52" s="506">
        <v>-8</v>
      </c>
      <c r="I52" s="506">
        <v>-27</v>
      </c>
      <c r="J52" s="506">
        <v>-86</v>
      </c>
      <c r="K52" s="506">
        <v>-21</v>
      </c>
      <c r="L52" s="506">
        <v>-10</v>
      </c>
      <c r="M52" s="506">
        <v>-4</v>
      </c>
      <c r="N52" s="506">
        <v>-11</v>
      </c>
      <c r="O52" s="506">
        <v>-2</v>
      </c>
      <c r="P52" s="506">
        <v>-2</v>
      </c>
      <c r="Q52" s="506">
        <v>-7</v>
      </c>
      <c r="R52" s="506">
        <v>-3</v>
      </c>
      <c r="S52" s="506">
        <v>-11</v>
      </c>
      <c r="T52" s="506">
        <v>-1</v>
      </c>
      <c r="U52" s="506">
        <v>-8</v>
      </c>
      <c r="V52" s="506">
        <v>-10</v>
      </c>
      <c r="W52" s="506">
        <v>-13</v>
      </c>
      <c r="X52" s="506">
        <v>-4</v>
      </c>
      <c r="Y52" s="552"/>
      <c r="Z52" s="541">
        <f>E52/'R1住基'!E52</f>
        <v>-1.294480246567666E-2</v>
      </c>
      <c r="AA52" s="541">
        <f>F52/'R1住基'!F52</f>
        <v>-1.2E-2</v>
      </c>
      <c r="AB52" s="541">
        <f>G52/'R1住基'!G52</f>
        <v>4.9504950495049506E-3</v>
      </c>
      <c r="AC52" s="541">
        <f>H52/'R1住基'!H52</f>
        <v>-1.094391244870041E-2</v>
      </c>
      <c r="AD52" s="541">
        <f>I52/'R1住基'!I52</f>
        <v>-3.1802120141342753E-2</v>
      </c>
      <c r="AE52" s="541">
        <f>J52/'R1住基'!J52</f>
        <v>-0.10723192019950124</v>
      </c>
      <c r="AF52" s="541">
        <f>K52/'R1住基'!K52</f>
        <v>-3.7102473498233215E-2</v>
      </c>
      <c r="AG52" s="541">
        <f>L52/'R1住基'!L52</f>
        <v>-1.4925373134328358E-2</v>
      </c>
      <c r="AH52" s="541">
        <f>M52/'R1住基'!M52</f>
        <v>-5.3262316910785623E-3</v>
      </c>
      <c r="AI52" s="541">
        <f>N52/'R1住基'!N52</f>
        <v>-1.1995637949836423E-2</v>
      </c>
      <c r="AJ52" s="541">
        <f>O52/'R1住基'!O52</f>
        <v>-1.9665683382497543E-3</v>
      </c>
      <c r="AK52" s="541">
        <f>P52/'R1住基'!P52</f>
        <v>-1.9267822736030828E-3</v>
      </c>
      <c r="AL52" s="541">
        <f>Q52/'R1住基'!Q52</f>
        <v>-5.5821371610845294E-3</v>
      </c>
      <c r="AM52" s="541">
        <f>R52/'R1住基'!R52</f>
        <v>-2.1881838074398249E-3</v>
      </c>
      <c r="AN52" s="541">
        <f>S52/'R1住基'!S52</f>
        <v>-7.1707953063885263E-3</v>
      </c>
      <c r="AO52" s="541">
        <f>T52/'R1住基'!T52</f>
        <v>-7.8125000000000004E-4</v>
      </c>
      <c r="AP52" s="541">
        <f>U52/'R1住基'!U52</f>
        <v>-6.5146579804560263E-3</v>
      </c>
      <c r="AQ52" s="541">
        <f>V52/'R1住基'!V52</f>
        <v>-8.4459459459459464E-3</v>
      </c>
      <c r="AR52" s="541">
        <f>W52/'R1住基'!W52</f>
        <v>-1.4161220043572984E-2</v>
      </c>
      <c r="AS52" s="541">
        <f>X52/'R1住基'!X52</f>
        <v>-6.3593004769475362E-3</v>
      </c>
      <c r="AT52" s="552"/>
    </row>
    <row r="53" spans="1:46" s="482" customFormat="1" ht="15" customHeight="1">
      <c r="A53" s="494" t="s">
        <v>642</v>
      </c>
      <c r="B53" s="495" t="s">
        <v>57</v>
      </c>
      <c r="C53" s="495" t="s">
        <v>685</v>
      </c>
      <c r="D53" s="497" t="s">
        <v>592</v>
      </c>
      <c r="E53" s="512">
        <v>-113</v>
      </c>
      <c r="F53" s="512">
        <v>5</v>
      </c>
      <c r="G53" s="512">
        <v>-4</v>
      </c>
      <c r="H53" s="512">
        <v>-7</v>
      </c>
      <c r="I53" s="512">
        <v>-19</v>
      </c>
      <c r="J53" s="512">
        <v>-64</v>
      </c>
      <c r="K53" s="512">
        <v>-16</v>
      </c>
      <c r="L53" s="512">
        <v>-4</v>
      </c>
      <c r="M53" s="512">
        <v>4</v>
      </c>
      <c r="N53" s="512">
        <v>2</v>
      </c>
      <c r="O53" s="512">
        <v>1</v>
      </c>
      <c r="P53" s="512">
        <v>4</v>
      </c>
      <c r="Q53" s="512">
        <v>1</v>
      </c>
      <c r="R53" s="512">
        <v>0</v>
      </c>
      <c r="S53" s="512">
        <v>0</v>
      </c>
      <c r="T53" s="512">
        <v>1</v>
      </c>
      <c r="U53" s="512">
        <v>-6</v>
      </c>
      <c r="V53" s="512">
        <v>-4</v>
      </c>
      <c r="W53" s="512">
        <v>-5</v>
      </c>
      <c r="X53" s="512">
        <v>-2</v>
      </c>
      <c r="Y53" s="554"/>
      <c r="Z53" s="541">
        <f>E53/'R1住基'!E53</f>
        <v>-7.7466237060396246E-3</v>
      </c>
      <c r="AA53" s="541">
        <f>F53/'R1住基'!F53</f>
        <v>1.2953367875647668E-2</v>
      </c>
      <c r="AB53" s="541">
        <f>G53/'R1住基'!G53</f>
        <v>-7.5329566854990581E-3</v>
      </c>
      <c r="AC53" s="541">
        <f>H53/'R1住基'!H53</f>
        <v>-1.1290322580645161E-2</v>
      </c>
      <c r="AD53" s="541">
        <f>I53/'R1住基'!I53</f>
        <v>-3.0694668820678513E-2</v>
      </c>
      <c r="AE53" s="541">
        <f>J53/'R1住基'!J53</f>
        <v>-0.10774410774410774</v>
      </c>
      <c r="AF53" s="541">
        <f>K53/'R1住基'!K53</f>
        <v>-3.1872509960159362E-2</v>
      </c>
      <c r="AG53" s="541">
        <f>L53/'R1住基'!L53</f>
        <v>-7.2332730560578659E-3</v>
      </c>
      <c r="AH53" s="541">
        <f>M53/'R1住基'!M53</f>
        <v>5.5865921787709499E-3</v>
      </c>
      <c r="AI53" s="541">
        <f>N53/'R1住基'!N53</f>
        <v>2.5740025740025739E-3</v>
      </c>
      <c r="AJ53" s="541">
        <f>O53/'R1住基'!O53</f>
        <v>1.2987012987012987E-3</v>
      </c>
      <c r="AK53" s="541">
        <f>P53/'R1住基'!P53</f>
        <v>5.0890585241730284E-3</v>
      </c>
      <c r="AL53" s="541">
        <f>Q53/'R1住基'!Q53</f>
        <v>9.9009900990099011E-4</v>
      </c>
      <c r="AM53" s="541">
        <f>R53/'R1住基'!R53</f>
        <v>0</v>
      </c>
      <c r="AN53" s="541">
        <f>S53/'R1住基'!S53</f>
        <v>0</v>
      </c>
      <c r="AO53" s="541">
        <f>T53/'R1住基'!T53</f>
        <v>9.4876660341555979E-4</v>
      </c>
      <c r="AP53" s="541">
        <f>U53/'R1住基'!U53</f>
        <v>-6.44468313641246E-3</v>
      </c>
      <c r="AQ53" s="541">
        <f>V53/'R1住基'!V53</f>
        <v>-4.434589800443459E-3</v>
      </c>
      <c r="AR53" s="541">
        <f>W53/'R1住基'!W53</f>
        <v>-6.6666666666666671E-3</v>
      </c>
      <c r="AS53" s="541">
        <f>X53/'R1住基'!X53</f>
        <v>-3.7453183520599251E-3</v>
      </c>
      <c r="AT53" s="552"/>
    </row>
    <row r="54" spans="1:46" s="482" customFormat="1" ht="15" customHeight="1">
      <c r="A54" s="483" t="s">
        <v>591</v>
      </c>
      <c r="B54" s="484" t="s">
        <v>663</v>
      </c>
      <c r="C54" s="484" t="s">
        <v>664</v>
      </c>
      <c r="D54" s="485" t="s">
        <v>33</v>
      </c>
      <c r="E54" s="506">
        <v>-3485</v>
      </c>
      <c r="F54" s="506">
        <v>345</v>
      </c>
      <c r="G54" s="506">
        <v>62</v>
      </c>
      <c r="H54" s="506">
        <v>-104</v>
      </c>
      <c r="I54" s="506">
        <v>-74</v>
      </c>
      <c r="J54" s="506">
        <v>-2661</v>
      </c>
      <c r="K54" s="506">
        <v>-1142</v>
      </c>
      <c r="L54" s="506">
        <v>-52</v>
      </c>
      <c r="M54" s="506">
        <v>177</v>
      </c>
      <c r="N54" s="506">
        <v>-36</v>
      </c>
      <c r="O54" s="506">
        <v>-74</v>
      </c>
      <c r="P54" s="506">
        <v>77</v>
      </c>
      <c r="Q54" s="506">
        <v>80</v>
      </c>
      <c r="R54" s="506">
        <v>24</v>
      </c>
      <c r="S54" s="506">
        <v>-29</v>
      </c>
      <c r="T54" s="506">
        <v>0</v>
      </c>
      <c r="U54" s="506">
        <v>-10</v>
      </c>
      <c r="V54" s="506">
        <v>-40</v>
      </c>
      <c r="W54" s="506">
        <v>-31</v>
      </c>
      <c r="X54" s="506">
        <v>3</v>
      </c>
      <c r="Y54" s="552"/>
      <c r="Z54" s="542">
        <f>E54/'R1住基'!E54</f>
        <v>-1.3048353791978913E-3</v>
      </c>
      <c r="AA54" s="542">
        <f>F54/'R1住基'!F54</f>
        <v>3.1028807324597302E-3</v>
      </c>
      <c r="AB54" s="542">
        <f>G54/'R1住基'!G54</f>
        <v>5.0551170830343743E-4</v>
      </c>
      <c r="AC54" s="542">
        <f>H54/'R1住基'!H54</f>
        <v>-8.1235403013521013E-4</v>
      </c>
      <c r="AD54" s="542">
        <f>I54/'R1住基'!I54</f>
        <v>-5.3488691478673187E-4</v>
      </c>
      <c r="AE54" s="542">
        <f>J54/'R1住基'!J54</f>
        <v>-1.8818021738669231E-2</v>
      </c>
      <c r="AF54" s="542">
        <f>K54/'R1住基'!K54</f>
        <v>-8.5898892039684982E-3</v>
      </c>
      <c r="AG54" s="542">
        <f>L54/'R1住基'!L54</f>
        <v>-3.519911189933054E-4</v>
      </c>
      <c r="AH54" s="542">
        <f>M54/'R1住基'!M54</f>
        <v>1.0971505079744866E-3</v>
      </c>
      <c r="AI54" s="542">
        <f>N54/'R1住基'!N54</f>
        <v>-1.8446781036709093E-4</v>
      </c>
      <c r="AJ54" s="542">
        <f>O54/'R1住基'!O54</f>
        <v>-3.4053049128426015E-4</v>
      </c>
      <c r="AK54" s="542">
        <f>P54/'R1住基'!P54</f>
        <v>4.1731929261670038E-4</v>
      </c>
      <c r="AL54" s="542">
        <f>Q54/'R1住基'!Q54</f>
        <v>4.8960806874097287E-4</v>
      </c>
      <c r="AM54" s="542">
        <f>R54/'R1住基'!R54</f>
        <v>1.5293930221443365E-4</v>
      </c>
      <c r="AN54" s="542">
        <f>S54/'R1住基'!S54</f>
        <v>-1.5292051824236321E-4</v>
      </c>
      <c r="AO54" s="542">
        <f>T54/'R1住基'!T54</f>
        <v>0</v>
      </c>
      <c r="AP54" s="542">
        <f>U54/'R1住基'!U54</f>
        <v>-7.2204772735477821E-5</v>
      </c>
      <c r="AQ54" s="542">
        <f>V54/'R1住基'!V54</f>
        <v>-4.2677136790892701E-4</v>
      </c>
      <c r="AR54" s="542">
        <f>W54/'R1住基'!W54</f>
        <v>-5.9489541354826325E-4</v>
      </c>
      <c r="AS54" s="542">
        <f>X54/'R1住基'!X54</f>
        <v>1.3568521031207599E-4</v>
      </c>
      <c r="AT54" s="551"/>
    </row>
    <row r="55" spans="1:46" s="482" customFormat="1" ht="15" customHeight="1">
      <c r="A55" s="486" t="s">
        <v>593</v>
      </c>
      <c r="B55" s="487" t="s">
        <v>57</v>
      </c>
      <c r="C55" s="487" t="s">
        <v>176</v>
      </c>
      <c r="D55" s="488" t="s">
        <v>33</v>
      </c>
      <c r="E55" s="508">
        <v>-783</v>
      </c>
      <c r="F55" s="508">
        <v>-38</v>
      </c>
      <c r="G55" s="508">
        <v>26</v>
      </c>
      <c r="H55" s="508">
        <v>-33</v>
      </c>
      <c r="I55" s="508">
        <v>95</v>
      </c>
      <c r="J55" s="508">
        <v>-438</v>
      </c>
      <c r="K55" s="508">
        <v>-482</v>
      </c>
      <c r="L55" s="508">
        <v>-90</v>
      </c>
      <c r="M55" s="508">
        <v>-40</v>
      </c>
      <c r="N55" s="508">
        <v>30</v>
      </c>
      <c r="O55" s="508">
        <v>70</v>
      </c>
      <c r="P55" s="508">
        <v>-26</v>
      </c>
      <c r="Q55" s="508">
        <v>54</v>
      </c>
      <c r="R55" s="508">
        <v>107</v>
      </c>
      <c r="S55" s="508">
        <v>7</v>
      </c>
      <c r="T55" s="508">
        <v>5</v>
      </c>
      <c r="U55" s="508">
        <v>-6</v>
      </c>
      <c r="V55" s="508">
        <v>-2</v>
      </c>
      <c r="W55" s="508">
        <v>-9</v>
      </c>
      <c r="X55" s="508">
        <v>-13</v>
      </c>
      <c r="Y55" s="551"/>
      <c r="Z55" s="541">
        <f>E55/'R1住基'!E55</f>
        <v>-1.0726615156994904E-3</v>
      </c>
      <c r="AA55" s="541">
        <f>F55/'R1住基'!F55</f>
        <v>-1.2704356256895456E-3</v>
      </c>
      <c r="AB55" s="541">
        <f>G55/'R1住基'!G55</f>
        <v>7.9299722450971424E-4</v>
      </c>
      <c r="AC55" s="541">
        <f>H55/'R1住基'!H55</f>
        <v>-9.7575399172087523E-4</v>
      </c>
      <c r="AD55" s="541">
        <f>I55/'R1住基'!I55</f>
        <v>2.6079556373020014E-3</v>
      </c>
      <c r="AE55" s="541">
        <f>J55/'R1住基'!J55</f>
        <v>-1.1067872845807854E-2</v>
      </c>
      <c r="AF55" s="541">
        <f>K55/'R1住基'!K55</f>
        <v>-1.2914634799849955E-2</v>
      </c>
      <c r="AG55" s="541">
        <f>L55/'R1住基'!L55</f>
        <v>-2.1937842778793418E-3</v>
      </c>
      <c r="AH55" s="541">
        <f>M55/'R1住基'!M55</f>
        <v>-8.9601720353030777E-4</v>
      </c>
      <c r="AI55" s="541">
        <f>N55/'R1住基'!N55</f>
        <v>5.6014040852907124E-4</v>
      </c>
      <c r="AJ55" s="541">
        <f>O55/'R1住基'!O55</f>
        <v>1.174595184159745E-3</v>
      </c>
      <c r="AK55" s="541">
        <f>P55/'R1住基'!P55</f>
        <v>-5.1215380372690382E-4</v>
      </c>
      <c r="AL55" s="541">
        <f>Q55/'R1住基'!Q55</f>
        <v>1.1871784724970321E-3</v>
      </c>
      <c r="AM55" s="541">
        <f>R55/'R1住基'!R55</f>
        <v>2.4981322375793799E-3</v>
      </c>
      <c r="AN55" s="541">
        <f>S55/'R1住基'!S55</f>
        <v>1.3480462957613572E-4</v>
      </c>
      <c r="AO55" s="541">
        <f>T55/'R1住基'!T55</f>
        <v>1.0542962572482868E-4</v>
      </c>
      <c r="AP55" s="541">
        <f>U55/'R1住基'!U55</f>
        <v>-1.6102627412039399E-4</v>
      </c>
      <c r="AQ55" s="541">
        <f>V55/'R1住基'!V55</f>
        <v>-7.9035763683066591E-5</v>
      </c>
      <c r="AR55" s="541">
        <f>W55/'R1住基'!W55</f>
        <v>-6.2910666853068647E-4</v>
      </c>
      <c r="AS55" s="541">
        <f>X55/'R1住基'!X55</f>
        <v>-2.169921548990152E-3</v>
      </c>
      <c r="AT55" s="552"/>
    </row>
    <row r="56" spans="1:46" s="482" customFormat="1" ht="15" customHeight="1">
      <c r="A56" s="489" t="s">
        <v>594</v>
      </c>
      <c r="B56" s="490" t="s">
        <v>57</v>
      </c>
      <c r="C56" s="491" t="s">
        <v>665</v>
      </c>
      <c r="D56" s="492" t="s">
        <v>33</v>
      </c>
      <c r="E56" s="510">
        <v>50</v>
      </c>
      <c r="F56" s="510">
        <v>17</v>
      </c>
      <c r="G56" s="510">
        <v>-11</v>
      </c>
      <c r="H56" s="510">
        <v>-16</v>
      </c>
      <c r="I56" s="510">
        <v>41</v>
      </c>
      <c r="J56" s="510">
        <v>26</v>
      </c>
      <c r="K56" s="510">
        <v>26</v>
      </c>
      <c r="L56" s="510">
        <v>13</v>
      </c>
      <c r="M56" s="510">
        <v>23</v>
      </c>
      <c r="N56" s="510">
        <v>-42</v>
      </c>
      <c r="O56" s="510">
        <v>3</v>
      </c>
      <c r="P56" s="510">
        <v>-40</v>
      </c>
      <c r="Q56" s="510">
        <v>4</v>
      </c>
      <c r="R56" s="510">
        <v>9</v>
      </c>
      <c r="S56" s="510">
        <v>6</v>
      </c>
      <c r="T56" s="510">
        <v>-13</v>
      </c>
      <c r="U56" s="510">
        <v>6</v>
      </c>
      <c r="V56" s="510">
        <v>-5</v>
      </c>
      <c r="W56" s="510">
        <v>-1</v>
      </c>
      <c r="X56" s="510">
        <v>4</v>
      </c>
      <c r="Y56" s="553"/>
      <c r="Z56" s="543">
        <f>E56/'R1住基'!E56</f>
        <v>4.9696355269304552E-4</v>
      </c>
      <c r="AA56" s="543">
        <f>F56/'R1住基'!F56</f>
        <v>3.6496350364963502E-3</v>
      </c>
      <c r="AB56" s="543">
        <f>G56/'R1住基'!G56</f>
        <v>-2.18992633884133E-3</v>
      </c>
      <c r="AC56" s="543">
        <f>H56/'R1住基'!H56</f>
        <v>-3.1329547679655374E-3</v>
      </c>
      <c r="AD56" s="543">
        <f>I56/'R1住基'!I56</f>
        <v>7.4776582163049426E-3</v>
      </c>
      <c r="AE56" s="543">
        <f>J56/'R1住基'!J56</f>
        <v>4.4928287541040265E-3</v>
      </c>
      <c r="AF56" s="543">
        <f>K56/'R1住基'!K56</f>
        <v>5.208333333333333E-3</v>
      </c>
      <c r="AG56" s="543">
        <f>L56/'R1住基'!L56</f>
        <v>2.3770341927226183E-3</v>
      </c>
      <c r="AH56" s="543">
        <f>M56/'R1住基'!M56</f>
        <v>3.7361923326835605E-3</v>
      </c>
      <c r="AI56" s="543">
        <f>N56/'R1住基'!N56</f>
        <v>-5.3441913729482121E-3</v>
      </c>
      <c r="AJ56" s="543">
        <f>O56/'R1住基'!O56</f>
        <v>3.4297473419458101E-4</v>
      </c>
      <c r="AK56" s="543">
        <f>P56/'R1住基'!P56</f>
        <v>-5.2267084803345092E-3</v>
      </c>
      <c r="AL56" s="543">
        <f>Q56/'R1住基'!Q56</f>
        <v>6.1871616395978342E-4</v>
      </c>
      <c r="AM56" s="543">
        <f>R56/'R1住基'!R56</f>
        <v>1.5687641624542443E-3</v>
      </c>
      <c r="AN56" s="543">
        <f>S56/'R1住基'!S56</f>
        <v>9.8781692459664152E-4</v>
      </c>
      <c r="AO56" s="543">
        <f>T56/'R1住基'!T56</f>
        <v>-2.3533671252715426E-3</v>
      </c>
      <c r="AP56" s="543">
        <f>U56/'R1住基'!U56</f>
        <v>1.4104372355430183E-3</v>
      </c>
      <c r="AQ56" s="543">
        <f>V56/'R1住基'!V56</f>
        <v>-1.661681621801263E-3</v>
      </c>
      <c r="AR56" s="543">
        <f>W56/'R1住基'!W56</f>
        <v>-5.5279159756771695E-4</v>
      </c>
      <c r="AS56" s="543">
        <f>X56/'R1住基'!X56</f>
        <v>4.9689440993788822E-3</v>
      </c>
      <c r="AT56" s="553"/>
    </row>
    <row r="57" spans="1:46" s="482" customFormat="1" ht="15" customHeight="1">
      <c r="A57" s="483" t="s">
        <v>595</v>
      </c>
      <c r="B57" s="484" t="s">
        <v>57</v>
      </c>
      <c r="C57" s="493" t="s">
        <v>666</v>
      </c>
      <c r="D57" s="485" t="s">
        <v>33</v>
      </c>
      <c r="E57" s="506">
        <v>75</v>
      </c>
      <c r="F57" s="506">
        <v>2</v>
      </c>
      <c r="G57" s="506">
        <v>10</v>
      </c>
      <c r="H57" s="506">
        <v>3</v>
      </c>
      <c r="I57" s="506">
        <v>96</v>
      </c>
      <c r="J57" s="506">
        <v>-82</v>
      </c>
      <c r="K57" s="506">
        <v>-28</v>
      </c>
      <c r="L57" s="506">
        <v>1</v>
      </c>
      <c r="M57" s="506">
        <v>1</v>
      </c>
      <c r="N57" s="506">
        <v>7</v>
      </c>
      <c r="O57" s="506">
        <v>18</v>
      </c>
      <c r="P57" s="506">
        <v>35</v>
      </c>
      <c r="Q57" s="506">
        <v>2</v>
      </c>
      <c r="R57" s="506">
        <v>-6</v>
      </c>
      <c r="S57" s="506">
        <v>-10</v>
      </c>
      <c r="T57" s="506">
        <v>10</v>
      </c>
      <c r="U57" s="506">
        <v>7</v>
      </c>
      <c r="V57" s="506">
        <v>3</v>
      </c>
      <c r="W57" s="506">
        <v>11</v>
      </c>
      <c r="X57" s="506">
        <v>-5</v>
      </c>
      <c r="Y57" s="552"/>
      <c r="Z57" s="541">
        <f>E57/'R1住基'!E57</f>
        <v>1.2054776906262055E-3</v>
      </c>
      <c r="AA57" s="541">
        <f>F57/'R1住基'!F57</f>
        <v>7.0150824272185194E-4</v>
      </c>
      <c r="AB57" s="541">
        <f>G57/'R1住基'!G57</f>
        <v>3.2247662044501773E-3</v>
      </c>
      <c r="AC57" s="541">
        <f>H57/'R1住基'!H57</f>
        <v>1.0221465076660989E-3</v>
      </c>
      <c r="AD57" s="541">
        <f>I57/'R1住基'!I57</f>
        <v>3.0573248407643312E-2</v>
      </c>
      <c r="AE57" s="541">
        <f>J57/'R1住基'!J57</f>
        <v>-2.2031166039763569E-2</v>
      </c>
      <c r="AF57" s="541">
        <f>K57/'R1住基'!K57</f>
        <v>-8.466888418506199E-3</v>
      </c>
      <c r="AG57" s="541">
        <f>L57/'R1住基'!L57</f>
        <v>2.7616680475006904E-4</v>
      </c>
      <c r="AH57" s="541">
        <f>M57/'R1住基'!M57</f>
        <v>2.461841457410143E-4</v>
      </c>
      <c r="AI57" s="541">
        <f>N57/'R1住基'!N57</f>
        <v>1.4438943894389438E-3</v>
      </c>
      <c r="AJ57" s="541">
        <f>O57/'R1住基'!O57</f>
        <v>3.3136966126656848E-3</v>
      </c>
      <c r="AK57" s="541">
        <f>P57/'R1住基'!P57</f>
        <v>7.7760497667185074E-3</v>
      </c>
      <c r="AL57" s="541">
        <f>Q57/'R1住基'!Q57</f>
        <v>5.3676865271068169E-4</v>
      </c>
      <c r="AM57" s="541">
        <f>R57/'R1住基'!R57</f>
        <v>-1.8867924528301887E-3</v>
      </c>
      <c r="AN57" s="541">
        <f>S57/'R1住基'!S57</f>
        <v>-2.6239832065074785E-3</v>
      </c>
      <c r="AO57" s="541">
        <f>T57/'R1住基'!T57</f>
        <v>2.9010733971569481E-3</v>
      </c>
      <c r="AP57" s="541">
        <f>U57/'R1住基'!U57</f>
        <v>2.5983667409057165E-3</v>
      </c>
      <c r="AQ57" s="541">
        <f>V57/'R1住基'!V57</f>
        <v>1.5376729882111738E-3</v>
      </c>
      <c r="AR57" s="541">
        <f>W57/'R1住基'!W57</f>
        <v>8.5937500000000007E-3</v>
      </c>
      <c r="AS57" s="541">
        <f>X57/'R1住基'!X57</f>
        <v>-8.2372322899505763E-3</v>
      </c>
      <c r="AT57" s="552"/>
    </row>
    <row r="58" spans="1:46" s="482" customFormat="1" ht="15" customHeight="1">
      <c r="A58" s="483" t="s">
        <v>596</v>
      </c>
      <c r="B58" s="484" t="s">
        <v>57</v>
      </c>
      <c r="C58" s="493" t="s">
        <v>667</v>
      </c>
      <c r="D58" s="485" t="s">
        <v>33</v>
      </c>
      <c r="E58" s="506">
        <v>123</v>
      </c>
      <c r="F58" s="506">
        <v>-77</v>
      </c>
      <c r="G58" s="506">
        <v>4</v>
      </c>
      <c r="H58" s="506">
        <v>1</v>
      </c>
      <c r="I58" s="506">
        <v>-20</v>
      </c>
      <c r="J58" s="506">
        <v>176</v>
      </c>
      <c r="K58" s="506">
        <v>37</v>
      </c>
      <c r="L58" s="506">
        <v>-15</v>
      </c>
      <c r="M58" s="506">
        <v>-44</v>
      </c>
      <c r="N58" s="506">
        <v>13</v>
      </c>
      <c r="O58" s="506">
        <v>6</v>
      </c>
      <c r="P58" s="506">
        <v>6</v>
      </c>
      <c r="Q58" s="506">
        <v>25</v>
      </c>
      <c r="R58" s="506">
        <v>21</v>
      </c>
      <c r="S58" s="506">
        <v>14</v>
      </c>
      <c r="T58" s="506">
        <v>9</v>
      </c>
      <c r="U58" s="506">
        <v>-18</v>
      </c>
      <c r="V58" s="506">
        <v>-6</v>
      </c>
      <c r="W58" s="506">
        <v>-4</v>
      </c>
      <c r="X58" s="506">
        <v>-5</v>
      </c>
      <c r="Y58" s="552"/>
      <c r="Z58" s="541">
        <f>E58/'R1住基'!E58</f>
        <v>2.2996672026324647E-3</v>
      </c>
      <c r="AA58" s="541">
        <f>F58/'R1住基'!F58</f>
        <v>-4.0913921360255047E-2</v>
      </c>
      <c r="AB58" s="541">
        <f>G58/'R1住基'!G58</f>
        <v>2.185792349726776E-3</v>
      </c>
      <c r="AC58" s="541">
        <f>H58/'R1住基'!H58</f>
        <v>5.2576235541535224E-4</v>
      </c>
      <c r="AD58" s="541">
        <f>I58/'R1住基'!I58</f>
        <v>-9.1116173120728925E-3</v>
      </c>
      <c r="AE58" s="541">
        <f>J58/'R1住基'!J58</f>
        <v>5.2474657125819918E-2</v>
      </c>
      <c r="AF58" s="541">
        <f>K58/'R1住基'!K58</f>
        <v>1.0128661374212975E-2</v>
      </c>
      <c r="AG58" s="541">
        <f>L58/'R1住基'!L58</f>
        <v>-4.1367898510755651E-3</v>
      </c>
      <c r="AH58" s="541">
        <f>M58/'R1住基'!M58</f>
        <v>-1.2990847357543548E-2</v>
      </c>
      <c r="AI58" s="541">
        <f>N58/'R1住基'!N58</f>
        <v>3.3818938605619147E-3</v>
      </c>
      <c r="AJ58" s="541">
        <f>O58/'R1住基'!O58</f>
        <v>1.3711151736745886E-3</v>
      </c>
      <c r="AK58" s="541">
        <f>P58/'R1住基'!P58</f>
        <v>1.6198704103671706E-3</v>
      </c>
      <c r="AL58" s="541">
        <f>Q58/'R1住基'!Q58</f>
        <v>7.5895567698846386E-3</v>
      </c>
      <c r="AM58" s="541">
        <f>R58/'R1住基'!R58</f>
        <v>7.1331521739130431E-3</v>
      </c>
      <c r="AN58" s="541">
        <f>S58/'R1住基'!S58</f>
        <v>3.6793692509855453E-3</v>
      </c>
      <c r="AO58" s="541">
        <f>T58/'R1住基'!T58</f>
        <v>2.6865671641791043E-3</v>
      </c>
      <c r="AP58" s="541">
        <f>U58/'R1住基'!U58</f>
        <v>-6.5669463699379784E-3</v>
      </c>
      <c r="AQ58" s="541">
        <f>V58/'R1住基'!V58</f>
        <v>-2.982107355864811E-3</v>
      </c>
      <c r="AR58" s="541">
        <f>W58/'R1住基'!W58</f>
        <v>-3.552397868561279E-3</v>
      </c>
      <c r="AS58" s="541">
        <f>X58/'R1住基'!X58</f>
        <v>-1.0845986984815618E-2</v>
      </c>
      <c r="AT58" s="552"/>
    </row>
    <row r="59" spans="1:46" s="482" customFormat="1" ht="15" customHeight="1">
      <c r="A59" s="483" t="s">
        <v>597</v>
      </c>
      <c r="B59" s="484" t="s">
        <v>57</v>
      </c>
      <c r="C59" s="493" t="s">
        <v>668</v>
      </c>
      <c r="D59" s="485" t="s">
        <v>33</v>
      </c>
      <c r="E59" s="506">
        <v>204</v>
      </c>
      <c r="F59" s="506">
        <v>-9</v>
      </c>
      <c r="G59" s="506">
        <v>-11</v>
      </c>
      <c r="H59" s="506">
        <v>-5</v>
      </c>
      <c r="I59" s="506">
        <v>33</v>
      </c>
      <c r="J59" s="506">
        <v>71</v>
      </c>
      <c r="K59" s="506">
        <v>-5</v>
      </c>
      <c r="L59" s="506">
        <v>-25</v>
      </c>
      <c r="M59" s="506">
        <v>19</v>
      </c>
      <c r="N59" s="506">
        <v>-4</v>
      </c>
      <c r="O59" s="506">
        <v>31</v>
      </c>
      <c r="P59" s="506">
        <v>29</v>
      </c>
      <c r="Q59" s="506">
        <v>31</v>
      </c>
      <c r="R59" s="506">
        <v>8</v>
      </c>
      <c r="S59" s="506">
        <v>16</v>
      </c>
      <c r="T59" s="506">
        <v>5</v>
      </c>
      <c r="U59" s="506">
        <v>15</v>
      </c>
      <c r="V59" s="506">
        <v>8</v>
      </c>
      <c r="W59" s="506">
        <v>-1</v>
      </c>
      <c r="X59" s="506">
        <v>-2</v>
      </c>
      <c r="Y59" s="552"/>
      <c r="Z59" s="541">
        <f>E59/'R1住基'!E59</f>
        <v>4.3120759263565074E-3</v>
      </c>
      <c r="AA59" s="541">
        <f>F59/'R1住基'!F59</f>
        <v>-5.8064516129032262E-3</v>
      </c>
      <c r="AB59" s="541">
        <f>G59/'R1住基'!G59</f>
        <v>-6.582884500299222E-3</v>
      </c>
      <c r="AC59" s="541">
        <f>H59/'R1住基'!H59</f>
        <v>-2.8571428571428571E-3</v>
      </c>
      <c r="AD59" s="541">
        <f>I59/'R1住基'!I59</f>
        <v>1.611328125E-2</v>
      </c>
      <c r="AE59" s="541">
        <f>J59/'R1住基'!J59</f>
        <v>2.7766914352757136E-2</v>
      </c>
      <c r="AF59" s="541">
        <f>K59/'R1住基'!K59</f>
        <v>-1.8201674554058974E-3</v>
      </c>
      <c r="AG59" s="541">
        <f>L59/'R1住基'!L59</f>
        <v>-9.7012029491656965E-3</v>
      </c>
      <c r="AH59" s="541">
        <f>M59/'R1住基'!M59</f>
        <v>7.1860816944024205E-3</v>
      </c>
      <c r="AI59" s="541">
        <f>N59/'R1住基'!N59</f>
        <v>-1.2775471095496647E-3</v>
      </c>
      <c r="AJ59" s="541">
        <f>O59/'R1住基'!O59</f>
        <v>8.1194342587742278E-3</v>
      </c>
      <c r="AK59" s="541">
        <f>P59/'R1住基'!P59</f>
        <v>8.6670651524208015E-3</v>
      </c>
      <c r="AL59" s="541">
        <f>Q59/'R1住基'!Q59</f>
        <v>1.0110893672537508E-2</v>
      </c>
      <c r="AM59" s="541">
        <f>R59/'R1住基'!R59</f>
        <v>2.7567195037904893E-3</v>
      </c>
      <c r="AN59" s="541">
        <f>S59/'R1住基'!S59</f>
        <v>4.2227500659804702E-3</v>
      </c>
      <c r="AO59" s="541">
        <f>T59/'R1住基'!T59</f>
        <v>1.4806040864672786E-3</v>
      </c>
      <c r="AP59" s="541">
        <f>U59/'R1住基'!U59</f>
        <v>5.3003533568904597E-3</v>
      </c>
      <c r="AQ59" s="541">
        <f>V59/'R1住基'!V59</f>
        <v>4.0302267002518891E-3</v>
      </c>
      <c r="AR59" s="541">
        <f>W59/'R1住基'!W59</f>
        <v>-9.1743119266055051E-4</v>
      </c>
      <c r="AS59" s="541">
        <f>X59/'R1住基'!X59</f>
        <v>-4.6403712296983757E-3</v>
      </c>
      <c r="AT59" s="552"/>
    </row>
    <row r="60" spans="1:46" s="482" customFormat="1" ht="15" customHeight="1">
      <c r="A60" s="483" t="s">
        <v>598</v>
      </c>
      <c r="B60" s="484" t="s">
        <v>57</v>
      </c>
      <c r="C60" s="493" t="s">
        <v>669</v>
      </c>
      <c r="D60" s="485" t="s">
        <v>33</v>
      </c>
      <c r="E60" s="506">
        <v>-136</v>
      </c>
      <c r="F60" s="506">
        <v>21</v>
      </c>
      <c r="G60" s="506">
        <v>-2</v>
      </c>
      <c r="H60" s="506">
        <v>5</v>
      </c>
      <c r="I60" s="506">
        <v>-16</v>
      </c>
      <c r="J60" s="506">
        <v>-96</v>
      </c>
      <c r="K60" s="506">
        <v>-116</v>
      </c>
      <c r="L60" s="506">
        <v>36</v>
      </c>
      <c r="M60" s="506">
        <v>-20</v>
      </c>
      <c r="N60" s="506">
        <v>18</v>
      </c>
      <c r="O60" s="506">
        <v>-6</v>
      </c>
      <c r="P60" s="506">
        <v>17</v>
      </c>
      <c r="Q60" s="506">
        <v>13</v>
      </c>
      <c r="R60" s="506">
        <v>28</v>
      </c>
      <c r="S60" s="506">
        <v>-6</v>
      </c>
      <c r="T60" s="506">
        <v>7</v>
      </c>
      <c r="U60" s="506">
        <v>-13</v>
      </c>
      <c r="V60" s="506">
        <v>-1</v>
      </c>
      <c r="W60" s="506">
        <v>-7</v>
      </c>
      <c r="X60" s="506">
        <v>2</v>
      </c>
      <c r="Y60" s="552"/>
      <c r="Z60" s="541">
        <f>E60/'R1住基'!E60</f>
        <v>-1.8033069467096278E-3</v>
      </c>
      <c r="AA60" s="541">
        <f>F60/'R1住基'!F60</f>
        <v>6.8537859007832902E-3</v>
      </c>
      <c r="AB60" s="541">
        <f>G60/'R1住基'!G60</f>
        <v>-6.3552589768033053E-4</v>
      </c>
      <c r="AC60" s="541">
        <f>H60/'R1住基'!H60</f>
        <v>1.5384615384615385E-3</v>
      </c>
      <c r="AD60" s="541">
        <f>I60/'R1住基'!I60</f>
        <v>-4.3208209559816363E-3</v>
      </c>
      <c r="AE60" s="541">
        <f>J60/'R1住基'!J60</f>
        <v>-2.7311522048364154E-2</v>
      </c>
      <c r="AF60" s="541">
        <f>K60/'R1住基'!K60</f>
        <v>-3.4431582071831404E-2</v>
      </c>
      <c r="AG60" s="541">
        <f>L60/'R1住基'!L60</f>
        <v>9.3312597200622092E-3</v>
      </c>
      <c r="AH60" s="541">
        <f>M60/'R1住基'!M60</f>
        <v>-4.5998160073597054E-3</v>
      </c>
      <c r="AI60" s="541">
        <f>N60/'R1住基'!N60</f>
        <v>3.4755744352191545E-3</v>
      </c>
      <c r="AJ60" s="541">
        <f>O60/'R1住基'!O60</f>
        <v>-1.0298661174047373E-3</v>
      </c>
      <c r="AK60" s="541">
        <f>P60/'R1住基'!P60</f>
        <v>3.3418517790446234E-3</v>
      </c>
      <c r="AL60" s="541">
        <f>Q60/'R1住基'!Q60</f>
        <v>2.6993355481727574E-3</v>
      </c>
      <c r="AM60" s="541">
        <f>R60/'R1住基'!R60</f>
        <v>6.1363138286215212E-3</v>
      </c>
      <c r="AN60" s="541">
        <f>S60/'R1住基'!S60</f>
        <v>-1.0442046641141664E-3</v>
      </c>
      <c r="AO60" s="541">
        <f>T60/'R1住基'!T60</f>
        <v>1.2100259291270526E-3</v>
      </c>
      <c r="AP60" s="541">
        <f>U60/'R1住基'!U60</f>
        <v>-2.8011204481792717E-3</v>
      </c>
      <c r="AQ60" s="541">
        <f>V60/'R1住基'!V60</f>
        <v>-3.1575623618566466E-4</v>
      </c>
      <c r="AR60" s="541">
        <f>W60/'R1住基'!W60</f>
        <v>-4.1741204531902205E-3</v>
      </c>
      <c r="AS60" s="541">
        <f>X60/'R1住基'!X60</f>
        <v>2.9585798816568047E-3</v>
      </c>
      <c r="AT60" s="552"/>
    </row>
    <row r="61" spans="1:46" s="482" customFormat="1" ht="15" customHeight="1">
      <c r="A61" s="483" t="s">
        <v>599</v>
      </c>
      <c r="B61" s="484" t="s">
        <v>57</v>
      </c>
      <c r="C61" s="493" t="s">
        <v>670</v>
      </c>
      <c r="D61" s="485" t="s">
        <v>33</v>
      </c>
      <c r="E61" s="506">
        <v>-256</v>
      </c>
      <c r="F61" s="506">
        <v>35</v>
      </c>
      <c r="G61" s="506">
        <v>21</v>
      </c>
      <c r="H61" s="506">
        <v>-6</v>
      </c>
      <c r="I61" s="506">
        <v>-37</v>
      </c>
      <c r="J61" s="506">
        <v>-156</v>
      </c>
      <c r="K61" s="506">
        <v>-88</v>
      </c>
      <c r="L61" s="506">
        <v>-2</v>
      </c>
      <c r="M61" s="506">
        <v>9</v>
      </c>
      <c r="N61" s="506">
        <v>14</v>
      </c>
      <c r="O61" s="506">
        <v>-7</v>
      </c>
      <c r="P61" s="506">
        <v>-28</v>
      </c>
      <c r="Q61" s="506">
        <v>3</v>
      </c>
      <c r="R61" s="506">
        <v>19</v>
      </c>
      <c r="S61" s="506">
        <v>-2</v>
      </c>
      <c r="T61" s="506">
        <v>12</v>
      </c>
      <c r="U61" s="506">
        <v>-5</v>
      </c>
      <c r="V61" s="506">
        <v>-2</v>
      </c>
      <c r="W61" s="506">
        <v>-19</v>
      </c>
      <c r="X61" s="506">
        <v>-17</v>
      </c>
      <c r="Y61" s="552"/>
      <c r="Z61" s="541">
        <f>E61/'R1住基'!E61</f>
        <v>-2.4411175741394105E-3</v>
      </c>
      <c r="AA61" s="541">
        <f>F61/'R1住基'!F61</f>
        <v>7.1750717507175071E-3</v>
      </c>
      <c r="AB61" s="541">
        <f>G61/'R1住基'!G61</f>
        <v>3.8752537368518178E-3</v>
      </c>
      <c r="AC61" s="541">
        <f>H61/'R1住基'!H61</f>
        <v>-1.1580775911986102E-3</v>
      </c>
      <c r="AD61" s="541">
        <f>I61/'R1住基'!I61</f>
        <v>-7.0556826849733027E-3</v>
      </c>
      <c r="AE61" s="541">
        <f>J61/'R1住基'!J61</f>
        <v>-3.1687995124923825E-2</v>
      </c>
      <c r="AF61" s="541">
        <f>K61/'R1住基'!K61</f>
        <v>-1.8859837119588514E-2</v>
      </c>
      <c r="AG61" s="541">
        <f>L61/'R1住基'!L61</f>
        <v>-3.5360678925035362E-4</v>
      </c>
      <c r="AH61" s="541">
        <f>M61/'R1住基'!M61</f>
        <v>1.3591060102688009E-3</v>
      </c>
      <c r="AI61" s="541">
        <f>N61/'R1住基'!N61</f>
        <v>1.8428326971172831E-3</v>
      </c>
      <c r="AJ61" s="541">
        <f>O61/'R1住基'!O61</f>
        <v>-8.4408537320631856E-4</v>
      </c>
      <c r="AK61" s="541">
        <f>P61/'R1住基'!P61</f>
        <v>-4.0556199304750866E-3</v>
      </c>
      <c r="AL61" s="541">
        <f>Q61/'R1住基'!Q61</f>
        <v>4.9172266841501398E-4</v>
      </c>
      <c r="AM61" s="541">
        <f>R61/'R1住基'!R61</f>
        <v>3.2008086253369271E-3</v>
      </c>
      <c r="AN61" s="541">
        <f>S61/'R1住基'!S61</f>
        <v>-2.7344818156959256E-4</v>
      </c>
      <c r="AO61" s="541">
        <f>T61/'R1住基'!T61</f>
        <v>1.7303532804614275E-3</v>
      </c>
      <c r="AP61" s="541">
        <f>U61/'R1住基'!U61</f>
        <v>-8.6102979163079046E-4</v>
      </c>
      <c r="AQ61" s="541">
        <f>V61/'R1住基'!V61</f>
        <v>-4.9261083743842361E-4</v>
      </c>
      <c r="AR61" s="541">
        <f>W61/'R1住基'!W61</f>
        <v>-7.9133694294044148E-3</v>
      </c>
      <c r="AS61" s="541">
        <f>X61/'R1住基'!X61</f>
        <v>-1.8220793140407289E-2</v>
      </c>
      <c r="AT61" s="552"/>
    </row>
    <row r="62" spans="1:46" s="482" customFormat="1" ht="15" customHeight="1">
      <c r="A62" s="483" t="s">
        <v>600</v>
      </c>
      <c r="B62" s="484" t="s">
        <v>57</v>
      </c>
      <c r="C62" s="493" t="s">
        <v>671</v>
      </c>
      <c r="D62" s="485" t="s">
        <v>33</v>
      </c>
      <c r="E62" s="506">
        <v>-492</v>
      </c>
      <c r="F62" s="506">
        <v>58</v>
      </c>
      <c r="G62" s="506">
        <v>28</v>
      </c>
      <c r="H62" s="506">
        <v>-4</v>
      </c>
      <c r="I62" s="506">
        <v>-75</v>
      </c>
      <c r="J62" s="506">
        <v>-291</v>
      </c>
      <c r="K62" s="506">
        <v>-134</v>
      </c>
      <c r="L62" s="506">
        <v>-27</v>
      </c>
      <c r="M62" s="506">
        <v>6</v>
      </c>
      <c r="N62" s="506">
        <v>-10</v>
      </c>
      <c r="O62" s="506">
        <v>6</v>
      </c>
      <c r="P62" s="506">
        <v>11</v>
      </c>
      <c r="Q62" s="506">
        <v>-35</v>
      </c>
      <c r="R62" s="506">
        <v>2</v>
      </c>
      <c r="S62" s="506">
        <v>-17</v>
      </c>
      <c r="T62" s="506">
        <v>7</v>
      </c>
      <c r="U62" s="506">
        <v>-6</v>
      </c>
      <c r="V62" s="506">
        <v>-5</v>
      </c>
      <c r="W62" s="506">
        <v>-9</v>
      </c>
      <c r="X62" s="506">
        <v>3</v>
      </c>
      <c r="Y62" s="552"/>
      <c r="Z62" s="541">
        <f>E62/'R1住基'!E62</f>
        <v>-4.7319522188239366E-3</v>
      </c>
      <c r="AA62" s="541">
        <f>F62/'R1住基'!F62</f>
        <v>1.5303430079155673E-2</v>
      </c>
      <c r="AB62" s="541">
        <f>G62/'R1住基'!G62</f>
        <v>6.0645440762399829E-3</v>
      </c>
      <c r="AC62" s="541">
        <f>H62/'R1住基'!H62</f>
        <v>-7.4087794035932581E-4</v>
      </c>
      <c r="AD62" s="541">
        <f>I62/'R1住基'!I62</f>
        <v>-1.3246202755210172E-2</v>
      </c>
      <c r="AE62" s="541">
        <f>J62/'R1住基'!J62</f>
        <v>-5.4504588874321032E-2</v>
      </c>
      <c r="AF62" s="541">
        <f>K62/'R1住基'!K62</f>
        <v>-3.196564885496183E-2</v>
      </c>
      <c r="AG62" s="541">
        <f>L62/'R1住基'!L62</f>
        <v>-5.6028221622743306E-3</v>
      </c>
      <c r="AH62" s="541">
        <f>M62/'R1住基'!M62</f>
        <v>1.0760401721664275E-3</v>
      </c>
      <c r="AI62" s="541">
        <f>N62/'R1住基'!N62</f>
        <v>-1.3644426251876109E-3</v>
      </c>
      <c r="AJ62" s="541">
        <f>O62/'R1住基'!O62</f>
        <v>7.0796460176991152E-4</v>
      </c>
      <c r="AK62" s="541">
        <f>P62/'R1住基'!P62</f>
        <v>1.5395381385584325E-3</v>
      </c>
      <c r="AL62" s="541">
        <f>Q62/'R1住基'!Q62</f>
        <v>-5.3763440860215058E-3</v>
      </c>
      <c r="AM62" s="541">
        <f>R62/'R1住基'!R62</f>
        <v>3.1826861871419476E-4</v>
      </c>
      <c r="AN62" s="541">
        <f>S62/'R1住基'!S62</f>
        <v>-2.1202294836617612E-3</v>
      </c>
      <c r="AO62" s="541">
        <f>T62/'R1住基'!T62</f>
        <v>9.3582887700534756E-4</v>
      </c>
      <c r="AP62" s="541">
        <f>U62/'R1住基'!U62</f>
        <v>-9.5117311350665821E-4</v>
      </c>
      <c r="AQ62" s="541">
        <f>V62/'R1住基'!V62</f>
        <v>-1.2162490878131842E-3</v>
      </c>
      <c r="AR62" s="541">
        <f>W62/'R1住基'!W62</f>
        <v>-4.3373493975903616E-3</v>
      </c>
      <c r="AS62" s="541">
        <f>X62/'R1住基'!X62</f>
        <v>3.5502958579881655E-3</v>
      </c>
      <c r="AT62" s="552"/>
    </row>
    <row r="63" spans="1:46" s="482" customFormat="1" ht="15" customHeight="1">
      <c r="A63" s="483" t="s">
        <v>601</v>
      </c>
      <c r="B63" s="484" t="s">
        <v>57</v>
      </c>
      <c r="C63" s="493" t="s">
        <v>672</v>
      </c>
      <c r="D63" s="485" t="s">
        <v>33</v>
      </c>
      <c r="E63" s="506">
        <v>103</v>
      </c>
      <c r="F63" s="506">
        <v>-111</v>
      </c>
      <c r="G63" s="506">
        <v>-15</v>
      </c>
      <c r="H63" s="506">
        <v>-12</v>
      </c>
      <c r="I63" s="506">
        <v>58</v>
      </c>
      <c r="J63" s="506">
        <v>184</v>
      </c>
      <c r="K63" s="506">
        <v>-62</v>
      </c>
      <c r="L63" s="506">
        <v>-22</v>
      </c>
      <c r="M63" s="506">
        <v>5</v>
      </c>
      <c r="N63" s="506">
        <v>43</v>
      </c>
      <c r="O63" s="506">
        <v>8</v>
      </c>
      <c r="P63" s="506">
        <v>-7</v>
      </c>
      <c r="Q63" s="506">
        <v>29</v>
      </c>
      <c r="R63" s="506">
        <v>20</v>
      </c>
      <c r="S63" s="506">
        <v>11</v>
      </c>
      <c r="T63" s="506">
        <v>-21</v>
      </c>
      <c r="U63" s="506">
        <v>0</v>
      </c>
      <c r="V63" s="506">
        <v>-8</v>
      </c>
      <c r="W63" s="506">
        <v>4</v>
      </c>
      <c r="X63" s="506">
        <v>-1</v>
      </c>
      <c r="Y63" s="552"/>
      <c r="Z63" s="541">
        <f>E63/'R1住基'!E63</f>
        <v>1.6146225232004012E-3</v>
      </c>
      <c r="AA63" s="541">
        <f>F63/'R1住基'!F63</f>
        <v>-4.0914117213416881E-2</v>
      </c>
      <c r="AB63" s="541">
        <f>G63/'R1住基'!G63</f>
        <v>-6.6166740185266875E-3</v>
      </c>
      <c r="AC63" s="541">
        <f>H63/'R1住基'!H63</f>
        <v>-5.7279236276849641E-3</v>
      </c>
      <c r="AD63" s="541">
        <f>I63/'R1住基'!I63</f>
        <v>2.5394045534150613E-2</v>
      </c>
      <c r="AE63" s="541">
        <f>J63/'R1住基'!J63</f>
        <v>4.6878980891719747E-2</v>
      </c>
      <c r="AF63" s="541">
        <f>K63/'R1住基'!K63</f>
        <v>-1.2780869923727067E-2</v>
      </c>
      <c r="AG63" s="541">
        <f>L63/'R1住基'!L63</f>
        <v>-4.306969459671104E-3</v>
      </c>
      <c r="AH63" s="541">
        <f>M63/'R1住基'!M63</f>
        <v>1.0201999591920017E-3</v>
      </c>
      <c r="AI63" s="541">
        <f>N63/'R1住基'!N63</f>
        <v>8.2771896053897981E-3</v>
      </c>
      <c r="AJ63" s="541">
        <f>O63/'R1住基'!O63</f>
        <v>1.5180265654648956E-3</v>
      </c>
      <c r="AK63" s="541">
        <f>P63/'R1住基'!P63</f>
        <v>-1.5600624024960999E-3</v>
      </c>
      <c r="AL63" s="541">
        <f>Q63/'R1住基'!Q63</f>
        <v>7.505175983436853E-3</v>
      </c>
      <c r="AM63" s="541">
        <f>R63/'R1住基'!R63</f>
        <v>5.8599472604746556E-3</v>
      </c>
      <c r="AN63" s="541">
        <f>S63/'R1住基'!S63</f>
        <v>2.789753994420492E-3</v>
      </c>
      <c r="AO63" s="541">
        <f>T63/'R1住基'!T63</f>
        <v>-5.8236272878535774E-3</v>
      </c>
      <c r="AP63" s="541">
        <f>U63/'R1住基'!U63</f>
        <v>0</v>
      </c>
      <c r="AQ63" s="541">
        <f>V63/'R1住基'!V63</f>
        <v>-4.3243243243243244E-3</v>
      </c>
      <c r="AR63" s="541">
        <f>W63/'R1住基'!W63</f>
        <v>3.8424591738712775E-3</v>
      </c>
      <c r="AS63" s="541">
        <f>X63/'R1住基'!X63</f>
        <v>-2.1141649048625794E-3</v>
      </c>
      <c r="AT63" s="552"/>
    </row>
    <row r="64" spans="1:46" s="482" customFormat="1" ht="15" customHeight="1">
      <c r="A64" s="494" t="s">
        <v>602</v>
      </c>
      <c r="B64" s="495" t="s">
        <v>57</v>
      </c>
      <c r="C64" s="496" t="s">
        <v>673</v>
      </c>
      <c r="D64" s="497" t="s">
        <v>33</v>
      </c>
      <c r="E64" s="512">
        <v>-454</v>
      </c>
      <c r="F64" s="512">
        <v>26</v>
      </c>
      <c r="G64" s="512">
        <v>2</v>
      </c>
      <c r="H64" s="512">
        <v>1</v>
      </c>
      <c r="I64" s="512">
        <v>15</v>
      </c>
      <c r="J64" s="512">
        <v>-270</v>
      </c>
      <c r="K64" s="512">
        <v>-112</v>
      </c>
      <c r="L64" s="512">
        <v>-49</v>
      </c>
      <c r="M64" s="512">
        <v>-39</v>
      </c>
      <c r="N64" s="512">
        <v>-9</v>
      </c>
      <c r="O64" s="512">
        <v>11</v>
      </c>
      <c r="P64" s="512">
        <v>-49</v>
      </c>
      <c r="Q64" s="512">
        <v>-18</v>
      </c>
      <c r="R64" s="512">
        <v>6</v>
      </c>
      <c r="S64" s="512">
        <v>-5</v>
      </c>
      <c r="T64" s="512">
        <v>-11</v>
      </c>
      <c r="U64" s="512">
        <v>8</v>
      </c>
      <c r="V64" s="512">
        <v>14</v>
      </c>
      <c r="W64" s="512">
        <v>17</v>
      </c>
      <c r="X64" s="512">
        <v>8</v>
      </c>
      <c r="Y64" s="554"/>
      <c r="Z64" s="544">
        <f>E64/'R1住基'!E64</f>
        <v>-3.8381874286680475E-3</v>
      </c>
      <c r="AA64" s="544">
        <f>F64/'R1住基'!F64</f>
        <v>5.7458563535911604E-3</v>
      </c>
      <c r="AB64" s="544">
        <f>G64/'R1住基'!G64</f>
        <v>3.5014005602240897E-4</v>
      </c>
      <c r="AC64" s="544">
        <f>H64/'R1住基'!H64</f>
        <v>1.6126431220770844E-4</v>
      </c>
      <c r="AD64" s="544">
        <f>I64/'R1住基'!I64</f>
        <v>2.2495500899820035E-3</v>
      </c>
      <c r="AE64" s="544">
        <f>J64/'R1住基'!J64</f>
        <v>-4.1847489150650959E-2</v>
      </c>
      <c r="AF64" s="544">
        <f>K64/'R1住基'!K64</f>
        <v>-2.0198376916140667E-2</v>
      </c>
      <c r="AG64" s="544">
        <f>L64/'R1住基'!L64</f>
        <v>-7.788904784612939E-3</v>
      </c>
      <c r="AH64" s="544">
        <f>M64/'R1住基'!M64</f>
        <v>-5.6147422977253095E-3</v>
      </c>
      <c r="AI64" s="544">
        <f>N64/'R1住基'!N64</f>
        <v>-1.0494402985074627E-3</v>
      </c>
      <c r="AJ64" s="544">
        <f>O64/'R1住基'!O64</f>
        <v>1.1754648429151528E-3</v>
      </c>
      <c r="AK64" s="544">
        <f>P64/'R1住基'!P64</f>
        <v>-6.1720619725406222E-3</v>
      </c>
      <c r="AL64" s="544">
        <f>Q64/'R1住基'!Q64</f>
        <v>-2.3547880690737832E-3</v>
      </c>
      <c r="AM64" s="544">
        <f>R64/'R1住基'!R64</f>
        <v>7.6209831068207794E-4</v>
      </c>
      <c r="AN64" s="544">
        <f>S64/'R1住基'!S64</f>
        <v>-5.3039142887450943E-4</v>
      </c>
      <c r="AO64" s="544">
        <f>T64/'R1住基'!T64</f>
        <v>-1.3887135462694105E-3</v>
      </c>
      <c r="AP64" s="544">
        <f>U64/'R1住基'!U64</f>
        <v>1.4598540145985401E-3</v>
      </c>
      <c r="AQ64" s="544">
        <f>V64/'R1住基'!V64</f>
        <v>4.4303797468354432E-3</v>
      </c>
      <c r="AR64" s="544">
        <f>W64/'R1住基'!W64</f>
        <v>9.4078583287216383E-3</v>
      </c>
      <c r="AS64" s="544">
        <f>X64/'R1住基'!X64</f>
        <v>1.0526315789473684E-2</v>
      </c>
      <c r="AT64" s="554"/>
    </row>
    <row r="65" spans="1:46" s="482" customFormat="1" ht="15" customHeight="1">
      <c r="A65" s="483" t="s">
        <v>603</v>
      </c>
      <c r="B65" s="484" t="s">
        <v>57</v>
      </c>
      <c r="C65" s="484" t="s">
        <v>186</v>
      </c>
      <c r="D65" s="485" t="s">
        <v>33</v>
      </c>
      <c r="E65" s="506">
        <v>165</v>
      </c>
      <c r="F65" s="506">
        <v>-8</v>
      </c>
      <c r="G65" s="506">
        <v>-1</v>
      </c>
      <c r="H65" s="506">
        <v>-18</v>
      </c>
      <c r="I65" s="506">
        <v>-30</v>
      </c>
      <c r="J65" s="506">
        <v>-17</v>
      </c>
      <c r="K65" s="506">
        <v>-94</v>
      </c>
      <c r="L65" s="506">
        <v>39</v>
      </c>
      <c r="M65" s="506">
        <v>89</v>
      </c>
      <c r="N65" s="506">
        <v>10</v>
      </c>
      <c r="O65" s="506">
        <v>23</v>
      </c>
      <c r="P65" s="506">
        <v>72</v>
      </c>
      <c r="Q65" s="506">
        <v>32</v>
      </c>
      <c r="R65" s="506">
        <v>-6</v>
      </c>
      <c r="S65" s="506">
        <v>22</v>
      </c>
      <c r="T65" s="506">
        <v>5</v>
      </c>
      <c r="U65" s="506">
        <v>19</v>
      </c>
      <c r="V65" s="506">
        <v>13</v>
      </c>
      <c r="W65" s="506">
        <v>2</v>
      </c>
      <c r="X65" s="506">
        <v>13</v>
      </c>
      <c r="Y65" s="552"/>
      <c r="Z65" s="541">
        <f>E65/'R1住基'!E65</f>
        <v>6.3407885635231723E-4</v>
      </c>
      <c r="AA65" s="541">
        <f>F65/'R1住基'!F65</f>
        <v>-7.0715106514629184E-4</v>
      </c>
      <c r="AB65" s="541">
        <f>G65/'R1住基'!G65</f>
        <v>-7.8474456564388287E-5</v>
      </c>
      <c r="AC65" s="541">
        <f>H65/'R1住基'!H65</f>
        <v>-1.3831258644536654E-3</v>
      </c>
      <c r="AD65" s="541">
        <f>I65/'R1住基'!I65</f>
        <v>-2.0911752404851529E-3</v>
      </c>
      <c r="AE65" s="541">
        <f>J65/'R1住基'!J65</f>
        <v>-1.1484934468315093E-3</v>
      </c>
      <c r="AF65" s="541">
        <f>K65/'R1住基'!K65</f>
        <v>-6.6309255079006774E-3</v>
      </c>
      <c r="AG65" s="541">
        <f>L65/'R1住基'!L65</f>
        <v>2.6317565287806194E-3</v>
      </c>
      <c r="AH65" s="541">
        <f>M65/'R1住基'!M65</f>
        <v>5.509812418745744E-3</v>
      </c>
      <c r="AI65" s="541">
        <f>N65/'R1住基'!N65</f>
        <v>5.1453563159248783E-4</v>
      </c>
      <c r="AJ65" s="541">
        <f>O65/'R1住基'!O65</f>
        <v>1.0766782136504072E-3</v>
      </c>
      <c r="AK65" s="541">
        <f>P65/'R1住基'!P65</f>
        <v>4.142454404234509E-3</v>
      </c>
      <c r="AL65" s="541">
        <f>Q65/'R1住基'!Q65</f>
        <v>2.0661157024793389E-3</v>
      </c>
      <c r="AM65" s="541">
        <f>R65/'R1住基'!R65</f>
        <v>-4.0680724116889282E-4</v>
      </c>
      <c r="AN65" s="541">
        <f>S65/'R1住基'!S65</f>
        <v>1.259085446116866E-3</v>
      </c>
      <c r="AO65" s="541">
        <f>T65/'R1住基'!T65</f>
        <v>3.1328320802005011E-4</v>
      </c>
      <c r="AP65" s="541">
        <f>U65/'R1住基'!U65</f>
        <v>1.4817125477657334E-3</v>
      </c>
      <c r="AQ65" s="541">
        <f>V65/'R1住基'!V65</f>
        <v>1.5658877378944833E-3</v>
      </c>
      <c r="AR65" s="541">
        <f>W65/'R1住基'!W65</f>
        <v>4.7014574518100609E-4</v>
      </c>
      <c r="AS65" s="541">
        <f>X65/'R1住基'!X65</f>
        <v>7.9901659496004925E-3</v>
      </c>
      <c r="AT65" s="552"/>
    </row>
    <row r="66" spans="1:46" s="482" customFormat="1" ht="15" customHeight="1">
      <c r="A66" s="483" t="s">
        <v>604</v>
      </c>
      <c r="B66" s="484" t="s">
        <v>57</v>
      </c>
      <c r="C66" s="484" t="s">
        <v>187</v>
      </c>
      <c r="D66" s="485" t="s">
        <v>33</v>
      </c>
      <c r="E66" s="506">
        <v>629</v>
      </c>
      <c r="F66" s="506">
        <v>-222</v>
      </c>
      <c r="G66" s="506">
        <v>-99</v>
      </c>
      <c r="H66" s="506">
        <v>-3</v>
      </c>
      <c r="I66" s="506">
        <v>144</v>
      </c>
      <c r="J66" s="506">
        <v>430</v>
      </c>
      <c r="K66" s="506">
        <v>490</v>
      </c>
      <c r="L66" s="506">
        <v>39</v>
      </c>
      <c r="M66" s="506">
        <v>-56</v>
      </c>
      <c r="N66" s="506">
        <v>-50</v>
      </c>
      <c r="O66" s="506">
        <v>4</v>
      </c>
      <c r="P66" s="506">
        <v>-10</v>
      </c>
      <c r="Q66" s="506">
        <v>39</v>
      </c>
      <c r="R66" s="506">
        <v>-12</v>
      </c>
      <c r="S66" s="506">
        <v>-38</v>
      </c>
      <c r="T66" s="506">
        <v>-11</v>
      </c>
      <c r="U66" s="506">
        <v>-2</v>
      </c>
      <c r="V66" s="506">
        <v>-12</v>
      </c>
      <c r="W66" s="506">
        <v>-8</v>
      </c>
      <c r="X66" s="506">
        <v>6</v>
      </c>
      <c r="Y66" s="552"/>
      <c r="Z66" s="541">
        <f>E66/'R1住基'!E66</f>
        <v>2.7923536566958778E-3</v>
      </c>
      <c r="AA66" s="541">
        <f>F66/'R1住基'!F66</f>
        <v>-2.3940472339048852E-2</v>
      </c>
      <c r="AB66" s="541">
        <f>G66/'R1住基'!G66</f>
        <v>-1.0787839163125205E-2</v>
      </c>
      <c r="AC66" s="541">
        <f>H66/'R1住基'!H66</f>
        <v>-3.1772929464096592E-4</v>
      </c>
      <c r="AD66" s="541">
        <f>I66/'R1住基'!I66</f>
        <v>1.4385614385614386E-2</v>
      </c>
      <c r="AE66" s="541">
        <f>J66/'R1住基'!J66</f>
        <v>3.7030657940062002E-2</v>
      </c>
      <c r="AF66" s="541">
        <f>K66/'R1住基'!K66</f>
        <v>3.7674919268030141E-2</v>
      </c>
      <c r="AG66" s="541">
        <f>L66/'R1住基'!L66</f>
        <v>2.7983066657099806E-3</v>
      </c>
      <c r="AH66" s="541">
        <f>M66/'R1住基'!M66</f>
        <v>-3.8456256008790003E-3</v>
      </c>
      <c r="AI66" s="541">
        <f>N66/'R1住基'!N66</f>
        <v>-2.849165194597983E-3</v>
      </c>
      <c r="AJ66" s="541">
        <f>O66/'R1住基'!O66</f>
        <v>2.0316944331572531E-4</v>
      </c>
      <c r="AK66" s="541">
        <f>P66/'R1住基'!P66</f>
        <v>-6.0686976574827046E-4</v>
      </c>
      <c r="AL66" s="541">
        <f>Q66/'R1住基'!Q66</f>
        <v>2.9150160699603859E-3</v>
      </c>
      <c r="AM66" s="541">
        <f>R66/'R1住基'!R66</f>
        <v>-9.7632413961435197E-4</v>
      </c>
      <c r="AN66" s="541">
        <f>S66/'R1住基'!S66</f>
        <v>-2.4955670847836083E-3</v>
      </c>
      <c r="AO66" s="541">
        <f>T66/'R1住基'!T66</f>
        <v>-7.6564348855014965E-4</v>
      </c>
      <c r="AP66" s="541">
        <f>U66/'R1住基'!U66</f>
        <v>-1.6723806338322602E-4</v>
      </c>
      <c r="AQ66" s="541">
        <f>V66/'R1住基'!V66</f>
        <v>-1.5022533800701052E-3</v>
      </c>
      <c r="AR66" s="541">
        <f>W66/'R1住基'!W66</f>
        <v>-2.0539152759948653E-3</v>
      </c>
      <c r="AS66" s="541">
        <f>X66/'R1住基'!X66</f>
        <v>4.2313117066290554E-3</v>
      </c>
      <c r="AT66" s="552"/>
    </row>
    <row r="67" spans="1:46" s="482" customFormat="1" ht="15" customHeight="1">
      <c r="A67" s="483" t="s">
        <v>605</v>
      </c>
      <c r="B67" s="484" t="s">
        <v>57</v>
      </c>
      <c r="C67" s="484" t="s">
        <v>188</v>
      </c>
      <c r="D67" s="485" t="s">
        <v>33</v>
      </c>
      <c r="E67" s="506">
        <v>502</v>
      </c>
      <c r="F67" s="506">
        <v>144</v>
      </c>
      <c r="G67" s="506">
        <v>63</v>
      </c>
      <c r="H67" s="506">
        <v>9</v>
      </c>
      <c r="I67" s="506">
        <v>-48</v>
      </c>
      <c r="J67" s="506">
        <v>16</v>
      </c>
      <c r="K67" s="506">
        <v>175</v>
      </c>
      <c r="L67" s="506">
        <v>147</v>
      </c>
      <c r="M67" s="506">
        <v>87</v>
      </c>
      <c r="N67" s="506">
        <v>-2</v>
      </c>
      <c r="O67" s="506">
        <v>-18</v>
      </c>
      <c r="P67" s="506">
        <v>-10</v>
      </c>
      <c r="Q67" s="506">
        <v>11</v>
      </c>
      <c r="R67" s="506">
        <v>-36</v>
      </c>
      <c r="S67" s="506">
        <v>-18</v>
      </c>
      <c r="T67" s="506">
        <v>-15</v>
      </c>
      <c r="U67" s="506">
        <v>2</v>
      </c>
      <c r="V67" s="506">
        <v>-1</v>
      </c>
      <c r="W67" s="506">
        <v>2</v>
      </c>
      <c r="X67" s="506">
        <v>-6</v>
      </c>
      <c r="Y67" s="552"/>
      <c r="Z67" s="541">
        <f>E67/'R1住基'!E67</f>
        <v>3.4241669792981141E-3</v>
      </c>
      <c r="AA67" s="541">
        <f>F67/'R1住基'!F67</f>
        <v>1.9939075048463029E-2</v>
      </c>
      <c r="AB67" s="541">
        <f>G67/'R1住基'!G67</f>
        <v>9.0361445783132526E-3</v>
      </c>
      <c r="AC67" s="541">
        <f>H67/'R1住基'!H67</f>
        <v>1.3045368894042614E-3</v>
      </c>
      <c r="AD67" s="541">
        <f>I67/'R1住基'!I67</f>
        <v>-6.5600656006560062E-3</v>
      </c>
      <c r="AE67" s="541">
        <f>J67/'R1住基'!J67</f>
        <v>2.1102611448166712E-3</v>
      </c>
      <c r="AF67" s="541">
        <f>K67/'R1住基'!K67</f>
        <v>2.1517275298167958E-2</v>
      </c>
      <c r="AG67" s="541">
        <f>L67/'R1住基'!L67</f>
        <v>1.590736933232334E-2</v>
      </c>
      <c r="AH67" s="541">
        <f>M67/'R1住基'!M67</f>
        <v>9.1598231206569802E-3</v>
      </c>
      <c r="AI67" s="541">
        <f>N67/'R1住基'!N67</f>
        <v>-1.8606381989022235E-4</v>
      </c>
      <c r="AJ67" s="541">
        <f>O67/'R1住基'!O67</f>
        <v>-1.4952649941850807E-3</v>
      </c>
      <c r="AK67" s="541">
        <f>P67/'R1住基'!P67</f>
        <v>-9.7599063048994729E-4</v>
      </c>
      <c r="AL67" s="541">
        <f>Q67/'R1住基'!Q67</f>
        <v>1.2675731735422909E-3</v>
      </c>
      <c r="AM67" s="541">
        <f>R67/'R1住基'!R67</f>
        <v>-4.5317220543806651E-3</v>
      </c>
      <c r="AN67" s="541">
        <f>S67/'R1住基'!S67</f>
        <v>-1.8537590113285273E-3</v>
      </c>
      <c r="AO67" s="541">
        <f>T67/'R1住基'!T67</f>
        <v>-1.6674077367718986E-3</v>
      </c>
      <c r="AP67" s="541">
        <f>U67/'R1住基'!U67</f>
        <v>2.7188689505165849E-4</v>
      </c>
      <c r="AQ67" s="541">
        <f>V67/'R1住基'!V67</f>
        <v>-2.1514629948364889E-4</v>
      </c>
      <c r="AR67" s="541">
        <f>W67/'R1住基'!W67</f>
        <v>8.2169268693508624E-4</v>
      </c>
      <c r="AS67" s="541">
        <f>X67/'R1住基'!X67</f>
        <v>-6.369426751592357E-3</v>
      </c>
      <c r="AT67" s="552"/>
    </row>
    <row r="68" spans="1:46" s="482" customFormat="1" ht="15" customHeight="1">
      <c r="A68" s="483" t="s">
        <v>606</v>
      </c>
      <c r="B68" s="484" t="s">
        <v>57</v>
      </c>
      <c r="C68" s="484" t="s">
        <v>189</v>
      </c>
      <c r="D68" s="485" t="s">
        <v>33</v>
      </c>
      <c r="E68" s="506">
        <v>-434</v>
      </c>
      <c r="F68" s="506">
        <v>-28</v>
      </c>
      <c r="G68" s="506">
        <v>34</v>
      </c>
      <c r="H68" s="506">
        <v>-19</v>
      </c>
      <c r="I68" s="506">
        <v>107</v>
      </c>
      <c r="J68" s="506">
        <v>-292</v>
      </c>
      <c r="K68" s="506">
        <v>-34</v>
      </c>
      <c r="L68" s="506">
        <v>-3</v>
      </c>
      <c r="M68" s="506">
        <v>20</v>
      </c>
      <c r="N68" s="506">
        <v>-47</v>
      </c>
      <c r="O68" s="506">
        <v>-47</v>
      </c>
      <c r="P68" s="506">
        <v>-12</v>
      </c>
      <c r="Q68" s="506">
        <v>-42</v>
      </c>
      <c r="R68" s="506">
        <v>-19</v>
      </c>
      <c r="S68" s="506">
        <v>-18</v>
      </c>
      <c r="T68" s="506">
        <v>-14</v>
      </c>
      <c r="U68" s="506">
        <v>-11</v>
      </c>
      <c r="V68" s="506">
        <v>-10</v>
      </c>
      <c r="W68" s="506">
        <v>-3</v>
      </c>
      <c r="X68" s="506">
        <v>4</v>
      </c>
      <c r="Y68" s="552"/>
      <c r="Z68" s="541">
        <f>E68/'R1住基'!E68</f>
        <v>-1.8898981893556057E-3</v>
      </c>
      <c r="AA68" s="541">
        <f>F68/'R1住基'!F68</f>
        <v>-2.602714259155977E-3</v>
      </c>
      <c r="AB68" s="541">
        <f>G68/'R1住基'!G68</f>
        <v>2.9307818291526592E-3</v>
      </c>
      <c r="AC68" s="541">
        <f>H68/'R1住基'!H68</f>
        <v>-1.5236567762630313E-3</v>
      </c>
      <c r="AD68" s="541">
        <f>I68/'R1住基'!I68</f>
        <v>8.0699901953390149E-3</v>
      </c>
      <c r="AE68" s="541">
        <f>J68/'R1住基'!J68</f>
        <v>-2.4068578964721397E-2</v>
      </c>
      <c r="AF68" s="541">
        <f>K68/'R1住基'!K68</f>
        <v>-3.1152647975077881E-3</v>
      </c>
      <c r="AG68" s="541">
        <f>L68/'R1住基'!L68</f>
        <v>-2.3618327822390176E-4</v>
      </c>
      <c r="AH68" s="541">
        <f>M68/'R1住基'!M68</f>
        <v>1.3780748294632398E-3</v>
      </c>
      <c r="AI68" s="541">
        <f>N68/'R1住基'!N68</f>
        <v>-2.615179167594035E-3</v>
      </c>
      <c r="AJ68" s="541">
        <f>O68/'R1住基'!O68</f>
        <v>-2.2600500096172341E-3</v>
      </c>
      <c r="AK68" s="541">
        <f>P68/'R1住基'!P68</f>
        <v>-6.6893360833937229E-4</v>
      </c>
      <c r="AL68" s="541">
        <f>Q68/'R1住基'!Q68</f>
        <v>-2.9669398135066401E-3</v>
      </c>
      <c r="AM68" s="541">
        <f>R68/'R1住基'!R68</f>
        <v>-1.5942272193321028E-3</v>
      </c>
      <c r="AN68" s="541">
        <f>S68/'R1住基'!S68</f>
        <v>-1.3288055514543038E-3</v>
      </c>
      <c r="AO68" s="541">
        <f>T68/'R1住基'!T68</f>
        <v>-1.0864504112990843E-3</v>
      </c>
      <c r="AP68" s="541">
        <f>U68/'R1住基'!U68</f>
        <v>-1.0919197935278936E-3</v>
      </c>
      <c r="AQ68" s="541">
        <f>V68/'R1住基'!V68</f>
        <v>-1.4738393515106854E-3</v>
      </c>
      <c r="AR68" s="541">
        <f>W68/'R1住基'!W68</f>
        <v>-8.0775444264943462E-4</v>
      </c>
      <c r="AS68" s="541">
        <f>X68/'R1住基'!X68</f>
        <v>2.6542800265428003E-3</v>
      </c>
      <c r="AT68" s="552"/>
    </row>
    <row r="69" spans="1:46" s="482" customFormat="1" ht="15" customHeight="1">
      <c r="A69" s="483" t="s">
        <v>607</v>
      </c>
      <c r="B69" s="484" t="s">
        <v>57</v>
      </c>
      <c r="C69" s="484" t="s">
        <v>190</v>
      </c>
      <c r="D69" s="485" t="s">
        <v>33</v>
      </c>
      <c r="E69" s="506">
        <v>-410</v>
      </c>
      <c r="F69" s="506">
        <v>-17</v>
      </c>
      <c r="G69" s="506">
        <v>-5</v>
      </c>
      <c r="H69" s="506">
        <v>-4</v>
      </c>
      <c r="I69" s="506">
        <v>-64</v>
      </c>
      <c r="J69" s="506">
        <v>-125</v>
      </c>
      <c r="K69" s="506">
        <v>-95</v>
      </c>
      <c r="L69" s="506">
        <v>-70</v>
      </c>
      <c r="M69" s="506">
        <v>-14</v>
      </c>
      <c r="N69" s="506">
        <v>2</v>
      </c>
      <c r="O69" s="506">
        <v>-15</v>
      </c>
      <c r="P69" s="506">
        <v>-5</v>
      </c>
      <c r="Q69" s="506">
        <v>4</v>
      </c>
      <c r="R69" s="506">
        <v>-1</v>
      </c>
      <c r="S69" s="506">
        <v>1</v>
      </c>
      <c r="T69" s="506">
        <v>1</v>
      </c>
      <c r="U69" s="506">
        <v>4</v>
      </c>
      <c r="V69" s="506">
        <v>-2</v>
      </c>
      <c r="W69" s="506">
        <v>-2</v>
      </c>
      <c r="X69" s="506">
        <v>-3</v>
      </c>
      <c r="Y69" s="552"/>
      <c r="Z69" s="541">
        <f>E69/'R1住基'!E69</f>
        <v>-1.9495031144500973E-2</v>
      </c>
      <c r="AA69" s="541">
        <f>F69/'R1住基'!F69</f>
        <v>-2.2788203753351208E-2</v>
      </c>
      <c r="AB69" s="541">
        <f>G69/'R1住基'!G69</f>
        <v>-5.8685446009389668E-3</v>
      </c>
      <c r="AC69" s="541">
        <f>H69/'R1住基'!H69</f>
        <v>-4.410143329658214E-3</v>
      </c>
      <c r="AD69" s="541">
        <f>I69/'R1住基'!I69</f>
        <v>-5.9040590405904057E-2</v>
      </c>
      <c r="AE69" s="541">
        <f>J69/'R1住基'!J69</f>
        <v>-0.13061650992685475</v>
      </c>
      <c r="AF69" s="541">
        <f>K69/'R1住基'!K69</f>
        <v>-0.1111111111111111</v>
      </c>
      <c r="AG69" s="541">
        <f>L69/'R1住基'!L69</f>
        <v>-7.5839653304442034E-2</v>
      </c>
      <c r="AH69" s="541">
        <f>M69/'R1住基'!M69</f>
        <v>-1.2444444444444444E-2</v>
      </c>
      <c r="AI69" s="541">
        <f>N69/'R1住基'!N69</f>
        <v>1.4461315979754157E-3</v>
      </c>
      <c r="AJ69" s="541">
        <f>O69/'R1住基'!O69</f>
        <v>-9.7592713077423558E-3</v>
      </c>
      <c r="AK69" s="541">
        <f>P69/'R1住基'!P69</f>
        <v>-3.692762186115214E-3</v>
      </c>
      <c r="AL69" s="541">
        <f>Q69/'R1住基'!Q69</f>
        <v>3.108003108003108E-3</v>
      </c>
      <c r="AM69" s="541">
        <f>R69/'R1住基'!R69</f>
        <v>-7.0323488045007034E-4</v>
      </c>
      <c r="AN69" s="541">
        <f>S69/'R1住基'!S69</f>
        <v>5.3191489361702129E-4</v>
      </c>
      <c r="AO69" s="541">
        <f>T69/'R1住基'!T69</f>
        <v>5.837711617046118E-4</v>
      </c>
      <c r="AP69" s="541">
        <f>U69/'R1住基'!U69</f>
        <v>3.6068530207394047E-3</v>
      </c>
      <c r="AQ69" s="541">
        <f>V69/'R1住基'!V69</f>
        <v>-2.1691973969631237E-3</v>
      </c>
      <c r="AR69" s="541">
        <f>W69/'R1住基'!W69</f>
        <v>-3.2154340836012861E-3</v>
      </c>
      <c r="AS69" s="541">
        <f>X69/'R1住基'!X69</f>
        <v>-8.4985835694051E-3</v>
      </c>
      <c r="AT69" s="552"/>
    </row>
    <row r="70" spans="1:46" s="482" customFormat="1" ht="15" customHeight="1">
      <c r="A70" s="483" t="s">
        <v>608</v>
      </c>
      <c r="B70" s="484" t="s">
        <v>57</v>
      </c>
      <c r="C70" s="484" t="s">
        <v>191</v>
      </c>
      <c r="D70" s="485" t="s">
        <v>33</v>
      </c>
      <c r="E70" s="506">
        <v>-87</v>
      </c>
      <c r="F70" s="506">
        <v>16</v>
      </c>
      <c r="G70" s="506">
        <v>14</v>
      </c>
      <c r="H70" s="506">
        <v>-2</v>
      </c>
      <c r="I70" s="506">
        <v>23</v>
      </c>
      <c r="J70" s="506">
        <v>-105</v>
      </c>
      <c r="K70" s="506">
        <v>-116</v>
      </c>
      <c r="L70" s="506">
        <v>9</v>
      </c>
      <c r="M70" s="506">
        <v>47</v>
      </c>
      <c r="N70" s="506">
        <v>28</v>
      </c>
      <c r="O70" s="506">
        <v>-1</v>
      </c>
      <c r="P70" s="506">
        <v>-1</v>
      </c>
      <c r="Q70" s="506">
        <v>-5</v>
      </c>
      <c r="R70" s="506">
        <v>-1</v>
      </c>
      <c r="S70" s="506">
        <v>12</v>
      </c>
      <c r="T70" s="506">
        <v>-7</v>
      </c>
      <c r="U70" s="506">
        <v>1</v>
      </c>
      <c r="V70" s="506">
        <v>-2</v>
      </c>
      <c r="W70" s="506">
        <v>-2</v>
      </c>
      <c r="X70" s="506">
        <v>5</v>
      </c>
      <c r="Y70" s="552"/>
      <c r="Z70" s="541">
        <f>E70/'R1住基'!E70</f>
        <v>-1.9936752371786056E-3</v>
      </c>
      <c r="AA70" s="541">
        <f>F70/'R1住基'!F70</f>
        <v>8.7671232876712323E-3</v>
      </c>
      <c r="AB70" s="541">
        <f>G70/'R1住基'!G70</f>
        <v>6.6476733143399809E-3</v>
      </c>
      <c r="AC70" s="541">
        <f>H70/'R1住基'!H70</f>
        <v>-8.6805555555555551E-4</v>
      </c>
      <c r="AD70" s="541">
        <f>I70/'R1住基'!I70</f>
        <v>9.4650205761316868E-3</v>
      </c>
      <c r="AE70" s="541">
        <f>J70/'R1住基'!J70</f>
        <v>-5.1698670605612999E-2</v>
      </c>
      <c r="AF70" s="541">
        <f>K70/'R1住基'!K70</f>
        <v>-7.459807073954984E-2</v>
      </c>
      <c r="AG70" s="541">
        <f>L70/'R1住基'!L70</f>
        <v>4.8025613660618999E-3</v>
      </c>
      <c r="AH70" s="541">
        <f>M70/'R1住基'!M70</f>
        <v>1.9906819144430325E-2</v>
      </c>
      <c r="AI70" s="541">
        <f>N70/'R1住基'!N70</f>
        <v>9.1533180778032037E-3</v>
      </c>
      <c r="AJ70" s="541">
        <f>O70/'R1住基'!O70</f>
        <v>-2.6455026455026457E-4</v>
      </c>
      <c r="AK70" s="541">
        <f>P70/'R1住基'!P70</f>
        <v>-2.906131938390003E-4</v>
      </c>
      <c r="AL70" s="541">
        <f>Q70/'R1住基'!Q70</f>
        <v>-1.6937669376693768E-3</v>
      </c>
      <c r="AM70" s="541">
        <f>R70/'R1住基'!R70</f>
        <v>-3.8714672861014324E-4</v>
      </c>
      <c r="AN70" s="541">
        <f>S70/'R1住基'!S70</f>
        <v>3.9421813403416554E-3</v>
      </c>
      <c r="AO70" s="541">
        <f>T70/'R1住基'!T70</f>
        <v>-2.3890784982935152E-3</v>
      </c>
      <c r="AP70" s="541">
        <f>U70/'R1住基'!U70</f>
        <v>4.3956043956043956E-4</v>
      </c>
      <c r="AQ70" s="541">
        <f>V70/'R1住基'!V70</f>
        <v>-1.2376237623762376E-3</v>
      </c>
      <c r="AR70" s="541">
        <f>W70/'R1住基'!W70</f>
        <v>-2.0366598778004071E-3</v>
      </c>
      <c r="AS70" s="541">
        <f>X70/'R1住基'!X70</f>
        <v>1.020408163265306E-2</v>
      </c>
      <c r="AT70" s="552"/>
    </row>
    <row r="71" spans="1:46" s="482" customFormat="1" ht="15" customHeight="1">
      <c r="A71" s="483" t="s">
        <v>609</v>
      </c>
      <c r="B71" s="484" t="s">
        <v>57</v>
      </c>
      <c r="C71" s="484" t="s">
        <v>266</v>
      </c>
      <c r="D71" s="485" t="s">
        <v>33</v>
      </c>
      <c r="E71" s="506">
        <v>136</v>
      </c>
      <c r="F71" s="506">
        <v>84</v>
      </c>
      <c r="G71" s="506">
        <v>4</v>
      </c>
      <c r="H71" s="506">
        <v>-6</v>
      </c>
      <c r="I71" s="506">
        <v>148</v>
      </c>
      <c r="J71" s="506">
        <v>-139</v>
      </c>
      <c r="K71" s="506">
        <v>-10</v>
      </c>
      <c r="L71" s="506">
        <v>48</v>
      </c>
      <c r="M71" s="506">
        <v>59</v>
      </c>
      <c r="N71" s="506">
        <v>13</v>
      </c>
      <c r="O71" s="506">
        <v>-13</v>
      </c>
      <c r="P71" s="506">
        <v>-2</v>
      </c>
      <c r="Q71" s="506">
        <v>-21</v>
      </c>
      <c r="R71" s="506">
        <v>-31</v>
      </c>
      <c r="S71" s="506">
        <v>-4</v>
      </c>
      <c r="T71" s="506">
        <v>3</v>
      </c>
      <c r="U71" s="506">
        <v>4</v>
      </c>
      <c r="V71" s="506">
        <v>-4</v>
      </c>
      <c r="W71" s="506">
        <v>9</v>
      </c>
      <c r="X71" s="506">
        <v>-6</v>
      </c>
      <c r="Y71" s="552"/>
      <c r="Z71" s="541">
        <f>E71/'R1住基'!E71</f>
        <v>1.3725035069482991E-3</v>
      </c>
      <c r="AA71" s="541">
        <f>F71/'R1住基'!F71</f>
        <v>1.8662519440124418E-2</v>
      </c>
      <c r="AB71" s="541">
        <f>G71/'R1住基'!G71</f>
        <v>8.3056478405315617E-4</v>
      </c>
      <c r="AC71" s="541">
        <f>H71/'R1住基'!H71</f>
        <v>-1.2497396375755051E-3</v>
      </c>
      <c r="AD71" s="541">
        <f>I71/'R1住基'!I71</f>
        <v>2.8439661798616449E-2</v>
      </c>
      <c r="AE71" s="541">
        <f>J71/'R1住基'!J71</f>
        <v>-2.4865831842576028E-2</v>
      </c>
      <c r="AF71" s="541">
        <f>K71/'R1住基'!K71</f>
        <v>-1.8037518037518038E-3</v>
      </c>
      <c r="AG71" s="541">
        <f>L71/'R1住基'!L71</f>
        <v>8.1355932203389832E-3</v>
      </c>
      <c r="AH71" s="541">
        <f>M71/'R1住基'!M71</f>
        <v>9.1444513329200245E-3</v>
      </c>
      <c r="AI71" s="541">
        <f>N71/'R1住基'!N71</f>
        <v>1.6800206771775653E-3</v>
      </c>
      <c r="AJ71" s="541">
        <f>O71/'R1住基'!O71</f>
        <v>-1.5089959373186302E-3</v>
      </c>
      <c r="AK71" s="541">
        <f>P71/'R1住基'!P71</f>
        <v>-2.7498968788670426E-4</v>
      </c>
      <c r="AL71" s="541">
        <f>Q71/'R1住基'!Q71</f>
        <v>-3.6144578313253013E-3</v>
      </c>
      <c r="AM71" s="541">
        <f>R71/'R1住基'!R71</f>
        <v>-6.443566826023696E-3</v>
      </c>
      <c r="AN71" s="541">
        <f>S71/'R1住基'!S71</f>
        <v>-6.7340067340067344E-4</v>
      </c>
      <c r="AO71" s="541">
        <f>T71/'R1住基'!T71</f>
        <v>5.2110474205315264E-4</v>
      </c>
      <c r="AP71" s="541">
        <f>U71/'R1住基'!U71</f>
        <v>8.3004772774434535E-4</v>
      </c>
      <c r="AQ71" s="541">
        <f>V71/'R1住基'!V71</f>
        <v>-1.2307692307692308E-3</v>
      </c>
      <c r="AR71" s="541">
        <f>W71/'R1住基'!W71</f>
        <v>5.6461731493099125E-3</v>
      </c>
      <c r="AS71" s="541">
        <f>X71/'R1住基'!X71</f>
        <v>-8.9020771513353119E-3</v>
      </c>
      <c r="AT71" s="552"/>
    </row>
    <row r="72" spans="1:46" s="482" customFormat="1" ht="15" customHeight="1">
      <c r="A72" s="483" t="s">
        <v>610</v>
      </c>
      <c r="B72" s="484" t="s">
        <v>57</v>
      </c>
      <c r="C72" s="484" t="s">
        <v>268</v>
      </c>
      <c r="D72" s="485" t="s">
        <v>33</v>
      </c>
      <c r="E72" s="506">
        <v>-102</v>
      </c>
      <c r="F72" s="506">
        <v>-3</v>
      </c>
      <c r="G72" s="506">
        <v>-6</v>
      </c>
      <c r="H72" s="506">
        <v>-5</v>
      </c>
      <c r="I72" s="506">
        <v>-6</v>
      </c>
      <c r="J72" s="506">
        <v>-27</v>
      </c>
      <c r="K72" s="506">
        <v>-12</v>
      </c>
      <c r="L72" s="506">
        <v>-5</v>
      </c>
      <c r="M72" s="506">
        <v>-14</v>
      </c>
      <c r="N72" s="506">
        <v>-14</v>
      </c>
      <c r="O72" s="506">
        <v>-2</v>
      </c>
      <c r="P72" s="506">
        <v>-2</v>
      </c>
      <c r="Q72" s="506">
        <v>-2</v>
      </c>
      <c r="R72" s="506">
        <v>2</v>
      </c>
      <c r="S72" s="506">
        <v>-2</v>
      </c>
      <c r="T72" s="506">
        <v>-2</v>
      </c>
      <c r="U72" s="506">
        <v>0</v>
      </c>
      <c r="V72" s="506">
        <v>-3</v>
      </c>
      <c r="W72" s="506">
        <v>2</v>
      </c>
      <c r="X72" s="506">
        <v>-1</v>
      </c>
      <c r="Y72" s="552"/>
      <c r="Z72" s="541">
        <f>E72/'R1住基'!E72</f>
        <v>-7.1144590918602217E-3</v>
      </c>
      <c r="AA72" s="541">
        <f>F72/'R1住基'!F72</f>
        <v>-5.4945054945054949E-3</v>
      </c>
      <c r="AB72" s="541">
        <f>G72/'R1住基'!G72</f>
        <v>-1.0118043844856661E-2</v>
      </c>
      <c r="AC72" s="541">
        <f>H72/'R1住基'!H72</f>
        <v>-8.2644628099173556E-3</v>
      </c>
      <c r="AD72" s="541">
        <f>I72/'R1住基'!I72</f>
        <v>-9.7087378640776691E-3</v>
      </c>
      <c r="AE72" s="541">
        <f>J72/'R1住基'!J72</f>
        <v>-3.614457831325301E-2</v>
      </c>
      <c r="AF72" s="541">
        <f>K72/'R1住基'!K72</f>
        <v>-1.7725258493353029E-2</v>
      </c>
      <c r="AG72" s="541">
        <f>L72/'R1住基'!L72</f>
        <v>-6.2972292191435771E-3</v>
      </c>
      <c r="AH72" s="541">
        <f>M72/'R1住基'!M72</f>
        <v>-1.684717208182912E-2</v>
      </c>
      <c r="AI72" s="541">
        <f>N72/'R1住基'!N72</f>
        <v>-1.383399209486166E-2</v>
      </c>
      <c r="AJ72" s="541">
        <f>O72/'R1住基'!O72</f>
        <v>-2.0100502512562816E-3</v>
      </c>
      <c r="AK72" s="541">
        <f>P72/'R1住基'!P72</f>
        <v>-2.2779043280182231E-3</v>
      </c>
      <c r="AL72" s="541">
        <f>Q72/'R1住基'!Q72</f>
        <v>-2.554278416347382E-3</v>
      </c>
      <c r="AM72" s="541">
        <f>R72/'R1住基'!R72</f>
        <v>2.4330900243309003E-3</v>
      </c>
      <c r="AN72" s="541">
        <f>S72/'R1住基'!S72</f>
        <v>-1.6353229762878169E-3</v>
      </c>
      <c r="AO72" s="541">
        <f>T72/'R1住基'!T72</f>
        <v>-1.693480101608806E-3</v>
      </c>
      <c r="AP72" s="541">
        <f>U72/'R1住基'!U72</f>
        <v>0</v>
      </c>
      <c r="AQ72" s="541">
        <f>V72/'R1住基'!V72</f>
        <v>-5.3571428571428572E-3</v>
      </c>
      <c r="AR72" s="541">
        <f>W72/'R1住基'!W72</f>
        <v>5.9347181008902079E-3</v>
      </c>
      <c r="AS72" s="541">
        <f>X72/'R1住基'!X72</f>
        <v>-6.2893081761006293E-3</v>
      </c>
      <c r="AT72" s="552"/>
    </row>
    <row r="73" spans="1:46" s="482" customFormat="1" ht="15" customHeight="1">
      <c r="A73" s="483" t="s">
        <v>611</v>
      </c>
      <c r="B73" s="484" t="s">
        <v>57</v>
      </c>
      <c r="C73" s="484" t="s">
        <v>270</v>
      </c>
      <c r="D73" s="485" t="s">
        <v>33</v>
      </c>
      <c r="E73" s="506">
        <v>-190</v>
      </c>
      <c r="F73" s="506">
        <v>-14</v>
      </c>
      <c r="G73" s="506">
        <v>-5</v>
      </c>
      <c r="H73" s="506">
        <v>-7</v>
      </c>
      <c r="I73" s="506">
        <v>-52</v>
      </c>
      <c r="J73" s="506">
        <v>-65</v>
      </c>
      <c r="K73" s="506">
        <v>-15</v>
      </c>
      <c r="L73" s="506">
        <v>-20</v>
      </c>
      <c r="M73" s="506">
        <v>-25</v>
      </c>
      <c r="N73" s="506">
        <v>5</v>
      </c>
      <c r="O73" s="506">
        <v>-7</v>
      </c>
      <c r="P73" s="506">
        <v>2</v>
      </c>
      <c r="Q73" s="506">
        <v>3</v>
      </c>
      <c r="R73" s="506">
        <v>8</v>
      </c>
      <c r="S73" s="506">
        <v>4</v>
      </c>
      <c r="T73" s="506">
        <v>-2</v>
      </c>
      <c r="U73" s="506">
        <v>2</v>
      </c>
      <c r="V73" s="506">
        <v>1</v>
      </c>
      <c r="W73" s="506">
        <v>1</v>
      </c>
      <c r="X73" s="506">
        <v>-4</v>
      </c>
      <c r="Y73" s="552"/>
      <c r="Z73" s="541">
        <f>E73/'R1住基'!E73</f>
        <v>-4.8129290472933607E-3</v>
      </c>
      <c r="AA73" s="541">
        <f>F73/'R1住基'!F73</f>
        <v>-9.4466936572199737E-3</v>
      </c>
      <c r="AB73" s="541">
        <f>G73/'R1住基'!G73</f>
        <v>-2.8042624789680315E-3</v>
      </c>
      <c r="AC73" s="541">
        <f>H73/'R1住基'!H73</f>
        <v>-3.7573805689747721E-3</v>
      </c>
      <c r="AD73" s="541">
        <f>I73/'R1住基'!I73</f>
        <v>-2.4940047961630695E-2</v>
      </c>
      <c r="AE73" s="541">
        <f>J73/'R1住基'!J73</f>
        <v>-3.5249457700650758E-2</v>
      </c>
      <c r="AF73" s="541">
        <f>K73/'R1住基'!K73</f>
        <v>-9.1519219035997561E-3</v>
      </c>
      <c r="AG73" s="541">
        <f>L73/'R1住基'!L73</f>
        <v>-9.765625E-3</v>
      </c>
      <c r="AH73" s="541">
        <f>M73/'R1住基'!M73</f>
        <v>-1.1246063877642825E-2</v>
      </c>
      <c r="AI73" s="541">
        <f>N73/'R1住基'!N73</f>
        <v>1.9193857965451055E-3</v>
      </c>
      <c r="AJ73" s="541">
        <f>O73/'R1住基'!O73</f>
        <v>-2.4578651685393258E-3</v>
      </c>
      <c r="AK73" s="541">
        <f>P73/'R1住基'!P73</f>
        <v>8.4245998315080029E-4</v>
      </c>
      <c r="AL73" s="541">
        <f>Q73/'R1住基'!Q73</f>
        <v>1.1976047904191617E-3</v>
      </c>
      <c r="AM73" s="541">
        <f>R73/'R1住基'!R73</f>
        <v>2.8663561447509851E-3</v>
      </c>
      <c r="AN73" s="541">
        <f>S73/'R1住基'!S73</f>
        <v>1.2787723785166241E-3</v>
      </c>
      <c r="AO73" s="541">
        <f>T73/'R1住基'!T73</f>
        <v>-7.2516316171138508E-4</v>
      </c>
      <c r="AP73" s="541">
        <f>U73/'R1住基'!U73</f>
        <v>9.7465886939571145E-4</v>
      </c>
      <c r="AQ73" s="541">
        <f>V73/'R1住基'!V73</f>
        <v>5.8038305281485781E-4</v>
      </c>
      <c r="AR73" s="541">
        <f>W73/'R1住基'!W73</f>
        <v>8.7336244541484718E-4</v>
      </c>
      <c r="AS73" s="541">
        <f>X73/'R1住基'!X73</f>
        <v>-6.8846815834767644E-3</v>
      </c>
      <c r="AT73" s="552"/>
    </row>
    <row r="74" spans="1:46" s="482" customFormat="1" ht="15" customHeight="1">
      <c r="A74" s="483" t="s">
        <v>612</v>
      </c>
      <c r="B74" s="484" t="s">
        <v>57</v>
      </c>
      <c r="C74" s="484" t="s">
        <v>58</v>
      </c>
      <c r="D74" s="485" t="s">
        <v>33</v>
      </c>
      <c r="E74" s="506">
        <v>-298</v>
      </c>
      <c r="F74" s="506">
        <v>-76</v>
      </c>
      <c r="G74" s="506">
        <v>-3</v>
      </c>
      <c r="H74" s="506">
        <v>-4</v>
      </c>
      <c r="I74" s="506">
        <v>27</v>
      </c>
      <c r="J74" s="506">
        <v>-186</v>
      </c>
      <c r="K74" s="506">
        <v>12</v>
      </c>
      <c r="L74" s="506">
        <v>-59</v>
      </c>
      <c r="M74" s="506">
        <v>-15</v>
      </c>
      <c r="N74" s="506">
        <v>-9</v>
      </c>
      <c r="O74" s="506">
        <v>-8</v>
      </c>
      <c r="P74" s="506">
        <v>24</v>
      </c>
      <c r="Q74" s="506">
        <v>-10</v>
      </c>
      <c r="R74" s="506">
        <v>-23</v>
      </c>
      <c r="S74" s="506">
        <v>-2</v>
      </c>
      <c r="T74" s="506">
        <v>17</v>
      </c>
      <c r="U74" s="506">
        <v>4</v>
      </c>
      <c r="V74" s="506">
        <v>6</v>
      </c>
      <c r="W74" s="506">
        <v>3</v>
      </c>
      <c r="X74" s="506">
        <v>4</v>
      </c>
      <c r="Y74" s="552"/>
      <c r="Z74" s="541">
        <f>E74/'R1住基'!E74</f>
        <v>-2.2843826417582079E-3</v>
      </c>
      <c r="AA74" s="541">
        <f>F74/'R1住基'!F74</f>
        <v>-1.3924514474166361E-2</v>
      </c>
      <c r="AB74" s="541">
        <f>G74/'R1住基'!G74</f>
        <v>-4.9464138499587804E-4</v>
      </c>
      <c r="AC74" s="541">
        <f>H74/'R1住基'!H74</f>
        <v>-6.3191153238546598E-4</v>
      </c>
      <c r="AD74" s="541">
        <f>I74/'R1住基'!I74</f>
        <v>3.8151759220008477E-3</v>
      </c>
      <c r="AE74" s="541">
        <f>J74/'R1住基'!J74</f>
        <v>-2.5023543656666217E-2</v>
      </c>
      <c r="AF74" s="541">
        <f>K74/'R1住基'!K74</f>
        <v>1.7457084666860634E-3</v>
      </c>
      <c r="AG74" s="541">
        <f>L74/'R1住基'!L74</f>
        <v>-7.7336479224013634E-3</v>
      </c>
      <c r="AH74" s="541">
        <f>M74/'R1住基'!M74</f>
        <v>-1.9147306612203217E-3</v>
      </c>
      <c r="AI74" s="541">
        <f>N74/'R1住基'!N74</f>
        <v>-9.1028623444927678E-4</v>
      </c>
      <c r="AJ74" s="541">
        <f>O74/'R1住基'!O74</f>
        <v>-7.4543421543048823E-4</v>
      </c>
      <c r="AK74" s="541">
        <f>P74/'R1住基'!P74</f>
        <v>2.8392286762096296E-3</v>
      </c>
      <c r="AL74" s="541">
        <f>Q74/'R1住基'!Q74</f>
        <v>-1.3844662882458812E-3</v>
      </c>
      <c r="AM74" s="541">
        <f>R74/'R1住基'!R74</f>
        <v>-3.0646235842771486E-3</v>
      </c>
      <c r="AN74" s="541">
        <f>S74/'R1住基'!S74</f>
        <v>-2.1301523058898711E-4</v>
      </c>
      <c r="AO74" s="541">
        <f>T74/'R1住基'!T74</f>
        <v>1.997884592784111E-3</v>
      </c>
      <c r="AP74" s="541">
        <f>U74/'R1住基'!U74</f>
        <v>5.6931397665812699E-4</v>
      </c>
      <c r="AQ74" s="541">
        <f>V74/'R1住基'!V74</f>
        <v>1.4367816091954023E-3</v>
      </c>
      <c r="AR74" s="541">
        <f>W74/'R1住基'!W74</f>
        <v>1.4947683109118087E-3</v>
      </c>
      <c r="AS74" s="541">
        <f>X74/'R1住基'!X74</f>
        <v>4.7393364928909956E-3</v>
      </c>
      <c r="AT74" s="552"/>
    </row>
    <row r="75" spans="1:46" s="482" customFormat="1" ht="15" customHeight="1">
      <c r="A75" s="483" t="s">
        <v>613</v>
      </c>
      <c r="B75" s="484" t="s">
        <v>57</v>
      </c>
      <c r="C75" s="484" t="s">
        <v>271</v>
      </c>
      <c r="D75" s="485" t="s">
        <v>33</v>
      </c>
      <c r="E75" s="506">
        <v>-79</v>
      </c>
      <c r="F75" s="506">
        <v>0</v>
      </c>
      <c r="G75" s="506">
        <v>5</v>
      </c>
      <c r="H75" s="506">
        <v>-5</v>
      </c>
      <c r="I75" s="506">
        <v>-3</v>
      </c>
      <c r="J75" s="506">
        <v>-56</v>
      </c>
      <c r="K75" s="506">
        <v>-8</v>
      </c>
      <c r="L75" s="506">
        <v>-5</v>
      </c>
      <c r="M75" s="506">
        <v>-4</v>
      </c>
      <c r="N75" s="506">
        <v>4</v>
      </c>
      <c r="O75" s="506">
        <v>-12</v>
      </c>
      <c r="P75" s="506">
        <v>-4</v>
      </c>
      <c r="Q75" s="506">
        <v>1</v>
      </c>
      <c r="R75" s="506">
        <v>6</v>
      </c>
      <c r="S75" s="506">
        <v>3</v>
      </c>
      <c r="T75" s="506">
        <v>1</v>
      </c>
      <c r="U75" s="506">
        <v>-3</v>
      </c>
      <c r="V75" s="506">
        <v>4</v>
      </c>
      <c r="W75" s="506">
        <v>-1</v>
      </c>
      <c r="X75" s="506">
        <v>-2</v>
      </c>
      <c r="Y75" s="552"/>
      <c r="Z75" s="541">
        <f>E75/'R1住基'!E75</f>
        <v>-3.4154777345438824E-3</v>
      </c>
      <c r="AA75" s="541">
        <f>F75/'R1住基'!F75</f>
        <v>0</v>
      </c>
      <c r="AB75" s="541">
        <f>G75/'R1住基'!G75</f>
        <v>4.9309664694280079E-3</v>
      </c>
      <c r="AC75" s="541">
        <f>H75/'R1住基'!H75</f>
        <v>-4.5248868778280547E-3</v>
      </c>
      <c r="AD75" s="541">
        <f>I75/'R1住基'!I75</f>
        <v>-2.403846153846154E-3</v>
      </c>
      <c r="AE75" s="541">
        <f>J75/'R1住基'!J75</f>
        <v>-4.6589018302828619E-2</v>
      </c>
      <c r="AF75" s="541">
        <f>K75/'R1住基'!K75</f>
        <v>-7.1942446043165471E-3</v>
      </c>
      <c r="AG75" s="541">
        <f>L75/'R1住基'!L75</f>
        <v>-4.0883074407195418E-3</v>
      </c>
      <c r="AH75" s="541">
        <f>M75/'R1住基'!M75</f>
        <v>-3.0627871362940277E-3</v>
      </c>
      <c r="AI75" s="541">
        <f>N75/'R1住基'!N75</f>
        <v>2.5332488917036099E-3</v>
      </c>
      <c r="AJ75" s="541">
        <f>O75/'R1住基'!O75</f>
        <v>-7.2639225181598066E-3</v>
      </c>
      <c r="AK75" s="541">
        <f>P75/'R1住基'!P75</f>
        <v>-2.6367831245880024E-3</v>
      </c>
      <c r="AL75" s="541">
        <f>Q75/'R1住基'!Q75</f>
        <v>7.0323488045007034E-4</v>
      </c>
      <c r="AM75" s="541">
        <f>R75/'R1住基'!R75</f>
        <v>4.0899795501022499E-3</v>
      </c>
      <c r="AN75" s="541">
        <f>S75/'R1住基'!S75</f>
        <v>1.6181229773462784E-3</v>
      </c>
      <c r="AO75" s="541">
        <f>T75/'R1住基'!T75</f>
        <v>6.0975609756097561E-4</v>
      </c>
      <c r="AP75" s="541">
        <f>U75/'R1住基'!U75</f>
        <v>-2.2727272727272726E-3</v>
      </c>
      <c r="AQ75" s="541">
        <f>V75/'R1住基'!V75</f>
        <v>4.2553191489361703E-3</v>
      </c>
      <c r="AR75" s="541">
        <f>W75/'R1住基'!W75</f>
        <v>-2.1052631578947368E-3</v>
      </c>
      <c r="AS75" s="541">
        <f>X75/'R1住基'!X75</f>
        <v>-9.0497737556561094E-3</v>
      </c>
      <c r="AT75" s="552"/>
    </row>
    <row r="76" spans="1:46" s="482" customFormat="1" ht="15" customHeight="1">
      <c r="A76" s="483" t="s">
        <v>614</v>
      </c>
      <c r="B76" s="484" t="s">
        <v>57</v>
      </c>
      <c r="C76" s="484" t="s">
        <v>273</v>
      </c>
      <c r="D76" s="485" t="s">
        <v>33</v>
      </c>
      <c r="E76" s="506">
        <v>-140</v>
      </c>
      <c r="F76" s="506">
        <v>-5</v>
      </c>
      <c r="G76" s="506">
        <v>-6</v>
      </c>
      <c r="H76" s="506">
        <v>-4</v>
      </c>
      <c r="I76" s="506">
        <v>-19</v>
      </c>
      <c r="J76" s="506">
        <v>-21</v>
      </c>
      <c r="K76" s="506">
        <v>-46</v>
      </c>
      <c r="L76" s="506">
        <v>-13</v>
      </c>
      <c r="M76" s="506">
        <v>-2</v>
      </c>
      <c r="N76" s="506">
        <v>-10</v>
      </c>
      <c r="O76" s="506">
        <v>5</v>
      </c>
      <c r="P76" s="506">
        <v>-4</v>
      </c>
      <c r="Q76" s="506">
        <v>3</v>
      </c>
      <c r="R76" s="506">
        <v>-5</v>
      </c>
      <c r="S76" s="506">
        <v>-3</v>
      </c>
      <c r="T76" s="506">
        <v>0</v>
      </c>
      <c r="U76" s="506">
        <v>-1</v>
      </c>
      <c r="V76" s="506">
        <v>-6</v>
      </c>
      <c r="W76" s="506">
        <v>-1</v>
      </c>
      <c r="X76" s="506">
        <v>-2</v>
      </c>
      <c r="Y76" s="552"/>
      <c r="Z76" s="541">
        <f>E76/'R1住基'!E76</f>
        <v>-7.1192473938469364E-3</v>
      </c>
      <c r="AA76" s="541">
        <f>F76/'R1住基'!F76</f>
        <v>-6.4850843060959796E-3</v>
      </c>
      <c r="AB76" s="541">
        <f>G76/'R1住基'!G76</f>
        <v>-7.0093457943925233E-3</v>
      </c>
      <c r="AC76" s="541">
        <f>H76/'R1住基'!H76</f>
        <v>-4.3103448275862068E-3</v>
      </c>
      <c r="AD76" s="541">
        <f>I76/'R1住基'!I76</f>
        <v>-1.8482490272373541E-2</v>
      </c>
      <c r="AE76" s="541">
        <f>J76/'R1住基'!J76</f>
        <v>-2.023121387283237E-2</v>
      </c>
      <c r="AF76" s="541">
        <f>K76/'R1住基'!K76</f>
        <v>-5.1743532058492692E-2</v>
      </c>
      <c r="AG76" s="541">
        <f>L76/'R1住基'!L76</f>
        <v>-1.3388259526261586E-2</v>
      </c>
      <c r="AH76" s="541">
        <f>M76/'R1住基'!M76</f>
        <v>-1.863932898415657E-3</v>
      </c>
      <c r="AI76" s="541">
        <f>N76/'R1住基'!N76</f>
        <v>-7.8492935635792772E-3</v>
      </c>
      <c r="AJ76" s="541">
        <f>O76/'R1住基'!O76</f>
        <v>3.4106412005457027E-3</v>
      </c>
      <c r="AK76" s="541">
        <f>P76/'R1住基'!P76</f>
        <v>-3.0581039755351682E-3</v>
      </c>
      <c r="AL76" s="541">
        <f>Q76/'R1住基'!Q76</f>
        <v>2.4390243902439024E-3</v>
      </c>
      <c r="AM76" s="541">
        <f>R76/'R1住基'!R76</f>
        <v>-4.0096230954290296E-3</v>
      </c>
      <c r="AN76" s="541">
        <f>S76/'R1住基'!S76</f>
        <v>-2.0590253946465341E-3</v>
      </c>
      <c r="AO76" s="541">
        <f>T76/'R1住基'!T76</f>
        <v>0</v>
      </c>
      <c r="AP76" s="541">
        <f>U76/'R1住基'!U76</f>
        <v>-8.4530853761622987E-4</v>
      </c>
      <c r="AQ76" s="541">
        <f>V76/'R1住基'!V76</f>
        <v>-6.688963210702341E-3</v>
      </c>
      <c r="AR76" s="541">
        <f>W76/'R1住基'!W76</f>
        <v>-1.9230769230769232E-3</v>
      </c>
      <c r="AS76" s="541">
        <f>X76/'R1住基'!X76</f>
        <v>-1.020408163265306E-2</v>
      </c>
      <c r="AT76" s="552"/>
    </row>
    <row r="77" spans="1:46" s="482" customFormat="1" ht="15" customHeight="1">
      <c r="A77" s="483" t="s">
        <v>615</v>
      </c>
      <c r="B77" s="484" t="s">
        <v>57</v>
      </c>
      <c r="C77" s="484" t="s">
        <v>274</v>
      </c>
      <c r="D77" s="485" t="s">
        <v>33</v>
      </c>
      <c r="E77" s="506">
        <v>-113</v>
      </c>
      <c r="F77" s="506">
        <v>97</v>
      </c>
      <c r="G77" s="506">
        <v>15</v>
      </c>
      <c r="H77" s="506">
        <v>8</v>
      </c>
      <c r="I77" s="506">
        <v>-61</v>
      </c>
      <c r="J77" s="506">
        <v>-324</v>
      </c>
      <c r="K77" s="506">
        <v>-99</v>
      </c>
      <c r="L77" s="506">
        <v>33</v>
      </c>
      <c r="M77" s="506">
        <v>53</v>
      </c>
      <c r="N77" s="506">
        <v>26</v>
      </c>
      <c r="O77" s="506">
        <v>-4</v>
      </c>
      <c r="P77" s="506">
        <v>57</v>
      </c>
      <c r="Q77" s="506">
        <v>46</v>
      </c>
      <c r="R77" s="506">
        <v>28</v>
      </c>
      <c r="S77" s="506">
        <v>6</v>
      </c>
      <c r="T77" s="506">
        <v>13</v>
      </c>
      <c r="U77" s="506">
        <v>-10</v>
      </c>
      <c r="V77" s="506">
        <v>3</v>
      </c>
      <c r="W77" s="506">
        <v>-6</v>
      </c>
      <c r="X77" s="506">
        <v>6</v>
      </c>
      <c r="Y77" s="552"/>
      <c r="Z77" s="541">
        <f>E77/'R1住基'!E77</f>
        <v>-1.0395871091198469E-3</v>
      </c>
      <c r="AA77" s="541">
        <f>F77/'R1住基'!F77</f>
        <v>2.068230277185501E-2</v>
      </c>
      <c r="AB77" s="541">
        <f>G77/'R1住基'!G77</f>
        <v>2.7782922763474717E-3</v>
      </c>
      <c r="AC77" s="541">
        <f>H77/'R1住基'!H77</f>
        <v>1.4257708073427196E-3</v>
      </c>
      <c r="AD77" s="541">
        <f>I77/'R1住基'!I77</f>
        <v>-1.035653650254669E-2</v>
      </c>
      <c r="AE77" s="541">
        <f>J77/'R1住基'!J77</f>
        <v>-6.2033314187248709E-2</v>
      </c>
      <c r="AF77" s="541">
        <f>K77/'R1住基'!K77</f>
        <v>-2.3168733910601452E-2</v>
      </c>
      <c r="AG77" s="541">
        <f>L77/'R1住基'!L77</f>
        <v>6.401551891367604E-3</v>
      </c>
      <c r="AH77" s="541">
        <f>M77/'R1住基'!M77</f>
        <v>8.6305162025728712E-3</v>
      </c>
      <c r="AI77" s="541">
        <f>N77/'R1住基'!N77</f>
        <v>3.1442737936872656E-3</v>
      </c>
      <c r="AJ77" s="541">
        <f>O77/'R1住基'!O77</f>
        <v>-4.1403581409791949E-4</v>
      </c>
      <c r="AK77" s="541">
        <f>P77/'R1住基'!P77</f>
        <v>6.818997487737768E-3</v>
      </c>
      <c r="AL77" s="541">
        <f>Q77/'R1住基'!Q77</f>
        <v>6.7035849606528709E-3</v>
      </c>
      <c r="AM77" s="541">
        <f>R77/'R1住基'!R77</f>
        <v>4.5205037132709071E-3</v>
      </c>
      <c r="AN77" s="541">
        <f>S77/'R1住基'!S77</f>
        <v>8.6455331412103745E-4</v>
      </c>
      <c r="AO77" s="541">
        <f>T77/'R1住基'!T77</f>
        <v>1.858470335954253E-3</v>
      </c>
      <c r="AP77" s="541">
        <f>U77/'R1住基'!U77</f>
        <v>-1.7018379850238256E-3</v>
      </c>
      <c r="AQ77" s="541">
        <f>V77/'R1住基'!V77</f>
        <v>7.3655781978885343E-4</v>
      </c>
      <c r="AR77" s="541">
        <f>W77/'R1住基'!W77</f>
        <v>-2.8155795401220087E-3</v>
      </c>
      <c r="AS77" s="541">
        <f>X77/'R1住基'!X77</f>
        <v>6.2827225130890054E-3</v>
      </c>
      <c r="AT77" s="552"/>
    </row>
    <row r="78" spans="1:46" s="482" customFormat="1" ht="15" customHeight="1">
      <c r="A78" s="483" t="s">
        <v>616</v>
      </c>
      <c r="B78" s="484" t="s">
        <v>57</v>
      </c>
      <c r="C78" s="484" t="s">
        <v>275</v>
      </c>
      <c r="D78" s="485" t="s">
        <v>33</v>
      </c>
      <c r="E78" s="506">
        <v>-52</v>
      </c>
      <c r="F78" s="506">
        <v>24</v>
      </c>
      <c r="G78" s="506">
        <v>-9</v>
      </c>
      <c r="H78" s="506">
        <v>0</v>
      </c>
      <c r="I78" s="506">
        <v>-7</v>
      </c>
      <c r="J78" s="506">
        <v>-3</v>
      </c>
      <c r="K78" s="506">
        <v>-40</v>
      </c>
      <c r="L78" s="506">
        <v>21</v>
      </c>
      <c r="M78" s="506">
        <v>-4</v>
      </c>
      <c r="N78" s="506">
        <v>-16</v>
      </c>
      <c r="O78" s="506">
        <v>-12</v>
      </c>
      <c r="P78" s="506">
        <v>15</v>
      </c>
      <c r="Q78" s="506">
        <v>0</v>
      </c>
      <c r="R78" s="506">
        <v>-15</v>
      </c>
      <c r="S78" s="506">
        <v>-3</v>
      </c>
      <c r="T78" s="506">
        <v>-7</v>
      </c>
      <c r="U78" s="506">
        <v>1</v>
      </c>
      <c r="V78" s="506">
        <v>5</v>
      </c>
      <c r="W78" s="506">
        <v>-1</v>
      </c>
      <c r="X78" s="506">
        <v>-1</v>
      </c>
      <c r="Y78" s="552"/>
      <c r="Z78" s="541">
        <f>E78/'R1住基'!E78</f>
        <v>-1.3767540375959756E-3</v>
      </c>
      <c r="AA78" s="541">
        <f>F78/'R1住基'!F78</f>
        <v>1.889763779527559E-2</v>
      </c>
      <c r="AB78" s="541">
        <f>G78/'R1住基'!G78</f>
        <v>-5.8862001308044474E-3</v>
      </c>
      <c r="AC78" s="541">
        <f>H78/'R1住基'!H78</f>
        <v>0</v>
      </c>
      <c r="AD78" s="541">
        <f>I78/'R1住基'!I78</f>
        <v>-3.858875413450937E-3</v>
      </c>
      <c r="AE78" s="541">
        <f>J78/'R1住基'!J78</f>
        <v>-1.5772870662460567E-3</v>
      </c>
      <c r="AF78" s="541">
        <f>K78/'R1住基'!K78</f>
        <v>-2.3228803716608595E-2</v>
      </c>
      <c r="AG78" s="541">
        <f>L78/'R1住基'!L78</f>
        <v>1.1284255776464266E-2</v>
      </c>
      <c r="AH78" s="541">
        <f>M78/'R1住基'!M78</f>
        <v>-1.9120458891013384E-3</v>
      </c>
      <c r="AI78" s="541">
        <f>N78/'R1住基'!N78</f>
        <v>-6.1045402518122857E-3</v>
      </c>
      <c r="AJ78" s="541">
        <f>O78/'R1住基'!O78</f>
        <v>-4.2583392476933995E-3</v>
      </c>
      <c r="AK78" s="541">
        <f>P78/'R1住基'!P78</f>
        <v>6.4850843060959796E-3</v>
      </c>
      <c r="AL78" s="541">
        <f>Q78/'R1住基'!Q78</f>
        <v>0</v>
      </c>
      <c r="AM78" s="541">
        <f>R78/'R1住基'!R78</f>
        <v>-6.270903010033445E-3</v>
      </c>
      <c r="AN78" s="541">
        <f>S78/'R1住基'!S78</f>
        <v>-9.3283582089552237E-4</v>
      </c>
      <c r="AO78" s="541">
        <f>T78/'R1住基'!T78</f>
        <v>-2.3915271609156134E-3</v>
      </c>
      <c r="AP78" s="541">
        <f>U78/'R1住基'!U78</f>
        <v>3.9572615749901069E-4</v>
      </c>
      <c r="AQ78" s="541">
        <f>V78/'R1住基'!V78</f>
        <v>3.0940594059405942E-3</v>
      </c>
      <c r="AR78" s="541">
        <f>W78/'R1住基'!W78</f>
        <v>-1.17096018735363E-3</v>
      </c>
      <c r="AS78" s="541">
        <f>X78/'R1住基'!X78</f>
        <v>-2.4875621890547263E-3</v>
      </c>
      <c r="AT78" s="552"/>
    </row>
    <row r="79" spans="1:46" s="482" customFormat="1" ht="15" customHeight="1">
      <c r="A79" s="483" t="s">
        <v>617</v>
      </c>
      <c r="B79" s="484" t="s">
        <v>57</v>
      </c>
      <c r="C79" s="484" t="s">
        <v>276</v>
      </c>
      <c r="D79" s="485" t="s">
        <v>33</v>
      </c>
      <c r="E79" s="506">
        <v>-200</v>
      </c>
      <c r="F79" s="506">
        <v>28</v>
      </c>
      <c r="G79" s="506">
        <v>-7</v>
      </c>
      <c r="H79" s="506">
        <v>7</v>
      </c>
      <c r="I79" s="506">
        <v>33</v>
      </c>
      <c r="J79" s="506">
        <v>-82</v>
      </c>
      <c r="K79" s="506">
        <v>-95</v>
      </c>
      <c r="L79" s="506">
        <v>-12</v>
      </c>
      <c r="M79" s="506">
        <v>-29</v>
      </c>
      <c r="N79" s="506">
        <v>0</v>
      </c>
      <c r="O79" s="506">
        <v>-7</v>
      </c>
      <c r="P79" s="506">
        <v>-6</v>
      </c>
      <c r="Q79" s="506">
        <v>-5</v>
      </c>
      <c r="R79" s="506">
        <v>-10</v>
      </c>
      <c r="S79" s="506">
        <v>-9</v>
      </c>
      <c r="T79" s="506">
        <v>0</v>
      </c>
      <c r="U79" s="506">
        <v>2</v>
      </c>
      <c r="V79" s="506">
        <v>2</v>
      </c>
      <c r="W79" s="506">
        <v>-6</v>
      </c>
      <c r="X79" s="506">
        <v>-4</v>
      </c>
      <c r="Y79" s="552"/>
      <c r="Z79" s="541">
        <f>E79/'R1住基'!E79</f>
        <v>-4.5000450004500049E-3</v>
      </c>
      <c r="AA79" s="541">
        <f>F79/'R1住基'!F79</f>
        <v>1.5990862364363222E-2</v>
      </c>
      <c r="AB79" s="541">
        <f>G79/'R1住基'!G79</f>
        <v>-3.4398034398034397E-3</v>
      </c>
      <c r="AC79" s="541">
        <f>H79/'R1住基'!H79</f>
        <v>3.2972209138012248E-3</v>
      </c>
      <c r="AD79" s="541">
        <f>I79/'R1住基'!I79</f>
        <v>1.4132762312633832E-2</v>
      </c>
      <c r="AE79" s="541">
        <f>J79/'R1住基'!J79</f>
        <v>-3.1844660194174756E-2</v>
      </c>
      <c r="AF79" s="541">
        <f>K79/'R1住基'!K79</f>
        <v>-3.7608867775138562E-2</v>
      </c>
      <c r="AG79" s="541">
        <f>L79/'R1住基'!L79</f>
        <v>-4.8582995951417006E-3</v>
      </c>
      <c r="AH79" s="541">
        <f>M79/'R1住基'!M79</f>
        <v>-1.0511054729974628E-2</v>
      </c>
      <c r="AI79" s="541">
        <f>N79/'R1住基'!N79</f>
        <v>0</v>
      </c>
      <c r="AJ79" s="541">
        <f>O79/'R1住基'!O79</f>
        <v>-1.9707207207207205E-3</v>
      </c>
      <c r="AK79" s="541">
        <f>P79/'R1住基'!P79</f>
        <v>-2.185792349726776E-3</v>
      </c>
      <c r="AL79" s="541">
        <f>Q79/'R1住基'!Q79</f>
        <v>-1.9747235387045812E-3</v>
      </c>
      <c r="AM79" s="541">
        <f>R79/'R1住基'!R79</f>
        <v>-4.0700040700040697E-3</v>
      </c>
      <c r="AN79" s="541">
        <f>S79/'R1住基'!S79</f>
        <v>-2.6231419411250363E-3</v>
      </c>
      <c r="AO79" s="541">
        <f>T79/'R1住基'!T79</f>
        <v>0</v>
      </c>
      <c r="AP79" s="541">
        <f>U79/'R1住基'!U79</f>
        <v>8.1366965012205042E-4</v>
      </c>
      <c r="AQ79" s="541">
        <f>V79/'R1住基'!V79</f>
        <v>1.4275517487508922E-3</v>
      </c>
      <c r="AR79" s="541">
        <f>W79/'R1住基'!W79</f>
        <v>-8.321775312066574E-3</v>
      </c>
      <c r="AS79" s="541">
        <f>X79/'R1住基'!X79</f>
        <v>-1.5151515151515152E-2</v>
      </c>
      <c r="AT79" s="552"/>
    </row>
    <row r="80" spans="1:46" s="482" customFormat="1" ht="15" customHeight="1">
      <c r="A80" s="483" t="s">
        <v>618</v>
      </c>
      <c r="B80" s="484" t="s">
        <v>57</v>
      </c>
      <c r="C80" s="484" t="s">
        <v>277</v>
      </c>
      <c r="D80" s="485" t="s">
        <v>33</v>
      </c>
      <c r="E80" s="506">
        <v>-117</v>
      </c>
      <c r="F80" s="506">
        <v>109</v>
      </c>
      <c r="G80" s="506">
        <v>18</v>
      </c>
      <c r="H80" s="506">
        <v>-14</v>
      </c>
      <c r="I80" s="506">
        <v>-63</v>
      </c>
      <c r="J80" s="506">
        <v>-203</v>
      </c>
      <c r="K80" s="506">
        <v>-80</v>
      </c>
      <c r="L80" s="506">
        <v>80</v>
      </c>
      <c r="M80" s="506">
        <v>34</v>
      </c>
      <c r="N80" s="506">
        <v>12</v>
      </c>
      <c r="O80" s="506">
        <v>-3</v>
      </c>
      <c r="P80" s="506">
        <v>12</v>
      </c>
      <c r="Q80" s="506">
        <v>11</v>
      </c>
      <c r="R80" s="506">
        <v>-1</v>
      </c>
      <c r="S80" s="506">
        <v>8</v>
      </c>
      <c r="T80" s="506">
        <v>-4</v>
      </c>
      <c r="U80" s="506">
        <v>-18</v>
      </c>
      <c r="V80" s="506">
        <v>-20</v>
      </c>
      <c r="W80" s="506">
        <v>2</v>
      </c>
      <c r="X80" s="506">
        <v>3</v>
      </c>
      <c r="Y80" s="552"/>
      <c r="Z80" s="541">
        <f>E80/'R1住基'!E80</f>
        <v>-1.5630427231677665E-3</v>
      </c>
      <c r="AA80" s="541">
        <f>F80/'R1住基'!F80</f>
        <v>3.8205397826848932E-2</v>
      </c>
      <c r="AB80" s="541">
        <f>G80/'R1住基'!G80</f>
        <v>5.2910052910052907E-3</v>
      </c>
      <c r="AC80" s="541">
        <f>H80/'R1住基'!H80</f>
        <v>-3.7746023186842814E-3</v>
      </c>
      <c r="AD80" s="541">
        <f>I80/'R1住基'!I80</f>
        <v>-1.5280135823429542E-2</v>
      </c>
      <c r="AE80" s="541">
        <f>J80/'R1住基'!J80</f>
        <v>-5.6388888888888891E-2</v>
      </c>
      <c r="AF80" s="541">
        <f>K80/'R1住基'!K80</f>
        <v>-2.976190476190476E-2</v>
      </c>
      <c r="AG80" s="541">
        <f>L80/'R1住基'!L80</f>
        <v>2.2798518096323737E-2</v>
      </c>
      <c r="AH80" s="541">
        <f>M80/'R1住基'!M80</f>
        <v>8.2906608144355035E-3</v>
      </c>
      <c r="AI80" s="541">
        <f>N80/'R1住基'!N80</f>
        <v>2.2984102662325224E-3</v>
      </c>
      <c r="AJ80" s="541">
        <f>O80/'R1住基'!O80</f>
        <v>-4.5773573390296002E-4</v>
      </c>
      <c r="AK80" s="541">
        <f>P80/'R1住基'!P80</f>
        <v>2.1826118588577663E-3</v>
      </c>
      <c r="AL80" s="541">
        <f>Q80/'R1住基'!Q80</f>
        <v>2.5664955669622027E-3</v>
      </c>
      <c r="AM80" s="541">
        <f>R80/'R1住基'!R80</f>
        <v>-2.5846471956577927E-4</v>
      </c>
      <c r="AN80" s="541">
        <f>S80/'R1住基'!S80</f>
        <v>1.5977631316157379E-3</v>
      </c>
      <c r="AO80" s="541">
        <f>T80/'R1住基'!T80</f>
        <v>-7.6074553062000763E-4</v>
      </c>
      <c r="AP80" s="541">
        <f>U80/'R1住基'!U80</f>
        <v>-3.5509962517261788E-3</v>
      </c>
      <c r="AQ80" s="541">
        <f>V80/'R1住基'!V80</f>
        <v>-5.445140212360468E-3</v>
      </c>
      <c r="AR80" s="541">
        <f>W80/'R1住基'!W80</f>
        <v>1.1191941801902631E-3</v>
      </c>
      <c r="AS80" s="541">
        <f>X80/'R1住基'!X80</f>
        <v>4.6367851622874804E-3</v>
      </c>
      <c r="AT80" s="552"/>
    </row>
    <row r="81" spans="1:46" s="482" customFormat="1" ht="15" customHeight="1">
      <c r="A81" s="483" t="s">
        <v>619</v>
      </c>
      <c r="B81" s="484" t="s">
        <v>57</v>
      </c>
      <c r="C81" s="484" t="s">
        <v>278</v>
      </c>
      <c r="D81" s="485" t="s">
        <v>33</v>
      </c>
      <c r="E81" s="506">
        <v>30</v>
      </c>
      <c r="F81" s="506">
        <v>10</v>
      </c>
      <c r="G81" s="506">
        <v>5</v>
      </c>
      <c r="H81" s="506">
        <v>10</v>
      </c>
      <c r="I81" s="506">
        <v>-21</v>
      </c>
      <c r="J81" s="506">
        <v>-16</v>
      </c>
      <c r="K81" s="506">
        <v>21</v>
      </c>
      <c r="L81" s="506">
        <v>21</v>
      </c>
      <c r="M81" s="506">
        <v>8</v>
      </c>
      <c r="N81" s="506">
        <v>11</v>
      </c>
      <c r="O81" s="506">
        <v>-2</v>
      </c>
      <c r="P81" s="506">
        <v>-6</v>
      </c>
      <c r="Q81" s="506">
        <v>-3</v>
      </c>
      <c r="R81" s="506">
        <v>4</v>
      </c>
      <c r="S81" s="506">
        <v>-3</v>
      </c>
      <c r="T81" s="506">
        <v>-4</v>
      </c>
      <c r="U81" s="506">
        <v>0</v>
      </c>
      <c r="V81" s="506">
        <v>-5</v>
      </c>
      <c r="W81" s="506">
        <v>0</v>
      </c>
      <c r="X81" s="506">
        <v>0</v>
      </c>
      <c r="Y81" s="552"/>
      <c r="Z81" s="541">
        <f>E81/'R1住基'!E81</f>
        <v>1.2574398524603906E-3</v>
      </c>
      <c r="AA81" s="541">
        <f>F81/'R1住基'!F81</f>
        <v>9.5328884652049577E-3</v>
      </c>
      <c r="AB81" s="541">
        <f>G81/'R1住基'!G81</f>
        <v>4.2589437819420782E-3</v>
      </c>
      <c r="AC81" s="541">
        <f>H81/'R1住基'!H81</f>
        <v>7.7279752704791345E-3</v>
      </c>
      <c r="AD81" s="541">
        <f>I81/'R1住基'!I81</f>
        <v>-1.5306122448979591E-2</v>
      </c>
      <c r="AE81" s="541">
        <f>J81/'R1住基'!J81</f>
        <v>-1.2830793905372895E-2</v>
      </c>
      <c r="AF81" s="541">
        <f>K81/'R1住基'!K81</f>
        <v>1.7994858611825194E-2</v>
      </c>
      <c r="AG81" s="541">
        <f>L81/'R1住基'!L81</f>
        <v>1.6241299303944315E-2</v>
      </c>
      <c r="AH81" s="541">
        <f>M81/'R1住基'!M81</f>
        <v>5.6657223796033997E-3</v>
      </c>
      <c r="AI81" s="541">
        <f>N81/'R1住基'!N81</f>
        <v>6.6545674531155478E-3</v>
      </c>
      <c r="AJ81" s="541">
        <f>O81/'R1住基'!O81</f>
        <v>-1.0781671159029651E-3</v>
      </c>
      <c r="AK81" s="541">
        <f>P81/'R1住基'!P81</f>
        <v>-3.9344262295081967E-3</v>
      </c>
      <c r="AL81" s="541">
        <f>Q81/'R1住基'!Q81</f>
        <v>-2.1961932650073207E-3</v>
      </c>
      <c r="AM81" s="541">
        <f>R81/'R1住基'!R81</f>
        <v>2.7777777777777779E-3</v>
      </c>
      <c r="AN81" s="541">
        <f>S81/'R1住基'!S81</f>
        <v>-1.7301038062283738E-3</v>
      </c>
      <c r="AO81" s="541">
        <f>T81/'R1住基'!T81</f>
        <v>-2.4737167594310453E-3</v>
      </c>
      <c r="AP81" s="541">
        <f>U81/'R1住基'!U81</f>
        <v>0</v>
      </c>
      <c r="AQ81" s="541">
        <f>V81/'R1住基'!V81</f>
        <v>-6.0024009603841539E-3</v>
      </c>
      <c r="AR81" s="541">
        <f>W81/'R1住基'!W81</f>
        <v>0</v>
      </c>
      <c r="AS81" s="541">
        <f>X81/'R1住基'!X81</f>
        <v>0</v>
      </c>
      <c r="AT81" s="552"/>
    </row>
    <row r="82" spans="1:46" s="482" customFormat="1" ht="15" customHeight="1">
      <c r="A82" s="483" t="s">
        <v>620</v>
      </c>
      <c r="B82" s="484" t="s">
        <v>57</v>
      </c>
      <c r="C82" s="484" t="s">
        <v>279</v>
      </c>
      <c r="D82" s="485" t="s">
        <v>33</v>
      </c>
      <c r="E82" s="506">
        <v>-524</v>
      </c>
      <c r="F82" s="506">
        <v>45</v>
      </c>
      <c r="G82" s="506">
        <v>-6</v>
      </c>
      <c r="H82" s="506">
        <v>5</v>
      </c>
      <c r="I82" s="506">
        <v>19</v>
      </c>
      <c r="J82" s="506">
        <v>-215</v>
      </c>
      <c r="K82" s="506">
        <v>-287</v>
      </c>
      <c r="L82" s="506">
        <v>-41</v>
      </c>
      <c r="M82" s="506">
        <v>-8</v>
      </c>
      <c r="N82" s="506">
        <v>-13</v>
      </c>
      <c r="O82" s="506">
        <v>-5</v>
      </c>
      <c r="P82" s="506">
        <v>2</v>
      </c>
      <c r="Q82" s="506">
        <v>-11</v>
      </c>
      <c r="R82" s="506">
        <v>-10</v>
      </c>
      <c r="S82" s="506">
        <v>-6</v>
      </c>
      <c r="T82" s="506">
        <v>-1</v>
      </c>
      <c r="U82" s="506">
        <v>7</v>
      </c>
      <c r="V82" s="506">
        <v>-7</v>
      </c>
      <c r="W82" s="506">
        <v>-3</v>
      </c>
      <c r="X82" s="506">
        <v>11</v>
      </c>
      <c r="Y82" s="552"/>
      <c r="Z82" s="541">
        <f>E82/'R1住基'!E82</f>
        <v>-9.5578578724646139E-3</v>
      </c>
      <c r="AA82" s="541">
        <f>F82/'R1住基'!F82</f>
        <v>1.9719544259421559E-2</v>
      </c>
      <c r="AB82" s="541">
        <f>G82/'R1住基'!G82</f>
        <v>-2.2388059701492539E-3</v>
      </c>
      <c r="AC82" s="541">
        <f>H82/'R1住基'!H82</f>
        <v>1.8587360594795538E-3</v>
      </c>
      <c r="AD82" s="541">
        <f>I82/'R1住基'!I82</f>
        <v>6.5314541079408732E-3</v>
      </c>
      <c r="AE82" s="541">
        <f>J82/'R1住基'!J82</f>
        <v>-6.3836104513064137E-2</v>
      </c>
      <c r="AF82" s="541">
        <f>K82/'R1住基'!K82</f>
        <v>-9.8523858565053204E-2</v>
      </c>
      <c r="AG82" s="541">
        <f>L82/'R1住基'!L82</f>
        <v>-1.3221541438245728E-2</v>
      </c>
      <c r="AH82" s="541">
        <f>M82/'R1住基'!M82</f>
        <v>-2.5292443882390138E-3</v>
      </c>
      <c r="AI82" s="541">
        <f>N82/'R1住基'!N82</f>
        <v>-3.8552787663107949E-3</v>
      </c>
      <c r="AJ82" s="541">
        <f>O82/'R1住基'!O82</f>
        <v>-1.405283867341203E-3</v>
      </c>
      <c r="AK82" s="541">
        <f>P82/'R1住基'!P82</f>
        <v>5.2397170552790154E-4</v>
      </c>
      <c r="AL82" s="541">
        <f>Q82/'R1住基'!Q82</f>
        <v>-2.5599255294391438E-3</v>
      </c>
      <c r="AM82" s="541">
        <f>R82/'R1住基'!R82</f>
        <v>-2.3457658925639222E-3</v>
      </c>
      <c r="AN82" s="541">
        <f>S82/'R1住基'!S82</f>
        <v>-1.3236267372600927E-3</v>
      </c>
      <c r="AO82" s="541">
        <f>T82/'R1住基'!T82</f>
        <v>-3.0892801977139327E-4</v>
      </c>
      <c r="AP82" s="541">
        <f>U82/'R1住基'!U82</f>
        <v>3.3333333333333335E-3</v>
      </c>
      <c r="AQ82" s="541">
        <f>V82/'R1住基'!V82</f>
        <v>-5.0614605929139552E-3</v>
      </c>
      <c r="AR82" s="541">
        <f>W82/'R1住基'!W82</f>
        <v>-3.6945812807881772E-3</v>
      </c>
      <c r="AS82" s="541">
        <f>X82/'R1住基'!X82</f>
        <v>3.1791907514450865E-2</v>
      </c>
      <c r="AT82" s="552"/>
    </row>
    <row r="83" spans="1:46" s="482" customFormat="1" ht="15" customHeight="1">
      <c r="A83" s="483" t="s">
        <v>621</v>
      </c>
      <c r="B83" s="484" t="s">
        <v>57</v>
      </c>
      <c r="C83" s="484" t="s">
        <v>280</v>
      </c>
      <c r="D83" s="485" t="s">
        <v>33</v>
      </c>
      <c r="E83" s="506">
        <v>-20</v>
      </c>
      <c r="F83" s="506">
        <v>8</v>
      </c>
      <c r="G83" s="506">
        <v>-2</v>
      </c>
      <c r="H83" s="506">
        <v>5</v>
      </c>
      <c r="I83" s="506">
        <v>-15</v>
      </c>
      <c r="J83" s="506">
        <v>-8</v>
      </c>
      <c r="K83" s="506">
        <v>-8</v>
      </c>
      <c r="L83" s="506">
        <v>-7</v>
      </c>
      <c r="M83" s="506">
        <v>-4</v>
      </c>
      <c r="N83" s="506">
        <v>20</v>
      </c>
      <c r="O83" s="506">
        <v>-9</v>
      </c>
      <c r="P83" s="506">
        <v>-2</v>
      </c>
      <c r="Q83" s="506">
        <v>-2</v>
      </c>
      <c r="R83" s="506">
        <v>0</v>
      </c>
      <c r="S83" s="506">
        <v>-1</v>
      </c>
      <c r="T83" s="506">
        <v>3</v>
      </c>
      <c r="U83" s="506">
        <v>1</v>
      </c>
      <c r="V83" s="506">
        <v>3</v>
      </c>
      <c r="W83" s="506">
        <v>-2</v>
      </c>
      <c r="X83" s="506">
        <v>0</v>
      </c>
      <c r="Y83" s="552"/>
      <c r="Z83" s="541">
        <f>E83/'R1住基'!E83</f>
        <v>-9.1899094793916278E-4</v>
      </c>
      <c r="AA83" s="541">
        <f>F83/'R1住基'!F83</f>
        <v>1.0624169986719787E-2</v>
      </c>
      <c r="AB83" s="541">
        <f>G83/'R1住基'!G83</f>
        <v>-2.4390243902439024E-3</v>
      </c>
      <c r="AC83" s="541">
        <f>H83/'R1住基'!H83</f>
        <v>5.3248136315228968E-3</v>
      </c>
      <c r="AD83" s="541">
        <f>I83/'R1住基'!I83</f>
        <v>-1.4031805425631431E-2</v>
      </c>
      <c r="AE83" s="541">
        <f>J83/'R1住基'!J83</f>
        <v>-6.4308681672025723E-3</v>
      </c>
      <c r="AF83" s="541">
        <f>K83/'R1住基'!K83</f>
        <v>-7.2793448589626936E-3</v>
      </c>
      <c r="AG83" s="541">
        <f>L83/'R1住基'!L83</f>
        <v>-6.369426751592357E-3</v>
      </c>
      <c r="AH83" s="541">
        <f>M83/'R1住基'!M83</f>
        <v>-3.4423407917383822E-3</v>
      </c>
      <c r="AI83" s="541">
        <f>N83/'R1住基'!N83</f>
        <v>1.4419610670511895E-2</v>
      </c>
      <c r="AJ83" s="541">
        <f>O83/'R1住基'!O83</f>
        <v>-6.0000000000000001E-3</v>
      </c>
      <c r="AK83" s="541">
        <f>P83/'R1住基'!P83</f>
        <v>-1.4388489208633094E-3</v>
      </c>
      <c r="AL83" s="541">
        <f>Q83/'R1住基'!Q83</f>
        <v>-1.4255167498218105E-3</v>
      </c>
      <c r="AM83" s="541">
        <f>R83/'R1住基'!R83</f>
        <v>0</v>
      </c>
      <c r="AN83" s="541">
        <f>S83/'R1住基'!S83</f>
        <v>-5.4024851431658564E-4</v>
      </c>
      <c r="AO83" s="541">
        <f>T83/'R1住基'!T83</f>
        <v>1.8214936247723133E-3</v>
      </c>
      <c r="AP83" s="541">
        <f>U83/'R1住基'!U83</f>
        <v>8.6058519793459555E-4</v>
      </c>
      <c r="AQ83" s="541">
        <f>V83/'R1住基'!V83</f>
        <v>3.6014405762304922E-3</v>
      </c>
      <c r="AR83" s="541">
        <f>W83/'R1住基'!W83</f>
        <v>-3.5714285714285713E-3</v>
      </c>
      <c r="AS83" s="541">
        <f>X83/'R1住基'!X83</f>
        <v>0</v>
      </c>
      <c r="AT83" s="552"/>
    </row>
    <row r="84" spans="1:46" s="482" customFormat="1" ht="15" customHeight="1">
      <c r="A84" s="483" t="s">
        <v>622</v>
      </c>
      <c r="B84" s="484" t="s">
        <v>57</v>
      </c>
      <c r="C84" s="484" t="s">
        <v>282</v>
      </c>
      <c r="D84" s="485" t="s">
        <v>33</v>
      </c>
      <c r="E84" s="506">
        <v>-130</v>
      </c>
      <c r="F84" s="506">
        <v>2</v>
      </c>
      <c r="G84" s="506">
        <v>1</v>
      </c>
      <c r="H84" s="506">
        <v>-4</v>
      </c>
      <c r="I84" s="506">
        <v>-39</v>
      </c>
      <c r="J84" s="506">
        <v>-62</v>
      </c>
      <c r="K84" s="506">
        <v>-21</v>
      </c>
      <c r="L84" s="506">
        <v>-24</v>
      </c>
      <c r="M84" s="506">
        <v>11</v>
      </c>
      <c r="N84" s="506">
        <v>-6</v>
      </c>
      <c r="O84" s="506">
        <v>4</v>
      </c>
      <c r="P84" s="506">
        <v>0</v>
      </c>
      <c r="Q84" s="506">
        <v>-1</v>
      </c>
      <c r="R84" s="506">
        <v>12</v>
      </c>
      <c r="S84" s="506">
        <v>3</v>
      </c>
      <c r="T84" s="506">
        <v>0</v>
      </c>
      <c r="U84" s="506">
        <v>-1</v>
      </c>
      <c r="V84" s="506">
        <v>-3</v>
      </c>
      <c r="W84" s="506">
        <v>-4</v>
      </c>
      <c r="X84" s="506">
        <v>2</v>
      </c>
      <c r="Y84" s="552"/>
      <c r="Z84" s="541">
        <f>E84/'R1住基'!E84</f>
        <v>-6.4850843060959796E-3</v>
      </c>
      <c r="AA84" s="541">
        <f>F84/'R1住基'!F84</f>
        <v>2.6595744680851063E-3</v>
      </c>
      <c r="AB84" s="541">
        <f>G84/'R1住基'!G84</f>
        <v>1.1627906976744186E-3</v>
      </c>
      <c r="AC84" s="541">
        <f>H84/'R1住基'!H84</f>
        <v>-4.4444444444444444E-3</v>
      </c>
      <c r="AD84" s="541">
        <f>I84/'R1住基'!I84</f>
        <v>-4.1489361702127657E-2</v>
      </c>
      <c r="AE84" s="541">
        <f>J84/'R1住基'!J84</f>
        <v>-6.4650677789363925E-2</v>
      </c>
      <c r="AF84" s="541">
        <f>K84/'R1住基'!K84</f>
        <v>-2.4734982332155476E-2</v>
      </c>
      <c r="AG84" s="541">
        <f>L84/'R1住基'!L84</f>
        <v>-2.3391812865497075E-2</v>
      </c>
      <c r="AH84" s="541">
        <f>M84/'R1住基'!M84</f>
        <v>1.0138248847926268E-2</v>
      </c>
      <c r="AI84" s="541">
        <f>N84/'R1住基'!N84</f>
        <v>-4.8859934853420191E-3</v>
      </c>
      <c r="AJ84" s="541">
        <f>O84/'R1住基'!O84</f>
        <v>2.9498525073746312E-3</v>
      </c>
      <c r="AK84" s="541">
        <f>P84/'R1住基'!P84</f>
        <v>0</v>
      </c>
      <c r="AL84" s="541">
        <f>Q84/'R1住基'!Q84</f>
        <v>-7.4183976261127599E-4</v>
      </c>
      <c r="AM84" s="541">
        <f>R84/'R1住基'!R84</f>
        <v>8.0699394754539348E-3</v>
      </c>
      <c r="AN84" s="541">
        <f>S84/'R1住基'!S84</f>
        <v>1.639344262295082E-3</v>
      </c>
      <c r="AO84" s="541">
        <f>T84/'R1住基'!T84</f>
        <v>0</v>
      </c>
      <c r="AP84" s="541">
        <f>U84/'R1住基'!U84</f>
        <v>-9.7847358121330719E-4</v>
      </c>
      <c r="AQ84" s="541">
        <f>V84/'R1住基'!V84</f>
        <v>-3.4285714285714284E-3</v>
      </c>
      <c r="AR84" s="541">
        <f>W84/'R1住基'!W84</f>
        <v>-6.420545746388443E-3</v>
      </c>
      <c r="AS84" s="541">
        <f>X84/'R1住基'!X84</f>
        <v>6.7114093959731542E-3</v>
      </c>
      <c r="AT84" s="552"/>
    </row>
    <row r="85" spans="1:46" s="482" customFormat="1" ht="15" customHeight="1">
      <c r="A85" s="483" t="s">
        <v>623</v>
      </c>
      <c r="B85" s="484" t="s">
        <v>57</v>
      </c>
      <c r="C85" s="484" t="s">
        <v>283</v>
      </c>
      <c r="D85" s="485" t="s">
        <v>33</v>
      </c>
      <c r="E85" s="506">
        <v>-119</v>
      </c>
      <c r="F85" s="506">
        <v>-3</v>
      </c>
      <c r="G85" s="506">
        <v>4</v>
      </c>
      <c r="H85" s="506">
        <v>-2</v>
      </c>
      <c r="I85" s="506">
        <v>-13</v>
      </c>
      <c r="J85" s="506">
        <v>-66</v>
      </c>
      <c r="K85" s="506">
        <v>-23</v>
      </c>
      <c r="L85" s="506">
        <v>-5</v>
      </c>
      <c r="M85" s="506">
        <v>0</v>
      </c>
      <c r="N85" s="506">
        <v>-6</v>
      </c>
      <c r="O85" s="506">
        <v>-2</v>
      </c>
      <c r="P85" s="506">
        <v>1</v>
      </c>
      <c r="Q85" s="506">
        <v>-8</v>
      </c>
      <c r="R85" s="506">
        <v>4</v>
      </c>
      <c r="S85" s="506">
        <v>1</v>
      </c>
      <c r="T85" s="506">
        <v>0</v>
      </c>
      <c r="U85" s="506">
        <v>1</v>
      </c>
      <c r="V85" s="506">
        <v>0</v>
      </c>
      <c r="W85" s="506">
        <v>-1</v>
      </c>
      <c r="X85" s="506">
        <v>-1</v>
      </c>
      <c r="Y85" s="552"/>
      <c r="Z85" s="541">
        <f>E85/'R1住基'!E85</f>
        <v>-1.0412109545892029E-2</v>
      </c>
      <c r="AA85" s="541">
        <f>F85/'R1住基'!F85</f>
        <v>-7.537688442211055E-3</v>
      </c>
      <c r="AB85" s="541">
        <f>G85/'R1住基'!G85</f>
        <v>8.5287846481876331E-3</v>
      </c>
      <c r="AC85" s="541">
        <f>H85/'R1住基'!H85</f>
        <v>-3.8834951456310678E-3</v>
      </c>
      <c r="AD85" s="541">
        <f>I85/'R1住基'!I85</f>
        <v>-2.3131672597864767E-2</v>
      </c>
      <c r="AE85" s="541">
        <f>J85/'R1住基'!J85</f>
        <v>-0.12741312741312741</v>
      </c>
      <c r="AF85" s="541">
        <f>K85/'R1住基'!K85</f>
        <v>-5.4245283018867926E-2</v>
      </c>
      <c r="AG85" s="541">
        <f>L85/'R1住基'!L85</f>
        <v>-9.823182711198428E-3</v>
      </c>
      <c r="AH85" s="541">
        <f>M85/'R1住基'!M85</f>
        <v>0</v>
      </c>
      <c r="AI85" s="541">
        <f>N85/'R1住基'!N85</f>
        <v>-8.9955022488755615E-3</v>
      </c>
      <c r="AJ85" s="541">
        <f>O85/'R1住基'!O85</f>
        <v>-2.8368794326241137E-3</v>
      </c>
      <c r="AK85" s="541">
        <f>P85/'R1住基'!P85</f>
        <v>1.6000000000000001E-3</v>
      </c>
      <c r="AL85" s="541">
        <f>Q85/'R1住基'!Q85</f>
        <v>-1.0638297872340425E-2</v>
      </c>
      <c r="AM85" s="541">
        <f>R85/'R1住基'!R85</f>
        <v>4.3243243243243244E-3</v>
      </c>
      <c r="AN85" s="541">
        <f>S85/'R1住基'!S85</f>
        <v>1.006036217303823E-3</v>
      </c>
      <c r="AO85" s="541">
        <f>T85/'R1住基'!T85</f>
        <v>0</v>
      </c>
      <c r="AP85" s="541">
        <f>U85/'R1住基'!U85</f>
        <v>1.3495276653171389E-3</v>
      </c>
      <c r="AQ85" s="541">
        <f>V85/'R1住基'!V85</f>
        <v>0</v>
      </c>
      <c r="AR85" s="541">
        <f>W85/'R1住基'!W85</f>
        <v>-2.3364485981308409E-3</v>
      </c>
      <c r="AS85" s="541">
        <f>X85/'R1住基'!X85</f>
        <v>-4.3668122270742356E-3</v>
      </c>
      <c r="AT85" s="552"/>
    </row>
    <row r="86" spans="1:46" s="482" customFormat="1" ht="15" customHeight="1">
      <c r="A86" s="483" t="s">
        <v>624</v>
      </c>
      <c r="B86" s="484" t="s">
        <v>57</v>
      </c>
      <c r="C86" s="484" t="s">
        <v>284</v>
      </c>
      <c r="D86" s="485" t="s">
        <v>33</v>
      </c>
      <c r="E86" s="506">
        <v>-87</v>
      </c>
      <c r="F86" s="506">
        <v>18</v>
      </c>
      <c r="G86" s="506">
        <v>2</v>
      </c>
      <c r="H86" s="506">
        <v>8</v>
      </c>
      <c r="I86" s="506">
        <v>-39</v>
      </c>
      <c r="J86" s="506">
        <v>-28</v>
      </c>
      <c r="K86" s="506">
        <v>-33</v>
      </c>
      <c r="L86" s="506">
        <v>-24</v>
      </c>
      <c r="M86" s="506">
        <v>8</v>
      </c>
      <c r="N86" s="506">
        <v>-17</v>
      </c>
      <c r="O86" s="506">
        <v>-14</v>
      </c>
      <c r="P86" s="506">
        <v>2</v>
      </c>
      <c r="Q86" s="506">
        <v>5</v>
      </c>
      <c r="R86" s="506">
        <v>0</v>
      </c>
      <c r="S86" s="506">
        <v>11</v>
      </c>
      <c r="T86" s="506">
        <v>6</v>
      </c>
      <c r="U86" s="506">
        <v>3</v>
      </c>
      <c r="V86" s="506">
        <v>5</v>
      </c>
      <c r="W86" s="506">
        <v>-1</v>
      </c>
      <c r="X86" s="506">
        <v>1</v>
      </c>
      <c r="Y86" s="552"/>
      <c r="Z86" s="541">
        <f>E86/'R1住基'!E86</f>
        <v>-2.8052752071711863E-3</v>
      </c>
      <c r="AA86" s="541">
        <f>F86/'R1住基'!F86</f>
        <v>1.5397775876817793E-2</v>
      </c>
      <c r="AB86" s="541">
        <f>G86/'R1住基'!G86</f>
        <v>1.4684287812041115E-3</v>
      </c>
      <c r="AC86" s="541">
        <f>H86/'R1住基'!H86</f>
        <v>5.521048999309869E-3</v>
      </c>
      <c r="AD86" s="541">
        <f>I86/'R1住基'!I86</f>
        <v>-2.3593466424682397E-2</v>
      </c>
      <c r="AE86" s="541">
        <f>J86/'R1住基'!J86</f>
        <v>-1.8408941485864562E-2</v>
      </c>
      <c r="AF86" s="541">
        <f>K86/'R1住基'!K86</f>
        <v>-2.2448979591836733E-2</v>
      </c>
      <c r="AG86" s="541">
        <f>L86/'R1住基'!L86</f>
        <v>-1.5103838892385148E-2</v>
      </c>
      <c r="AH86" s="541">
        <f>M86/'R1住基'!M86</f>
        <v>4.7675804529201428E-3</v>
      </c>
      <c r="AI86" s="541">
        <f>N86/'R1住基'!N86</f>
        <v>-8.3579154375614546E-3</v>
      </c>
      <c r="AJ86" s="541">
        <f>O86/'R1住基'!O86</f>
        <v>-6.9033530571992107E-3</v>
      </c>
      <c r="AK86" s="541">
        <f>P86/'R1住基'!P86</f>
        <v>1.1507479861910242E-3</v>
      </c>
      <c r="AL86" s="541">
        <f>Q86/'R1住基'!Q86</f>
        <v>2.6191723415400735E-3</v>
      </c>
      <c r="AM86" s="541">
        <f>R86/'R1住基'!R86</f>
        <v>0</v>
      </c>
      <c r="AN86" s="541">
        <f>S86/'R1住基'!S86</f>
        <v>4.2438271604938269E-3</v>
      </c>
      <c r="AO86" s="541">
        <f>T86/'R1住基'!T86</f>
        <v>2.6166593981683385E-3</v>
      </c>
      <c r="AP86" s="541">
        <f>U86/'R1住基'!U86</f>
        <v>1.7341040462427746E-3</v>
      </c>
      <c r="AQ86" s="541">
        <f>V86/'R1住基'!V86</f>
        <v>3.897116134060795E-3</v>
      </c>
      <c r="AR86" s="541">
        <f>W86/'R1住基'!W86</f>
        <v>-1.0775862068965517E-3</v>
      </c>
      <c r="AS86" s="541">
        <f>X86/'R1住基'!X86</f>
        <v>2.232142857142857E-3</v>
      </c>
      <c r="AT86" s="552"/>
    </row>
    <row r="87" spans="1:46" s="482" customFormat="1" ht="15" customHeight="1">
      <c r="A87" s="483" t="s">
        <v>625</v>
      </c>
      <c r="B87" s="484" t="s">
        <v>57</v>
      </c>
      <c r="C87" s="484" t="s">
        <v>148</v>
      </c>
      <c r="D87" s="485" t="s">
        <v>33</v>
      </c>
      <c r="E87" s="506">
        <v>-255</v>
      </c>
      <c r="F87" s="506">
        <v>1</v>
      </c>
      <c r="G87" s="506">
        <v>3</v>
      </c>
      <c r="H87" s="506">
        <v>2</v>
      </c>
      <c r="I87" s="506">
        <v>-7</v>
      </c>
      <c r="J87" s="506">
        <v>-124</v>
      </c>
      <c r="K87" s="506">
        <v>-57</v>
      </c>
      <c r="L87" s="506">
        <v>-39</v>
      </c>
      <c r="M87" s="506">
        <v>-24</v>
      </c>
      <c r="N87" s="506">
        <v>-11</v>
      </c>
      <c r="O87" s="506">
        <v>-6</v>
      </c>
      <c r="P87" s="506">
        <v>-6</v>
      </c>
      <c r="Q87" s="506">
        <v>0</v>
      </c>
      <c r="R87" s="506">
        <v>4</v>
      </c>
      <c r="S87" s="506">
        <v>4</v>
      </c>
      <c r="T87" s="506">
        <v>4</v>
      </c>
      <c r="U87" s="506">
        <v>-4</v>
      </c>
      <c r="V87" s="506">
        <v>3</v>
      </c>
      <c r="W87" s="506">
        <v>1</v>
      </c>
      <c r="X87" s="506">
        <v>1</v>
      </c>
      <c r="Y87" s="552"/>
      <c r="Z87" s="541">
        <f>E87/'R1住基'!E87</f>
        <v>-1.1112563733821414E-2</v>
      </c>
      <c r="AA87" s="541">
        <f>F87/'R1住基'!F87</f>
        <v>1.1235955056179776E-3</v>
      </c>
      <c r="AB87" s="541">
        <f>G87/'R1住基'!G87</f>
        <v>3.2017075773745998E-3</v>
      </c>
      <c r="AC87" s="541">
        <f>H87/'R1住基'!H87</f>
        <v>1.9323671497584541E-3</v>
      </c>
      <c r="AD87" s="541">
        <f>I87/'R1住基'!I87</f>
        <v>-6.41025641025641E-3</v>
      </c>
      <c r="AE87" s="541">
        <f>J87/'R1住基'!J87</f>
        <v>-0.11386593204775022</v>
      </c>
      <c r="AF87" s="541">
        <f>K87/'R1住基'!K87</f>
        <v>-6.7137809187279157E-2</v>
      </c>
      <c r="AG87" s="541">
        <f>L87/'R1住基'!L87</f>
        <v>-3.5681610247026534E-2</v>
      </c>
      <c r="AH87" s="541">
        <f>M87/'R1住基'!M87</f>
        <v>-1.8779342723004695E-2</v>
      </c>
      <c r="AI87" s="541">
        <f>N87/'R1住基'!N87</f>
        <v>-7.3775989268947016E-3</v>
      </c>
      <c r="AJ87" s="541">
        <f>O87/'R1住基'!O87</f>
        <v>-3.7998733375554147E-3</v>
      </c>
      <c r="AK87" s="541">
        <f>P87/'R1住基'!P87</f>
        <v>-4.2075736325385693E-3</v>
      </c>
      <c r="AL87" s="541">
        <f>Q87/'R1住基'!Q87</f>
        <v>0</v>
      </c>
      <c r="AM87" s="541">
        <f>R87/'R1住基'!R87</f>
        <v>2.4271844660194173E-3</v>
      </c>
      <c r="AN87" s="541">
        <f>S87/'R1住基'!S87</f>
        <v>1.9521717911176184E-3</v>
      </c>
      <c r="AO87" s="541">
        <f>T87/'R1住基'!T87</f>
        <v>2.2883295194508009E-3</v>
      </c>
      <c r="AP87" s="541">
        <f>U87/'R1住基'!U87</f>
        <v>-3.2626427406199023E-3</v>
      </c>
      <c r="AQ87" s="541">
        <f>V87/'R1住基'!V87</f>
        <v>3.0000000000000001E-3</v>
      </c>
      <c r="AR87" s="541">
        <f>W87/'R1住基'!W87</f>
        <v>1.3927576601671309E-3</v>
      </c>
      <c r="AS87" s="541">
        <f>X87/'R1住基'!X87</f>
        <v>3.0303030303030303E-3</v>
      </c>
      <c r="AT87" s="552"/>
    </row>
    <row r="88" spans="1:46" s="482" customFormat="1" ht="15" customHeight="1">
      <c r="A88" s="483" t="s">
        <v>626</v>
      </c>
      <c r="B88" s="484" t="s">
        <v>57</v>
      </c>
      <c r="C88" s="484" t="s">
        <v>285</v>
      </c>
      <c r="D88" s="485" t="s">
        <v>33</v>
      </c>
      <c r="E88" s="506">
        <v>-79</v>
      </c>
      <c r="F88" s="506">
        <v>2</v>
      </c>
      <c r="G88" s="506">
        <v>-7</v>
      </c>
      <c r="H88" s="506">
        <v>-3</v>
      </c>
      <c r="I88" s="506">
        <v>-19</v>
      </c>
      <c r="J88" s="506">
        <v>-29</v>
      </c>
      <c r="K88" s="506">
        <v>-7</v>
      </c>
      <c r="L88" s="506">
        <v>-19</v>
      </c>
      <c r="M88" s="506">
        <v>-12</v>
      </c>
      <c r="N88" s="506">
        <v>9</v>
      </c>
      <c r="O88" s="506">
        <v>4</v>
      </c>
      <c r="P88" s="506">
        <v>5</v>
      </c>
      <c r="Q88" s="506">
        <v>4</v>
      </c>
      <c r="R88" s="506">
        <v>-3</v>
      </c>
      <c r="S88" s="506">
        <v>0</v>
      </c>
      <c r="T88" s="506">
        <v>2</v>
      </c>
      <c r="U88" s="506">
        <v>-5</v>
      </c>
      <c r="V88" s="506">
        <v>-1</v>
      </c>
      <c r="W88" s="506">
        <v>1</v>
      </c>
      <c r="X88" s="506">
        <v>-1</v>
      </c>
      <c r="Y88" s="552"/>
      <c r="Z88" s="541">
        <f>E88/'R1住基'!E88</f>
        <v>-5.3840387105568051E-3</v>
      </c>
      <c r="AA88" s="541">
        <f>F88/'R1住基'!F88</f>
        <v>3.5842293906810036E-3</v>
      </c>
      <c r="AB88" s="541">
        <f>G88/'R1住基'!G88</f>
        <v>-1.0869565217391304E-2</v>
      </c>
      <c r="AC88" s="541">
        <f>H88/'R1住基'!H88</f>
        <v>-4.5662100456621002E-3</v>
      </c>
      <c r="AD88" s="541">
        <f>I88/'R1住基'!I88</f>
        <v>-2.423469387755102E-2</v>
      </c>
      <c r="AE88" s="541">
        <f>J88/'R1住基'!J88</f>
        <v>-4.4274809160305344E-2</v>
      </c>
      <c r="AF88" s="541">
        <f>K88/'R1住基'!K88</f>
        <v>-1.2110726643598616E-2</v>
      </c>
      <c r="AG88" s="541">
        <f>L88/'R1住基'!L88</f>
        <v>-2.5503355704697986E-2</v>
      </c>
      <c r="AH88" s="541">
        <f>M88/'R1住基'!M88</f>
        <v>-1.5364916773367477E-2</v>
      </c>
      <c r="AI88" s="541">
        <f>N88/'R1住基'!N88</f>
        <v>9.5744680851063829E-3</v>
      </c>
      <c r="AJ88" s="541">
        <f>O88/'R1住基'!O88</f>
        <v>4.0567951318458417E-3</v>
      </c>
      <c r="AK88" s="541">
        <f>P88/'R1住基'!P88</f>
        <v>5.6947608200455585E-3</v>
      </c>
      <c r="AL88" s="541">
        <f>Q88/'R1住基'!Q88</f>
        <v>4.1450777202072537E-3</v>
      </c>
      <c r="AM88" s="541">
        <f>R88/'R1住基'!R88</f>
        <v>-2.7247956403269754E-3</v>
      </c>
      <c r="AN88" s="541">
        <f>S88/'R1住基'!S88</f>
        <v>0</v>
      </c>
      <c r="AO88" s="541">
        <f>T88/'R1住基'!T88</f>
        <v>2.0242914979757085E-3</v>
      </c>
      <c r="AP88" s="541">
        <f>U88/'R1住基'!U88</f>
        <v>-6.3613231552162846E-3</v>
      </c>
      <c r="AQ88" s="541">
        <f>V88/'R1住基'!V88</f>
        <v>-1.652892561983471E-3</v>
      </c>
      <c r="AR88" s="541">
        <f>W88/'R1住基'!W88</f>
        <v>2.1929824561403508E-3</v>
      </c>
      <c r="AS88" s="541">
        <f>X88/'R1住基'!X88</f>
        <v>-3.6900369003690036E-3</v>
      </c>
      <c r="AT88" s="552"/>
    </row>
    <row r="89" spans="1:46" s="482" customFormat="1" ht="15" customHeight="1">
      <c r="A89" s="483" t="s">
        <v>627</v>
      </c>
      <c r="B89" s="484" t="s">
        <v>57</v>
      </c>
      <c r="C89" s="484" t="s">
        <v>286</v>
      </c>
      <c r="D89" s="485" t="s">
        <v>33</v>
      </c>
      <c r="E89" s="506">
        <v>-167</v>
      </c>
      <c r="F89" s="506">
        <v>6</v>
      </c>
      <c r="G89" s="506">
        <v>6</v>
      </c>
      <c r="H89" s="506">
        <v>-2</v>
      </c>
      <c r="I89" s="506">
        <v>-38</v>
      </c>
      <c r="J89" s="506">
        <v>-109</v>
      </c>
      <c r="K89" s="506">
        <v>-42</v>
      </c>
      <c r="L89" s="506">
        <v>-12</v>
      </c>
      <c r="M89" s="506">
        <v>13</v>
      </c>
      <c r="N89" s="506">
        <v>-3</v>
      </c>
      <c r="O89" s="506">
        <v>-3</v>
      </c>
      <c r="P89" s="506">
        <v>-2</v>
      </c>
      <c r="Q89" s="506">
        <v>-7</v>
      </c>
      <c r="R89" s="506">
        <v>7</v>
      </c>
      <c r="S89" s="506">
        <v>11</v>
      </c>
      <c r="T89" s="506">
        <v>7</v>
      </c>
      <c r="U89" s="506">
        <v>0</v>
      </c>
      <c r="V89" s="506">
        <v>5</v>
      </c>
      <c r="W89" s="506">
        <v>0</v>
      </c>
      <c r="X89" s="506">
        <v>-4</v>
      </c>
      <c r="Y89" s="552"/>
      <c r="Z89" s="541">
        <f>E89/'R1住基'!E89</f>
        <v>-7.9150670647897998E-3</v>
      </c>
      <c r="AA89" s="541">
        <f>F89/'R1住基'!F89</f>
        <v>8.5959885386819486E-3</v>
      </c>
      <c r="AB89" s="541">
        <f>G89/'R1住基'!G89</f>
        <v>7.2289156626506026E-3</v>
      </c>
      <c r="AC89" s="541">
        <f>H89/'R1住基'!H89</f>
        <v>-2.2246941045606229E-3</v>
      </c>
      <c r="AD89" s="541">
        <f>I89/'R1住基'!I89</f>
        <v>-3.9378238341968914E-2</v>
      </c>
      <c r="AE89" s="541">
        <f>J89/'R1住基'!J89</f>
        <v>-0.12206047032474804</v>
      </c>
      <c r="AF89" s="541">
        <f>K89/'R1住基'!K89</f>
        <v>-4.8894062863795114E-2</v>
      </c>
      <c r="AG89" s="541">
        <f>L89/'R1住基'!L89</f>
        <v>-1.1822660098522168E-2</v>
      </c>
      <c r="AH89" s="541">
        <f>M89/'R1住基'!M89</f>
        <v>1.2048192771084338E-2</v>
      </c>
      <c r="AI89" s="541">
        <f>N89/'R1住基'!N89</f>
        <v>-2.2590361445783132E-3</v>
      </c>
      <c r="AJ89" s="541">
        <f>O89/'R1住基'!O89</f>
        <v>-2.2388059701492539E-3</v>
      </c>
      <c r="AK89" s="541">
        <f>P89/'R1住基'!P89</f>
        <v>-1.6339869281045752E-3</v>
      </c>
      <c r="AL89" s="541">
        <f>Q89/'R1住基'!Q89</f>
        <v>-5.4432348367029551E-3</v>
      </c>
      <c r="AM89" s="541">
        <f>R89/'R1住基'!R89</f>
        <v>4.4164037854889588E-3</v>
      </c>
      <c r="AN89" s="541">
        <f>S89/'R1住基'!S89</f>
        <v>5.5082623935903859E-3</v>
      </c>
      <c r="AO89" s="541">
        <f>T89/'R1住基'!T89</f>
        <v>4.0935672514619886E-3</v>
      </c>
      <c r="AP89" s="541">
        <f>U89/'R1住基'!U89</f>
        <v>0</v>
      </c>
      <c r="AQ89" s="541">
        <f>V89/'R1住基'!V89</f>
        <v>4.6992481203007516E-3</v>
      </c>
      <c r="AR89" s="541">
        <f>W89/'R1住基'!W89</f>
        <v>0</v>
      </c>
      <c r="AS89" s="541">
        <f>X89/'R1住基'!X89</f>
        <v>-1.0666666666666666E-2</v>
      </c>
      <c r="AT89" s="552"/>
    </row>
    <row r="90" spans="1:46" s="482" customFormat="1" ht="15" customHeight="1">
      <c r="A90" s="483" t="s">
        <v>628</v>
      </c>
      <c r="B90" s="484" t="s">
        <v>57</v>
      </c>
      <c r="C90" s="484" t="s">
        <v>287</v>
      </c>
      <c r="D90" s="485" t="s">
        <v>33</v>
      </c>
      <c r="E90" s="506">
        <v>-152</v>
      </c>
      <c r="F90" s="506">
        <v>10</v>
      </c>
      <c r="G90" s="506">
        <v>4</v>
      </c>
      <c r="H90" s="506">
        <v>-4</v>
      </c>
      <c r="I90" s="506">
        <v>-34</v>
      </c>
      <c r="J90" s="506">
        <v>-73</v>
      </c>
      <c r="K90" s="506">
        <v>-28</v>
      </c>
      <c r="L90" s="506">
        <v>-25</v>
      </c>
      <c r="M90" s="506">
        <v>-2</v>
      </c>
      <c r="N90" s="506">
        <v>-2</v>
      </c>
      <c r="O90" s="506">
        <v>-1</v>
      </c>
      <c r="P90" s="506">
        <v>4</v>
      </c>
      <c r="Q90" s="506">
        <v>1</v>
      </c>
      <c r="R90" s="506">
        <v>1</v>
      </c>
      <c r="S90" s="506">
        <v>-4</v>
      </c>
      <c r="T90" s="506">
        <v>4</v>
      </c>
      <c r="U90" s="506">
        <v>-4</v>
      </c>
      <c r="V90" s="506">
        <v>1</v>
      </c>
      <c r="W90" s="506">
        <v>0</v>
      </c>
      <c r="X90" s="506">
        <v>0</v>
      </c>
      <c r="Y90" s="552"/>
      <c r="Z90" s="541">
        <f>E90/'R1住基'!E90</f>
        <v>-8.3292235190969375E-3</v>
      </c>
      <c r="AA90" s="541">
        <f>F90/'R1住基'!F90</f>
        <v>1.6207455429497569E-2</v>
      </c>
      <c r="AB90" s="541">
        <f>G90/'R1住基'!G90</f>
        <v>5.1679586563307496E-3</v>
      </c>
      <c r="AC90" s="541">
        <f>H90/'R1住基'!H90</f>
        <v>-4.5248868778280547E-3</v>
      </c>
      <c r="AD90" s="541">
        <f>I90/'R1住基'!I90</f>
        <v>-3.487179487179487E-2</v>
      </c>
      <c r="AE90" s="541">
        <f>J90/'R1住基'!J90</f>
        <v>-8.8807785888077861E-2</v>
      </c>
      <c r="AF90" s="541">
        <f>K90/'R1住基'!K90</f>
        <v>-3.8303693570451436E-2</v>
      </c>
      <c r="AG90" s="541">
        <f>L90/'R1住基'!L90</f>
        <v>-2.8216704288939052E-2</v>
      </c>
      <c r="AH90" s="541">
        <f>M90/'R1住基'!M90</f>
        <v>-1.9704433497536944E-3</v>
      </c>
      <c r="AI90" s="541">
        <f>N90/'R1住基'!N90</f>
        <v>-1.6820857863751051E-3</v>
      </c>
      <c r="AJ90" s="541">
        <f>O90/'R1住基'!O90</f>
        <v>-8.1234768480909826E-4</v>
      </c>
      <c r="AK90" s="541">
        <f>P90/'R1住基'!P90</f>
        <v>3.8058991436726928E-3</v>
      </c>
      <c r="AL90" s="541">
        <f>Q90/'R1住基'!Q90</f>
        <v>8.598452278589854E-4</v>
      </c>
      <c r="AM90" s="541">
        <f>R90/'R1住基'!R90</f>
        <v>6.9979006298110562E-4</v>
      </c>
      <c r="AN90" s="541">
        <f>S90/'R1住基'!S90</f>
        <v>-2.3460410557184751E-3</v>
      </c>
      <c r="AO90" s="541">
        <f>T90/'R1住基'!T90</f>
        <v>3.0651340996168583E-3</v>
      </c>
      <c r="AP90" s="541">
        <f>U90/'R1住基'!U90</f>
        <v>-4.2283298097251587E-3</v>
      </c>
      <c r="AQ90" s="541">
        <f>V90/'R1住基'!V90</f>
        <v>1.3495276653171389E-3</v>
      </c>
      <c r="AR90" s="541">
        <f>W90/'R1住基'!W90</f>
        <v>0</v>
      </c>
      <c r="AS90" s="541">
        <f>X90/'R1住基'!X90</f>
        <v>0</v>
      </c>
      <c r="AT90" s="552"/>
    </row>
    <row r="91" spans="1:46" s="482" customFormat="1" ht="15" customHeight="1">
      <c r="A91" s="483" t="s">
        <v>629</v>
      </c>
      <c r="B91" s="484" t="s">
        <v>57</v>
      </c>
      <c r="C91" s="484" t="s">
        <v>288</v>
      </c>
      <c r="D91" s="485" t="s">
        <v>33</v>
      </c>
      <c r="E91" s="506">
        <v>74</v>
      </c>
      <c r="F91" s="506">
        <v>-4</v>
      </c>
      <c r="G91" s="506">
        <v>-5</v>
      </c>
      <c r="H91" s="506">
        <v>-1</v>
      </c>
      <c r="I91" s="506">
        <v>1</v>
      </c>
      <c r="J91" s="506">
        <v>40</v>
      </c>
      <c r="K91" s="506">
        <v>4</v>
      </c>
      <c r="L91" s="506">
        <v>7</v>
      </c>
      <c r="M91" s="506">
        <v>7</v>
      </c>
      <c r="N91" s="506">
        <v>4</v>
      </c>
      <c r="O91" s="506">
        <v>12</v>
      </c>
      <c r="P91" s="506">
        <v>9</v>
      </c>
      <c r="Q91" s="506">
        <v>-3</v>
      </c>
      <c r="R91" s="506">
        <v>-3</v>
      </c>
      <c r="S91" s="506">
        <v>1</v>
      </c>
      <c r="T91" s="506">
        <v>-1</v>
      </c>
      <c r="U91" s="506">
        <v>5</v>
      </c>
      <c r="V91" s="506">
        <v>1</v>
      </c>
      <c r="W91" s="506">
        <v>0</v>
      </c>
      <c r="X91" s="506">
        <v>0</v>
      </c>
      <c r="Y91" s="552"/>
      <c r="Z91" s="541">
        <f>E91/'R1住基'!E91</f>
        <v>3.7525354969574036E-3</v>
      </c>
      <c r="AA91" s="541">
        <f>F91/'R1住基'!F91</f>
        <v>-4.6403712296983757E-3</v>
      </c>
      <c r="AB91" s="541">
        <f>G91/'R1住基'!G91</f>
        <v>-5.4288816503800215E-3</v>
      </c>
      <c r="AC91" s="541">
        <f>H91/'R1住基'!H91</f>
        <v>-1.0460251046025104E-3</v>
      </c>
      <c r="AD91" s="541">
        <f>I91/'R1住基'!I91</f>
        <v>9.8039215686274508E-4</v>
      </c>
      <c r="AE91" s="541">
        <f>J91/'R1住基'!J91</f>
        <v>3.6866359447004608E-2</v>
      </c>
      <c r="AF91" s="541">
        <f>K91/'R1住基'!K91</f>
        <v>3.2076984763432237E-3</v>
      </c>
      <c r="AG91" s="541">
        <f>L91/'R1住基'!L91</f>
        <v>5.902192242833052E-3</v>
      </c>
      <c r="AH91" s="541">
        <f>M91/'R1住基'!M91</f>
        <v>5.608974358974359E-3</v>
      </c>
      <c r="AI91" s="541">
        <f>N91/'R1住基'!N91</f>
        <v>2.7952480782669461E-3</v>
      </c>
      <c r="AJ91" s="541">
        <f>O91/'R1住基'!O91</f>
        <v>8.0971659919028341E-3</v>
      </c>
      <c r="AK91" s="541">
        <f>P91/'R1住基'!P91</f>
        <v>7.2756669361358122E-3</v>
      </c>
      <c r="AL91" s="541">
        <f>Q91/'R1住基'!Q91</f>
        <v>-2.4549918166939444E-3</v>
      </c>
      <c r="AM91" s="541">
        <f>R91/'R1住基'!R91</f>
        <v>-2.4752475247524753E-3</v>
      </c>
      <c r="AN91" s="541">
        <f>S91/'R1住基'!S91</f>
        <v>7.5757575757575758E-4</v>
      </c>
      <c r="AO91" s="541">
        <f>T91/'R1住基'!T91</f>
        <v>-8.1967213114754098E-4</v>
      </c>
      <c r="AP91" s="541">
        <f>U91/'R1住基'!U91</f>
        <v>6.0606060606060606E-3</v>
      </c>
      <c r="AQ91" s="541">
        <f>V91/'R1住基'!V91</f>
        <v>1.5723270440251573E-3</v>
      </c>
      <c r="AR91" s="541">
        <f>W91/'R1住基'!W91</f>
        <v>0</v>
      </c>
      <c r="AS91" s="541">
        <f>X91/'R1住基'!X91</f>
        <v>0</v>
      </c>
      <c r="AT91" s="552"/>
    </row>
    <row r="92" spans="1:46" s="482" customFormat="1" ht="15" customHeight="1">
      <c r="A92" s="483" t="s">
        <v>630</v>
      </c>
      <c r="B92" s="484" t="s">
        <v>57</v>
      </c>
      <c r="C92" s="484" t="s">
        <v>131</v>
      </c>
      <c r="D92" s="485" t="s">
        <v>33</v>
      </c>
      <c r="E92" s="506">
        <v>-125</v>
      </c>
      <c r="F92" s="506">
        <v>25</v>
      </c>
      <c r="G92" s="506">
        <v>0</v>
      </c>
      <c r="H92" s="506">
        <v>-1</v>
      </c>
      <c r="I92" s="506">
        <v>-13</v>
      </c>
      <c r="J92" s="506">
        <v>-69</v>
      </c>
      <c r="K92" s="506">
        <v>-38</v>
      </c>
      <c r="L92" s="506">
        <v>-12</v>
      </c>
      <c r="M92" s="506">
        <v>-13</v>
      </c>
      <c r="N92" s="506">
        <v>-1</v>
      </c>
      <c r="O92" s="506">
        <v>4</v>
      </c>
      <c r="P92" s="506">
        <v>-11</v>
      </c>
      <c r="Q92" s="506">
        <v>4</v>
      </c>
      <c r="R92" s="506">
        <v>4</v>
      </c>
      <c r="S92" s="506">
        <v>2</v>
      </c>
      <c r="T92" s="506">
        <v>0</v>
      </c>
      <c r="U92" s="506">
        <v>-2</v>
      </c>
      <c r="V92" s="506">
        <v>-3</v>
      </c>
      <c r="W92" s="506">
        <v>-1</v>
      </c>
      <c r="X92" s="506">
        <v>0</v>
      </c>
      <c r="Y92" s="552"/>
      <c r="Z92" s="541">
        <f>E92/'R1住基'!E92</f>
        <v>-3.3544439673679691E-3</v>
      </c>
      <c r="AA92" s="541">
        <f>F92/'R1住基'!F92</f>
        <v>1.6666666666666666E-2</v>
      </c>
      <c r="AB92" s="541">
        <f>G92/'R1住基'!G92</f>
        <v>0</v>
      </c>
      <c r="AC92" s="541">
        <f>H92/'R1住基'!H92</f>
        <v>-5.4318305268875606E-4</v>
      </c>
      <c r="AD92" s="541">
        <f>I92/'R1住基'!I92</f>
        <v>-6.6056910569105695E-3</v>
      </c>
      <c r="AE92" s="541">
        <f>J92/'R1住基'!J92</f>
        <v>-3.5825545171339561E-2</v>
      </c>
      <c r="AF92" s="541">
        <f>K92/'R1住基'!K92</f>
        <v>-2.3086269744835967E-2</v>
      </c>
      <c r="AG92" s="541">
        <f>L92/'R1住基'!L92</f>
        <v>-5.9113300492610842E-3</v>
      </c>
      <c r="AH92" s="541">
        <f>M92/'R1住基'!M92</f>
        <v>-5.6204063986165153E-3</v>
      </c>
      <c r="AI92" s="541">
        <f>N92/'R1住基'!N92</f>
        <v>-3.7721614485099962E-4</v>
      </c>
      <c r="AJ92" s="541">
        <f>O92/'R1住基'!O92</f>
        <v>1.4250089063056644E-3</v>
      </c>
      <c r="AK92" s="541">
        <f>P92/'R1住基'!P92</f>
        <v>-4.7291487532244193E-3</v>
      </c>
      <c r="AL92" s="541">
        <f>Q92/'R1住基'!Q92</f>
        <v>1.7993702204228521E-3</v>
      </c>
      <c r="AM92" s="541">
        <f>R92/'R1住基'!R92</f>
        <v>1.7130620985010706E-3</v>
      </c>
      <c r="AN92" s="541">
        <f>S92/'R1住基'!S92</f>
        <v>6.6867268472082912E-4</v>
      </c>
      <c r="AO92" s="541">
        <f>T92/'R1住基'!T92</f>
        <v>0</v>
      </c>
      <c r="AP92" s="541">
        <f>U92/'R1住基'!U92</f>
        <v>-9.5831336847149022E-4</v>
      </c>
      <c r="AQ92" s="541">
        <f>V92/'R1住基'!V92</f>
        <v>-2.5000000000000001E-3</v>
      </c>
      <c r="AR92" s="541">
        <f>W92/'R1住基'!W92</f>
        <v>-1.4144271570014145E-3</v>
      </c>
      <c r="AS92" s="541">
        <f>X92/'R1住基'!X92</f>
        <v>0</v>
      </c>
      <c r="AT92" s="552"/>
    </row>
    <row r="93" spans="1:46" s="482" customFormat="1" ht="15" customHeight="1">
      <c r="A93" s="483" t="s">
        <v>631</v>
      </c>
      <c r="B93" s="484" t="s">
        <v>57</v>
      </c>
      <c r="C93" s="484" t="s">
        <v>674</v>
      </c>
      <c r="D93" s="485" t="s">
        <v>33</v>
      </c>
      <c r="E93" s="506">
        <v>-98</v>
      </c>
      <c r="F93" s="506">
        <v>33</v>
      </c>
      <c r="G93" s="506">
        <v>4</v>
      </c>
      <c r="H93" s="506">
        <v>-6</v>
      </c>
      <c r="I93" s="506">
        <v>-23</v>
      </c>
      <c r="J93" s="506">
        <v>-67</v>
      </c>
      <c r="K93" s="506">
        <v>-37</v>
      </c>
      <c r="L93" s="506">
        <v>-15</v>
      </c>
      <c r="M93" s="506">
        <v>16</v>
      </c>
      <c r="N93" s="506">
        <v>3</v>
      </c>
      <c r="O93" s="506">
        <v>-2</v>
      </c>
      <c r="P93" s="506">
        <v>-4</v>
      </c>
      <c r="Q93" s="506">
        <v>-2</v>
      </c>
      <c r="R93" s="506">
        <v>-5</v>
      </c>
      <c r="S93" s="506">
        <v>-2</v>
      </c>
      <c r="T93" s="506">
        <v>6</v>
      </c>
      <c r="U93" s="506">
        <v>0</v>
      </c>
      <c r="V93" s="506">
        <v>0</v>
      </c>
      <c r="W93" s="506">
        <v>3</v>
      </c>
      <c r="X93" s="506">
        <v>0</v>
      </c>
      <c r="Y93" s="552"/>
      <c r="Z93" s="541">
        <f>E93/'R1住基'!E93</f>
        <v>-6.539436807687175E-3</v>
      </c>
      <c r="AA93" s="541">
        <f>F93/'R1住基'!F93</f>
        <v>6.7346938775510207E-2</v>
      </c>
      <c r="AB93" s="541">
        <f>G93/'R1住基'!G93</f>
        <v>5.5401662049861496E-3</v>
      </c>
      <c r="AC93" s="541">
        <f>H93/'R1住基'!H93</f>
        <v>-6.2370062370062374E-3</v>
      </c>
      <c r="AD93" s="541">
        <f>I93/'R1住基'!I93</f>
        <v>-2.4390243902439025E-2</v>
      </c>
      <c r="AE93" s="541">
        <f>J93/'R1住基'!J93</f>
        <v>-9.5577746077032816E-2</v>
      </c>
      <c r="AF93" s="541">
        <f>K93/'R1住基'!K93</f>
        <v>-8.4474885844748854E-2</v>
      </c>
      <c r="AG93" s="541">
        <f>L93/'R1住基'!L93</f>
        <v>-2.4077046548956663E-2</v>
      </c>
      <c r="AH93" s="541">
        <f>M93/'R1住基'!M93</f>
        <v>2.2535211267605635E-2</v>
      </c>
      <c r="AI93" s="541">
        <f>N93/'R1住基'!N93</f>
        <v>2.8011204481792717E-3</v>
      </c>
      <c r="AJ93" s="541">
        <f>O93/'R1住基'!O93</f>
        <v>-1.6129032258064516E-3</v>
      </c>
      <c r="AK93" s="541">
        <f>P93/'R1住基'!P93</f>
        <v>-3.766478342749529E-3</v>
      </c>
      <c r="AL93" s="541">
        <f>Q93/'R1住基'!Q93</f>
        <v>-2.1459227467811159E-3</v>
      </c>
      <c r="AM93" s="541">
        <f>R93/'R1住基'!R93</f>
        <v>-4.7892720306513406E-3</v>
      </c>
      <c r="AN93" s="541">
        <f>S93/'R1住基'!S93</f>
        <v>-1.5408320493066256E-3</v>
      </c>
      <c r="AO93" s="541">
        <f>T93/'R1住基'!T93</f>
        <v>5.5147058823529415E-3</v>
      </c>
      <c r="AP93" s="541">
        <f>U93/'R1住基'!U93</f>
        <v>0</v>
      </c>
      <c r="AQ93" s="541">
        <f>V93/'R1住基'!V93</f>
        <v>0</v>
      </c>
      <c r="AR93" s="541">
        <f>W93/'R1住基'!W93</f>
        <v>1.2658227848101266E-2</v>
      </c>
      <c r="AS93" s="541">
        <f>X93/'R1住基'!X93</f>
        <v>0</v>
      </c>
      <c r="AT93" s="552"/>
    </row>
    <row r="94" spans="1:46" s="482" customFormat="1" ht="15" customHeight="1">
      <c r="A94" s="483" t="s">
        <v>632</v>
      </c>
      <c r="B94" s="484" t="s">
        <v>57</v>
      </c>
      <c r="C94" s="484" t="s">
        <v>675</v>
      </c>
      <c r="D94" s="485" t="s">
        <v>33</v>
      </c>
      <c r="E94" s="506">
        <v>-38</v>
      </c>
      <c r="F94" s="506">
        <v>4</v>
      </c>
      <c r="G94" s="506">
        <v>0</v>
      </c>
      <c r="H94" s="506">
        <v>-2</v>
      </c>
      <c r="I94" s="506">
        <v>-27</v>
      </c>
      <c r="J94" s="506">
        <v>-20</v>
      </c>
      <c r="K94" s="506">
        <v>-4</v>
      </c>
      <c r="L94" s="506">
        <v>0</v>
      </c>
      <c r="M94" s="506">
        <v>-1</v>
      </c>
      <c r="N94" s="506">
        <v>4</v>
      </c>
      <c r="O94" s="506">
        <v>-6</v>
      </c>
      <c r="P94" s="506">
        <v>1</v>
      </c>
      <c r="Q94" s="506">
        <v>1</v>
      </c>
      <c r="R94" s="506">
        <v>3</v>
      </c>
      <c r="S94" s="506">
        <v>1</v>
      </c>
      <c r="T94" s="506">
        <v>6</v>
      </c>
      <c r="U94" s="506">
        <v>2</v>
      </c>
      <c r="V94" s="506">
        <v>0</v>
      </c>
      <c r="W94" s="506">
        <v>1</v>
      </c>
      <c r="X94" s="506">
        <v>-1</v>
      </c>
      <c r="Y94" s="552"/>
      <c r="Z94" s="541">
        <f>E94/'R1住基'!E94</f>
        <v>-3.746056782334385E-3</v>
      </c>
      <c r="AA94" s="541">
        <f>F94/'R1住基'!F94</f>
        <v>1.4134275618374558E-2</v>
      </c>
      <c r="AB94" s="541">
        <f>G94/'R1住基'!G94</f>
        <v>0</v>
      </c>
      <c r="AC94" s="541">
        <f>H94/'R1住基'!H94</f>
        <v>-4.246284501061571E-3</v>
      </c>
      <c r="AD94" s="541">
        <f>I94/'R1住基'!I94</f>
        <v>-4.4999999999999998E-2</v>
      </c>
      <c r="AE94" s="541">
        <f>J94/'R1住基'!J94</f>
        <v>-3.8314176245210725E-2</v>
      </c>
      <c r="AF94" s="541">
        <f>K94/'R1住基'!K94</f>
        <v>-1.015228426395939E-2</v>
      </c>
      <c r="AG94" s="541">
        <f>L94/'R1住基'!L94</f>
        <v>0</v>
      </c>
      <c r="AH94" s="541">
        <f>M94/'R1住基'!M94</f>
        <v>-2.1551724137931034E-3</v>
      </c>
      <c r="AI94" s="541">
        <f>N94/'R1住基'!N94</f>
        <v>6.8376068376068376E-3</v>
      </c>
      <c r="AJ94" s="541">
        <f>O94/'R1住基'!O94</f>
        <v>-8.5470085470085479E-3</v>
      </c>
      <c r="AK94" s="541">
        <f>P94/'R1住基'!P94</f>
        <v>1.5151515151515152E-3</v>
      </c>
      <c r="AL94" s="541">
        <f>Q94/'R1住基'!Q94</f>
        <v>1.4577259475218659E-3</v>
      </c>
      <c r="AM94" s="541">
        <f>R94/'R1住基'!R94</f>
        <v>4.1841004184100415E-3</v>
      </c>
      <c r="AN94" s="541">
        <f>S94/'R1住基'!S94</f>
        <v>1.2239902080783353E-3</v>
      </c>
      <c r="AO94" s="541">
        <f>T94/'R1住基'!T94</f>
        <v>7.4906367041198503E-3</v>
      </c>
      <c r="AP94" s="541">
        <f>U94/'R1住基'!U94</f>
        <v>3.1104199066874028E-3</v>
      </c>
      <c r="AQ94" s="541">
        <f>V94/'R1住基'!V94</f>
        <v>0</v>
      </c>
      <c r="AR94" s="541">
        <f>W94/'R1住基'!W94</f>
        <v>3.1152647975077881E-3</v>
      </c>
      <c r="AS94" s="541">
        <f>X94/'R1住基'!X94</f>
        <v>-6.5789473684210523E-3</v>
      </c>
      <c r="AT94" s="552"/>
    </row>
    <row r="95" spans="1:46" s="482" customFormat="1" ht="15" customHeight="1">
      <c r="A95" s="483" t="s">
        <v>633</v>
      </c>
      <c r="B95" s="484" t="s">
        <v>57</v>
      </c>
      <c r="C95" s="484" t="s">
        <v>676</v>
      </c>
      <c r="D95" s="485" t="s">
        <v>33</v>
      </c>
      <c r="E95" s="506">
        <v>92</v>
      </c>
      <c r="F95" s="506">
        <v>42</v>
      </c>
      <c r="G95" s="506">
        <v>1</v>
      </c>
      <c r="H95" s="506">
        <v>1</v>
      </c>
      <c r="I95" s="506">
        <v>-2</v>
      </c>
      <c r="J95" s="506">
        <v>19</v>
      </c>
      <c r="K95" s="506">
        <v>12</v>
      </c>
      <c r="L95" s="506">
        <v>24</v>
      </c>
      <c r="M95" s="506">
        <v>24</v>
      </c>
      <c r="N95" s="506">
        <v>6</v>
      </c>
      <c r="O95" s="506">
        <v>-8</v>
      </c>
      <c r="P95" s="506">
        <v>-6</v>
      </c>
      <c r="Q95" s="506">
        <v>-11</v>
      </c>
      <c r="R95" s="506">
        <v>-3</v>
      </c>
      <c r="S95" s="506">
        <v>1</v>
      </c>
      <c r="T95" s="506">
        <v>-3</v>
      </c>
      <c r="U95" s="506">
        <v>-5</v>
      </c>
      <c r="V95" s="506">
        <v>1</v>
      </c>
      <c r="W95" s="506">
        <v>-2</v>
      </c>
      <c r="X95" s="506">
        <v>1</v>
      </c>
      <c r="Y95" s="552"/>
      <c r="Z95" s="541">
        <f>E95/'R1住基'!E95</f>
        <v>5.9966106113935602E-3</v>
      </c>
      <c r="AA95" s="541">
        <f>F95/'R1住基'!F95</f>
        <v>6.8181818181818177E-2</v>
      </c>
      <c r="AB95" s="541">
        <f>G95/'R1住基'!G95</f>
        <v>1.3927576601671309E-3</v>
      </c>
      <c r="AC95" s="541">
        <f>H95/'R1住基'!H95</f>
        <v>1.3351134846461949E-3</v>
      </c>
      <c r="AD95" s="541">
        <f>I95/'R1住基'!I95</f>
        <v>-2.5740025740025739E-3</v>
      </c>
      <c r="AE95" s="541">
        <f>J95/'R1住基'!J95</f>
        <v>2.4771838331160364E-2</v>
      </c>
      <c r="AF95" s="541">
        <f>K95/'R1住基'!K95</f>
        <v>1.82370820668693E-2</v>
      </c>
      <c r="AG95" s="541">
        <f>L95/'R1住基'!L95</f>
        <v>2.9850746268656716E-2</v>
      </c>
      <c r="AH95" s="541">
        <f>M95/'R1住基'!M95</f>
        <v>2.7303754266211604E-2</v>
      </c>
      <c r="AI95" s="541">
        <f>N95/'R1住基'!N95</f>
        <v>5.2816901408450703E-3</v>
      </c>
      <c r="AJ95" s="541">
        <f>O95/'R1住基'!O95</f>
        <v>-6.6280033140016566E-3</v>
      </c>
      <c r="AK95" s="541">
        <f>P95/'R1住基'!P95</f>
        <v>-6.4864864864864862E-3</v>
      </c>
      <c r="AL95" s="541">
        <f>Q95/'R1住基'!Q95</f>
        <v>-1.2585812356979404E-2</v>
      </c>
      <c r="AM95" s="541">
        <f>R95/'R1住基'!R95</f>
        <v>-3.2397408207343412E-3</v>
      </c>
      <c r="AN95" s="541">
        <f>S95/'R1住基'!S95</f>
        <v>7.993605115907274E-4</v>
      </c>
      <c r="AO95" s="541">
        <f>T95/'R1住基'!T95</f>
        <v>-2.4549918166939444E-3</v>
      </c>
      <c r="AP95" s="541">
        <f>U95/'R1住基'!U95</f>
        <v>-5.3590568060021436E-3</v>
      </c>
      <c r="AQ95" s="541">
        <f>V95/'R1住基'!V95</f>
        <v>1.8621973929236499E-3</v>
      </c>
      <c r="AR95" s="541">
        <f>W95/'R1住基'!W95</f>
        <v>-7.6045627376425855E-3</v>
      </c>
      <c r="AS95" s="541">
        <f>X95/'R1住基'!X95</f>
        <v>0.01</v>
      </c>
      <c r="AT95" s="552"/>
    </row>
    <row r="96" spans="1:46" s="482" customFormat="1" ht="15" customHeight="1">
      <c r="A96" s="483" t="s">
        <v>634</v>
      </c>
      <c r="B96" s="484" t="s">
        <v>57</v>
      </c>
      <c r="C96" s="484" t="s">
        <v>677</v>
      </c>
      <c r="D96" s="485" t="s">
        <v>33</v>
      </c>
      <c r="E96" s="506">
        <v>25</v>
      </c>
      <c r="F96" s="506">
        <v>23</v>
      </c>
      <c r="G96" s="506">
        <v>-3</v>
      </c>
      <c r="H96" s="506">
        <v>1</v>
      </c>
      <c r="I96" s="506">
        <v>28</v>
      </c>
      <c r="J96" s="506">
        <v>-18</v>
      </c>
      <c r="K96" s="506">
        <v>11</v>
      </c>
      <c r="L96" s="506">
        <v>0</v>
      </c>
      <c r="M96" s="506">
        <v>-8</v>
      </c>
      <c r="N96" s="506">
        <v>9</v>
      </c>
      <c r="O96" s="506">
        <v>-2</v>
      </c>
      <c r="P96" s="506">
        <v>-9</v>
      </c>
      <c r="Q96" s="506">
        <v>2</v>
      </c>
      <c r="R96" s="506">
        <v>0</v>
      </c>
      <c r="S96" s="506">
        <v>-7</v>
      </c>
      <c r="T96" s="506">
        <v>-4</v>
      </c>
      <c r="U96" s="506">
        <v>2</v>
      </c>
      <c r="V96" s="506">
        <v>-3</v>
      </c>
      <c r="W96" s="506">
        <v>0</v>
      </c>
      <c r="X96" s="506">
        <v>3</v>
      </c>
      <c r="Y96" s="552"/>
      <c r="Z96" s="541">
        <f>E96/'R1住基'!E96</f>
        <v>1.4778033930365904E-3</v>
      </c>
      <c r="AA96" s="541">
        <f>F96/'R1住基'!F96</f>
        <v>3.0065359477124184E-2</v>
      </c>
      <c r="AB96" s="541">
        <f>G96/'R1住基'!G96</f>
        <v>-3.2432432432432431E-3</v>
      </c>
      <c r="AC96" s="541">
        <f>H96/'R1住基'!H96</f>
        <v>1.1820330969267139E-3</v>
      </c>
      <c r="AD96" s="541">
        <f>I96/'R1住基'!I96</f>
        <v>3.1890660592255128E-2</v>
      </c>
      <c r="AE96" s="541">
        <f>J96/'R1住基'!J96</f>
        <v>-1.9169329073482427E-2</v>
      </c>
      <c r="AF96" s="541">
        <f>K96/'R1住基'!K96</f>
        <v>1.3064133016627079E-2</v>
      </c>
      <c r="AG96" s="541">
        <f>L96/'R1住基'!L96</f>
        <v>0</v>
      </c>
      <c r="AH96" s="541">
        <f>M96/'R1住基'!M96</f>
        <v>-7.073386383731211E-3</v>
      </c>
      <c r="AI96" s="541">
        <f>N96/'R1住基'!N96</f>
        <v>6.8441064638783272E-3</v>
      </c>
      <c r="AJ96" s="541">
        <f>O96/'R1住基'!O96</f>
        <v>-1.5037593984962407E-3</v>
      </c>
      <c r="AK96" s="541">
        <f>P96/'R1住基'!P96</f>
        <v>-8.5388994307400382E-3</v>
      </c>
      <c r="AL96" s="541">
        <f>Q96/'R1住基'!Q96</f>
        <v>2.2805017103762829E-3</v>
      </c>
      <c r="AM96" s="541">
        <f>R96/'R1住基'!R96</f>
        <v>0</v>
      </c>
      <c r="AN96" s="541">
        <f>S96/'R1住基'!S96</f>
        <v>-6.2444246208742194E-3</v>
      </c>
      <c r="AO96" s="541">
        <f>T96/'R1住基'!T96</f>
        <v>-3.5587188612099642E-3</v>
      </c>
      <c r="AP96" s="541">
        <f>U96/'R1住基'!U96</f>
        <v>2.0811654526534861E-3</v>
      </c>
      <c r="AQ96" s="541">
        <f>V96/'R1住基'!V96</f>
        <v>-5.4054054054054057E-3</v>
      </c>
      <c r="AR96" s="541">
        <f>W96/'R1住基'!W96</f>
        <v>0</v>
      </c>
      <c r="AS96" s="541">
        <f>X96/'R1住基'!X96</f>
        <v>2.7777777777777776E-2</v>
      </c>
      <c r="AT96" s="552"/>
    </row>
    <row r="97" spans="1:46" s="482" customFormat="1" ht="15" customHeight="1">
      <c r="A97" s="483" t="s">
        <v>635</v>
      </c>
      <c r="B97" s="484" t="s">
        <v>57</v>
      </c>
      <c r="C97" s="484" t="s">
        <v>678</v>
      </c>
      <c r="D97" s="485" t="s">
        <v>33</v>
      </c>
      <c r="E97" s="506">
        <v>-21</v>
      </c>
      <c r="F97" s="506">
        <v>8</v>
      </c>
      <c r="G97" s="506">
        <v>8</v>
      </c>
      <c r="H97" s="506">
        <v>-2</v>
      </c>
      <c r="I97" s="506">
        <v>2</v>
      </c>
      <c r="J97" s="506">
        <v>-7</v>
      </c>
      <c r="K97" s="506">
        <v>-5</v>
      </c>
      <c r="L97" s="506">
        <v>-15</v>
      </c>
      <c r="M97" s="506">
        <v>-2</v>
      </c>
      <c r="N97" s="506">
        <v>-4</v>
      </c>
      <c r="O97" s="506">
        <v>1</v>
      </c>
      <c r="P97" s="506">
        <v>-1</v>
      </c>
      <c r="Q97" s="506">
        <v>-1</v>
      </c>
      <c r="R97" s="506">
        <v>0</v>
      </c>
      <c r="S97" s="506">
        <v>-2</v>
      </c>
      <c r="T97" s="506">
        <v>1</v>
      </c>
      <c r="U97" s="506">
        <v>1</v>
      </c>
      <c r="V97" s="506">
        <v>-1</v>
      </c>
      <c r="W97" s="506">
        <v>0</v>
      </c>
      <c r="X97" s="506">
        <v>-2</v>
      </c>
      <c r="Y97" s="552"/>
      <c r="Z97" s="541">
        <f>E97/'R1住基'!E97</f>
        <v>-3.5478966041561076E-3</v>
      </c>
      <c r="AA97" s="541">
        <f>F97/'R1住基'!F97</f>
        <v>5.2287581699346407E-2</v>
      </c>
      <c r="AB97" s="541">
        <f>G97/'R1住基'!G97</f>
        <v>3.7914691943127965E-2</v>
      </c>
      <c r="AC97" s="541">
        <f>H97/'R1住基'!H97</f>
        <v>-8.0645161290322578E-3</v>
      </c>
      <c r="AD97" s="541">
        <f>I97/'R1住基'!I97</f>
        <v>7.7519379844961239E-3</v>
      </c>
      <c r="AE97" s="541">
        <f>J97/'R1住基'!J97</f>
        <v>-2.3569023569023569E-2</v>
      </c>
      <c r="AF97" s="541">
        <f>K97/'R1住基'!K97</f>
        <v>-2.0833333333333332E-2</v>
      </c>
      <c r="AG97" s="541">
        <f>L97/'R1住基'!L97</f>
        <v>-4.9180327868852458E-2</v>
      </c>
      <c r="AH97" s="541">
        <f>M97/'R1住基'!M97</f>
        <v>-7.0175438596491229E-3</v>
      </c>
      <c r="AI97" s="541">
        <f>N97/'R1住基'!N97</f>
        <v>-1.0840108401084011E-2</v>
      </c>
      <c r="AJ97" s="541">
        <f>O97/'R1住基'!O97</f>
        <v>2.7700831024930748E-3</v>
      </c>
      <c r="AK97" s="541">
        <f>P97/'R1住基'!P97</f>
        <v>-2.7700831024930748E-3</v>
      </c>
      <c r="AL97" s="541">
        <f>Q97/'R1住基'!Q97</f>
        <v>-2.5510204081632651E-3</v>
      </c>
      <c r="AM97" s="541">
        <f>R97/'R1住基'!R97</f>
        <v>0</v>
      </c>
      <c r="AN97" s="541">
        <f>S97/'R1住基'!S97</f>
        <v>-3.4542314335060447E-3</v>
      </c>
      <c r="AO97" s="541">
        <f>T97/'R1住基'!T97</f>
        <v>2.1008403361344537E-3</v>
      </c>
      <c r="AP97" s="541">
        <f>U97/'R1住基'!U97</f>
        <v>2.5906735751295338E-3</v>
      </c>
      <c r="AQ97" s="541">
        <f>V97/'R1住基'!V97</f>
        <v>-4.0650406504065045E-3</v>
      </c>
      <c r="AR97" s="541">
        <f>W97/'R1住基'!W97</f>
        <v>0</v>
      </c>
      <c r="AS97" s="541">
        <f>X97/'R1住基'!X97</f>
        <v>-2.2988505747126436E-2</v>
      </c>
      <c r="AT97" s="552"/>
    </row>
    <row r="98" spans="1:46" s="482" customFormat="1" ht="15" customHeight="1">
      <c r="A98" s="483" t="s">
        <v>636</v>
      </c>
      <c r="B98" s="484" t="s">
        <v>57</v>
      </c>
      <c r="C98" s="484" t="s">
        <v>679</v>
      </c>
      <c r="D98" s="485" t="s">
        <v>33</v>
      </c>
      <c r="E98" s="506">
        <v>-23</v>
      </c>
      <c r="F98" s="506">
        <v>0</v>
      </c>
      <c r="G98" s="506">
        <v>-1</v>
      </c>
      <c r="H98" s="506">
        <v>-3</v>
      </c>
      <c r="I98" s="506">
        <v>-5</v>
      </c>
      <c r="J98" s="506">
        <v>-3</v>
      </c>
      <c r="K98" s="506">
        <v>-18</v>
      </c>
      <c r="L98" s="506">
        <v>6</v>
      </c>
      <c r="M98" s="506">
        <v>-12</v>
      </c>
      <c r="N98" s="506">
        <v>4</v>
      </c>
      <c r="O98" s="506">
        <v>11</v>
      </c>
      <c r="P98" s="506">
        <v>-7</v>
      </c>
      <c r="Q98" s="506">
        <v>1</v>
      </c>
      <c r="R98" s="506">
        <v>0</v>
      </c>
      <c r="S98" s="506">
        <v>-1</v>
      </c>
      <c r="T98" s="506">
        <v>1</v>
      </c>
      <c r="U98" s="506">
        <v>2</v>
      </c>
      <c r="V98" s="506">
        <v>4</v>
      </c>
      <c r="W98" s="506">
        <v>0</v>
      </c>
      <c r="X98" s="506">
        <v>-2</v>
      </c>
      <c r="Y98" s="552"/>
      <c r="Z98" s="541">
        <f>E98/'R1住基'!E98</f>
        <v>-2.4835330957779936E-3</v>
      </c>
      <c r="AA98" s="541">
        <f>F98/'R1住基'!F98</f>
        <v>0</v>
      </c>
      <c r="AB98" s="541">
        <f>G98/'R1住基'!G98</f>
        <v>-2.136752136752137E-3</v>
      </c>
      <c r="AC98" s="541">
        <f>H98/'R1住基'!H98</f>
        <v>-6.3291139240506328E-3</v>
      </c>
      <c r="AD98" s="541">
        <f>I98/'R1住基'!I98</f>
        <v>-1.0121457489878543E-2</v>
      </c>
      <c r="AE98" s="541">
        <f>J98/'R1住基'!J98</f>
        <v>-5.8027079303675051E-3</v>
      </c>
      <c r="AF98" s="541">
        <f>K98/'R1住基'!K98</f>
        <v>-3.515625E-2</v>
      </c>
      <c r="AG98" s="541">
        <f>L98/'R1住基'!L98</f>
        <v>1.1834319526627219E-2</v>
      </c>
      <c r="AH98" s="541">
        <f>M98/'R1住基'!M98</f>
        <v>-2.0689655172413793E-2</v>
      </c>
      <c r="AI98" s="541">
        <f>N98/'R1住基'!N98</f>
        <v>6.0422960725075529E-3</v>
      </c>
      <c r="AJ98" s="541">
        <f>O98/'R1住基'!O98</f>
        <v>1.5918958031837915E-2</v>
      </c>
      <c r="AK98" s="541">
        <f>P98/'R1住基'!P98</f>
        <v>-1.2939001848428836E-2</v>
      </c>
      <c r="AL98" s="541">
        <f>Q98/'R1住基'!Q98</f>
        <v>1.8656716417910447E-3</v>
      </c>
      <c r="AM98" s="541">
        <f>R98/'R1住基'!R98</f>
        <v>0</v>
      </c>
      <c r="AN98" s="541">
        <f>S98/'R1住基'!S98</f>
        <v>-1.5974440894568689E-3</v>
      </c>
      <c r="AO98" s="541">
        <f>T98/'R1住基'!T98</f>
        <v>1.567398119122257E-3</v>
      </c>
      <c r="AP98" s="541">
        <f>U98/'R1住基'!U98</f>
        <v>4.329004329004329E-3</v>
      </c>
      <c r="AQ98" s="541">
        <f>V98/'R1住基'!V98</f>
        <v>1.3468013468013467E-2</v>
      </c>
      <c r="AR98" s="541">
        <f>W98/'R1住基'!W98</f>
        <v>0</v>
      </c>
      <c r="AS98" s="541">
        <f>X98/'R1住基'!X98</f>
        <v>-1.7391304347826087E-2</v>
      </c>
      <c r="AT98" s="552"/>
    </row>
    <row r="99" spans="1:46" s="482" customFormat="1" ht="15" customHeight="1">
      <c r="A99" s="483" t="s">
        <v>637</v>
      </c>
      <c r="B99" s="484" t="s">
        <v>57</v>
      </c>
      <c r="C99" s="484" t="s">
        <v>680</v>
      </c>
      <c r="D99" s="485" t="s">
        <v>33</v>
      </c>
      <c r="E99" s="506">
        <v>-33</v>
      </c>
      <c r="F99" s="506">
        <v>5</v>
      </c>
      <c r="G99" s="506">
        <v>-1</v>
      </c>
      <c r="H99" s="506">
        <v>0</v>
      </c>
      <c r="I99" s="506">
        <v>0</v>
      </c>
      <c r="J99" s="506">
        <v>-20</v>
      </c>
      <c r="K99" s="506">
        <v>-4</v>
      </c>
      <c r="L99" s="506">
        <v>-17</v>
      </c>
      <c r="M99" s="506">
        <v>4</v>
      </c>
      <c r="N99" s="506">
        <v>-1</v>
      </c>
      <c r="O99" s="506">
        <v>-3</v>
      </c>
      <c r="P99" s="506">
        <v>2</v>
      </c>
      <c r="Q99" s="506">
        <v>-3</v>
      </c>
      <c r="R99" s="506">
        <v>4</v>
      </c>
      <c r="S99" s="506">
        <v>2</v>
      </c>
      <c r="T99" s="506">
        <v>1</v>
      </c>
      <c r="U99" s="506">
        <v>0</v>
      </c>
      <c r="V99" s="506">
        <v>-1</v>
      </c>
      <c r="W99" s="506">
        <v>1</v>
      </c>
      <c r="X99" s="506">
        <v>-2</v>
      </c>
      <c r="Y99" s="552"/>
      <c r="Z99" s="541">
        <f>E99/'R1住基'!E99</f>
        <v>-6.0672917815774961E-3</v>
      </c>
      <c r="AA99" s="541">
        <f>F99/'R1住基'!F99</f>
        <v>2.976190476190476E-2</v>
      </c>
      <c r="AB99" s="541">
        <f>G99/'R1住基'!G99</f>
        <v>-4.7393364928909956E-3</v>
      </c>
      <c r="AC99" s="541">
        <f>H99/'R1住基'!H99</f>
        <v>0</v>
      </c>
      <c r="AD99" s="541">
        <f>I99/'R1住基'!I99</f>
        <v>0</v>
      </c>
      <c r="AE99" s="541">
        <f>J99/'R1住基'!J99</f>
        <v>-8.1967213114754092E-2</v>
      </c>
      <c r="AF99" s="541">
        <f>K99/'R1住基'!K99</f>
        <v>-1.5936254980079681E-2</v>
      </c>
      <c r="AG99" s="541">
        <f>L99/'R1住基'!L99</f>
        <v>-6.8825910931174086E-2</v>
      </c>
      <c r="AH99" s="541">
        <f>M99/'R1住基'!M99</f>
        <v>1.5209125475285171E-2</v>
      </c>
      <c r="AI99" s="541">
        <f>N99/'R1住基'!N99</f>
        <v>-3.105590062111801E-3</v>
      </c>
      <c r="AJ99" s="541">
        <f>O99/'R1住基'!O99</f>
        <v>-8.9020771513353119E-3</v>
      </c>
      <c r="AK99" s="541">
        <f>P99/'R1住基'!P99</f>
        <v>5.5865921787709499E-3</v>
      </c>
      <c r="AL99" s="541">
        <f>Q99/'R1住基'!Q99</f>
        <v>-8.1081081081081086E-3</v>
      </c>
      <c r="AM99" s="541">
        <f>R99/'R1住基'!R99</f>
        <v>1.0178117048346057E-2</v>
      </c>
      <c r="AN99" s="541">
        <f>S99/'R1住基'!S99</f>
        <v>3.968253968253968E-3</v>
      </c>
      <c r="AO99" s="541">
        <f>T99/'R1住基'!T99</f>
        <v>2.3094688221709007E-3</v>
      </c>
      <c r="AP99" s="541">
        <f>U99/'R1住基'!U99</f>
        <v>0</v>
      </c>
      <c r="AQ99" s="541">
        <f>V99/'R1住基'!V99</f>
        <v>-3.968253968253968E-3</v>
      </c>
      <c r="AR99" s="541">
        <f>W99/'R1住基'!W99</f>
        <v>6.024096385542169E-3</v>
      </c>
      <c r="AS99" s="541">
        <f>X99/'R1住基'!X99</f>
        <v>-2.4096385542168676E-2</v>
      </c>
      <c r="AT99" s="552"/>
    </row>
    <row r="100" spans="1:46" s="482" customFormat="1" ht="15" customHeight="1">
      <c r="A100" s="483" t="s">
        <v>638</v>
      </c>
      <c r="B100" s="484" t="s">
        <v>57</v>
      </c>
      <c r="C100" s="484" t="s">
        <v>681</v>
      </c>
      <c r="D100" s="485" t="s">
        <v>33</v>
      </c>
      <c r="E100" s="506">
        <v>-29</v>
      </c>
      <c r="F100" s="506">
        <v>5</v>
      </c>
      <c r="G100" s="506">
        <v>9</v>
      </c>
      <c r="H100" s="506">
        <v>3</v>
      </c>
      <c r="I100" s="506">
        <v>-3</v>
      </c>
      <c r="J100" s="506">
        <v>-34</v>
      </c>
      <c r="K100" s="506">
        <v>7</v>
      </c>
      <c r="L100" s="506">
        <v>15</v>
      </c>
      <c r="M100" s="506">
        <v>-4</v>
      </c>
      <c r="N100" s="506">
        <v>-9</v>
      </c>
      <c r="O100" s="506">
        <v>0</v>
      </c>
      <c r="P100" s="506">
        <v>-2</v>
      </c>
      <c r="Q100" s="506">
        <v>-5</v>
      </c>
      <c r="R100" s="506">
        <v>2</v>
      </c>
      <c r="S100" s="506">
        <v>-1</v>
      </c>
      <c r="T100" s="506">
        <v>-10</v>
      </c>
      <c r="U100" s="506">
        <v>0</v>
      </c>
      <c r="V100" s="506">
        <v>-2</v>
      </c>
      <c r="W100" s="506">
        <v>0</v>
      </c>
      <c r="X100" s="506">
        <v>0</v>
      </c>
      <c r="Y100" s="552"/>
      <c r="Z100" s="541">
        <f>E100/'R1住基'!E100</f>
        <v>-1.7271157167530224E-3</v>
      </c>
      <c r="AA100" s="541">
        <f>F100/'R1住基'!F100</f>
        <v>6.8493150684931503E-3</v>
      </c>
      <c r="AB100" s="541">
        <f>G100/'R1住基'!G100</f>
        <v>9.6463022508038593E-3</v>
      </c>
      <c r="AC100" s="541">
        <f>H100/'R1住基'!H100</f>
        <v>2.9354207436399216E-3</v>
      </c>
      <c r="AD100" s="541">
        <f>I100/'R1住基'!I100</f>
        <v>-3.015075376884422E-3</v>
      </c>
      <c r="AE100" s="541">
        <f>J100/'R1住基'!J100</f>
        <v>-4.1717791411042947E-2</v>
      </c>
      <c r="AF100" s="541">
        <f>K100/'R1住基'!K100</f>
        <v>9.9857346647646214E-3</v>
      </c>
      <c r="AG100" s="541">
        <f>L100/'R1住基'!L100</f>
        <v>1.8028846153846152E-2</v>
      </c>
      <c r="AH100" s="541">
        <f>M100/'R1住基'!M100</f>
        <v>-3.8314176245210726E-3</v>
      </c>
      <c r="AI100" s="541">
        <f>N100/'R1住基'!N100</f>
        <v>-6.4331665475339528E-3</v>
      </c>
      <c r="AJ100" s="541">
        <f>O100/'R1住基'!O100</f>
        <v>0</v>
      </c>
      <c r="AK100" s="541">
        <f>P100/'R1住基'!P100</f>
        <v>-1.8726591760299626E-3</v>
      </c>
      <c r="AL100" s="541">
        <f>Q100/'R1住基'!Q100</f>
        <v>-5.8479532163742687E-3</v>
      </c>
      <c r="AM100" s="541">
        <f>R100/'R1住基'!R100</f>
        <v>2.2123893805309734E-3</v>
      </c>
      <c r="AN100" s="541">
        <f>S100/'R1住基'!S100</f>
        <v>-8.4817642069550466E-4</v>
      </c>
      <c r="AO100" s="541">
        <f>T100/'R1住基'!T100</f>
        <v>-9.1743119266055051E-3</v>
      </c>
      <c r="AP100" s="541">
        <f>U100/'R1住基'!U100</f>
        <v>0</v>
      </c>
      <c r="AQ100" s="541">
        <f>V100/'R1住基'!V100</f>
        <v>-4.0567951318458417E-3</v>
      </c>
      <c r="AR100" s="541">
        <f>W100/'R1住基'!W100</f>
        <v>0</v>
      </c>
      <c r="AS100" s="541">
        <f>X100/'R1住基'!X100</f>
        <v>0</v>
      </c>
      <c r="AT100" s="552"/>
    </row>
    <row r="101" spans="1:46" s="482" customFormat="1" ht="15" customHeight="1">
      <c r="A101" s="483" t="s">
        <v>639</v>
      </c>
      <c r="B101" s="484" t="s">
        <v>57</v>
      </c>
      <c r="C101" s="484" t="s">
        <v>682</v>
      </c>
      <c r="D101" s="485" t="s">
        <v>33</v>
      </c>
      <c r="E101" s="506">
        <v>-15</v>
      </c>
      <c r="F101" s="506">
        <v>9</v>
      </c>
      <c r="G101" s="506">
        <v>-3</v>
      </c>
      <c r="H101" s="506">
        <v>1</v>
      </c>
      <c r="I101" s="506">
        <v>-12</v>
      </c>
      <c r="J101" s="506">
        <v>-14</v>
      </c>
      <c r="K101" s="506">
        <v>-13</v>
      </c>
      <c r="L101" s="506">
        <v>9</v>
      </c>
      <c r="M101" s="506">
        <v>0</v>
      </c>
      <c r="N101" s="506">
        <v>1</v>
      </c>
      <c r="O101" s="506">
        <v>-9</v>
      </c>
      <c r="P101" s="506">
        <v>0</v>
      </c>
      <c r="Q101" s="506">
        <v>4</v>
      </c>
      <c r="R101" s="506">
        <v>6</v>
      </c>
      <c r="S101" s="506">
        <v>2</v>
      </c>
      <c r="T101" s="506">
        <v>2</v>
      </c>
      <c r="U101" s="506">
        <v>4</v>
      </c>
      <c r="V101" s="506">
        <v>-3</v>
      </c>
      <c r="W101" s="506">
        <v>1</v>
      </c>
      <c r="X101" s="506">
        <v>0</v>
      </c>
      <c r="Y101" s="552"/>
      <c r="Z101" s="541">
        <f>E101/'R1住基'!E101</f>
        <v>-2.050020500205002E-3</v>
      </c>
      <c r="AA101" s="541">
        <f>F101/'R1住基'!F101</f>
        <v>4.8128342245989303E-2</v>
      </c>
      <c r="AB101" s="541">
        <f>G101/'R1住基'!G101</f>
        <v>-1.0869565217391304E-2</v>
      </c>
      <c r="AC101" s="541">
        <f>H101/'R1住基'!H101</f>
        <v>3.0674846625766872E-3</v>
      </c>
      <c r="AD101" s="541">
        <f>I101/'R1住基'!I101</f>
        <v>-3.3149171270718231E-2</v>
      </c>
      <c r="AE101" s="541">
        <f>J101/'R1住基'!J101</f>
        <v>-4.1791044776119404E-2</v>
      </c>
      <c r="AF101" s="541">
        <f>K101/'R1住基'!K101</f>
        <v>-4.797047970479705E-2</v>
      </c>
      <c r="AG101" s="541">
        <f>L101/'R1住基'!L101</f>
        <v>2.9411764705882353E-2</v>
      </c>
      <c r="AH101" s="541">
        <f>M101/'R1住基'!M101</f>
        <v>0</v>
      </c>
      <c r="AI101" s="541">
        <f>N101/'R1住基'!N101</f>
        <v>2.1276595744680851E-3</v>
      </c>
      <c r="AJ101" s="541">
        <f>O101/'R1住基'!O101</f>
        <v>-1.9230769230769232E-2</v>
      </c>
      <c r="AK101" s="541">
        <f>P101/'R1住基'!P101</f>
        <v>0</v>
      </c>
      <c r="AL101" s="541">
        <f>Q101/'R1住基'!Q101</f>
        <v>8.0482897384305842E-3</v>
      </c>
      <c r="AM101" s="541">
        <f>R101/'R1住基'!R101</f>
        <v>1.0416666666666666E-2</v>
      </c>
      <c r="AN101" s="541">
        <f>S101/'R1住基'!S101</f>
        <v>2.7662517289073307E-3</v>
      </c>
      <c r="AO101" s="541">
        <f>T101/'R1住基'!T101</f>
        <v>3.0769230769230769E-3</v>
      </c>
      <c r="AP101" s="541">
        <f>U101/'R1住基'!U101</f>
        <v>8.4566596194503175E-3</v>
      </c>
      <c r="AQ101" s="541">
        <f>V101/'R1住基'!V101</f>
        <v>-1.0273972602739725E-2</v>
      </c>
      <c r="AR101" s="541">
        <f>W101/'R1住基'!W101</f>
        <v>5.235602094240838E-3</v>
      </c>
      <c r="AS101" s="541">
        <f>X101/'R1住基'!X101</f>
        <v>0</v>
      </c>
      <c r="AT101" s="552"/>
    </row>
    <row r="102" spans="1:46" s="482" customFormat="1" ht="15" customHeight="1">
      <c r="A102" s="483" t="s">
        <v>640</v>
      </c>
      <c r="B102" s="484" t="s">
        <v>57</v>
      </c>
      <c r="C102" s="484" t="s">
        <v>683</v>
      </c>
      <c r="D102" s="485" t="s">
        <v>33</v>
      </c>
      <c r="E102" s="506">
        <v>-36</v>
      </c>
      <c r="F102" s="506">
        <v>4</v>
      </c>
      <c r="G102" s="506">
        <v>3</v>
      </c>
      <c r="H102" s="506">
        <v>2</v>
      </c>
      <c r="I102" s="506">
        <v>-7</v>
      </c>
      <c r="J102" s="506">
        <v>-25</v>
      </c>
      <c r="K102" s="506">
        <v>-6</v>
      </c>
      <c r="L102" s="506">
        <v>-8</v>
      </c>
      <c r="M102" s="506">
        <v>-4</v>
      </c>
      <c r="N102" s="506">
        <v>-6</v>
      </c>
      <c r="O102" s="506">
        <v>8</v>
      </c>
      <c r="P102" s="506">
        <v>4</v>
      </c>
      <c r="Q102" s="506">
        <v>-1</v>
      </c>
      <c r="R102" s="506">
        <v>4</v>
      </c>
      <c r="S102" s="506">
        <v>0</v>
      </c>
      <c r="T102" s="506">
        <v>-1</v>
      </c>
      <c r="U102" s="506">
        <v>0</v>
      </c>
      <c r="V102" s="506">
        <v>0</v>
      </c>
      <c r="W102" s="506">
        <v>-2</v>
      </c>
      <c r="X102" s="506">
        <v>-1</v>
      </c>
      <c r="Y102" s="552"/>
      <c r="Z102" s="541">
        <f>E102/'R1住基'!E102</f>
        <v>-4.4406068829406682E-3</v>
      </c>
      <c r="AA102" s="541">
        <f>F102/'R1住基'!F102</f>
        <v>1.7543859649122806E-2</v>
      </c>
      <c r="AB102" s="541">
        <f>G102/'R1住基'!G102</f>
        <v>1.1764705882352941E-2</v>
      </c>
      <c r="AC102" s="541">
        <f>H102/'R1住基'!H102</f>
        <v>6.2500000000000003E-3</v>
      </c>
      <c r="AD102" s="541">
        <f>I102/'R1住基'!I102</f>
        <v>-1.7902813299232736E-2</v>
      </c>
      <c r="AE102" s="541">
        <f>J102/'R1住基'!J102</f>
        <v>-7.2463768115942032E-2</v>
      </c>
      <c r="AF102" s="541">
        <f>K102/'R1住基'!K102</f>
        <v>-1.8181818181818181E-2</v>
      </c>
      <c r="AG102" s="541">
        <f>L102/'R1住基'!L102</f>
        <v>-2.1680216802168022E-2</v>
      </c>
      <c r="AH102" s="541">
        <f>M102/'R1住基'!M102</f>
        <v>-1.092896174863388E-2</v>
      </c>
      <c r="AI102" s="541">
        <f>N102/'R1住基'!N102</f>
        <v>-1.1857707509881422E-2</v>
      </c>
      <c r="AJ102" s="541">
        <f>O102/'R1住基'!O102</f>
        <v>1.7505470459518599E-2</v>
      </c>
      <c r="AK102" s="541">
        <f>P102/'R1住基'!P102</f>
        <v>9.7323600973236012E-3</v>
      </c>
      <c r="AL102" s="541">
        <f>Q102/'R1住基'!Q102</f>
        <v>-1.7513134851138354E-3</v>
      </c>
      <c r="AM102" s="541">
        <f>R102/'R1住基'!R102</f>
        <v>5.8823529411764705E-3</v>
      </c>
      <c r="AN102" s="541">
        <f>S102/'R1住基'!S102</f>
        <v>0</v>
      </c>
      <c r="AO102" s="541">
        <f>T102/'R1住基'!T102</f>
        <v>-1.4367816091954023E-3</v>
      </c>
      <c r="AP102" s="541">
        <f>U102/'R1住基'!U102</f>
        <v>0</v>
      </c>
      <c r="AQ102" s="541">
        <f>V102/'R1住基'!V102</f>
        <v>0</v>
      </c>
      <c r="AR102" s="541">
        <f>W102/'R1住基'!W102</f>
        <v>-6.3492063492063492E-3</v>
      </c>
      <c r="AS102" s="541">
        <f>X102/'R1住基'!X102</f>
        <v>-6.8965517241379309E-3</v>
      </c>
      <c r="AT102" s="552"/>
    </row>
    <row r="103" spans="1:46" s="482" customFormat="1" ht="15" customHeight="1">
      <c r="A103" s="483" t="s">
        <v>641</v>
      </c>
      <c r="B103" s="484" t="s">
        <v>57</v>
      </c>
      <c r="C103" s="484" t="s">
        <v>684</v>
      </c>
      <c r="D103" s="485" t="s">
        <v>33</v>
      </c>
      <c r="E103" s="506">
        <v>-109</v>
      </c>
      <c r="F103" s="506">
        <v>-4</v>
      </c>
      <c r="G103" s="506">
        <v>4</v>
      </c>
      <c r="H103" s="506">
        <v>-7</v>
      </c>
      <c r="I103" s="506">
        <v>-17</v>
      </c>
      <c r="J103" s="506">
        <v>-35</v>
      </c>
      <c r="K103" s="506">
        <v>-12</v>
      </c>
      <c r="L103" s="506">
        <v>-4</v>
      </c>
      <c r="M103" s="506">
        <v>-4</v>
      </c>
      <c r="N103" s="506">
        <v>-6</v>
      </c>
      <c r="O103" s="506">
        <v>1</v>
      </c>
      <c r="P103" s="506">
        <v>1</v>
      </c>
      <c r="Q103" s="506">
        <v>-3</v>
      </c>
      <c r="R103" s="506">
        <v>-1</v>
      </c>
      <c r="S103" s="506">
        <v>-7</v>
      </c>
      <c r="T103" s="506">
        <v>-2</v>
      </c>
      <c r="U103" s="506">
        <v>-1</v>
      </c>
      <c r="V103" s="506">
        <v>-6</v>
      </c>
      <c r="W103" s="506">
        <v>-5</v>
      </c>
      <c r="X103" s="506">
        <v>-1</v>
      </c>
      <c r="Y103" s="552"/>
      <c r="Z103" s="541">
        <f>E103/'R1住基'!E103</f>
        <v>-1.2812977547901727E-2</v>
      </c>
      <c r="AA103" s="541">
        <f>F103/'R1住基'!F103</f>
        <v>-1.6129032258064516E-2</v>
      </c>
      <c r="AB103" s="541">
        <f>G103/'R1住基'!G103</f>
        <v>1.2658227848101266E-2</v>
      </c>
      <c r="AC103" s="541">
        <f>H103/'R1住基'!H103</f>
        <v>-1.8867924528301886E-2</v>
      </c>
      <c r="AD103" s="541">
        <f>I103/'R1住基'!I103</f>
        <v>-3.803131991051454E-2</v>
      </c>
      <c r="AE103" s="541">
        <f>J103/'R1住基'!J103</f>
        <v>-8.2938388625592413E-2</v>
      </c>
      <c r="AF103" s="541">
        <f>K103/'R1住基'!K103</f>
        <v>-4.0816326530612242E-2</v>
      </c>
      <c r="AG103" s="541">
        <f>L103/'R1住基'!L103</f>
        <v>-1.1204481792717087E-2</v>
      </c>
      <c r="AH103" s="541">
        <f>M103/'R1住基'!M103</f>
        <v>-1.0050251256281407E-2</v>
      </c>
      <c r="AI103" s="541">
        <f>N103/'R1住基'!N103</f>
        <v>-1.2684989429175475E-2</v>
      </c>
      <c r="AJ103" s="541">
        <f>O103/'R1住基'!O103</f>
        <v>1.937984496124031E-3</v>
      </c>
      <c r="AK103" s="541">
        <f>P103/'R1住基'!P103</f>
        <v>1.9455252918287938E-3</v>
      </c>
      <c r="AL103" s="541">
        <f>Q103/'R1住基'!Q103</f>
        <v>-4.7770700636942673E-3</v>
      </c>
      <c r="AM103" s="541">
        <f>R103/'R1住基'!R103</f>
        <v>-1.4534883720930232E-3</v>
      </c>
      <c r="AN103" s="541">
        <f>S103/'R1住基'!S103</f>
        <v>-8.717310087173101E-3</v>
      </c>
      <c r="AO103" s="541">
        <f>T103/'R1住基'!T103</f>
        <v>-3.5714285714285713E-3</v>
      </c>
      <c r="AP103" s="541">
        <f>U103/'R1住基'!U103</f>
        <v>-1.9342359767891683E-3</v>
      </c>
      <c r="AQ103" s="541">
        <f>V103/'R1住基'!V103</f>
        <v>-1.2958963282937365E-2</v>
      </c>
      <c r="AR103" s="541">
        <f>W103/'R1住基'!W103</f>
        <v>-1.488095238095238E-2</v>
      </c>
      <c r="AS103" s="541">
        <f>X103/'R1住基'!X103</f>
        <v>-6.41025641025641E-3</v>
      </c>
      <c r="AT103" s="552"/>
    </row>
    <row r="104" spans="1:46" s="482" customFormat="1" ht="15" customHeight="1">
      <c r="A104" s="494" t="s">
        <v>642</v>
      </c>
      <c r="B104" s="495" t="s">
        <v>57</v>
      </c>
      <c r="C104" s="495" t="s">
        <v>685</v>
      </c>
      <c r="D104" s="497" t="s">
        <v>33</v>
      </c>
      <c r="E104" s="512">
        <v>-73</v>
      </c>
      <c r="F104" s="512">
        <v>5</v>
      </c>
      <c r="G104" s="512">
        <v>-2</v>
      </c>
      <c r="H104" s="512">
        <v>-5</v>
      </c>
      <c r="I104" s="512">
        <v>-14</v>
      </c>
      <c r="J104" s="512">
        <v>-41</v>
      </c>
      <c r="K104" s="512">
        <v>-5</v>
      </c>
      <c r="L104" s="512">
        <v>-6</v>
      </c>
      <c r="M104" s="512">
        <v>-2</v>
      </c>
      <c r="N104" s="512">
        <v>-4</v>
      </c>
      <c r="O104" s="512">
        <v>0</v>
      </c>
      <c r="P104" s="512">
        <v>2</v>
      </c>
      <c r="Q104" s="512">
        <v>0</v>
      </c>
      <c r="R104" s="512">
        <v>3</v>
      </c>
      <c r="S104" s="512">
        <v>0</v>
      </c>
      <c r="T104" s="512">
        <v>0</v>
      </c>
      <c r="U104" s="512">
        <v>-4</v>
      </c>
      <c r="V104" s="512">
        <v>0</v>
      </c>
      <c r="W104" s="512">
        <v>0</v>
      </c>
      <c r="X104" s="512">
        <v>0</v>
      </c>
      <c r="Y104" s="554"/>
      <c r="Z104" s="541">
        <f>E104/'R1住基'!E104</f>
        <v>-1.0500575373993095E-2</v>
      </c>
      <c r="AA104" s="541">
        <f>F104/'R1住基'!F104</f>
        <v>2.6737967914438502E-2</v>
      </c>
      <c r="AB104" s="541">
        <f>G104/'R1住基'!G104</f>
        <v>-7.3800738007380072E-3</v>
      </c>
      <c r="AC104" s="541">
        <f>H104/'R1住基'!H104</f>
        <v>-1.5822784810126583E-2</v>
      </c>
      <c r="AD104" s="541">
        <f>I104/'R1住基'!I104</f>
        <v>-4.3076923076923075E-2</v>
      </c>
      <c r="AE104" s="541">
        <f>J104/'R1住基'!J104</f>
        <v>-0.12349397590361445</v>
      </c>
      <c r="AF104" s="541">
        <f>K104/'R1住基'!K104</f>
        <v>-1.7921146953405017E-2</v>
      </c>
      <c r="AG104" s="541">
        <f>L104/'R1住基'!L104</f>
        <v>-2.0618556701030927E-2</v>
      </c>
      <c r="AH104" s="541">
        <f>M104/'R1住基'!M104</f>
        <v>-5.4644808743169399E-3</v>
      </c>
      <c r="AI104" s="541">
        <f>N104/'R1住基'!N104</f>
        <v>-9.6852300242130755E-3</v>
      </c>
      <c r="AJ104" s="541">
        <f>O104/'R1住基'!O104</f>
        <v>0</v>
      </c>
      <c r="AK104" s="541">
        <f>P104/'R1住基'!P104</f>
        <v>5.1413881748071976E-3</v>
      </c>
      <c r="AL104" s="541">
        <f>Q104/'R1住基'!Q104</f>
        <v>0</v>
      </c>
      <c r="AM104" s="541">
        <f>R104/'R1住基'!R104</f>
        <v>4.6948356807511738E-3</v>
      </c>
      <c r="AN104" s="541">
        <f>S104/'R1住基'!S104</f>
        <v>0</v>
      </c>
      <c r="AO104" s="541">
        <f>T104/'R1住基'!T104</f>
        <v>0</v>
      </c>
      <c r="AP104" s="541">
        <f>U104/'R1住基'!U104</f>
        <v>-1.0101010101010102E-2</v>
      </c>
      <c r="AQ104" s="541">
        <f>V104/'R1住基'!V104</f>
        <v>0</v>
      </c>
      <c r="AR104" s="541">
        <f>W104/'R1住基'!W104</f>
        <v>0</v>
      </c>
      <c r="AS104" s="541">
        <f>X104/'R1住基'!X104</f>
        <v>0</v>
      </c>
      <c r="AT104" s="552"/>
    </row>
    <row r="105" spans="1:46" s="482" customFormat="1" ht="15" customHeight="1">
      <c r="A105" s="483" t="s">
        <v>591</v>
      </c>
      <c r="B105" s="484" t="s">
        <v>663</v>
      </c>
      <c r="C105" s="484" t="s">
        <v>664</v>
      </c>
      <c r="D105" s="485" t="s">
        <v>34</v>
      </c>
      <c r="E105" s="506">
        <v>-2553</v>
      </c>
      <c r="F105" s="506">
        <v>274</v>
      </c>
      <c r="G105" s="506">
        <v>99</v>
      </c>
      <c r="H105" s="506">
        <v>-28</v>
      </c>
      <c r="I105" s="506">
        <v>104</v>
      </c>
      <c r="J105" s="506">
        <v>-1675</v>
      </c>
      <c r="K105" s="506">
        <v>-785</v>
      </c>
      <c r="L105" s="506">
        <v>-275</v>
      </c>
      <c r="M105" s="506">
        <v>-224</v>
      </c>
      <c r="N105" s="506">
        <v>-70</v>
      </c>
      <c r="O105" s="506">
        <v>-106</v>
      </c>
      <c r="P105" s="506">
        <v>40</v>
      </c>
      <c r="Q105" s="506">
        <v>33</v>
      </c>
      <c r="R105" s="506">
        <v>43</v>
      </c>
      <c r="S105" s="506">
        <v>23</v>
      </c>
      <c r="T105" s="506">
        <v>-30</v>
      </c>
      <c r="U105" s="506">
        <v>47</v>
      </c>
      <c r="V105" s="506">
        <v>-13</v>
      </c>
      <c r="W105" s="506">
        <v>-8</v>
      </c>
      <c r="X105" s="506">
        <v>-2</v>
      </c>
      <c r="Y105" s="552"/>
      <c r="Z105" s="542">
        <f>E105/'R1住基'!E105</f>
        <v>-8.8041070659425206E-4</v>
      </c>
      <c r="AA105" s="542">
        <f>F105/'R1住基'!F105</f>
        <v>2.6046122549858363E-3</v>
      </c>
      <c r="AB105" s="542">
        <f>G105/'R1住基'!G105</f>
        <v>8.4698635410873939E-4</v>
      </c>
      <c r="AC105" s="542">
        <f>H105/'R1住基'!H105</f>
        <v>-2.3022339891959448E-4</v>
      </c>
      <c r="AD105" s="542">
        <f>I105/'R1住基'!I105</f>
        <v>7.8785491348747007E-4</v>
      </c>
      <c r="AE105" s="542">
        <f>J105/'R1住基'!J105</f>
        <v>-1.2083742136549893E-2</v>
      </c>
      <c r="AF105" s="542">
        <f>K105/'R1住基'!K105</f>
        <v>-5.9559035522981441E-3</v>
      </c>
      <c r="AG105" s="542">
        <f>L105/'R1住基'!L105</f>
        <v>-1.8579449102443704E-3</v>
      </c>
      <c r="AH105" s="542">
        <f>M105/'R1住基'!M105</f>
        <v>-1.3511557206968103E-3</v>
      </c>
      <c r="AI105" s="542">
        <f>N105/'R1住基'!N105</f>
        <v>-3.4821712830308821E-4</v>
      </c>
      <c r="AJ105" s="542">
        <f>O105/'R1住基'!O105</f>
        <v>-4.7353772889518288E-4</v>
      </c>
      <c r="AK105" s="542">
        <f>P105/'R1住基'!P105</f>
        <v>2.0866916026313182E-4</v>
      </c>
      <c r="AL105" s="542">
        <f>Q105/'R1住基'!Q105</f>
        <v>1.9073600980267492E-4</v>
      </c>
      <c r="AM105" s="542">
        <f>R105/'R1住基'!R105</f>
        <v>2.5814507753357384E-4</v>
      </c>
      <c r="AN105" s="542">
        <f>S105/'R1住基'!S105</f>
        <v>1.1050520095130564E-4</v>
      </c>
      <c r="AO105" s="542">
        <f>T105/'R1住基'!T105</f>
        <v>-1.49384535712863E-4</v>
      </c>
      <c r="AP105" s="542">
        <f>U105/'R1住基'!U105</f>
        <v>2.7247166584538684E-4</v>
      </c>
      <c r="AQ105" s="542">
        <f>V105/'R1住基'!V105</f>
        <v>-9.5581910020660395E-5</v>
      </c>
      <c r="AR105" s="542">
        <f>W105/'R1住基'!W105</f>
        <v>-8.163098712271178E-5</v>
      </c>
      <c r="AS105" s="542">
        <f>X105/'R1住基'!X105</f>
        <v>-2.9319494531914271E-5</v>
      </c>
      <c r="AT105" s="551"/>
    </row>
    <row r="106" spans="1:46" s="482" customFormat="1" ht="15" customHeight="1">
      <c r="A106" s="486" t="s">
        <v>593</v>
      </c>
      <c r="B106" s="487" t="s">
        <v>57</v>
      </c>
      <c r="C106" s="487" t="s">
        <v>176</v>
      </c>
      <c r="D106" s="488" t="s">
        <v>34</v>
      </c>
      <c r="E106" s="508">
        <v>-48</v>
      </c>
      <c r="F106" s="508">
        <v>31</v>
      </c>
      <c r="G106" s="508">
        <v>82</v>
      </c>
      <c r="H106" s="508">
        <v>18</v>
      </c>
      <c r="I106" s="508">
        <v>89</v>
      </c>
      <c r="J106" s="508">
        <v>538</v>
      </c>
      <c r="K106" s="508">
        <v>-587</v>
      </c>
      <c r="L106" s="508">
        <v>-186</v>
      </c>
      <c r="M106" s="508">
        <v>-119</v>
      </c>
      <c r="N106" s="508">
        <v>9</v>
      </c>
      <c r="O106" s="508">
        <v>-5</v>
      </c>
      <c r="P106" s="508">
        <v>38</v>
      </c>
      <c r="Q106" s="508">
        <v>19</v>
      </c>
      <c r="R106" s="508">
        <v>18</v>
      </c>
      <c r="S106" s="508">
        <v>14</v>
      </c>
      <c r="T106" s="508">
        <v>-27</v>
      </c>
      <c r="U106" s="508">
        <v>1</v>
      </c>
      <c r="V106" s="508">
        <v>-13</v>
      </c>
      <c r="W106" s="508">
        <v>-18</v>
      </c>
      <c r="X106" s="508">
        <v>50</v>
      </c>
      <c r="Y106" s="551"/>
      <c r="Z106" s="541">
        <f>E106/'R1住基'!E106</f>
        <v>-5.9401162035232314E-5</v>
      </c>
      <c r="AA106" s="541">
        <f>F106/'R1住基'!F106</f>
        <v>1.1061946902654867E-3</v>
      </c>
      <c r="AB106" s="541">
        <f>G106/'R1住基'!G106</f>
        <v>2.6222378561606601E-3</v>
      </c>
      <c r="AC106" s="541">
        <f>H106/'R1住基'!H106</f>
        <v>5.5693069306930688E-4</v>
      </c>
      <c r="AD106" s="541">
        <f>I106/'R1住基'!I106</f>
        <v>2.5711396793297705E-3</v>
      </c>
      <c r="AE106" s="541">
        <f>J106/'R1住基'!J106</f>
        <v>1.3594784454439783E-2</v>
      </c>
      <c r="AF106" s="541">
        <f>K106/'R1住基'!K106</f>
        <v>-1.5098124951773451E-2</v>
      </c>
      <c r="AG106" s="541">
        <f>L106/'R1住基'!L106</f>
        <v>-4.3651724947195497E-3</v>
      </c>
      <c r="AH106" s="541">
        <f>M106/'R1住基'!M106</f>
        <v>-2.5272368169558476E-3</v>
      </c>
      <c r="AI106" s="541">
        <f>N106/'R1住基'!N106</f>
        <v>1.5717229576333344E-4</v>
      </c>
      <c r="AJ106" s="541">
        <f>O106/'R1住基'!O106</f>
        <v>-7.9734643107737453E-5</v>
      </c>
      <c r="AK106" s="541">
        <f>P106/'R1住基'!P106</f>
        <v>7.0944495267255385E-4</v>
      </c>
      <c r="AL106" s="541">
        <f>Q106/'R1住基'!Q106</f>
        <v>3.8737563203392593E-4</v>
      </c>
      <c r="AM106" s="541">
        <f>R106/'R1住基'!R106</f>
        <v>3.8713007570543705E-4</v>
      </c>
      <c r="AN106" s="541">
        <f>S106/'R1住基'!S106</f>
        <v>2.4537296690970274E-4</v>
      </c>
      <c r="AO106" s="541">
        <f>T106/'R1住基'!T106</f>
        <v>-4.9106980466334432E-4</v>
      </c>
      <c r="AP106" s="541">
        <f>U106/'R1住基'!U106</f>
        <v>2.0772746157041959E-5</v>
      </c>
      <c r="AQ106" s="541">
        <f>V106/'R1住基'!V106</f>
        <v>-3.3776761588027434E-4</v>
      </c>
      <c r="AR106" s="541">
        <f>W106/'R1住基'!W106</f>
        <v>-6.5304937778906506E-4</v>
      </c>
      <c r="AS106" s="541">
        <f>X106/'R1住基'!X106</f>
        <v>2.7204962185102561E-3</v>
      </c>
      <c r="AT106" s="552"/>
    </row>
    <row r="107" spans="1:46" s="482" customFormat="1" ht="15" customHeight="1">
      <c r="A107" s="489" t="s">
        <v>594</v>
      </c>
      <c r="B107" s="490" t="s">
        <v>57</v>
      </c>
      <c r="C107" s="491" t="s">
        <v>665</v>
      </c>
      <c r="D107" s="492" t="s">
        <v>34</v>
      </c>
      <c r="E107" s="510">
        <v>325</v>
      </c>
      <c r="F107" s="510">
        <v>2</v>
      </c>
      <c r="G107" s="510">
        <v>-14</v>
      </c>
      <c r="H107" s="510">
        <v>5</v>
      </c>
      <c r="I107" s="510">
        <v>82</v>
      </c>
      <c r="J107" s="510">
        <v>108</v>
      </c>
      <c r="K107" s="510">
        <v>39</v>
      </c>
      <c r="L107" s="510">
        <v>81</v>
      </c>
      <c r="M107" s="510">
        <v>39</v>
      </c>
      <c r="N107" s="510">
        <v>-18</v>
      </c>
      <c r="O107" s="510">
        <v>31</v>
      </c>
      <c r="P107" s="510">
        <v>-12</v>
      </c>
      <c r="Q107" s="510">
        <v>-39</v>
      </c>
      <c r="R107" s="510">
        <v>8</v>
      </c>
      <c r="S107" s="510">
        <v>8</v>
      </c>
      <c r="T107" s="510">
        <v>0</v>
      </c>
      <c r="U107" s="510">
        <v>-21</v>
      </c>
      <c r="V107" s="510">
        <v>10</v>
      </c>
      <c r="W107" s="510">
        <v>5</v>
      </c>
      <c r="X107" s="510">
        <v>11</v>
      </c>
      <c r="Y107" s="553"/>
      <c r="Z107" s="543">
        <f>E107/'R1住基'!E107</f>
        <v>2.8575447975099796E-3</v>
      </c>
      <c r="AA107" s="543">
        <f>F107/'R1住基'!F107</f>
        <v>4.591368227731864E-4</v>
      </c>
      <c r="AB107" s="543">
        <f>G107/'R1住基'!G107</f>
        <v>-2.951096121416526E-3</v>
      </c>
      <c r="AC107" s="543">
        <f>H107/'R1住基'!H107</f>
        <v>1.0212418300653595E-3</v>
      </c>
      <c r="AD107" s="543">
        <f>I107/'R1住基'!I107</f>
        <v>1.5547971179370497E-2</v>
      </c>
      <c r="AE107" s="543">
        <f>J107/'R1住基'!J107</f>
        <v>1.8798955613577025E-2</v>
      </c>
      <c r="AF107" s="543">
        <f>K107/'R1住基'!K107</f>
        <v>7.2342793544796884E-3</v>
      </c>
      <c r="AG107" s="543">
        <f>L107/'R1住基'!L107</f>
        <v>1.3448447617466379E-2</v>
      </c>
      <c r="AH107" s="543">
        <f>M107/'R1住基'!M107</f>
        <v>5.4983786832087976E-3</v>
      </c>
      <c r="AI107" s="543">
        <f>N107/'R1住基'!N107</f>
        <v>-2.0754064337599448E-3</v>
      </c>
      <c r="AJ107" s="543">
        <f>O107/'R1住基'!O107</f>
        <v>3.118712273641851E-3</v>
      </c>
      <c r="AK107" s="543">
        <f>P107/'R1住基'!P107</f>
        <v>-1.4302741358760429E-3</v>
      </c>
      <c r="AL107" s="543">
        <f>Q107/'R1住基'!Q107</f>
        <v>-5.4960541149943632E-3</v>
      </c>
      <c r="AM107" s="543">
        <f>R107/'R1住基'!R107</f>
        <v>1.3251615040583071E-3</v>
      </c>
      <c r="AN107" s="543">
        <f>S107/'R1住基'!S107</f>
        <v>1.1376564277588168E-3</v>
      </c>
      <c r="AO107" s="543">
        <f>T107/'R1住基'!T107</f>
        <v>0</v>
      </c>
      <c r="AP107" s="543">
        <f>U107/'R1住基'!U107</f>
        <v>-3.6900369003690036E-3</v>
      </c>
      <c r="AQ107" s="543">
        <f>V107/'R1住基'!V107</f>
        <v>2.1101498206372651E-3</v>
      </c>
      <c r="AR107" s="543">
        <f>W107/'R1住基'!W107</f>
        <v>1.4208581983518045E-3</v>
      </c>
      <c r="AS107" s="543">
        <f>X107/'R1住基'!X107</f>
        <v>4.7619047619047623E-3</v>
      </c>
      <c r="AT107" s="553"/>
    </row>
    <row r="108" spans="1:46" s="482" customFormat="1" ht="15" customHeight="1">
      <c r="A108" s="483" t="s">
        <v>595</v>
      </c>
      <c r="B108" s="484" t="s">
        <v>57</v>
      </c>
      <c r="C108" s="493" t="s">
        <v>666</v>
      </c>
      <c r="D108" s="485" t="s">
        <v>34</v>
      </c>
      <c r="E108" s="506">
        <v>140</v>
      </c>
      <c r="F108" s="506">
        <v>16</v>
      </c>
      <c r="G108" s="506">
        <v>9</v>
      </c>
      <c r="H108" s="506">
        <v>-5</v>
      </c>
      <c r="I108" s="506">
        <v>40</v>
      </c>
      <c r="J108" s="506">
        <v>115</v>
      </c>
      <c r="K108" s="506">
        <v>-67</v>
      </c>
      <c r="L108" s="506">
        <v>15</v>
      </c>
      <c r="M108" s="506">
        <v>-16</v>
      </c>
      <c r="N108" s="506">
        <v>24</v>
      </c>
      <c r="O108" s="506">
        <v>20</v>
      </c>
      <c r="P108" s="506">
        <v>10</v>
      </c>
      <c r="Q108" s="506">
        <v>13</v>
      </c>
      <c r="R108" s="506">
        <v>7</v>
      </c>
      <c r="S108" s="506">
        <v>4</v>
      </c>
      <c r="T108" s="506">
        <v>-12</v>
      </c>
      <c r="U108" s="506">
        <v>4</v>
      </c>
      <c r="V108" s="506">
        <v>-17</v>
      </c>
      <c r="W108" s="506">
        <v>-15</v>
      </c>
      <c r="X108" s="506">
        <v>-5</v>
      </c>
      <c r="Y108" s="552"/>
      <c r="Z108" s="541">
        <f>E108/'R1住基'!E108</f>
        <v>1.9692515437525495E-3</v>
      </c>
      <c r="AA108" s="541">
        <f>F108/'R1住基'!F108</f>
        <v>6.0560181680545042E-3</v>
      </c>
      <c r="AB108" s="541">
        <f>G108/'R1住基'!G108</f>
        <v>3.0591434398368456E-3</v>
      </c>
      <c r="AC108" s="541">
        <f>H108/'R1住基'!H108</f>
        <v>-1.7494751574527643E-3</v>
      </c>
      <c r="AD108" s="541">
        <f>I108/'R1住基'!I108</f>
        <v>1.3333333333333334E-2</v>
      </c>
      <c r="AE108" s="541">
        <f>J108/'R1住基'!J108</f>
        <v>3.1165311653116531E-2</v>
      </c>
      <c r="AF108" s="541">
        <f>K108/'R1住基'!K108</f>
        <v>-1.8652561247216037E-2</v>
      </c>
      <c r="AG108" s="541">
        <f>L108/'R1住基'!L108</f>
        <v>3.8090401218892839E-3</v>
      </c>
      <c r="AH108" s="541">
        <f>M108/'R1住基'!M108</f>
        <v>-3.5826242722794446E-3</v>
      </c>
      <c r="AI108" s="541">
        <f>N108/'R1住基'!N108</f>
        <v>4.2659082829719164E-3</v>
      </c>
      <c r="AJ108" s="541">
        <f>O108/'R1住基'!O108</f>
        <v>3.4065746891500598E-3</v>
      </c>
      <c r="AK108" s="541">
        <f>P108/'R1住基'!P108</f>
        <v>2.0885547201336674E-3</v>
      </c>
      <c r="AL108" s="541">
        <f>Q108/'R1住基'!Q108</f>
        <v>3.2786885245901639E-3</v>
      </c>
      <c r="AM108" s="541">
        <f>R108/'R1住基'!R108</f>
        <v>2.0360674810936592E-3</v>
      </c>
      <c r="AN108" s="541">
        <f>S108/'R1住基'!S108</f>
        <v>9.0009000900090005E-4</v>
      </c>
      <c r="AO108" s="541">
        <f>T108/'R1住基'!T108</f>
        <v>-2.8328611898016999E-3</v>
      </c>
      <c r="AP108" s="541">
        <f>U108/'R1住基'!U108</f>
        <v>1.05318588730911E-3</v>
      </c>
      <c r="AQ108" s="541">
        <f>V108/'R1住基'!V108</f>
        <v>-5.0266114725014783E-3</v>
      </c>
      <c r="AR108" s="541">
        <f>W108/'R1住基'!W108</f>
        <v>-5.6053811659192822E-3</v>
      </c>
      <c r="AS108" s="541">
        <f>X108/'R1住基'!X108</f>
        <v>-2.8719126938541069E-3</v>
      </c>
      <c r="AT108" s="552"/>
    </row>
    <row r="109" spans="1:46" s="482" customFormat="1" ht="15" customHeight="1">
      <c r="A109" s="483" t="s">
        <v>596</v>
      </c>
      <c r="B109" s="484" t="s">
        <v>57</v>
      </c>
      <c r="C109" s="493" t="s">
        <v>667</v>
      </c>
      <c r="D109" s="485" t="s">
        <v>34</v>
      </c>
      <c r="E109" s="506">
        <v>245</v>
      </c>
      <c r="F109" s="506">
        <v>-70</v>
      </c>
      <c r="G109" s="506">
        <v>-2</v>
      </c>
      <c r="H109" s="506">
        <v>7</v>
      </c>
      <c r="I109" s="506">
        <v>39</v>
      </c>
      <c r="J109" s="506">
        <v>338</v>
      </c>
      <c r="K109" s="506">
        <v>-29</v>
      </c>
      <c r="L109" s="506">
        <v>-61</v>
      </c>
      <c r="M109" s="506">
        <v>0</v>
      </c>
      <c r="N109" s="506">
        <v>-6</v>
      </c>
      <c r="O109" s="506">
        <v>14</v>
      </c>
      <c r="P109" s="506">
        <v>4</v>
      </c>
      <c r="Q109" s="506">
        <v>33</v>
      </c>
      <c r="R109" s="506">
        <v>12</v>
      </c>
      <c r="S109" s="506">
        <v>18</v>
      </c>
      <c r="T109" s="506">
        <v>-25</v>
      </c>
      <c r="U109" s="506">
        <v>12</v>
      </c>
      <c r="V109" s="506">
        <v>-21</v>
      </c>
      <c r="W109" s="506">
        <v>-19</v>
      </c>
      <c r="X109" s="506">
        <v>1</v>
      </c>
      <c r="Y109" s="552"/>
      <c r="Z109" s="541">
        <f>E109/'R1住基'!E109</f>
        <v>4.382042568413522E-3</v>
      </c>
      <c r="AA109" s="541">
        <f>F109/'R1住基'!F109</f>
        <v>-3.8064165307232188E-2</v>
      </c>
      <c r="AB109" s="541">
        <f>G109/'R1住基'!G109</f>
        <v>-1.1280315848843769E-3</v>
      </c>
      <c r="AC109" s="541">
        <f>H109/'R1住基'!H109</f>
        <v>3.9840637450199202E-3</v>
      </c>
      <c r="AD109" s="541">
        <f>I109/'R1住基'!I109</f>
        <v>1.9127023050514957E-2</v>
      </c>
      <c r="AE109" s="541">
        <f>J109/'R1住基'!J109</f>
        <v>0.1028293276543961</v>
      </c>
      <c r="AF109" s="541">
        <f>K109/'R1住基'!K109</f>
        <v>-8.278618327148159E-3</v>
      </c>
      <c r="AG109" s="541">
        <f>L109/'R1住基'!L109</f>
        <v>-1.8117018117018116E-2</v>
      </c>
      <c r="AH109" s="541">
        <f>M109/'R1住基'!M109</f>
        <v>0</v>
      </c>
      <c r="AI109" s="541">
        <f>N109/'R1住基'!N109</f>
        <v>-1.6344320348678834E-3</v>
      </c>
      <c r="AJ109" s="541">
        <f>O109/'R1住基'!O109</f>
        <v>3.3922946450205961E-3</v>
      </c>
      <c r="AK109" s="541">
        <f>P109/'R1住基'!P109</f>
        <v>1.1594202898550724E-3</v>
      </c>
      <c r="AL109" s="541">
        <f>Q109/'R1住基'!Q109</f>
        <v>1.1103633916554509E-2</v>
      </c>
      <c r="AM109" s="541">
        <f>R109/'R1住基'!R109</f>
        <v>4.1109969167523125E-3</v>
      </c>
      <c r="AN109" s="541">
        <f>S109/'R1住基'!S109</f>
        <v>5.0933786078098476E-3</v>
      </c>
      <c r="AO109" s="541">
        <f>T109/'R1住基'!T109</f>
        <v>-6.664889362836577E-3</v>
      </c>
      <c r="AP109" s="541">
        <f>U109/'R1住基'!U109</f>
        <v>3.2626427406199023E-3</v>
      </c>
      <c r="AQ109" s="541">
        <f>V109/'R1住基'!V109</f>
        <v>-6.5584009993753904E-3</v>
      </c>
      <c r="AR109" s="541">
        <f>W109/'R1住基'!W109</f>
        <v>-8.1967213114754103E-3</v>
      </c>
      <c r="AS109" s="541">
        <f>X109/'R1住基'!X109</f>
        <v>6.7430883344571813E-4</v>
      </c>
      <c r="AT109" s="552"/>
    </row>
    <row r="110" spans="1:46" s="482" customFormat="1" ht="15" customHeight="1">
      <c r="A110" s="483" t="s">
        <v>597</v>
      </c>
      <c r="B110" s="484" t="s">
        <v>57</v>
      </c>
      <c r="C110" s="493" t="s">
        <v>668</v>
      </c>
      <c r="D110" s="485" t="s">
        <v>34</v>
      </c>
      <c r="E110" s="506">
        <v>22</v>
      </c>
      <c r="F110" s="506">
        <v>-22</v>
      </c>
      <c r="G110" s="506">
        <v>-13</v>
      </c>
      <c r="H110" s="506">
        <v>13</v>
      </c>
      <c r="I110" s="506">
        <v>34</v>
      </c>
      <c r="J110" s="506">
        <v>48</v>
      </c>
      <c r="K110" s="506">
        <v>-7</v>
      </c>
      <c r="L110" s="506">
        <v>-61</v>
      </c>
      <c r="M110" s="506">
        <v>1</v>
      </c>
      <c r="N110" s="506">
        <v>20</v>
      </c>
      <c r="O110" s="506">
        <v>-1</v>
      </c>
      <c r="P110" s="506">
        <v>23</v>
      </c>
      <c r="Q110" s="506">
        <v>11</v>
      </c>
      <c r="R110" s="506">
        <v>-3</v>
      </c>
      <c r="S110" s="506">
        <v>13</v>
      </c>
      <c r="T110" s="506">
        <v>13</v>
      </c>
      <c r="U110" s="506">
        <v>-13</v>
      </c>
      <c r="V110" s="506">
        <v>-15</v>
      </c>
      <c r="W110" s="506">
        <v>-15</v>
      </c>
      <c r="X110" s="506">
        <v>-4</v>
      </c>
      <c r="Y110" s="552"/>
      <c r="Z110" s="541">
        <f>E110/'R1住基'!E110</f>
        <v>4.2895860549456975E-4</v>
      </c>
      <c r="AA110" s="541">
        <f>F110/'R1住基'!F110</f>
        <v>-1.5438596491228071E-2</v>
      </c>
      <c r="AB110" s="541">
        <f>G110/'R1住基'!G110</f>
        <v>-8.5078534031413616E-3</v>
      </c>
      <c r="AC110" s="541">
        <f>H110/'R1住基'!H110</f>
        <v>7.5449796865931515E-3</v>
      </c>
      <c r="AD110" s="541">
        <f>I110/'R1住基'!I110</f>
        <v>1.8269747447608814E-2</v>
      </c>
      <c r="AE110" s="541">
        <f>J110/'R1住基'!J110</f>
        <v>2.0278833967046894E-2</v>
      </c>
      <c r="AF110" s="541">
        <f>K110/'R1住基'!K110</f>
        <v>-2.9991431019708655E-3</v>
      </c>
      <c r="AG110" s="541">
        <f>L110/'R1住基'!L110</f>
        <v>-2.4616626311541566E-2</v>
      </c>
      <c r="AH110" s="541">
        <f>M110/'R1住基'!M110</f>
        <v>4.0535062829347385E-4</v>
      </c>
      <c r="AI110" s="541">
        <f>N110/'R1住基'!N110</f>
        <v>6.466214031684449E-3</v>
      </c>
      <c r="AJ110" s="541">
        <f>O110/'R1住基'!O110</f>
        <v>-2.7525461051472613E-4</v>
      </c>
      <c r="AK110" s="541">
        <f>P110/'R1住基'!P110</f>
        <v>7.1053444547420448E-3</v>
      </c>
      <c r="AL110" s="541">
        <f>Q110/'R1住基'!Q110</f>
        <v>3.614853762734144E-3</v>
      </c>
      <c r="AM110" s="541">
        <f>R110/'R1住基'!R110</f>
        <v>-1.0377032168799724E-3</v>
      </c>
      <c r="AN110" s="541">
        <f>S110/'R1住基'!S110</f>
        <v>3.3986928104575162E-3</v>
      </c>
      <c r="AO110" s="541">
        <f>T110/'R1住基'!T110</f>
        <v>3.2597793380140421E-3</v>
      </c>
      <c r="AP110" s="541">
        <f>U110/'R1住基'!U110</f>
        <v>-3.1988188976377952E-3</v>
      </c>
      <c r="AQ110" s="541">
        <f>V110/'R1住基'!V110</f>
        <v>-4.3744531933508314E-3</v>
      </c>
      <c r="AR110" s="541">
        <f>W110/'R1住基'!W110</f>
        <v>-6.41025641025641E-3</v>
      </c>
      <c r="AS110" s="541">
        <f>X110/'R1住基'!X110</f>
        <v>-2.5624599615631004E-3</v>
      </c>
      <c r="AT110" s="552"/>
    </row>
    <row r="111" spans="1:46" s="482" customFormat="1" ht="15" customHeight="1">
      <c r="A111" s="483" t="s">
        <v>598</v>
      </c>
      <c r="B111" s="484" t="s">
        <v>57</v>
      </c>
      <c r="C111" s="493" t="s">
        <v>669</v>
      </c>
      <c r="D111" s="485" t="s">
        <v>34</v>
      </c>
      <c r="E111" s="506">
        <v>-27</v>
      </c>
      <c r="F111" s="506">
        <v>4</v>
      </c>
      <c r="G111" s="506">
        <v>11</v>
      </c>
      <c r="H111" s="506">
        <v>-4</v>
      </c>
      <c r="I111" s="506">
        <v>55</v>
      </c>
      <c r="J111" s="506">
        <v>7</v>
      </c>
      <c r="K111" s="506">
        <v>-61</v>
      </c>
      <c r="L111" s="506">
        <v>24</v>
      </c>
      <c r="M111" s="506">
        <v>-32</v>
      </c>
      <c r="N111" s="506">
        <v>14</v>
      </c>
      <c r="O111" s="506">
        <v>11</v>
      </c>
      <c r="P111" s="506">
        <v>-18</v>
      </c>
      <c r="Q111" s="506">
        <v>11</v>
      </c>
      <c r="R111" s="506">
        <v>15</v>
      </c>
      <c r="S111" s="506">
        <v>-3</v>
      </c>
      <c r="T111" s="506">
        <v>-2</v>
      </c>
      <c r="U111" s="506">
        <v>6</v>
      </c>
      <c r="V111" s="506">
        <v>-31</v>
      </c>
      <c r="W111" s="506">
        <v>-22</v>
      </c>
      <c r="X111" s="506">
        <v>-12</v>
      </c>
      <c r="Y111" s="552"/>
      <c r="Z111" s="541">
        <f>E111/'R1住基'!E111</f>
        <v>-3.1240237425804435E-4</v>
      </c>
      <c r="AA111" s="541">
        <f>F111/'R1住基'!F111</f>
        <v>1.3995801259622112E-3</v>
      </c>
      <c r="AB111" s="541">
        <f>G111/'R1住基'!G111</f>
        <v>3.4931724356938709E-3</v>
      </c>
      <c r="AC111" s="541">
        <f>H111/'R1住基'!H111</f>
        <v>-1.2890750886239124E-3</v>
      </c>
      <c r="AD111" s="541">
        <f>I111/'R1住基'!I111</f>
        <v>1.5790984783232844E-2</v>
      </c>
      <c r="AE111" s="541">
        <f>J111/'R1住基'!J111</f>
        <v>1.943364797334814E-3</v>
      </c>
      <c r="AF111" s="541">
        <f>K111/'R1住基'!K111</f>
        <v>-1.6468682505399568E-2</v>
      </c>
      <c r="AG111" s="541">
        <f>L111/'R1住基'!L111</f>
        <v>5.763688760806916E-3</v>
      </c>
      <c r="AH111" s="541">
        <f>M111/'R1住基'!M111</f>
        <v>-6.8669527896995704E-3</v>
      </c>
      <c r="AI111" s="541">
        <f>N111/'R1住基'!N111</f>
        <v>2.5049203793165147E-3</v>
      </c>
      <c r="AJ111" s="541">
        <f>O111/'R1住基'!O111</f>
        <v>1.7543859649122807E-3</v>
      </c>
      <c r="AK111" s="541">
        <f>P111/'R1住基'!P111</f>
        <v>-3.2142857142857142E-3</v>
      </c>
      <c r="AL111" s="541">
        <f>Q111/'R1住基'!Q111</f>
        <v>2.038547071905115E-3</v>
      </c>
      <c r="AM111" s="541">
        <f>R111/'R1住基'!R111</f>
        <v>2.8452200303490135E-3</v>
      </c>
      <c r="AN111" s="541">
        <f>S111/'R1住基'!S111</f>
        <v>-4.391743522178305E-4</v>
      </c>
      <c r="AO111" s="541">
        <f>T111/'R1住基'!T111</f>
        <v>-2.9481132075471697E-4</v>
      </c>
      <c r="AP111" s="541">
        <f>U111/'R1住基'!U111</f>
        <v>9.9469496021220159E-4</v>
      </c>
      <c r="AQ111" s="541">
        <f>V111/'R1住基'!V111</f>
        <v>-6.5817409766454355E-3</v>
      </c>
      <c r="AR111" s="541">
        <f>W111/'R1住基'!W111</f>
        <v>-7.0063694267515925E-3</v>
      </c>
      <c r="AS111" s="541">
        <f>X111/'R1住基'!X111</f>
        <v>-5.7692307692307696E-3</v>
      </c>
      <c r="AT111" s="552"/>
    </row>
    <row r="112" spans="1:46" s="482" customFormat="1" ht="15" customHeight="1">
      <c r="A112" s="483" t="s">
        <v>599</v>
      </c>
      <c r="B112" s="484" t="s">
        <v>57</v>
      </c>
      <c r="C112" s="493" t="s">
        <v>670</v>
      </c>
      <c r="D112" s="485" t="s">
        <v>34</v>
      </c>
      <c r="E112" s="506">
        <v>-215</v>
      </c>
      <c r="F112" s="506">
        <v>17</v>
      </c>
      <c r="G112" s="506">
        <v>22</v>
      </c>
      <c r="H112" s="506">
        <v>13</v>
      </c>
      <c r="I112" s="506">
        <v>-26</v>
      </c>
      <c r="J112" s="506">
        <v>-119</v>
      </c>
      <c r="K112" s="506">
        <v>-31</v>
      </c>
      <c r="L112" s="506">
        <v>8</v>
      </c>
      <c r="M112" s="506">
        <v>-4</v>
      </c>
      <c r="N112" s="506">
        <v>-26</v>
      </c>
      <c r="O112" s="506">
        <v>-13</v>
      </c>
      <c r="P112" s="506">
        <v>-3</v>
      </c>
      <c r="Q112" s="506">
        <v>-12</v>
      </c>
      <c r="R112" s="506">
        <v>-10</v>
      </c>
      <c r="S112" s="506">
        <v>-7</v>
      </c>
      <c r="T112" s="506">
        <v>-5</v>
      </c>
      <c r="U112" s="506">
        <v>-8</v>
      </c>
      <c r="V112" s="506">
        <v>-2</v>
      </c>
      <c r="W112" s="506">
        <v>-4</v>
      </c>
      <c r="X112" s="506">
        <v>-5</v>
      </c>
      <c r="Y112" s="552"/>
      <c r="Z112" s="541">
        <f>E112/'R1住基'!E112</f>
        <v>-1.8297405172633891E-3</v>
      </c>
      <c r="AA112" s="541">
        <f>F112/'R1住基'!F112</f>
        <v>3.725619110234495E-3</v>
      </c>
      <c r="AB112" s="541">
        <f>G112/'R1住基'!G112</f>
        <v>4.4194455604660505E-3</v>
      </c>
      <c r="AC112" s="541">
        <f>H112/'R1住基'!H112</f>
        <v>2.609393817743878E-3</v>
      </c>
      <c r="AD112" s="541">
        <f>I112/'R1住基'!I112</f>
        <v>-5.2642235270297629E-3</v>
      </c>
      <c r="AE112" s="541">
        <f>J112/'R1住基'!J112</f>
        <v>-2.4838238363598414E-2</v>
      </c>
      <c r="AF112" s="541">
        <f>K112/'R1住基'!K112</f>
        <v>-6.5208245687841818E-3</v>
      </c>
      <c r="AG112" s="541">
        <f>L112/'R1住基'!L112</f>
        <v>1.3234077750206782E-3</v>
      </c>
      <c r="AH112" s="541">
        <f>M112/'R1住基'!M112</f>
        <v>-5.76036866359447E-4</v>
      </c>
      <c r="AI112" s="541">
        <f>N112/'R1住基'!N112</f>
        <v>-3.2214099863709577E-3</v>
      </c>
      <c r="AJ112" s="541">
        <f>O112/'R1住基'!O112</f>
        <v>-1.4720869663684747E-3</v>
      </c>
      <c r="AK112" s="541">
        <f>P112/'R1住基'!P112</f>
        <v>-4.0123044001604924E-4</v>
      </c>
      <c r="AL112" s="541">
        <f>Q112/'R1住基'!Q112</f>
        <v>-1.7495261699956262E-3</v>
      </c>
      <c r="AM112" s="541">
        <f>R112/'R1住基'!R112</f>
        <v>-1.5213753232922562E-3</v>
      </c>
      <c r="AN112" s="541">
        <f>S112/'R1住基'!S112</f>
        <v>-8.3056478405315617E-4</v>
      </c>
      <c r="AO112" s="541">
        <f>T112/'R1住基'!T112</f>
        <v>-6.0262745570688195E-4</v>
      </c>
      <c r="AP112" s="541">
        <f>U112/'R1住基'!U112</f>
        <v>-1.0305294344969728E-3</v>
      </c>
      <c r="AQ112" s="541">
        <f>V112/'R1住基'!V112</f>
        <v>-3.2976092333058534E-4</v>
      </c>
      <c r="AR112" s="541">
        <f>W112/'R1住基'!W112</f>
        <v>-9.3153237074988359E-4</v>
      </c>
      <c r="AS112" s="541">
        <f>X112/'R1住基'!X112</f>
        <v>-1.7550017550017551E-3</v>
      </c>
      <c r="AT112" s="552"/>
    </row>
    <row r="113" spans="1:46" s="482" customFormat="1" ht="15" customHeight="1">
      <c r="A113" s="483" t="s">
        <v>600</v>
      </c>
      <c r="B113" s="484" t="s">
        <v>57</v>
      </c>
      <c r="C113" s="493" t="s">
        <v>671</v>
      </c>
      <c r="D113" s="485" t="s">
        <v>34</v>
      </c>
      <c r="E113" s="506">
        <v>-603</v>
      </c>
      <c r="F113" s="506">
        <v>109</v>
      </c>
      <c r="G113" s="506">
        <v>58</v>
      </c>
      <c r="H113" s="506">
        <v>-17</v>
      </c>
      <c r="I113" s="506">
        <v>-203</v>
      </c>
      <c r="J113" s="506">
        <v>-295</v>
      </c>
      <c r="K113" s="506">
        <v>-157</v>
      </c>
      <c r="L113" s="506">
        <v>-22</v>
      </c>
      <c r="M113" s="506">
        <v>-19</v>
      </c>
      <c r="N113" s="506">
        <v>-9</v>
      </c>
      <c r="O113" s="506">
        <v>-42</v>
      </c>
      <c r="P113" s="506">
        <v>-22</v>
      </c>
      <c r="Q113" s="506">
        <v>-16</v>
      </c>
      <c r="R113" s="506">
        <v>7</v>
      </c>
      <c r="S113" s="506">
        <v>2</v>
      </c>
      <c r="T113" s="506">
        <v>-1</v>
      </c>
      <c r="U113" s="506">
        <v>-23</v>
      </c>
      <c r="V113" s="506">
        <v>12</v>
      </c>
      <c r="W113" s="506">
        <v>12</v>
      </c>
      <c r="X113" s="506">
        <v>23</v>
      </c>
      <c r="Y113" s="552"/>
      <c r="Z113" s="541">
        <f>E113/'R1住基'!E113</f>
        <v>-5.2960240297209703E-3</v>
      </c>
      <c r="AA113" s="541">
        <f>F113/'R1住基'!F113</f>
        <v>3.0895691609977325E-2</v>
      </c>
      <c r="AB113" s="541">
        <f>G113/'R1住基'!G113</f>
        <v>1.2638919154499891E-2</v>
      </c>
      <c r="AC113" s="541">
        <f>H113/'R1住基'!H113</f>
        <v>-3.3379147849990185E-3</v>
      </c>
      <c r="AD113" s="541">
        <f>I113/'R1住基'!I113</f>
        <v>-3.8043478260869568E-2</v>
      </c>
      <c r="AE113" s="541">
        <f>J113/'R1住基'!J113</f>
        <v>-5.5681389203473007E-2</v>
      </c>
      <c r="AF113" s="541">
        <f>K113/'R1住基'!K113</f>
        <v>-3.4742199601681789E-2</v>
      </c>
      <c r="AG113" s="541">
        <f>L113/'R1住基'!L113</f>
        <v>-4.4044044044044047E-3</v>
      </c>
      <c r="AH113" s="541">
        <f>M113/'R1住基'!M113</f>
        <v>-3.2062099223759701E-3</v>
      </c>
      <c r="AI113" s="541">
        <f>N113/'R1住基'!N113</f>
        <v>-1.1653502524925548E-3</v>
      </c>
      <c r="AJ113" s="541">
        <f>O113/'R1住基'!O113</f>
        <v>-4.8242591316333561E-3</v>
      </c>
      <c r="AK113" s="541">
        <f>P113/'R1住基'!P113</f>
        <v>-2.9613676134069189E-3</v>
      </c>
      <c r="AL113" s="541">
        <f>Q113/'R1住基'!Q113</f>
        <v>-2.2440392706872371E-3</v>
      </c>
      <c r="AM113" s="541">
        <f>R113/'R1住基'!R113</f>
        <v>1.0008578781812983E-3</v>
      </c>
      <c r="AN113" s="541">
        <f>S113/'R1住基'!S113</f>
        <v>2.2750540325332727E-4</v>
      </c>
      <c r="AO113" s="541">
        <f>T113/'R1住基'!T113</f>
        <v>-1.1287955751213455E-4</v>
      </c>
      <c r="AP113" s="541">
        <f>U113/'R1住基'!U113</f>
        <v>-3.1190669921345266E-3</v>
      </c>
      <c r="AQ113" s="541">
        <f>V113/'R1住基'!V113</f>
        <v>2.2748815165876779E-3</v>
      </c>
      <c r="AR113" s="541">
        <f>W113/'R1住基'!W113</f>
        <v>3.2197477864233967E-3</v>
      </c>
      <c r="AS113" s="541">
        <f>X113/'R1住基'!X113</f>
        <v>8.9598753408648233E-3</v>
      </c>
      <c r="AT113" s="552"/>
    </row>
    <row r="114" spans="1:46" s="482" customFormat="1" ht="15" customHeight="1">
      <c r="A114" s="483" t="s">
        <v>601</v>
      </c>
      <c r="B114" s="484" t="s">
        <v>57</v>
      </c>
      <c r="C114" s="493" t="s">
        <v>672</v>
      </c>
      <c r="D114" s="485" t="s">
        <v>34</v>
      </c>
      <c r="E114" s="506">
        <v>538</v>
      </c>
      <c r="F114" s="506">
        <v>-77</v>
      </c>
      <c r="G114" s="506">
        <v>2</v>
      </c>
      <c r="H114" s="506">
        <v>10</v>
      </c>
      <c r="I114" s="506">
        <v>76</v>
      </c>
      <c r="J114" s="506">
        <v>529</v>
      </c>
      <c r="K114" s="506">
        <v>-41</v>
      </c>
      <c r="L114" s="506">
        <v>-61</v>
      </c>
      <c r="M114" s="506">
        <v>-54</v>
      </c>
      <c r="N114" s="506">
        <v>29</v>
      </c>
      <c r="O114" s="506">
        <v>11</v>
      </c>
      <c r="P114" s="506">
        <v>67</v>
      </c>
      <c r="Q114" s="506">
        <v>21</v>
      </c>
      <c r="R114" s="506">
        <v>9</v>
      </c>
      <c r="S114" s="506">
        <v>-7</v>
      </c>
      <c r="T114" s="506">
        <v>-9</v>
      </c>
      <c r="U114" s="506">
        <v>22</v>
      </c>
      <c r="V114" s="506">
        <v>14</v>
      </c>
      <c r="W114" s="506">
        <v>-5</v>
      </c>
      <c r="X114" s="506">
        <v>2</v>
      </c>
      <c r="Y114" s="552"/>
      <c r="Z114" s="541">
        <f>E114/'R1住基'!E114</f>
        <v>7.3897038624251418E-3</v>
      </c>
      <c r="AA114" s="541">
        <f>F114/'R1住基'!F114</f>
        <v>-2.9389312977099236E-2</v>
      </c>
      <c r="AB114" s="541">
        <f>G114/'R1住基'!G114</f>
        <v>8.8573959255978745E-4</v>
      </c>
      <c r="AC114" s="541">
        <f>H114/'R1住基'!H114</f>
        <v>4.8685491723466411E-3</v>
      </c>
      <c r="AD114" s="541">
        <f>I114/'R1住基'!I114</f>
        <v>3.3014769765421371E-2</v>
      </c>
      <c r="AE114" s="541">
        <f>J114/'R1住基'!J114</f>
        <v>0.11598333698750274</v>
      </c>
      <c r="AF114" s="541">
        <f>K114/'R1住基'!K114</f>
        <v>-7.4749316317228804E-3</v>
      </c>
      <c r="AG114" s="541">
        <f>L114/'R1住基'!L114</f>
        <v>-1.1180351906158358E-2</v>
      </c>
      <c r="AH114" s="541">
        <f>M114/'R1住基'!M114</f>
        <v>-1.0372646945831733E-2</v>
      </c>
      <c r="AI114" s="541">
        <f>N114/'R1住基'!N114</f>
        <v>5.0452331245650663E-3</v>
      </c>
      <c r="AJ114" s="541">
        <f>O114/'R1住基'!O114</f>
        <v>1.9041024753332178E-3</v>
      </c>
      <c r="AK114" s="541">
        <f>P114/'R1住基'!P114</f>
        <v>1.4170896785109983E-2</v>
      </c>
      <c r="AL114" s="541">
        <f>Q114/'R1住基'!Q114</f>
        <v>5.3030303030303034E-3</v>
      </c>
      <c r="AM114" s="541">
        <f>R114/'R1住基'!R114</f>
        <v>2.4509803921568627E-3</v>
      </c>
      <c r="AN114" s="541">
        <f>S114/'R1住基'!S114</f>
        <v>-1.6166281755196305E-3</v>
      </c>
      <c r="AO114" s="541">
        <f>T114/'R1住基'!T114</f>
        <v>-2.1712907117008443E-3</v>
      </c>
      <c r="AP114" s="541">
        <f>U114/'R1住基'!U114</f>
        <v>6.022447303586094E-3</v>
      </c>
      <c r="AQ114" s="541">
        <f>V114/'R1住基'!V114</f>
        <v>4.3681747269890799E-3</v>
      </c>
      <c r="AR114" s="541">
        <f>W114/'R1住基'!W114</f>
        <v>-2.2583559168925021E-3</v>
      </c>
      <c r="AS114" s="541">
        <f>X114/'R1住基'!X114</f>
        <v>1.3986013986013986E-3</v>
      </c>
      <c r="AT114" s="552"/>
    </row>
    <row r="115" spans="1:46" s="482" customFormat="1" ht="15" customHeight="1">
      <c r="A115" s="494" t="s">
        <v>602</v>
      </c>
      <c r="B115" s="495" t="s">
        <v>57</v>
      </c>
      <c r="C115" s="496" t="s">
        <v>673</v>
      </c>
      <c r="D115" s="497" t="s">
        <v>34</v>
      </c>
      <c r="E115" s="512">
        <v>-473</v>
      </c>
      <c r="F115" s="512">
        <v>52</v>
      </c>
      <c r="G115" s="512">
        <v>9</v>
      </c>
      <c r="H115" s="512">
        <v>-4</v>
      </c>
      <c r="I115" s="512">
        <v>-8</v>
      </c>
      <c r="J115" s="512">
        <v>-193</v>
      </c>
      <c r="K115" s="512">
        <v>-233</v>
      </c>
      <c r="L115" s="512">
        <v>-109</v>
      </c>
      <c r="M115" s="512">
        <v>-34</v>
      </c>
      <c r="N115" s="512">
        <v>-19</v>
      </c>
      <c r="O115" s="512">
        <v>-36</v>
      </c>
      <c r="P115" s="512">
        <v>-11</v>
      </c>
      <c r="Q115" s="512">
        <v>-3</v>
      </c>
      <c r="R115" s="512">
        <v>-27</v>
      </c>
      <c r="S115" s="512">
        <v>-14</v>
      </c>
      <c r="T115" s="512">
        <v>14</v>
      </c>
      <c r="U115" s="512">
        <v>22</v>
      </c>
      <c r="V115" s="512">
        <v>37</v>
      </c>
      <c r="W115" s="512">
        <v>45</v>
      </c>
      <c r="X115" s="512">
        <v>39</v>
      </c>
      <c r="Y115" s="554"/>
      <c r="Z115" s="544">
        <f>E115/'R1住基'!E115</f>
        <v>-3.7704865761112173E-3</v>
      </c>
      <c r="AA115" s="544">
        <f>F115/'R1住基'!F115</f>
        <v>1.2401621750536608E-2</v>
      </c>
      <c r="AB115" s="544">
        <f>G115/'R1住基'!G115</f>
        <v>1.6949152542372881E-3</v>
      </c>
      <c r="AC115" s="544">
        <f>H115/'R1住基'!H115</f>
        <v>-6.8329347454731807E-4</v>
      </c>
      <c r="AD115" s="544">
        <f>I115/'R1住基'!I115</f>
        <v>-1.2537219871493496E-3</v>
      </c>
      <c r="AE115" s="544">
        <f>J115/'R1住基'!J115</f>
        <v>-3.0964222685705117E-2</v>
      </c>
      <c r="AF115" s="544">
        <f>K115/'R1住基'!K115</f>
        <v>-4.1629444345184924E-2</v>
      </c>
      <c r="AG115" s="544">
        <f>L115/'R1住基'!L115</f>
        <v>-1.7740885416666668E-2</v>
      </c>
      <c r="AH115" s="544">
        <f>M115/'R1住基'!M115</f>
        <v>-4.7988708539167257E-3</v>
      </c>
      <c r="AI115" s="544">
        <f>N115/'R1住基'!N115</f>
        <v>-2.0952801058667842E-3</v>
      </c>
      <c r="AJ115" s="544">
        <f>O115/'R1住基'!O115</f>
        <v>-3.7684497016643986E-3</v>
      </c>
      <c r="AK115" s="544">
        <f>P115/'R1住基'!P115</f>
        <v>-1.2996219281663517E-3</v>
      </c>
      <c r="AL115" s="544">
        <f>Q115/'R1住基'!Q115</f>
        <v>-3.4774545033035818E-4</v>
      </c>
      <c r="AM115" s="544">
        <f>R115/'R1住基'!R115</f>
        <v>-3.1034482758620688E-3</v>
      </c>
      <c r="AN115" s="544">
        <f>S115/'R1住基'!S115</f>
        <v>-1.4226196524743421E-3</v>
      </c>
      <c r="AO115" s="544">
        <f>T115/'R1住基'!T115</f>
        <v>1.7205358240137644E-3</v>
      </c>
      <c r="AP115" s="544">
        <f>U115/'R1住基'!U115</f>
        <v>3.6142598981435846E-3</v>
      </c>
      <c r="AQ115" s="544">
        <f>V115/'R1住基'!V115</f>
        <v>8.2570854719928588E-3</v>
      </c>
      <c r="AR115" s="544">
        <f>W115/'R1住基'!W115</f>
        <v>1.3493253373313344E-2</v>
      </c>
      <c r="AS115" s="544">
        <f>X115/'R1住基'!X115</f>
        <v>1.653944020356234E-2</v>
      </c>
      <c r="AT115" s="554"/>
    </row>
    <row r="116" spans="1:46" s="482" customFormat="1" ht="15" customHeight="1">
      <c r="A116" s="483" t="s">
        <v>603</v>
      </c>
      <c r="B116" s="484" t="s">
        <v>57</v>
      </c>
      <c r="C116" s="484" t="s">
        <v>186</v>
      </c>
      <c r="D116" s="485" t="s">
        <v>34</v>
      </c>
      <c r="E116" s="506">
        <v>-365</v>
      </c>
      <c r="F116" s="506">
        <v>1</v>
      </c>
      <c r="G116" s="506">
        <v>5</v>
      </c>
      <c r="H116" s="506">
        <v>-30</v>
      </c>
      <c r="I116" s="506">
        <v>-69</v>
      </c>
      <c r="J116" s="506">
        <v>-278</v>
      </c>
      <c r="K116" s="506">
        <v>-88</v>
      </c>
      <c r="L116" s="506">
        <v>-28</v>
      </c>
      <c r="M116" s="506">
        <v>-5</v>
      </c>
      <c r="N116" s="506">
        <v>47</v>
      </c>
      <c r="O116" s="506">
        <v>-19</v>
      </c>
      <c r="P116" s="506">
        <v>17</v>
      </c>
      <c r="Q116" s="506">
        <v>2</v>
      </c>
      <c r="R116" s="506">
        <v>14</v>
      </c>
      <c r="S116" s="506">
        <v>-1</v>
      </c>
      <c r="T116" s="506">
        <v>17</v>
      </c>
      <c r="U116" s="506">
        <v>8</v>
      </c>
      <c r="V116" s="506">
        <v>21</v>
      </c>
      <c r="W116" s="506">
        <v>7</v>
      </c>
      <c r="X116" s="506">
        <v>14</v>
      </c>
      <c r="Y116" s="552"/>
      <c r="Z116" s="541">
        <f>E116/'R1住基'!E116</f>
        <v>-1.3182558572094149E-3</v>
      </c>
      <c r="AA116" s="541">
        <f>F116/'R1住基'!F116</f>
        <v>9.2284976005906235E-5</v>
      </c>
      <c r="AB116" s="541">
        <f>G116/'R1住基'!G116</f>
        <v>4.2190532444519449E-4</v>
      </c>
      <c r="AC116" s="541">
        <f>H116/'R1住基'!H116</f>
        <v>-2.3915816326530613E-3</v>
      </c>
      <c r="AD116" s="541">
        <f>I116/'R1住基'!I116</f>
        <v>-5.0765155974102413E-3</v>
      </c>
      <c r="AE116" s="541">
        <f>J116/'R1住基'!J116</f>
        <v>-1.9779437922447528E-2</v>
      </c>
      <c r="AF116" s="541">
        <f>K116/'R1住基'!K116</f>
        <v>-6.798516687268232E-3</v>
      </c>
      <c r="AG116" s="541">
        <f>L116/'R1住基'!L116</f>
        <v>-1.9463367162519116E-3</v>
      </c>
      <c r="AH116" s="541">
        <f>M116/'R1住基'!M116</f>
        <v>-3.1671628555140303E-4</v>
      </c>
      <c r="AI116" s="541">
        <f>N116/'R1住基'!N116</f>
        <v>2.4221809936095652E-3</v>
      </c>
      <c r="AJ116" s="541">
        <f>O116/'R1住基'!O116</f>
        <v>-8.8409101484342287E-4</v>
      </c>
      <c r="AK116" s="541">
        <f>P116/'R1住基'!P116</f>
        <v>9.3969377038306335E-4</v>
      </c>
      <c r="AL116" s="541">
        <f>Q116/'R1住基'!Q116</f>
        <v>1.2464942349641633E-4</v>
      </c>
      <c r="AM116" s="541">
        <f>R116/'R1住基'!R116</f>
        <v>9.2184104826496349E-4</v>
      </c>
      <c r="AN116" s="541">
        <f>S116/'R1住基'!S116</f>
        <v>-5.259006047856955E-5</v>
      </c>
      <c r="AO116" s="541">
        <f>T116/'R1住基'!T116</f>
        <v>8.8861010924677229E-4</v>
      </c>
      <c r="AP116" s="541">
        <f>U116/'R1住基'!U116</f>
        <v>4.9327907263534349E-4</v>
      </c>
      <c r="AQ116" s="541">
        <f>V116/'R1住基'!V116</f>
        <v>1.7179319371727749E-3</v>
      </c>
      <c r="AR116" s="541">
        <f>W116/'R1住基'!W116</f>
        <v>8.2508250825082509E-4</v>
      </c>
      <c r="AS116" s="541">
        <f>X116/'R1住基'!X116</f>
        <v>2.5017869907076485E-3</v>
      </c>
      <c r="AT116" s="552"/>
    </row>
    <row r="117" spans="1:46" s="482" customFormat="1" ht="15" customHeight="1">
      <c r="A117" s="483" t="s">
        <v>604</v>
      </c>
      <c r="B117" s="484" t="s">
        <v>57</v>
      </c>
      <c r="C117" s="484" t="s">
        <v>187</v>
      </c>
      <c r="D117" s="485" t="s">
        <v>34</v>
      </c>
      <c r="E117" s="506">
        <v>594</v>
      </c>
      <c r="F117" s="506">
        <v>-201</v>
      </c>
      <c r="G117" s="506">
        <v>-74</v>
      </c>
      <c r="H117" s="506">
        <v>-6</v>
      </c>
      <c r="I117" s="506">
        <v>76</v>
      </c>
      <c r="J117" s="506">
        <v>493</v>
      </c>
      <c r="K117" s="506">
        <v>389</v>
      </c>
      <c r="L117" s="506">
        <v>-12</v>
      </c>
      <c r="M117" s="506">
        <v>-62</v>
      </c>
      <c r="N117" s="506">
        <v>-62</v>
      </c>
      <c r="O117" s="506">
        <v>37</v>
      </c>
      <c r="P117" s="506">
        <v>-7</v>
      </c>
      <c r="Q117" s="506">
        <v>18</v>
      </c>
      <c r="R117" s="506">
        <v>8</v>
      </c>
      <c r="S117" s="506">
        <v>0</v>
      </c>
      <c r="T117" s="506">
        <v>-31</v>
      </c>
      <c r="U117" s="506">
        <v>14</v>
      </c>
      <c r="V117" s="506">
        <v>14</v>
      </c>
      <c r="W117" s="506">
        <v>-6</v>
      </c>
      <c r="X117" s="506">
        <v>6</v>
      </c>
      <c r="Y117" s="552"/>
      <c r="Z117" s="541">
        <f>E117/'R1住基'!E117</f>
        <v>2.4965535792340538E-3</v>
      </c>
      <c r="AA117" s="541">
        <f>F117/'R1住基'!F117</f>
        <v>-2.3066330043607988E-2</v>
      </c>
      <c r="AB117" s="541">
        <f>G117/'R1住基'!G117</f>
        <v>-8.3938294010889297E-3</v>
      </c>
      <c r="AC117" s="541">
        <f>H117/'R1住基'!H117</f>
        <v>-6.6859817249832851E-4</v>
      </c>
      <c r="AD117" s="541">
        <f>I117/'R1住基'!I117</f>
        <v>7.889546351084813E-3</v>
      </c>
      <c r="AE117" s="541">
        <f>J117/'R1住基'!J117</f>
        <v>4.3007938585012652E-2</v>
      </c>
      <c r="AF117" s="541">
        <f>K117/'R1住基'!K117</f>
        <v>3.0634745629232948E-2</v>
      </c>
      <c r="AG117" s="541">
        <f>L117/'R1住基'!L117</f>
        <v>-8.8941595019270681E-4</v>
      </c>
      <c r="AH117" s="541">
        <f>M117/'R1住基'!M117</f>
        <v>-4.3145441892832289E-3</v>
      </c>
      <c r="AI117" s="541">
        <f>N117/'R1住基'!N117</f>
        <v>-3.6885002082217861E-3</v>
      </c>
      <c r="AJ117" s="541">
        <f>O117/'R1住基'!O117</f>
        <v>1.9629688577643377E-3</v>
      </c>
      <c r="AK117" s="541">
        <f>P117/'R1住基'!P117</f>
        <v>-4.3793793793793793E-4</v>
      </c>
      <c r="AL117" s="541">
        <f>Q117/'R1住基'!Q117</f>
        <v>1.3421817910670346E-3</v>
      </c>
      <c r="AM117" s="541">
        <f>R117/'R1住基'!R117</f>
        <v>6.5493246009005318E-4</v>
      </c>
      <c r="AN117" s="541">
        <f>S117/'R1住基'!S117</f>
        <v>0</v>
      </c>
      <c r="AO117" s="541">
        <f>T117/'R1住基'!T117</f>
        <v>-1.8728854519091348E-3</v>
      </c>
      <c r="AP117" s="541">
        <f>U117/'R1住基'!U117</f>
        <v>9.2513050948258777E-4</v>
      </c>
      <c r="AQ117" s="541">
        <f>V117/'R1住基'!V117</f>
        <v>1.1776581426648722E-3</v>
      </c>
      <c r="AR117" s="541">
        <f>W117/'R1住基'!W117</f>
        <v>-7.8175895765472312E-4</v>
      </c>
      <c r="AS117" s="541">
        <f>X117/'R1住基'!X117</f>
        <v>1.2531328320802004E-3</v>
      </c>
      <c r="AT117" s="552"/>
    </row>
    <row r="118" spans="1:46" s="482" customFormat="1" ht="15" customHeight="1">
      <c r="A118" s="483" t="s">
        <v>605</v>
      </c>
      <c r="B118" s="484" t="s">
        <v>57</v>
      </c>
      <c r="C118" s="484" t="s">
        <v>188</v>
      </c>
      <c r="D118" s="485" t="s">
        <v>34</v>
      </c>
      <c r="E118" s="506">
        <v>561</v>
      </c>
      <c r="F118" s="506">
        <v>106</v>
      </c>
      <c r="G118" s="506">
        <v>5</v>
      </c>
      <c r="H118" s="506">
        <v>7</v>
      </c>
      <c r="I118" s="506">
        <v>-12</v>
      </c>
      <c r="J118" s="506">
        <v>10</v>
      </c>
      <c r="K118" s="506">
        <v>298</v>
      </c>
      <c r="L118" s="506">
        <v>107</v>
      </c>
      <c r="M118" s="506">
        <v>70</v>
      </c>
      <c r="N118" s="506">
        <v>-12</v>
      </c>
      <c r="O118" s="506">
        <v>-17</v>
      </c>
      <c r="P118" s="506">
        <v>-10</v>
      </c>
      <c r="Q118" s="506">
        <v>-4</v>
      </c>
      <c r="R118" s="506">
        <v>-12</v>
      </c>
      <c r="S118" s="506">
        <v>7</v>
      </c>
      <c r="T118" s="506">
        <v>-8</v>
      </c>
      <c r="U118" s="506">
        <v>15</v>
      </c>
      <c r="V118" s="506">
        <v>8</v>
      </c>
      <c r="W118" s="506">
        <v>12</v>
      </c>
      <c r="X118" s="506">
        <v>-9</v>
      </c>
      <c r="Y118" s="552"/>
      <c r="Z118" s="541">
        <f>E118/'R1住基'!E118</f>
        <v>3.5841148961181673E-3</v>
      </c>
      <c r="AA118" s="541">
        <f>F118/'R1住基'!F118</f>
        <v>1.5138531848043417E-2</v>
      </c>
      <c r="AB118" s="541">
        <f>G118/'R1住基'!G118</f>
        <v>7.347538574577516E-4</v>
      </c>
      <c r="AC118" s="541">
        <f>H118/'R1住基'!H118</f>
        <v>1.0732904017172647E-3</v>
      </c>
      <c r="AD118" s="541">
        <f>I118/'R1住基'!I118</f>
        <v>-1.7258737235725586E-3</v>
      </c>
      <c r="AE118" s="541">
        <f>J118/'R1住基'!J118</f>
        <v>1.3681762210972772E-3</v>
      </c>
      <c r="AF118" s="541">
        <f>K118/'R1住基'!K118</f>
        <v>3.7423081753108128E-2</v>
      </c>
      <c r="AG118" s="541">
        <f>L118/'R1住基'!L118</f>
        <v>1.1896820102290416E-2</v>
      </c>
      <c r="AH118" s="541">
        <f>M118/'R1住基'!M118</f>
        <v>7.2411296162201303E-3</v>
      </c>
      <c r="AI118" s="541">
        <f>N118/'R1住基'!N118</f>
        <v>-1.0845006778129236E-3</v>
      </c>
      <c r="AJ118" s="541">
        <f>O118/'R1住基'!O118</f>
        <v>-1.3884351519111401E-3</v>
      </c>
      <c r="AK118" s="541">
        <f>P118/'R1住基'!P118</f>
        <v>-9.504799923961601E-4</v>
      </c>
      <c r="AL118" s="541">
        <f>Q118/'R1住基'!Q118</f>
        <v>-4.474773464593355E-4</v>
      </c>
      <c r="AM118" s="541">
        <f>R118/'R1住基'!R118</f>
        <v>-1.4736583568709322E-3</v>
      </c>
      <c r="AN118" s="541">
        <f>S118/'R1住基'!S118</f>
        <v>6.5789473684210525E-4</v>
      </c>
      <c r="AO118" s="541">
        <f>T118/'R1住基'!T118</f>
        <v>-7.5485940743536515E-4</v>
      </c>
      <c r="AP118" s="541">
        <f>U118/'R1住基'!U118</f>
        <v>1.6530747189772979E-3</v>
      </c>
      <c r="AQ118" s="541">
        <f>V118/'R1住基'!V118</f>
        <v>1.1860637509266123E-3</v>
      </c>
      <c r="AR118" s="541">
        <f>W118/'R1住基'!W118</f>
        <v>2.716161158895428E-3</v>
      </c>
      <c r="AS118" s="541">
        <f>X118/'R1住基'!X118</f>
        <v>-3.0800821355236141E-3</v>
      </c>
      <c r="AT118" s="552"/>
    </row>
    <row r="119" spans="1:46" s="482" customFormat="1" ht="15" customHeight="1">
      <c r="A119" s="483" t="s">
        <v>606</v>
      </c>
      <c r="B119" s="484" t="s">
        <v>57</v>
      </c>
      <c r="C119" s="484" t="s">
        <v>189</v>
      </c>
      <c r="D119" s="485" t="s">
        <v>34</v>
      </c>
      <c r="E119" s="506">
        <v>-147</v>
      </c>
      <c r="F119" s="506">
        <v>-26</v>
      </c>
      <c r="G119" s="506">
        <v>-11</v>
      </c>
      <c r="H119" s="506">
        <v>-30</v>
      </c>
      <c r="I119" s="506">
        <v>149</v>
      </c>
      <c r="J119" s="506">
        <v>-11</v>
      </c>
      <c r="K119" s="506">
        <v>14</v>
      </c>
      <c r="L119" s="506">
        <v>13</v>
      </c>
      <c r="M119" s="506">
        <v>-113</v>
      </c>
      <c r="N119" s="506">
        <v>-5</v>
      </c>
      <c r="O119" s="506">
        <v>-22</v>
      </c>
      <c r="P119" s="506">
        <v>-12</v>
      </c>
      <c r="Q119" s="506">
        <v>-46</v>
      </c>
      <c r="R119" s="506">
        <v>-48</v>
      </c>
      <c r="S119" s="506">
        <v>-2</v>
      </c>
      <c r="T119" s="506">
        <v>-6</v>
      </c>
      <c r="U119" s="506">
        <v>2</v>
      </c>
      <c r="V119" s="506">
        <v>12</v>
      </c>
      <c r="W119" s="506">
        <v>4</v>
      </c>
      <c r="X119" s="506">
        <v>-9</v>
      </c>
      <c r="Y119" s="552"/>
      <c r="Z119" s="541">
        <f>E119/'R1住基'!E119</f>
        <v>-5.7523664922695238E-4</v>
      </c>
      <c r="AA119" s="541">
        <f>F119/'R1住基'!F119</f>
        <v>-2.5358431678533114E-3</v>
      </c>
      <c r="AB119" s="541">
        <f>G119/'R1住基'!G119</f>
        <v>-9.8796479252739357E-4</v>
      </c>
      <c r="AC119" s="541">
        <f>H119/'R1住基'!H119</f>
        <v>-2.5492861998640381E-3</v>
      </c>
      <c r="AD119" s="541">
        <f>I119/'R1住基'!I119</f>
        <v>1.2113821138211382E-2</v>
      </c>
      <c r="AE119" s="541">
        <f>J119/'R1住基'!J119</f>
        <v>-8.8084561178731579E-4</v>
      </c>
      <c r="AF119" s="541">
        <f>K119/'R1住基'!K119</f>
        <v>1.1598044901002403E-3</v>
      </c>
      <c r="AG119" s="541">
        <f>L119/'R1住基'!L119</f>
        <v>9.4291724087908896E-4</v>
      </c>
      <c r="AH119" s="541">
        <f>M119/'R1住基'!M119</f>
        <v>-6.9925742574257427E-3</v>
      </c>
      <c r="AI119" s="541">
        <f>N119/'R1住基'!N119</f>
        <v>-2.490163852781513E-4</v>
      </c>
      <c r="AJ119" s="541">
        <f>O119/'R1住基'!O119</f>
        <v>-9.6019553072625695E-4</v>
      </c>
      <c r="AK119" s="541">
        <f>P119/'R1住基'!P119</f>
        <v>-6.5710217938889503E-4</v>
      </c>
      <c r="AL119" s="541">
        <f>Q119/'R1住基'!Q119</f>
        <v>-3.0566815070768821E-3</v>
      </c>
      <c r="AM119" s="541">
        <f>R119/'R1住基'!R119</f>
        <v>-3.6840893391664746E-3</v>
      </c>
      <c r="AN119" s="541">
        <f>S119/'R1住基'!S119</f>
        <v>-1.2531328320802005E-4</v>
      </c>
      <c r="AO119" s="541">
        <f>T119/'R1住基'!T119</f>
        <v>-3.8880248833592535E-4</v>
      </c>
      <c r="AP119" s="541">
        <f>U119/'R1住基'!U119</f>
        <v>1.5467904098994585E-4</v>
      </c>
      <c r="AQ119" s="541">
        <f>V119/'R1住基'!V119</f>
        <v>1.185302252074279E-3</v>
      </c>
      <c r="AR119" s="541">
        <f>W119/'R1住基'!W119</f>
        <v>5.6810112199971599E-4</v>
      </c>
      <c r="AS119" s="541">
        <f>X119/'R1住基'!X119</f>
        <v>-1.8875838926174498E-3</v>
      </c>
      <c r="AT119" s="552"/>
    </row>
    <row r="120" spans="1:46" s="482" customFormat="1" ht="15" customHeight="1">
      <c r="A120" s="483" t="s">
        <v>607</v>
      </c>
      <c r="B120" s="484" t="s">
        <v>57</v>
      </c>
      <c r="C120" s="484" t="s">
        <v>190</v>
      </c>
      <c r="D120" s="485" t="s">
        <v>34</v>
      </c>
      <c r="E120" s="506">
        <v>-293</v>
      </c>
      <c r="F120" s="506">
        <v>-13</v>
      </c>
      <c r="G120" s="506">
        <v>-9</v>
      </c>
      <c r="H120" s="506">
        <v>-6</v>
      </c>
      <c r="I120" s="506">
        <v>0</v>
      </c>
      <c r="J120" s="506">
        <v>-77</v>
      </c>
      <c r="K120" s="506">
        <v>-62</v>
      </c>
      <c r="L120" s="506">
        <v>-57</v>
      </c>
      <c r="M120" s="506">
        <v>-22</v>
      </c>
      <c r="N120" s="506">
        <v>-18</v>
      </c>
      <c r="O120" s="506">
        <v>-17</v>
      </c>
      <c r="P120" s="506">
        <v>2</v>
      </c>
      <c r="Q120" s="506">
        <v>-2</v>
      </c>
      <c r="R120" s="506">
        <v>9</v>
      </c>
      <c r="S120" s="506">
        <v>-2</v>
      </c>
      <c r="T120" s="506">
        <v>-1</v>
      </c>
      <c r="U120" s="506">
        <v>1</v>
      </c>
      <c r="V120" s="506">
        <v>-5</v>
      </c>
      <c r="W120" s="506">
        <v>-11</v>
      </c>
      <c r="X120" s="506">
        <v>-3</v>
      </c>
      <c r="Y120" s="552"/>
      <c r="Z120" s="541">
        <f>E120/'R1住基'!E120</f>
        <v>-1.2737469025779246E-2</v>
      </c>
      <c r="AA120" s="541">
        <f>F120/'R1住基'!F120</f>
        <v>-2.0766773162939296E-2</v>
      </c>
      <c r="AB120" s="541">
        <f>G120/'R1住基'!G120</f>
        <v>-1.1553273427471117E-2</v>
      </c>
      <c r="AC120" s="541">
        <f>H120/'R1住基'!H120</f>
        <v>-6.6518847006651885E-3</v>
      </c>
      <c r="AD120" s="541">
        <f>I120/'R1住基'!I120</f>
        <v>0</v>
      </c>
      <c r="AE120" s="541">
        <f>J120/'R1住基'!J120</f>
        <v>-8.020833333333334E-2</v>
      </c>
      <c r="AF120" s="541">
        <f>K120/'R1住基'!K120</f>
        <v>-7.9081632653061229E-2</v>
      </c>
      <c r="AG120" s="541">
        <f>L120/'R1住基'!L120</f>
        <v>-6.4479638009049781E-2</v>
      </c>
      <c r="AH120" s="541">
        <f>M120/'R1住基'!M120</f>
        <v>-1.9520851818988466E-2</v>
      </c>
      <c r="AI120" s="541">
        <f>N120/'R1住基'!N120</f>
        <v>-1.3015184381778741E-2</v>
      </c>
      <c r="AJ120" s="541">
        <f>O120/'R1住基'!O120</f>
        <v>-1.1118378024852845E-2</v>
      </c>
      <c r="AK120" s="541">
        <f>P120/'R1住基'!P120</f>
        <v>1.4224751066856331E-3</v>
      </c>
      <c r="AL120" s="541">
        <f>Q120/'R1住基'!Q120</f>
        <v>-1.4513788098693759E-3</v>
      </c>
      <c r="AM120" s="541">
        <f>R120/'R1住基'!R120</f>
        <v>5.8900523560209425E-3</v>
      </c>
      <c r="AN120" s="541">
        <f>S120/'R1住基'!S120</f>
        <v>-1.004016064257028E-3</v>
      </c>
      <c r="AO120" s="541">
        <f>T120/'R1住基'!T120</f>
        <v>-5.4495912806539512E-4</v>
      </c>
      <c r="AP120" s="541">
        <f>U120/'R1住基'!U120</f>
        <v>7.158196134574087E-4</v>
      </c>
      <c r="AQ120" s="541">
        <f>V120/'R1住基'!V120</f>
        <v>-3.6603221083455345E-3</v>
      </c>
      <c r="AR120" s="541">
        <f>W120/'R1住基'!W120</f>
        <v>-9.4097519247219839E-3</v>
      </c>
      <c r="AS120" s="541">
        <f>X120/'R1住基'!X120</f>
        <v>-3.0832476875642342E-3</v>
      </c>
      <c r="AT120" s="552"/>
    </row>
    <row r="121" spans="1:46" s="482" customFormat="1" ht="15" customHeight="1">
      <c r="A121" s="483" t="s">
        <v>608</v>
      </c>
      <c r="B121" s="484" t="s">
        <v>57</v>
      </c>
      <c r="C121" s="484" t="s">
        <v>191</v>
      </c>
      <c r="D121" s="485" t="s">
        <v>34</v>
      </c>
      <c r="E121" s="506">
        <v>60</v>
      </c>
      <c r="F121" s="506">
        <v>12</v>
      </c>
      <c r="G121" s="506">
        <v>19</v>
      </c>
      <c r="H121" s="506">
        <v>13</v>
      </c>
      <c r="I121" s="506">
        <v>15</v>
      </c>
      <c r="J121" s="506">
        <v>-58</v>
      </c>
      <c r="K121" s="506">
        <v>-55</v>
      </c>
      <c r="L121" s="506">
        <v>7</v>
      </c>
      <c r="M121" s="506">
        <v>48</v>
      </c>
      <c r="N121" s="506">
        <v>2</v>
      </c>
      <c r="O121" s="506">
        <v>5</v>
      </c>
      <c r="P121" s="506">
        <v>25</v>
      </c>
      <c r="Q121" s="506">
        <v>1</v>
      </c>
      <c r="R121" s="506">
        <v>13</v>
      </c>
      <c r="S121" s="506">
        <v>5</v>
      </c>
      <c r="T121" s="506">
        <v>5</v>
      </c>
      <c r="U121" s="506">
        <v>16</v>
      </c>
      <c r="V121" s="506">
        <v>-2</v>
      </c>
      <c r="W121" s="506">
        <v>-2</v>
      </c>
      <c r="X121" s="506">
        <v>-9</v>
      </c>
      <c r="Y121" s="552"/>
      <c r="Z121" s="541">
        <f>E121/'R1住基'!E121</f>
        <v>1.145431636821809E-3</v>
      </c>
      <c r="AA121" s="541">
        <f>F121/'R1住基'!F121</f>
        <v>6.9005175388154108E-3</v>
      </c>
      <c r="AB121" s="541">
        <f>G121/'R1住基'!G121</f>
        <v>9.4199305899851267E-3</v>
      </c>
      <c r="AC121" s="541">
        <f>H121/'R1住基'!H121</f>
        <v>5.9469350411710887E-3</v>
      </c>
      <c r="AD121" s="541">
        <f>I121/'R1住基'!I121</f>
        <v>6.8212824010914054E-3</v>
      </c>
      <c r="AE121" s="541">
        <f>J121/'R1住基'!J121</f>
        <v>-2.7179006560449859E-2</v>
      </c>
      <c r="AF121" s="541">
        <f>K121/'R1住基'!K121</f>
        <v>-3.0021834061135372E-2</v>
      </c>
      <c r="AG121" s="541">
        <f>L121/'R1住基'!L121</f>
        <v>3.1042128603104213E-3</v>
      </c>
      <c r="AH121" s="541">
        <f>M121/'R1住基'!M121</f>
        <v>1.6643550624133148E-2</v>
      </c>
      <c r="AI121" s="541">
        <f>N121/'R1住基'!N121</f>
        <v>5.1786639047125837E-4</v>
      </c>
      <c r="AJ121" s="541">
        <f>O121/'R1住基'!O121</f>
        <v>1.0967317394165387E-3</v>
      </c>
      <c r="AK121" s="541">
        <f>P121/'R1住基'!P121</f>
        <v>6.1199510403916772E-3</v>
      </c>
      <c r="AL121" s="541">
        <f>Q121/'R1住基'!Q121</f>
        <v>2.8851702250432774E-4</v>
      </c>
      <c r="AM121" s="541">
        <f>R121/'R1住基'!R121</f>
        <v>4.2098445595854924E-3</v>
      </c>
      <c r="AN121" s="541">
        <f>S121/'R1住基'!S121</f>
        <v>1.3653741125068269E-3</v>
      </c>
      <c r="AO121" s="541">
        <f>T121/'R1住基'!T121</f>
        <v>1.3469827586206897E-3</v>
      </c>
      <c r="AP121" s="541">
        <f>U121/'R1住基'!U121</f>
        <v>5.0939191340337473E-3</v>
      </c>
      <c r="AQ121" s="541">
        <f>V121/'R1住基'!V121</f>
        <v>-8.0547724526782122E-4</v>
      </c>
      <c r="AR121" s="541">
        <f>W121/'R1住基'!W121</f>
        <v>-1.1337868480725624E-3</v>
      </c>
      <c r="AS121" s="541">
        <f>X121/'R1住基'!X121</f>
        <v>-6.8493150684931503E-3</v>
      </c>
      <c r="AT121" s="552"/>
    </row>
    <row r="122" spans="1:46" s="482" customFormat="1" ht="15" customHeight="1">
      <c r="A122" s="483" t="s">
        <v>609</v>
      </c>
      <c r="B122" s="484" t="s">
        <v>57</v>
      </c>
      <c r="C122" s="484" t="s">
        <v>266</v>
      </c>
      <c r="D122" s="485" t="s">
        <v>34</v>
      </c>
      <c r="E122" s="506">
        <v>234</v>
      </c>
      <c r="F122" s="506">
        <v>69</v>
      </c>
      <c r="G122" s="506">
        <v>23</v>
      </c>
      <c r="H122" s="506">
        <v>8</v>
      </c>
      <c r="I122" s="506">
        <v>-4</v>
      </c>
      <c r="J122" s="506">
        <v>-67</v>
      </c>
      <c r="K122" s="506">
        <v>29</v>
      </c>
      <c r="L122" s="506">
        <v>85</v>
      </c>
      <c r="M122" s="506">
        <v>36</v>
      </c>
      <c r="N122" s="506">
        <v>32</v>
      </c>
      <c r="O122" s="506">
        <v>-9</v>
      </c>
      <c r="P122" s="506">
        <v>-15</v>
      </c>
      <c r="Q122" s="506">
        <v>-2</v>
      </c>
      <c r="R122" s="506">
        <v>8</v>
      </c>
      <c r="S122" s="506">
        <v>24</v>
      </c>
      <c r="T122" s="506">
        <v>28</v>
      </c>
      <c r="U122" s="506">
        <v>-1</v>
      </c>
      <c r="V122" s="506">
        <v>-5</v>
      </c>
      <c r="W122" s="506">
        <v>9</v>
      </c>
      <c r="X122" s="506">
        <v>-14</v>
      </c>
      <c r="Y122" s="552"/>
      <c r="Z122" s="541">
        <f>E122/'R1住基'!E122</f>
        <v>2.2462849902085014E-3</v>
      </c>
      <c r="AA122" s="541">
        <f>F122/'R1住基'!F122</f>
        <v>1.5854779411764705E-2</v>
      </c>
      <c r="AB122" s="541">
        <f>G122/'R1住基'!G122</f>
        <v>4.925053533190578E-3</v>
      </c>
      <c r="AC122" s="541">
        <f>H122/'R1住基'!H122</f>
        <v>1.7174753112924003E-3</v>
      </c>
      <c r="AD122" s="541">
        <f>I122/'R1住基'!I122</f>
        <v>-8.0531507952486415E-4</v>
      </c>
      <c r="AE122" s="541">
        <f>J122/'R1住基'!J122</f>
        <v>-1.3139831339478329E-2</v>
      </c>
      <c r="AF122" s="541">
        <f>K122/'R1住基'!K122</f>
        <v>5.7665539868761188E-3</v>
      </c>
      <c r="AG122" s="541">
        <f>L122/'R1住基'!L122</f>
        <v>1.5062909799751905E-2</v>
      </c>
      <c r="AH122" s="541">
        <f>M122/'R1住基'!M122</f>
        <v>5.567584287039901E-3</v>
      </c>
      <c r="AI122" s="541">
        <f>N122/'R1住基'!N122</f>
        <v>4.1349011500193822E-3</v>
      </c>
      <c r="AJ122" s="541">
        <f>O122/'R1住基'!O122</f>
        <v>-1.0427528675703858E-3</v>
      </c>
      <c r="AK122" s="541">
        <f>P122/'R1住基'!P122</f>
        <v>-2.0729684908789387E-3</v>
      </c>
      <c r="AL122" s="541">
        <f>Q122/'R1住基'!Q122</f>
        <v>-3.5205069530012321E-4</v>
      </c>
      <c r="AM122" s="541">
        <f>R122/'R1住基'!R122</f>
        <v>1.5506881178522969E-3</v>
      </c>
      <c r="AN122" s="541">
        <f>S122/'R1住基'!S122</f>
        <v>3.4838147771810131E-3</v>
      </c>
      <c r="AO122" s="541">
        <f>T122/'R1住基'!T122</f>
        <v>4.0941658137154556E-3</v>
      </c>
      <c r="AP122" s="541">
        <f>U122/'R1住基'!U122</f>
        <v>-1.667778519012675E-4</v>
      </c>
      <c r="AQ122" s="541">
        <f>V122/'R1住基'!V122</f>
        <v>-1.1307100859339666E-3</v>
      </c>
      <c r="AR122" s="541">
        <f>W122/'R1住基'!W122</f>
        <v>3.1413612565445027E-3</v>
      </c>
      <c r="AS122" s="541">
        <f>X122/'R1住基'!X122</f>
        <v>-7.6460950300382309E-3</v>
      </c>
      <c r="AT122" s="552"/>
    </row>
    <row r="123" spans="1:46" s="482" customFormat="1" ht="15" customHeight="1">
      <c r="A123" s="483" t="s">
        <v>610</v>
      </c>
      <c r="B123" s="484" t="s">
        <v>57</v>
      </c>
      <c r="C123" s="484" t="s">
        <v>268</v>
      </c>
      <c r="D123" s="485" t="s">
        <v>34</v>
      </c>
      <c r="E123" s="506">
        <v>-101</v>
      </c>
      <c r="F123" s="506">
        <v>-6</v>
      </c>
      <c r="G123" s="506">
        <v>1</v>
      </c>
      <c r="H123" s="506">
        <v>3</v>
      </c>
      <c r="I123" s="506">
        <v>-1</v>
      </c>
      <c r="J123" s="506">
        <v>-36</v>
      </c>
      <c r="K123" s="506">
        <v>-15</v>
      </c>
      <c r="L123" s="506">
        <v>-8</v>
      </c>
      <c r="M123" s="506">
        <v>-2</v>
      </c>
      <c r="N123" s="506">
        <v>-13</v>
      </c>
      <c r="O123" s="506">
        <v>-6</v>
      </c>
      <c r="P123" s="506">
        <v>2</v>
      </c>
      <c r="Q123" s="506">
        <v>2</v>
      </c>
      <c r="R123" s="506">
        <v>-4</v>
      </c>
      <c r="S123" s="506">
        <v>-6</v>
      </c>
      <c r="T123" s="506">
        <v>-1</v>
      </c>
      <c r="U123" s="506">
        <v>-1</v>
      </c>
      <c r="V123" s="506">
        <v>-7</v>
      </c>
      <c r="W123" s="506">
        <v>-2</v>
      </c>
      <c r="X123" s="506">
        <v>-1</v>
      </c>
      <c r="Y123" s="552"/>
      <c r="Z123" s="541">
        <f>E123/'R1住基'!E123</f>
        <v>-6.5888185791636768E-3</v>
      </c>
      <c r="AA123" s="541">
        <f>F123/'R1住基'!F123</f>
        <v>-1.1928429423459244E-2</v>
      </c>
      <c r="AB123" s="541">
        <f>G123/'R1住基'!G123</f>
        <v>1.736111111111111E-3</v>
      </c>
      <c r="AC123" s="541">
        <f>H123/'R1住基'!H123</f>
        <v>5.3475935828877002E-3</v>
      </c>
      <c r="AD123" s="541">
        <f>I123/'R1住基'!I123</f>
        <v>-1.6155088852988692E-3</v>
      </c>
      <c r="AE123" s="541">
        <f>J123/'R1住基'!J123</f>
        <v>-5.7142857142857141E-2</v>
      </c>
      <c r="AF123" s="541">
        <f>K123/'R1住基'!K123</f>
        <v>-2.6269702276707531E-2</v>
      </c>
      <c r="AG123" s="541">
        <f>L123/'R1住基'!L123</f>
        <v>-1.1412268188302425E-2</v>
      </c>
      <c r="AH123" s="541">
        <f>M123/'R1住基'!M123</f>
        <v>-2.6917900403768506E-3</v>
      </c>
      <c r="AI123" s="541">
        <f>N123/'R1住基'!N123</f>
        <v>-1.4176663031624863E-2</v>
      </c>
      <c r="AJ123" s="541">
        <f>O123/'R1住基'!O123</f>
        <v>-6.0975609756097563E-3</v>
      </c>
      <c r="AK123" s="541">
        <f>P123/'R1住基'!P123</f>
        <v>2.2701475595913734E-3</v>
      </c>
      <c r="AL123" s="541">
        <f>Q123/'R1住基'!Q123</f>
        <v>2.509410288582183E-3</v>
      </c>
      <c r="AM123" s="541">
        <f>R123/'R1住基'!R123</f>
        <v>-4.5146726862302479E-3</v>
      </c>
      <c r="AN123" s="541">
        <f>S123/'R1住基'!S123</f>
        <v>-4.5906656465187455E-3</v>
      </c>
      <c r="AO123" s="541">
        <f>T123/'R1住基'!T123</f>
        <v>-7.2098053352559477E-4</v>
      </c>
      <c r="AP123" s="541">
        <f>U123/'R1住基'!U123</f>
        <v>-8.7565674255691769E-4</v>
      </c>
      <c r="AQ123" s="541">
        <f>V123/'R1住基'!V123</f>
        <v>-7.4388947927736451E-3</v>
      </c>
      <c r="AR123" s="541">
        <f>W123/'R1住基'!W123</f>
        <v>-3.0165912518853697E-3</v>
      </c>
      <c r="AS123" s="541">
        <f>X123/'R1住基'!X123</f>
        <v>-1.9230769230769232E-3</v>
      </c>
      <c r="AT123" s="552"/>
    </row>
    <row r="124" spans="1:46" s="482" customFormat="1" ht="15" customHeight="1">
      <c r="A124" s="483" t="s">
        <v>611</v>
      </c>
      <c r="B124" s="484" t="s">
        <v>57</v>
      </c>
      <c r="C124" s="484" t="s">
        <v>270</v>
      </c>
      <c r="D124" s="485" t="s">
        <v>34</v>
      </c>
      <c r="E124" s="506">
        <v>-254</v>
      </c>
      <c r="F124" s="506">
        <v>-29</v>
      </c>
      <c r="G124" s="506">
        <v>-23</v>
      </c>
      <c r="H124" s="506">
        <v>-8</v>
      </c>
      <c r="I124" s="506">
        <v>-13</v>
      </c>
      <c r="J124" s="506">
        <v>-147</v>
      </c>
      <c r="K124" s="506">
        <v>-8</v>
      </c>
      <c r="L124" s="506">
        <v>6</v>
      </c>
      <c r="M124" s="506">
        <v>1</v>
      </c>
      <c r="N124" s="506">
        <v>-3</v>
      </c>
      <c r="O124" s="506">
        <v>-6</v>
      </c>
      <c r="P124" s="506">
        <v>2</v>
      </c>
      <c r="Q124" s="506">
        <v>2</v>
      </c>
      <c r="R124" s="506">
        <v>-3</v>
      </c>
      <c r="S124" s="506">
        <v>-3</v>
      </c>
      <c r="T124" s="506">
        <v>-2</v>
      </c>
      <c r="U124" s="506">
        <v>2</v>
      </c>
      <c r="V124" s="506">
        <v>-9</v>
      </c>
      <c r="W124" s="506">
        <v>-4</v>
      </c>
      <c r="X124" s="506">
        <v>-9</v>
      </c>
      <c r="Y124" s="552"/>
      <c r="Z124" s="541">
        <f>E124/'R1住基'!E124</f>
        <v>-5.9680451127819547E-3</v>
      </c>
      <c r="AA124" s="541">
        <f>F124/'R1住基'!F124</f>
        <v>-2.0878329733621311E-2</v>
      </c>
      <c r="AB124" s="541">
        <f>G124/'R1住基'!G124</f>
        <v>-1.3016411997736276E-2</v>
      </c>
      <c r="AC124" s="541">
        <f>H124/'R1住基'!H124</f>
        <v>-4.3931905546403076E-3</v>
      </c>
      <c r="AD124" s="541">
        <f>I124/'R1住基'!I124</f>
        <v>-6.5228299046663323E-3</v>
      </c>
      <c r="AE124" s="541">
        <f>J124/'R1住基'!J124</f>
        <v>-8.3712984054669703E-2</v>
      </c>
      <c r="AF124" s="541">
        <f>K124/'R1住基'!K124</f>
        <v>-5.1546391752577319E-3</v>
      </c>
      <c r="AG124" s="541">
        <f>L124/'R1住基'!L124</f>
        <v>3.2608695652173911E-3</v>
      </c>
      <c r="AH124" s="541">
        <f>M124/'R1住基'!M124</f>
        <v>4.6948356807511736E-4</v>
      </c>
      <c r="AI124" s="541">
        <f>N124/'R1住基'!N124</f>
        <v>-1.2371134020618556E-3</v>
      </c>
      <c r="AJ124" s="541">
        <f>O124/'R1住基'!O124</f>
        <v>-2.2026431718061676E-3</v>
      </c>
      <c r="AK124" s="541">
        <f>P124/'R1住基'!P124</f>
        <v>8.1300813008130081E-4</v>
      </c>
      <c r="AL124" s="541">
        <f>Q124/'R1住基'!Q124</f>
        <v>7.6716532412734941E-4</v>
      </c>
      <c r="AM124" s="541">
        <f>R124/'R1住基'!R124</f>
        <v>-1.0799136069114472E-3</v>
      </c>
      <c r="AN124" s="541">
        <f>S124/'R1住基'!S124</f>
        <v>-8.846947803007962E-4</v>
      </c>
      <c r="AO124" s="541">
        <f>T124/'R1住基'!T124</f>
        <v>-6.594131223211342E-4</v>
      </c>
      <c r="AP124" s="541">
        <f>U124/'R1住基'!U124</f>
        <v>7.5414781297134241E-4</v>
      </c>
      <c r="AQ124" s="541">
        <f>V124/'R1住基'!V124</f>
        <v>-3.6378334680679061E-3</v>
      </c>
      <c r="AR124" s="541">
        <f>W124/'R1住基'!W124</f>
        <v>-1.9175455417066154E-3</v>
      </c>
      <c r="AS124" s="541">
        <f>X124/'R1住基'!X124</f>
        <v>-5.3507728894173602E-3</v>
      </c>
      <c r="AT124" s="552"/>
    </row>
    <row r="125" spans="1:46" s="482" customFormat="1" ht="15" customHeight="1">
      <c r="A125" s="483" t="s">
        <v>612</v>
      </c>
      <c r="B125" s="484" t="s">
        <v>57</v>
      </c>
      <c r="C125" s="484" t="s">
        <v>58</v>
      </c>
      <c r="D125" s="485" t="s">
        <v>34</v>
      </c>
      <c r="E125" s="506">
        <v>-444</v>
      </c>
      <c r="F125" s="506">
        <v>-35</v>
      </c>
      <c r="G125" s="506">
        <v>-20</v>
      </c>
      <c r="H125" s="506">
        <v>13</v>
      </c>
      <c r="I125" s="506">
        <v>-50</v>
      </c>
      <c r="J125" s="506">
        <v>-221</v>
      </c>
      <c r="K125" s="506">
        <v>-36</v>
      </c>
      <c r="L125" s="506">
        <v>-23</v>
      </c>
      <c r="M125" s="506">
        <v>-29</v>
      </c>
      <c r="N125" s="506">
        <v>-11</v>
      </c>
      <c r="O125" s="506">
        <v>-19</v>
      </c>
      <c r="P125" s="506">
        <v>9</v>
      </c>
      <c r="Q125" s="506">
        <v>-25</v>
      </c>
      <c r="R125" s="506">
        <v>-2</v>
      </c>
      <c r="S125" s="506">
        <v>-4</v>
      </c>
      <c r="T125" s="506">
        <v>2</v>
      </c>
      <c r="U125" s="506">
        <v>1</v>
      </c>
      <c r="V125" s="506">
        <v>5</v>
      </c>
      <c r="W125" s="506">
        <v>5</v>
      </c>
      <c r="X125" s="506">
        <v>-4</v>
      </c>
      <c r="Y125" s="552"/>
      <c r="Z125" s="541">
        <f>E125/'R1住基'!E125</f>
        <v>-3.2824455698074149E-3</v>
      </c>
      <c r="AA125" s="541">
        <f>F125/'R1住基'!F125</f>
        <v>-7.0864547479246812E-3</v>
      </c>
      <c r="AB125" s="541">
        <f>G125/'R1住基'!G125</f>
        <v>-3.3932813030200203E-3</v>
      </c>
      <c r="AC125" s="541">
        <f>H125/'R1住基'!H125</f>
        <v>2.1797451374916165E-3</v>
      </c>
      <c r="AD125" s="541">
        <f>I125/'R1住基'!I125</f>
        <v>-7.3507791825933545E-3</v>
      </c>
      <c r="AE125" s="541">
        <f>J125/'R1住基'!J125</f>
        <v>-3.4359452736318408E-2</v>
      </c>
      <c r="AF125" s="541">
        <f>K125/'R1住基'!K125</f>
        <v>-5.9454995871180841E-3</v>
      </c>
      <c r="AG125" s="541">
        <f>L125/'R1住基'!L125</f>
        <v>-3.3074489502444636E-3</v>
      </c>
      <c r="AH125" s="541">
        <f>M125/'R1住基'!M125</f>
        <v>-3.7093885904323355E-3</v>
      </c>
      <c r="AI125" s="541">
        <f>N125/'R1住基'!N125</f>
        <v>-1.1563124145905603E-3</v>
      </c>
      <c r="AJ125" s="541">
        <f>O125/'R1住基'!O125</f>
        <v>-1.784037558685446E-3</v>
      </c>
      <c r="AK125" s="541">
        <f>P125/'R1住基'!P125</f>
        <v>1.0277492291880781E-3</v>
      </c>
      <c r="AL125" s="541">
        <f>Q125/'R1住基'!Q125</f>
        <v>-3.1729914963827895E-3</v>
      </c>
      <c r="AM125" s="541">
        <f>R125/'R1住基'!R125</f>
        <v>-2.5160397534281041E-4</v>
      </c>
      <c r="AN125" s="541">
        <f>S125/'R1住基'!S125</f>
        <v>-3.8891589693728729E-4</v>
      </c>
      <c r="AO125" s="541">
        <f>T125/'R1住基'!T125</f>
        <v>2.048760499897562E-4</v>
      </c>
      <c r="AP125" s="541">
        <f>U125/'R1住基'!U125</f>
        <v>1.2461059190031152E-4</v>
      </c>
      <c r="AQ125" s="541">
        <f>V125/'R1住基'!V125</f>
        <v>9.1124476034262802E-4</v>
      </c>
      <c r="AR125" s="541">
        <f>W125/'R1住基'!W125</f>
        <v>1.3150973172014729E-3</v>
      </c>
      <c r="AS125" s="541">
        <f>X125/'R1住基'!X125</f>
        <v>-1.7406440382941688E-3</v>
      </c>
      <c r="AT125" s="552"/>
    </row>
    <row r="126" spans="1:46" s="482" customFormat="1" ht="15" customHeight="1">
      <c r="A126" s="483" t="s">
        <v>613</v>
      </c>
      <c r="B126" s="484" t="s">
        <v>57</v>
      </c>
      <c r="C126" s="484" t="s">
        <v>271</v>
      </c>
      <c r="D126" s="485" t="s">
        <v>34</v>
      </c>
      <c r="E126" s="506">
        <v>-66</v>
      </c>
      <c r="F126" s="506">
        <v>12</v>
      </c>
      <c r="G126" s="506">
        <v>8</v>
      </c>
      <c r="H126" s="506">
        <v>-2</v>
      </c>
      <c r="I126" s="506">
        <v>-13</v>
      </c>
      <c r="J126" s="506">
        <v>-21</v>
      </c>
      <c r="K126" s="506">
        <v>-44</v>
      </c>
      <c r="L126" s="506">
        <v>-9</v>
      </c>
      <c r="M126" s="506">
        <v>-2</v>
      </c>
      <c r="N126" s="506">
        <v>-8</v>
      </c>
      <c r="O126" s="506">
        <v>-3</v>
      </c>
      <c r="P126" s="506">
        <v>6</v>
      </c>
      <c r="Q126" s="506">
        <v>10</v>
      </c>
      <c r="R126" s="506">
        <v>0</v>
      </c>
      <c r="S126" s="506">
        <v>-3</v>
      </c>
      <c r="T126" s="506">
        <v>2</v>
      </c>
      <c r="U126" s="506">
        <v>3</v>
      </c>
      <c r="V126" s="506">
        <v>0</v>
      </c>
      <c r="W126" s="506">
        <v>0</v>
      </c>
      <c r="X126" s="506">
        <v>-2</v>
      </c>
      <c r="Y126" s="552"/>
      <c r="Z126" s="541">
        <f>E126/'R1住基'!E126</f>
        <v>-2.671091505119592E-3</v>
      </c>
      <c r="AA126" s="541">
        <f>F126/'R1住基'!F126</f>
        <v>1.5604681404421327E-2</v>
      </c>
      <c r="AB126" s="541">
        <f>G126/'R1住基'!G126</f>
        <v>9.1012514220705342E-3</v>
      </c>
      <c r="AC126" s="541">
        <f>H126/'R1住基'!H126</f>
        <v>-2.0304568527918783E-3</v>
      </c>
      <c r="AD126" s="541">
        <f>I126/'R1住基'!I126</f>
        <v>-1.0717230008244023E-2</v>
      </c>
      <c r="AE126" s="541">
        <f>J126/'R1住基'!J126</f>
        <v>-1.8276762402088774E-2</v>
      </c>
      <c r="AF126" s="541">
        <f>K126/'R1住基'!K126</f>
        <v>-4.5785639958376693E-2</v>
      </c>
      <c r="AG126" s="541">
        <f>L126/'R1住基'!L126</f>
        <v>-8.6372360844529754E-3</v>
      </c>
      <c r="AH126" s="541">
        <f>M126/'R1住基'!M126</f>
        <v>-1.6246953696181965E-3</v>
      </c>
      <c r="AI126" s="541">
        <f>N126/'R1住基'!N126</f>
        <v>-5.1314945477870426E-3</v>
      </c>
      <c r="AJ126" s="541">
        <f>O126/'R1住基'!O126</f>
        <v>-1.7462165308498253E-3</v>
      </c>
      <c r="AK126" s="541">
        <f>P126/'R1住基'!P126</f>
        <v>3.8022813688212928E-3</v>
      </c>
      <c r="AL126" s="541">
        <f>Q126/'R1住基'!Q126</f>
        <v>6.788866259334691E-3</v>
      </c>
      <c r="AM126" s="541">
        <f>R126/'R1住基'!R126</f>
        <v>0</v>
      </c>
      <c r="AN126" s="541">
        <f>S126/'R1住基'!S126</f>
        <v>-1.4698677119059284E-3</v>
      </c>
      <c r="AO126" s="541">
        <f>T126/'R1住基'!T126</f>
        <v>1.0559662090813093E-3</v>
      </c>
      <c r="AP126" s="541">
        <f>U126/'R1住基'!U126</f>
        <v>1.8226002430133657E-3</v>
      </c>
      <c r="AQ126" s="541">
        <f>V126/'R1住基'!V126</f>
        <v>0</v>
      </c>
      <c r="AR126" s="541">
        <f>W126/'R1住基'!W126</f>
        <v>0</v>
      </c>
      <c r="AS126" s="541">
        <f>X126/'R1住基'!X126</f>
        <v>-2.7322404371584699E-3</v>
      </c>
      <c r="AT126" s="552"/>
    </row>
    <row r="127" spans="1:46" s="482" customFormat="1" ht="15" customHeight="1">
      <c r="A127" s="483" t="s">
        <v>614</v>
      </c>
      <c r="B127" s="484" t="s">
        <v>57</v>
      </c>
      <c r="C127" s="484" t="s">
        <v>273</v>
      </c>
      <c r="D127" s="485" t="s">
        <v>34</v>
      </c>
      <c r="E127" s="506">
        <v>-120</v>
      </c>
      <c r="F127" s="506">
        <v>-6</v>
      </c>
      <c r="G127" s="506">
        <v>-2</v>
      </c>
      <c r="H127" s="506">
        <v>0</v>
      </c>
      <c r="I127" s="506">
        <v>-12</v>
      </c>
      <c r="J127" s="506">
        <v>-54</v>
      </c>
      <c r="K127" s="506">
        <v>-12</v>
      </c>
      <c r="L127" s="506">
        <v>-1</v>
      </c>
      <c r="M127" s="506">
        <v>-9</v>
      </c>
      <c r="N127" s="506">
        <v>-5</v>
      </c>
      <c r="O127" s="506">
        <v>2</v>
      </c>
      <c r="P127" s="506">
        <v>1</v>
      </c>
      <c r="Q127" s="506">
        <v>-2</v>
      </c>
      <c r="R127" s="506">
        <v>-3</v>
      </c>
      <c r="S127" s="506">
        <v>2</v>
      </c>
      <c r="T127" s="506">
        <v>-1</v>
      </c>
      <c r="U127" s="506">
        <v>-6</v>
      </c>
      <c r="V127" s="506">
        <v>-8</v>
      </c>
      <c r="W127" s="506">
        <v>-2</v>
      </c>
      <c r="X127" s="506">
        <v>-2</v>
      </c>
      <c r="Y127" s="552"/>
      <c r="Z127" s="541">
        <f>E127/'R1住基'!E127</f>
        <v>-5.6598434109989626E-3</v>
      </c>
      <c r="AA127" s="541">
        <f>F127/'R1住基'!F127</f>
        <v>-8.8235294117647058E-3</v>
      </c>
      <c r="AB127" s="541">
        <f>G127/'R1住基'!G127</f>
        <v>-2.5380710659898475E-3</v>
      </c>
      <c r="AC127" s="541">
        <f>H127/'R1住基'!H127</f>
        <v>0</v>
      </c>
      <c r="AD127" s="541">
        <f>I127/'R1住基'!I127</f>
        <v>-1.1787819253438114E-2</v>
      </c>
      <c r="AE127" s="541">
        <f>J127/'R1住基'!J127</f>
        <v>-5.578512396694215E-2</v>
      </c>
      <c r="AF127" s="541">
        <f>K127/'R1住基'!K127</f>
        <v>-1.4268727705112961E-2</v>
      </c>
      <c r="AG127" s="541">
        <f>L127/'R1住基'!L127</f>
        <v>-1.1695906432748538E-3</v>
      </c>
      <c r="AH127" s="541">
        <f>M127/'R1住基'!M127</f>
        <v>-8.6455331412103754E-3</v>
      </c>
      <c r="AI127" s="541">
        <f>N127/'R1住基'!N127</f>
        <v>-3.9184952978056423E-3</v>
      </c>
      <c r="AJ127" s="541">
        <f>O127/'R1住基'!O127</f>
        <v>1.4174344436569809E-3</v>
      </c>
      <c r="AK127" s="541">
        <f>P127/'R1住基'!P127</f>
        <v>7.468259895444362E-4</v>
      </c>
      <c r="AL127" s="541">
        <f>Q127/'R1住基'!Q127</f>
        <v>-1.6129032258064516E-3</v>
      </c>
      <c r="AM127" s="541">
        <f>R127/'R1住基'!R127</f>
        <v>-2.2624434389140274E-3</v>
      </c>
      <c r="AN127" s="541">
        <f>S127/'R1住基'!S127</f>
        <v>1.25E-3</v>
      </c>
      <c r="AO127" s="541">
        <f>T127/'R1住基'!T127</f>
        <v>-6.5746219592373442E-4</v>
      </c>
      <c r="AP127" s="541">
        <f>U127/'R1住基'!U127</f>
        <v>-3.8363171355498722E-3</v>
      </c>
      <c r="AQ127" s="541">
        <f>V127/'R1住基'!V127</f>
        <v>-6.5520065520065524E-3</v>
      </c>
      <c r="AR127" s="541">
        <f>W127/'R1住基'!W127</f>
        <v>-2.1786492374727671E-3</v>
      </c>
      <c r="AS127" s="541">
        <f>X127/'R1住基'!X127</f>
        <v>-2.7586206896551722E-3</v>
      </c>
      <c r="AT127" s="552"/>
    </row>
    <row r="128" spans="1:46" s="482" customFormat="1" ht="15" customHeight="1">
      <c r="A128" s="483" t="s">
        <v>615</v>
      </c>
      <c r="B128" s="484" t="s">
        <v>57</v>
      </c>
      <c r="C128" s="484" t="s">
        <v>274</v>
      </c>
      <c r="D128" s="485" t="s">
        <v>34</v>
      </c>
      <c r="E128" s="506">
        <v>256</v>
      </c>
      <c r="F128" s="506">
        <v>98</v>
      </c>
      <c r="G128" s="506">
        <v>28</v>
      </c>
      <c r="H128" s="506">
        <v>1</v>
      </c>
      <c r="I128" s="506">
        <v>46</v>
      </c>
      <c r="J128" s="506">
        <v>-168</v>
      </c>
      <c r="K128" s="506">
        <v>3</v>
      </c>
      <c r="L128" s="506">
        <v>3</v>
      </c>
      <c r="M128" s="506">
        <v>40</v>
      </c>
      <c r="N128" s="506">
        <v>19</v>
      </c>
      <c r="O128" s="506">
        <v>44</v>
      </c>
      <c r="P128" s="506">
        <v>38</v>
      </c>
      <c r="Q128" s="506">
        <v>46</v>
      </c>
      <c r="R128" s="506">
        <v>2</v>
      </c>
      <c r="S128" s="506">
        <v>13</v>
      </c>
      <c r="T128" s="506">
        <v>10</v>
      </c>
      <c r="U128" s="506">
        <v>17</v>
      </c>
      <c r="V128" s="506">
        <v>2</v>
      </c>
      <c r="W128" s="506">
        <v>-2</v>
      </c>
      <c r="X128" s="506">
        <v>16</v>
      </c>
      <c r="Y128" s="552"/>
      <c r="Z128" s="541">
        <f>E128/'R1住基'!E128</f>
        <v>2.0396456115749887E-3</v>
      </c>
      <c r="AA128" s="541">
        <f>F128/'R1住基'!F128</f>
        <v>2.1378708551483421E-2</v>
      </c>
      <c r="AB128" s="541">
        <f>G128/'R1住基'!G128</f>
        <v>5.3486150907354349E-3</v>
      </c>
      <c r="AC128" s="541">
        <f>H128/'R1住基'!H128</f>
        <v>1.839249586168843E-4</v>
      </c>
      <c r="AD128" s="541">
        <f>I128/'R1住基'!I128</f>
        <v>7.6437354602858091E-3</v>
      </c>
      <c r="AE128" s="541">
        <f>J128/'R1住基'!J128</f>
        <v>-2.8905712319339298E-2</v>
      </c>
      <c r="AF128" s="541">
        <f>K128/'R1住基'!K128</f>
        <v>5.9230009871668308E-4</v>
      </c>
      <c r="AG128" s="541">
        <f>L128/'R1住基'!L128</f>
        <v>5.0522061300101043E-4</v>
      </c>
      <c r="AH128" s="541">
        <f>M128/'R1住基'!M128</f>
        <v>5.716735743890239E-3</v>
      </c>
      <c r="AI128" s="541">
        <f>N128/'R1住基'!N128</f>
        <v>2.0758221348191851E-3</v>
      </c>
      <c r="AJ128" s="541">
        <f>O128/'R1住基'!O128</f>
        <v>4.0861812778603271E-3</v>
      </c>
      <c r="AK128" s="541">
        <f>P128/'R1住基'!P128</f>
        <v>4.2166000887705283E-3</v>
      </c>
      <c r="AL128" s="541">
        <f>Q128/'R1住基'!Q128</f>
        <v>6.0036543983294178E-3</v>
      </c>
      <c r="AM128" s="541">
        <f>R128/'R1住基'!R128</f>
        <v>2.9235491887151001E-4</v>
      </c>
      <c r="AN128" s="541">
        <f>S128/'R1住基'!S128</f>
        <v>1.5186915887850467E-3</v>
      </c>
      <c r="AO128" s="541">
        <f>T128/'R1住基'!T128</f>
        <v>1.1470520761642578E-3</v>
      </c>
      <c r="AP128" s="541">
        <f>U128/'R1住基'!U128</f>
        <v>2.3144996596324032E-3</v>
      </c>
      <c r="AQ128" s="541">
        <f>V128/'R1住基'!V128</f>
        <v>3.559352197899982E-4</v>
      </c>
      <c r="AR128" s="541">
        <f>W128/'R1住基'!W128</f>
        <v>-5.0620096178182741E-4</v>
      </c>
      <c r="AS128" s="541">
        <f>X128/'R1住基'!X128</f>
        <v>5.7204147300679298E-3</v>
      </c>
      <c r="AT128" s="552"/>
    </row>
    <row r="129" spans="1:46" s="482" customFormat="1" ht="15" customHeight="1">
      <c r="A129" s="483" t="s">
        <v>616</v>
      </c>
      <c r="B129" s="484" t="s">
        <v>57</v>
      </c>
      <c r="C129" s="484" t="s">
        <v>275</v>
      </c>
      <c r="D129" s="485" t="s">
        <v>34</v>
      </c>
      <c r="E129" s="506">
        <v>-71</v>
      </c>
      <c r="F129" s="506">
        <v>1</v>
      </c>
      <c r="G129" s="506">
        <v>-6</v>
      </c>
      <c r="H129" s="506">
        <v>10</v>
      </c>
      <c r="I129" s="506">
        <v>48</v>
      </c>
      <c r="J129" s="506">
        <v>-54</v>
      </c>
      <c r="K129" s="506">
        <v>-48</v>
      </c>
      <c r="L129" s="506">
        <v>-27</v>
      </c>
      <c r="M129" s="506">
        <v>-10</v>
      </c>
      <c r="N129" s="506">
        <v>22</v>
      </c>
      <c r="O129" s="506">
        <v>-6</v>
      </c>
      <c r="P129" s="506">
        <v>3</v>
      </c>
      <c r="Q129" s="506">
        <v>-8</v>
      </c>
      <c r="R129" s="506">
        <v>1</v>
      </c>
      <c r="S129" s="506">
        <v>-1</v>
      </c>
      <c r="T129" s="506">
        <v>0</v>
      </c>
      <c r="U129" s="506">
        <v>-4</v>
      </c>
      <c r="V129" s="506">
        <v>11</v>
      </c>
      <c r="W129" s="506">
        <v>2</v>
      </c>
      <c r="X129" s="506">
        <v>-5</v>
      </c>
      <c r="Y129" s="552"/>
      <c r="Z129" s="541">
        <f>E129/'R1住基'!E129</f>
        <v>-1.7704411141311123E-3</v>
      </c>
      <c r="AA129" s="541">
        <f>F129/'R1住基'!F129</f>
        <v>7.8064012490241998E-4</v>
      </c>
      <c r="AB129" s="541">
        <f>G129/'R1住基'!G129</f>
        <v>-4.0871934604904629E-3</v>
      </c>
      <c r="AC129" s="541">
        <f>H129/'R1住基'!H129</f>
        <v>6.3938618925831201E-3</v>
      </c>
      <c r="AD129" s="541">
        <f>I129/'R1住基'!I129</f>
        <v>2.7507163323782235E-2</v>
      </c>
      <c r="AE129" s="541">
        <f>J129/'R1住基'!J129</f>
        <v>-2.9236599891716297E-2</v>
      </c>
      <c r="AF129" s="541">
        <f>K129/'R1住基'!K129</f>
        <v>-3.0808729139922979E-2</v>
      </c>
      <c r="AG129" s="541">
        <f>L129/'R1住基'!L129</f>
        <v>-1.4983351831298557E-2</v>
      </c>
      <c r="AH129" s="541">
        <f>M129/'R1住基'!M129</f>
        <v>-4.8732943469785572E-3</v>
      </c>
      <c r="AI129" s="541">
        <f>N129/'R1住基'!N129</f>
        <v>8.7025316455696198E-3</v>
      </c>
      <c r="AJ129" s="541">
        <f>O129/'R1住基'!O129</f>
        <v>-2.2222222222222222E-3</v>
      </c>
      <c r="AK129" s="541">
        <f>P129/'R1住基'!P129</f>
        <v>1.2536564981195152E-3</v>
      </c>
      <c r="AL129" s="541">
        <f>Q129/'R1住基'!Q129</f>
        <v>-3.4482758620689655E-3</v>
      </c>
      <c r="AM129" s="541">
        <f>R129/'R1住基'!R129</f>
        <v>3.7397157816005983E-4</v>
      </c>
      <c r="AN129" s="541">
        <f>S129/'R1住基'!S129</f>
        <v>-2.8538812785388126E-4</v>
      </c>
      <c r="AO129" s="541">
        <f>T129/'R1住基'!T129</f>
        <v>0</v>
      </c>
      <c r="AP129" s="541">
        <f>U129/'R1住基'!U129</f>
        <v>-1.4326647564469914E-3</v>
      </c>
      <c r="AQ129" s="541">
        <f>V129/'R1住基'!V129</f>
        <v>5.6788848735157462E-3</v>
      </c>
      <c r="AR129" s="541">
        <f>W129/'R1住基'!W129</f>
        <v>1.389854065323141E-3</v>
      </c>
      <c r="AS129" s="541">
        <f>X129/'R1住基'!X129</f>
        <v>-4.4483985765124559E-3</v>
      </c>
      <c r="AT129" s="552"/>
    </row>
    <row r="130" spans="1:46" s="482" customFormat="1" ht="15" customHeight="1">
      <c r="A130" s="483" t="s">
        <v>617</v>
      </c>
      <c r="B130" s="484" t="s">
        <v>57</v>
      </c>
      <c r="C130" s="484" t="s">
        <v>276</v>
      </c>
      <c r="D130" s="485" t="s">
        <v>34</v>
      </c>
      <c r="E130" s="506">
        <v>-150</v>
      </c>
      <c r="F130" s="506">
        <v>21</v>
      </c>
      <c r="G130" s="506">
        <v>18</v>
      </c>
      <c r="H130" s="506">
        <v>7</v>
      </c>
      <c r="I130" s="506">
        <v>-10</v>
      </c>
      <c r="J130" s="506">
        <v>-106</v>
      </c>
      <c r="K130" s="506">
        <v>-14</v>
      </c>
      <c r="L130" s="506">
        <v>-14</v>
      </c>
      <c r="M130" s="506">
        <v>-21</v>
      </c>
      <c r="N130" s="506">
        <v>5</v>
      </c>
      <c r="O130" s="506">
        <v>-4</v>
      </c>
      <c r="P130" s="506">
        <v>-18</v>
      </c>
      <c r="Q130" s="506">
        <v>-13</v>
      </c>
      <c r="R130" s="506">
        <v>2</v>
      </c>
      <c r="S130" s="506">
        <v>-3</v>
      </c>
      <c r="T130" s="506">
        <v>-3</v>
      </c>
      <c r="U130" s="506">
        <v>9</v>
      </c>
      <c r="V130" s="506">
        <v>-1</v>
      </c>
      <c r="W130" s="506">
        <v>-2</v>
      </c>
      <c r="X130" s="506">
        <v>-3</v>
      </c>
      <c r="Y130" s="552"/>
      <c r="Z130" s="541">
        <f>E130/'R1住基'!E130</f>
        <v>-3.2109600770630418E-3</v>
      </c>
      <c r="AA130" s="541">
        <f>F130/'R1住基'!F130</f>
        <v>1.2244897959183673E-2</v>
      </c>
      <c r="AB130" s="541">
        <f>G130/'R1住基'!G130</f>
        <v>9.2449922958397542E-3</v>
      </c>
      <c r="AC130" s="541">
        <f>H130/'R1住基'!H130</f>
        <v>3.3605376860297649E-3</v>
      </c>
      <c r="AD130" s="541">
        <f>I130/'R1住基'!I130</f>
        <v>-4.3140638481449526E-3</v>
      </c>
      <c r="AE130" s="541">
        <f>J130/'R1住基'!J130</f>
        <v>-4.8225659690627844E-2</v>
      </c>
      <c r="AF130" s="541">
        <f>K130/'R1住基'!K130</f>
        <v>-6.6793893129770991E-3</v>
      </c>
      <c r="AG130" s="541">
        <f>L130/'R1住基'!L130</f>
        <v>-5.8528428093645481E-3</v>
      </c>
      <c r="AH130" s="541">
        <f>M130/'R1住基'!M130</f>
        <v>-8.1018518518518514E-3</v>
      </c>
      <c r="AI130" s="541">
        <f>N130/'R1住基'!N130</f>
        <v>1.5969338869370809E-3</v>
      </c>
      <c r="AJ130" s="541">
        <f>O130/'R1住基'!O130</f>
        <v>-1.1441647597254005E-3</v>
      </c>
      <c r="AK130" s="541">
        <f>P130/'R1住基'!P130</f>
        <v>-6.1686086360520902E-3</v>
      </c>
      <c r="AL130" s="541">
        <f>Q130/'R1住基'!Q130</f>
        <v>-4.7741461623209691E-3</v>
      </c>
      <c r="AM130" s="541">
        <f>R130/'R1住基'!R130</f>
        <v>7.2621641249092229E-4</v>
      </c>
      <c r="AN130" s="541">
        <f>S130/'R1住基'!S130</f>
        <v>-8.2034454470877774E-4</v>
      </c>
      <c r="AO130" s="541">
        <f>T130/'R1住基'!T130</f>
        <v>-8.331019161344071E-4</v>
      </c>
      <c r="AP130" s="541">
        <f>U130/'R1住基'!U130</f>
        <v>3.2858707557502738E-3</v>
      </c>
      <c r="AQ130" s="541">
        <f>V130/'R1住基'!V130</f>
        <v>-4.8995590396864281E-4</v>
      </c>
      <c r="AR130" s="541">
        <f>W130/'R1住基'!W130</f>
        <v>-1.4306151645207439E-3</v>
      </c>
      <c r="AS130" s="541">
        <f>X130/'R1住基'!X130</f>
        <v>-3.2751091703056767E-3</v>
      </c>
      <c r="AT130" s="552"/>
    </row>
    <row r="131" spans="1:46" s="482" customFormat="1" ht="15" customHeight="1">
      <c r="A131" s="483" t="s">
        <v>618</v>
      </c>
      <c r="B131" s="484" t="s">
        <v>57</v>
      </c>
      <c r="C131" s="484" t="s">
        <v>277</v>
      </c>
      <c r="D131" s="485" t="s">
        <v>34</v>
      </c>
      <c r="E131" s="506">
        <v>-251</v>
      </c>
      <c r="F131" s="506">
        <v>55</v>
      </c>
      <c r="G131" s="506">
        <v>23</v>
      </c>
      <c r="H131" s="506">
        <v>-4</v>
      </c>
      <c r="I131" s="506">
        <v>-50</v>
      </c>
      <c r="J131" s="506">
        <v>-171</v>
      </c>
      <c r="K131" s="506">
        <v>-59</v>
      </c>
      <c r="L131" s="506">
        <v>8</v>
      </c>
      <c r="M131" s="506">
        <v>-15</v>
      </c>
      <c r="N131" s="506">
        <v>9</v>
      </c>
      <c r="O131" s="506">
        <v>-25</v>
      </c>
      <c r="P131" s="506">
        <v>12</v>
      </c>
      <c r="Q131" s="506">
        <v>10</v>
      </c>
      <c r="R131" s="506">
        <v>14</v>
      </c>
      <c r="S131" s="506">
        <v>-4</v>
      </c>
      <c r="T131" s="506">
        <v>-16</v>
      </c>
      <c r="U131" s="506">
        <v>-10</v>
      </c>
      <c r="V131" s="506">
        <v>-23</v>
      </c>
      <c r="W131" s="506">
        <v>-1</v>
      </c>
      <c r="X131" s="506">
        <v>-4</v>
      </c>
      <c r="Y131" s="552"/>
      <c r="Z131" s="541">
        <f>E131/'R1住基'!E131</f>
        <v>-3.0186773142190527E-3</v>
      </c>
      <c r="AA131" s="541">
        <f>F131/'R1住基'!F131</f>
        <v>2.0220588235294119E-2</v>
      </c>
      <c r="AB131" s="541">
        <f>G131/'R1住基'!G131</f>
        <v>7.0250458155161882E-3</v>
      </c>
      <c r="AC131" s="541">
        <f>H131/'R1住基'!H131</f>
        <v>-1.148105625717566E-3</v>
      </c>
      <c r="AD131" s="541">
        <f>I131/'R1住基'!I131</f>
        <v>-1.2953367875647668E-2</v>
      </c>
      <c r="AE131" s="541">
        <f>J131/'R1住基'!J131</f>
        <v>-4.4988161010260458E-2</v>
      </c>
      <c r="AF131" s="541">
        <f>K131/'R1住基'!K131</f>
        <v>-1.9026120606256046E-2</v>
      </c>
      <c r="AG131" s="541">
        <f>L131/'R1住基'!L131</f>
        <v>2.2179096201829776E-3</v>
      </c>
      <c r="AH131" s="541">
        <f>M131/'R1住基'!M131</f>
        <v>-3.3229951262738148E-3</v>
      </c>
      <c r="AI131" s="541">
        <f>N131/'R1住基'!N131</f>
        <v>1.5971606033717836E-3</v>
      </c>
      <c r="AJ131" s="541">
        <f>O131/'R1住基'!O131</f>
        <v>-3.6210892236384707E-3</v>
      </c>
      <c r="AK131" s="541">
        <f>P131/'R1住基'!P131</f>
        <v>2.1303035682584768E-3</v>
      </c>
      <c r="AL131" s="541">
        <f>Q131/'R1住基'!Q131</f>
        <v>2.1335609131640709E-3</v>
      </c>
      <c r="AM131" s="541">
        <f>R131/'R1住基'!R131</f>
        <v>3.1397174254317113E-3</v>
      </c>
      <c r="AN131" s="541">
        <f>S131/'R1住基'!S131</f>
        <v>-6.711409395973154E-4</v>
      </c>
      <c r="AO131" s="541">
        <f>T131/'R1住基'!T131</f>
        <v>-2.4213075060532689E-3</v>
      </c>
      <c r="AP131" s="541">
        <f>U131/'R1住基'!U131</f>
        <v>-1.643655489809336E-3</v>
      </c>
      <c r="AQ131" s="541">
        <f>V131/'R1住基'!V131</f>
        <v>-5.3154610584700713E-3</v>
      </c>
      <c r="AR131" s="541">
        <f>W131/'R1住基'!W131</f>
        <v>-3.6886757654002215E-4</v>
      </c>
      <c r="AS131" s="541">
        <f>X131/'R1住基'!X131</f>
        <v>-2.2471910112359553E-3</v>
      </c>
      <c r="AT131" s="552"/>
    </row>
    <row r="132" spans="1:46" s="482" customFormat="1" ht="15" customHeight="1">
      <c r="A132" s="483" t="s">
        <v>619</v>
      </c>
      <c r="B132" s="484" t="s">
        <v>57</v>
      </c>
      <c r="C132" s="484" t="s">
        <v>278</v>
      </c>
      <c r="D132" s="485" t="s">
        <v>34</v>
      </c>
      <c r="E132" s="506">
        <v>-86</v>
      </c>
      <c r="F132" s="506">
        <v>19</v>
      </c>
      <c r="G132" s="506">
        <v>1</v>
      </c>
      <c r="H132" s="506">
        <v>-8</v>
      </c>
      <c r="I132" s="506">
        <v>7</v>
      </c>
      <c r="J132" s="506">
        <v>-71</v>
      </c>
      <c r="K132" s="506">
        <v>1</v>
      </c>
      <c r="L132" s="506">
        <v>-4</v>
      </c>
      <c r="M132" s="506">
        <v>-5</v>
      </c>
      <c r="N132" s="506">
        <v>-12</v>
      </c>
      <c r="O132" s="506">
        <v>-19</v>
      </c>
      <c r="P132" s="506">
        <v>-1</v>
      </c>
      <c r="Q132" s="506">
        <v>-2</v>
      </c>
      <c r="R132" s="506">
        <v>3</v>
      </c>
      <c r="S132" s="506">
        <v>0</v>
      </c>
      <c r="T132" s="506">
        <v>-1</v>
      </c>
      <c r="U132" s="506">
        <v>-2</v>
      </c>
      <c r="V132" s="506">
        <v>3</v>
      </c>
      <c r="W132" s="506">
        <v>4</v>
      </c>
      <c r="X132" s="506">
        <v>1</v>
      </c>
      <c r="Y132" s="552"/>
      <c r="Z132" s="541">
        <f>E132/'R1住基'!E132</f>
        <v>-3.456036007072818E-3</v>
      </c>
      <c r="AA132" s="541">
        <f>F132/'R1住基'!F132</f>
        <v>2.2170361726954493E-2</v>
      </c>
      <c r="AB132" s="541">
        <f>G132/'R1住基'!G132</f>
        <v>8.9445438282647585E-4</v>
      </c>
      <c r="AC132" s="541">
        <f>H132/'R1住基'!H132</f>
        <v>-6.314127861089187E-3</v>
      </c>
      <c r="AD132" s="541">
        <f>I132/'R1住基'!I132</f>
        <v>5.7803468208092483E-3</v>
      </c>
      <c r="AE132" s="541">
        <f>J132/'R1住基'!J132</f>
        <v>-5.6126482213438737E-2</v>
      </c>
      <c r="AF132" s="541">
        <f>K132/'R1住基'!K132</f>
        <v>9.6899224806201549E-4</v>
      </c>
      <c r="AG132" s="541">
        <f>L132/'R1住基'!L132</f>
        <v>-3.1695721077654518E-3</v>
      </c>
      <c r="AH132" s="541">
        <f>M132/'R1住基'!M132</f>
        <v>-3.6737692872887582E-3</v>
      </c>
      <c r="AI132" s="541">
        <f>N132/'R1住基'!N132</f>
        <v>-7.2904009720534627E-3</v>
      </c>
      <c r="AJ132" s="541">
        <f>O132/'R1住基'!O132</f>
        <v>-1.0122535961640916E-2</v>
      </c>
      <c r="AK132" s="541">
        <f>P132/'R1住基'!P132</f>
        <v>-6.3171193935565378E-4</v>
      </c>
      <c r="AL132" s="541">
        <f>Q132/'R1住基'!Q132</f>
        <v>-1.4064697609001407E-3</v>
      </c>
      <c r="AM132" s="541">
        <f>R132/'R1住基'!R132</f>
        <v>2.0449897750511249E-3</v>
      </c>
      <c r="AN132" s="541">
        <f>S132/'R1住基'!S132</f>
        <v>0</v>
      </c>
      <c r="AO132" s="541">
        <f>T132/'R1住基'!T132</f>
        <v>-5.8616647127784287E-4</v>
      </c>
      <c r="AP132" s="541">
        <f>U132/'R1住基'!U132</f>
        <v>-1.4134275618374558E-3</v>
      </c>
      <c r="AQ132" s="541">
        <f>V132/'R1住基'!V132</f>
        <v>2.8929604628736743E-3</v>
      </c>
      <c r="AR132" s="541">
        <f>W132/'R1住基'!W132</f>
        <v>4.8661800486618006E-3</v>
      </c>
      <c r="AS132" s="541">
        <f>X132/'R1住基'!X132</f>
        <v>1.5290519877675841E-3</v>
      </c>
      <c r="AT132" s="552"/>
    </row>
    <row r="133" spans="1:46" s="482" customFormat="1" ht="15" customHeight="1">
      <c r="A133" s="483" t="s">
        <v>620</v>
      </c>
      <c r="B133" s="484" t="s">
        <v>57</v>
      </c>
      <c r="C133" s="484" t="s">
        <v>279</v>
      </c>
      <c r="D133" s="485" t="s">
        <v>34</v>
      </c>
      <c r="E133" s="506">
        <v>-387</v>
      </c>
      <c r="F133" s="506">
        <v>46</v>
      </c>
      <c r="G133" s="506">
        <v>16</v>
      </c>
      <c r="H133" s="506">
        <v>10</v>
      </c>
      <c r="I133" s="506">
        <v>-25</v>
      </c>
      <c r="J133" s="506">
        <v>-200</v>
      </c>
      <c r="K133" s="506">
        <v>-175</v>
      </c>
      <c r="L133" s="506">
        <v>-40</v>
      </c>
      <c r="M133" s="506">
        <v>-7</v>
      </c>
      <c r="N133" s="506">
        <v>-5</v>
      </c>
      <c r="O133" s="506">
        <v>-11</v>
      </c>
      <c r="P133" s="506">
        <v>-5</v>
      </c>
      <c r="Q133" s="506">
        <v>-8</v>
      </c>
      <c r="R133" s="506">
        <v>-6</v>
      </c>
      <c r="S133" s="506">
        <v>-9</v>
      </c>
      <c r="T133" s="506">
        <v>-15</v>
      </c>
      <c r="U133" s="506">
        <v>1</v>
      </c>
      <c r="V133" s="506">
        <v>4</v>
      </c>
      <c r="W133" s="506">
        <v>18</v>
      </c>
      <c r="X133" s="506">
        <v>24</v>
      </c>
      <c r="Y133" s="552"/>
      <c r="Z133" s="541">
        <f>E133/'R1住基'!E133</f>
        <v>-6.674485185057432E-3</v>
      </c>
      <c r="AA133" s="541">
        <f>F133/'R1住基'!F133</f>
        <v>2.1749408983451537E-2</v>
      </c>
      <c r="AB133" s="541">
        <f>G133/'R1住基'!G133</f>
        <v>6.3567739372268573E-3</v>
      </c>
      <c r="AC133" s="541">
        <f>H133/'R1住基'!H133</f>
        <v>4.1118421052631577E-3</v>
      </c>
      <c r="AD133" s="541">
        <f>I133/'R1住基'!I133</f>
        <v>-9.0942160785740262E-3</v>
      </c>
      <c r="AE133" s="541">
        <f>J133/'R1住基'!J133</f>
        <v>-6.0698027314112293E-2</v>
      </c>
      <c r="AF133" s="541">
        <f>K133/'R1住基'!K133</f>
        <v>-6.1295971978984239E-2</v>
      </c>
      <c r="AG133" s="541">
        <f>L133/'R1住基'!L133</f>
        <v>-1.2734797835084369E-2</v>
      </c>
      <c r="AH133" s="541">
        <f>M133/'R1住基'!M133</f>
        <v>-2.1321961620469083E-3</v>
      </c>
      <c r="AI133" s="541">
        <f>N133/'R1住基'!N133</f>
        <v>-1.3954786491766676E-3</v>
      </c>
      <c r="AJ133" s="541">
        <f>O133/'R1住基'!O133</f>
        <v>-2.7376804380288703E-3</v>
      </c>
      <c r="AK133" s="541">
        <f>P133/'R1住基'!P133</f>
        <v>-1.1291779584462511E-3</v>
      </c>
      <c r="AL133" s="541">
        <f>Q133/'R1住基'!Q133</f>
        <v>-1.6552865714876887E-3</v>
      </c>
      <c r="AM133" s="541">
        <f>R133/'R1住基'!R133</f>
        <v>-1.3374944271065537E-3</v>
      </c>
      <c r="AN133" s="541">
        <f>S133/'R1住基'!S133</f>
        <v>-2.1352313167259788E-3</v>
      </c>
      <c r="AO133" s="541">
        <f>T133/'R1住基'!T133</f>
        <v>-4.8939641109298528E-3</v>
      </c>
      <c r="AP133" s="541">
        <f>U133/'R1住基'!U133</f>
        <v>4.1771094402673348E-4</v>
      </c>
      <c r="AQ133" s="541">
        <f>V133/'R1住基'!V133</f>
        <v>2.0202020202020202E-3</v>
      </c>
      <c r="AR133" s="541">
        <f>W133/'R1住基'!W133</f>
        <v>1.1583011583011582E-2</v>
      </c>
      <c r="AS133" s="541">
        <f>X133/'R1住基'!X133</f>
        <v>2.3099133782483156E-2</v>
      </c>
      <c r="AT133" s="552"/>
    </row>
    <row r="134" spans="1:46" s="482" customFormat="1" ht="15" customHeight="1">
      <c r="A134" s="483" t="s">
        <v>621</v>
      </c>
      <c r="B134" s="484" t="s">
        <v>57</v>
      </c>
      <c r="C134" s="484" t="s">
        <v>280</v>
      </c>
      <c r="D134" s="485" t="s">
        <v>34</v>
      </c>
      <c r="E134" s="506">
        <v>-69</v>
      </c>
      <c r="F134" s="506">
        <v>13</v>
      </c>
      <c r="G134" s="506">
        <v>5</v>
      </c>
      <c r="H134" s="506">
        <v>-1</v>
      </c>
      <c r="I134" s="506">
        <v>5</v>
      </c>
      <c r="J134" s="506">
        <v>-53</v>
      </c>
      <c r="K134" s="506">
        <v>-20</v>
      </c>
      <c r="L134" s="506">
        <v>-9</v>
      </c>
      <c r="M134" s="506">
        <v>1</v>
      </c>
      <c r="N134" s="506">
        <v>-1</v>
      </c>
      <c r="O134" s="506">
        <v>2</v>
      </c>
      <c r="P134" s="506">
        <v>-5</v>
      </c>
      <c r="Q134" s="506">
        <v>-7</v>
      </c>
      <c r="R134" s="506">
        <v>5</v>
      </c>
      <c r="S134" s="506">
        <v>-3</v>
      </c>
      <c r="T134" s="506">
        <v>1</v>
      </c>
      <c r="U134" s="506">
        <v>0</v>
      </c>
      <c r="V134" s="506">
        <v>1</v>
      </c>
      <c r="W134" s="506">
        <v>1</v>
      </c>
      <c r="X134" s="506">
        <v>-4</v>
      </c>
      <c r="Y134" s="552"/>
      <c r="Z134" s="541">
        <f>E134/'R1住基'!E134</f>
        <v>-3.0355021776428664E-3</v>
      </c>
      <c r="AA134" s="541">
        <f>F134/'R1住基'!F134</f>
        <v>1.7881705639614855E-2</v>
      </c>
      <c r="AB134" s="541">
        <f>G134/'R1住基'!G134</f>
        <v>6.2656641604010022E-3</v>
      </c>
      <c r="AC134" s="541">
        <f>H134/'R1住基'!H134</f>
        <v>-1.1778563015312131E-3</v>
      </c>
      <c r="AD134" s="541">
        <f>I134/'R1住基'!I134</f>
        <v>4.7438330170777986E-3</v>
      </c>
      <c r="AE134" s="541">
        <f>J134/'R1住基'!J134</f>
        <v>-4.5927209705372618E-2</v>
      </c>
      <c r="AF134" s="541">
        <f>K134/'R1住基'!K134</f>
        <v>-2.0746887966804978E-2</v>
      </c>
      <c r="AG134" s="541">
        <f>L134/'R1住基'!L134</f>
        <v>-8.5877862595419852E-3</v>
      </c>
      <c r="AH134" s="541">
        <f>M134/'R1住基'!M134</f>
        <v>9.3283582089552237E-4</v>
      </c>
      <c r="AI134" s="541">
        <f>N134/'R1住基'!N134</f>
        <v>-8.0645161290322581E-4</v>
      </c>
      <c r="AJ134" s="541">
        <f>O134/'R1住基'!O134</f>
        <v>1.3614703880190605E-3</v>
      </c>
      <c r="AK134" s="541">
        <f>P134/'R1住基'!P134</f>
        <v>-3.5285815102328866E-3</v>
      </c>
      <c r="AL134" s="541">
        <f>Q134/'R1住基'!Q134</f>
        <v>-4.9191848208011242E-3</v>
      </c>
      <c r="AM134" s="541">
        <f>R134/'R1住基'!R134</f>
        <v>3.2981530343007917E-3</v>
      </c>
      <c r="AN134" s="541">
        <f>S134/'R1住基'!S134</f>
        <v>-1.566579634464752E-3</v>
      </c>
      <c r="AO134" s="541">
        <f>T134/'R1住基'!T134</f>
        <v>5.8616647127784287E-4</v>
      </c>
      <c r="AP134" s="541">
        <f>U134/'R1住基'!U134</f>
        <v>0</v>
      </c>
      <c r="AQ134" s="541">
        <f>V134/'R1住基'!V134</f>
        <v>8.5106382978723403E-4</v>
      </c>
      <c r="AR134" s="541">
        <f>W134/'R1住基'!W134</f>
        <v>9.7847358121330719E-4</v>
      </c>
      <c r="AS134" s="541">
        <f>X134/'R1住基'!X134</f>
        <v>-4.7675804529201428E-3</v>
      </c>
      <c r="AT134" s="552"/>
    </row>
    <row r="135" spans="1:46" s="482" customFormat="1" ht="15" customHeight="1">
      <c r="A135" s="483" t="s">
        <v>622</v>
      </c>
      <c r="B135" s="484" t="s">
        <v>57</v>
      </c>
      <c r="C135" s="484" t="s">
        <v>282</v>
      </c>
      <c r="D135" s="485" t="s">
        <v>34</v>
      </c>
      <c r="E135" s="506">
        <v>-34</v>
      </c>
      <c r="F135" s="506">
        <v>-3</v>
      </c>
      <c r="G135" s="506">
        <v>4</v>
      </c>
      <c r="H135" s="506">
        <v>-2</v>
      </c>
      <c r="I135" s="506">
        <v>-13</v>
      </c>
      <c r="J135" s="506">
        <v>-12</v>
      </c>
      <c r="K135" s="506">
        <v>-11</v>
      </c>
      <c r="L135" s="506">
        <v>-29</v>
      </c>
      <c r="M135" s="506">
        <v>18</v>
      </c>
      <c r="N135" s="506">
        <v>0</v>
      </c>
      <c r="O135" s="506">
        <v>-4</v>
      </c>
      <c r="P135" s="506">
        <v>-7</v>
      </c>
      <c r="Q135" s="506">
        <v>7</v>
      </c>
      <c r="R135" s="506">
        <v>10</v>
      </c>
      <c r="S135" s="506">
        <v>3</v>
      </c>
      <c r="T135" s="506">
        <v>1</v>
      </c>
      <c r="U135" s="506">
        <v>3</v>
      </c>
      <c r="V135" s="506">
        <v>3</v>
      </c>
      <c r="W135" s="506">
        <v>-4</v>
      </c>
      <c r="X135" s="506">
        <v>2</v>
      </c>
      <c r="Y135" s="552"/>
      <c r="Z135" s="541">
        <f>E135/'R1住基'!E135</f>
        <v>-1.5626436253332108E-3</v>
      </c>
      <c r="AA135" s="541">
        <f>F135/'R1住基'!F135</f>
        <v>-4.160887656033287E-3</v>
      </c>
      <c r="AB135" s="541">
        <f>G135/'R1住基'!G135</f>
        <v>4.9504950495049506E-3</v>
      </c>
      <c r="AC135" s="541">
        <f>H135/'R1住基'!H135</f>
        <v>-2.5031289111389237E-3</v>
      </c>
      <c r="AD135" s="541">
        <f>I135/'R1住基'!I135</f>
        <v>-1.4689265536723164E-2</v>
      </c>
      <c r="AE135" s="541">
        <f>J135/'R1住基'!J135</f>
        <v>-1.2738853503184714E-2</v>
      </c>
      <c r="AF135" s="541">
        <f>K135/'R1住基'!K135</f>
        <v>-1.1879049676025918E-2</v>
      </c>
      <c r="AG135" s="541">
        <f>L135/'R1住基'!L135</f>
        <v>-2.8827037773359841E-2</v>
      </c>
      <c r="AH135" s="541">
        <f>M135/'R1住基'!M135</f>
        <v>1.6682113067655237E-2</v>
      </c>
      <c r="AI135" s="541">
        <f>N135/'R1住基'!N135</f>
        <v>0</v>
      </c>
      <c r="AJ135" s="541">
        <f>O135/'R1住基'!O135</f>
        <v>-3.1421838177533388E-3</v>
      </c>
      <c r="AK135" s="541">
        <f>P135/'R1住基'!P135</f>
        <v>-5.4179566563467493E-3</v>
      </c>
      <c r="AL135" s="541">
        <f>Q135/'R1住基'!Q135</f>
        <v>4.9928673323823107E-3</v>
      </c>
      <c r="AM135" s="541">
        <f>R135/'R1住基'!R135</f>
        <v>6.6312997347480109E-3</v>
      </c>
      <c r="AN135" s="541">
        <f>S135/'R1住基'!S135</f>
        <v>1.6968325791855204E-3</v>
      </c>
      <c r="AO135" s="541">
        <f>T135/'R1住基'!T135</f>
        <v>6.485084306095979E-4</v>
      </c>
      <c r="AP135" s="541">
        <f>U135/'R1住基'!U135</f>
        <v>2.2624434389140274E-3</v>
      </c>
      <c r="AQ135" s="541">
        <f>V135/'R1住基'!V135</f>
        <v>2.3076923076923079E-3</v>
      </c>
      <c r="AR135" s="541">
        <f>W135/'R1住基'!W135</f>
        <v>-3.7037037037037038E-3</v>
      </c>
      <c r="AS135" s="541">
        <f>X135/'R1住基'!X135</f>
        <v>2.2471910112359553E-3</v>
      </c>
      <c r="AT135" s="552"/>
    </row>
    <row r="136" spans="1:46" s="482" customFormat="1" ht="15" customHeight="1">
      <c r="A136" s="483" t="s">
        <v>623</v>
      </c>
      <c r="B136" s="484" t="s">
        <v>57</v>
      </c>
      <c r="C136" s="484" t="s">
        <v>283</v>
      </c>
      <c r="D136" s="485" t="s">
        <v>34</v>
      </c>
      <c r="E136" s="506">
        <v>-84</v>
      </c>
      <c r="F136" s="506">
        <v>-1</v>
      </c>
      <c r="G136" s="506">
        <v>-3</v>
      </c>
      <c r="H136" s="506">
        <v>0</v>
      </c>
      <c r="I136" s="506">
        <v>-8</v>
      </c>
      <c r="J136" s="506">
        <v>-60</v>
      </c>
      <c r="K136" s="506">
        <v>-10</v>
      </c>
      <c r="L136" s="506">
        <v>8</v>
      </c>
      <c r="M136" s="506">
        <v>3</v>
      </c>
      <c r="N136" s="506">
        <v>-10</v>
      </c>
      <c r="O136" s="506">
        <v>-3</v>
      </c>
      <c r="P136" s="506">
        <v>4</v>
      </c>
      <c r="Q136" s="506">
        <v>-2</v>
      </c>
      <c r="R136" s="506">
        <v>4</v>
      </c>
      <c r="S136" s="506">
        <v>8</v>
      </c>
      <c r="T136" s="506">
        <v>-4</v>
      </c>
      <c r="U136" s="506">
        <v>-1</v>
      </c>
      <c r="V136" s="506">
        <v>3</v>
      </c>
      <c r="W136" s="506">
        <v>-4</v>
      </c>
      <c r="X136" s="506">
        <v>-8</v>
      </c>
      <c r="Y136" s="552"/>
      <c r="Z136" s="541">
        <f>E136/'R1住基'!E136</f>
        <v>-6.8326012689116644E-3</v>
      </c>
      <c r="AA136" s="541">
        <f>F136/'R1住基'!F136</f>
        <v>-2.617801047120419E-3</v>
      </c>
      <c r="AB136" s="541">
        <f>G136/'R1住基'!G136</f>
        <v>-7.556675062972292E-3</v>
      </c>
      <c r="AC136" s="541">
        <f>H136/'R1住基'!H136</f>
        <v>0</v>
      </c>
      <c r="AD136" s="541">
        <f>I136/'R1住基'!I136</f>
        <v>-1.5065913370998116E-2</v>
      </c>
      <c r="AE136" s="541">
        <f>J136/'R1住基'!J136</f>
        <v>-0.12987012987012986</v>
      </c>
      <c r="AF136" s="541">
        <f>K136/'R1住基'!K136</f>
        <v>-2.6385224274406333E-2</v>
      </c>
      <c r="AG136" s="541">
        <f>L136/'R1住基'!L136</f>
        <v>1.680672268907563E-2</v>
      </c>
      <c r="AH136" s="541">
        <f>M136/'R1住基'!M136</f>
        <v>5.415162454873646E-3</v>
      </c>
      <c r="AI136" s="541">
        <f>N136/'R1住基'!N136</f>
        <v>-1.5455950540958269E-2</v>
      </c>
      <c r="AJ136" s="541">
        <f>O136/'R1住基'!O136</f>
        <v>-4.418262150220913E-3</v>
      </c>
      <c r="AK136" s="541">
        <f>P136/'R1住基'!P136</f>
        <v>6.41025641025641E-3</v>
      </c>
      <c r="AL136" s="541">
        <f>Q136/'R1住基'!Q136</f>
        <v>-2.5000000000000001E-3</v>
      </c>
      <c r="AM136" s="541">
        <f>R136/'R1住基'!R136</f>
        <v>4.3620501635768813E-3</v>
      </c>
      <c r="AN136" s="541">
        <f>S136/'R1住基'!S136</f>
        <v>7.91295746785361E-3</v>
      </c>
      <c r="AO136" s="541">
        <f>T136/'R1住基'!T136</f>
        <v>-4.4444444444444444E-3</v>
      </c>
      <c r="AP136" s="541">
        <f>U136/'R1住基'!U136</f>
        <v>-1.3175230566534915E-3</v>
      </c>
      <c r="AQ136" s="541">
        <f>V136/'R1住基'!V136</f>
        <v>3.4246575342465752E-3</v>
      </c>
      <c r="AR136" s="541">
        <f>W136/'R1住基'!W136</f>
        <v>-5.1612903225806452E-3</v>
      </c>
      <c r="AS136" s="541">
        <f>X136/'R1住基'!X136</f>
        <v>-1.2030075187969926E-2</v>
      </c>
      <c r="AT136" s="552"/>
    </row>
    <row r="137" spans="1:46" s="482" customFormat="1" ht="15" customHeight="1">
      <c r="A137" s="483" t="s">
        <v>624</v>
      </c>
      <c r="B137" s="484" t="s">
        <v>57</v>
      </c>
      <c r="C137" s="484" t="s">
        <v>284</v>
      </c>
      <c r="D137" s="485" t="s">
        <v>34</v>
      </c>
      <c r="E137" s="506">
        <v>-107</v>
      </c>
      <c r="F137" s="506">
        <v>15</v>
      </c>
      <c r="G137" s="506">
        <v>4</v>
      </c>
      <c r="H137" s="506">
        <v>-5</v>
      </c>
      <c r="I137" s="506">
        <v>-22</v>
      </c>
      <c r="J137" s="506">
        <v>-82</v>
      </c>
      <c r="K137" s="506">
        <v>-23</v>
      </c>
      <c r="L137" s="506">
        <v>-5</v>
      </c>
      <c r="M137" s="506">
        <v>-10</v>
      </c>
      <c r="N137" s="506">
        <v>3</v>
      </c>
      <c r="O137" s="506">
        <v>13</v>
      </c>
      <c r="P137" s="506">
        <v>-6</v>
      </c>
      <c r="Q137" s="506">
        <v>10</v>
      </c>
      <c r="R137" s="506">
        <v>3</v>
      </c>
      <c r="S137" s="506">
        <v>5</v>
      </c>
      <c r="T137" s="506">
        <v>-5</v>
      </c>
      <c r="U137" s="506">
        <v>3</v>
      </c>
      <c r="V137" s="506">
        <v>-3</v>
      </c>
      <c r="W137" s="506">
        <v>2</v>
      </c>
      <c r="X137" s="506">
        <v>-4</v>
      </c>
      <c r="Y137" s="552"/>
      <c r="Z137" s="541">
        <f>E137/'R1住基'!E137</f>
        <v>-3.1771482867153631E-3</v>
      </c>
      <c r="AA137" s="541">
        <f>F137/'R1住基'!F137</f>
        <v>1.282051282051282E-2</v>
      </c>
      <c r="AB137" s="541">
        <f>G137/'R1住基'!G137</f>
        <v>3.1225604996096799E-3</v>
      </c>
      <c r="AC137" s="541">
        <f>H137/'R1住基'!H137</f>
        <v>-3.599712023038157E-3</v>
      </c>
      <c r="AD137" s="541">
        <f>I137/'R1住基'!I137</f>
        <v>-1.3447432762836185E-2</v>
      </c>
      <c r="AE137" s="541">
        <f>J137/'R1住基'!J137</f>
        <v>-5.4959785522788206E-2</v>
      </c>
      <c r="AF137" s="541">
        <f>K137/'R1住基'!K137</f>
        <v>-1.8110236220472441E-2</v>
      </c>
      <c r="AG137" s="541">
        <f>L137/'R1住基'!L137</f>
        <v>-3.4013605442176869E-3</v>
      </c>
      <c r="AH137" s="541">
        <f>M137/'R1住基'!M137</f>
        <v>-6.2617407639323731E-3</v>
      </c>
      <c r="AI137" s="541">
        <f>N137/'R1住基'!N137</f>
        <v>1.5535991714137752E-3</v>
      </c>
      <c r="AJ137" s="541">
        <f>O137/'R1住基'!O137</f>
        <v>6.4967516241879056E-3</v>
      </c>
      <c r="AK137" s="541">
        <f>P137/'R1住基'!P137</f>
        <v>-3.2171581769436996E-3</v>
      </c>
      <c r="AL137" s="541">
        <f>Q137/'R1住基'!Q137</f>
        <v>4.8379293662312532E-3</v>
      </c>
      <c r="AM137" s="541">
        <f>R137/'R1住基'!R137</f>
        <v>1.3215859030837004E-3</v>
      </c>
      <c r="AN137" s="541">
        <f>S137/'R1住基'!S137</f>
        <v>1.8601190476190475E-3</v>
      </c>
      <c r="AO137" s="541">
        <f>T137/'R1住基'!T137</f>
        <v>-2.1088148460565162E-3</v>
      </c>
      <c r="AP137" s="541">
        <f>U137/'R1住基'!U137</f>
        <v>1.4306151645207439E-3</v>
      </c>
      <c r="AQ137" s="541">
        <f>V137/'R1住基'!V137</f>
        <v>-1.5616866215512754E-3</v>
      </c>
      <c r="AR137" s="541">
        <f>W137/'R1住基'!W137</f>
        <v>1.1641443538998836E-3</v>
      </c>
      <c r="AS137" s="541">
        <f>X137/'R1住基'!X137</f>
        <v>-2.7700831024930748E-3</v>
      </c>
      <c r="AT137" s="552"/>
    </row>
    <row r="138" spans="1:46" s="482" customFormat="1" ht="15" customHeight="1">
      <c r="A138" s="483" t="s">
        <v>625</v>
      </c>
      <c r="B138" s="484" t="s">
        <v>57</v>
      </c>
      <c r="C138" s="484" t="s">
        <v>148</v>
      </c>
      <c r="D138" s="485" t="s">
        <v>34</v>
      </c>
      <c r="E138" s="506">
        <v>-145</v>
      </c>
      <c r="F138" s="506">
        <v>17</v>
      </c>
      <c r="G138" s="506">
        <v>-3</v>
      </c>
      <c r="H138" s="506">
        <v>2</v>
      </c>
      <c r="I138" s="506">
        <v>-13</v>
      </c>
      <c r="J138" s="506">
        <v>-87</v>
      </c>
      <c r="K138" s="506">
        <v>-29</v>
      </c>
      <c r="L138" s="506">
        <v>-5</v>
      </c>
      <c r="M138" s="506">
        <v>-21</v>
      </c>
      <c r="N138" s="506">
        <v>-3</v>
      </c>
      <c r="O138" s="506">
        <v>-2</v>
      </c>
      <c r="P138" s="506">
        <v>2</v>
      </c>
      <c r="Q138" s="506">
        <v>3</v>
      </c>
      <c r="R138" s="506">
        <v>0</v>
      </c>
      <c r="S138" s="506">
        <v>-2</v>
      </c>
      <c r="T138" s="506">
        <v>-1</v>
      </c>
      <c r="U138" s="506">
        <v>1</v>
      </c>
      <c r="V138" s="506">
        <v>0</v>
      </c>
      <c r="W138" s="506">
        <v>-3</v>
      </c>
      <c r="X138" s="506">
        <v>-1</v>
      </c>
      <c r="Y138" s="552"/>
      <c r="Z138" s="541">
        <f>E138/'R1住基'!E138</f>
        <v>-5.893111156269051E-3</v>
      </c>
      <c r="AA138" s="541">
        <f>F138/'R1住基'!F138</f>
        <v>2.0506634499396863E-2</v>
      </c>
      <c r="AB138" s="541">
        <f>G138/'R1住基'!G138</f>
        <v>-3.1612223393045311E-3</v>
      </c>
      <c r="AC138" s="541">
        <f>H138/'R1住基'!H138</f>
        <v>2.0304568527918783E-3</v>
      </c>
      <c r="AD138" s="541">
        <f>I138/'R1住基'!I138</f>
        <v>-1.2070566388115135E-2</v>
      </c>
      <c r="AE138" s="541">
        <f>J138/'R1住基'!J138</f>
        <v>-9.0062111801242239E-2</v>
      </c>
      <c r="AF138" s="541">
        <f>K138/'R1住基'!K138</f>
        <v>-3.2584269662921349E-2</v>
      </c>
      <c r="AG138" s="541">
        <f>L138/'R1住基'!L138</f>
        <v>-4.4682752457551383E-3</v>
      </c>
      <c r="AH138" s="541">
        <f>M138/'R1住基'!M138</f>
        <v>-1.7100977198697069E-2</v>
      </c>
      <c r="AI138" s="541">
        <f>N138/'R1住基'!N138</f>
        <v>-2.1754894851341551E-3</v>
      </c>
      <c r="AJ138" s="541">
        <f>O138/'R1住基'!O138</f>
        <v>-1.2853470437017994E-3</v>
      </c>
      <c r="AK138" s="541">
        <f>P138/'R1住基'!P138</f>
        <v>1.397624039133473E-3</v>
      </c>
      <c r="AL138" s="541">
        <f>Q138/'R1住基'!Q138</f>
        <v>2.004008016032064E-3</v>
      </c>
      <c r="AM138" s="541">
        <f>R138/'R1住基'!R138</f>
        <v>0</v>
      </c>
      <c r="AN138" s="541">
        <f>S138/'R1住基'!S138</f>
        <v>-9.5693779904306223E-4</v>
      </c>
      <c r="AO138" s="541">
        <f>T138/'R1住基'!T138</f>
        <v>-5.3533190578158461E-4</v>
      </c>
      <c r="AP138" s="541">
        <f>U138/'R1住基'!U138</f>
        <v>6.6533599467731206E-4</v>
      </c>
      <c r="AQ138" s="541">
        <f>V138/'R1住基'!V138</f>
        <v>0</v>
      </c>
      <c r="AR138" s="541">
        <f>W138/'R1住基'!W138</f>
        <v>-2.4193548387096775E-3</v>
      </c>
      <c r="AS138" s="541">
        <f>X138/'R1住基'!X138</f>
        <v>-1.0351966873706005E-3</v>
      </c>
      <c r="AT138" s="552"/>
    </row>
    <row r="139" spans="1:46" s="482" customFormat="1" ht="15" customHeight="1">
      <c r="A139" s="483" t="s">
        <v>626</v>
      </c>
      <c r="B139" s="484" t="s">
        <v>57</v>
      </c>
      <c r="C139" s="484" t="s">
        <v>285</v>
      </c>
      <c r="D139" s="485" t="s">
        <v>34</v>
      </c>
      <c r="E139" s="506">
        <v>-116</v>
      </c>
      <c r="F139" s="506">
        <v>-3</v>
      </c>
      <c r="G139" s="506">
        <v>-5</v>
      </c>
      <c r="H139" s="506">
        <v>3</v>
      </c>
      <c r="I139" s="506">
        <v>-12</v>
      </c>
      <c r="J139" s="506">
        <v>-48</v>
      </c>
      <c r="K139" s="506">
        <v>0</v>
      </c>
      <c r="L139" s="506">
        <v>-11</v>
      </c>
      <c r="M139" s="506">
        <v>-1</v>
      </c>
      <c r="N139" s="506">
        <v>4</v>
      </c>
      <c r="O139" s="506">
        <v>0</v>
      </c>
      <c r="P139" s="506">
        <v>-6</v>
      </c>
      <c r="Q139" s="506">
        <v>-5</v>
      </c>
      <c r="R139" s="506">
        <v>-7</v>
      </c>
      <c r="S139" s="506">
        <v>-3</v>
      </c>
      <c r="T139" s="506">
        <v>-6</v>
      </c>
      <c r="U139" s="506">
        <v>-3</v>
      </c>
      <c r="V139" s="506">
        <v>-3</v>
      </c>
      <c r="W139" s="506">
        <v>-5</v>
      </c>
      <c r="X139" s="506">
        <v>-5</v>
      </c>
      <c r="Y139" s="552"/>
      <c r="Z139" s="541">
        <f>E139/'R1住基'!E139</f>
        <v>-7.242757242757243E-3</v>
      </c>
      <c r="AA139" s="541">
        <f>F139/'R1住基'!F139</f>
        <v>-5.1903114186851208E-3</v>
      </c>
      <c r="AB139" s="541">
        <f>G139/'R1住基'!G139</f>
        <v>-8.4602368866328256E-3</v>
      </c>
      <c r="AC139" s="541">
        <f>H139/'R1住基'!H139</f>
        <v>4.9751243781094526E-3</v>
      </c>
      <c r="AD139" s="541">
        <f>I139/'R1住基'!I139</f>
        <v>-1.643835616438356E-2</v>
      </c>
      <c r="AE139" s="541">
        <f>J139/'R1住基'!J139</f>
        <v>-6.8767908309455589E-2</v>
      </c>
      <c r="AF139" s="541">
        <f>K139/'R1住基'!K139</f>
        <v>0</v>
      </c>
      <c r="AG139" s="541">
        <f>L139/'R1住基'!L139</f>
        <v>-1.5027322404371584E-2</v>
      </c>
      <c r="AH139" s="541">
        <f>M139/'R1住基'!M139</f>
        <v>-1.2970168612191958E-3</v>
      </c>
      <c r="AI139" s="541">
        <f>N139/'R1住基'!N139</f>
        <v>4.7169811320754715E-3</v>
      </c>
      <c r="AJ139" s="541">
        <f>O139/'R1住基'!O139</f>
        <v>0</v>
      </c>
      <c r="AK139" s="541">
        <f>P139/'R1住基'!P139</f>
        <v>-6.7796610169491523E-3</v>
      </c>
      <c r="AL139" s="541">
        <f>Q139/'R1住基'!Q139</f>
        <v>-5.0505050505050509E-3</v>
      </c>
      <c r="AM139" s="541">
        <f>R139/'R1住基'!R139</f>
        <v>-6.2111801242236021E-3</v>
      </c>
      <c r="AN139" s="541">
        <f>S139/'R1住基'!S139</f>
        <v>-2.4057738572574178E-3</v>
      </c>
      <c r="AO139" s="541">
        <f>T139/'R1住基'!T139</f>
        <v>-5.2863436123348016E-3</v>
      </c>
      <c r="AP139" s="541">
        <f>U139/'R1住基'!U139</f>
        <v>-3.0303030303030303E-3</v>
      </c>
      <c r="AQ139" s="541">
        <f>V139/'R1住基'!V139</f>
        <v>-3.2644178454842221E-3</v>
      </c>
      <c r="AR139" s="541">
        <f>W139/'R1住基'!W139</f>
        <v>-5.6753688989784334E-3</v>
      </c>
      <c r="AS139" s="541">
        <f>X139/'R1住基'!X139</f>
        <v>-6.4267352185089976E-3</v>
      </c>
      <c r="AT139" s="552"/>
    </row>
    <row r="140" spans="1:46" s="482" customFormat="1" ht="15" customHeight="1">
      <c r="A140" s="483" t="s">
        <v>627</v>
      </c>
      <c r="B140" s="484" t="s">
        <v>57</v>
      </c>
      <c r="C140" s="484" t="s">
        <v>286</v>
      </c>
      <c r="D140" s="485" t="s">
        <v>34</v>
      </c>
      <c r="E140" s="506">
        <v>-47</v>
      </c>
      <c r="F140" s="506">
        <v>18</v>
      </c>
      <c r="G140" s="506">
        <v>5</v>
      </c>
      <c r="H140" s="506">
        <v>-6</v>
      </c>
      <c r="I140" s="506">
        <v>1</v>
      </c>
      <c r="J140" s="506">
        <v>-73</v>
      </c>
      <c r="K140" s="506">
        <v>-17</v>
      </c>
      <c r="L140" s="506">
        <v>2</v>
      </c>
      <c r="M140" s="506">
        <v>-1</v>
      </c>
      <c r="N140" s="506">
        <v>0</v>
      </c>
      <c r="O140" s="506">
        <v>8</v>
      </c>
      <c r="P140" s="506">
        <v>4</v>
      </c>
      <c r="Q140" s="506">
        <v>11</v>
      </c>
      <c r="R140" s="506">
        <v>2</v>
      </c>
      <c r="S140" s="506">
        <v>1</v>
      </c>
      <c r="T140" s="506">
        <v>4</v>
      </c>
      <c r="U140" s="506">
        <v>1</v>
      </c>
      <c r="V140" s="506">
        <v>-5</v>
      </c>
      <c r="W140" s="506">
        <v>-2</v>
      </c>
      <c r="X140" s="506">
        <v>0</v>
      </c>
      <c r="Y140" s="552"/>
      <c r="Z140" s="541">
        <f>E140/'R1住基'!E140</f>
        <v>-2.0488230165649521E-3</v>
      </c>
      <c r="AA140" s="541">
        <f>F140/'R1住基'!F140</f>
        <v>2.5787965616045846E-2</v>
      </c>
      <c r="AB140" s="541">
        <f>G140/'R1住基'!G140</f>
        <v>6.1500615006150061E-3</v>
      </c>
      <c r="AC140" s="541">
        <f>H140/'R1住基'!H140</f>
        <v>-7.3529411764705881E-3</v>
      </c>
      <c r="AD140" s="541">
        <f>I140/'R1住基'!I140</f>
        <v>1.088139281828074E-3</v>
      </c>
      <c r="AE140" s="541">
        <f>J140/'R1住基'!J140</f>
        <v>-7.9694323144104809E-2</v>
      </c>
      <c r="AF140" s="541">
        <f>K140/'R1住基'!K140</f>
        <v>-2.3909985935302389E-2</v>
      </c>
      <c r="AG140" s="541">
        <f>L140/'R1住基'!L140</f>
        <v>2.1008403361344537E-3</v>
      </c>
      <c r="AH140" s="541">
        <f>M140/'R1住基'!M140</f>
        <v>-9.3632958801498128E-4</v>
      </c>
      <c r="AI140" s="541">
        <f>N140/'R1住基'!N140</f>
        <v>0</v>
      </c>
      <c r="AJ140" s="541">
        <f>O140/'R1住基'!O140</f>
        <v>5.9790732436472349E-3</v>
      </c>
      <c r="AK140" s="541">
        <f>P140/'R1住基'!P140</f>
        <v>3.0816640986132513E-3</v>
      </c>
      <c r="AL140" s="541">
        <f>Q140/'R1住基'!Q140</f>
        <v>8.1845238095238099E-3</v>
      </c>
      <c r="AM140" s="541">
        <f>R140/'R1住基'!R140</f>
        <v>1.2853470437017994E-3</v>
      </c>
      <c r="AN140" s="541">
        <f>S140/'R1住基'!S140</f>
        <v>5.2002080083203334E-4</v>
      </c>
      <c r="AO140" s="541">
        <f>T140/'R1住基'!T140</f>
        <v>2.2792022792022791E-3</v>
      </c>
      <c r="AP140" s="541">
        <f>U140/'R1住基'!U140</f>
        <v>6.3331222292590248E-4</v>
      </c>
      <c r="AQ140" s="541">
        <f>V140/'R1住基'!V140</f>
        <v>-3.4578146611341631E-3</v>
      </c>
      <c r="AR140" s="541">
        <f>W140/'R1住基'!W140</f>
        <v>-1.5037593984962407E-3</v>
      </c>
      <c r="AS140" s="541">
        <f>X140/'R1住基'!X140</f>
        <v>0</v>
      </c>
      <c r="AT140" s="552"/>
    </row>
    <row r="141" spans="1:46" s="482" customFormat="1" ht="15" customHeight="1">
      <c r="A141" s="483" t="s">
        <v>628</v>
      </c>
      <c r="B141" s="484" t="s">
        <v>57</v>
      </c>
      <c r="C141" s="484" t="s">
        <v>287</v>
      </c>
      <c r="D141" s="485" t="s">
        <v>34</v>
      </c>
      <c r="E141" s="506">
        <v>-184</v>
      </c>
      <c r="F141" s="506">
        <v>-3</v>
      </c>
      <c r="G141" s="506">
        <v>-6</v>
      </c>
      <c r="H141" s="506">
        <v>-4</v>
      </c>
      <c r="I141" s="506">
        <v>-23</v>
      </c>
      <c r="J141" s="506">
        <v>-78</v>
      </c>
      <c r="K141" s="506">
        <v>-29</v>
      </c>
      <c r="L141" s="506">
        <v>2</v>
      </c>
      <c r="M141" s="506">
        <v>7</v>
      </c>
      <c r="N141" s="506">
        <v>-15</v>
      </c>
      <c r="O141" s="506">
        <v>-5</v>
      </c>
      <c r="P141" s="506">
        <v>-6</v>
      </c>
      <c r="Q141" s="506">
        <v>-6</v>
      </c>
      <c r="R141" s="506">
        <v>-1</v>
      </c>
      <c r="S141" s="506">
        <v>-2</v>
      </c>
      <c r="T141" s="506">
        <v>-4</v>
      </c>
      <c r="U141" s="506">
        <v>0</v>
      </c>
      <c r="V141" s="506">
        <v>-5</v>
      </c>
      <c r="W141" s="506">
        <v>-4</v>
      </c>
      <c r="X141" s="506">
        <v>-2</v>
      </c>
      <c r="Y141" s="552"/>
      <c r="Z141" s="541">
        <f>E141/'R1住基'!E141</f>
        <v>-9.3098563043918243E-3</v>
      </c>
      <c r="AA141" s="541">
        <f>F141/'R1住基'!F141</f>
        <v>-5.7692307692307696E-3</v>
      </c>
      <c r="AB141" s="541">
        <f>G141/'R1住基'!G141</f>
        <v>-8.23045267489712E-3</v>
      </c>
      <c r="AC141" s="541">
        <f>H141/'R1住基'!H141</f>
        <v>-4.8543689320388345E-3</v>
      </c>
      <c r="AD141" s="541">
        <f>I141/'R1住基'!I141</f>
        <v>-2.4416135881104035E-2</v>
      </c>
      <c r="AE141" s="541">
        <f>J141/'R1住基'!J141</f>
        <v>-9.936305732484077E-2</v>
      </c>
      <c r="AF141" s="541">
        <f>K141/'R1住基'!K141</f>
        <v>-4.3090638930163447E-2</v>
      </c>
      <c r="AG141" s="541">
        <f>L141/'R1住基'!L141</f>
        <v>2.4844720496894411E-3</v>
      </c>
      <c r="AH141" s="541">
        <f>M141/'R1住基'!M141</f>
        <v>7.4866310160427805E-3</v>
      </c>
      <c r="AI141" s="541">
        <f>N141/'R1住基'!N141</f>
        <v>-1.3661202185792349E-2</v>
      </c>
      <c r="AJ141" s="541">
        <f>O141/'R1住基'!O141</f>
        <v>-4.1459369817578775E-3</v>
      </c>
      <c r="AK141" s="541">
        <f>P141/'R1住基'!P141</f>
        <v>-5.3956834532374104E-3</v>
      </c>
      <c r="AL141" s="541">
        <f>Q141/'R1住基'!Q141</f>
        <v>-4.5941807044410417E-3</v>
      </c>
      <c r="AM141" s="541">
        <f>R141/'R1住基'!R141</f>
        <v>-7.0621468926553672E-4</v>
      </c>
      <c r="AN141" s="541">
        <f>S141/'R1住基'!S141</f>
        <v>-1.152073732718894E-3</v>
      </c>
      <c r="AO141" s="541">
        <f>T141/'R1住基'!T141</f>
        <v>-2.7155465037338763E-3</v>
      </c>
      <c r="AP141" s="541">
        <f>U141/'R1住基'!U141</f>
        <v>0</v>
      </c>
      <c r="AQ141" s="541">
        <f>V141/'R1住基'!V141</f>
        <v>-4.1220115416323163E-3</v>
      </c>
      <c r="AR141" s="541">
        <f>W141/'R1住基'!W141</f>
        <v>-4.1237113402061857E-3</v>
      </c>
      <c r="AS141" s="541">
        <f>X141/'R1住基'!X141</f>
        <v>-2.5000000000000001E-3</v>
      </c>
      <c r="AT141" s="552"/>
    </row>
    <row r="142" spans="1:46" s="482" customFormat="1" ht="15" customHeight="1">
      <c r="A142" s="483" t="s">
        <v>629</v>
      </c>
      <c r="B142" s="484" t="s">
        <v>57</v>
      </c>
      <c r="C142" s="484" t="s">
        <v>288</v>
      </c>
      <c r="D142" s="485" t="s">
        <v>34</v>
      </c>
      <c r="E142" s="506">
        <v>93</v>
      </c>
      <c r="F142" s="506">
        <v>-17</v>
      </c>
      <c r="G142" s="506">
        <v>1</v>
      </c>
      <c r="H142" s="506">
        <v>-3</v>
      </c>
      <c r="I142" s="506">
        <v>69</v>
      </c>
      <c r="J142" s="506">
        <v>-6</v>
      </c>
      <c r="K142" s="506">
        <v>32</v>
      </c>
      <c r="L142" s="506">
        <v>8</v>
      </c>
      <c r="M142" s="506">
        <v>7</v>
      </c>
      <c r="N142" s="506">
        <v>-5</v>
      </c>
      <c r="O142" s="506">
        <v>8</v>
      </c>
      <c r="P142" s="506">
        <v>-10</v>
      </c>
      <c r="Q142" s="506">
        <v>10</v>
      </c>
      <c r="R142" s="506">
        <v>-2</v>
      </c>
      <c r="S142" s="506">
        <v>-3</v>
      </c>
      <c r="T142" s="506">
        <v>4</v>
      </c>
      <c r="U142" s="506">
        <v>3</v>
      </c>
      <c r="V142" s="506">
        <v>0</v>
      </c>
      <c r="W142" s="506">
        <v>2</v>
      </c>
      <c r="X142" s="506">
        <v>-5</v>
      </c>
      <c r="Y142" s="552"/>
      <c r="Z142" s="541">
        <f>E142/'R1住基'!E142</f>
        <v>4.543899936483119E-3</v>
      </c>
      <c r="AA142" s="541">
        <f>F142/'R1住基'!F142</f>
        <v>-2.0457280385078221E-2</v>
      </c>
      <c r="AB142" s="541">
        <f>G142/'R1住基'!G142</f>
        <v>1.1389521640091116E-3</v>
      </c>
      <c r="AC142" s="541">
        <f>H142/'R1住基'!H142</f>
        <v>-3.3783783783783786E-3</v>
      </c>
      <c r="AD142" s="541">
        <f>I142/'R1住基'!I142</f>
        <v>6.6028708133971298E-2</v>
      </c>
      <c r="AE142" s="541">
        <f>J142/'R1住基'!J142</f>
        <v>-4.9627791563275434E-3</v>
      </c>
      <c r="AF142" s="541">
        <f>K142/'R1住基'!K142</f>
        <v>3.0131826741996232E-2</v>
      </c>
      <c r="AG142" s="541">
        <f>L142/'R1住基'!L142</f>
        <v>7.1748878923766817E-3</v>
      </c>
      <c r="AH142" s="541">
        <f>M142/'R1住基'!M142</f>
        <v>6.1295971978984239E-3</v>
      </c>
      <c r="AI142" s="541">
        <f>N142/'R1住基'!N142</f>
        <v>-3.720238095238095E-3</v>
      </c>
      <c r="AJ142" s="541">
        <f>O142/'R1住基'!O142</f>
        <v>5.6179775280898875E-3</v>
      </c>
      <c r="AK142" s="541">
        <f>P142/'R1住基'!P142</f>
        <v>-7.7101002313030072E-3</v>
      </c>
      <c r="AL142" s="541">
        <f>Q142/'R1住基'!Q142</f>
        <v>8.658008658008658E-3</v>
      </c>
      <c r="AM142" s="541">
        <f>R142/'R1住基'!R142</f>
        <v>-1.6460905349794238E-3</v>
      </c>
      <c r="AN142" s="541">
        <f>S142/'R1住基'!S142</f>
        <v>-2.1321961620469083E-3</v>
      </c>
      <c r="AO142" s="541">
        <f>T142/'R1住基'!T142</f>
        <v>3.3585222502099076E-3</v>
      </c>
      <c r="AP142" s="541">
        <f>U142/'R1住基'!U142</f>
        <v>3.1088082901554403E-3</v>
      </c>
      <c r="AQ142" s="541">
        <f>V142/'R1住基'!V142</f>
        <v>0</v>
      </c>
      <c r="AR142" s="541">
        <f>W142/'R1住基'!W142</f>
        <v>2.6809651474530832E-3</v>
      </c>
      <c r="AS142" s="541">
        <f>X142/'R1住基'!X142</f>
        <v>-8.389261744966443E-3</v>
      </c>
      <c r="AT142" s="552"/>
    </row>
    <row r="143" spans="1:46" s="482" customFormat="1" ht="15" customHeight="1">
      <c r="A143" s="483" t="s">
        <v>630</v>
      </c>
      <c r="B143" s="484" t="s">
        <v>57</v>
      </c>
      <c r="C143" s="484" t="s">
        <v>131</v>
      </c>
      <c r="D143" s="485" t="s">
        <v>34</v>
      </c>
      <c r="E143" s="506">
        <v>-117</v>
      </c>
      <c r="F143" s="506">
        <v>9</v>
      </c>
      <c r="G143" s="506">
        <v>5</v>
      </c>
      <c r="H143" s="506">
        <v>-3</v>
      </c>
      <c r="I143" s="506">
        <v>6</v>
      </c>
      <c r="J143" s="506">
        <v>-103</v>
      </c>
      <c r="K143" s="506">
        <v>-33</v>
      </c>
      <c r="L143" s="506">
        <v>-21</v>
      </c>
      <c r="M143" s="506">
        <v>9</v>
      </c>
      <c r="N143" s="506">
        <v>-3</v>
      </c>
      <c r="O143" s="506">
        <v>6</v>
      </c>
      <c r="P143" s="506">
        <v>-13</v>
      </c>
      <c r="Q143" s="506">
        <v>14</v>
      </c>
      <c r="R143" s="506">
        <v>10</v>
      </c>
      <c r="S143" s="506">
        <v>9</v>
      </c>
      <c r="T143" s="506">
        <v>2</v>
      </c>
      <c r="U143" s="506">
        <v>-7</v>
      </c>
      <c r="V143" s="506">
        <v>0</v>
      </c>
      <c r="W143" s="506">
        <v>2</v>
      </c>
      <c r="X143" s="506">
        <v>-6</v>
      </c>
      <c r="Y143" s="552"/>
      <c r="Z143" s="541">
        <f>E143/'R1住基'!E143</f>
        <v>-2.9511918274687855E-3</v>
      </c>
      <c r="AA143" s="541">
        <f>F143/'R1住基'!F143</f>
        <v>6.4562410329985654E-3</v>
      </c>
      <c r="AB143" s="541">
        <f>G143/'R1住基'!G143</f>
        <v>3.1367628607277291E-3</v>
      </c>
      <c r="AC143" s="541">
        <f>H143/'R1住基'!H143</f>
        <v>-1.7533606078316774E-3</v>
      </c>
      <c r="AD143" s="541">
        <f>I143/'R1住基'!I143</f>
        <v>3.0880082346886259E-3</v>
      </c>
      <c r="AE143" s="541">
        <f>J143/'R1住基'!J143</f>
        <v>-5.7703081232493E-2</v>
      </c>
      <c r="AF143" s="541">
        <f>K143/'R1住基'!K143</f>
        <v>-2.1331609566903685E-2</v>
      </c>
      <c r="AG143" s="541">
        <f>L143/'R1住基'!L143</f>
        <v>-1.1176157530601383E-2</v>
      </c>
      <c r="AH143" s="541">
        <f>M143/'R1住基'!M143</f>
        <v>4.172461752433936E-3</v>
      </c>
      <c r="AI143" s="541">
        <f>N143/'R1住基'!N143</f>
        <v>-1.165954139137194E-3</v>
      </c>
      <c r="AJ143" s="541">
        <f>O143/'R1住基'!O143</f>
        <v>2.158273381294964E-3</v>
      </c>
      <c r="AK143" s="541">
        <f>P143/'R1住基'!P143</f>
        <v>-5.3741215378255479E-3</v>
      </c>
      <c r="AL143" s="541">
        <f>Q143/'R1住基'!Q143</f>
        <v>6.0344827586206896E-3</v>
      </c>
      <c r="AM143" s="541">
        <f>R143/'R1住基'!R143</f>
        <v>3.9729837107667859E-3</v>
      </c>
      <c r="AN143" s="541">
        <f>S143/'R1住基'!S143</f>
        <v>2.8319697923222154E-3</v>
      </c>
      <c r="AO143" s="541">
        <f>T143/'R1住基'!T143</f>
        <v>6.4432989690721648E-4</v>
      </c>
      <c r="AP143" s="541">
        <f>U143/'R1住基'!U143</f>
        <v>-2.9313232830820769E-3</v>
      </c>
      <c r="AQ143" s="541">
        <f>V143/'R1住基'!V143</f>
        <v>0</v>
      </c>
      <c r="AR143" s="541">
        <f>W143/'R1住基'!W143</f>
        <v>1.389854065323141E-3</v>
      </c>
      <c r="AS143" s="541">
        <f>X143/'R1住基'!X143</f>
        <v>-5.8252427184466021E-3</v>
      </c>
      <c r="AT143" s="552"/>
    </row>
    <row r="144" spans="1:46" s="482" customFormat="1" ht="15" customHeight="1">
      <c r="A144" s="483" t="s">
        <v>631</v>
      </c>
      <c r="B144" s="484" t="s">
        <v>57</v>
      </c>
      <c r="C144" s="484" t="s">
        <v>674</v>
      </c>
      <c r="D144" s="485" t="s">
        <v>34</v>
      </c>
      <c r="E144" s="506">
        <v>-134</v>
      </c>
      <c r="F144" s="506">
        <v>14</v>
      </c>
      <c r="G144" s="506">
        <v>2</v>
      </c>
      <c r="H144" s="506">
        <v>-4</v>
      </c>
      <c r="I144" s="506">
        <v>-13</v>
      </c>
      <c r="J144" s="506">
        <v>-70</v>
      </c>
      <c r="K144" s="506">
        <v>-60</v>
      </c>
      <c r="L144" s="506">
        <v>-2</v>
      </c>
      <c r="M144" s="506">
        <v>4</v>
      </c>
      <c r="N144" s="506">
        <v>-26</v>
      </c>
      <c r="O144" s="506">
        <v>-5</v>
      </c>
      <c r="P144" s="506">
        <v>0</v>
      </c>
      <c r="Q144" s="506">
        <v>1</v>
      </c>
      <c r="R144" s="506">
        <v>-6</v>
      </c>
      <c r="S144" s="506">
        <v>4</v>
      </c>
      <c r="T144" s="506">
        <v>9</v>
      </c>
      <c r="U144" s="506">
        <v>-1</v>
      </c>
      <c r="V144" s="506">
        <v>0</v>
      </c>
      <c r="W144" s="506">
        <v>11</v>
      </c>
      <c r="X144" s="506">
        <v>8</v>
      </c>
      <c r="Y144" s="552"/>
      <c r="Z144" s="541">
        <f>E144/'R1住基'!E144</f>
        <v>-8.2248956543088635E-3</v>
      </c>
      <c r="AA144" s="541">
        <f>F144/'R1住基'!F144</f>
        <v>2.8056112224448898E-2</v>
      </c>
      <c r="AB144" s="541">
        <f>G144/'R1住基'!G144</f>
        <v>2.8449502133712661E-3</v>
      </c>
      <c r="AC144" s="541">
        <f>H144/'R1住基'!H144</f>
        <v>-4.5351473922902496E-3</v>
      </c>
      <c r="AD144" s="541">
        <f>I144/'R1住基'!I144</f>
        <v>-1.4976958525345621E-2</v>
      </c>
      <c r="AE144" s="541">
        <f>J144/'R1住基'!J144</f>
        <v>-9.7087378640776698E-2</v>
      </c>
      <c r="AF144" s="541">
        <f>K144/'R1住基'!K144</f>
        <v>-0.10968921389396709</v>
      </c>
      <c r="AG144" s="541">
        <f>L144/'R1住基'!L144</f>
        <v>-3.0627871362940277E-3</v>
      </c>
      <c r="AH144" s="541">
        <f>M144/'R1住基'!M144</f>
        <v>4.8602673147023082E-3</v>
      </c>
      <c r="AI144" s="541">
        <f>N144/'R1住基'!N144</f>
        <v>-2.1940928270042195E-2</v>
      </c>
      <c r="AJ144" s="541">
        <f>O144/'R1住基'!O144</f>
        <v>-3.8729666924864447E-3</v>
      </c>
      <c r="AK144" s="541">
        <f>P144/'R1住基'!P144</f>
        <v>0</v>
      </c>
      <c r="AL144" s="541">
        <f>Q144/'R1住基'!Q144</f>
        <v>9.5877277085330771E-4</v>
      </c>
      <c r="AM144" s="541">
        <f>R144/'R1住基'!R144</f>
        <v>-5.1325919589392645E-3</v>
      </c>
      <c r="AN144" s="541">
        <f>S144/'R1住基'!S144</f>
        <v>3.0075187969924814E-3</v>
      </c>
      <c r="AO144" s="541">
        <f>T144/'R1住基'!T144</f>
        <v>7.819287576020852E-3</v>
      </c>
      <c r="AP144" s="541">
        <f>U144/'R1住基'!U144</f>
        <v>-1.1111111111111111E-3</v>
      </c>
      <c r="AQ144" s="541">
        <f>V144/'R1住基'!V144</f>
        <v>0</v>
      </c>
      <c r="AR144" s="541">
        <f>W144/'R1住基'!W144</f>
        <v>2.3404255319148935E-2</v>
      </c>
      <c r="AS144" s="541">
        <f>X144/'R1住基'!X144</f>
        <v>1.9704433497536946E-2</v>
      </c>
      <c r="AT144" s="552"/>
    </row>
    <row r="145" spans="1:46" s="482" customFormat="1" ht="15" customHeight="1">
      <c r="A145" s="483" t="s">
        <v>632</v>
      </c>
      <c r="B145" s="484" t="s">
        <v>57</v>
      </c>
      <c r="C145" s="484" t="s">
        <v>675</v>
      </c>
      <c r="D145" s="485" t="s">
        <v>34</v>
      </c>
      <c r="E145" s="506">
        <v>-99</v>
      </c>
      <c r="F145" s="506">
        <v>6</v>
      </c>
      <c r="G145" s="506">
        <v>5</v>
      </c>
      <c r="H145" s="506">
        <v>-7</v>
      </c>
      <c r="I145" s="506">
        <v>-13</v>
      </c>
      <c r="J145" s="506">
        <v>-52</v>
      </c>
      <c r="K145" s="506">
        <v>-20</v>
      </c>
      <c r="L145" s="506">
        <v>-4</v>
      </c>
      <c r="M145" s="506">
        <v>-6</v>
      </c>
      <c r="N145" s="506">
        <v>-5</v>
      </c>
      <c r="O145" s="506">
        <v>-8</v>
      </c>
      <c r="P145" s="506">
        <v>-2</v>
      </c>
      <c r="Q145" s="506">
        <v>-3</v>
      </c>
      <c r="R145" s="506">
        <v>1</v>
      </c>
      <c r="S145" s="506">
        <v>-1</v>
      </c>
      <c r="T145" s="506">
        <v>8</v>
      </c>
      <c r="U145" s="506">
        <v>2</v>
      </c>
      <c r="V145" s="506">
        <v>-1</v>
      </c>
      <c r="W145" s="506">
        <v>1</v>
      </c>
      <c r="X145" s="506">
        <v>0</v>
      </c>
      <c r="Y145" s="552"/>
      <c r="Z145" s="541">
        <f>E145/'R1住基'!E145</f>
        <v>-9.2170188995438045E-3</v>
      </c>
      <c r="AA145" s="541">
        <f>F145/'R1住基'!F145</f>
        <v>2.2727272727272728E-2</v>
      </c>
      <c r="AB145" s="541">
        <f>G145/'R1住基'!G145</f>
        <v>1.3888888888888888E-2</v>
      </c>
      <c r="AC145" s="541">
        <f>H145/'R1住基'!H145</f>
        <v>-1.6055045871559634E-2</v>
      </c>
      <c r="AD145" s="541">
        <f>I145/'R1住基'!I145</f>
        <v>-2.5440313111545987E-2</v>
      </c>
      <c r="AE145" s="541">
        <f>J145/'R1住基'!J145</f>
        <v>-0.10337972166998012</v>
      </c>
      <c r="AF145" s="541">
        <f>K145/'R1住基'!K145</f>
        <v>-6.1919504643962849E-2</v>
      </c>
      <c r="AG145" s="541">
        <f>L145/'R1住基'!L145</f>
        <v>-9.6385542168674707E-3</v>
      </c>
      <c r="AH145" s="541">
        <f>M145/'R1住基'!M145</f>
        <v>-1.2903225806451613E-2</v>
      </c>
      <c r="AI145" s="541">
        <f>N145/'R1住基'!N145</f>
        <v>-8.6956521739130436E-3</v>
      </c>
      <c r="AJ145" s="541">
        <f>O145/'R1住基'!O145</f>
        <v>-1.1477761836441894E-2</v>
      </c>
      <c r="AK145" s="541">
        <f>P145/'R1住基'!P145</f>
        <v>-3.1152647975077881E-3</v>
      </c>
      <c r="AL145" s="541">
        <f>Q145/'R1住基'!Q145</f>
        <v>-4.2372881355932203E-3</v>
      </c>
      <c r="AM145" s="541">
        <f>R145/'R1住基'!R145</f>
        <v>1.3774104683195593E-3</v>
      </c>
      <c r="AN145" s="541">
        <f>S145/'R1住基'!S145</f>
        <v>-1.1198208286674132E-3</v>
      </c>
      <c r="AO145" s="541">
        <f>T145/'R1住基'!T145</f>
        <v>9.9132589838909543E-3</v>
      </c>
      <c r="AP145" s="541">
        <f>U145/'R1住基'!U145</f>
        <v>2.5673940949935813E-3</v>
      </c>
      <c r="AQ145" s="541">
        <f>V145/'R1住基'!V145</f>
        <v>-1.6025641025641025E-3</v>
      </c>
      <c r="AR145" s="541">
        <f>W145/'R1住基'!W145</f>
        <v>1.7921146953405018E-3</v>
      </c>
      <c r="AS145" s="541">
        <f>X145/'R1住基'!X145</f>
        <v>0</v>
      </c>
      <c r="AT145" s="552"/>
    </row>
    <row r="146" spans="1:46" s="482" customFormat="1" ht="15" customHeight="1">
      <c r="A146" s="483" t="s">
        <v>633</v>
      </c>
      <c r="B146" s="484" t="s">
        <v>57</v>
      </c>
      <c r="C146" s="484" t="s">
        <v>676</v>
      </c>
      <c r="D146" s="485" t="s">
        <v>34</v>
      </c>
      <c r="E146" s="506">
        <v>36</v>
      </c>
      <c r="F146" s="506">
        <v>26</v>
      </c>
      <c r="G146" s="506">
        <v>-2</v>
      </c>
      <c r="H146" s="506">
        <v>-1</v>
      </c>
      <c r="I146" s="506">
        <v>5</v>
      </c>
      <c r="J146" s="506">
        <v>-18</v>
      </c>
      <c r="K146" s="506">
        <v>7</v>
      </c>
      <c r="L146" s="506">
        <v>12</v>
      </c>
      <c r="M146" s="506">
        <v>9</v>
      </c>
      <c r="N146" s="506">
        <v>6</v>
      </c>
      <c r="O146" s="506">
        <v>-7</v>
      </c>
      <c r="P146" s="506">
        <v>-1</v>
      </c>
      <c r="Q146" s="506">
        <v>-1</v>
      </c>
      <c r="R146" s="506">
        <v>-1</v>
      </c>
      <c r="S146" s="506">
        <v>-3</v>
      </c>
      <c r="T146" s="506">
        <v>-3</v>
      </c>
      <c r="U146" s="506">
        <v>-2</v>
      </c>
      <c r="V146" s="506">
        <v>1</v>
      </c>
      <c r="W146" s="506">
        <v>7</v>
      </c>
      <c r="X146" s="506">
        <v>2</v>
      </c>
      <c r="Y146" s="552"/>
      <c r="Z146" s="541">
        <f>E146/'R1住基'!E146</f>
        <v>2.2784810126582279E-3</v>
      </c>
      <c r="AA146" s="541">
        <f>F146/'R1住基'!F146</f>
        <v>4.8507462686567165E-2</v>
      </c>
      <c r="AB146" s="541">
        <f>G146/'R1住基'!G146</f>
        <v>-2.9411764705882353E-3</v>
      </c>
      <c r="AC146" s="541">
        <f>H146/'R1住基'!H146</f>
        <v>-1.5105740181268882E-3</v>
      </c>
      <c r="AD146" s="541">
        <f>I146/'R1住基'!I146</f>
        <v>6.8493150684931503E-3</v>
      </c>
      <c r="AE146" s="541">
        <f>J146/'R1住基'!J146</f>
        <v>-2.6627218934911243E-2</v>
      </c>
      <c r="AF146" s="541">
        <f>K146/'R1住基'!K146</f>
        <v>1.1904761904761904E-2</v>
      </c>
      <c r="AG146" s="541">
        <f>L146/'R1住基'!L146</f>
        <v>1.4999999999999999E-2</v>
      </c>
      <c r="AH146" s="541">
        <f>M146/'R1住基'!M146</f>
        <v>1.0101010101010102E-2</v>
      </c>
      <c r="AI146" s="541">
        <f>N146/'R1住基'!N146</f>
        <v>5.6603773584905656E-3</v>
      </c>
      <c r="AJ146" s="541">
        <f>O146/'R1住基'!O146</f>
        <v>-6.183745583038869E-3</v>
      </c>
      <c r="AK146" s="541">
        <f>P146/'R1住基'!P146</f>
        <v>-1.1001100110011001E-3</v>
      </c>
      <c r="AL146" s="541">
        <f>Q146/'R1住基'!Q146</f>
        <v>-1.0834236186348862E-3</v>
      </c>
      <c r="AM146" s="541">
        <f>R146/'R1住基'!R146</f>
        <v>-9.8231827111984276E-4</v>
      </c>
      <c r="AN146" s="541">
        <f>S146/'R1住基'!S146</f>
        <v>-2.1754894851341551E-3</v>
      </c>
      <c r="AO146" s="541">
        <f>T146/'R1住基'!T146</f>
        <v>-2.2205773501110288E-3</v>
      </c>
      <c r="AP146" s="541">
        <f>U146/'R1住基'!U146</f>
        <v>-1.9047619047619048E-3</v>
      </c>
      <c r="AQ146" s="541">
        <f>V146/'R1住基'!V146</f>
        <v>1.5174506828528073E-3</v>
      </c>
      <c r="AR146" s="541">
        <f>W146/'R1住基'!W146</f>
        <v>1.511879049676026E-2</v>
      </c>
      <c r="AS146" s="541">
        <f>X146/'R1住基'!X146</f>
        <v>6.8259385665529011E-3</v>
      </c>
      <c r="AT146" s="552"/>
    </row>
    <row r="147" spans="1:46" s="482" customFormat="1" ht="15" customHeight="1">
      <c r="A147" s="483" t="s">
        <v>634</v>
      </c>
      <c r="B147" s="484" t="s">
        <v>57</v>
      </c>
      <c r="C147" s="484" t="s">
        <v>677</v>
      </c>
      <c r="D147" s="485" t="s">
        <v>34</v>
      </c>
      <c r="E147" s="506">
        <v>-12</v>
      </c>
      <c r="F147" s="506">
        <v>1</v>
      </c>
      <c r="G147" s="506">
        <v>7</v>
      </c>
      <c r="H147" s="506">
        <v>3</v>
      </c>
      <c r="I147" s="506">
        <v>-1</v>
      </c>
      <c r="J147" s="506">
        <v>17</v>
      </c>
      <c r="K147" s="506">
        <v>-29</v>
      </c>
      <c r="L147" s="506">
        <v>-7</v>
      </c>
      <c r="M147" s="506">
        <v>0</v>
      </c>
      <c r="N147" s="506">
        <v>5</v>
      </c>
      <c r="O147" s="506">
        <v>-1</v>
      </c>
      <c r="P147" s="506">
        <v>-1</v>
      </c>
      <c r="Q147" s="506">
        <v>2</v>
      </c>
      <c r="R147" s="506">
        <v>-5</v>
      </c>
      <c r="S147" s="506">
        <v>-11</v>
      </c>
      <c r="T147" s="506">
        <v>11</v>
      </c>
      <c r="U147" s="506">
        <v>-8</v>
      </c>
      <c r="V147" s="506">
        <v>1</v>
      </c>
      <c r="W147" s="506">
        <v>7</v>
      </c>
      <c r="X147" s="506">
        <v>-3</v>
      </c>
      <c r="Y147" s="552"/>
      <c r="Z147" s="541">
        <f>E147/'R1住基'!E147</f>
        <v>-6.7777463993222258E-4</v>
      </c>
      <c r="AA147" s="541">
        <f>F147/'R1住基'!F147</f>
        <v>1.3850415512465374E-3</v>
      </c>
      <c r="AB147" s="541">
        <f>G147/'R1住基'!G147</f>
        <v>8.3532219570405727E-3</v>
      </c>
      <c r="AC147" s="541">
        <f>H147/'R1住基'!H147</f>
        <v>3.740648379052369E-3</v>
      </c>
      <c r="AD147" s="541">
        <f>I147/'R1住基'!I147</f>
        <v>-1.1587485515643105E-3</v>
      </c>
      <c r="AE147" s="541">
        <f>J147/'R1住基'!J147</f>
        <v>1.9473081328751432E-2</v>
      </c>
      <c r="AF147" s="541">
        <f>K147/'R1住基'!K147</f>
        <v>-3.5980148883374689E-2</v>
      </c>
      <c r="AG147" s="541">
        <f>L147/'R1住基'!L147</f>
        <v>-7.6419213973799123E-3</v>
      </c>
      <c r="AH147" s="541">
        <f>M147/'R1住基'!M147</f>
        <v>0</v>
      </c>
      <c r="AI147" s="541">
        <f>N147/'R1住基'!N147</f>
        <v>3.8138825324180014E-3</v>
      </c>
      <c r="AJ147" s="541">
        <f>O147/'R1住基'!O147</f>
        <v>-7.5872534142640367E-4</v>
      </c>
      <c r="AK147" s="541">
        <f>P147/'R1住基'!P147</f>
        <v>-9.2592592592592596E-4</v>
      </c>
      <c r="AL147" s="541">
        <f>Q147/'R1住基'!Q147</f>
        <v>2.1344717182497333E-3</v>
      </c>
      <c r="AM147" s="541">
        <f>R147/'R1住基'!R147</f>
        <v>-4.970178926441352E-3</v>
      </c>
      <c r="AN147" s="541">
        <f>S147/'R1住基'!S147</f>
        <v>-8.1001472754050081E-3</v>
      </c>
      <c r="AO147" s="541">
        <f>T147/'R1住基'!T147</f>
        <v>8.5803432137285494E-3</v>
      </c>
      <c r="AP147" s="541">
        <f>U147/'R1住基'!U147</f>
        <v>-7.7896786757546254E-3</v>
      </c>
      <c r="AQ147" s="541">
        <f>V147/'R1住基'!V147</f>
        <v>1.375515818431912E-3</v>
      </c>
      <c r="AR147" s="541">
        <f>W147/'R1住基'!W147</f>
        <v>1.4227642276422764E-2</v>
      </c>
      <c r="AS147" s="541">
        <f>X147/'R1住基'!X147</f>
        <v>-1.0752688172043012E-2</v>
      </c>
      <c r="AT147" s="552"/>
    </row>
    <row r="148" spans="1:46" s="482" customFormat="1" ht="15" customHeight="1">
      <c r="A148" s="483" t="s">
        <v>635</v>
      </c>
      <c r="B148" s="484" t="s">
        <v>57</v>
      </c>
      <c r="C148" s="484" t="s">
        <v>678</v>
      </c>
      <c r="D148" s="485" t="s">
        <v>34</v>
      </c>
      <c r="E148" s="506">
        <v>-61</v>
      </c>
      <c r="F148" s="506">
        <v>5</v>
      </c>
      <c r="G148" s="506">
        <v>3</v>
      </c>
      <c r="H148" s="506">
        <v>4</v>
      </c>
      <c r="I148" s="506">
        <v>-1</v>
      </c>
      <c r="J148" s="506">
        <v>-25</v>
      </c>
      <c r="K148" s="506">
        <v>-18</v>
      </c>
      <c r="L148" s="506">
        <v>-9</v>
      </c>
      <c r="M148" s="506">
        <v>-5</v>
      </c>
      <c r="N148" s="506">
        <v>-9</v>
      </c>
      <c r="O148" s="506">
        <v>0</v>
      </c>
      <c r="P148" s="506">
        <v>-3</v>
      </c>
      <c r="Q148" s="506">
        <v>0</v>
      </c>
      <c r="R148" s="506">
        <v>-1</v>
      </c>
      <c r="S148" s="506">
        <v>1</v>
      </c>
      <c r="T148" s="506">
        <v>-1</v>
      </c>
      <c r="U148" s="506">
        <v>2</v>
      </c>
      <c r="V148" s="506">
        <v>0</v>
      </c>
      <c r="W148" s="506">
        <v>-3</v>
      </c>
      <c r="X148" s="506">
        <v>-1</v>
      </c>
      <c r="Y148" s="552"/>
      <c r="Z148" s="541">
        <f>E148/'R1住基'!E148</f>
        <v>-9.7242148892077163E-3</v>
      </c>
      <c r="AA148" s="541">
        <f>F148/'R1住基'!F148</f>
        <v>3.3112582781456956E-2</v>
      </c>
      <c r="AB148" s="541">
        <f>G148/'R1住基'!G148</f>
        <v>1.3888888888888888E-2</v>
      </c>
      <c r="AC148" s="541">
        <f>H148/'R1住基'!H148</f>
        <v>1.834862385321101E-2</v>
      </c>
      <c r="AD148" s="541">
        <f>I148/'R1住基'!I148</f>
        <v>-3.5211267605633804E-3</v>
      </c>
      <c r="AE148" s="541">
        <f>J148/'R1住基'!J148</f>
        <v>-8.9928057553956831E-2</v>
      </c>
      <c r="AF148" s="541">
        <f>K148/'R1住基'!K148</f>
        <v>-7.9295154185022032E-2</v>
      </c>
      <c r="AG148" s="541">
        <f>L148/'R1住基'!L148</f>
        <v>-3.5433070866141732E-2</v>
      </c>
      <c r="AH148" s="541">
        <f>M148/'R1住基'!M148</f>
        <v>-1.7543859649122806E-2</v>
      </c>
      <c r="AI148" s="541">
        <f>N148/'R1住基'!N148</f>
        <v>-2.6548672566371681E-2</v>
      </c>
      <c r="AJ148" s="541">
        <f>O148/'R1住基'!O148</f>
        <v>0</v>
      </c>
      <c r="AK148" s="541">
        <f>P148/'R1住基'!P148</f>
        <v>-7.6335877862595417E-3</v>
      </c>
      <c r="AL148" s="541">
        <f>Q148/'R1住基'!Q148</f>
        <v>0</v>
      </c>
      <c r="AM148" s="541">
        <f>R148/'R1住基'!R148</f>
        <v>-2.1231422505307855E-3</v>
      </c>
      <c r="AN148" s="541">
        <f>S148/'R1住基'!S148</f>
        <v>1.7699115044247787E-3</v>
      </c>
      <c r="AO148" s="541">
        <f>T148/'R1住基'!T148</f>
        <v>-2.0833333333333333E-3</v>
      </c>
      <c r="AP148" s="541">
        <f>U148/'R1住基'!U148</f>
        <v>4.8426150121065378E-3</v>
      </c>
      <c r="AQ148" s="541">
        <f>V148/'R1住基'!V148</f>
        <v>0</v>
      </c>
      <c r="AR148" s="541">
        <f>W148/'R1住基'!W148</f>
        <v>-0.01</v>
      </c>
      <c r="AS148" s="541">
        <f>X148/'R1住基'!X148</f>
        <v>-3.875968992248062E-3</v>
      </c>
      <c r="AT148" s="552"/>
    </row>
    <row r="149" spans="1:46" s="482" customFormat="1" ht="15" customHeight="1">
      <c r="A149" s="483" t="s">
        <v>636</v>
      </c>
      <c r="B149" s="484" t="s">
        <v>57</v>
      </c>
      <c r="C149" s="484" t="s">
        <v>679</v>
      </c>
      <c r="D149" s="485" t="s">
        <v>34</v>
      </c>
      <c r="E149" s="506">
        <v>-26</v>
      </c>
      <c r="F149" s="506">
        <v>8</v>
      </c>
      <c r="G149" s="506">
        <v>3</v>
      </c>
      <c r="H149" s="506">
        <v>1</v>
      </c>
      <c r="I149" s="506">
        <v>8</v>
      </c>
      <c r="J149" s="506">
        <v>-30</v>
      </c>
      <c r="K149" s="506">
        <v>-17</v>
      </c>
      <c r="L149" s="506">
        <v>-9</v>
      </c>
      <c r="M149" s="506">
        <v>-9</v>
      </c>
      <c r="N149" s="506">
        <v>8</v>
      </c>
      <c r="O149" s="506">
        <v>-1</v>
      </c>
      <c r="P149" s="506">
        <v>0</v>
      </c>
      <c r="Q149" s="506">
        <v>3</v>
      </c>
      <c r="R149" s="506">
        <v>5</v>
      </c>
      <c r="S149" s="506">
        <v>-1</v>
      </c>
      <c r="T149" s="506">
        <v>0</v>
      </c>
      <c r="U149" s="506">
        <v>-1</v>
      </c>
      <c r="V149" s="506">
        <v>3</v>
      </c>
      <c r="W149" s="506">
        <v>1</v>
      </c>
      <c r="X149" s="506">
        <v>2</v>
      </c>
      <c r="Y149" s="552"/>
      <c r="Z149" s="541">
        <f>E149/'R1住基'!E149</f>
        <v>-2.5762980578676181E-3</v>
      </c>
      <c r="AA149" s="541">
        <f>F149/'R1住基'!F149</f>
        <v>2.0833333333333332E-2</v>
      </c>
      <c r="AB149" s="541">
        <f>G149/'R1住基'!G149</f>
        <v>6.7720090293453723E-3</v>
      </c>
      <c r="AC149" s="541">
        <f>H149/'R1住基'!H149</f>
        <v>2.136752136752137E-3</v>
      </c>
      <c r="AD149" s="541">
        <f>I149/'R1住基'!I149</f>
        <v>1.4869888475836431E-2</v>
      </c>
      <c r="AE149" s="541">
        <f>J149/'R1住基'!J149</f>
        <v>-5.2631578947368418E-2</v>
      </c>
      <c r="AF149" s="541">
        <f>K149/'R1住基'!K149</f>
        <v>-3.5051546391752578E-2</v>
      </c>
      <c r="AG149" s="541">
        <f>L149/'R1住基'!L149</f>
        <v>-1.6605166051660517E-2</v>
      </c>
      <c r="AH149" s="541">
        <f>M149/'R1住基'!M149</f>
        <v>-1.507537688442211E-2</v>
      </c>
      <c r="AI149" s="541">
        <f>N149/'R1住基'!N149</f>
        <v>1.2121212121212121E-2</v>
      </c>
      <c r="AJ149" s="541">
        <f>O149/'R1住基'!O149</f>
        <v>-1.5243902439024391E-3</v>
      </c>
      <c r="AK149" s="541">
        <f>P149/'R1住基'!P149</f>
        <v>0</v>
      </c>
      <c r="AL149" s="541">
        <f>Q149/'R1住基'!Q149</f>
        <v>5.3285968028419185E-3</v>
      </c>
      <c r="AM149" s="541">
        <f>R149/'R1住基'!R149</f>
        <v>8.9928057553956831E-3</v>
      </c>
      <c r="AN149" s="541">
        <f>S149/'R1住基'!S149</f>
        <v>-1.3089005235602095E-3</v>
      </c>
      <c r="AO149" s="541">
        <f>T149/'R1住基'!T149</f>
        <v>0</v>
      </c>
      <c r="AP149" s="541">
        <f>U149/'R1住基'!U149</f>
        <v>-1.7889087656529517E-3</v>
      </c>
      <c r="AQ149" s="541">
        <f>V149/'R1住基'!V149</f>
        <v>6.5075921908893707E-3</v>
      </c>
      <c r="AR149" s="541">
        <f>W149/'R1住基'!W149</f>
        <v>3.0120481927710845E-3</v>
      </c>
      <c r="AS149" s="541">
        <f>X149/'R1住基'!X149</f>
        <v>8.2644628099173556E-3</v>
      </c>
      <c r="AT149" s="552"/>
    </row>
    <row r="150" spans="1:46" s="482" customFormat="1" ht="15" customHeight="1">
      <c r="A150" s="483" t="s">
        <v>637</v>
      </c>
      <c r="B150" s="484" t="s">
        <v>57</v>
      </c>
      <c r="C150" s="484" t="s">
        <v>680</v>
      </c>
      <c r="D150" s="485" t="s">
        <v>34</v>
      </c>
      <c r="E150" s="506">
        <v>-37</v>
      </c>
      <c r="F150" s="506">
        <v>11</v>
      </c>
      <c r="G150" s="506">
        <v>7</v>
      </c>
      <c r="H150" s="506">
        <v>1</v>
      </c>
      <c r="I150" s="506">
        <v>-8</v>
      </c>
      <c r="J150" s="506">
        <v>-30</v>
      </c>
      <c r="K150" s="506">
        <v>-11</v>
      </c>
      <c r="L150" s="506">
        <v>-2</v>
      </c>
      <c r="M150" s="506">
        <v>2</v>
      </c>
      <c r="N150" s="506">
        <v>-1</v>
      </c>
      <c r="O150" s="506">
        <v>-2</v>
      </c>
      <c r="P150" s="506">
        <v>0</v>
      </c>
      <c r="Q150" s="506">
        <v>2</v>
      </c>
      <c r="R150" s="506">
        <v>3</v>
      </c>
      <c r="S150" s="506">
        <v>-1</v>
      </c>
      <c r="T150" s="506">
        <v>-1</v>
      </c>
      <c r="U150" s="506">
        <v>1</v>
      </c>
      <c r="V150" s="506">
        <v>0</v>
      </c>
      <c r="W150" s="506">
        <v>-3</v>
      </c>
      <c r="X150" s="506">
        <v>-5</v>
      </c>
      <c r="Y150" s="552"/>
      <c r="Z150" s="541">
        <f>E150/'R1住基'!E150</f>
        <v>-6.1319191249585682E-3</v>
      </c>
      <c r="AA150" s="541">
        <f>F150/'R1住基'!F150</f>
        <v>6.8750000000000006E-2</v>
      </c>
      <c r="AB150" s="541">
        <f>G150/'R1住基'!G150</f>
        <v>3.8043478260869568E-2</v>
      </c>
      <c r="AC150" s="541">
        <f>H150/'R1住基'!H150</f>
        <v>3.5971223021582736E-3</v>
      </c>
      <c r="AD150" s="541">
        <f>I150/'R1住基'!I150</f>
        <v>-2.8268551236749116E-2</v>
      </c>
      <c r="AE150" s="541">
        <f>J150/'R1住基'!J150</f>
        <v>-0.10869565217391304</v>
      </c>
      <c r="AF150" s="541">
        <f>K150/'R1住基'!K150</f>
        <v>-5.0228310502283102E-2</v>
      </c>
      <c r="AG150" s="541">
        <f>L150/'R1住基'!L150</f>
        <v>-9.852216748768473E-3</v>
      </c>
      <c r="AH150" s="541">
        <f>M150/'R1住基'!M150</f>
        <v>7.1428571428571426E-3</v>
      </c>
      <c r="AI150" s="541">
        <f>N150/'R1住基'!N150</f>
        <v>-3.2154340836012861E-3</v>
      </c>
      <c r="AJ150" s="541">
        <f>O150/'R1住基'!O150</f>
        <v>-5.8823529411764705E-3</v>
      </c>
      <c r="AK150" s="541">
        <f>P150/'R1住基'!P150</f>
        <v>0</v>
      </c>
      <c r="AL150" s="541">
        <f>Q150/'R1住基'!Q150</f>
        <v>5.7471264367816091E-3</v>
      </c>
      <c r="AM150" s="541">
        <f>R150/'R1住基'!R150</f>
        <v>6.7415730337078653E-3</v>
      </c>
      <c r="AN150" s="541">
        <f>S150/'R1住基'!S150</f>
        <v>-2.0746887966804979E-3</v>
      </c>
      <c r="AO150" s="541">
        <f>T150/'R1住基'!T150</f>
        <v>-2.3866348448687352E-3</v>
      </c>
      <c r="AP150" s="541">
        <f>U150/'R1住基'!U150</f>
        <v>2.5974025974025974E-3</v>
      </c>
      <c r="AQ150" s="541">
        <f>V150/'R1住基'!V150</f>
        <v>0</v>
      </c>
      <c r="AR150" s="541">
        <f>W150/'R1住基'!W150</f>
        <v>-8.9552238805970154E-3</v>
      </c>
      <c r="AS150" s="541">
        <f>X150/'R1住基'!X150</f>
        <v>-1.6949152542372881E-2</v>
      </c>
      <c r="AT150" s="552"/>
    </row>
    <row r="151" spans="1:46" s="482" customFormat="1" ht="15" customHeight="1">
      <c r="A151" s="483" t="s">
        <v>638</v>
      </c>
      <c r="B151" s="484" t="s">
        <v>57</v>
      </c>
      <c r="C151" s="484" t="s">
        <v>681</v>
      </c>
      <c r="D151" s="485" t="s">
        <v>34</v>
      </c>
      <c r="E151" s="506">
        <v>-38</v>
      </c>
      <c r="F151" s="506">
        <v>-7</v>
      </c>
      <c r="G151" s="506">
        <v>-11</v>
      </c>
      <c r="H151" s="506">
        <v>5</v>
      </c>
      <c r="I151" s="506">
        <v>1</v>
      </c>
      <c r="J151" s="506">
        <v>-29</v>
      </c>
      <c r="K151" s="506">
        <v>20</v>
      </c>
      <c r="L151" s="506">
        <v>-6</v>
      </c>
      <c r="M151" s="506">
        <v>-2</v>
      </c>
      <c r="N151" s="506">
        <v>-5</v>
      </c>
      <c r="O151" s="506">
        <v>-3</v>
      </c>
      <c r="P151" s="506">
        <v>5</v>
      </c>
      <c r="Q151" s="506">
        <v>-1</v>
      </c>
      <c r="R151" s="506">
        <v>7</v>
      </c>
      <c r="S151" s="506">
        <v>-5</v>
      </c>
      <c r="T151" s="506">
        <v>-2</v>
      </c>
      <c r="U151" s="506">
        <v>0</v>
      </c>
      <c r="V151" s="506">
        <v>-6</v>
      </c>
      <c r="W151" s="506">
        <v>-1</v>
      </c>
      <c r="X151" s="506">
        <v>2</v>
      </c>
      <c r="Y151" s="552"/>
      <c r="Z151" s="541">
        <f>E151/'R1住基'!E151</f>
        <v>-2.1727943278632283E-3</v>
      </c>
      <c r="AA151" s="541">
        <f>F151/'R1住基'!F151</f>
        <v>-9.9009900990099011E-3</v>
      </c>
      <c r="AB151" s="541">
        <f>G151/'R1住基'!G151</f>
        <v>-1.3480392156862746E-2</v>
      </c>
      <c r="AC151" s="541">
        <f>H151/'R1住基'!H151</f>
        <v>5.4229934924078091E-3</v>
      </c>
      <c r="AD151" s="541">
        <f>I151/'R1住基'!I151</f>
        <v>9.8328416912487715E-4</v>
      </c>
      <c r="AE151" s="541">
        <f>J151/'R1住基'!J151</f>
        <v>-3.4855769230769232E-2</v>
      </c>
      <c r="AF151" s="541">
        <f>K151/'R1住基'!K151</f>
        <v>2.8248587570621469E-2</v>
      </c>
      <c r="AG151" s="541">
        <f>L151/'R1住基'!L151</f>
        <v>-6.6445182724252493E-3</v>
      </c>
      <c r="AH151" s="541">
        <f>M151/'R1住基'!M151</f>
        <v>-1.9011406844106464E-3</v>
      </c>
      <c r="AI151" s="541">
        <f>N151/'R1住基'!N151</f>
        <v>-3.714710252600297E-3</v>
      </c>
      <c r="AJ151" s="541">
        <f>O151/'R1住基'!O151</f>
        <v>-2.142857142857143E-3</v>
      </c>
      <c r="AK151" s="541">
        <f>P151/'R1住基'!P151</f>
        <v>4.9019607843137254E-3</v>
      </c>
      <c r="AL151" s="541">
        <f>Q151/'R1住基'!Q151</f>
        <v>-1.1337868480725624E-3</v>
      </c>
      <c r="AM151" s="541">
        <f>R151/'R1住基'!R151</f>
        <v>7.0351758793969852E-3</v>
      </c>
      <c r="AN151" s="541">
        <f>S151/'R1住基'!S151</f>
        <v>-3.7230081906180195E-3</v>
      </c>
      <c r="AO151" s="541">
        <f>T151/'R1住基'!T151</f>
        <v>-1.5936254980079682E-3</v>
      </c>
      <c r="AP151" s="541">
        <f>U151/'R1住基'!U151</f>
        <v>0</v>
      </c>
      <c r="AQ151" s="541">
        <f>V151/'R1住基'!V151</f>
        <v>-9.433962264150943E-3</v>
      </c>
      <c r="AR151" s="541">
        <f>W151/'R1住基'!W151</f>
        <v>-2.3474178403755869E-3</v>
      </c>
      <c r="AS151" s="541">
        <f>X151/'R1住基'!X151</f>
        <v>7.1942446043165471E-3</v>
      </c>
      <c r="AT151" s="552"/>
    </row>
    <row r="152" spans="1:46" s="482" customFormat="1" ht="15" customHeight="1">
      <c r="A152" s="483" t="s">
        <v>639</v>
      </c>
      <c r="B152" s="484" t="s">
        <v>57</v>
      </c>
      <c r="C152" s="484" t="s">
        <v>682</v>
      </c>
      <c r="D152" s="485" t="s">
        <v>34</v>
      </c>
      <c r="E152" s="506">
        <v>-58</v>
      </c>
      <c r="F152" s="506">
        <v>4</v>
      </c>
      <c r="G152" s="506">
        <v>-5</v>
      </c>
      <c r="H152" s="506">
        <v>-2</v>
      </c>
      <c r="I152" s="506">
        <v>-14</v>
      </c>
      <c r="J152" s="506">
        <v>-10</v>
      </c>
      <c r="K152" s="506">
        <v>-12</v>
      </c>
      <c r="L152" s="506">
        <v>-3</v>
      </c>
      <c r="M152" s="506">
        <v>-5</v>
      </c>
      <c r="N152" s="506">
        <v>-2</v>
      </c>
      <c r="O152" s="506">
        <v>0</v>
      </c>
      <c r="P152" s="506">
        <v>-1</v>
      </c>
      <c r="Q152" s="506">
        <v>-1</v>
      </c>
      <c r="R152" s="506">
        <v>0</v>
      </c>
      <c r="S152" s="506">
        <v>0</v>
      </c>
      <c r="T152" s="506">
        <v>2</v>
      </c>
      <c r="U152" s="506">
        <v>0</v>
      </c>
      <c r="V152" s="506">
        <v>0</v>
      </c>
      <c r="W152" s="506">
        <v>-7</v>
      </c>
      <c r="X152" s="506">
        <v>-2</v>
      </c>
      <c r="Y152" s="552"/>
      <c r="Z152" s="541">
        <f>E152/'R1住基'!E152</f>
        <v>-7.5246497145822523E-3</v>
      </c>
      <c r="AA152" s="541">
        <f>F152/'R1住基'!F152</f>
        <v>2.5000000000000001E-2</v>
      </c>
      <c r="AB152" s="541">
        <f>G152/'R1住基'!G152</f>
        <v>-2.358490566037736E-2</v>
      </c>
      <c r="AC152" s="541">
        <f>H152/'R1住基'!H152</f>
        <v>-6.6445182724252493E-3</v>
      </c>
      <c r="AD152" s="541">
        <f>I152/'R1住基'!I152</f>
        <v>-4.1297935103244837E-2</v>
      </c>
      <c r="AE152" s="541">
        <f>J152/'R1住基'!J152</f>
        <v>-3.6363636363636362E-2</v>
      </c>
      <c r="AF152" s="541">
        <f>K152/'R1住基'!K152</f>
        <v>-4.8387096774193547E-2</v>
      </c>
      <c r="AG152" s="541">
        <f>L152/'R1住基'!L152</f>
        <v>-1.1450381679389313E-2</v>
      </c>
      <c r="AH152" s="541">
        <f>M152/'R1住基'!M152</f>
        <v>-1.5432098765432098E-2</v>
      </c>
      <c r="AI152" s="541">
        <f>N152/'R1住基'!N152</f>
        <v>-4.4943820224719105E-3</v>
      </c>
      <c r="AJ152" s="541">
        <f>O152/'R1住基'!O152</f>
        <v>0</v>
      </c>
      <c r="AK152" s="541">
        <f>P152/'R1住基'!P152</f>
        <v>-2.3255813953488372E-3</v>
      </c>
      <c r="AL152" s="541">
        <f>Q152/'R1住基'!Q152</f>
        <v>-2.0325203252032522E-3</v>
      </c>
      <c r="AM152" s="541">
        <f>R152/'R1住基'!R152</f>
        <v>0</v>
      </c>
      <c r="AN152" s="541">
        <f>S152/'R1住基'!S152</f>
        <v>0</v>
      </c>
      <c r="AO152" s="541">
        <f>T152/'R1住基'!T152</f>
        <v>2.976190476190476E-3</v>
      </c>
      <c r="AP152" s="541">
        <f>U152/'R1住基'!U152</f>
        <v>0</v>
      </c>
      <c r="AQ152" s="541">
        <f>V152/'R1住基'!V152</f>
        <v>0</v>
      </c>
      <c r="AR152" s="541">
        <f>W152/'R1住基'!W152</f>
        <v>-1.7543859649122806E-2</v>
      </c>
      <c r="AS152" s="541">
        <f>X152/'R1住基'!X152</f>
        <v>-6.5573770491803279E-3</v>
      </c>
      <c r="AT152" s="552"/>
    </row>
    <row r="153" spans="1:46" s="482" customFormat="1" ht="15" customHeight="1">
      <c r="A153" s="483" t="s">
        <v>640</v>
      </c>
      <c r="B153" s="484" t="s">
        <v>57</v>
      </c>
      <c r="C153" s="484" t="s">
        <v>683</v>
      </c>
      <c r="D153" s="485" t="s">
        <v>34</v>
      </c>
      <c r="E153" s="506">
        <v>-74</v>
      </c>
      <c r="F153" s="506">
        <v>8</v>
      </c>
      <c r="G153" s="506">
        <v>2</v>
      </c>
      <c r="H153" s="506">
        <v>-2</v>
      </c>
      <c r="I153" s="506">
        <v>-6</v>
      </c>
      <c r="J153" s="506">
        <v>-53</v>
      </c>
      <c r="K153" s="506">
        <v>-16</v>
      </c>
      <c r="L153" s="506">
        <v>-1</v>
      </c>
      <c r="M153" s="506">
        <v>-4</v>
      </c>
      <c r="N153" s="506">
        <v>-3</v>
      </c>
      <c r="O153" s="506">
        <v>0</v>
      </c>
      <c r="P153" s="506">
        <v>0</v>
      </c>
      <c r="Q153" s="506">
        <v>1</v>
      </c>
      <c r="R153" s="506">
        <v>7</v>
      </c>
      <c r="S153" s="506">
        <v>4</v>
      </c>
      <c r="T153" s="506">
        <v>1</v>
      </c>
      <c r="U153" s="506">
        <v>-3</v>
      </c>
      <c r="V153" s="506">
        <v>-1</v>
      </c>
      <c r="W153" s="506">
        <v>-4</v>
      </c>
      <c r="X153" s="506">
        <v>-4</v>
      </c>
      <c r="Y153" s="552"/>
      <c r="Z153" s="541">
        <f>E153/'R1住基'!E153</f>
        <v>-8.3464922174599603E-3</v>
      </c>
      <c r="AA153" s="541">
        <f>F153/'R1住基'!F153</f>
        <v>3.7037037037037035E-2</v>
      </c>
      <c r="AB153" s="541">
        <f>G153/'R1住基'!G153</f>
        <v>8.368200836820083E-3</v>
      </c>
      <c r="AC153" s="541">
        <f>H153/'R1住基'!H153</f>
        <v>-6.2111801242236021E-3</v>
      </c>
      <c r="AD153" s="541">
        <f>I153/'R1住基'!I153</f>
        <v>-1.8575851393188854E-2</v>
      </c>
      <c r="AE153" s="541">
        <f>J153/'R1住基'!J153</f>
        <v>-0.16257668711656442</v>
      </c>
      <c r="AF153" s="541">
        <f>K153/'R1住基'!K153</f>
        <v>-5.3691275167785234E-2</v>
      </c>
      <c r="AG153" s="541">
        <f>L153/'R1住基'!L153</f>
        <v>-3.3003300330033004E-3</v>
      </c>
      <c r="AH153" s="541">
        <f>M153/'R1住基'!M153</f>
        <v>-1.0443864229765013E-2</v>
      </c>
      <c r="AI153" s="541">
        <f>N153/'R1住基'!N153</f>
        <v>-6.8807339449541288E-3</v>
      </c>
      <c r="AJ153" s="541">
        <f>O153/'R1住基'!O153</f>
        <v>0</v>
      </c>
      <c r="AK153" s="541">
        <f>P153/'R1住基'!P153</f>
        <v>0</v>
      </c>
      <c r="AL153" s="541">
        <f>Q153/'R1住基'!Q153</f>
        <v>1.6694490818030051E-3</v>
      </c>
      <c r="AM153" s="541">
        <f>R153/'R1住基'!R153</f>
        <v>1.0043041606886656E-2</v>
      </c>
      <c r="AN153" s="541">
        <f>S153/'R1住基'!S153</f>
        <v>5.0632911392405064E-3</v>
      </c>
      <c r="AO153" s="541">
        <f>T153/'R1住基'!T153</f>
        <v>1.5432098765432098E-3</v>
      </c>
      <c r="AP153" s="541">
        <f>U153/'R1住基'!U153</f>
        <v>-4.7169811320754715E-3</v>
      </c>
      <c r="AQ153" s="541">
        <f>V153/'R1住基'!V153</f>
        <v>-1.5479876160990713E-3</v>
      </c>
      <c r="AR153" s="541">
        <f>W153/'R1住基'!W153</f>
        <v>-6.6666666666666671E-3</v>
      </c>
      <c r="AS153" s="541">
        <f>X153/'R1住基'!X153</f>
        <v>-7.9681274900398405E-3</v>
      </c>
      <c r="AT153" s="552"/>
    </row>
    <row r="154" spans="1:46" s="482" customFormat="1" ht="15" customHeight="1">
      <c r="A154" s="483" t="s">
        <v>641</v>
      </c>
      <c r="B154" s="484" t="s">
        <v>57</v>
      </c>
      <c r="C154" s="484" t="s">
        <v>684</v>
      </c>
      <c r="D154" s="485" t="s">
        <v>34</v>
      </c>
      <c r="E154" s="506">
        <v>-122</v>
      </c>
      <c r="F154" s="506">
        <v>-2</v>
      </c>
      <c r="G154" s="506">
        <v>-1</v>
      </c>
      <c r="H154" s="506">
        <v>-1</v>
      </c>
      <c r="I154" s="506">
        <v>-10</v>
      </c>
      <c r="J154" s="506">
        <v>-51</v>
      </c>
      <c r="K154" s="506">
        <v>-9</v>
      </c>
      <c r="L154" s="506">
        <v>-6</v>
      </c>
      <c r="M154" s="506">
        <v>0</v>
      </c>
      <c r="N154" s="506">
        <v>-5</v>
      </c>
      <c r="O154" s="506">
        <v>-3</v>
      </c>
      <c r="P154" s="506">
        <v>-3</v>
      </c>
      <c r="Q154" s="506">
        <v>-4</v>
      </c>
      <c r="R154" s="506">
        <v>-2</v>
      </c>
      <c r="S154" s="506">
        <v>-4</v>
      </c>
      <c r="T154" s="506">
        <v>1</v>
      </c>
      <c r="U154" s="506">
        <v>-7</v>
      </c>
      <c r="V154" s="506">
        <v>-4</v>
      </c>
      <c r="W154" s="506">
        <v>-8</v>
      </c>
      <c r="X154" s="506">
        <v>-3</v>
      </c>
      <c r="Y154" s="552"/>
      <c r="Z154" s="541">
        <f>E154/'R1住基'!E154</f>
        <v>-1.3064896123366887E-2</v>
      </c>
      <c r="AA154" s="541">
        <f>F154/'R1住基'!F154</f>
        <v>-7.9365079365079361E-3</v>
      </c>
      <c r="AB154" s="541">
        <f>G154/'R1住基'!G154</f>
        <v>-3.4482758620689655E-3</v>
      </c>
      <c r="AC154" s="541">
        <f>H154/'R1住基'!H154</f>
        <v>-2.7777777777777779E-3</v>
      </c>
      <c r="AD154" s="541">
        <f>I154/'R1住基'!I154</f>
        <v>-2.4875621890547265E-2</v>
      </c>
      <c r="AE154" s="541">
        <f>J154/'R1住基'!J154</f>
        <v>-0.13421052631578947</v>
      </c>
      <c r="AF154" s="541">
        <f>K154/'R1住基'!K154</f>
        <v>-3.3088235294117647E-2</v>
      </c>
      <c r="AG154" s="541">
        <f>L154/'R1住基'!L154</f>
        <v>-1.9169329073482427E-2</v>
      </c>
      <c r="AH154" s="541">
        <f>M154/'R1住基'!M154</f>
        <v>0</v>
      </c>
      <c r="AI154" s="541">
        <f>N154/'R1住基'!N154</f>
        <v>-1.1261261261261261E-2</v>
      </c>
      <c r="AJ154" s="541">
        <f>O154/'R1住基'!O154</f>
        <v>-5.9880239520958087E-3</v>
      </c>
      <c r="AK154" s="541">
        <f>P154/'R1住基'!P154</f>
        <v>-5.7251908396946565E-3</v>
      </c>
      <c r="AL154" s="541">
        <f>Q154/'R1住基'!Q154</f>
        <v>-6.3897763578274758E-3</v>
      </c>
      <c r="AM154" s="541">
        <f>R154/'R1住基'!R154</f>
        <v>-2.9282576866764276E-3</v>
      </c>
      <c r="AN154" s="541">
        <f>S154/'R1住基'!S154</f>
        <v>-5.4719562243502051E-3</v>
      </c>
      <c r="AO154" s="541">
        <f>T154/'R1住基'!T154</f>
        <v>1.3888888888888889E-3</v>
      </c>
      <c r="AP154" s="541">
        <f>U154/'R1住基'!U154</f>
        <v>-9.8452883263009851E-3</v>
      </c>
      <c r="AQ154" s="541">
        <f>V154/'R1住基'!V154</f>
        <v>-5.5478502080443829E-3</v>
      </c>
      <c r="AR154" s="541">
        <f>W154/'R1住基'!W154</f>
        <v>-1.3745704467353952E-2</v>
      </c>
      <c r="AS154" s="541">
        <f>X154/'R1住基'!X154</f>
        <v>-6.3424947145877377E-3</v>
      </c>
      <c r="AT154" s="552"/>
    </row>
    <row r="155" spans="1:46" s="482" customFormat="1" ht="15" customHeight="1">
      <c r="A155" s="494" t="s">
        <v>642</v>
      </c>
      <c r="B155" s="495" t="s">
        <v>57</v>
      </c>
      <c r="C155" s="495" t="s">
        <v>685</v>
      </c>
      <c r="D155" s="497" t="s">
        <v>34</v>
      </c>
      <c r="E155" s="512">
        <v>-40</v>
      </c>
      <c r="F155" s="512">
        <v>0</v>
      </c>
      <c r="G155" s="512">
        <v>-2</v>
      </c>
      <c r="H155" s="512">
        <v>-2</v>
      </c>
      <c r="I155" s="512">
        <v>-5</v>
      </c>
      <c r="J155" s="512">
        <v>-23</v>
      </c>
      <c r="K155" s="512">
        <v>-11</v>
      </c>
      <c r="L155" s="512">
        <v>2</v>
      </c>
      <c r="M155" s="512">
        <v>6</v>
      </c>
      <c r="N155" s="512">
        <v>6</v>
      </c>
      <c r="O155" s="512">
        <v>1</v>
      </c>
      <c r="P155" s="512">
        <v>2</v>
      </c>
      <c r="Q155" s="512">
        <v>1</v>
      </c>
      <c r="R155" s="512">
        <v>-3</v>
      </c>
      <c r="S155" s="512">
        <v>0</v>
      </c>
      <c r="T155" s="512">
        <v>1</v>
      </c>
      <c r="U155" s="512">
        <v>-2</v>
      </c>
      <c r="V155" s="512">
        <v>-4</v>
      </c>
      <c r="W155" s="512">
        <v>-5</v>
      </c>
      <c r="X155" s="512">
        <v>-2</v>
      </c>
      <c r="Y155" s="554"/>
      <c r="Z155" s="544">
        <f>E155/'R1住基'!E155</f>
        <v>-5.2390307793058286E-3</v>
      </c>
      <c r="AA155" s="544">
        <f>F155/'R1住基'!F155</f>
        <v>0</v>
      </c>
      <c r="AB155" s="544">
        <f>G155/'R1住基'!G155</f>
        <v>-7.6923076923076927E-3</v>
      </c>
      <c r="AC155" s="544">
        <f>H155/'R1住基'!H155</f>
        <v>-6.5789473684210523E-3</v>
      </c>
      <c r="AD155" s="544">
        <f>I155/'R1住基'!I155</f>
        <v>-1.7006802721088437E-2</v>
      </c>
      <c r="AE155" s="544">
        <f>J155/'R1住基'!J155</f>
        <v>-8.7786259541984726E-2</v>
      </c>
      <c r="AF155" s="544">
        <f>K155/'R1住基'!K155</f>
        <v>-4.9327354260089683E-2</v>
      </c>
      <c r="AG155" s="544">
        <f>L155/'R1住基'!L155</f>
        <v>7.6335877862595417E-3</v>
      </c>
      <c r="AH155" s="544">
        <f>M155/'R1住基'!M155</f>
        <v>1.7142857142857144E-2</v>
      </c>
      <c r="AI155" s="544">
        <f>N155/'R1住基'!N155</f>
        <v>1.6483516483516484E-2</v>
      </c>
      <c r="AJ155" s="544">
        <f>O155/'R1住基'!O155</f>
        <v>2.5974025974025974E-3</v>
      </c>
      <c r="AK155" s="544">
        <f>P155/'R1住基'!P155</f>
        <v>5.0377833753148613E-3</v>
      </c>
      <c r="AL155" s="544">
        <f>Q155/'R1住基'!Q155</f>
        <v>1.9342359767891683E-3</v>
      </c>
      <c r="AM155" s="544">
        <f>R155/'R1住基'!R155</f>
        <v>-5.016722408026756E-3</v>
      </c>
      <c r="AN155" s="544">
        <f>S155/'R1住基'!S155</f>
        <v>0</v>
      </c>
      <c r="AO155" s="544">
        <f>T155/'R1住基'!T155</f>
        <v>1.869158878504673E-3</v>
      </c>
      <c r="AP155" s="544">
        <f>U155/'R1住基'!U155</f>
        <v>-3.7383177570093459E-3</v>
      </c>
      <c r="AQ155" s="544">
        <f>V155/'R1住基'!V155</f>
        <v>-7.3664825046040518E-3</v>
      </c>
      <c r="AR155" s="544">
        <f>W155/'R1住基'!W155</f>
        <v>-9.9403578528827041E-3</v>
      </c>
      <c r="AS155" s="544">
        <f>X155/'R1住基'!X155</f>
        <v>-4.8543689320388345E-3</v>
      </c>
      <c r="AT155" s="554"/>
    </row>
  </sheetData>
  <phoneticPr fontId="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B3629-ED37-48B6-96C5-97D920784259}">
  <dimension ref="A1:AB156"/>
  <sheetViews>
    <sheetView topLeftCell="B1" workbookViewId="0">
      <pane xSplit="4" ySplit="2" topLeftCell="F3" activePane="bottomRight" state="frozen"/>
      <selection activeCell="B1" sqref="B1"/>
      <selection pane="topRight" activeCell="F1" sqref="F1"/>
      <selection pane="bottomLeft" activeCell="B3" sqref="B3"/>
      <selection pane="bottomRight" activeCell="I17" sqref="I17"/>
    </sheetView>
  </sheetViews>
  <sheetFormatPr defaultRowHeight="12.75"/>
  <cols>
    <col min="1" max="1" width="4" style="438" hidden="1" customWidth="1"/>
    <col min="2" max="2" width="7.875" style="438" customWidth="1"/>
    <col min="3" max="3" width="9.875" style="473" customWidth="1"/>
    <col min="4" max="4" width="11.625" style="473" customWidth="1"/>
    <col min="5" max="5" width="5" style="474" customWidth="1"/>
    <col min="6" max="24" width="10.75" style="438" customWidth="1"/>
    <col min="25" max="25" width="9.75" style="374" customWidth="1"/>
    <col min="26" max="28" width="10.75" style="438" customWidth="1"/>
    <col min="29" max="257" width="9" style="438"/>
    <col min="258" max="258" width="0" style="438" hidden="1" customWidth="1"/>
    <col min="259" max="259" width="7.875" style="438" customWidth="1"/>
    <col min="260" max="261" width="11.625" style="438" customWidth="1"/>
    <col min="262" max="262" width="5" style="438" customWidth="1"/>
    <col min="263" max="284" width="10.75" style="438" customWidth="1"/>
    <col min="285" max="513" width="9" style="438"/>
    <col min="514" max="514" width="0" style="438" hidden="1" customWidth="1"/>
    <col min="515" max="515" width="7.875" style="438" customWidth="1"/>
    <col min="516" max="517" width="11.625" style="438" customWidth="1"/>
    <col min="518" max="518" width="5" style="438" customWidth="1"/>
    <col min="519" max="540" width="10.75" style="438" customWidth="1"/>
    <col min="541" max="769" width="9" style="438"/>
    <col min="770" max="770" width="0" style="438" hidden="1" customWidth="1"/>
    <col min="771" max="771" width="7.875" style="438" customWidth="1"/>
    <col min="772" max="773" width="11.625" style="438" customWidth="1"/>
    <col min="774" max="774" width="5" style="438" customWidth="1"/>
    <col min="775" max="796" width="10.75" style="438" customWidth="1"/>
    <col min="797" max="1025" width="9" style="438"/>
    <col min="1026" max="1026" width="0" style="438" hidden="1" customWidth="1"/>
    <col min="1027" max="1027" width="7.875" style="438" customWidth="1"/>
    <col min="1028" max="1029" width="11.625" style="438" customWidth="1"/>
    <col min="1030" max="1030" width="5" style="438" customWidth="1"/>
    <col min="1031" max="1052" width="10.75" style="438" customWidth="1"/>
    <col min="1053" max="1281" width="9" style="438"/>
    <col min="1282" max="1282" width="0" style="438" hidden="1" customWidth="1"/>
    <col min="1283" max="1283" width="7.875" style="438" customWidth="1"/>
    <col min="1284" max="1285" width="11.625" style="438" customWidth="1"/>
    <col min="1286" max="1286" width="5" style="438" customWidth="1"/>
    <col min="1287" max="1308" width="10.75" style="438" customWidth="1"/>
    <col min="1309" max="1537" width="9" style="438"/>
    <col min="1538" max="1538" width="0" style="438" hidden="1" customWidth="1"/>
    <col min="1539" max="1539" width="7.875" style="438" customWidth="1"/>
    <col min="1540" max="1541" width="11.625" style="438" customWidth="1"/>
    <col min="1542" max="1542" width="5" style="438" customWidth="1"/>
    <col min="1543" max="1564" width="10.75" style="438" customWidth="1"/>
    <col min="1565" max="1793" width="9" style="438"/>
    <col min="1794" max="1794" width="0" style="438" hidden="1" customWidth="1"/>
    <col min="1795" max="1795" width="7.875" style="438" customWidth="1"/>
    <col min="1796" max="1797" width="11.625" style="438" customWidth="1"/>
    <col min="1798" max="1798" width="5" style="438" customWidth="1"/>
    <col min="1799" max="1820" width="10.75" style="438" customWidth="1"/>
    <col min="1821" max="2049" width="9" style="438"/>
    <col min="2050" max="2050" width="0" style="438" hidden="1" customWidth="1"/>
    <col min="2051" max="2051" width="7.875" style="438" customWidth="1"/>
    <col min="2052" max="2053" width="11.625" style="438" customWidth="1"/>
    <col min="2054" max="2054" width="5" style="438" customWidth="1"/>
    <col min="2055" max="2076" width="10.75" style="438" customWidth="1"/>
    <col min="2077" max="2305" width="9" style="438"/>
    <col min="2306" max="2306" width="0" style="438" hidden="1" customWidth="1"/>
    <col min="2307" max="2307" width="7.875" style="438" customWidth="1"/>
    <col min="2308" max="2309" width="11.625" style="438" customWidth="1"/>
    <col min="2310" max="2310" width="5" style="438" customWidth="1"/>
    <col min="2311" max="2332" width="10.75" style="438" customWidth="1"/>
    <col min="2333" max="2561" width="9" style="438"/>
    <col min="2562" max="2562" width="0" style="438" hidden="1" customWidth="1"/>
    <col min="2563" max="2563" width="7.875" style="438" customWidth="1"/>
    <col min="2564" max="2565" width="11.625" style="438" customWidth="1"/>
    <col min="2566" max="2566" width="5" style="438" customWidth="1"/>
    <col min="2567" max="2588" width="10.75" style="438" customWidth="1"/>
    <col min="2589" max="2817" width="9" style="438"/>
    <col min="2818" max="2818" width="0" style="438" hidden="1" customWidth="1"/>
    <col min="2819" max="2819" width="7.875" style="438" customWidth="1"/>
    <col min="2820" max="2821" width="11.625" style="438" customWidth="1"/>
    <col min="2822" max="2822" width="5" style="438" customWidth="1"/>
    <col min="2823" max="2844" width="10.75" style="438" customWidth="1"/>
    <col min="2845" max="3073" width="9" style="438"/>
    <col min="3074" max="3074" width="0" style="438" hidden="1" customWidth="1"/>
    <col min="3075" max="3075" width="7.875" style="438" customWidth="1"/>
    <col min="3076" max="3077" width="11.625" style="438" customWidth="1"/>
    <col min="3078" max="3078" width="5" style="438" customWidth="1"/>
    <col min="3079" max="3100" width="10.75" style="438" customWidth="1"/>
    <col min="3101" max="3329" width="9" style="438"/>
    <col min="3330" max="3330" width="0" style="438" hidden="1" customWidth="1"/>
    <col min="3331" max="3331" width="7.875" style="438" customWidth="1"/>
    <col min="3332" max="3333" width="11.625" style="438" customWidth="1"/>
    <col min="3334" max="3334" width="5" style="438" customWidth="1"/>
    <col min="3335" max="3356" width="10.75" style="438" customWidth="1"/>
    <col min="3357" max="3585" width="9" style="438"/>
    <col min="3586" max="3586" width="0" style="438" hidden="1" customWidth="1"/>
    <col min="3587" max="3587" width="7.875" style="438" customWidth="1"/>
    <col min="3588" max="3589" width="11.625" style="438" customWidth="1"/>
    <col min="3590" max="3590" width="5" style="438" customWidth="1"/>
    <col min="3591" max="3612" width="10.75" style="438" customWidth="1"/>
    <col min="3613" max="3841" width="9" style="438"/>
    <col min="3842" max="3842" width="0" style="438" hidden="1" customWidth="1"/>
    <col min="3843" max="3843" width="7.875" style="438" customWidth="1"/>
    <col min="3844" max="3845" width="11.625" style="438" customWidth="1"/>
    <col min="3846" max="3846" width="5" style="438" customWidth="1"/>
    <col min="3847" max="3868" width="10.75" style="438" customWidth="1"/>
    <col min="3869" max="4097" width="9" style="438"/>
    <col min="4098" max="4098" width="0" style="438" hidden="1" customWidth="1"/>
    <col min="4099" max="4099" width="7.875" style="438" customWidth="1"/>
    <col min="4100" max="4101" width="11.625" style="438" customWidth="1"/>
    <col min="4102" max="4102" width="5" style="438" customWidth="1"/>
    <col min="4103" max="4124" width="10.75" style="438" customWidth="1"/>
    <col min="4125" max="4353" width="9" style="438"/>
    <col min="4354" max="4354" width="0" style="438" hidden="1" customWidth="1"/>
    <col min="4355" max="4355" width="7.875" style="438" customWidth="1"/>
    <col min="4356" max="4357" width="11.625" style="438" customWidth="1"/>
    <col min="4358" max="4358" width="5" style="438" customWidth="1"/>
    <col min="4359" max="4380" width="10.75" style="438" customWidth="1"/>
    <col min="4381" max="4609" width="9" style="438"/>
    <col min="4610" max="4610" width="0" style="438" hidden="1" customWidth="1"/>
    <col min="4611" max="4611" width="7.875" style="438" customWidth="1"/>
    <col min="4612" max="4613" width="11.625" style="438" customWidth="1"/>
    <col min="4614" max="4614" width="5" style="438" customWidth="1"/>
    <col min="4615" max="4636" width="10.75" style="438" customWidth="1"/>
    <col min="4637" max="4865" width="9" style="438"/>
    <col min="4866" max="4866" width="0" style="438" hidden="1" customWidth="1"/>
    <col min="4867" max="4867" width="7.875" style="438" customWidth="1"/>
    <col min="4868" max="4869" width="11.625" style="438" customWidth="1"/>
    <col min="4870" max="4870" width="5" style="438" customWidth="1"/>
    <col min="4871" max="4892" width="10.75" style="438" customWidth="1"/>
    <col min="4893" max="5121" width="9" style="438"/>
    <col min="5122" max="5122" width="0" style="438" hidden="1" customWidth="1"/>
    <col min="5123" max="5123" width="7.875" style="438" customWidth="1"/>
    <col min="5124" max="5125" width="11.625" style="438" customWidth="1"/>
    <col min="5126" max="5126" width="5" style="438" customWidth="1"/>
    <col min="5127" max="5148" width="10.75" style="438" customWidth="1"/>
    <col min="5149" max="5377" width="9" style="438"/>
    <col min="5378" max="5378" width="0" style="438" hidden="1" customWidth="1"/>
    <col min="5379" max="5379" width="7.875" style="438" customWidth="1"/>
    <col min="5380" max="5381" width="11.625" style="438" customWidth="1"/>
    <col min="5382" max="5382" width="5" style="438" customWidth="1"/>
    <col min="5383" max="5404" width="10.75" style="438" customWidth="1"/>
    <col min="5405" max="5633" width="9" style="438"/>
    <col min="5634" max="5634" width="0" style="438" hidden="1" customWidth="1"/>
    <col min="5635" max="5635" width="7.875" style="438" customWidth="1"/>
    <col min="5636" max="5637" width="11.625" style="438" customWidth="1"/>
    <col min="5638" max="5638" width="5" style="438" customWidth="1"/>
    <col min="5639" max="5660" width="10.75" style="438" customWidth="1"/>
    <col min="5661" max="5889" width="9" style="438"/>
    <col min="5890" max="5890" width="0" style="438" hidden="1" customWidth="1"/>
    <col min="5891" max="5891" width="7.875" style="438" customWidth="1"/>
    <col min="5892" max="5893" width="11.625" style="438" customWidth="1"/>
    <col min="5894" max="5894" width="5" style="438" customWidth="1"/>
    <col min="5895" max="5916" width="10.75" style="438" customWidth="1"/>
    <col min="5917" max="6145" width="9" style="438"/>
    <col min="6146" max="6146" width="0" style="438" hidden="1" customWidth="1"/>
    <col min="6147" max="6147" width="7.875" style="438" customWidth="1"/>
    <col min="6148" max="6149" width="11.625" style="438" customWidth="1"/>
    <col min="6150" max="6150" width="5" style="438" customWidth="1"/>
    <col min="6151" max="6172" width="10.75" style="438" customWidth="1"/>
    <col min="6173" max="6401" width="9" style="438"/>
    <col min="6402" max="6402" width="0" style="438" hidden="1" customWidth="1"/>
    <col min="6403" max="6403" width="7.875" style="438" customWidth="1"/>
    <col min="6404" max="6405" width="11.625" style="438" customWidth="1"/>
    <col min="6406" max="6406" width="5" style="438" customWidth="1"/>
    <col min="6407" max="6428" width="10.75" style="438" customWidth="1"/>
    <col min="6429" max="6657" width="9" style="438"/>
    <col min="6658" max="6658" width="0" style="438" hidden="1" customWidth="1"/>
    <col min="6659" max="6659" width="7.875" style="438" customWidth="1"/>
    <col min="6660" max="6661" width="11.625" style="438" customWidth="1"/>
    <col min="6662" max="6662" width="5" style="438" customWidth="1"/>
    <col min="6663" max="6684" width="10.75" style="438" customWidth="1"/>
    <col min="6685" max="6913" width="9" style="438"/>
    <col min="6914" max="6914" width="0" style="438" hidden="1" customWidth="1"/>
    <col min="6915" max="6915" width="7.875" style="438" customWidth="1"/>
    <col min="6916" max="6917" width="11.625" style="438" customWidth="1"/>
    <col min="6918" max="6918" width="5" style="438" customWidth="1"/>
    <col min="6919" max="6940" width="10.75" style="438" customWidth="1"/>
    <col min="6941" max="7169" width="9" style="438"/>
    <col min="7170" max="7170" width="0" style="438" hidden="1" customWidth="1"/>
    <col min="7171" max="7171" width="7.875" style="438" customWidth="1"/>
    <col min="7172" max="7173" width="11.625" style="438" customWidth="1"/>
    <col min="7174" max="7174" width="5" style="438" customWidth="1"/>
    <col min="7175" max="7196" width="10.75" style="438" customWidth="1"/>
    <col min="7197" max="7425" width="9" style="438"/>
    <col min="7426" max="7426" width="0" style="438" hidden="1" customWidth="1"/>
    <col min="7427" max="7427" width="7.875" style="438" customWidth="1"/>
    <col min="7428" max="7429" width="11.625" style="438" customWidth="1"/>
    <col min="7430" max="7430" width="5" style="438" customWidth="1"/>
    <col min="7431" max="7452" width="10.75" style="438" customWidth="1"/>
    <col min="7453" max="7681" width="9" style="438"/>
    <col min="7682" max="7682" width="0" style="438" hidden="1" customWidth="1"/>
    <col min="7683" max="7683" width="7.875" style="438" customWidth="1"/>
    <col min="7684" max="7685" width="11.625" style="438" customWidth="1"/>
    <col min="7686" max="7686" width="5" style="438" customWidth="1"/>
    <col min="7687" max="7708" width="10.75" style="438" customWidth="1"/>
    <col min="7709" max="7937" width="9" style="438"/>
    <col min="7938" max="7938" width="0" style="438" hidden="1" customWidth="1"/>
    <col min="7939" max="7939" width="7.875" style="438" customWidth="1"/>
    <col min="7940" max="7941" width="11.625" style="438" customWidth="1"/>
    <col min="7942" max="7942" width="5" style="438" customWidth="1"/>
    <col min="7943" max="7964" width="10.75" style="438" customWidth="1"/>
    <col min="7965" max="8193" width="9" style="438"/>
    <col min="8194" max="8194" width="0" style="438" hidden="1" customWidth="1"/>
    <col min="8195" max="8195" width="7.875" style="438" customWidth="1"/>
    <col min="8196" max="8197" width="11.625" style="438" customWidth="1"/>
    <col min="8198" max="8198" width="5" style="438" customWidth="1"/>
    <col min="8199" max="8220" width="10.75" style="438" customWidth="1"/>
    <col min="8221" max="8449" width="9" style="438"/>
    <col min="8450" max="8450" width="0" style="438" hidden="1" customWidth="1"/>
    <col min="8451" max="8451" width="7.875" style="438" customWidth="1"/>
    <col min="8452" max="8453" width="11.625" style="438" customWidth="1"/>
    <col min="8454" max="8454" width="5" style="438" customWidth="1"/>
    <col min="8455" max="8476" width="10.75" style="438" customWidth="1"/>
    <col min="8477" max="8705" width="9" style="438"/>
    <col min="8706" max="8706" width="0" style="438" hidden="1" customWidth="1"/>
    <col min="8707" max="8707" width="7.875" style="438" customWidth="1"/>
    <col min="8708" max="8709" width="11.625" style="438" customWidth="1"/>
    <col min="8710" max="8710" width="5" style="438" customWidth="1"/>
    <col min="8711" max="8732" width="10.75" style="438" customWidth="1"/>
    <col min="8733" max="8961" width="9" style="438"/>
    <col min="8962" max="8962" width="0" style="438" hidden="1" customWidth="1"/>
    <col min="8963" max="8963" width="7.875" style="438" customWidth="1"/>
    <col min="8964" max="8965" width="11.625" style="438" customWidth="1"/>
    <col min="8966" max="8966" width="5" style="438" customWidth="1"/>
    <col min="8967" max="8988" width="10.75" style="438" customWidth="1"/>
    <col min="8989" max="9217" width="9" style="438"/>
    <col min="9218" max="9218" width="0" style="438" hidden="1" customWidth="1"/>
    <col min="9219" max="9219" width="7.875" style="438" customWidth="1"/>
    <col min="9220" max="9221" width="11.625" style="438" customWidth="1"/>
    <col min="9222" max="9222" width="5" style="438" customWidth="1"/>
    <col min="9223" max="9244" width="10.75" style="438" customWidth="1"/>
    <col min="9245" max="9473" width="9" style="438"/>
    <col min="9474" max="9474" width="0" style="438" hidden="1" customWidth="1"/>
    <col min="9475" max="9475" width="7.875" style="438" customWidth="1"/>
    <col min="9476" max="9477" width="11.625" style="438" customWidth="1"/>
    <col min="9478" max="9478" width="5" style="438" customWidth="1"/>
    <col min="9479" max="9500" width="10.75" style="438" customWidth="1"/>
    <col min="9501" max="9729" width="9" style="438"/>
    <col min="9730" max="9730" width="0" style="438" hidden="1" customWidth="1"/>
    <col min="9731" max="9731" width="7.875" style="438" customWidth="1"/>
    <col min="9732" max="9733" width="11.625" style="438" customWidth="1"/>
    <col min="9734" max="9734" width="5" style="438" customWidth="1"/>
    <col min="9735" max="9756" width="10.75" style="438" customWidth="1"/>
    <col min="9757" max="9985" width="9" style="438"/>
    <col min="9986" max="9986" width="0" style="438" hidden="1" customWidth="1"/>
    <col min="9987" max="9987" width="7.875" style="438" customWidth="1"/>
    <col min="9988" max="9989" width="11.625" style="438" customWidth="1"/>
    <col min="9990" max="9990" width="5" style="438" customWidth="1"/>
    <col min="9991" max="10012" width="10.75" style="438" customWidth="1"/>
    <col min="10013" max="10241" width="9" style="438"/>
    <col min="10242" max="10242" width="0" style="438" hidden="1" customWidth="1"/>
    <col min="10243" max="10243" width="7.875" style="438" customWidth="1"/>
    <col min="10244" max="10245" width="11.625" style="438" customWidth="1"/>
    <col min="10246" max="10246" width="5" style="438" customWidth="1"/>
    <col min="10247" max="10268" width="10.75" style="438" customWidth="1"/>
    <col min="10269" max="10497" width="9" style="438"/>
    <col min="10498" max="10498" width="0" style="438" hidden="1" customWidth="1"/>
    <col min="10499" max="10499" width="7.875" style="438" customWidth="1"/>
    <col min="10500" max="10501" width="11.625" style="438" customWidth="1"/>
    <col min="10502" max="10502" width="5" style="438" customWidth="1"/>
    <col min="10503" max="10524" width="10.75" style="438" customWidth="1"/>
    <col min="10525" max="10753" width="9" style="438"/>
    <col min="10754" max="10754" width="0" style="438" hidden="1" customWidth="1"/>
    <col min="10755" max="10755" width="7.875" style="438" customWidth="1"/>
    <col min="10756" max="10757" width="11.625" style="438" customWidth="1"/>
    <col min="10758" max="10758" width="5" style="438" customWidth="1"/>
    <col min="10759" max="10780" width="10.75" style="438" customWidth="1"/>
    <col min="10781" max="11009" width="9" style="438"/>
    <col min="11010" max="11010" width="0" style="438" hidden="1" customWidth="1"/>
    <col min="11011" max="11011" width="7.875" style="438" customWidth="1"/>
    <col min="11012" max="11013" width="11.625" style="438" customWidth="1"/>
    <col min="11014" max="11014" width="5" style="438" customWidth="1"/>
    <col min="11015" max="11036" width="10.75" style="438" customWidth="1"/>
    <col min="11037" max="11265" width="9" style="438"/>
    <col min="11266" max="11266" width="0" style="438" hidden="1" customWidth="1"/>
    <col min="11267" max="11267" width="7.875" style="438" customWidth="1"/>
    <col min="11268" max="11269" width="11.625" style="438" customWidth="1"/>
    <col min="11270" max="11270" width="5" style="438" customWidth="1"/>
    <col min="11271" max="11292" width="10.75" style="438" customWidth="1"/>
    <col min="11293" max="11521" width="9" style="438"/>
    <col min="11522" max="11522" width="0" style="438" hidden="1" customWidth="1"/>
    <col min="11523" max="11523" width="7.875" style="438" customWidth="1"/>
    <col min="11524" max="11525" width="11.625" style="438" customWidth="1"/>
    <col min="11526" max="11526" width="5" style="438" customWidth="1"/>
    <col min="11527" max="11548" width="10.75" style="438" customWidth="1"/>
    <col min="11549" max="11777" width="9" style="438"/>
    <col min="11778" max="11778" width="0" style="438" hidden="1" customWidth="1"/>
    <col min="11779" max="11779" width="7.875" style="438" customWidth="1"/>
    <col min="11780" max="11781" width="11.625" style="438" customWidth="1"/>
    <col min="11782" max="11782" width="5" style="438" customWidth="1"/>
    <col min="11783" max="11804" width="10.75" style="438" customWidth="1"/>
    <col min="11805" max="12033" width="9" style="438"/>
    <col min="12034" max="12034" width="0" style="438" hidden="1" customWidth="1"/>
    <col min="12035" max="12035" width="7.875" style="438" customWidth="1"/>
    <col min="12036" max="12037" width="11.625" style="438" customWidth="1"/>
    <col min="12038" max="12038" width="5" style="438" customWidth="1"/>
    <col min="12039" max="12060" width="10.75" style="438" customWidth="1"/>
    <col min="12061" max="12289" width="9" style="438"/>
    <col min="12290" max="12290" width="0" style="438" hidden="1" customWidth="1"/>
    <col min="12291" max="12291" width="7.875" style="438" customWidth="1"/>
    <col min="12292" max="12293" width="11.625" style="438" customWidth="1"/>
    <col min="12294" max="12294" width="5" style="438" customWidth="1"/>
    <col min="12295" max="12316" width="10.75" style="438" customWidth="1"/>
    <col min="12317" max="12545" width="9" style="438"/>
    <col min="12546" max="12546" width="0" style="438" hidden="1" customWidth="1"/>
    <col min="12547" max="12547" width="7.875" style="438" customWidth="1"/>
    <col min="12548" max="12549" width="11.625" style="438" customWidth="1"/>
    <col min="12550" max="12550" width="5" style="438" customWidth="1"/>
    <col min="12551" max="12572" width="10.75" style="438" customWidth="1"/>
    <col min="12573" max="12801" width="9" style="438"/>
    <col min="12802" max="12802" width="0" style="438" hidden="1" customWidth="1"/>
    <col min="12803" max="12803" width="7.875" style="438" customWidth="1"/>
    <col min="12804" max="12805" width="11.625" style="438" customWidth="1"/>
    <col min="12806" max="12806" width="5" style="438" customWidth="1"/>
    <col min="12807" max="12828" width="10.75" style="438" customWidth="1"/>
    <col min="12829" max="13057" width="9" style="438"/>
    <col min="13058" max="13058" width="0" style="438" hidden="1" customWidth="1"/>
    <col min="13059" max="13059" width="7.875" style="438" customWidth="1"/>
    <col min="13060" max="13061" width="11.625" style="438" customWidth="1"/>
    <col min="13062" max="13062" width="5" style="438" customWidth="1"/>
    <col min="13063" max="13084" width="10.75" style="438" customWidth="1"/>
    <col min="13085" max="13313" width="9" style="438"/>
    <col min="13314" max="13314" width="0" style="438" hidden="1" customWidth="1"/>
    <col min="13315" max="13315" width="7.875" style="438" customWidth="1"/>
    <col min="13316" max="13317" width="11.625" style="438" customWidth="1"/>
    <col min="13318" max="13318" width="5" style="438" customWidth="1"/>
    <col min="13319" max="13340" width="10.75" style="438" customWidth="1"/>
    <col min="13341" max="13569" width="9" style="438"/>
    <col min="13570" max="13570" width="0" style="438" hidden="1" customWidth="1"/>
    <col min="13571" max="13571" width="7.875" style="438" customWidth="1"/>
    <col min="13572" max="13573" width="11.625" style="438" customWidth="1"/>
    <col min="13574" max="13574" width="5" style="438" customWidth="1"/>
    <col min="13575" max="13596" width="10.75" style="438" customWidth="1"/>
    <col min="13597" max="13825" width="9" style="438"/>
    <col min="13826" max="13826" width="0" style="438" hidden="1" customWidth="1"/>
    <col min="13827" max="13827" width="7.875" style="438" customWidth="1"/>
    <col min="13828" max="13829" width="11.625" style="438" customWidth="1"/>
    <col min="13830" max="13830" width="5" style="438" customWidth="1"/>
    <col min="13831" max="13852" width="10.75" style="438" customWidth="1"/>
    <col min="13853" max="14081" width="9" style="438"/>
    <col min="14082" max="14082" width="0" style="438" hidden="1" customWidth="1"/>
    <col min="14083" max="14083" width="7.875" style="438" customWidth="1"/>
    <col min="14084" max="14085" width="11.625" style="438" customWidth="1"/>
    <col min="14086" max="14086" width="5" style="438" customWidth="1"/>
    <col min="14087" max="14108" width="10.75" style="438" customWidth="1"/>
    <col min="14109" max="14337" width="9" style="438"/>
    <col min="14338" max="14338" width="0" style="438" hidden="1" customWidth="1"/>
    <col min="14339" max="14339" width="7.875" style="438" customWidth="1"/>
    <col min="14340" max="14341" width="11.625" style="438" customWidth="1"/>
    <col min="14342" max="14342" width="5" style="438" customWidth="1"/>
    <col min="14343" max="14364" width="10.75" style="438" customWidth="1"/>
    <col min="14365" max="14593" width="9" style="438"/>
    <col min="14594" max="14594" width="0" style="438" hidden="1" customWidth="1"/>
    <col min="14595" max="14595" width="7.875" style="438" customWidth="1"/>
    <col min="14596" max="14597" width="11.625" style="438" customWidth="1"/>
    <col min="14598" max="14598" width="5" style="438" customWidth="1"/>
    <col min="14599" max="14620" width="10.75" style="438" customWidth="1"/>
    <col min="14621" max="14849" width="9" style="438"/>
    <col min="14850" max="14850" width="0" style="438" hidden="1" customWidth="1"/>
    <col min="14851" max="14851" width="7.875" style="438" customWidth="1"/>
    <col min="14852" max="14853" width="11.625" style="438" customWidth="1"/>
    <col min="14854" max="14854" width="5" style="438" customWidth="1"/>
    <col min="14855" max="14876" width="10.75" style="438" customWidth="1"/>
    <col min="14877" max="15105" width="9" style="438"/>
    <col min="15106" max="15106" width="0" style="438" hidden="1" customWidth="1"/>
    <col min="15107" max="15107" width="7.875" style="438" customWidth="1"/>
    <col min="15108" max="15109" width="11.625" style="438" customWidth="1"/>
    <col min="15110" max="15110" width="5" style="438" customWidth="1"/>
    <col min="15111" max="15132" width="10.75" style="438" customWidth="1"/>
    <col min="15133" max="15361" width="9" style="438"/>
    <col min="15362" max="15362" width="0" style="438" hidden="1" customWidth="1"/>
    <col min="15363" max="15363" width="7.875" style="438" customWidth="1"/>
    <col min="15364" max="15365" width="11.625" style="438" customWidth="1"/>
    <col min="15366" max="15366" width="5" style="438" customWidth="1"/>
    <col min="15367" max="15388" width="10.75" style="438" customWidth="1"/>
    <col min="15389" max="15617" width="9" style="438"/>
    <col min="15618" max="15618" width="0" style="438" hidden="1" customWidth="1"/>
    <col min="15619" max="15619" width="7.875" style="438" customWidth="1"/>
    <col min="15620" max="15621" width="11.625" style="438" customWidth="1"/>
    <col min="15622" max="15622" width="5" style="438" customWidth="1"/>
    <col min="15623" max="15644" width="10.75" style="438" customWidth="1"/>
    <col min="15645" max="15873" width="9" style="438"/>
    <col min="15874" max="15874" width="0" style="438" hidden="1" customWidth="1"/>
    <col min="15875" max="15875" width="7.875" style="438" customWidth="1"/>
    <col min="15876" max="15877" width="11.625" style="438" customWidth="1"/>
    <col min="15878" max="15878" width="5" style="438" customWidth="1"/>
    <col min="15879" max="15900" width="10.75" style="438" customWidth="1"/>
    <col min="15901" max="16129" width="9" style="438"/>
    <col min="16130" max="16130" width="0" style="438" hidden="1" customWidth="1"/>
    <col min="16131" max="16131" width="7.875" style="438" customWidth="1"/>
    <col min="16132" max="16133" width="11.625" style="438" customWidth="1"/>
    <col min="16134" max="16134" width="5" style="438" customWidth="1"/>
    <col min="16135" max="16156" width="10.75" style="438" customWidth="1"/>
    <col min="16157" max="16384" width="9" style="438"/>
  </cols>
  <sheetData>
    <row r="1" spans="1:28">
      <c r="B1" s="439" t="s">
        <v>928</v>
      </c>
      <c r="C1" s="440"/>
      <c r="D1" s="440"/>
      <c r="E1" s="441"/>
      <c r="F1" s="440"/>
      <c r="G1" s="440"/>
      <c r="H1" s="440"/>
      <c r="I1" s="440"/>
      <c r="J1" s="440"/>
      <c r="K1" s="442"/>
      <c r="L1" s="443"/>
      <c r="M1" s="443"/>
      <c r="N1" s="443"/>
      <c r="O1" s="440"/>
      <c r="P1" s="440"/>
      <c r="Q1" s="440"/>
      <c r="R1" s="440"/>
      <c r="S1" s="440"/>
      <c r="T1" s="440"/>
      <c r="U1" s="440"/>
      <c r="V1" s="440"/>
      <c r="W1" s="440"/>
      <c r="X1" s="440"/>
      <c r="Y1" s="369"/>
      <c r="Z1" s="440"/>
      <c r="AA1" s="440"/>
      <c r="AB1" s="444" t="s">
        <v>157</v>
      </c>
    </row>
    <row r="2" spans="1:28">
      <c r="B2" s="445" t="s">
        <v>583</v>
      </c>
      <c r="C2" s="446" t="s">
        <v>584</v>
      </c>
      <c r="D2" s="447" t="s">
        <v>585</v>
      </c>
      <c r="E2" s="446" t="s">
        <v>586</v>
      </c>
      <c r="F2" s="445" t="s">
        <v>556</v>
      </c>
      <c r="G2" s="445" t="s">
        <v>587</v>
      </c>
      <c r="H2" s="445" t="s">
        <v>644</v>
      </c>
      <c r="I2" s="445" t="s">
        <v>645</v>
      </c>
      <c r="J2" s="445" t="s">
        <v>646</v>
      </c>
      <c r="K2" s="448" t="s">
        <v>647</v>
      </c>
      <c r="L2" s="448" t="s">
        <v>648</v>
      </c>
      <c r="M2" s="448" t="s">
        <v>649</v>
      </c>
      <c r="N2" s="448" t="s">
        <v>650</v>
      </c>
      <c r="O2" s="445" t="s">
        <v>651</v>
      </c>
      <c r="P2" s="445" t="s">
        <v>652</v>
      </c>
      <c r="Q2" s="445" t="s">
        <v>653</v>
      </c>
      <c r="R2" s="445" t="s">
        <v>654</v>
      </c>
      <c r="S2" s="445" t="s">
        <v>655</v>
      </c>
      <c r="T2" s="445" t="s">
        <v>656</v>
      </c>
      <c r="U2" s="445" t="s">
        <v>657</v>
      </c>
      <c r="V2" s="445" t="s">
        <v>658</v>
      </c>
      <c r="W2" s="445" t="s">
        <v>659</v>
      </c>
      <c r="X2" s="445" t="s">
        <v>660</v>
      </c>
      <c r="Y2" s="375" t="s">
        <v>701</v>
      </c>
      <c r="Z2" s="445" t="s">
        <v>661</v>
      </c>
      <c r="AA2" s="445" t="s">
        <v>662</v>
      </c>
      <c r="AB2" s="445" t="s">
        <v>590</v>
      </c>
    </row>
    <row r="3" spans="1:28" s="449" customFormat="1">
      <c r="A3" s="449">
        <v>1</v>
      </c>
      <c r="B3" s="450" t="s">
        <v>591</v>
      </c>
      <c r="C3" s="451" t="s">
        <v>663</v>
      </c>
      <c r="D3" s="451" t="s">
        <v>175</v>
      </c>
      <c r="E3" s="452" t="s">
        <v>592</v>
      </c>
      <c r="F3" s="453">
        <v>5589708</v>
      </c>
      <c r="G3" s="453">
        <v>221783</v>
      </c>
      <c r="H3" s="453">
        <v>242947</v>
      </c>
      <c r="I3" s="453">
        <v>251175</v>
      </c>
      <c r="J3" s="453">
        <v>274885</v>
      </c>
      <c r="K3" s="454">
        <v>277039</v>
      </c>
      <c r="L3" s="454">
        <v>270796</v>
      </c>
      <c r="M3" s="454">
        <v>303531</v>
      </c>
      <c r="N3" s="454">
        <v>335547</v>
      </c>
      <c r="O3" s="453">
        <v>416141</v>
      </c>
      <c r="P3" s="453">
        <v>432233</v>
      </c>
      <c r="Q3" s="453">
        <v>365310</v>
      </c>
      <c r="R3" s="453">
        <v>332601</v>
      </c>
      <c r="S3" s="453">
        <v>329261</v>
      </c>
      <c r="T3" s="453">
        <v>428775</v>
      </c>
      <c r="U3" s="453">
        <v>350646</v>
      </c>
      <c r="V3" s="453">
        <v>297133</v>
      </c>
      <c r="W3" s="453">
        <v>230005</v>
      </c>
      <c r="X3" s="453">
        <v>144992</v>
      </c>
      <c r="Y3" s="538">
        <f>SUM(Z3:AB3)</f>
        <v>84866</v>
      </c>
      <c r="Z3" s="453">
        <v>64521</v>
      </c>
      <c r="AA3" s="453">
        <v>17569</v>
      </c>
      <c r="AB3" s="453">
        <v>2776</v>
      </c>
    </row>
    <row r="4" spans="1:28" s="449" customFormat="1">
      <c r="A4" s="449">
        <v>1</v>
      </c>
      <c r="B4" s="455" t="s">
        <v>593</v>
      </c>
      <c r="C4" s="456" t="s">
        <v>57</v>
      </c>
      <c r="D4" s="456" t="s">
        <v>176</v>
      </c>
      <c r="E4" s="457" t="s">
        <v>592</v>
      </c>
      <c r="F4" s="458">
        <v>1542935</v>
      </c>
      <c r="G4" s="458">
        <v>59685</v>
      </c>
      <c r="H4" s="458">
        <v>64902</v>
      </c>
      <c r="I4" s="458">
        <v>66455</v>
      </c>
      <c r="J4" s="458">
        <v>71588</v>
      </c>
      <c r="K4" s="459">
        <v>78195</v>
      </c>
      <c r="L4" s="459">
        <v>78215</v>
      </c>
      <c r="M4" s="459">
        <v>86175</v>
      </c>
      <c r="N4" s="459">
        <v>94448</v>
      </c>
      <c r="O4" s="458">
        <v>116005</v>
      </c>
      <c r="P4" s="458">
        <v>119698</v>
      </c>
      <c r="Q4" s="458">
        <v>101425</v>
      </c>
      <c r="R4" s="458">
        <v>93515</v>
      </c>
      <c r="S4" s="458">
        <v>90719</v>
      </c>
      <c r="T4" s="458">
        <v>117370</v>
      </c>
      <c r="U4" s="458">
        <v>95788</v>
      </c>
      <c r="V4" s="458">
        <v>81799</v>
      </c>
      <c r="W4" s="458">
        <v>64246</v>
      </c>
      <c r="X4" s="458">
        <v>40072</v>
      </c>
      <c r="Y4" s="540">
        <f t="shared" ref="Y4:Y67" si="0">SUM(Z4:AB4)</f>
        <v>22635</v>
      </c>
      <c r="Z4" s="458">
        <v>17246</v>
      </c>
      <c r="AA4" s="458">
        <v>4650</v>
      </c>
      <c r="AB4" s="458">
        <v>739</v>
      </c>
    </row>
    <row r="5" spans="1:28" s="449" customFormat="1">
      <c r="A5" s="449">
        <v>1</v>
      </c>
      <c r="B5" s="460" t="s">
        <v>594</v>
      </c>
      <c r="C5" s="461" t="s">
        <v>57</v>
      </c>
      <c r="D5" s="462" t="s">
        <v>665</v>
      </c>
      <c r="E5" s="463" t="s">
        <v>592</v>
      </c>
      <c r="F5" s="464">
        <v>214270</v>
      </c>
      <c r="G5" s="464">
        <v>9250</v>
      </c>
      <c r="H5" s="464">
        <v>9780</v>
      </c>
      <c r="I5" s="464">
        <v>10176</v>
      </c>
      <c r="J5" s="464">
        <v>10915</v>
      </c>
      <c r="K5" s="465">
        <v>11026</v>
      </c>
      <c r="L5" s="465">
        <v>10539</v>
      </c>
      <c r="M5" s="465">
        <v>11733</v>
      </c>
      <c r="N5" s="465">
        <v>13836</v>
      </c>
      <c r="O5" s="464">
        <v>17303</v>
      </c>
      <c r="P5" s="464">
        <v>18473</v>
      </c>
      <c r="Q5" s="464">
        <v>15401</v>
      </c>
      <c r="R5" s="464">
        <v>13268</v>
      </c>
      <c r="S5" s="464">
        <v>11687</v>
      </c>
      <c r="T5" s="464">
        <v>14136</v>
      </c>
      <c r="U5" s="464">
        <v>11339</v>
      </c>
      <c r="V5" s="464">
        <v>9499</v>
      </c>
      <c r="W5" s="464">
        <v>7935</v>
      </c>
      <c r="X5" s="464">
        <v>5083</v>
      </c>
      <c r="Y5" s="537">
        <f t="shared" si="0"/>
        <v>2891</v>
      </c>
      <c r="Z5" s="464">
        <v>2210</v>
      </c>
      <c r="AA5" s="464">
        <v>595</v>
      </c>
      <c r="AB5" s="464">
        <v>86</v>
      </c>
    </row>
    <row r="6" spans="1:28" s="449" customFormat="1">
      <c r="A6" s="449">
        <v>1</v>
      </c>
      <c r="B6" s="450" t="s">
        <v>595</v>
      </c>
      <c r="C6" s="451" t="s">
        <v>57</v>
      </c>
      <c r="D6" s="466" t="s">
        <v>666</v>
      </c>
      <c r="E6" s="452" t="s">
        <v>592</v>
      </c>
      <c r="F6" s="453">
        <v>133584</v>
      </c>
      <c r="G6" s="453">
        <v>5755</v>
      </c>
      <c r="H6" s="453">
        <v>5973</v>
      </c>
      <c r="I6" s="453">
        <v>5759</v>
      </c>
      <c r="J6" s="453">
        <v>6126</v>
      </c>
      <c r="K6" s="454">
        <v>7175</v>
      </c>
      <c r="L6" s="454">
        <v>7083</v>
      </c>
      <c r="M6" s="454">
        <v>7892</v>
      </c>
      <c r="N6" s="454">
        <v>8932</v>
      </c>
      <c r="O6" s="453">
        <v>10872</v>
      </c>
      <c r="P6" s="453">
        <v>11029</v>
      </c>
      <c r="Q6" s="453">
        <v>8832</v>
      </c>
      <c r="R6" s="453">
        <v>7512</v>
      </c>
      <c r="S6" s="453">
        <v>6754</v>
      </c>
      <c r="T6" s="453">
        <v>8860</v>
      </c>
      <c r="U6" s="453">
        <v>7257</v>
      </c>
      <c r="V6" s="453">
        <v>6285</v>
      </c>
      <c r="W6" s="453">
        <v>5496</v>
      </c>
      <c r="X6" s="453">
        <v>3863</v>
      </c>
      <c r="Y6" s="537">
        <f t="shared" si="0"/>
        <v>2129</v>
      </c>
      <c r="Z6" s="453">
        <v>1646</v>
      </c>
      <c r="AA6" s="453">
        <v>409</v>
      </c>
      <c r="AB6" s="453">
        <v>74</v>
      </c>
    </row>
    <row r="7" spans="1:28" s="449" customFormat="1">
      <c r="A7" s="449">
        <v>1</v>
      </c>
      <c r="B7" s="450" t="s">
        <v>596</v>
      </c>
      <c r="C7" s="451" t="s">
        <v>57</v>
      </c>
      <c r="D7" s="466" t="s">
        <v>667</v>
      </c>
      <c r="E7" s="452" t="s">
        <v>592</v>
      </c>
      <c r="F7" s="453">
        <v>109234</v>
      </c>
      <c r="G7" s="453">
        <v>3709</v>
      </c>
      <c r="H7" s="453">
        <v>3633</v>
      </c>
      <c r="I7" s="453">
        <v>3656</v>
      </c>
      <c r="J7" s="453">
        <v>4287</v>
      </c>
      <c r="K7" s="454">
        <v>6302</v>
      </c>
      <c r="L7" s="454">
        <v>7132</v>
      </c>
      <c r="M7" s="454">
        <v>6928</v>
      </c>
      <c r="N7" s="454">
        <v>6649</v>
      </c>
      <c r="O7" s="453">
        <v>7941</v>
      </c>
      <c r="P7" s="453">
        <v>8256</v>
      </c>
      <c r="Q7" s="453">
        <v>6935</v>
      </c>
      <c r="R7" s="453">
        <v>6207</v>
      </c>
      <c r="S7" s="453">
        <v>5984</v>
      </c>
      <c r="T7" s="453">
        <v>7989</v>
      </c>
      <c r="U7" s="453">
        <v>6774</v>
      </c>
      <c r="V7" s="453">
        <v>6378</v>
      </c>
      <c r="W7" s="453">
        <v>5355</v>
      </c>
      <c r="X7" s="453">
        <v>3218</v>
      </c>
      <c r="Y7" s="537">
        <f t="shared" si="0"/>
        <v>1901</v>
      </c>
      <c r="Z7" s="453">
        <v>1452</v>
      </c>
      <c r="AA7" s="453">
        <v>392</v>
      </c>
      <c r="AB7" s="453">
        <v>57</v>
      </c>
    </row>
    <row r="8" spans="1:28" s="449" customFormat="1">
      <c r="A8" s="449">
        <v>1</v>
      </c>
      <c r="B8" s="450" t="s">
        <v>597</v>
      </c>
      <c r="C8" s="451" t="s">
        <v>57</v>
      </c>
      <c r="D8" s="466" t="s">
        <v>668</v>
      </c>
      <c r="E8" s="452" t="s">
        <v>592</v>
      </c>
      <c r="F8" s="453">
        <v>99348</v>
      </c>
      <c r="G8" s="453">
        <v>3039</v>
      </c>
      <c r="H8" s="453">
        <v>3321</v>
      </c>
      <c r="I8" s="453">
        <v>3454</v>
      </c>
      <c r="J8" s="453">
        <v>4006</v>
      </c>
      <c r="K8" s="454">
        <v>4907</v>
      </c>
      <c r="L8" s="454">
        <v>5090</v>
      </c>
      <c r="M8" s="454">
        <v>5225</v>
      </c>
      <c r="N8" s="454">
        <v>5155</v>
      </c>
      <c r="O8" s="453">
        <v>6737</v>
      </c>
      <c r="P8" s="453">
        <v>7327</v>
      </c>
      <c r="Q8" s="453">
        <v>6472</v>
      </c>
      <c r="R8" s="453">
        <v>5972</v>
      </c>
      <c r="S8" s="453">
        <v>5924</v>
      </c>
      <c r="T8" s="453">
        <v>8317</v>
      </c>
      <c r="U8" s="453">
        <v>7033</v>
      </c>
      <c r="V8" s="453">
        <v>6710</v>
      </c>
      <c r="W8" s="453">
        <v>5551</v>
      </c>
      <c r="X8" s="453">
        <v>3205</v>
      </c>
      <c r="Y8" s="537">
        <f t="shared" si="0"/>
        <v>1903</v>
      </c>
      <c r="Z8" s="453">
        <v>1453</v>
      </c>
      <c r="AA8" s="453">
        <v>389</v>
      </c>
      <c r="AB8" s="453">
        <v>61</v>
      </c>
    </row>
    <row r="9" spans="1:28" s="449" customFormat="1">
      <c r="A9" s="449">
        <v>1</v>
      </c>
      <c r="B9" s="450" t="s">
        <v>598</v>
      </c>
      <c r="C9" s="451" t="s">
        <v>57</v>
      </c>
      <c r="D9" s="466" t="s">
        <v>669</v>
      </c>
      <c r="E9" s="452" t="s">
        <v>592</v>
      </c>
      <c r="F9" s="453">
        <v>162850</v>
      </c>
      <c r="G9" s="453">
        <v>6033</v>
      </c>
      <c r="H9" s="453">
        <v>6274</v>
      </c>
      <c r="I9" s="453">
        <v>6452</v>
      </c>
      <c r="J9" s="453">
        <v>7205</v>
      </c>
      <c r="K9" s="453">
        <v>7282</v>
      </c>
      <c r="L9" s="453">
        <v>7248</v>
      </c>
      <c r="M9" s="453">
        <v>8344</v>
      </c>
      <c r="N9" s="453">
        <v>9275</v>
      </c>
      <c r="O9" s="453">
        <v>11274</v>
      </c>
      <c r="P9" s="453">
        <v>12048</v>
      </c>
      <c r="Q9" s="453">
        <v>10413</v>
      </c>
      <c r="R9" s="453">
        <v>10166</v>
      </c>
      <c r="S9" s="453">
        <v>10010</v>
      </c>
      <c r="T9" s="453">
        <v>13737</v>
      </c>
      <c r="U9" s="453">
        <v>11891</v>
      </c>
      <c r="V9" s="453">
        <v>10222</v>
      </c>
      <c r="W9" s="453">
        <v>7762</v>
      </c>
      <c r="X9" s="453">
        <v>4706</v>
      </c>
      <c r="Y9" s="537">
        <f t="shared" si="0"/>
        <v>2508</v>
      </c>
      <c r="Z9" s="453">
        <v>1922</v>
      </c>
      <c r="AA9" s="453">
        <v>494</v>
      </c>
      <c r="AB9" s="453">
        <v>92</v>
      </c>
    </row>
    <row r="10" spans="1:28" s="449" customFormat="1">
      <c r="A10" s="449">
        <v>1</v>
      </c>
      <c r="B10" s="450" t="s">
        <v>599</v>
      </c>
      <c r="C10" s="451" t="s">
        <v>57</v>
      </c>
      <c r="D10" s="466" t="s">
        <v>670</v>
      </c>
      <c r="E10" s="452" t="s">
        <v>592</v>
      </c>
      <c r="F10" s="453">
        <v>223496</v>
      </c>
      <c r="G10" s="453">
        <v>9678</v>
      </c>
      <c r="H10" s="453">
        <v>10404</v>
      </c>
      <c r="I10" s="453">
        <v>10038</v>
      </c>
      <c r="J10" s="453">
        <v>10223</v>
      </c>
      <c r="K10" s="453">
        <v>9823</v>
      </c>
      <c r="L10" s="453">
        <v>9984</v>
      </c>
      <c r="M10" s="453">
        <v>12270</v>
      </c>
      <c r="N10" s="453">
        <v>13735</v>
      </c>
      <c r="O10" s="453">
        <v>16461</v>
      </c>
      <c r="P10" s="453">
        <v>16532</v>
      </c>
      <c r="Q10" s="453">
        <v>14172</v>
      </c>
      <c r="R10" s="453">
        <v>12746</v>
      </c>
      <c r="S10" s="453">
        <v>12837</v>
      </c>
      <c r="T10" s="453">
        <v>16977</v>
      </c>
      <c r="U10" s="453">
        <v>14510</v>
      </c>
      <c r="V10" s="453">
        <v>12952</v>
      </c>
      <c r="W10" s="453">
        <v>10200</v>
      </c>
      <c r="X10" s="453">
        <v>6416</v>
      </c>
      <c r="Y10" s="537">
        <f t="shared" si="0"/>
        <v>3538</v>
      </c>
      <c r="Z10" s="453">
        <v>2706</v>
      </c>
      <c r="AA10" s="453">
        <v>716</v>
      </c>
      <c r="AB10" s="453">
        <v>116</v>
      </c>
    </row>
    <row r="11" spans="1:28" s="449" customFormat="1">
      <c r="A11" s="449">
        <v>1</v>
      </c>
      <c r="B11" s="450" t="s">
        <v>600</v>
      </c>
      <c r="C11" s="451" t="s">
        <v>57</v>
      </c>
      <c r="D11" s="466" t="s">
        <v>671</v>
      </c>
      <c r="E11" s="452" t="s">
        <v>592</v>
      </c>
      <c r="F11" s="453">
        <v>219966</v>
      </c>
      <c r="G11" s="453">
        <v>7663</v>
      </c>
      <c r="H11" s="453">
        <v>9684</v>
      </c>
      <c r="I11" s="453">
        <v>10610</v>
      </c>
      <c r="J11" s="453">
        <v>11145</v>
      </c>
      <c r="K11" s="453">
        <v>10606</v>
      </c>
      <c r="L11" s="453">
        <v>9061</v>
      </c>
      <c r="M11" s="453">
        <v>10325</v>
      </c>
      <c r="N11" s="453">
        <v>12063</v>
      </c>
      <c r="O11" s="453">
        <v>16017</v>
      </c>
      <c r="P11" s="453">
        <v>16874</v>
      </c>
      <c r="Q11" s="453">
        <v>14251</v>
      </c>
      <c r="R11" s="453">
        <v>13591</v>
      </c>
      <c r="S11" s="453">
        <v>13629</v>
      </c>
      <c r="T11" s="453">
        <v>18216</v>
      </c>
      <c r="U11" s="453">
        <v>15381</v>
      </c>
      <c r="V11" s="453">
        <v>13045</v>
      </c>
      <c r="W11" s="453">
        <v>9174</v>
      </c>
      <c r="X11" s="453">
        <v>5508</v>
      </c>
      <c r="Y11" s="537">
        <f t="shared" si="0"/>
        <v>3123</v>
      </c>
      <c r="Z11" s="453">
        <v>2346</v>
      </c>
      <c r="AA11" s="453">
        <v>668</v>
      </c>
      <c r="AB11" s="453">
        <v>109</v>
      </c>
    </row>
    <row r="12" spans="1:28" s="449" customFormat="1">
      <c r="A12" s="449">
        <v>1</v>
      </c>
      <c r="B12" s="450" t="s">
        <v>601</v>
      </c>
      <c r="C12" s="451" t="s">
        <v>57</v>
      </c>
      <c r="D12" s="466" t="s">
        <v>672</v>
      </c>
      <c r="E12" s="452" t="s">
        <v>592</v>
      </c>
      <c r="F12" s="453">
        <v>135010</v>
      </c>
      <c r="G12" s="453">
        <v>5310</v>
      </c>
      <c r="H12" s="453">
        <v>4472</v>
      </c>
      <c r="I12" s="453">
        <v>4105</v>
      </c>
      <c r="J12" s="453">
        <v>4518</v>
      </c>
      <c r="K12" s="453">
        <v>8228</v>
      </c>
      <c r="L12" s="453">
        <v>10454</v>
      </c>
      <c r="M12" s="453">
        <v>10611</v>
      </c>
      <c r="N12" s="453">
        <v>10168</v>
      </c>
      <c r="O12" s="453">
        <v>11155</v>
      </c>
      <c r="P12" s="453">
        <v>10633</v>
      </c>
      <c r="Q12" s="453">
        <v>8663</v>
      </c>
      <c r="R12" s="453">
        <v>7603</v>
      </c>
      <c r="S12" s="453">
        <v>7042</v>
      </c>
      <c r="T12" s="453">
        <v>8931</v>
      </c>
      <c r="U12" s="453">
        <v>7129</v>
      </c>
      <c r="V12" s="453">
        <v>6010</v>
      </c>
      <c r="W12" s="453">
        <v>5109</v>
      </c>
      <c r="X12" s="453">
        <v>3112</v>
      </c>
      <c r="Y12" s="537">
        <f t="shared" si="0"/>
        <v>1757</v>
      </c>
      <c r="Z12" s="453">
        <v>1320</v>
      </c>
      <c r="AA12" s="453">
        <v>376</v>
      </c>
      <c r="AB12" s="453">
        <v>61</v>
      </c>
    </row>
    <row r="13" spans="1:28" s="449" customFormat="1">
      <c r="A13" s="449">
        <v>1</v>
      </c>
      <c r="B13" s="467" t="s">
        <v>602</v>
      </c>
      <c r="C13" s="468" t="s">
        <v>57</v>
      </c>
      <c r="D13" s="469" t="s">
        <v>673</v>
      </c>
      <c r="E13" s="470" t="s">
        <v>592</v>
      </c>
      <c r="F13" s="471">
        <v>245177</v>
      </c>
      <c r="G13" s="471">
        <v>9248</v>
      </c>
      <c r="H13" s="471">
        <v>11361</v>
      </c>
      <c r="I13" s="471">
        <v>12205</v>
      </c>
      <c r="J13" s="471">
        <v>13163</v>
      </c>
      <c r="K13" s="471">
        <v>12846</v>
      </c>
      <c r="L13" s="471">
        <v>11624</v>
      </c>
      <c r="M13" s="471">
        <v>12847</v>
      </c>
      <c r="N13" s="471">
        <v>14635</v>
      </c>
      <c r="O13" s="471">
        <v>18245</v>
      </c>
      <c r="P13" s="471">
        <v>18526</v>
      </c>
      <c r="Q13" s="471">
        <v>16286</v>
      </c>
      <c r="R13" s="471">
        <v>16450</v>
      </c>
      <c r="S13" s="471">
        <v>16852</v>
      </c>
      <c r="T13" s="471">
        <v>20207</v>
      </c>
      <c r="U13" s="471">
        <v>14474</v>
      </c>
      <c r="V13" s="471">
        <v>10698</v>
      </c>
      <c r="W13" s="471">
        <v>7664</v>
      </c>
      <c r="X13" s="471">
        <v>4961</v>
      </c>
      <c r="Y13" s="537">
        <f t="shared" si="0"/>
        <v>2885</v>
      </c>
      <c r="Z13" s="471">
        <v>2191</v>
      </c>
      <c r="AA13" s="471">
        <v>611</v>
      </c>
      <c r="AB13" s="471">
        <v>83</v>
      </c>
    </row>
    <row r="14" spans="1:28" s="449" customFormat="1">
      <c r="A14" s="449">
        <v>1</v>
      </c>
      <c r="B14" s="450" t="s">
        <v>603</v>
      </c>
      <c r="C14" s="451" t="s">
        <v>57</v>
      </c>
      <c r="D14" s="451" t="s">
        <v>186</v>
      </c>
      <c r="E14" s="452" t="s">
        <v>592</v>
      </c>
      <c r="F14" s="453">
        <v>538488</v>
      </c>
      <c r="G14" s="453">
        <v>22753</v>
      </c>
      <c r="H14" s="453">
        <v>24986</v>
      </c>
      <c r="I14" s="453">
        <v>25763</v>
      </c>
      <c r="J14" s="453">
        <v>28633</v>
      </c>
      <c r="K14" s="453">
        <v>28350</v>
      </c>
      <c r="L14" s="453">
        <v>27450</v>
      </c>
      <c r="M14" s="453">
        <v>29717</v>
      </c>
      <c r="N14" s="453">
        <v>32751</v>
      </c>
      <c r="O14" s="453">
        <v>40940</v>
      </c>
      <c r="P14" s="453">
        <v>41513</v>
      </c>
      <c r="Q14" s="453">
        <v>34619</v>
      </c>
      <c r="R14" s="453">
        <v>31064</v>
      </c>
      <c r="S14" s="453">
        <v>30358</v>
      </c>
      <c r="T14" s="453">
        <v>39409</v>
      </c>
      <c r="U14" s="453">
        <v>32766</v>
      </c>
      <c r="V14" s="453">
        <v>27814</v>
      </c>
      <c r="W14" s="453">
        <v>20538</v>
      </c>
      <c r="X14" s="453">
        <v>12211</v>
      </c>
      <c r="Y14" s="538">
        <f t="shared" si="0"/>
        <v>6853</v>
      </c>
      <c r="Z14" s="453">
        <v>5210</v>
      </c>
      <c r="AA14" s="453">
        <v>1447</v>
      </c>
      <c r="AB14" s="453">
        <v>196</v>
      </c>
    </row>
    <row r="15" spans="1:28" s="449" customFormat="1">
      <c r="A15" s="449">
        <v>1</v>
      </c>
      <c r="B15" s="450" t="s">
        <v>604</v>
      </c>
      <c r="C15" s="451" t="s">
        <v>57</v>
      </c>
      <c r="D15" s="451" t="s">
        <v>187</v>
      </c>
      <c r="E15" s="452" t="s">
        <v>592</v>
      </c>
      <c r="F15" s="453">
        <v>462744</v>
      </c>
      <c r="G15" s="453">
        <v>18207</v>
      </c>
      <c r="H15" s="453">
        <v>18299</v>
      </c>
      <c r="I15" s="453">
        <v>18319</v>
      </c>
      <c r="J15" s="453">
        <v>20057</v>
      </c>
      <c r="K15" s="453">
        <v>22608</v>
      </c>
      <c r="L15" s="453">
        <v>25615</v>
      </c>
      <c r="M15" s="453">
        <v>27757</v>
      </c>
      <c r="N15" s="453">
        <v>29298</v>
      </c>
      <c r="O15" s="453">
        <v>36096</v>
      </c>
      <c r="P15" s="453">
        <v>37862</v>
      </c>
      <c r="Q15" s="453">
        <v>31161</v>
      </c>
      <c r="R15" s="453">
        <v>25988</v>
      </c>
      <c r="S15" s="453">
        <v>24997</v>
      </c>
      <c r="T15" s="453">
        <v>34543</v>
      </c>
      <c r="U15" s="453">
        <v>29387</v>
      </c>
      <c r="V15" s="453">
        <v>26175</v>
      </c>
      <c r="W15" s="453">
        <v>19506</v>
      </c>
      <c r="X15" s="453">
        <v>11053</v>
      </c>
      <c r="Y15" s="537">
        <f t="shared" si="0"/>
        <v>5816</v>
      </c>
      <c r="Z15" s="453">
        <v>4456</v>
      </c>
      <c r="AA15" s="453">
        <v>1200</v>
      </c>
      <c r="AB15" s="453">
        <v>160</v>
      </c>
    </row>
    <row r="16" spans="1:28" s="449" customFormat="1">
      <c r="A16" s="449">
        <v>1</v>
      </c>
      <c r="B16" s="450" t="s">
        <v>605</v>
      </c>
      <c r="C16" s="451" t="s">
        <v>57</v>
      </c>
      <c r="D16" s="451" t="s">
        <v>188</v>
      </c>
      <c r="E16" s="452" t="s">
        <v>592</v>
      </c>
      <c r="F16" s="453">
        <v>301182</v>
      </c>
      <c r="G16" s="453">
        <v>13887</v>
      </c>
      <c r="H16" s="453">
        <v>13657</v>
      </c>
      <c r="I16" s="453">
        <v>13344</v>
      </c>
      <c r="J16" s="453">
        <v>14508</v>
      </c>
      <c r="K16" s="453">
        <v>14769</v>
      </c>
      <c r="L16" s="453">
        <v>16044</v>
      </c>
      <c r="M16" s="453">
        <v>18141</v>
      </c>
      <c r="N16" s="453">
        <v>19298</v>
      </c>
      <c r="O16" s="453">
        <v>22578</v>
      </c>
      <c r="P16" s="453">
        <v>23887</v>
      </c>
      <c r="Q16" s="453">
        <v>20107</v>
      </c>
      <c r="R16" s="453">
        <v>17148</v>
      </c>
      <c r="S16" s="453">
        <v>16388</v>
      </c>
      <c r="T16" s="453">
        <v>22076</v>
      </c>
      <c r="U16" s="453">
        <v>18422</v>
      </c>
      <c r="V16" s="453">
        <v>15563</v>
      </c>
      <c r="W16" s="453">
        <v>11159</v>
      </c>
      <c r="X16" s="453">
        <v>6579</v>
      </c>
      <c r="Y16" s="537">
        <f t="shared" si="0"/>
        <v>3627</v>
      </c>
      <c r="Z16" s="453">
        <v>2761</v>
      </c>
      <c r="AA16" s="453">
        <v>751</v>
      </c>
      <c r="AB16" s="453">
        <v>115</v>
      </c>
    </row>
    <row r="17" spans="1:28" s="449" customFormat="1">
      <c r="A17" s="449">
        <v>1</v>
      </c>
      <c r="B17" s="450" t="s">
        <v>606</v>
      </c>
      <c r="C17" s="451" t="s">
        <v>57</v>
      </c>
      <c r="D17" s="451" t="s">
        <v>189</v>
      </c>
      <c r="E17" s="452" t="s">
        <v>592</v>
      </c>
      <c r="F17" s="453">
        <v>485225</v>
      </c>
      <c r="G17" s="453">
        <v>21498</v>
      </c>
      <c r="H17" s="453">
        <v>23130</v>
      </c>
      <c r="I17" s="453">
        <v>24386</v>
      </c>
      <c r="J17" s="453">
        <v>25626</v>
      </c>
      <c r="K17" s="453">
        <v>23894</v>
      </c>
      <c r="L17" s="453">
        <v>23500</v>
      </c>
      <c r="M17" s="453">
        <v>27426</v>
      </c>
      <c r="N17" s="453">
        <v>31686</v>
      </c>
      <c r="O17" s="453">
        <v>40132</v>
      </c>
      <c r="P17" s="453">
        <v>42994</v>
      </c>
      <c r="Q17" s="453">
        <v>34537</v>
      </c>
      <c r="R17" s="453">
        <v>28192</v>
      </c>
      <c r="S17" s="453">
        <v>24891</v>
      </c>
      <c r="T17" s="453">
        <v>32055</v>
      </c>
      <c r="U17" s="453">
        <v>26469</v>
      </c>
      <c r="V17" s="453">
        <v>21949</v>
      </c>
      <c r="W17" s="453">
        <v>16796</v>
      </c>
      <c r="X17" s="453">
        <v>10218</v>
      </c>
      <c r="Y17" s="537">
        <f t="shared" si="0"/>
        <v>5846</v>
      </c>
      <c r="Z17" s="453">
        <v>4492</v>
      </c>
      <c r="AA17" s="453">
        <v>1127</v>
      </c>
      <c r="AB17" s="453">
        <v>227</v>
      </c>
    </row>
    <row r="18" spans="1:28" s="449" customFormat="1">
      <c r="A18" s="449">
        <v>1</v>
      </c>
      <c r="B18" s="450" t="s">
        <v>607</v>
      </c>
      <c r="C18" s="451" t="s">
        <v>57</v>
      </c>
      <c r="D18" s="451" t="s">
        <v>190</v>
      </c>
      <c r="E18" s="452" t="s">
        <v>592</v>
      </c>
      <c r="F18" s="453">
        <v>44796</v>
      </c>
      <c r="G18" s="453">
        <v>1455</v>
      </c>
      <c r="H18" s="453">
        <v>1682</v>
      </c>
      <c r="I18" s="453">
        <v>1863</v>
      </c>
      <c r="J18" s="453">
        <v>2166</v>
      </c>
      <c r="K18" s="453">
        <v>1948</v>
      </c>
      <c r="L18" s="453">
        <v>1696</v>
      </c>
      <c r="M18" s="453">
        <v>1911</v>
      </c>
      <c r="N18" s="453">
        <v>2364</v>
      </c>
      <c r="O18" s="453">
        <v>2884</v>
      </c>
      <c r="P18" s="453">
        <v>3027</v>
      </c>
      <c r="Q18" s="453">
        <v>2712</v>
      </c>
      <c r="R18" s="453">
        <v>2719</v>
      </c>
      <c r="S18" s="453">
        <v>3093</v>
      </c>
      <c r="T18" s="453">
        <v>4152</v>
      </c>
      <c r="U18" s="453">
        <v>3212</v>
      </c>
      <c r="V18" s="453">
        <v>2460</v>
      </c>
      <c r="W18" s="453">
        <v>2396</v>
      </c>
      <c r="X18" s="453">
        <v>1792</v>
      </c>
      <c r="Y18" s="537">
        <f t="shared" si="0"/>
        <v>1264</v>
      </c>
      <c r="Z18" s="453">
        <v>956</v>
      </c>
      <c r="AA18" s="453">
        <v>261</v>
      </c>
      <c r="AB18" s="453">
        <v>47</v>
      </c>
    </row>
    <row r="19" spans="1:28" s="449" customFormat="1">
      <c r="A19" s="449">
        <v>1</v>
      </c>
      <c r="B19" s="450" t="s">
        <v>608</v>
      </c>
      <c r="C19" s="451" t="s">
        <v>57</v>
      </c>
      <c r="D19" s="451" t="s">
        <v>191</v>
      </c>
      <c r="E19" s="452" t="s">
        <v>592</v>
      </c>
      <c r="F19" s="453">
        <v>96373</v>
      </c>
      <c r="G19" s="453">
        <v>3663</v>
      </c>
      <c r="H19" s="453">
        <v>4190</v>
      </c>
      <c r="I19" s="453">
        <v>4524</v>
      </c>
      <c r="J19" s="453">
        <v>4602</v>
      </c>
      <c r="K19" s="453">
        <v>4134</v>
      </c>
      <c r="L19" s="453">
        <v>3503</v>
      </c>
      <c r="M19" s="453">
        <v>4310</v>
      </c>
      <c r="N19" s="453">
        <v>5488</v>
      </c>
      <c r="O19" s="453">
        <v>7365</v>
      </c>
      <c r="P19" s="453">
        <v>8403</v>
      </c>
      <c r="Q19" s="453">
        <v>7189</v>
      </c>
      <c r="R19" s="453">
        <v>6253</v>
      </c>
      <c r="S19" s="453">
        <v>5677</v>
      </c>
      <c r="T19" s="453">
        <v>7267</v>
      </c>
      <c r="U19" s="453">
        <v>6161</v>
      </c>
      <c r="V19" s="453">
        <v>5127</v>
      </c>
      <c r="W19" s="453">
        <v>4140</v>
      </c>
      <c r="X19" s="453">
        <v>2707</v>
      </c>
      <c r="Y19" s="537">
        <f t="shared" si="0"/>
        <v>1670</v>
      </c>
      <c r="Z19" s="453">
        <v>1269</v>
      </c>
      <c r="AA19" s="453">
        <v>345</v>
      </c>
      <c r="AB19" s="453">
        <v>56</v>
      </c>
    </row>
    <row r="20" spans="1:28" s="449" customFormat="1">
      <c r="A20" s="449">
        <v>1</v>
      </c>
      <c r="B20" s="450" t="s">
        <v>609</v>
      </c>
      <c r="C20" s="451" t="s">
        <v>57</v>
      </c>
      <c r="D20" s="451" t="s">
        <v>266</v>
      </c>
      <c r="E20" s="452" t="s">
        <v>592</v>
      </c>
      <c r="F20" s="453">
        <v>202193</v>
      </c>
      <c r="G20" s="453">
        <v>8859</v>
      </c>
      <c r="H20" s="453">
        <v>9535</v>
      </c>
      <c r="I20" s="453">
        <v>9445</v>
      </c>
      <c r="J20" s="453">
        <v>10245</v>
      </c>
      <c r="K20" s="453">
        <v>10550</v>
      </c>
      <c r="L20" s="453">
        <v>10631</v>
      </c>
      <c r="M20" s="453">
        <v>11585</v>
      </c>
      <c r="N20" s="453">
        <v>13154</v>
      </c>
      <c r="O20" s="453">
        <v>16237</v>
      </c>
      <c r="P20" s="453">
        <v>16816</v>
      </c>
      <c r="Q20" s="453">
        <v>13908</v>
      </c>
      <c r="R20" s="453">
        <v>11018</v>
      </c>
      <c r="S20" s="453">
        <v>10105</v>
      </c>
      <c r="T20" s="453">
        <v>13847</v>
      </c>
      <c r="U20" s="453">
        <v>12013</v>
      </c>
      <c r="V20" s="453">
        <v>10333</v>
      </c>
      <c r="W20" s="453">
        <v>7412</v>
      </c>
      <c r="X20" s="453">
        <v>4236</v>
      </c>
      <c r="Y20" s="537">
        <f t="shared" si="0"/>
        <v>2264</v>
      </c>
      <c r="Z20" s="453">
        <v>1709</v>
      </c>
      <c r="AA20" s="453">
        <v>480</v>
      </c>
      <c r="AB20" s="453">
        <v>75</v>
      </c>
    </row>
    <row r="21" spans="1:28" s="449" customFormat="1">
      <c r="A21" s="449">
        <v>1</v>
      </c>
      <c r="B21" s="450" t="s">
        <v>610</v>
      </c>
      <c r="C21" s="451" t="s">
        <v>57</v>
      </c>
      <c r="D21" s="451" t="s">
        <v>268</v>
      </c>
      <c r="E21" s="452" t="s">
        <v>592</v>
      </c>
      <c r="F21" s="453">
        <v>30107</v>
      </c>
      <c r="G21" s="453">
        <v>1112</v>
      </c>
      <c r="H21" s="453">
        <v>1174</v>
      </c>
      <c r="I21" s="453">
        <v>1170</v>
      </c>
      <c r="J21" s="453">
        <v>1282</v>
      </c>
      <c r="K21" s="453">
        <v>1436</v>
      </c>
      <c r="L21" s="453">
        <v>1343</v>
      </c>
      <c r="M21" s="453">
        <v>1486</v>
      </c>
      <c r="N21" s="453">
        <v>1677</v>
      </c>
      <c r="O21" s="453">
        <v>2006</v>
      </c>
      <c r="P21" s="453">
        <v>1920</v>
      </c>
      <c r="Q21" s="453">
        <v>1722</v>
      </c>
      <c r="R21" s="453">
        <v>1582</v>
      </c>
      <c r="S21" s="453">
        <v>1823</v>
      </c>
      <c r="T21" s="453">
        <v>2822</v>
      </c>
      <c r="U21" s="453">
        <v>2366</v>
      </c>
      <c r="V21" s="453">
        <v>2039</v>
      </c>
      <c r="W21" s="453">
        <v>1520</v>
      </c>
      <c r="X21" s="453">
        <v>955</v>
      </c>
      <c r="Y21" s="537">
        <f t="shared" si="0"/>
        <v>672</v>
      </c>
      <c r="Z21" s="453">
        <v>471</v>
      </c>
      <c r="AA21" s="453">
        <v>179</v>
      </c>
      <c r="AB21" s="453">
        <v>22</v>
      </c>
    </row>
    <row r="22" spans="1:28" s="449" customFormat="1">
      <c r="A22" s="449">
        <v>1</v>
      </c>
      <c r="B22" s="450" t="s">
        <v>611</v>
      </c>
      <c r="C22" s="451" t="s">
        <v>57</v>
      </c>
      <c r="D22" s="451" t="s">
        <v>270</v>
      </c>
      <c r="E22" s="452" t="s">
        <v>592</v>
      </c>
      <c r="F22" s="453">
        <v>83174</v>
      </c>
      <c r="G22" s="453">
        <v>3041</v>
      </c>
      <c r="H22" s="453">
        <v>3658</v>
      </c>
      <c r="I22" s="453">
        <v>3699</v>
      </c>
      <c r="J22" s="453">
        <v>4203</v>
      </c>
      <c r="K22" s="453">
        <v>3618</v>
      </c>
      <c r="L22" s="453">
        <v>3392</v>
      </c>
      <c r="M22" s="453">
        <v>4044</v>
      </c>
      <c r="N22" s="453">
        <v>4400</v>
      </c>
      <c r="O22" s="453">
        <v>5251</v>
      </c>
      <c r="P22" s="453">
        <v>5533</v>
      </c>
      <c r="Q22" s="453">
        <v>4817</v>
      </c>
      <c r="R22" s="453">
        <v>5268</v>
      </c>
      <c r="S22" s="453">
        <v>5727</v>
      </c>
      <c r="T22" s="453">
        <v>6951</v>
      </c>
      <c r="U22" s="453">
        <v>5375</v>
      </c>
      <c r="V22" s="453">
        <v>4469</v>
      </c>
      <c r="W22" s="453">
        <v>4336</v>
      </c>
      <c r="X22" s="453">
        <v>3190</v>
      </c>
      <c r="Y22" s="537">
        <f t="shared" si="0"/>
        <v>2202</v>
      </c>
      <c r="Z22" s="453">
        <v>1675</v>
      </c>
      <c r="AA22" s="453">
        <v>454</v>
      </c>
      <c r="AB22" s="453">
        <v>73</v>
      </c>
    </row>
    <row r="23" spans="1:28" s="449" customFormat="1">
      <c r="A23" s="449">
        <v>1</v>
      </c>
      <c r="B23" s="450" t="s">
        <v>612</v>
      </c>
      <c r="C23" s="451" t="s">
        <v>57</v>
      </c>
      <c r="D23" s="451" t="s">
        <v>58</v>
      </c>
      <c r="E23" s="452" t="s">
        <v>592</v>
      </c>
      <c r="F23" s="453">
        <v>267151</v>
      </c>
      <c r="G23" s="453">
        <v>10846</v>
      </c>
      <c r="H23" s="453">
        <v>12205</v>
      </c>
      <c r="I23" s="453">
        <v>12449</v>
      </c>
      <c r="J23" s="453">
        <v>14250</v>
      </c>
      <c r="K23" s="453">
        <v>13723</v>
      </c>
      <c r="L23" s="453">
        <v>13291</v>
      </c>
      <c r="M23" s="453">
        <v>15073</v>
      </c>
      <c r="N23" s="453">
        <v>16242</v>
      </c>
      <c r="O23" s="453">
        <v>20472</v>
      </c>
      <c r="P23" s="453">
        <v>20622</v>
      </c>
      <c r="Q23" s="453">
        <v>16614</v>
      </c>
      <c r="R23" s="453">
        <v>15014</v>
      </c>
      <c r="S23" s="453">
        <v>15944</v>
      </c>
      <c r="T23" s="453">
        <v>21037</v>
      </c>
      <c r="U23" s="453">
        <v>17378</v>
      </c>
      <c r="V23" s="453">
        <v>13955</v>
      </c>
      <c r="W23" s="453">
        <v>9465</v>
      </c>
      <c r="X23" s="453">
        <v>5598</v>
      </c>
      <c r="Y23" s="537">
        <f t="shared" si="0"/>
        <v>2973</v>
      </c>
      <c r="Z23" s="453">
        <v>2302</v>
      </c>
      <c r="AA23" s="453">
        <v>603</v>
      </c>
      <c r="AB23" s="453">
        <v>68</v>
      </c>
    </row>
    <row r="24" spans="1:28" s="449" customFormat="1">
      <c r="A24" s="449">
        <v>1</v>
      </c>
      <c r="B24" s="450" t="s">
        <v>613</v>
      </c>
      <c r="C24" s="451" t="s">
        <v>57</v>
      </c>
      <c r="D24" s="451" t="s">
        <v>271</v>
      </c>
      <c r="E24" s="452" t="s">
        <v>592</v>
      </c>
      <c r="F24" s="453">
        <v>48440</v>
      </c>
      <c r="G24" s="453">
        <v>1646</v>
      </c>
      <c r="H24" s="453">
        <v>1961</v>
      </c>
      <c r="I24" s="453">
        <v>2130</v>
      </c>
      <c r="J24" s="453">
        <v>2536</v>
      </c>
      <c r="K24" s="453">
        <v>2340</v>
      </c>
      <c r="L24" s="453">
        <v>2224</v>
      </c>
      <c r="M24" s="453">
        <v>2321</v>
      </c>
      <c r="N24" s="453">
        <v>2631</v>
      </c>
      <c r="O24" s="453">
        <v>3294</v>
      </c>
      <c r="P24" s="453">
        <v>3334</v>
      </c>
      <c r="Q24" s="453">
        <v>3028</v>
      </c>
      <c r="R24" s="453">
        <v>2885</v>
      </c>
      <c r="S24" s="453">
        <v>3052</v>
      </c>
      <c r="T24" s="453">
        <v>4127</v>
      </c>
      <c r="U24" s="453">
        <v>3305</v>
      </c>
      <c r="V24" s="453">
        <v>2907</v>
      </c>
      <c r="W24" s="453">
        <v>2290</v>
      </c>
      <c r="X24" s="453">
        <v>1521</v>
      </c>
      <c r="Y24" s="537">
        <f t="shared" si="0"/>
        <v>908</v>
      </c>
      <c r="Z24" s="453">
        <v>682</v>
      </c>
      <c r="AA24" s="453">
        <v>190</v>
      </c>
      <c r="AB24" s="453">
        <v>36</v>
      </c>
    </row>
    <row r="25" spans="1:28" s="449" customFormat="1">
      <c r="A25" s="449">
        <v>1</v>
      </c>
      <c r="B25" s="450" t="s">
        <v>614</v>
      </c>
      <c r="C25" s="451" t="s">
        <v>57</v>
      </c>
      <c r="D25" s="451" t="s">
        <v>273</v>
      </c>
      <c r="E25" s="452" t="s">
        <v>592</v>
      </c>
      <c r="F25" s="453">
        <v>41177</v>
      </c>
      <c r="G25" s="453">
        <v>1481</v>
      </c>
      <c r="H25" s="453">
        <v>1697</v>
      </c>
      <c r="I25" s="453">
        <v>1807</v>
      </c>
      <c r="J25" s="453">
        <v>2103</v>
      </c>
      <c r="K25" s="453">
        <v>1973</v>
      </c>
      <c r="L25" s="453">
        <v>1777</v>
      </c>
      <c r="M25" s="453">
        <v>1856</v>
      </c>
      <c r="N25" s="453">
        <v>2156</v>
      </c>
      <c r="O25" s="453">
        <v>2742</v>
      </c>
      <c r="P25" s="453">
        <v>2775</v>
      </c>
      <c r="Q25" s="453">
        <v>2634</v>
      </c>
      <c r="R25" s="453">
        <v>2482</v>
      </c>
      <c r="S25" s="453">
        <v>2617</v>
      </c>
      <c r="T25" s="453">
        <v>3317</v>
      </c>
      <c r="U25" s="453">
        <v>2707</v>
      </c>
      <c r="V25" s="453">
        <v>2632</v>
      </c>
      <c r="W25" s="453">
        <v>2151</v>
      </c>
      <c r="X25" s="453">
        <v>1408</v>
      </c>
      <c r="Y25" s="537">
        <f t="shared" si="0"/>
        <v>862</v>
      </c>
      <c r="Z25" s="453">
        <v>649</v>
      </c>
      <c r="AA25" s="453">
        <v>186</v>
      </c>
      <c r="AB25" s="453">
        <v>27</v>
      </c>
    </row>
    <row r="26" spans="1:28" s="449" customFormat="1">
      <c r="A26" s="449">
        <v>1</v>
      </c>
      <c r="B26" s="450" t="s">
        <v>615</v>
      </c>
      <c r="C26" s="451" t="s">
        <v>57</v>
      </c>
      <c r="D26" s="451" t="s">
        <v>274</v>
      </c>
      <c r="E26" s="452" t="s">
        <v>592</v>
      </c>
      <c r="F26" s="453">
        <v>234662</v>
      </c>
      <c r="G26" s="453">
        <v>9552</v>
      </c>
      <c r="H26" s="453">
        <v>10733</v>
      </c>
      <c r="I26" s="453">
        <v>11129</v>
      </c>
      <c r="J26" s="453">
        <v>12034</v>
      </c>
      <c r="K26" s="453">
        <v>10905</v>
      </c>
      <c r="L26" s="453">
        <v>9493</v>
      </c>
      <c r="M26" s="453">
        <v>11467</v>
      </c>
      <c r="N26" s="453">
        <v>13641</v>
      </c>
      <c r="O26" s="453">
        <v>18431</v>
      </c>
      <c r="P26" s="453">
        <v>20381</v>
      </c>
      <c r="Q26" s="453">
        <v>16495</v>
      </c>
      <c r="R26" s="453">
        <v>14044</v>
      </c>
      <c r="S26" s="453">
        <v>13080</v>
      </c>
      <c r="T26" s="453">
        <v>16977</v>
      </c>
      <c r="U26" s="453">
        <v>14774</v>
      </c>
      <c r="V26" s="453">
        <v>12702</v>
      </c>
      <c r="W26" s="453">
        <v>9493</v>
      </c>
      <c r="X26" s="453">
        <v>5815</v>
      </c>
      <c r="Y26" s="537">
        <f t="shared" si="0"/>
        <v>3516</v>
      </c>
      <c r="Z26" s="453">
        <v>2650</v>
      </c>
      <c r="AA26" s="453">
        <v>728</v>
      </c>
      <c r="AB26" s="453">
        <v>138</v>
      </c>
    </row>
    <row r="27" spans="1:28" s="449" customFormat="1">
      <c r="A27" s="449">
        <v>1</v>
      </c>
      <c r="B27" s="450" t="s">
        <v>616</v>
      </c>
      <c r="C27" s="451" t="s">
        <v>57</v>
      </c>
      <c r="D27" s="451" t="s">
        <v>275</v>
      </c>
      <c r="E27" s="452" t="s">
        <v>592</v>
      </c>
      <c r="F27" s="453">
        <v>78414</v>
      </c>
      <c r="G27" s="453">
        <v>2673</v>
      </c>
      <c r="H27" s="453">
        <v>3026</v>
      </c>
      <c r="I27" s="453">
        <v>3264</v>
      </c>
      <c r="J27" s="453">
        <v>3672</v>
      </c>
      <c r="K27" s="453">
        <v>3677</v>
      </c>
      <c r="L27" s="453">
        <v>3365</v>
      </c>
      <c r="M27" s="453">
        <v>3841</v>
      </c>
      <c r="N27" s="453">
        <v>4219</v>
      </c>
      <c r="O27" s="453">
        <v>5364</v>
      </c>
      <c r="P27" s="453">
        <v>5350</v>
      </c>
      <c r="Q27" s="453">
        <v>4677</v>
      </c>
      <c r="R27" s="453">
        <v>4579</v>
      </c>
      <c r="S27" s="453">
        <v>5255</v>
      </c>
      <c r="T27" s="453">
        <v>7244</v>
      </c>
      <c r="U27" s="453">
        <v>5986</v>
      </c>
      <c r="V27" s="453">
        <v>4968</v>
      </c>
      <c r="W27" s="453">
        <v>3529</v>
      </c>
      <c r="X27" s="453">
        <v>2248</v>
      </c>
      <c r="Y27" s="537">
        <f t="shared" si="0"/>
        <v>1477</v>
      </c>
      <c r="Z27" s="453">
        <v>1121</v>
      </c>
      <c r="AA27" s="453">
        <v>308</v>
      </c>
      <c r="AB27" s="453">
        <v>48</v>
      </c>
    </row>
    <row r="28" spans="1:28" s="449" customFormat="1">
      <c r="A28" s="449">
        <v>1</v>
      </c>
      <c r="B28" s="450" t="s">
        <v>617</v>
      </c>
      <c r="C28" s="451" t="s">
        <v>57</v>
      </c>
      <c r="D28" s="451" t="s">
        <v>276</v>
      </c>
      <c r="E28" s="452" t="s">
        <v>592</v>
      </c>
      <c r="F28" s="453">
        <v>92020</v>
      </c>
      <c r="G28" s="453">
        <v>3574</v>
      </c>
      <c r="H28" s="453">
        <v>4036</v>
      </c>
      <c r="I28" s="453">
        <v>4241</v>
      </c>
      <c r="J28" s="453">
        <v>4824</v>
      </c>
      <c r="K28" s="453">
        <v>4833</v>
      </c>
      <c r="L28" s="453">
        <v>4774</v>
      </c>
      <c r="M28" s="453">
        <v>5010</v>
      </c>
      <c r="N28" s="453">
        <v>5519</v>
      </c>
      <c r="O28" s="453">
        <v>6660</v>
      </c>
      <c r="P28" s="453">
        <v>6913</v>
      </c>
      <c r="Q28" s="453">
        <v>5434</v>
      </c>
      <c r="R28" s="453">
        <v>5210</v>
      </c>
      <c r="S28" s="453">
        <v>5530</v>
      </c>
      <c r="T28" s="453">
        <v>7672</v>
      </c>
      <c r="U28" s="453">
        <v>6224</v>
      </c>
      <c r="V28" s="453">
        <v>4942</v>
      </c>
      <c r="W28" s="453">
        <v>3440</v>
      </c>
      <c r="X28" s="453">
        <v>2063</v>
      </c>
      <c r="Y28" s="537">
        <f t="shared" si="0"/>
        <v>1121</v>
      </c>
      <c r="Z28" s="453">
        <v>856</v>
      </c>
      <c r="AA28" s="453">
        <v>228</v>
      </c>
      <c r="AB28" s="453">
        <v>37</v>
      </c>
    </row>
    <row r="29" spans="1:28" s="449" customFormat="1">
      <c r="A29" s="449">
        <v>1</v>
      </c>
      <c r="B29" s="450" t="s">
        <v>618</v>
      </c>
      <c r="C29" s="451" t="s">
        <v>57</v>
      </c>
      <c r="D29" s="451" t="s">
        <v>277</v>
      </c>
      <c r="E29" s="452" t="s">
        <v>592</v>
      </c>
      <c r="F29" s="453">
        <v>158873</v>
      </c>
      <c r="G29" s="453">
        <v>5753</v>
      </c>
      <c r="H29" s="453">
        <v>6801</v>
      </c>
      <c r="I29" s="453">
        <v>7291</v>
      </c>
      <c r="J29" s="453">
        <v>8120</v>
      </c>
      <c r="K29" s="453">
        <v>7187</v>
      </c>
      <c r="L29" s="453">
        <v>6091</v>
      </c>
      <c r="M29" s="453">
        <v>7393</v>
      </c>
      <c r="N29" s="453">
        <v>8885</v>
      </c>
      <c r="O29" s="453">
        <v>11617</v>
      </c>
      <c r="P29" s="453">
        <v>13299</v>
      </c>
      <c r="Q29" s="453">
        <v>10536</v>
      </c>
      <c r="R29" s="453">
        <v>8771</v>
      </c>
      <c r="S29" s="453">
        <v>8529</v>
      </c>
      <c r="T29" s="453">
        <v>12049</v>
      </c>
      <c r="U29" s="453">
        <v>11511</v>
      </c>
      <c r="V29" s="453">
        <v>10752</v>
      </c>
      <c r="W29" s="453">
        <v>7697</v>
      </c>
      <c r="X29" s="453">
        <v>4286</v>
      </c>
      <c r="Y29" s="537">
        <f t="shared" si="0"/>
        <v>2305</v>
      </c>
      <c r="Z29" s="453">
        <v>1717</v>
      </c>
      <c r="AA29" s="453">
        <v>494</v>
      </c>
      <c r="AB29" s="453">
        <v>94</v>
      </c>
    </row>
    <row r="30" spans="1:28" s="449" customFormat="1">
      <c r="A30" s="449">
        <v>1</v>
      </c>
      <c r="B30" s="450" t="s">
        <v>619</v>
      </c>
      <c r="C30" s="451" t="s">
        <v>57</v>
      </c>
      <c r="D30" s="451" t="s">
        <v>278</v>
      </c>
      <c r="E30" s="452" t="s">
        <v>592</v>
      </c>
      <c r="F30" s="453">
        <v>48941</v>
      </c>
      <c r="G30" s="453">
        <v>1961</v>
      </c>
      <c r="H30" s="453">
        <v>2370</v>
      </c>
      <c r="I30" s="453">
        <v>2577</v>
      </c>
      <c r="J30" s="453">
        <v>2659</v>
      </c>
      <c r="K30" s="453">
        <v>2458</v>
      </c>
      <c r="L30" s="453">
        <v>2251</v>
      </c>
      <c r="M30" s="453">
        <v>2623</v>
      </c>
      <c r="N30" s="453">
        <v>2832</v>
      </c>
      <c r="O30" s="453">
        <v>3574</v>
      </c>
      <c r="P30" s="453">
        <v>3552</v>
      </c>
      <c r="Q30" s="453">
        <v>3041</v>
      </c>
      <c r="R30" s="453">
        <v>2776</v>
      </c>
      <c r="S30" s="453">
        <v>3010</v>
      </c>
      <c r="T30" s="453">
        <v>3814</v>
      </c>
      <c r="U30" s="453">
        <v>3043</v>
      </c>
      <c r="V30" s="453">
        <v>2425</v>
      </c>
      <c r="W30" s="453">
        <v>1902</v>
      </c>
      <c r="X30" s="453">
        <v>1282</v>
      </c>
      <c r="Y30" s="537">
        <f t="shared" si="0"/>
        <v>791</v>
      </c>
      <c r="Z30" s="453">
        <v>600</v>
      </c>
      <c r="AA30" s="453">
        <v>169</v>
      </c>
      <c r="AB30" s="453">
        <v>22</v>
      </c>
    </row>
    <row r="31" spans="1:28" s="449" customFormat="1">
      <c r="A31" s="449">
        <v>1</v>
      </c>
      <c r="B31" s="450" t="s">
        <v>620</v>
      </c>
      <c r="C31" s="451" t="s">
        <v>57</v>
      </c>
      <c r="D31" s="451" t="s">
        <v>279</v>
      </c>
      <c r="E31" s="452" t="s">
        <v>592</v>
      </c>
      <c r="F31" s="453">
        <v>113473</v>
      </c>
      <c r="G31" s="453">
        <v>4544</v>
      </c>
      <c r="H31" s="453">
        <v>5162</v>
      </c>
      <c r="I31" s="453">
        <v>5097</v>
      </c>
      <c r="J31" s="453">
        <v>5896</v>
      </c>
      <c r="K31" s="453">
        <v>7068</v>
      </c>
      <c r="L31" s="453">
        <v>6058</v>
      </c>
      <c r="M31" s="453">
        <v>6386</v>
      </c>
      <c r="N31" s="453">
        <v>6439</v>
      </c>
      <c r="O31" s="453">
        <v>7114</v>
      </c>
      <c r="P31" s="453">
        <v>7707</v>
      </c>
      <c r="Q31" s="453">
        <v>8601</v>
      </c>
      <c r="R31" s="453">
        <v>9168</v>
      </c>
      <c r="S31" s="453">
        <v>8637</v>
      </c>
      <c r="T31" s="453">
        <v>8861</v>
      </c>
      <c r="U31" s="453">
        <v>5703</v>
      </c>
      <c r="V31" s="453">
        <v>4149</v>
      </c>
      <c r="W31" s="453">
        <v>3365</v>
      </c>
      <c r="X31" s="453">
        <v>2256</v>
      </c>
      <c r="Y31" s="537">
        <f t="shared" si="0"/>
        <v>1262</v>
      </c>
      <c r="Z31" s="453">
        <v>982</v>
      </c>
      <c r="AA31" s="453">
        <v>245</v>
      </c>
      <c r="AB31" s="453">
        <v>35</v>
      </c>
    </row>
    <row r="32" spans="1:28" s="449" customFormat="1">
      <c r="A32" s="449">
        <v>1</v>
      </c>
      <c r="B32" s="450" t="s">
        <v>621</v>
      </c>
      <c r="C32" s="451" t="s">
        <v>57</v>
      </c>
      <c r="D32" s="451" t="s">
        <v>280</v>
      </c>
      <c r="E32" s="452" t="s">
        <v>592</v>
      </c>
      <c r="F32" s="453">
        <v>44649</v>
      </c>
      <c r="G32" s="453">
        <v>1550</v>
      </c>
      <c r="H32" s="453">
        <v>1608</v>
      </c>
      <c r="I32" s="453">
        <v>1818</v>
      </c>
      <c r="J32" s="453">
        <v>2191</v>
      </c>
      <c r="K32" s="453">
        <v>2259</v>
      </c>
      <c r="L32" s="453">
        <v>2113</v>
      </c>
      <c r="M32" s="453">
        <v>2169</v>
      </c>
      <c r="N32" s="453">
        <v>2253</v>
      </c>
      <c r="O32" s="453">
        <v>2846</v>
      </c>
      <c r="P32" s="453">
        <v>2869</v>
      </c>
      <c r="Q32" s="453">
        <v>2796</v>
      </c>
      <c r="R32" s="453">
        <v>2900</v>
      </c>
      <c r="S32" s="453">
        <v>3163</v>
      </c>
      <c r="T32" s="453">
        <v>3997</v>
      </c>
      <c r="U32" s="453">
        <v>3009</v>
      </c>
      <c r="V32" s="453">
        <v>2415</v>
      </c>
      <c r="W32" s="453">
        <v>2104</v>
      </c>
      <c r="X32" s="453">
        <v>1547</v>
      </c>
      <c r="Y32" s="537">
        <f t="shared" si="0"/>
        <v>1042</v>
      </c>
      <c r="Z32" s="453">
        <v>790</v>
      </c>
      <c r="AA32" s="453">
        <v>204</v>
      </c>
      <c r="AB32" s="453">
        <v>48</v>
      </c>
    </row>
    <row r="33" spans="1:28" s="449" customFormat="1">
      <c r="A33" s="449">
        <v>1</v>
      </c>
      <c r="B33" s="450" t="s">
        <v>622</v>
      </c>
      <c r="C33" s="451" t="s">
        <v>57</v>
      </c>
      <c r="D33" s="451" t="s">
        <v>282</v>
      </c>
      <c r="E33" s="452" t="s">
        <v>592</v>
      </c>
      <c r="F33" s="453">
        <v>42138</v>
      </c>
      <c r="G33" s="453">
        <v>1502</v>
      </c>
      <c r="H33" s="453">
        <v>1680</v>
      </c>
      <c r="I33" s="453">
        <v>1717</v>
      </c>
      <c r="J33" s="453">
        <v>1936</v>
      </c>
      <c r="K33" s="453">
        <v>1876</v>
      </c>
      <c r="L33" s="453">
        <v>1793</v>
      </c>
      <c r="M33" s="453">
        <v>2085</v>
      </c>
      <c r="N33" s="453">
        <v>2186</v>
      </c>
      <c r="O33" s="453">
        <v>2547</v>
      </c>
      <c r="P33" s="453">
        <v>2581</v>
      </c>
      <c r="Q33" s="453">
        <v>2446</v>
      </c>
      <c r="R33" s="453">
        <v>2843</v>
      </c>
      <c r="S33" s="453">
        <v>3042</v>
      </c>
      <c r="T33" s="453">
        <v>3809</v>
      </c>
      <c r="U33" s="453">
        <v>2693</v>
      </c>
      <c r="V33" s="453">
        <v>2344</v>
      </c>
      <c r="W33" s="453">
        <v>2227</v>
      </c>
      <c r="X33" s="453">
        <v>1676</v>
      </c>
      <c r="Y33" s="537">
        <f t="shared" si="0"/>
        <v>1155</v>
      </c>
      <c r="Z33" s="453">
        <v>894</v>
      </c>
      <c r="AA33" s="453">
        <v>223</v>
      </c>
      <c r="AB33" s="453">
        <v>38</v>
      </c>
    </row>
    <row r="34" spans="1:28" s="449" customFormat="1">
      <c r="A34" s="449">
        <v>1</v>
      </c>
      <c r="B34" s="450" t="s">
        <v>623</v>
      </c>
      <c r="C34" s="451" t="s">
        <v>57</v>
      </c>
      <c r="D34" s="451" t="s">
        <v>283</v>
      </c>
      <c r="E34" s="452" t="s">
        <v>592</v>
      </c>
      <c r="F34" s="453">
        <v>24248</v>
      </c>
      <c r="G34" s="453">
        <v>787</v>
      </c>
      <c r="H34" s="453">
        <v>908</v>
      </c>
      <c r="I34" s="453">
        <v>1016</v>
      </c>
      <c r="J34" s="453">
        <v>1155</v>
      </c>
      <c r="K34" s="453">
        <v>985</v>
      </c>
      <c r="L34" s="453">
        <v>838</v>
      </c>
      <c r="M34" s="453">
        <v>1063</v>
      </c>
      <c r="N34" s="453">
        <v>1156</v>
      </c>
      <c r="O34" s="453">
        <v>1394</v>
      </c>
      <c r="P34" s="453">
        <v>1361</v>
      </c>
      <c r="Q34" s="453">
        <v>1265</v>
      </c>
      <c r="R34" s="453">
        <v>1621</v>
      </c>
      <c r="S34" s="453">
        <v>1855</v>
      </c>
      <c r="T34" s="453">
        <v>2133</v>
      </c>
      <c r="U34" s="453">
        <v>1688</v>
      </c>
      <c r="V34" s="453">
        <v>1447</v>
      </c>
      <c r="W34" s="453">
        <v>1462</v>
      </c>
      <c r="X34" s="453">
        <v>1228</v>
      </c>
      <c r="Y34" s="537">
        <f t="shared" si="0"/>
        <v>886</v>
      </c>
      <c r="Z34" s="453">
        <v>649</v>
      </c>
      <c r="AA34" s="453">
        <v>207</v>
      </c>
      <c r="AB34" s="453">
        <v>30</v>
      </c>
    </row>
    <row r="35" spans="1:28" s="449" customFormat="1">
      <c r="A35" s="449">
        <v>1</v>
      </c>
      <c r="B35" s="450" t="s">
        <v>624</v>
      </c>
      <c r="C35" s="451" t="s">
        <v>57</v>
      </c>
      <c r="D35" s="451" t="s">
        <v>284</v>
      </c>
      <c r="E35" s="452" t="s">
        <v>592</v>
      </c>
      <c r="F35" s="453">
        <v>65448</v>
      </c>
      <c r="G35" s="453">
        <v>2405</v>
      </c>
      <c r="H35" s="453">
        <v>2682</v>
      </c>
      <c r="I35" s="453">
        <v>2899</v>
      </c>
      <c r="J35" s="453">
        <v>3383</v>
      </c>
      <c r="K35" s="453">
        <v>3069</v>
      </c>
      <c r="L35" s="453">
        <v>2862</v>
      </c>
      <c r="M35" s="453">
        <v>3143</v>
      </c>
      <c r="N35" s="453">
        <v>3429</v>
      </c>
      <c r="O35" s="453">
        <v>4086</v>
      </c>
      <c r="P35" s="453">
        <v>3911</v>
      </c>
      <c r="Q35" s="453">
        <v>3631</v>
      </c>
      <c r="R35" s="453">
        <v>4118</v>
      </c>
      <c r="S35" s="453">
        <v>4442</v>
      </c>
      <c r="T35" s="453">
        <v>5674</v>
      </c>
      <c r="U35" s="453">
        <v>4310</v>
      </c>
      <c r="V35" s="453">
        <v>3664</v>
      </c>
      <c r="W35" s="453">
        <v>3329</v>
      </c>
      <c r="X35" s="453">
        <v>2640</v>
      </c>
      <c r="Y35" s="537">
        <f t="shared" si="0"/>
        <v>1771</v>
      </c>
      <c r="Z35" s="453">
        <v>1329</v>
      </c>
      <c r="AA35" s="453">
        <v>380</v>
      </c>
      <c r="AB35" s="453">
        <v>62</v>
      </c>
    </row>
    <row r="36" spans="1:28" s="449" customFormat="1">
      <c r="A36" s="449">
        <v>1</v>
      </c>
      <c r="B36" s="450" t="s">
        <v>625</v>
      </c>
      <c r="C36" s="451" t="s">
        <v>57</v>
      </c>
      <c r="D36" s="451" t="s">
        <v>148</v>
      </c>
      <c r="E36" s="452" t="s">
        <v>592</v>
      </c>
      <c r="F36" s="453">
        <v>48139</v>
      </c>
      <c r="G36" s="453">
        <v>1776</v>
      </c>
      <c r="H36" s="453">
        <v>1899</v>
      </c>
      <c r="I36" s="453">
        <v>2059</v>
      </c>
      <c r="J36" s="453">
        <v>2202</v>
      </c>
      <c r="K36" s="453">
        <v>2039</v>
      </c>
      <c r="L36" s="453">
        <v>1854</v>
      </c>
      <c r="M36" s="453">
        <v>2327</v>
      </c>
      <c r="N36" s="453">
        <v>2501</v>
      </c>
      <c r="O36" s="453">
        <v>3029</v>
      </c>
      <c r="P36" s="453">
        <v>3086</v>
      </c>
      <c r="Q36" s="453">
        <v>2832</v>
      </c>
      <c r="R36" s="453">
        <v>3064</v>
      </c>
      <c r="S36" s="453">
        <v>3411</v>
      </c>
      <c r="T36" s="453">
        <v>4402</v>
      </c>
      <c r="U36" s="453">
        <v>3313</v>
      </c>
      <c r="V36" s="453">
        <v>2602</v>
      </c>
      <c r="W36" s="453">
        <v>2558</v>
      </c>
      <c r="X36" s="453">
        <v>1913</v>
      </c>
      <c r="Y36" s="537">
        <f t="shared" si="0"/>
        <v>1272</v>
      </c>
      <c r="Z36" s="453">
        <v>967</v>
      </c>
      <c r="AA36" s="453">
        <v>259</v>
      </c>
      <c r="AB36" s="453">
        <v>46</v>
      </c>
    </row>
    <row r="37" spans="1:28" s="449" customFormat="1">
      <c r="A37" s="449">
        <v>1</v>
      </c>
      <c r="B37" s="450" t="s">
        <v>626</v>
      </c>
      <c r="C37" s="451" t="s">
        <v>57</v>
      </c>
      <c r="D37" s="451" t="s">
        <v>285</v>
      </c>
      <c r="E37" s="452" t="s">
        <v>592</v>
      </c>
      <c r="F37" s="453">
        <v>31053</v>
      </c>
      <c r="G37" s="453">
        <v>1124</v>
      </c>
      <c r="H37" s="453">
        <v>1232</v>
      </c>
      <c r="I37" s="453">
        <v>1343</v>
      </c>
      <c r="J37" s="453">
        <v>1528</v>
      </c>
      <c r="K37" s="453">
        <v>1328</v>
      </c>
      <c r="L37" s="453">
        <v>1235</v>
      </c>
      <c r="M37" s="453">
        <v>1494</v>
      </c>
      <c r="N37" s="453">
        <v>1571</v>
      </c>
      <c r="O37" s="453">
        <v>1891</v>
      </c>
      <c r="P37" s="453">
        <v>1876</v>
      </c>
      <c r="Q37" s="453">
        <v>1815</v>
      </c>
      <c r="R37" s="453">
        <v>1971</v>
      </c>
      <c r="S37" s="453">
        <v>2283</v>
      </c>
      <c r="T37" s="453">
        <v>2701</v>
      </c>
      <c r="U37" s="453">
        <v>1935</v>
      </c>
      <c r="V37" s="453">
        <v>1728</v>
      </c>
      <c r="W37" s="453">
        <v>1659</v>
      </c>
      <c r="X37" s="453">
        <v>1347</v>
      </c>
      <c r="Y37" s="537">
        <f t="shared" si="0"/>
        <v>992</v>
      </c>
      <c r="Z37" s="453">
        <v>742</v>
      </c>
      <c r="AA37" s="453">
        <v>222</v>
      </c>
      <c r="AB37" s="453">
        <v>28</v>
      </c>
    </row>
    <row r="38" spans="1:28" s="449" customFormat="1">
      <c r="A38" s="449">
        <v>1</v>
      </c>
      <c r="B38" s="450" t="s">
        <v>627</v>
      </c>
      <c r="C38" s="451" t="s">
        <v>57</v>
      </c>
      <c r="D38" s="451" t="s">
        <v>286</v>
      </c>
      <c r="E38" s="452" t="s">
        <v>592</v>
      </c>
      <c r="F38" s="453">
        <v>44821</v>
      </c>
      <c r="G38" s="453">
        <v>1479</v>
      </c>
      <c r="H38" s="453">
        <v>1673</v>
      </c>
      <c r="I38" s="453">
        <v>1728</v>
      </c>
      <c r="J38" s="453">
        <v>1970</v>
      </c>
      <c r="K38" s="453">
        <v>1849</v>
      </c>
      <c r="L38" s="453">
        <v>1693</v>
      </c>
      <c r="M38" s="453">
        <v>2030</v>
      </c>
      <c r="N38" s="453">
        <v>2288</v>
      </c>
      <c r="O38" s="453">
        <v>2726</v>
      </c>
      <c r="P38" s="453">
        <v>2605</v>
      </c>
      <c r="Q38" s="453">
        <v>2488</v>
      </c>
      <c r="R38" s="453">
        <v>2728</v>
      </c>
      <c r="S38" s="453">
        <v>3215</v>
      </c>
      <c r="T38" s="453">
        <v>4237</v>
      </c>
      <c r="U38" s="453">
        <v>3141</v>
      </c>
      <c r="V38" s="453">
        <v>2770</v>
      </c>
      <c r="W38" s="453">
        <v>2639</v>
      </c>
      <c r="X38" s="453">
        <v>2121</v>
      </c>
      <c r="Y38" s="537">
        <f t="shared" si="0"/>
        <v>1441</v>
      </c>
      <c r="Z38" s="453">
        <v>1061</v>
      </c>
      <c r="AA38" s="453">
        <v>322</v>
      </c>
      <c r="AB38" s="453">
        <v>58</v>
      </c>
    </row>
    <row r="39" spans="1:28" s="449" customFormat="1">
      <c r="A39" s="449">
        <v>1</v>
      </c>
      <c r="B39" s="450" t="s">
        <v>628</v>
      </c>
      <c r="C39" s="451" t="s">
        <v>57</v>
      </c>
      <c r="D39" s="451" t="s">
        <v>287</v>
      </c>
      <c r="E39" s="452" t="s">
        <v>592</v>
      </c>
      <c r="F39" s="453">
        <v>38669</v>
      </c>
      <c r="G39" s="453">
        <v>1224</v>
      </c>
      <c r="H39" s="453">
        <v>1569</v>
      </c>
      <c r="I39" s="453">
        <v>1728</v>
      </c>
      <c r="J39" s="453">
        <v>1992</v>
      </c>
      <c r="K39" s="453">
        <v>1623</v>
      </c>
      <c r="L39" s="453">
        <v>1530</v>
      </c>
      <c r="M39" s="453">
        <v>1739</v>
      </c>
      <c r="N39" s="453">
        <v>2015</v>
      </c>
      <c r="O39" s="453">
        <v>2422</v>
      </c>
      <c r="P39" s="453">
        <v>2368</v>
      </c>
      <c r="Q39" s="453">
        <v>2158</v>
      </c>
      <c r="R39" s="453">
        <v>2582</v>
      </c>
      <c r="S39" s="453">
        <v>2933</v>
      </c>
      <c r="T39" s="453">
        <v>3655</v>
      </c>
      <c r="U39" s="453">
        <v>2476</v>
      </c>
      <c r="V39" s="453">
        <v>2160</v>
      </c>
      <c r="W39" s="453">
        <v>2024</v>
      </c>
      <c r="X39" s="453">
        <v>1475</v>
      </c>
      <c r="Y39" s="537">
        <f t="shared" si="0"/>
        <v>996</v>
      </c>
      <c r="Z39" s="453">
        <v>769</v>
      </c>
      <c r="AA39" s="453">
        <v>201</v>
      </c>
      <c r="AB39" s="453">
        <v>26</v>
      </c>
    </row>
    <row r="40" spans="1:28" s="449" customFormat="1">
      <c r="A40" s="449">
        <v>1</v>
      </c>
      <c r="B40" s="450" t="s">
        <v>629</v>
      </c>
      <c r="C40" s="451" t="s">
        <v>57</v>
      </c>
      <c r="D40" s="451" t="s">
        <v>288</v>
      </c>
      <c r="E40" s="452" t="s">
        <v>592</v>
      </c>
      <c r="F40" s="453">
        <v>40296</v>
      </c>
      <c r="G40" s="453">
        <v>1733</v>
      </c>
      <c r="H40" s="453">
        <v>1797</v>
      </c>
      <c r="I40" s="453">
        <v>1873</v>
      </c>
      <c r="J40" s="453">
        <v>2093</v>
      </c>
      <c r="K40" s="453">
        <v>2398</v>
      </c>
      <c r="L40" s="453">
        <v>2273</v>
      </c>
      <c r="M40" s="453">
        <v>2312</v>
      </c>
      <c r="N40" s="453">
        <v>2377</v>
      </c>
      <c r="O40" s="453">
        <v>2911</v>
      </c>
      <c r="P40" s="453">
        <v>2839</v>
      </c>
      <c r="Q40" s="453">
        <v>2494</v>
      </c>
      <c r="R40" s="453">
        <v>2404</v>
      </c>
      <c r="S40" s="453">
        <v>2451</v>
      </c>
      <c r="T40" s="453">
        <v>2926</v>
      </c>
      <c r="U40" s="453">
        <v>2166</v>
      </c>
      <c r="V40" s="453">
        <v>1715</v>
      </c>
      <c r="W40" s="453">
        <v>1661</v>
      </c>
      <c r="X40" s="453">
        <v>1144</v>
      </c>
      <c r="Y40" s="537">
        <f t="shared" si="0"/>
        <v>729</v>
      </c>
      <c r="Z40" s="453">
        <v>560</v>
      </c>
      <c r="AA40" s="453">
        <v>142</v>
      </c>
      <c r="AB40" s="453">
        <v>27</v>
      </c>
    </row>
    <row r="41" spans="1:28" s="449" customFormat="1">
      <c r="A41" s="449">
        <v>1</v>
      </c>
      <c r="B41" s="450" t="s">
        <v>630</v>
      </c>
      <c r="C41" s="451" t="s">
        <v>57</v>
      </c>
      <c r="D41" s="451" t="s">
        <v>131</v>
      </c>
      <c r="E41" s="452" t="s">
        <v>592</v>
      </c>
      <c r="F41" s="453">
        <v>77499</v>
      </c>
      <c r="G41" s="453">
        <v>2957</v>
      </c>
      <c r="H41" s="453">
        <v>3427</v>
      </c>
      <c r="I41" s="453">
        <v>3603</v>
      </c>
      <c r="J41" s="453">
        <v>3961</v>
      </c>
      <c r="K41" s="453">
        <v>3682</v>
      </c>
      <c r="L41" s="453">
        <v>3341</v>
      </c>
      <c r="M41" s="453">
        <v>4108</v>
      </c>
      <c r="N41" s="453">
        <v>4558</v>
      </c>
      <c r="O41" s="453">
        <v>5471</v>
      </c>
      <c r="P41" s="453">
        <v>5419</v>
      </c>
      <c r="Q41" s="453">
        <v>4653</v>
      </c>
      <c r="R41" s="453">
        <v>4593</v>
      </c>
      <c r="S41" s="453">
        <v>5046</v>
      </c>
      <c r="T41" s="453">
        <v>6642</v>
      </c>
      <c r="U41" s="453">
        <v>5379</v>
      </c>
      <c r="V41" s="453">
        <v>4172</v>
      </c>
      <c r="W41" s="453">
        <v>3108</v>
      </c>
      <c r="X41" s="453">
        <v>2136</v>
      </c>
      <c r="Y41" s="537">
        <f t="shared" si="0"/>
        <v>1243</v>
      </c>
      <c r="Z41" s="453">
        <v>966</v>
      </c>
      <c r="AA41" s="453">
        <v>244</v>
      </c>
      <c r="AB41" s="453">
        <v>33</v>
      </c>
    </row>
    <row r="42" spans="1:28" s="449" customFormat="1">
      <c r="A42" s="449">
        <v>1</v>
      </c>
      <c r="B42" s="450" t="s">
        <v>631</v>
      </c>
      <c r="C42" s="451" t="s">
        <v>57</v>
      </c>
      <c r="D42" s="451" t="s">
        <v>686</v>
      </c>
      <c r="E42" s="452" t="s">
        <v>592</v>
      </c>
      <c r="F42" s="453">
        <v>31494</v>
      </c>
      <c r="G42" s="453">
        <v>1043</v>
      </c>
      <c r="H42" s="453">
        <v>1499</v>
      </c>
      <c r="I42" s="453">
        <v>1910</v>
      </c>
      <c r="J42" s="453">
        <v>1753</v>
      </c>
      <c r="K42" s="453">
        <v>1455</v>
      </c>
      <c r="L42" s="453">
        <v>1039</v>
      </c>
      <c r="M42" s="453">
        <v>1342</v>
      </c>
      <c r="N42" s="453">
        <v>1633</v>
      </c>
      <c r="O42" s="453">
        <v>2399</v>
      </c>
      <c r="P42" s="453">
        <v>2503</v>
      </c>
      <c r="Q42" s="453">
        <v>2052</v>
      </c>
      <c r="R42" s="453">
        <v>2025</v>
      </c>
      <c r="S42" s="453">
        <v>2295</v>
      </c>
      <c r="T42" s="453">
        <v>2698</v>
      </c>
      <c r="U42" s="453">
        <v>2099</v>
      </c>
      <c r="V42" s="453">
        <v>1556</v>
      </c>
      <c r="W42" s="453">
        <v>1028</v>
      </c>
      <c r="X42" s="453">
        <v>689</v>
      </c>
      <c r="Y42" s="537">
        <f t="shared" si="0"/>
        <v>476</v>
      </c>
      <c r="Z42" s="453">
        <v>350</v>
      </c>
      <c r="AA42" s="453">
        <v>114</v>
      </c>
      <c r="AB42" s="453">
        <v>12</v>
      </c>
    </row>
    <row r="43" spans="1:28" s="449" customFormat="1">
      <c r="A43" s="449">
        <v>1</v>
      </c>
      <c r="B43" s="450" t="s">
        <v>632</v>
      </c>
      <c r="C43" s="451" t="s">
        <v>57</v>
      </c>
      <c r="D43" s="451" t="s">
        <v>687</v>
      </c>
      <c r="E43" s="452" t="s">
        <v>592</v>
      </c>
      <c r="F43" s="453">
        <v>21367</v>
      </c>
      <c r="G43" s="453">
        <v>604</v>
      </c>
      <c r="H43" s="453">
        <v>786</v>
      </c>
      <c r="I43" s="453">
        <v>980</v>
      </c>
      <c r="J43" s="453">
        <v>1137</v>
      </c>
      <c r="K43" s="453">
        <v>1030</v>
      </c>
      <c r="L43" s="453">
        <v>776</v>
      </c>
      <c r="M43" s="453">
        <v>942</v>
      </c>
      <c r="N43" s="453">
        <v>964</v>
      </c>
      <c r="O43" s="453">
        <v>1274</v>
      </c>
      <c r="P43" s="453">
        <v>1362</v>
      </c>
      <c r="Q43" s="453">
        <v>1327</v>
      </c>
      <c r="R43" s="453">
        <v>1424</v>
      </c>
      <c r="S43" s="453">
        <v>1471</v>
      </c>
      <c r="T43" s="453">
        <v>1832</v>
      </c>
      <c r="U43" s="453">
        <v>1515</v>
      </c>
      <c r="V43" s="453">
        <v>1369</v>
      </c>
      <c r="W43" s="453">
        <v>1126</v>
      </c>
      <c r="X43" s="453">
        <v>866</v>
      </c>
      <c r="Y43" s="537">
        <f t="shared" si="0"/>
        <v>582</v>
      </c>
      <c r="Z43" s="453">
        <v>439</v>
      </c>
      <c r="AA43" s="453">
        <v>123</v>
      </c>
      <c r="AB43" s="453">
        <v>20</v>
      </c>
    </row>
    <row r="44" spans="1:28" s="449" customFormat="1">
      <c r="A44" s="449">
        <v>1</v>
      </c>
      <c r="B44" s="450" t="s">
        <v>633</v>
      </c>
      <c r="C44" s="451" t="s">
        <v>57</v>
      </c>
      <c r="D44" s="451" t="s">
        <v>688</v>
      </c>
      <c r="E44" s="452" t="s">
        <v>592</v>
      </c>
      <c r="F44" s="453">
        <v>31302</v>
      </c>
      <c r="G44" s="453">
        <v>1190</v>
      </c>
      <c r="H44" s="453">
        <v>1379</v>
      </c>
      <c r="I44" s="453">
        <v>1424</v>
      </c>
      <c r="J44" s="453">
        <v>1559</v>
      </c>
      <c r="K44" s="453">
        <v>1435</v>
      </c>
      <c r="L44" s="453">
        <v>1294</v>
      </c>
      <c r="M44" s="453">
        <v>1645</v>
      </c>
      <c r="N44" s="453">
        <v>1787</v>
      </c>
      <c r="O44" s="453">
        <v>2305</v>
      </c>
      <c r="P44" s="453">
        <v>2280</v>
      </c>
      <c r="Q44" s="453">
        <v>1799</v>
      </c>
      <c r="R44" s="453">
        <v>1795</v>
      </c>
      <c r="S44" s="453">
        <v>2020</v>
      </c>
      <c r="T44" s="453">
        <v>2905</v>
      </c>
      <c r="U44" s="453">
        <v>2374</v>
      </c>
      <c r="V44" s="453">
        <v>1835</v>
      </c>
      <c r="W44" s="453">
        <v>1198</v>
      </c>
      <c r="X44" s="453">
        <v>691</v>
      </c>
      <c r="Y44" s="537">
        <f t="shared" si="0"/>
        <v>387</v>
      </c>
      <c r="Z44" s="453">
        <v>302</v>
      </c>
      <c r="AA44" s="453">
        <v>71</v>
      </c>
      <c r="AB44" s="453">
        <v>14</v>
      </c>
    </row>
    <row r="45" spans="1:28" s="449" customFormat="1">
      <c r="A45" s="449">
        <v>1</v>
      </c>
      <c r="B45" s="450" t="s">
        <v>634</v>
      </c>
      <c r="C45" s="451" t="s">
        <v>57</v>
      </c>
      <c r="D45" s="451" t="s">
        <v>689</v>
      </c>
      <c r="E45" s="452" t="s">
        <v>592</v>
      </c>
      <c r="F45" s="453">
        <v>34615</v>
      </c>
      <c r="G45" s="453">
        <v>1539</v>
      </c>
      <c r="H45" s="453">
        <v>1753</v>
      </c>
      <c r="I45" s="453">
        <v>1599</v>
      </c>
      <c r="J45" s="453">
        <v>1795</v>
      </c>
      <c r="K45" s="453">
        <v>1755</v>
      </c>
      <c r="L45" s="453">
        <v>1693</v>
      </c>
      <c r="M45" s="453">
        <v>1955</v>
      </c>
      <c r="N45" s="453">
        <v>2235</v>
      </c>
      <c r="O45" s="453">
        <v>2754</v>
      </c>
      <c r="P45" s="453">
        <v>2565</v>
      </c>
      <c r="Q45" s="453">
        <v>1999</v>
      </c>
      <c r="R45" s="453">
        <v>1820</v>
      </c>
      <c r="S45" s="453">
        <v>1977</v>
      </c>
      <c r="T45" s="453">
        <v>2706</v>
      </c>
      <c r="U45" s="453">
        <v>2322</v>
      </c>
      <c r="V45" s="453">
        <v>1810</v>
      </c>
      <c r="W45" s="453">
        <v>1253</v>
      </c>
      <c r="X45" s="453">
        <v>737</v>
      </c>
      <c r="Y45" s="537">
        <f t="shared" si="0"/>
        <v>348</v>
      </c>
      <c r="Z45" s="453">
        <v>265</v>
      </c>
      <c r="AA45" s="453">
        <v>69</v>
      </c>
      <c r="AB45" s="453">
        <v>14</v>
      </c>
    </row>
    <row r="46" spans="1:28" s="449" customFormat="1">
      <c r="A46" s="449">
        <v>1</v>
      </c>
      <c r="B46" s="450" t="s">
        <v>635</v>
      </c>
      <c r="C46" s="451" t="s">
        <v>57</v>
      </c>
      <c r="D46" s="451" t="s">
        <v>690</v>
      </c>
      <c r="E46" s="452" t="s">
        <v>592</v>
      </c>
      <c r="F46" s="453">
        <v>12463</v>
      </c>
      <c r="G46" s="453">
        <v>330</v>
      </c>
      <c r="H46" s="453">
        <v>460</v>
      </c>
      <c r="I46" s="453">
        <v>469</v>
      </c>
      <c r="J46" s="453">
        <v>580</v>
      </c>
      <c r="K46" s="453">
        <v>562</v>
      </c>
      <c r="L46" s="453">
        <v>510</v>
      </c>
      <c r="M46" s="453">
        <v>600</v>
      </c>
      <c r="N46" s="453">
        <v>585</v>
      </c>
      <c r="O46" s="453">
        <v>723</v>
      </c>
      <c r="P46" s="453">
        <v>751</v>
      </c>
      <c r="Q46" s="453">
        <v>770</v>
      </c>
      <c r="R46" s="453">
        <v>829</v>
      </c>
      <c r="S46" s="453">
        <v>965</v>
      </c>
      <c r="T46" s="453">
        <v>1235</v>
      </c>
      <c r="U46" s="453">
        <v>858</v>
      </c>
      <c r="V46" s="453">
        <v>782</v>
      </c>
      <c r="W46" s="453">
        <v>634</v>
      </c>
      <c r="X46" s="453">
        <v>472</v>
      </c>
      <c r="Y46" s="537">
        <f t="shared" si="0"/>
        <v>348</v>
      </c>
      <c r="Z46" s="453">
        <v>255</v>
      </c>
      <c r="AA46" s="453">
        <v>83</v>
      </c>
      <c r="AB46" s="453">
        <v>10</v>
      </c>
    </row>
    <row r="47" spans="1:28" s="449" customFormat="1">
      <c r="A47" s="449">
        <v>1</v>
      </c>
      <c r="B47" s="450" t="s">
        <v>636</v>
      </c>
      <c r="C47" s="451" t="s">
        <v>57</v>
      </c>
      <c r="D47" s="451" t="s">
        <v>691</v>
      </c>
      <c r="E47" s="452" t="s">
        <v>592</v>
      </c>
      <c r="F47" s="453">
        <v>19390</v>
      </c>
      <c r="G47" s="453">
        <v>793</v>
      </c>
      <c r="H47" s="453">
        <v>921</v>
      </c>
      <c r="I47" s="453">
        <v>956</v>
      </c>
      <c r="J47" s="453">
        <v>1031</v>
      </c>
      <c r="K47" s="453">
        <v>1114</v>
      </c>
      <c r="L47" s="453">
        <v>986</v>
      </c>
      <c r="M47" s="453">
        <v>1068</v>
      </c>
      <c r="N47" s="453">
        <v>1169</v>
      </c>
      <c r="O47" s="453">
        <v>1368</v>
      </c>
      <c r="P47" s="453">
        <v>1260</v>
      </c>
      <c r="Q47" s="453">
        <v>1104</v>
      </c>
      <c r="R47" s="453">
        <v>1122</v>
      </c>
      <c r="S47" s="453">
        <v>1144</v>
      </c>
      <c r="T47" s="453">
        <v>1503</v>
      </c>
      <c r="U47" s="453">
        <v>1249</v>
      </c>
      <c r="V47" s="453">
        <v>953</v>
      </c>
      <c r="W47" s="453">
        <v>788</v>
      </c>
      <c r="X47" s="453">
        <v>528</v>
      </c>
      <c r="Y47" s="537">
        <f t="shared" si="0"/>
        <v>333</v>
      </c>
      <c r="Z47" s="453">
        <v>250</v>
      </c>
      <c r="AA47" s="453">
        <v>73</v>
      </c>
      <c r="AB47" s="453">
        <v>10</v>
      </c>
    </row>
    <row r="48" spans="1:28" s="449" customFormat="1">
      <c r="A48" s="449">
        <v>1</v>
      </c>
      <c r="B48" s="450" t="s">
        <v>637</v>
      </c>
      <c r="C48" s="451" t="s">
        <v>57</v>
      </c>
      <c r="D48" s="451" t="s">
        <v>680</v>
      </c>
      <c r="E48" s="452" t="s">
        <v>592</v>
      </c>
      <c r="F48" s="453">
        <v>11643</v>
      </c>
      <c r="G48" s="453">
        <v>322</v>
      </c>
      <c r="H48" s="453">
        <v>409</v>
      </c>
      <c r="I48" s="453">
        <v>520</v>
      </c>
      <c r="J48" s="453">
        <v>570</v>
      </c>
      <c r="K48" s="453">
        <v>560</v>
      </c>
      <c r="L48" s="453">
        <v>473</v>
      </c>
      <c r="M48" s="453">
        <v>485</v>
      </c>
      <c r="N48" s="453">
        <v>537</v>
      </c>
      <c r="O48" s="453">
        <v>657</v>
      </c>
      <c r="P48" s="453">
        <v>674</v>
      </c>
      <c r="Q48" s="453">
        <v>745</v>
      </c>
      <c r="R48" s="453">
        <v>738</v>
      </c>
      <c r="S48" s="453">
        <v>868</v>
      </c>
      <c r="T48" s="453">
        <v>1039</v>
      </c>
      <c r="U48" s="453">
        <v>806</v>
      </c>
      <c r="V48" s="453">
        <v>659</v>
      </c>
      <c r="W48" s="453">
        <v>671</v>
      </c>
      <c r="X48" s="453">
        <v>511</v>
      </c>
      <c r="Y48" s="537">
        <f t="shared" si="0"/>
        <v>357</v>
      </c>
      <c r="Z48" s="453">
        <v>276</v>
      </c>
      <c r="AA48" s="453">
        <v>73</v>
      </c>
      <c r="AB48" s="453">
        <v>8</v>
      </c>
    </row>
    <row r="49" spans="1:28" s="449" customFormat="1">
      <c r="A49" s="449">
        <v>1</v>
      </c>
      <c r="B49" s="450" t="s">
        <v>638</v>
      </c>
      <c r="C49" s="451" t="s">
        <v>57</v>
      </c>
      <c r="D49" s="451" t="s">
        <v>692</v>
      </c>
      <c r="E49" s="452" t="s">
        <v>592</v>
      </c>
      <c r="F49" s="453">
        <v>34418</v>
      </c>
      <c r="G49" s="453">
        <v>1486</v>
      </c>
      <c r="H49" s="453">
        <v>1839</v>
      </c>
      <c r="I49" s="453">
        <v>1907</v>
      </c>
      <c r="J49" s="453">
        <v>2017</v>
      </c>
      <c r="K49" s="453">
        <v>1585</v>
      </c>
      <c r="L49" s="453">
        <v>1514</v>
      </c>
      <c r="M49" s="453">
        <v>1844</v>
      </c>
      <c r="N49" s="453">
        <v>2157</v>
      </c>
      <c r="O49" s="453">
        <v>2901</v>
      </c>
      <c r="P49" s="453">
        <v>2759</v>
      </c>
      <c r="Q49" s="453">
        <v>1989</v>
      </c>
      <c r="R49" s="453">
        <v>1703</v>
      </c>
      <c r="S49" s="453">
        <v>1988</v>
      </c>
      <c r="T49" s="453">
        <v>2755</v>
      </c>
      <c r="U49" s="453">
        <v>2162</v>
      </c>
      <c r="V49" s="453">
        <v>1757</v>
      </c>
      <c r="W49" s="453">
        <v>1097</v>
      </c>
      <c r="X49" s="453">
        <v>596</v>
      </c>
      <c r="Y49" s="537">
        <f t="shared" si="0"/>
        <v>362</v>
      </c>
      <c r="Z49" s="453">
        <v>283</v>
      </c>
      <c r="AA49" s="453">
        <v>68</v>
      </c>
      <c r="AB49" s="453">
        <v>11</v>
      </c>
    </row>
    <row r="50" spans="1:28" s="449" customFormat="1">
      <c r="A50" s="449">
        <v>1</v>
      </c>
      <c r="B50" s="450" t="s">
        <v>639</v>
      </c>
      <c r="C50" s="451" t="s">
        <v>57</v>
      </c>
      <c r="D50" s="451" t="s">
        <v>693</v>
      </c>
      <c r="E50" s="452" t="s">
        <v>592</v>
      </c>
      <c r="F50" s="453">
        <v>15292</v>
      </c>
      <c r="G50" s="453">
        <v>390</v>
      </c>
      <c r="H50" s="453">
        <v>509</v>
      </c>
      <c r="I50" s="453">
        <v>643</v>
      </c>
      <c r="J50" s="453">
        <v>722</v>
      </c>
      <c r="K50" s="453">
        <v>622</v>
      </c>
      <c r="L50" s="453">
        <v>558</v>
      </c>
      <c r="M50" s="453">
        <v>632</v>
      </c>
      <c r="N50" s="453">
        <v>691</v>
      </c>
      <c r="O50" s="453">
        <v>959</v>
      </c>
      <c r="P50" s="453">
        <v>931</v>
      </c>
      <c r="Q50" s="453">
        <v>907</v>
      </c>
      <c r="R50" s="453">
        <v>1037</v>
      </c>
      <c r="S50" s="453">
        <v>1185</v>
      </c>
      <c r="T50" s="453">
        <v>1567</v>
      </c>
      <c r="U50" s="453">
        <v>1238</v>
      </c>
      <c r="V50" s="453">
        <v>963</v>
      </c>
      <c r="W50" s="453">
        <v>788</v>
      </c>
      <c r="X50" s="453">
        <v>576</v>
      </c>
      <c r="Y50" s="537">
        <f t="shared" si="0"/>
        <v>374</v>
      </c>
      <c r="Z50" s="453">
        <v>274</v>
      </c>
      <c r="AA50" s="453">
        <v>94</v>
      </c>
      <c r="AB50" s="453">
        <v>6</v>
      </c>
    </row>
    <row r="51" spans="1:28" s="449" customFormat="1">
      <c r="A51" s="449">
        <v>1</v>
      </c>
      <c r="B51" s="450" t="s">
        <v>640</v>
      </c>
      <c r="C51" s="451" t="s">
        <v>57</v>
      </c>
      <c r="D51" s="451" t="s">
        <v>694</v>
      </c>
      <c r="E51" s="452" t="s">
        <v>592</v>
      </c>
      <c r="F51" s="453">
        <v>17354</v>
      </c>
      <c r="G51" s="453">
        <v>454</v>
      </c>
      <c r="H51" s="453">
        <v>534</v>
      </c>
      <c r="I51" s="453">
        <v>654</v>
      </c>
      <c r="J51" s="453">
        <v>749</v>
      </c>
      <c r="K51" s="453">
        <v>714</v>
      </c>
      <c r="L51" s="453">
        <v>619</v>
      </c>
      <c r="M51" s="453">
        <v>722</v>
      </c>
      <c r="N51" s="453">
        <v>825</v>
      </c>
      <c r="O51" s="453">
        <v>936</v>
      </c>
      <c r="P51" s="453">
        <v>874</v>
      </c>
      <c r="Q51" s="453">
        <v>925</v>
      </c>
      <c r="R51" s="453">
        <v>1242</v>
      </c>
      <c r="S51" s="453">
        <v>1444</v>
      </c>
      <c r="T51" s="453">
        <v>1726</v>
      </c>
      <c r="U51" s="453">
        <v>1170</v>
      </c>
      <c r="V51" s="453">
        <v>1123</v>
      </c>
      <c r="W51" s="453">
        <v>1116</v>
      </c>
      <c r="X51" s="453">
        <v>906</v>
      </c>
      <c r="Y51" s="537">
        <f t="shared" si="0"/>
        <v>621</v>
      </c>
      <c r="Z51" s="453">
        <v>483</v>
      </c>
      <c r="AA51" s="453">
        <v>120</v>
      </c>
      <c r="AB51" s="453">
        <v>18</v>
      </c>
    </row>
    <row r="52" spans="1:28" s="449" customFormat="1">
      <c r="A52" s="449">
        <v>1</v>
      </c>
      <c r="B52" s="450" t="s">
        <v>641</v>
      </c>
      <c r="C52" s="451" t="s">
        <v>57</v>
      </c>
      <c r="D52" s="451" t="s">
        <v>695</v>
      </c>
      <c r="E52" s="452" t="s">
        <v>592</v>
      </c>
      <c r="F52" s="453">
        <v>18176</v>
      </c>
      <c r="G52" s="453">
        <v>493</v>
      </c>
      <c r="H52" s="453">
        <v>645</v>
      </c>
      <c r="I52" s="453">
        <v>734</v>
      </c>
      <c r="J52" s="453">
        <v>902</v>
      </c>
      <c r="K52" s="453">
        <v>828</v>
      </c>
      <c r="L52" s="453">
        <v>592</v>
      </c>
      <c r="M52" s="453">
        <v>708</v>
      </c>
      <c r="N52" s="453">
        <v>765</v>
      </c>
      <c r="O52" s="453">
        <v>982</v>
      </c>
      <c r="P52" s="453">
        <v>1012</v>
      </c>
      <c r="Q52" s="453">
        <v>1050</v>
      </c>
      <c r="R52" s="453">
        <v>1291</v>
      </c>
      <c r="S52" s="453">
        <v>1399</v>
      </c>
      <c r="T52" s="453">
        <v>1616</v>
      </c>
      <c r="U52" s="453">
        <v>1196</v>
      </c>
      <c r="V52" s="453">
        <v>1230</v>
      </c>
      <c r="W52" s="453">
        <v>1221</v>
      </c>
      <c r="X52" s="453">
        <v>919</v>
      </c>
      <c r="Y52" s="537">
        <f t="shared" si="0"/>
        <v>593</v>
      </c>
      <c r="Z52" s="453">
        <v>447</v>
      </c>
      <c r="AA52" s="453">
        <v>121</v>
      </c>
      <c r="AB52" s="453">
        <v>25</v>
      </c>
    </row>
    <row r="53" spans="1:28" s="449" customFormat="1">
      <c r="A53" s="449">
        <v>1</v>
      </c>
      <c r="B53" s="467" t="s">
        <v>642</v>
      </c>
      <c r="C53" s="468" t="s">
        <v>57</v>
      </c>
      <c r="D53" s="468" t="s">
        <v>696</v>
      </c>
      <c r="E53" s="470" t="s">
        <v>592</v>
      </c>
      <c r="F53" s="471">
        <v>14866</v>
      </c>
      <c r="G53" s="471">
        <v>412</v>
      </c>
      <c r="H53" s="471">
        <v>534</v>
      </c>
      <c r="I53" s="471">
        <v>642</v>
      </c>
      <c r="J53" s="471">
        <v>655</v>
      </c>
      <c r="K53" s="471">
        <v>605</v>
      </c>
      <c r="L53" s="471">
        <v>497</v>
      </c>
      <c r="M53" s="471">
        <v>596</v>
      </c>
      <c r="N53" s="471">
        <v>737</v>
      </c>
      <c r="O53" s="471">
        <v>798</v>
      </c>
      <c r="P53" s="471">
        <v>761</v>
      </c>
      <c r="Q53" s="471">
        <v>808</v>
      </c>
      <c r="R53" s="471">
        <v>1075</v>
      </c>
      <c r="S53" s="471">
        <v>1232</v>
      </c>
      <c r="T53" s="471">
        <v>1427</v>
      </c>
      <c r="U53" s="471">
        <v>957</v>
      </c>
      <c r="V53" s="471">
        <v>919</v>
      </c>
      <c r="W53" s="471">
        <v>933</v>
      </c>
      <c r="X53" s="471">
        <v>784</v>
      </c>
      <c r="Y53" s="539">
        <f t="shared" si="0"/>
        <v>494</v>
      </c>
      <c r="Z53" s="471">
        <v>366</v>
      </c>
      <c r="AA53" s="471">
        <v>111</v>
      </c>
      <c r="AB53" s="471">
        <v>17</v>
      </c>
    </row>
    <row r="54" spans="1:28" s="449" customFormat="1">
      <c r="A54" s="449">
        <v>2</v>
      </c>
      <c r="B54" s="450" t="s">
        <v>591</v>
      </c>
      <c r="C54" s="451" t="s">
        <v>663</v>
      </c>
      <c r="D54" s="451" t="s">
        <v>175</v>
      </c>
      <c r="E54" s="452" t="s">
        <v>33</v>
      </c>
      <c r="F54" s="453">
        <v>2680540</v>
      </c>
      <c r="G54" s="453">
        <v>113710</v>
      </c>
      <c r="H54" s="453">
        <v>124407</v>
      </c>
      <c r="I54" s="453">
        <v>129083</v>
      </c>
      <c r="J54" s="453">
        <v>140365</v>
      </c>
      <c r="K54" s="453">
        <v>139864</v>
      </c>
      <c r="L54" s="453">
        <v>135891</v>
      </c>
      <c r="M54" s="453">
        <v>151313</v>
      </c>
      <c r="N54" s="453">
        <v>165146</v>
      </c>
      <c r="O54" s="453">
        <v>205103</v>
      </c>
      <c r="P54" s="453">
        <v>212861</v>
      </c>
      <c r="Q54" s="453">
        <v>178949</v>
      </c>
      <c r="R54" s="453">
        <v>161299</v>
      </c>
      <c r="S54" s="453">
        <v>159737</v>
      </c>
      <c r="T54" s="453">
        <v>204721</v>
      </c>
      <c r="U54" s="453">
        <v>162243</v>
      </c>
      <c r="V54" s="453">
        <v>132316</v>
      </c>
      <c r="W54" s="453">
        <v>93104</v>
      </c>
      <c r="X54" s="453">
        <v>50038</v>
      </c>
      <c r="Y54" s="537">
        <f t="shared" si="0"/>
        <v>20376</v>
      </c>
      <c r="Z54" s="453">
        <v>17159</v>
      </c>
      <c r="AA54" s="453">
        <v>2892</v>
      </c>
      <c r="AB54" s="453">
        <v>325</v>
      </c>
    </row>
    <row r="55" spans="1:28" s="449" customFormat="1">
      <c r="A55" s="449">
        <v>2</v>
      </c>
      <c r="B55" s="455" t="s">
        <v>593</v>
      </c>
      <c r="C55" s="456" t="s">
        <v>57</v>
      </c>
      <c r="D55" s="456" t="s">
        <v>176</v>
      </c>
      <c r="E55" s="457" t="s">
        <v>33</v>
      </c>
      <c r="F55" s="458">
        <v>732729</v>
      </c>
      <c r="G55" s="458">
        <v>30636</v>
      </c>
      <c r="H55" s="458">
        <v>33250</v>
      </c>
      <c r="I55" s="458">
        <v>34102</v>
      </c>
      <c r="J55" s="458">
        <v>36585</v>
      </c>
      <c r="K55" s="458">
        <v>39131</v>
      </c>
      <c r="L55" s="458">
        <v>38347</v>
      </c>
      <c r="M55" s="458">
        <v>42294</v>
      </c>
      <c r="N55" s="458">
        <v>45699</v>
      </c>
      <c r="O55" s="458">
        <v>56222</v>
      </c>
      <c r="P55" s="458">
        <v>58517</v>
      </c>
      <c r="Q55" s="458">
        <v>49148</v>
      </c>
      <c r="R55" s="458">
        <v>44972</v>
      </c>
      <c r="S55" s="458">
        <v>43542</v>
      </c>
      <c r="T55" s="458">
        <v>55994</v>
      </c>
      <c r="U55" s="458">
        <v>44349</v>
      </c>
      <c r="V55" s="458">
        <v>35561</v>
      </c>
      <c r="W55" s="458">
        <v>25239</v>
      </c>
      <c r="X55" s="458">
        <v>13621</v>
      </c>
      <c r="Y55" s="540">
        <f t="shared" si="0"/>
        <v>5520</v>
      </c>
      <c r="Z55" s="458">
        <v>4671</v>
      </c>
      <c r="AA55" s="458">
        <v>766</v>
      </c>
      <c r="AB55" s="458">
        <v>83</v>
      </c>
    </row>
    <row r="56" spans="1:28" s="449" customFormat="1">
      <c r="A56" s="449">
        <v>2</v>
      </c>
      <c r="B56" s="460" t="s">
        <v>594</v>
      </c>
      <c r="C56" s="461" t="s">
        <v>57</v>
      </c>
      <c r="D56" s="462" t="s">
        <v>665</v>
      </c>
      <c r="E56" s="463" t="s">
        <v>33</v>
      </c>
      <c r="F56" s="464">
        <v>100613</v>
      </c>
      <c r="G56" s="464">
        <v>4747</v>
      </c>
      <c r="H56" s="464">
        <v>5038</v>
      </c>
      <c r="I56" s="464">
        <v>5230</v>
      </c>
      <c r="J56" s="464">
        <v>5523</v>
      </c>
      <c r="K56" s="464">
        <v>5524</v>
      </c>
      <c r="L56" s="464">
        <v>5013</v>
      </c>
      <c r="M56" s="464">
        <v>5580</v>
      </c>
      <c r="N56" s="464">
        <v>6475</v>
      </c>
      <c r="O56" s="464">
        <v>8205</v>
      </c>
      <c r="P56" s="464">
        <v>8665</v>
      </c>
      <c r="Q56" s="464">
        <v>7410</v>
      </c>
      <c r="R56" s="464">
        <v>6320</v>
      </c>
      <c r="S56" s="464">
        <v>5629</v>
      </c>
      <c r="T56" s="464">
        <v>6570</v>
      </c>
      <c r="U56" s="464">
        <v>5101</v>
      </c>
      <c r="V56" s="464">
        <v>4070</v>
      </c>
      <c r="W56" s="464">
        <v>3051</v>
      </c>
      <c r="X56" s="464">
        <v>1717</v>
      </c>
      <c r="Y56" s="537">
        <f t="shared" si="0"/>
        <v>745</v>
      </c>
      <c r="Z56" s="464">
        <v>638</v>
      </c>
      <c r="AA56" s="464">
        <v>101</v>
      </c>
      <c r="AB56" s="464">
        <v>6</v>
      </c>
    </row>
    <row r="57" spans="1:28" s="449" customFormat="1">
      <c r="A57" s="449">
        <v>2</v>
      </c>
      <c r="B57" s="450" t="s">
        <v>595</v>
      </c>
      <c r="C57" s="451" t="s">
        <v>57</v>
      </c>
      <c r="D57" s="466" t="s">
        <v>666</v>
      </c>
      <c r="E57" s="452" t="s">
        <v>33</v>
      </c>
      <c r="F57" s="453">
        <v>62397</v>
      </c>
      <c r="G57" s="453">
        <v>2961</v>
      </c>
      <c r="H57" s="453">
        <v>3040</v>
      </c>
      <c r="I57" s="453">
        <v>2930</v>
      </c>
      <c r="J57" s="453">
        <v>3143</v>
      </c>
      <c r="K57" s="453">
        <v>3655</v>
      </c>
      <c r="L57" s="453">
        <v>3432</v>
      </c>
      <c r="M57" s="453">
        <v>3724</v>
      </c>
      <c r="N57" s="453">
        <v>4248</v>
      </c>
      <c r="O57" s="453">
        <v>5059</v>
      </c>
      <c r="P57" s="453">
        <v>5394</v>
      </c>
      <c r="Q57" s="453">
        <v>4213</v>
      </c>
      <c r="R57" s="453">
        <v>3626</v>
      </c>
      <c r="S57" s="453">
        <v>3238</v>
      </c>
      <c r="T57" s="453">
        <v>4094</v>
      </c>
      <c r="U57" s="453">
        <v>3272</v>
      </c>
      <c r="V57" s="453">
        <v>2586</v>
      </c>
      <c r="W57" s="453">
        <v>2005</v>
      </c>
      <c r="X57" s="453">
        <v>1260</v>
      </c>
      <c r="Y57" s="537">
        <f t="shared" si="0"/>
        <v>517</v>
      </c>
      <c r="Z57" s="453">
        <v>444</v>
      </c>
      <c r="AA57" s="453">
        <v>66</v>
      </c>
      <c r="AB57" s="453">
        <v>7</v>
      </c>
    </row>
    <row r="58" spans="1:28" s="449" customFormat="1">
      <c r="A58" s="449">
        <v>2</v>
      </c>
      <c r="B58" s="450" t="s">
        <v>596</v>
      </c>
      <c r="C58" s="451" t="s">
        <v>57</v>
      </c>
      <c r="D58" s="466" t="s">
        <v>667</v>
      </c>
      <c r="E58" s="452" t="s">
        <v>33</v>
      </c>
      <c r="F58" s="453">
        <v>53431</v>
      </c>
      <c r="G58" s="453">
        <v>1880</v>
      </c>
      <c r="H58" s="453">
        <v>1867</v>
      </c>
      <c r="I58" s="453">
        <v>1869</v>
      </c>
      <c r="J58" s="453">
        <v>2217</v>
      </c>
      <c r="K58" s="453">
        <v>3174</v>
      </c>
      <c r="L58" s="453">
        <v>3693</v>
      </c>
      <c r="M58" s="453">
        <v>3592</v>
      </c>
      <c r="N58" s="453">
        <v>3439</v>
      </c>
      <c r="O58" s="453">
        <v>4031</v>
      </c>
      <c r="P58" s="453">
        <v>4237</v>
      </c>
      <c r="Q58" s="453">
        <v>3613</v>
      </c>
      <c r="R58" s="453">
        <v>3224</v>
      </c>
      <c r="S58" s="453">
        <v>3051</v>
      </c>
      <c r="T58" s="453">
        <v>4082</v>
      </c>
      <c r="U58" s="453">
        <v>3218</v>
      </c>
      <c r="V58" s="453">
        <v>2702</v>
      </c>
      <c r="W58" s="453">
        <v>2048</v>
      </c>
      <c r="X58" s="453">
        <v>1054</v>
      </c>
      <c r="Y58" s="537">
        <f t="shared" si="0"/>
        <v>440</v>
      </c>
      <c r="Z58" s="453">
        <v>363</v>
      </c>
      <c r="AA58" s="453">
        <v>72</v>
      </c>
      <c r="AB58" s="453">
        <v>5</v>
      </c>
    </row>
    <row r="59" spans="1:28" s="449" customFormat="1">
      <c r="A59" s="449">
        <v>2</v>
      </c>
      <c r="B59" s="450" t="s">
        <v>597</v>
      </c>
      <c r="C59" s="451" t="s">
        <v>57</v>
      </c>
      <c r="D59" s="466" t="s">
        <v>668</v>
      </c>
      <c r="E59" s="452" t="s">
        <v>33</v>
      </c>
      <c r="F59" s="453">
        <v>47667</v>
      </c>
      <c r="G59" s="453">
        <v>1588</v>
      </c>
      <c r="H59" s="453">
        <v>1755</v>
      </c>
      <c r="I59" s="453">
        <v>1726</v>
      </c>
      <c r="J59" s="453">
        <v>2093</v>
      </c>
      <c r="K59" s="453">
        <v>2558</v>
      </c>
      <c r="L59" s="453">
        <v>2685</v>
      </c>
      <c r="M59" s="453">
        <v>2681</v>
      </c>
      <c r="N59" s="453">
        <v>2626</v>
      </c>
      <c r="O59" s="453">
        <v>3437</v>
      </c>
      <c r="P59" s="453">
        <v>3749</v>
      </c>
      <c r="Q59" s="453">
        <v>3271</v>
      </c>
      <c r="R59" s="453">
        <v>2993</v>
      </c>
      <c r="S59" s="453">
        <v>2963</v>
      </c>
      <c r="T59" s="453">
        <v>4161</v>
      </c>
      <c r="U59" s="453">
        <v>3140</v>
      </c>
      <c r="V59" s="453">
        <v>2756</v>
      </c>
      <c r="W59" s="453">
        <v>2029</v>
      </c>
      <c r="X59" s="453">
        <v>1017</v>
      </c>
      <c r="Y59" s="537">
        <f t="shared" si="0"/>
        <v>439</v>
      </c>
      <c r="Z59" s="453">
        <v>366</v>
      </c>
      <c r="AA59" s="453">
        <v>66</v>
      </c>
      <c r="AB59" s="453">
        <v>7</v>
      </c>
    </row>
    <row r="60" spans="1:28" s="449" customFormat="1">
      <c r="A60" s="449">
        <v>2</v>
      </c>
      <c r="B60" s="450" t="s">
        <v>598</v>
      </c>
      <c r="C60" s="451" t="s">
        <v>57</v>
      </c>
      <c r="D60" s="466" t="s">
        <v>669</v>
      </c>
      <c r="E60" s="452" t="s">
        <v>33</v>
      </c>
      <c r="F60" s="453">
        <v>76055</v>
      </c>
      <c r="G60" s="453">
        <v>3086</v>
      </c>
      <c r="H60" s="453">
        <v>3175</v>
      </c>
      <c r="I60" s="453">
        <v>3312</v>
      </c>
      <c r="J60" s="453">
        <v>3746</v>
      </c>
      <c r="K60" s="453">
        <v>3544</v>
      </c>
      <c r="L60" s="453">
        <v>3482</v>
      </c>
      <c r="M60" s="453">
        <v>4042</v>
      </c>
      <c r="N60" s="453">
        <v>4427</v>
      </c>
      <c r="O60" s="453">
        <v>5498</v>
      </c>
      <c r="P60" s="453">
        <v>5799</v>
      </c>
      <c r="Q60" s="453">
        <v>4981</v>
      </c>
      <c r="R60" s="453">
        <v>4770</v>
      </c>
      <c r="S60" s="453">
        <v>4633</v>
      </c>
      <c r="T60" s="453">
        <v>6326</v>
      </c>
      <c r="U60" s="453">
        <v>5481</v>
      </c>
      <c r="V60" s="453">
        <v>4432</v>
      </c>
      <c r="W60" s="453">
        <v>3100</v>
      </c>
      <c r="X60" s="453">
        <v>1627</v>
      </c>
      <c r="Y60" s="537">
        <f t="shared" si="0"/>
        <v>594</v>
      </c>
      <c r="Z60" s="453">
        <v>532</v>
      </c>
      <c r="AA60" s="453">
        <v>52</v>
      </c>
      <c r="AB60" s="453">
        <v>10</v>
      </c>
    </row>
    <row r="61" spans="1:28" s="449" customFormat="1">
      <c r="A61" s="449">
        <v>2</v>
      </c>
      <c r="B61" s="450" t="s">
        <v>599</v>
      </c>
      <c r="C61" s="451" t="s">
        <v>57</v>
      </c>
      <c r="D61" s="466" t="s">
        <v>670</v>
      </c>
      <c r="E61" s="452" t="s">
        <v>33</v>
      </c>
      <c r="F61" s="453">
        <v>105571</v>
      </c>
      <c r="G61" s="453">
        <v>4985</v>
      </c>
      <c r="H61" s="453">
        <v>5394</v>
      </c>
      <c r="I61" s="453">
        <v>5174</v>
      </c>
      <c r="J61" s="453">
        <v>5242</v>
      </c>
      <c r="K61" s="453">
        <v>5012</v>
      </c>
      <c r="L61" s="453">
        <v>4962</v>
      </c>
      <c r="M61" s="453">
        <v>6024</v>
      </c>
      <c r="N61" s="453">
        <v>6610</v>
      </c>
      <c r="O61" s="453">
        <v>8007</v>
      </c>
      <c r="P61" s="453">
        <v>8023</v>
      </c>
      <c r="Q61" s="453">
        <v>6787</v>
      </c>
      <c r="R61" s="453">
        <v>6019</v>
      </c>
      <c r="S61" s="453">
        <v>6083</v>
      </c>
      <c r="T61" s="453">
        <v>7871</v>
      </c>
      <c r="U61" s="453">
        <v>6597</v>
      </c>
      <c r="V61" s="453">
        <v>5541</v>
      </c>
      <c r="W61" s="453">
        <v>4086</v>
      </c>
      <c r="X61" s="453">
        <v>2265</v>
      </c>
      <c r="Y61" s="537">
        <f t="shared" si="0"/>
        <v>889</v>
      </c>
      <c r="Z61" s="453">
        <v>730</v>
      </c>
      <c r="AA61" s="453">
        <v>145</v>
      </c>
      <c r="AB61" s="453">
        <v>14</v>
      </c>
    </row>
    <row r="62" spans="1:28" s="449" customFormat="1">
      <c r="A62" s="449">
        <v>2</v>
      </c>
      <c r="B62" s="450" t="s">
        <v>600</v>
      </c>
      <c r="C62" s="451" t="s">
        <v>57</v>
      </c>
      <c r="D62" s="466" t="s">
        <v>671</v>
      </c>
      <c r="E62" s="452" t="s">
        <v>33</v>
      </c>
      <c r="F62" s="453">
        <v>105080</v>
      </c>
      <c r="G62" s="453">
        <v>3929</v>
      </c>
      <c r="H62" s="453">
        <v>4917</v>
      </c>
      <c r="I62" s="453">
        <v>5491</v>
      </c>
      <c r="J62" s="453">
        <v>5677</v>
      </c>
      <c r="K62" s="453">
        <v>5356</v>
      </c>
      <c r="L62" s="453">
        <v>4408</v>
      </c>
      <c r="M62" s="453">
        <v>5062</v>
      </c>
      <c r="N62" s="453">
        <v>5775</v>
      </c>
      <c r="O62" s="453">
        <v>7840</v>
      </c>
      <c r="P62" s="453">
        <v>8282</v>
      </c>
      <c r="Q62" s="453">
        <v>6955</v>
      </c>
      <c r="R62" s="453">
        <v>6507</v>
      </c>
      <c r="S62" s="453">
        <v>6473</v>
      </c>
      <c r="T62" s="453">
        <v>8620</v>
      </c>
      <c r="U62" s="453">
        <v>7118</v>
      </c>
      <c r="V62" s="453">
        <v>6024</v>
      </c>
      <c r="W62" s="453">
        <v>3929</v>
      </c>
      <c r="X62" s="453">
        <v>1951</v>
      </c>
      <c r="Y62" s="537">
        <f t="shared" si="0"/>
        <v>766</v>
      </c>
      <c r="Z62" s="453">
        <v>636</v>
      </c>
      <c r="AA62" s="453">
        <v>116</v>
      </c>
      <c r="AB62" s="453">
        <v>14</v>
      </c>
    </row>
    <row r="63" spans="1:28" s="449" customFormat="1">
      <c r="A63" s="449">
        <v>2</v>
      </c>
      <c r="B63" s="450" t="s">
        <v>601</v>
      </c>
      <c r="C63" s="451" t="s">
        <v>57</v>
      </c>
      <c r="D63" s="466" t="s">
        <v>672</v>
      </c>
      <c r="E63" s="452" t="s">
        <v>33</v>
      </c>
      <c r="F63" s="453">
        <v>63021</v>
      </c>
      <c r="G63" s="453">
        <v>2702</v>
      </c>
      <c r="H63" s="453">
        <v>2237</v>
      </c>
      <c r="I63" s="453">
        <v>2059</v>
      </c>
      <c r="J63" s="453">
        <v>2245</v>
      </c>
      <c r="K63" s="453">
        <v>3781</v>
      </c>
      <c r="L63" s="453">
        <v>4919</v>
      </c>
      <c r="M63" s="453">
        <v>5148</v>
      </c>
      <c r="N63" s="453">
        <v>4877</v>
      </c>
      <c r="O63" s="453">
        <v>5279</v>
      </c>
      <c r="P63" s="453">
        <v>5169</v>
      </c>
      <c r="Q63" s="453">
        <v>4203</v>
      </c>
      <c r="R63" s="453">
        <v>3740</v>
      </c>
      <c r="S63" s="453">
        <v>3403</v>
      </c>
      <c r="T63" s="453">
        <v>4294</v>
      </c>
      <c r="U63" s="453">
        <v>3283</v>
      </c>
      <c r="V63" s="453">
        <v>2397</v>
      </c>
      <c r="W63" s="453">
        <v>1860</v>
      </c>
      <c r="X63" s="453">
        <v>1005</v>
      </c>
      <c r="Y63" s="537">
        <f t="shared" si="0"/>
        <v>420</v>
      </c>
      <c r="Z63" s="453">
        <v>337</v>
      </c>
      <c r="AA63" s="453">
        <v>72</v>
      </c>
      <c r="AB63" s="453">
        <v>11</v>
      </c>
    </row>
    <row r="64" spans="1:28" s="449" customFormat="1">
      <c r="A64" s="449">
        <v>2</v>
      </c>
      <c r="B64" s="467" t="s">
        <v>602</v>
      </c>
      <c r="C64" s="468" t="s">
        <v>57</v>
      </c>
      <c r="D64" s="469" t="s">
        <v>673</v>
      </c>
      <c r="E64" s="470" t="s">
        <v>33</v>
      </c>
      <c r="F64" s="471">
        <v>118894</v>
      </c>
      <c r="G64" s="471">
        <v>4758</v>
      </c>
      <c r="H64" s="471">
        <v>5827</v>
      </c>
      <c r="I64" s="471">
        <v>6311</v>
      </c>
      <c r="J64" s="471">
        <v>6699</v>
      </c>
      <c r="K64" s="471">
        <v>6527</v>
      </c>
      <c r="L64" s="471">
        <v>5753</v>
      </c>
      <c r="M64" s="471">
        <v>6441</v>
      </c>
      <c r="N64" s="471">
        <v>7222</v>
      </c>
      <c r="O64" s="471">
        <v>8866</v>
      </c>
      <c r="P64" s="471">
        <v>9199</v>
      </c>
      <c r="Q64" s="471">
        <v>7715</v>
      </c>
      <c r="R64" s="471">
        <v>7773</v>
      </c>
      <c r="S64" s="471">
        <v>8069</v>
      </c>
      <c r="T64" s="471">
        <v>9976</v>
      </c>
      <c r="U64" s="471">
        <v>7139</v>
      </c>
      <c r="V64" s="471">
        <v>5053</v>
      </c>
      <c r="W64" s="471">
        <v>3131</v>
      </c>
      <c r="X64" s="471">
        <v>1725</v>
      </c>
      <c r="Y64" s="537">
        <f t="shared" si="0"/>
        <v>710</v>
      </c>
      <c r="Z64" s="471">
        <v>625</v>
      </c>
      <c r="AA64" s="471">
        <v>76</v>
      </c>
      <c r="AB64" s="471">
        <v>9</v>
      </c>
    </row>
    <row r="65" spans="1:28" s="449" customFormat="1">
      <c r="A65" s="449">
        <v>2</v>
      </c>
      <c r="B65" s="450" t="s">
        <v>603</v>
      </c>
      <c r="C65" s="451" t="s">
        <v>57</v>
      </c>
      <c r="D65" s="451" t="s">
        <v>186</v>
      </c>
      <c r="E65" s="452" t="s">
        <v>33</v>
      </c>
      <c r="F65" s="453">
        <v>260855</v>
      </c>
      <c r="G65" s="453">
        <v>11644</v>
      </c>
      <c r="H65" s="453">
        <v>12931</v>
      </c>
      <c r="I65" s="453">
        <v>13078</v>
      </c>
      <c r="J65" s="453">
        <v>14654</v>
      </c>
      <c r="K65" s="453">
        <v>14593</v>
      </c>
      <c r="L65" s="453">
        <v>14293</v>
      </c>
      <c r="M65" s="453">
        <v>15152</v>
      </c>
      <c r="N65" s="453">
        <v>16505</v>
      </c>
      <c r="O65" s="453">
        <v>20443</v>
      </c>
      <c r="P65" s="453">
        <v>20651</v>
      </c>
      <c r="Q65" s="453">
        <v>16954</v>
      </c>
      <c r="R65" s="453">
        <v>15261</v>
      </c>
      <c r="S65" s="453">
        <v>14960</v>
      </c>
      <c r="T65" s="453">
        <v>18799</v>
      </c>
      <c r="U65" s="453">
        <v>14902</v>
      </c>
      <c r="V65" s="453">
        <v>12222</v>
      </c>
      <c r="W65" s="453">
        <v>8270</v>
      </c>
      <c r="X65" s="453">
        <v>4013</v>
      </c>
      <c r="Y65" s="538">
        <f t="shared" si="0"/>
        <v>1530</v>
      </c>
      <c r="Z65" s="453">
        <v>1299</v>
      </c>
      <c r="AA65" s="453">
        <v>206</v>
      </c>
      <c r="AB65" s="453">
        <v>25</v>
      </c>
    </row>
    <row r="66" spans="1:28" s="449" customFormat="1">
      <c r="A66" s="449">
        <v>2</v>
      </c>
      <c r="B66" s="450" t="s">
        <v>604</v>
      </c>
      <c r="C66" s="451" t="s">
        <v>57</v>
      </c>
      <c r="D66" s="451" t="s">
        <v>187</v>
      </c>
      <c r="E66" s="452" t="s">
        <v>33</v>
      </c>
      <c r="F66" s="453">
        <v>225211</v>
      </c>
      <c r="G66" s="453">
        <v>9339</v>
      </c>
      <c r="H66" s="453">
        <v>9299</v>
      </c>
      <c r="I66" s="453">
        <v>9389</v>
      </c>
      <c r="J66" s="453">
        <v>10215</v>
      </c>
      <c r="K66" s="453">
        <v>11539</v>
      </c>
      <c r="L66" s="453">
        <v>12977</v>
      </c>
      <c r="M66" s="453">
        <v>14006</v>
      </c>
      <c r="N66" s="453">
        <v>14794</v>
      </c>
      <c r="O66" s="453">
        <v>18414</v>
      </c>
      <c r="P66" s="453">
        <v>19301</v>
      </c>
      <c r="Q66" s="453">
        <v>15785</v>
      </c>
      <c r="R66" s="453">
        <v>13040</v>
      </c>
      <c r="S66" s="453">
        <v>12398</v>
      </c>
      <c r="T66" s="453">
        <v>16753</v>
      </c>
      <c r="U66" s="453">
        <v>13568</v>
      </c>
      <c r="V66" s="453">
        <v>11546</v>
      </c>
      <c r="W66" s="453">
        <v>7851</v>
      </c>
      <c r="X66" s="453">
        <v>3688</v>
      </c>
      <c r="Y66" s="537">
        <f t="shared" si="0"/>
        <v>1309</v>
      </c>
      <c r="Z66" s="453">
        <v>1112</v>
      </c>
      <c r="AA66" s="453">
        <v>184</v>
      </c>
      <c r="AB66" s="453">
        <v>13</v>
      </c>
    </row>
    <row r="67" spans="1:28" s="449" customFormat="1">
      <c r="A67" s="449">
        <v>2</v>
      </c>
      <c r="B67" s="450" t="s">
        <v>605</v>
      </c>
      <c r="C67" s="451" t="s">
        <v>57</v>
      </c>
      <c r="D67" s="451" t="s">
        <v>188</v>
      </c>
      <c r="E67" s="452" t="s">
        <v>33</v>
      </c>
      <c r="F67" s="453">
        <v>145533</v>
      </c>
      <c r="G67" s="453">
        <v>6985</v>
      </c>
      <c r="H67" s="453">
        <v>6954</v>
      </c>
      <c r="I67" s="453">
        <v>6867</v>
      </c>
      <c r="J67" s="453">
        <v>7470</v>
      </c>
      <c r="K67" s="453">
        <v>7435</v>
      </c>
      <c r="L67" s="453">
        <v>8088</v>
      </c>
      <c r="M67" s="453">
        <v>9200</v>
      </c>
      <c r="N67" s="453">
        <v>9543</v>
      </c>
      <c r="O67" s="453">
        <v>11096</v>
      </c>
      <c r="P67" s="453">
        <v>11836</v>
      </c>
      <c r="Q67" s="453">
        <v>9934</v>
      </c>
      <c r="R67" s="453">
        <v>8481</v>
      </c>
      <c r="S67" s="453">
        <v>8040</v>
      </c>
      <c r="T67" s="453">
        <v>10486</v>
      </c>
      <c r="U67" s="453">
        <v>8401</v>
      </c>
      <c r="V67" s="453">
        <v>7023</v>
      </c>
      <c r="W67" s="453">
        <v>4525</v>
      </c>
      <c r="X67" s="453">
        <v>2300</v>
      </c>
      <c r="Y67" s="537">
        <f t="shared" si="0"/>
        <v>869</v>
      </c>
      <c r="Z67" s="453">
        <v>729</v>
      </c>
      <c r="AA67" s="453">
        <v>126</v>
      </c>
      <c r="AB67" s="453">
        <v>14</v>
      </c>
    </row>
    <row r="68" spans="1:28" s="449" customFormat="1">
      <c r="A68" s="449">
        <v>2</v>
      </c>
      <c r="B68" s="450" t="s">
        <v>606</v>
      </c>
      <c r="C68" s="451" t="s">
        <v>57</v>
      </c>
      <c r="D68" s="451" t="s">
        <v>189</v>
      </c>
      <c r="E68" s="452" t="s">
        <v>33</v>
      </c>
      <c r="F68" s="453">
        <v>229954</v>
      </c>
      <c r="G68" s="453">
        <v>11007</v>
      </c>
      <c r="H68" s="453">
        <v>11816</v>
      </c>
      <c r="I68" s="453">
        <v>12603</v>
      </c>
      <c r="J68" s="453">
        <v>13299</v>
      </c>
      <c r="K68" s="453">
        <v>11695</v>
      </c>
      <c r="L68" s="453">
        <v>11211</v>
      </c>
      <c r="M68" s="453">
        <v>13162</v>
      </c>
      <c r="N68" s="453">
        <v>14891</v>
      </c>
      <c r="O68" s="453">
        <v>19043</v>
      </c>
      <c r="P68" s="453">
        <v>20681</v>
      </c>
      <c r="Q68" s="453">
        <v>17094</v>
      </c>
      <c r="R68" s="453">
        <v>13594</v>
      </c>
      <c r="S68" s="453">
        <v>11787</v>
      </c>
      <c r="T68" s="453">
        <v>14841</v>
      </c>
      <c r="U68" s="453">
        <v>12066</v>
      </c>
      <c r="V68" s="453">
        <v>9604</v>
      </c>
      <c r="W68" s="453">
        <v>6660</v>
      </c>
      <c r="X68" s="453">
        <v>3489</v>
      </c>
      <c r="Y68" s="537">
        <f t="shared" ref="Y68:Y131" si="1">SUM(Z68:AB68)</f>
        <v>1411</v>
      </c>
      <c r="Z68" s="453">
        <v>1188</v>
      </c>
      <c r="AA68" s="453">
        <v>186</v>
      </c>
      <c r="AB68" s="453">
        <v>37</v>
      </c>
    </row>
    <row r="69" spans="1:28" s="449" customFormat="1">
      <c r="A69" s="449">
        <v>2</v>
      </c>
      <c r="B69" s="450" t="s">
        <v>607</v>
      </c>
      <c r="C69" s="451" t="s">
        <v>57</v>
      </c>
      <c r="D69" s="451" t="s">
        <v>190</v>
      </c>
      <c r="E69" s="452" t="s">
        <v>33</v>
      </c>
      <c r="F69" s="453">
        <v>21392</v>
      </c>
      <c r="G69" s="453">
        <v>774</v>
      </c>
      <c r="H69" s="453">
        <v>883</v>
      </c>
      <c r="I69" s="453">
        <v>950</v>
      </c>
      <c r="J69" s="453">
        <v>1102</v>
      </c>
      <c r="K69" s="453">
        <v>976</v>
      </c>
      <c r="L69" s="453">
        <v>878</v>
      </c>
      <c r="M69" s="453">
        <v>977</v>
      </c>
      <c r="N69" s="453">
        <v>1187</v>
      </c>
      <c r="O69" s="453">
        <v>1465</v>
      </c>
      <c r="P69" s="453">
        <v>1494</v>
      </c>
      <c r="Q69" s="453">
        <v>1335</v>
      </c>
      <c r="R69" s="453">
        <v>1293</v>
      </c>
      <c r="S69" s="453">
        <v>1516</v>
      </c>
      <c r="T69" s="453">
        <v>2024</v>
      </c>
      <c r="U69" s="453">
        <v>1530</v>
      </c>
      <c r="V69" s="453">
        <v>1098</v>
      </c>
      <c r="W69" s="453">
        <v>952</v>
      </c>
      <c r="X69" s="453">
        <v>626</v>
      </c>
      <c r="Y69" s="537">
        <f t="shared" si="1"/>
        <v>332</v>
      </c>
      <c r="Z69" s="453">
        <v>279</v>
      </c>
      <c r="AA69" s="453">
        <v>45</v>
      </c>
      <c r="AB69" s="453">
        <v>8</v>
      </c>
    </row>
    <row r="70" spans="1:28" s="449" customFormat="1">
      <c r="A70" s="449">
        <v>2</v>
      </c>
      <c r="B70" s="450" t="s">
        <v>608</v>
      </c>
      <c r="C70" s="451" t="s">
        <v>57</v>
      </c>
      <c r="D70" s="451" t="s">
        <v>191</v>
      </c>
      <c r="E70" s="452" t="s">
        <v>33</v>
      </c>
      <c r="F70" s="453">
        <v>43836</v>
      </c>
      <c r="G70" s="453">
        <v>1872</v>
      </c>
      <c r="H70" s="453">
        <v>2158</v>
      </c>
      <c r="I70" s="453">
        <v>2315</v>
      </c>
      <c r="J70" s="453">
        <v>2369</v>
      </c>
      <c r="K70" s="453">
        <v>2082</v>
      </c>
      <c r="L70" s="453">
        <v>1572</v>
      </c>
      <c r="M70" s="453">
        <v>1994</v>
      </c>
      <c r="N70" s="453">
        <v>2436</v>
      </c>
      <c r="O70" s="453">
        <v>3243</v>
      </c>
      <c r="P70" s="453">
        <v>3823</v>
      </c>
      <c r="Q70" s="453">
        <v>3304</v>
      </c>
      <c r="R70" s="453">
        <v>2868</v>
      </c>
      <c r="S70" s="453">
        <v>2587</v>
      </c>
      <c r="T70" s="453">
        <v>3289</v>
      </c>
      <c r="U70" s="453">
        <v>2715</v>
      </c>
      <c r="V70" s="453">
        <v>2151</v>
      </c>
      <c r="W70" s="453">
        <v>1637</v>
      </c>
      <c r="X70" s="453">
        <v>975</v>
      </c>
      <c r="Y70" s="537">
        <f t="shared" si="1"/>
        <v>446</v>
      </c>
      <c r="Z70" s="453">
        <v>380</v>
      </c>
      <c r="AA70" s="453">
        <v>60</v>
      </c>
      <c r="AB70" s="453">
        <v>6</v>
      </c>
    </row>
    <row r="71" spans="1:28" s="449" customFormat="1">
      <c r="A71" s="449">
        <v>2</v>
      </c>
      <c r="B71" s="450" t="s">
        <v>609</v>
      </c>
      <c r="C71" s="451" t="s">
        <v>57</v>
      </c>
      <c r="D71" s="451" t="s">
        <v>266</v>
      </c>
      <c r="E71" s="452" t="s">
        <v>33</v>
      </c>
      <c r="F71" s="453">
        <v>98568</v>
      </c>
      <c r="G71" s="453">
        <v>4493</v>
      </c>
      <c r="H71" s="453">
        <v>4863</v>
      </c>
      <c r="I71" s="453">
        <v>4768</v>
      </c>
      <c r="J71" s="453">
        <v>5223</v>
      </c>
      <c r="K71" s="453">
        <v>5566</v>
      </c>
      <c r="L71" s="453">
        <v>5566</v>
      </c>
      <c r="M71" s="453">
        <v>5913</v>
      </c>
      <c r="N71" s="453">
        <v>6494</v>
      </c>
      <c r="O71" s="453">
        <v>8203</v>
      </c>
      <c r="P71" s="453">
        <v>8389</v>
      </c>
      <c r="Q71" s="453">
        <v>6970</v>
      </c>
      <c r="R71" s="453">
        <v>5519</v>
      </c>
      <c r="S71" s="453">
        <v>4832</v>
      </c>
      <c r="T71" s="453">
        <v>6480</v>
      </c>
      <c r="U71" s="453">
        <v>5433</v>
      </c>
      <c r="V71" s="453">
        <v>4651</v>
      </c>
      <c r="W71" s="453">
        <v>3094</v>
      </c>
      <c r="X71" s="453">
        <v>1518</v>
      </c>
      <c r="Y71" s="537">
        <f t="shared" si="1"/>
        <v>593</v>
      </c>
      <c r="Z71" s="453">
        <v>503</v>
      </c>
      <c r="AA71" s="453">
        <v>80</v>
      </c>
      <c r="AB71" s="453">
        <v>10</v>
      </c>
    </row>
    <row r="72" spans="1:28" s="449" customFormat="1">
      <c r="A72" s="449">
        <v>2</v>
      </c>
      <c r="B72" s="450" t="s">
        <v>610</v>
      </c>
      <c r="C72" s="451" t="s">
        <v>57</v>
      </c>
      <c r="D72" s="451" t="s">
        <v>268</v>
      </c>
      <c r="E72" s="452" t="s">
        <v>33</v>
      </c>
      <c r="F72" s="453">
        <v>14556</v>
      </c>
      <c r="G72" s="453">
        <v>565</v>
      </c>
      <c r="H72" s="453">
        <v>606</v>
      </c>
      <c r="I72" s="453">
        <v>590</v>
      </c>
      <c r="J72" s="453">
        <v>665</v>
      </c>
      <c r="K72" s="453">
        <v>768</v>
      </c>
      <c r="L72" s="453">
        <v>719</v>
      </c>
      <c r="M72" s="453">
        <v>794</v>
      </c>
      <c r="N72" s="453">
        <v>895</v>
      </c>
      <c r="O72" s="453">
        <v>1043</v>
      </c>
      <c r="P72" s="453">
        <v>965</v>
      </c>
      <c r="Q72" s="453">
        <v>865</v>
      </c>
      <c r="R72" s="453">
        <v>775</v>
      </c>
      <c r="S72" s="453">
        <v>886</v>
      </c>
      <c r="T72" s="453">
        <v>1344</v>
      </c>
      <c r="U72" s="453">
        <v>1099</v>
      </c>
      <c r="V72" s="453">
        <v>918</v>
      </c>
      <c r="W72" s="453">
        <v>596</v>
      </c>
      <c r="X72" s="453">
        <v>307</v>
      </c>
      <c r="Y72" s="537">
        <f t="shared" si="1"/>
        <v>156</v>
      </c>
      <c r="Z72" s="453">
        <v>120</v>
      </c>
      <c r="AA72" s="453">
        <v>34</v>
      </c>
      <c r="AB72" s="453">
        <v>2</v>
      </c>
    </row>
    <row r="73" spans="1:28" s="449" customFormat="1">
      <c r="A73" s="449">
        <v>2</v>
      </c>
      <c r="B73" s="450" t="s">
        <v>611</v>
      </c>
      <c r="C73" s="451" t="s">
        <v>57</v>
      </c>
      <c r="D73" s="451" t="s">
        <v>270</v>
      </c>
      <c r="E73" s="452" t="s">
        <v>33</v>
      </c>
      <c r="F73" s="453">
        <v>39930</v>
      </c>
      <c r="G73" s="453">
        <v>1575</v>
      </c>
      <c r="H73" s="453">
        <v>1826</v>
      </c>
      <c r="I73" s="453">
        <v>1875</v>
      </c>
      <c r="J73" s="453">
        <v>2168</v>
      </c>
      <c r="K73" s="453">
        <v>1790</v>
      </c>
      <c r="L73" s="453">
        <v>1756</v>
      </c>
      <c r="M73" s="453">
        <v>2094</v>
      </c>
      <c r="N73" s="453">
        <v>2279</v>
      </c>
      <c r="O73" s="453">
        <v>2718</v>
      </c>
      <c r="P73" s="453">
        <v>2798</v>
      </c>
      <c r="Q73" s="453">
        <v>2341</v>
      </c>
      <c r="R73" s="453">
        <v>2594</v>
      </c>
      <c r="S73" s="453">
        <v>2864</v>
      </c>
      <c r="T73" s="453">
        <v>3369</v>
      </c>
      <c r="U73" s="453">
        <v>2485</v>
      </c>
      <c r="V73" s="453">
        <v>1981</v>
      </c>
      <c r="W73" s="453">
        <v>1736</v>
      </c>
      <c r="X73" s="453">
        <v>1146</v>
      </c>
      <c r="Y73" s="537">
        <f t="shared" si="1"/>
        <v>535</v>
      </c>
      <c r="Z73" s="453">
        <v>443</v>
      </c>
      <c r="AA73" s="453">
        <v>87</v>
      </c>
      <c r="AB73" s="453">
        <v>5</v>
      </c>
    </row>
    <row r="74" spans="1:28" s="449" customFormat="1">
      <c r="A74" s="449">
        <v>2</v>
      </c>
      <c r="B74" s="450" t="s">
        <v>612</v>
      </c>
      <c r="C74" s="451" t="s">
        <v>57</v>
      </c>
      <c r="D74" s="451" t="s">
        <v>58</v>
      </c>
      <c r="E74" s="452" t="s">
        <v>33</v>
      </c>
      <c r="F74" s="453">
        <v>131122</v>
      </c>
      <c r="G74" s="453">
        <v>5658</v>
      </c>
      <c r="H74" s="453">
        <v>6231</v>
      </c>
      <c r="I74" s="453">
        <v>6440</v>
      </c>
      <c r="J74" s="453">
        <v>7287</v>
      </c>
      <c r="K74" s="453">
        <v>7326</v>
      </c>
      <c r="L74" s="453">
        <v>7025</v>
      </c>
      <c r="M74" s="453">
        <v>7784</v>
      </c>
      <c r="N74" s="453">
        <v>8196</v>
      </c>
      <c r="O74" s="453">
        <v>10380</v>
      </c>
      <c r="P74" s="453">
        <v>10248</v>
      </c>
      <c r="Q74" s="453">
        <v>8205</v>
      </c>
      <c r="R74" s="453">
        <v>7149</v>
      </c>
      <c r="S74" s="453">
        <v>7777</v>
      </c>
      <c r="T74" s="453">
        <v>9982</v>
      </c>
      <c r="U74" s="453">
        <v>8124</v>
      </c>
      <c r="V74" s="453">
        <v>6588</v>
      </c>
      <c r="W74" s="453">
        <v>4024</v>
      </c>
      <c r="X74" s="453">
        <v>1949</v>
      </c>
      <c r="Y74" s="537">
        <f t="shared" si="1"/>
        <v>749</v>
      </c>
      <c r="Z74" s="453">
        <v>643</v>
      </c>
      <c r="AA74" s="453">
        <v>101</v>
      </c>
      <c r="AB74" s="453">
        <v>5</v>
      </c>
    </row>
    <row r="75" spans="1:28" s="449" customFormat="1">
      <c r="A75" s="449">
        <v>2</v>
      </c>
      <c r="B75" s="450" t="s">
        <v>613</v>
      </c>
      <c r="C75" s="451" t="s">
        <v>57</v>
      </c>
      <c r="D75" s="451" t="s">
        <v>271</v>
      </c>
      <c r="E75" s="452" t="s">
        <v>33</v>
      </c>
      <c r="F75" s="453">
        <v>23459</v>
      </c>
      <c r="G75" s="453">
        <v>864</v>
      </c>
      <c r="H75" s="453">
        <v>1059</v>
      </c>
      <c r="I75" s="453">
        <v>1147</v>
      </c>
      <c r="J75" s="453">
        <v>1255</v>
      </c>
      <c r="K75" s="453">
        <v>1212</v>
      </c>
      <c r="L75" s="453">
        <v>1192</v>
      </c>
      <c r="M75" s="453">
        <v>1235</v>
      </c>
      <c r="N75" s="453">
        <v>1353</v>
      </c>
      <c r="O75" s="453">
        <v>1649</v>
      </c>
      <c r="P75" s="453">
        <v>1646</v>
      </c>
      <c r="Q75" s="453">
        <v>1464</v>
      </c>
      <c r="R75" s="453">
        <v>1425</v>
      </c>
      <c r="S75" s="453">
        <v>1513</v>
      </c>
      <c r="T75" s="453">
        <v>1959</v>
      </c>
      <c r="U75" s="453">
        <v>1555</v>
      </c>
      <c r="V75" s="453">
        <v>1292</v>
      </c>
      <c r="W75" s="453">
        <v>930</v>
      </c>
      <c r="X75" s="453">
        <v>504</v>
      </c>
      <c r="Y75" s="537">
        <f t="shared" si="1"/>
        <v>205</v>
      </c>
      <c r="Z75" s="453">
        <v>176</v>
      </c>
      <c r="AA75" s="453">
        <v>27</v>
      </c>
      <c r="AB75" s="453">
        <v>2</v>
      </c>
    </row>
    <row r="76" spans="1:28" s="449" customFormat="1">
      <c r="A76" s="449">
        <v>2</v>
      </c>
      <c r="B76" s="450" t="s">
        <v>614</v>
      </c>
      <c r="C76" s="451" t="s">
        <v>57</v>
      </c>
      <c r="D76" s="451" t="s">
        <v>273</v>
      </c>
      <c r="E76" s="452" t="s">
        <v>33</v>
      </c>
      <c r="F76" s="453">
        <v>19773</v>
      </c>
      <c r="G76" s="453">
        <v>783</v>
      </c>
      <c r="H76" s="453">
        <v>879</v>
      </c>
      <c r="I76" s="453">
        <v>936</v>
      </c>
      <c r="J76" s="453">
        <v>1057</v>
      </c>
      <c r="K76" s="453">
        <v>995</v>
      </c>
      <c r="L76" s="453">
        <v>906</v>
      </c>
      <c r="M76" s="453">
        <v>987</v>
      </c>
      <c r="N76" s="453">
        <v>1104</v>
      </c>
      <c r="O76" s="453">
        <v>1368</v>
      </c>
      <c r="P76" s="453">
        <v>1409</v>
      </c>
      <c r="Q76" s="453">
        <v>1291</v>
      </c>
      <c r="R76" s="453">
        <v>1224</v>
      </c>
      <c r="S76" s="453">
        <v>1289</v>
      </c>
      <c r="T76" s="453">
        <v>1588</v>
      </c>
      <c r="U76" s="453">
        <v>1240</v>
      </c>
      <c r="V76" s="453">
        <v>1128</v>
      </c>
      <c r="W76" s="453">
        <v>894</v>
      </c>
      <c r="X76" s="453">
        <v>511</v>
      </c>
      <c r="Y76" s="537">
        <f t="shared" si="1"/>
        <v>184</v>
      </c>
      <c r="Z76" s="453">
        <v>154</v>
      </c>
      <c r="AA76" s="453">
        <v>25</v>
      </c>
      <c r="AB76" s="453">
        <v>5</v>
      </c>
    </row>
    <row r="77" spans="1:28" s="449" customFormat="1">
      <c r="A77" s="449">
        <v>2</v>
      </c>
      <c r="B77" s="450" t="s">
        <v>615</v>
      </c>
      <c r="C77" s="451" t="s">
        <v>57</v>
      </c>
      <c r="D77" s="451" t="s">
        <v>274</v>
      </c>
      <c r="E77" s="452" t="s">
        <v>33</v>
      </c>
      <c r="F77" s="453">
        <v>109079</v>
      </c>
      <c r="G77" s="453">
        <v>4887</v>
      </c>
      <c r="H77" s="453">
        <v>5393</v>
      </c>
      <c r="I77" s="453">
        <v>5697</v>
      </c>
      <c r="J77" s="453">
        <v>5960</v>
      </c>
      <c r="K77" s="453">
        <v>5153</v>
      </c>
      <c r="L77" s="453">
        <v>4371</v>
      </c>
      <c r="M77" s="453">
        <v>5279</v>
      </c>
      <c r="N77" s="453">
        <v>6415</v>
      </c>
      <c r="O77" s="453">
        <v>8689</v>
      </c>
      <c r="P77" s="453">
        <v>9701</v>
      </c>
      <c r="Q77" s="453">
        <v>7950</v>
      </c>
      <c r="R77" s="453">
        <v>6635</v>
      </c>
      <c r="S77" s="453">
        <v>6202</v>
      </c>
      <c r="T77" s="453">
        <v>7675</v>
      </c>
      <c r="U77" s="453">
        <v>6545</v>
      </c>
      <c r="V77" s="453">
        <v>5696</v>
      </c>
      <c r="W77" s="453">
        <v>3955</v>
      </c>
      <c r="X77" s="453">
        <v>2007</v>
      </c>
      <c r="Y77" s="537">
        <f t="shared" si="1"/>
        <v>869</v>
      </c>
      <c r="Z77" s="453">
        <v>730</v>
      </c>
      <c r="AA77" s="453">
        <v>122</v>
      </c>
      <c r="AB77" s="453">
        <v>17</v>
      </c>
    </row>
    <row r="78" spans="1:28" s="449" customFormat="1">
      <c r="A78" s="449">
        <v>2</v>
      </c>
      <c r="B78" s="450" t="s">
        <v>616</v>
      </c>
      <c r="C78" s="451" t="s">
        <v>57</v>
      </c>
      <c r="D78" s="451" t="s">
        <v>275</v>
      </c>
      <c r="E78" s="452" t="s">
        <v>33</v>
      </c>
      <c r="F78" s="453">
        <v>37957</v>
      </c>
      <c r="G78" s="453">
        <v>1323</v>
      </c>
      <c r="H78" s="453">
        <v>1562</v>
      </c>
      <c r="I78" s="453">
        <v>1711</v>
      </c>
      <c r="J78" s="453">
        <v>1838</v>
      </c>
      <c r="K78" s="453">
        <v>1855</v>
      </c>
      <c r="L78" s="453">
        <v>1722</v>
      </c>
      <c r="M78" s="453">
        <v>1952</v>
      </c>
      <c r="N78" s="453">
        <v>2144</v>
      </c>
      <c r="O78" s="453">
        <v>2716</v>
      </c>
      <c r="P78" s="453">
        <v>2724</v>
      </c>
      <c r="Q78" s="453">
        <v>2290</v>
      </c>
      <c r="R78" s="453">
        <v>2199</v>
      </c>
      <c r="S78" s="453">
        <v>2523</v>
      </c>
      <c r="T78" s="453">
        <v>3439</v>
      </c>
      <c r="U78" s="453">
        <v>2809</v>
      </c>
      <c r="V78" s="453">
        <v>2374</v>
      </c>
      <c r="W78" s="453">
        <v>1584</v>
      </c>
      <c r="X78" s="453">
        <v>825</v>
      </c>
      <c r="Y78" s="537">
        <f t="shared" si="1"/>
        <v>367</v>
      </c>
      <c r="Z78" s="453">
        <v>310</v>
      </c>
      <c r="AA78" s="453">
        <v>52</v>
      </c>
      <c r="AB78" s="453">
        <v>5</v>
      </c>
    </row>
    <row r="79" spans="1:28" s="449" customFormat="1">
      <c r="A79" s="449">
        <v>2</v>
      </c>
      <c r="B79" s="450" t="s">
        <v>617</v>
      </c>
      <c r="C79" s="451" t="s">
        <v>57</v>
      </c>
      <c r="D79" s="451" t="s">
        <v>276</v>
      </c>
      <c r="E79" s="452" t="s">
        <v>33</v>
      </c>
      <c r="F79" s="453">
        <v>44948</v>
      </c>
      <c r="G79" s="453">
        <v>1829</v>
      </c>
      <c r="H79" s="453">
        <v>2025</v>
      </c>
      <c r="I79" s="453">
        <v>2171</v>
      </c>
      <c r="J79" s="453">
        <v>2447</v>
      </c>
      <c r="K79" s="453">
        <v>2627</v>
      </c>
      <c r="L79" s="453">
        <v>2623</v>
      </c>
      <c r="M79" s="453">
        <v>2564</v>
      </c>
      <c r="N79" s="453">
        <v>2797</v>
      </c>
      <c r="O79" s="453">
        <v>3367</v>
      </c>
      <c r="P79" s="453">
        <v>3464</v>
      </c>
      <c r="Q79" s="453">
        <v>2627</v>
      </c>
      <c r="R79" s="453">
        <v>2506</v>
      </c>
      <c r="S79" s="453">
        <v>2638</v>
      </c>
      <c r="T79" s="453">
        <v>3677</v>
      </c>
      <c r="U79" s="453">
        <v>2931</v>
      </c>
      <c r="V79" s="453">
        <v>2319</v>
      </c>
      <c r="W79" s="453">
        <v>1382</v>
      </c>
      <c r="X79" s="453">
        <v>714</v>
      </c>
      <c r="Y79" s="537">
        <f t="shared" si="1"/>
        <v>240</v>
      </c>
      <c r="Z79" s="453">
        <v>203</v>
      </c>
      <c r="AA79" s="453">
        <v>34</v>
      </c>
      <c r="AB79" s="453">
        <v>3</v>
      </c>
    </row>
    <row r="80" spans="1:28" s="449" customFormat="1">
      <c r="A80" s="449">
        <v>2</v>
      </c>
      <c r="B80" s="450" t="s">
        <v>618</v>
      </c>
      <c r="C80" s="451" t="s">
        <v>57</v>
      </c>
      <c r="D80" s="451" t="s">
        <v>277</v>
      </c>
      <c r="E80" s="452" t="s">
        <v>33</v>
      </c>
      <c r="F80" s="453">
        <v>75317</v>
      </c>
      <c r="G80" s="453">
        <v>2926</v>
      </c>
      <c r="H80" s="453">
        <v>3483</v>
      </c>
      <c r="I80" s="453">
        <v>3759</v>
      </c>
      <c r="J80" s="453">
        <v>4162</v>
      </c>
      <c r="K80" s="453">
        <v>3453</v>
      </c>
      <c r="L80" s="453">
        <v>2907</v>
      </c>
      <c r="M80" s="453">
        <v>3617</v>
      </c>
      <c r="N80" s="453">
        <v>4227</v>
      </c>
      <c r="O80" s="453">
        <v>5630</v>
      </c>
      <c r="P80" s="453">
        <v>6482</v>
      </c>
      <c r="Q80" s="453">
        <v>5248</v>
      </c>
      <c r="R80" s="453">
        <v>4104</v>
      </c>
      <c r="S80" s="453">
        <v>3961</v>
      </c>
      <c r="T80" s="453">
        <v>5494</v>
      </c>
      <c r="U80" s="453">
        <v>5094</v>
      </c>
      <c r="V80" s="453">
        <v>5002</v>
      </c>
      <c r="W80" s="453">
        <v>3494</v>
      </c>
      <c r="X80" s="453">
        <v>1660</v>
      </c>
      <c r="Y80" s="537">
        <f t="shared" si="1"/>
        <v>614</v>
      </c>
      <c r="Z80" s="453">
        <v>520</v>
      </c>
      <c r="AA80" s="453">
        <v>84</v>
      </c>
      <c r="AB80" s="453">
        <v>10</v>
      </c>
    </row>
    <row r="81" spans="1:28" s="449" customFormat="1">
      <c r="A81" s="449">
        <v>2</v>
      </c>
      <c r="B81" s="450" t="s">
        <v>619</v>
      </c>
      <c r="C81" s="451" t="s">
        <v>57</v>
      </c>
      <c r="D81" s="451" t="s">
        <v>278</v>
      </c>
      <c r="E81" s="452" t="s">
        <v>33</v>
      </c>
      <c r="F81" s="453">
        <v>23925</v>
      </c>
      <c r="G81" s="453">
        <v>1048</v>
      </c>
      <c r="H81" s="453">
        <v>1196</v>
      </c>
      <c r="I81" s="453">
        <v>1336</v>
      </c>
      <c r="J81" s="453">
        <v>1368</v>
      </c>
      <c r="K81" s="453">
        <v>1247</v>
      </c>
      <c r="L81" s="453">
        <v>1193</v>
      </c>
      <c r="M81" s="453">
        <v>1312</v>
      </c>
      <c r="N81" s="453">
        <v>1443</v>
      </c>
      <c r="O81" s="453">
        <v>1765</v>
      </c>
      <c r="P81" s="453">
        <v>1800</v>
      </c>
      <c r="Q81" s="453">
        <v>1505</v>
      </c>
      <c r="R81" s="453">
        <v>1355</v>
      </c>
      <c r="S81" s="453">
        <v>1494</v>
      </c>
      <c r="T81" s="453">
        <v>1826</v>
      </c>
      <c r="U81" s="453">
        <v>1484</v>
      </c>
      <c r="V81" s="453">
        <v>1093</v>
      </c>
      <c r="W81" s="453">
        <v>843</v>
      </c>
      <c r="X81" s="453">
        <v>450</v>
      </c>
      <c r="Y81" s="537">
        <f t="shared" si="1"/>
        <v>167</v>
      </c>
      <c r="Z81" s="453">
        <v>141</v>
      </c>
      <c r="AA81" s="453">
        <v>23</v>
      </c>
      <c r="AB81" s="453">
        <v>3</v>
      </c>
    </row>
    <row r="82" spans="1:28" s="449" customFormat="1">
      <c r="A82" s="449">
        <v>2</v>
      </c>
      <c r="B82" s="450" t="s">
        <v>620</v>
      </c>
      <c r="C82" s="451" t="s">
        <v>57</v>
      </c>
      <c r="D82" s="451" t="s">
        <v>279</v>
      </c>
      <c r="E82" s="452" t="s">
        <v>33</v>
      </c>
      <c r="F82" s="453">
        <v>55164</v>
      </c>
      <c r="G82" s="453">
        <v>2335</v>
      </c>
      <c r="H82" s="453">
        <v>2669</v>
      </c>
      <c r="I82" s="453">
        <v>2690</v>
      </c>
      <c r="J82" s="453">
        <v>3028</v>
      </c>
      <c r="K82" s="453">
        <v>3549</v>
      </c>
      <c r="L82" s="453">
        <v>3035</v>
      </c>
      <c r="M82" s="453">
        <v>3174</v>
      </c>
      <c r="N82" s="453">
        <v>3156</v>
      </c>
      <c r="O82" s="453">
        <v>3458</v>
      </c>
      <c r="P82" s="453">
        <v>3590</v>
      </c>
      <c r="Q82" s="453">
        <v>3980</v>
      </c>
      <c r="R82" s="453">
        <v>4345</v>
      </c>
      <c r="S82" s="453">
        <v>4253</v>
      </c>
      <c r="T82" s="453">
        <v>4653</v>
      </c>
      <c r="U82" s="453">
        <v>2871</v>
      </c>
      <c r="V82" s="453">
        <v>1937</v>
      </c>
      <c r="W82" s="453">
        <v>1374</v>
      </c>
      <c r="X82" s="453">
        <v>758</v>
      </c>
      <c r="Y82" s="537">
        <f t="shared" si="1"/>
        <v>309</v>
      </c>
      <c r="Z82" s="453">
        <v>266</v>
      </c>
      <c r="AA82" s="453">
        <v>42</v>
      </c>
      <c r="AB82" s="453">
        <v>1</v>
      </c>
    </row>
    <row r="83" spans="1:28" s="449" customFormat="1">
      <c r="A83" s="449">
        <v>2</v>
      </c>
      <c r="B83" s="450" t="s">
        <v>621</v>
      </c>
      <c r="C83" s="451" t="s">
        <v>57</v>
      </c>
      <c r="D83" s="451" t="s">
        <v>280</v>
      </c>
      <c r="E83" s="452" t="s">
        <v>33</v>
      </c>
      <c r="F83" s="453">
        <v>21789</v>
      </c>
      <c r="G83" s="453">
        <v>777</v>
      </c>
      <c r="H83" s="453">
        <v>831</v>
      </c>
      <c r="I83" s="453">
        <v>956</v>
      </c>
      <c r="J83" s="453">
        <v>1105</v>
      </c>
      <c r="K83" s="453">
        <v>1183</v>
      </c>
      <c r="L83" s="453">
        <v>1084</v>
      </c>
      <c r="M83" s="453">
        <v>1122</v>
      </c>
      <c r="N83" s="453">
        <v>1160</v>
      </c>
      <c r="O83" s="453">
        <v>1480</v>
      </c>
      <c r="P83" s="453">
        <v>1447</v>
      </c>
      <c r="Q83" s="453">
        <v>1385</v>
      </c>
      <c r="R83" s="453">
        <v>1434</v>
      </c>
      <c r="S83" s="453">
        <v>1574</v>
      </c>
      <c r="T83" s="453">
        <v>2000</v>
      </c>
      <c r="U83" s="453">
        <v>1475</v>
      </c>
      <c r="V83" s="453">
        <v>1100</v>
      </c>
      <c r="W83" s="453">
        <v>871</v>
      </c>
      <c r="X83" s="453">
        <v>556</v>
      </c>
      <c r="Y83" s="537">
        <f t="shared" si="1"/>
        <v>249</v>
      </c>
      <c r="Z83" s="453">
        <v>207</v>
      </c>
      <c r="AA83" s="453">
        <v>32</v>
      </c>
      <c r="AB83" s="453">
        <v>10</v>
      </c>
    </row>
    <row r="84" spans="1:28" s="449" customFormat="1">
      <c r="A84" s="449">
        <v>2</v>
      </c>
      <c r="B84" s="450" t="s">
        <v>622</v>
      </c>
      <c r="C84" s="451" t="s">
        <v>57</v>
      </c>
      <c r="D84" s="451" t="s">
        <v>282</v>
      </c>
      <c r="E84" s="452" t="s">
        <v>33</v>
      </c>
      <c r="F84" s="453">
        <v>20232</v>
      </c>
      <c r="G84" s="453">
        <v>772</v>
      </c>
      <c r="H84" s="453">
        <v>862</v>
      </c>
      <c r="I84" s="453">
        <v>904</v>
      </c>
      <c r="J84" s="453">
        <v>1003</v>
      </c>
      <c r="K84" s="453">
        <v>980</v>
      </c>
      <c r="L84" s="453">
        <v>891</v>
      </c>
      <c r="M84" s="453">
        <v>1033</v>
      </c>
      <c r="N84" s="453">
        <v>1112</v>
      </c>
      <c r="O84" s="453">
        <v>1283</v>
      </c>
      <c r="P84" s="453">
        <v>1303</v>
      </c>
      <c r="Q84" s="453">
        <v>1149</v>
      </c>
      <c r="R84" s="453">
        <v>1399</v>
      </c>
      <c r="S84" s="453">
        <v>1519</v>
      </c>
      <c r="T84" s="453">
        <v>1937</v>
      </c>
      <c r="U84" s="453">
        <v>1291</v>
      </c>
      <c r="V84" s="453">
        <v>1025</v>
      </c>
      <c r="W84" s="453">
        <v>882</v>
      </c>
      <c r="X84" s="453">
        <v>605</v>
      </c>
      <c r="Y84" s="537">
        <f t="shared" si="1"/>
        <v>282</v>
      </c>
      <c r="Z84" s="453">
        <v>238</v>
      </c>
      <c r="AA84" s="453">
        <v>43</v>
      </c>
      <c r="AB84" s="453">
        <v>1</v>
      </c>
    </row>
    <row r="85" spans="1:28" s="449" customFormat="1">
      <c r="A85" s="449">
        <v>2</v>
      </c>
      <c r="B85" s="450" t="s">
        <v>623</v>
      </c>
      <c r="C85" s="451" t="s">
        <v>57</v>
      </c>
      <c r="D85" s="451" t="s">
        <v>283</v>
      </c>
      <c r="E85" s="452" t="s">
        <v>33</v>
      </c>
      <c r="F85" s="453">
        <v>11666</v>
      </c>
      <c r="G85" s="453">
        <v>399</v>
      </c>
      <c r="H85" s="453">
        <v>482</v>
      </c>
      <c r="I85" s="453">
        <v>534</v>
      </c>
      <c r="J85" s="453">
        <v>612</v>
      </c>
      <c r="K85" s="453">
        <v>507</v>
      </c>
      <c r="L85" s="453">
        <v>445</v>
      </c>
      <c r="M85" s="453">
        <v>542</v>
      </c>
      <c r="N85" s="453">
        <v>604</v>
      </c>
      <c r="O85" s="453">
        <v>712</v>
      </c>
      <c r="P85" s="453">
        <v>688</v>
      </c>
      <c r="Q85" s="453">
        <v>634</v>
      </c>
      <c r="R85" s="453">
        <v>791</v>
      </c>
      <c r="S85" s="453">
        <v>937</v>
      </c>
      <c r="T85" s="453">
        <v>1070</v>
      </c>
      <c r="U85" s="453">
        <v>808</v>
      </c>
      <c r="V85" s="453">
        <v>685</v>
      </c>
      <c r="W85" s="453">
        <v>572</v>
      </c>
      <c r="X85" s="453">
        <v>428</v>
      </c>
      <c r="Y85" s="537">
        <f t="shared" si="1"/>
        <v>216</v>
      </c>
      <c r="Z85" s="453">
        <v>174</v>
      </c>
      <c r="AA85" s="453">
        <v>39</v>
      </c>
      <c r="AB85" s="453">
        <v>3</v>
      </c>
    </row>
    <row r="86" spans="1:28" s="449" customFormat="1">
      <c r="A86" s="449">
        <v>2</v>
      </c>
      <c r="B86" s="450" t="s">
        <v>624</v>
      </c>
      <c r="C86" s="451" t="s">
        <v>57</v>
      </c>
      <c r="D86" s="451" t="s">
        <v>284</v>
      </c>
      <c r="E86" s="452" t="s">
        <v>33</v>
      </c>
      <c r="F86" s="453">
        <v>31333</v>
      </c>
      <c r="G86" s="453">
        <v>1250</v>
      </c>
      <c r="H86" s="453">
        <v>1347</v>
      </c>
      <c r="I86" s="453">
        <v>1504</v>
      </c>
      <c r="J86" s="453">
        <v>1670</v>
      </c>
      <c r="K86" s="453">
        <v>1542</v>
      </c>
      <c r="L86" s="453">
        <v>1524</v>
      </c>
      <c r="M86" s="453">
        <v>1626</v>
      </c>
      <c r="N86" s="453">
        <v>1742</v>
      </c>
      <c r="O86" s="453">
        <v>2095</v>
      </c>
      <c r="P86" s="453">
        <v>1933</v>
      </c>
      <c r="Q86" s="453">
        <v>1730</v>
      </c>
      <c r="R86" s="453">
        <v>2007</v>
      </c>
      <c r="S86" s="453">
        <v>2182</v>
      </c>
      <c r="T86" s="453">
        <v>2771</v>
      </c>
      <c r="U86" s="453">
        <v>2077</v>
      </c>
      <c r="V86" s="453">
        <v>1663</v>
      </c>
      <c r="W86" s="453">
        <v>1330</v>
      </c>
      <c r="X86" s="453">
        <v>932</v>
      </c>
      <c r="Y86" s="537">
        <f t="shared" si="1"/>
        <v>408</v>
      </c>
      <c r="Z86" s="453">
        <v>341</v>
      </c>
      <c r="AA86" s="453">
        <v>58</v>
      </c>
      <c r="AB86" s="453">
        <v>9</v>
      </c>
    </row>
    <row r="87" spans="1:28" s="449" customFormat="1">
      <c r="A87" s="449">
        <v>2</v>
      </c>
      <c r="B87" s="450" t="s">
        <v>625</v>
      </c>
      <c r="C87" s="451" t="s">
        <v>57</v>
      </c>
      <c r="D87" s="451" t="s">
        <v>148</v>
      </c>
      <c r="E87" s="452" t="s">
        <v>33</v>
      </c>
      <c r="F87" s="453">
        <v>23215</v>
      </c>
      <c r="G87" s="453">
        <v>920</v>
      </c>
      <c r="H87" s="453">
        <v>951</v>
      </c>
      <c r="I87" s="453">
        <v>1055</v>
      </c>
      <c r="J87" s="453">
        <v>1103</v>
      </c>
      <c r="K87" s="453">
        <v>1064</v>
      </c>
      <c r="L87" s="453">
        <v>923</v>
      </c>
      <c r="M87" s="453">
        <v>1130</v>
      </c>
      <c r="N87" s="453">
        <v>1276</v>
      </c>
      <c r="O87" s="453">
        <v>1577</v>
      </c>
      <c r="P87" s="453">
        <v>1557</v>
      </c>
      <c r="Q87" s="453">
        <v>1414</v>
      </c>
      <c r="R87" s="453">
        <v>1496</v>
      </c>
      <c r="S87" s="453">
        <v>1718</v>
      </c>
      <c r="T87" s="453">
        <v>2179</v>
      </c>
      <c r="U87" s="453">
        <v>1571</v>
      </c>
      <c r="V87" s="453">
        <v>1173</v>
      </c>
      <c r="W87" s="453">
        <v>1088</v>
      </c>
      <c r="X87" s="453">
        <v>707</v>
      </c>
      <c r="Y87" s="537">
        <f t="shared" si="1"/>
        <v>313</v>
      </c>
      <c r="Z87" s="453">
        <v>260</v>
      </c>
      <c r="AA87" s="453">
        <v>47</v>
      </c>
      <c r="AB87" s="453">
        <v>6</v>
      </c>
    </row>
    <row r="88" spans="1:28" s="449" customFormat="1">
      <c r="A88" s="449">
        <v>2</v>
      </c>
      <c r="B88" s="450" t="s">
        <v>626</v>
      </c>
      <c r="C88" s="451" t="s">
        <v>57</v>
      </c>
      <c r="D88" s="451" t="s">
        <v>285</v>
      </c>
      <c r="E88" s="452" t="s">
        <v>33</v>
      </c>
      <c r="F88" s="453">
        <v>14867</v>
      </c>
      <c r="G88" s="453">
        <v>563</v>
      </c>
      <c r="H88" s="453">
        <v>659</v>
      </c>
      <c r="I88" s="453">
        <v>707</v>
      </c>
      <c r="J88" s="453">
        <v>784</v>
      </c>
      <c r="K88" s="453">
        <v>638</v>
      </c>
      <c r="L88" s="453">
        <v>631</v>
      </c>
      <c r="M88" s="453">
        <v>751</v>
      </c>
      <c r="N88" s="453">
        <v>789</v>
      </c>
      <c r="O88" s="453">
        <v>986</v>
      </c>
      <c r="P88" s="453">
        <v>941</v>
      </c>
      <c r="Q88" s="453">
        <v>905</v>
      </c>
      <c r="R88" s="453">
        <v>969</v>
      </c>
      <c r="S88" s="453">
        <v>1140</v>
      </c>
      <c r="T88" s="453">
        <v>1376</v>
      </c>
      <c r="U88" s="453">
        <v>885</v>
      </c>
      <c r="V88" s="453">
        <v>752</v>
      </c>
      <c r="W88" s="453">
        <v>658</v>
      </c>
      <c r="X88" s="453">
        <v>485</v>
      </c>
      <c r="Y88" s="537">
        <f t="shared" si="1"/>
        <v>248</v>
      </c>
      <c r="Z88" s="453">
        <v>205</v>
      </c>
      <c r="AA88" s="453">
        <v>41</v>
      </c>
      <c r="AB88" s="453">
        <v>2</v>
      </c>
    </row>
    <row r="89" spans="1:28" s="449" customFormat="1">
      <c r="A89" s="449">
        <v>2</v>
      </c>
      <c r="B89" s="450" t="s">
        <v>627</v>
      </c>
      <c r="C89" s="451" t="s">
        <v>57</v>
      </c>
      <c r="D89" s="451" t="s">
        <v>286</v>
      </c>
      <c r="E89" s="452" t="s">
        <v>33</v>
      </c>
      <c r="F89" s="453">
        <v>21460</v>
      </c>
      <c r="G89" s="453">
        <v>735</v>
      </c>
      <c r="H89" s="453">
        <v>847</v>
      </c>
      <c r="I89" s="453">
        <v>903</v>
      </c>
      <c r="J89" s="453">
        <v>1020</v>
      </c>
      <c r="K89" s="453">
        <v>926</v>
      </c>
      <c r="L89" s="453">
        <v>897</v>
      </c>
      <c r="M89" s="453">
        <v>1049</v>
      </c>
      <c r="N89" s="453">
        <v>1143</v>
      </c>
      <c r="O89" s="453">
        <v>1389</v>
      </c>
      <c r="P89" s="453">
        <v>1278</v>
      </c>
      <c r="Q89" s="453">
        <v>1220</v>
      </c>
      <c r="R89" s="453">
        <v>1330</v>
      </c>
      <c r="S89" s="453">
        <v>1633</v>
      </c>
      <c r="T89" s="453">
        <v>2137</v>
      </c>
      <c r="U89" s="453">
        <v>1540</v>
      </c>
      <c r="V89" s="453">
        <v>1228</v>
      </c>
      <c r="W89" s="453">
        <v>1093</v>
      </c>
      <c r="X89" s="453">
        <v>746</v>
      </c>
      <c r="Y89" s="537">
        <f t="shared" si="1"/>
        <v>346</v>
      </c>
      <c r="Z89" s="453">
        <v>265</v>
      </c>
      <c r="AA89" s="453">
        <v>68</v>
      </c>
      <c r="AB89" s="453">
        <v>13</v>
      </c>
    </row>
    <row r="90" spans="1:28" s="449" customFormat="1">
      <c r="A90" s="449">
        <v>2</v>
      </c>
      <c r="B90" s="450" t="s">
        <v>628</v>
      </c>
      <c r="C90" s="451" t="s">
        <v>57</v>
      </c>
      <c r="D90" s="451" t="s">
        <v>287</v>
      </c>
      <c r="E90" s="452" t="s">
        <v>33</v>
      </c>
      <c r="F90" s="453">
        <v>18555</v>
      </c>
      <c r="G90" s="453">
        <v>652</v>
      </c>
      <c r="H90" s="453">
        <v>809</v>
      </c>
      <c r="I90" s="453">
        <v>881</v>
      </c>
      <c r="J90" s="453">
        <v>1010</v>
      </c>
      <c r="K90" s="453">
        <v>840</v>
      </c>
      <c r="L90" s="453">
        <v>783</v>
      </c>
      <c r="M90" s="453">
        <v>924</v>
      </c>
      <c r="N90" s="453">
        <v>1039</v>
      </c>
      <c r="O90" s="453">
        <v>1269</v>
      </c>
      <c r="P90" s="453">
        <v>1159</v>
      </c>
      <c r="Q90" s="453">
        <v>1068</v>
      </c>
      <c r="R90" s="453">
        <v>1232</v>
      </c>
      <c r="S90" s="453">
        <v>1466</v>
      </c>
      <c r="T90" s="453">
        <v>1801</v>
      </c>
      <c r="U90" s="453">
        <v>1171</v>
      </c>
      <c r="V90" s="453">
        <v>921</v>
      </c>
      <c r="W90" s="453">
        <v>778</v>
      </c>
      <c r="X90" s="453">
        <v>532</v>
      </c>
      <c r="Y90" s="537">
        <f t="shared" si="1"/>
        <v>220</v>
      </c>
      <c r="Z90" s="453">
        <v>189</v>
      </c>
      <c r="AA90" s="453">
        <v>27</v>
      </c>
      <c r="AB90" s="453">
        <v>4</v>
      </c>
    </row>
    <row r="91" spans="1:28" s="449" customFormat="1">
      <c r="A91" s="449">
        <v>2</v>
      </c>
      <c r="B91" s="450" t="s">
        <v>629</v>
      </c>
      <c r="C91" s="451" t="s">
        <v>57</v>
      </c>
      <c r="D91" s="451" t="s">
        <v>288</v>
      </c>
      <c r="E91" s="452" t="s">
        <v>33</v>
      </c>
      <c r="F91" s="453">
        <v>19596</v>
      </c>
      <c r="G91" s="453">
        <v>904</v>
      </c>
      <c r="H91" s="453">
        <v>904</v>
      </c>
      <c r="I91" s="453">
        <v>949</v>
      </c>
      <c r="J91" s="453">
        <v>1021</v>
      </c>
      <c r="K91" s="453">
        <v>1082</v>
      </c>
      <c r="L91" s="453">
        <v>1199</v>
      </c>
      <c r="M91" s="453">
        <v>1156</v>
      </c>
      <c r="N91" s="453">
        <v>1249</v>
      </c>
      <c r="O91" s="453">
        <v>1486</v>
      </c>
      <c r="P91" s="453">
        <v>1425</v>
      </c>
      <c r="Q91" s="453">
        <v>1240</v>
      </c>
      <c r="R91" s="453">
        <v>1208</v>
      </c>
      <c r="S91" s="453">
        <v>1225</v>
      </c>
      <c r="T91" s="453">
        <v>1450</v>
      </c>
      <c r="U91" s="453">
        <v>1069</v>
      </c>
      <c r="V91" s="453">
        <v>777</v>
      </c>
      <c r="W91" s="453">
        <v>678</v>
      </c>
      <c r="X91" s="453">
        <v>396</v>
      </c>
      <c r="Y91" s="537">
        <f t="shared" si="1"/>
        <v>178</v>
      </c>
      <c r="Z91" s="453">
        <v>153</v>
      </c>
      <c r="AA91" s="453">
        <v>23</v>
      </c>
      <c r="AB91" s="453">
        <v>2</v>
      </c>
    </row>
    <row r="92" spans="1:28" s="449" customFormat="1">
      <c r="A92" s="449">
        <v>2</v>
      </c>
      <c r="B92" s="450" t="s">
        <v>630</v>
      </c>
      <c r="C92" s="451" t="s">
        <v>57</v>
      </c>
      <c r="D92" s="451" t="s">
        <v>131</v>
      </c>
      <c r="E92" s="452" t="s">
        <v>33</v>
      </c>
      <c r="F92" s="453">
        <v>37516</v>
      </c>
      <c r="G92" s="453">
        <v>1532</v>
      </c>
      <c r="H92" s="453">
        <v>1771</v>
      </c>
      <c r="I92" s="453">
        <v>1845</v>
      </c>
      <c r="J92" s="453">
        <v>1998</v>
      </c>
      <c r="K92" s="453">
        <v>1922</v>
      </c>
      <c r="L92" s="453">
        <v>1713</v>
      </c>
      <c r="M92" s="453">
        <v>2134</v>
      </c>
      <c r="N92" s="453">
        <v>2351</v>
      </c>
      <c r="O92" s="453">
        <v>2771</v>
      </c>
      <c r="P92" s="453">
        <v>2695</v>
      </c>
      <c r="Q92" s="453">
        <v>2309</v>
      </c>
      <c r="R92" s="453">
        <v>2223</v>
      </c>
      <c r="S92" s="453">
        <v>2474</v>
      </c>
      <c r="T92" s="453">
        <v>3210</v>
      </c>
      <c r="U92" s="453">
        <v>2492</v>
      </c>
      <c r="V92" s="453">
        <v>1899</v>
      </c>
      <c r="W92" s="453">
        <v>1210</v>
      </c>
      <c r="X92" s="453">
        <v>713</v>
      </c>
      <c r="Y92" s="537">
        <f t="shared" si="1"/>
        <v>254</v>
      </c>
      <c r="Z92" s="453">
        <v>216</v>
      </c>
      <c r="AA92" s="453">
        <v>34</v>
      </c>
      <c r="AB92" s="453">
        <v>4</v>
      </c>
    </row>
    <row r="93" spans="1:28" s="449" customFormat="1">
      <c r="A93" s="449">
        <v>2</v>
      </c>
      <c r="B93" s="450" t="s">
        <v>631</v>
      </c>
      <c r="C93" s="451" t="s">
        <v>57</v>
      </c>
      <c r="D93" s="451" t="s">
        <v>686</v>
      </c>
      <c r="E93" s="452" t="s">
        <v>33</v>
      </c>
      <c r="F93" s="453">
        <v>15067</v>
      </c>
      <c r="G93" s="453">
        <v>511</v>
      </c>
      <c r="H93" s="453">
        <v>759</v>
      </c>
      <c r="I93" s="453">
        <v>1006</v>
      </c>
      <c r="J93" s="453">
        <v>902</v>
      </c>
      <c r="K93" s="453">
        <v>703</v>
      </c>
      <c r="L93" s="453">
        <v>473</v>
      </c>
      <c r="M93" s="453">
        <v>646</v>
      </c>
      <c r="N93" s="453">
        <v>747</v>
      </c>
      <c r="O93" s="453">
        <v>1154</v>
      </c>
      <c r="P93" s="453">
        <v>1215</v>
      </c>
      <c r="Q93" s="453">
        <v>996</v>
      </c>
      <c r="R93" s="453">
        <v>962</v>
      </c>
      <c r="S93" s="453">
        <v>1116</v>
      </c>
      <c r="T93" s="453">
        <v>1291</v>
      </c>
      <c r="U93" s="453">
        <v>1041</v>
      </c>
      <c r="V93" s="453">
        <v>751</v>
      </c>
      <c r="W93" s="453">
        <v>470</v>
      </c>
      <c r="X93" s="453">
        <v>220</v>
      </c>
      <c r="Y93" s="537">
        <f t="shared" si="1"/>
        <v>104</v>
      </c>
      <c r="Z93" s="453">
        <v>89</v>
      </c>
      <c r="AA93" s="453">
        <v>15</v>
      </c>
      <c r="AB93" s="453">
        <v>0</v>
      </c>
    </row>
    <row r="94" spans="1:28" s="449" customFormat="1">
      <c r="A94" s="449">
        <v>2</v>
      </c>
      <c r="B94" s="450" t="s">
        <v>632</v>
      </c>
      <c r="C94" s="451" t="s">
        <v>57</v>
      </c>
      <c r="D94" s="451" t="s">
        <v>687</v>
      </c>
      <c r="E94" s="452" t="s">
        <v>33</v>
      </c>
      <c r="F94" s="453">
        <v>10373</v>
      </c>
      <c r="G94" s="453">
        <v>313</v>
      </c>
      <c r="H94" s="453">
        <v>395</v>
      </c>
      <c r="I94" s="453">
        <v>522</v>
      </c>
      <c r="J94" s="453">
        <v>609</v>
      </c>
      <c r="K94" s="453">
        <v>516</v>
      </c>
      <c r="L94" s="453">
        <v>429</v>
      </c>
      <c r="M94" s="453">
        <v>497</v>
      </c>
      <c r="N94" s="453">
        <v>491</v>
      </c>
      <c r="O94" s="453">
        <v>631</v>
      </c>
      <c r="P94" s="453">
        <v>685</v>
      </c>
      <c r="Q94" s="453">
        <v>656</v>
      </c>
      <c r="R94" s="453">
        <v>693</v>
      </c>
      <c r="S94" s="453">
        <v>746</v>
      </c>
      <c r="T94" s="453">
        <v>891</v>
      </c>
      <c r="U94" s="453">
        <v>745</v>
      </c>
      <c r="V94" s="453">
        <v>617</v>
      </c>
      <c r="W94" s="453">
        <v>486</v>
      </c>
      <c r="X94" s="453">
        <v>308</v>
      </c>
      <c r="Y94" s="537">
        <f t="shared" si="1"/>
        <v>143</v>
      </c>
      <c r="Z94" s="453">
        <v>122</v>
      </c>
      <c r="AA94" s="453">
        <v>17</v>
      </c>
      <c r="AB94" s="453">
        <v>4</v>
      </c>
    </row>
    <row r="95" spans="1:28" s="449" customFormat="1">
      <c r="A95" s="449">
        <v>2</v>
      </c>
      <c r="B95" s="450" t="s">
        <v>633</v>
      </c>
      <c r="C95" s="451" t="s">
        <v>57</v>
      </c>
      <c r="D95" s="451" t="s">
        <v>688</v>
      </c>
      <c r="E95" s="452" t="s">
        <v>33</v>
      </c>
      <c r="F95" s="453">
        <v>15416</v>
      </c>
      <c r="G95" s="453">
        <v>627</v>
      </c>
      <c r="H95" s="453">
        <v>711</v>
      </c>
      <c r="I95" s="453">
        <v>761</v>
      </c>
      <c r="J95" s="453">
        <v>790</v>
      </c>
      <c r="K95" s="453">
        <v>748</v>
      </c>
      <c r="L95" s="453">
        <v>680</v>
      </c>
      <c r="M95" s="453">
        <v>829</v>
      </c>
      <c r="N95" s="453">
        <v>906</v>
      </c>
      <c r="O95" s="453">
        <v>1193</v>
      </c>
      <c r="P95" s="453">
        <v>1162</v>
      </c>
      <c r="Q95" s="453">
        <v>899</v>
      </c>
      <c r="R95" s="453">
        <v>856</v>
      </c>
      <c r="S95" s="453">
        <v>989</v>
      </c>
      <c r="T95" s="453">
        <v>1340</v>
      </c>
      <c r="U95" s="453">
        <v>1159</v>
      </c>
      <c r="V95" s="453">
        <v>881</v>
      </c>
      <c r="W95" s="453">
        <v>534</v>
      </c>
      <c r="X95" s="453">
        <v>255</v>
      </c>
      <c r="Y95" s="537">
        <f t="shared" si="1"/>
        <v>96</v>
      </c>
      <c r="Z95" s="453">
        <v>79</v>
      </c>
      <c r="AA95" s="453">
        <v>16</v>
      </c>
      <c r="AB95" s="453">
        <v>1</v>
      </c>
    </row>
    <row r="96" spans="1:28" s="449" customFormat="1">
      <c r="A96" s="449">
        <v>2</v>
      </c>
      <c r="B96" s="450" t="s">
        <v>634</v>
      </c>
      <c r="C96" s="451" t="s">
        <v>57</v>
      </c>
      <c r="D96" s="451" t="s">
        <v>689</v>
      </c>
      <c r="E96" s="452" t="s">
        <v>33</v>
      </c>
      <c r="F96" s="453">
        <v>16931</v>
      </c>
      <c r="G96" s="453">
        <v>797</v>
      </c>
      <c r="H96" s="453">
        <v>926</v>
      </c>
      <c r="I96" s="453">
        <v>824</v>
      </c>
      <c r="J96" s="453">
        <v>901</v>
      </c>
      <c r="K96" s="453">
        <v>909</v>
      </c>
      <c r="L96" s="453">
        <v>858</v>
      </c>
      <c r="M96" s="453">
        <v>1006</v>
      </c>
      <c r="N96" s="453">
        <v>1146</v>
      </c>
      <c r="O96" s="453">
        <v>1387</v>
      </c>
      <c r="P96" s="453">
        <v>1295</v>
      </c>
      <c r="Q96" s="453">
        <v>975</v>
      </c>
      <c r="R96" s="453">
        <v>864</v>
      </c>
      <c r="S96" s="453">
        <v>935</v>
      </c>
      <c r="T96" s="453">
        <v>1242</v>
      </c>
      <c r="U96" s="453">
        <v>1111</v>
      </c>
      <c r="V96" s="453">
        <v>867</v>
      </c>
      <c r="W96" s="453">
        <v>522</v>
      </c>
      <c r="X96" s="453">
        <v>272</v>
      </c>
      <c r="Y96" s="537">
        <f t="shared" si="1"/>
        <v>94</v>
      </c>
      <c r="Z96" s="453">
        <v>71</v>
      </c>
      <c r="AA96" s="453">
        <v>20</v>
      </c>
      <c r="AB96" s="453">
        <v>3</v>
      </c>
    </row>
    <row r="97" spans="1:28" s="449" customFormat="1">
      <c r="A97" s="449">
        <v>2</v>
      </c>
      <c r="B97" s="450" t="s">
        <v>635</v>
      </c>
      <c r="C97" s="451" t="s">
        <v>57</v>
      </c>
      <c r="D97" s="451" t="s">
        <v>690</v>
      </c>
      <c r="E97" s="452" t="s">
        <v>33</v>
      </c>
      <c r="F97" s="453">
        <v>6065</v>
      </c>
      <c r="G97" s="453">
        <v>156</v>
      </c>
      <c r="H97" s="453">
        <v>235</v>
      </c>
      <c r="I97" s="453">
        <v>254</v>
      </c>
      <c r="J97" s="453">
        <v>280</v>
      </c>
      <c r="K97" s="453">
        <v>289</v>
      </c>
      <c r="L97" s="453">
        <v>261</v>
      </c>
      <c r="M97" s="453">
        <v>323</v>
      </c>
      <c r="N97" s="453">
        <v>302</v>
      </c>
      <c r="O97" s="453">
        <v>374</v>
      </c>
      <c r="P97" s="453">
        <v>371</v>
      </c>
      <c r="Q97" s="453">
        <v>374</v>
      </c>
      <c r="R97" s="453">
        <v>400</v>
      </c>
      <c r="S97" s="453">
        <v>486</v>
      </c>
      <c r="T97" s="453">
        <v>638</v>
      </c>
      <c r="U97" s="453">
        <v>422</v>
      </c>
      <c r="V97" s="453">
        <v>375</v>
      </c>
      <c r="W97" s="453">
        <v>262</v>
      </c>
      <c r="X97" s="453">
        <v>179</v>
      </c>
      <c r="Y97" s="537">
        <f t="shared" si="1"/>
        <v>84</v>
      </c>
      <c r="Z97" s="453">
        <v>69</v>
      </c>
      <c r="AA97" s="453">
        <v>14</v>
      </c>
      <c r="AB97" s="453">
        <v>1</v>
      </c>
    </row>
    <row r="98" spans="1:28" s="449" customFormat="1">
      <c r="A98" s="449">
        <v>2</v>
      </c>
      <c r="B98" s="450" t="s">
        <v>636</v>
      </c>
      <c r="C98" s="451" t="s">
        <v>57</v>
      </c>
      <c r="D98" s="451" t="s">
        <v>691</v>
      </c>
      <c r="E98" s="452" t="s">
        <v>33</v>
      </c>
      <c r="F98" s="453">
        <v>9266</v>
      </c>
      <c r="G98" s="453">
        <v>403</v>
      </c>
      <c r="H98" s="453">
        <v>468</v>
      </c>
      <c r="I98" s="453">
        <v>461</v>
      </c>
      <c r="J98" s="453">
        <v>507</v>
      </c>
      <c r="K98" s="453">
        <v>513</v>
      </c>
      <c r="L98" s="453">
        <v>508</v>
      </c>
      <c r="M98" s="453">
        <v>510</v>
      </c>
      <c r="N98" s="453">
        <v>583</v>
      </c>
      <c r="O98" s="453">
        <v>697</v>
      </c>
      <c r="P98" s="453">
        <v>643</v>
      </c>
      <c r="Q98" s="453">
        <v>546</v>
      </c>
      <c r="R98" s="453">
        <v>553</v>
      </c>
      <c r="S98" s="453">
        <v>542</v>
      </c>
      <c r="T98" s="453">
        <v>683</v>
      </c>
      <c r="U98" s="453">
        <v>597</v>
      </c>
      <c r="V98" s="453">
        <v>445</v>
      </c>
      <c r="W98" s="453">
        <v>312</v>
      </c>
      <c r="X98" s="453">
        <v>195</v>
      </c>
      <c r="Y98" s="537">
        <f t="shared" si="1"/>
        <v>100</v>
      </c>
      <c r="Z98" s="453">
        <v>81</v>
      </c>
      <c r="AA98" s="453">
        <v>16</v>
      </c>
      <c r="AB98" s="453">
        <v>3</v>
      </c>
    </row>
    <row r="99" spans="1:28" s="449" customFormat="1">
      <c r="A99" s="449">
        <v>2</v>
      </c>
      <c r="B99" s="450" t="s">
        <v>637</v>
      </c>
      <c r="C99" s="451" t="s">
        <v>57</v>
      </c>
      <c r="D99" s="451" t="s">
        <v>680</v>
      </c>
      <c r="E99" s="452" t="s">
        <v>33</v>
      </c>
      <c r="F99" s="453">
        <v>5526</v>
      </c>
      <c r="G99" s="453">
        <v>173</v>
      </c>
      <c r="H99" s="453">
        <v>215</v>
      </c>
      <c r="I99" s="453">
        <v>230</v>
      </c>
      <c r="J99" s="453">
        <v>292</v>
      </c>
      <c r="K99" s="453">
        <v>266</v>
      </c>
      <c r="L99" s="453">
        <v>268</v>
      </c>
      <c r="M99" s="453">
        <v>246</v>
      </c>
      <c r="N99" s="453">
        <v>270</v>
      </c>
      <c r="O99" s="453">
        <v>329</v>
      </c>
      <c r="P99" s="453">
        <v>327</v>
      </c>
      <c r="Q99" s="453">
        <v>365</v>
      </c>
      <c r="R99" s="453">
        <v>378</v>
      </c>
      <c r="S99" s="453">
        <v>415</v>
      </c>
      <c r="T99" s="453">
        <v>542</v>
      </c>
      <c r="U99" s="453">
        <v>391</v>
      </c>
      <c r="V99" s="453">
        <v>303</v>
      </c>
      <c r="W99" s="453">
        <v>251</v>
      </c>
      <c r="X99" s="453">
        <v>171</v>
      </c>
      <c r="Y99" s="537">
        <f t="shared" si="1"/>
        <v>80</v>
      </c>
      <c r="Z99" s="453">
        <v>69</v>
      </c>
      <c r="AA99" s="453">
        <v>10</v>
      </c>
      <c r="AB99" s="453">
        <v>1</v>
      </c>
    </row>
    <row r="100" spans="1:28" s="449" customFormat="1">
      <c r="A100" s="449">
        <v>2</v>
      </c>
      <c r="B100" s="450" t="s">
        <v>638</v>
      </c>
      <c r="C100" s="451" t="s">
        <v>57</v>
      </c>
      <c r="D100" s="451" t="s">
        <v>692</v>
      </c>
      <c r="E100" s="452" t="s">
        <v>33</v>
      </c>
      <c r="F100" s="453">
        <v>16857</v>
      </c>
      <c r="G100" s="453">
        <v>781</v>
      </c>
      <c r="H100" s="453">
        <v>961</v>
      </c>
      <c r="I100" s="453">
        <v>1004</v>
      </c>
      <c r="J100" s="453">
        <v>990</v>
      </c>
      <c r="K100" s="453">
        <v>797</v>
      </c>
      <c r="L100" s="453">
        <v>726</v>
      </c>
      <c r="M100" s="453">
        <v>891</v>
      </c>
      <c r="N100" s="453">
        <v>1093</v>
      </c>
      <c r="O100" s="453">
        <v>1467</v>
      </c>
      <c r="P100" s="453">
        <v>1431</v>
      </c>
      <c r="Q100" s="453">
        <v>1014</v>
      </c>
      <c r="R100" s="453">
        <v>820</v>
      </c>
      <c r="S100" s="453">
        <v>954</v>
      </c>
      <c r="T100" s="453">
        <v>1285</v>
      </c>
      <c r="U100" s="453">
        <v>1021</v>
      </c>
      <c r="V100" s="453">
        <v>863</v>
      </c>
      <c r="W100" s="453">
        <v>472</v>
      </c>
      <c r="X100" s="453">
        <v>199</v>
      </c>
      <c r="Y100" s="537">
        <f t="shared" si="1"/>
        <v>88</v>
      </c>
      <c r="Z100" s="453">
        <v>76</v>
      </c>
      <c r="AA100" s="453">
        <v>12</v>
      </c>
      <c r="AB100" s="453">
        <v>0</v>
      </c>
    </row>
    <row r="101" spans="1:28" s="449" customFormat="1">
      <c r="A101" s="449">
        <v>2</v>
      </c>
      <c r="B101" s="450" t="s">
        <v>639</v>
      </c>
      <c r="C101" s="451" t="s">
        <v>57</v>
      </c>
      <c r="D101" s="451" t="s">
        <v>693</v>
      </c>
      <c r="E101" s="452" t="s">
        <v>33</v>
      </c>
      <c r="F101" s="453">
        <v>7426</v>
      </c>
      <c r="G101" s="453">
        <v>208</v>
      </c>
      <c r="H101" s="453">
        <v>294</v>
      </c>
      <c r="I101" s="453">
        <v>334</v>
      </c>
      <c r="J101" s="453">
        <v>376</v>
      </c>
      <c r="K101" s="453">
        <v>319</v>
      </c>
      <c r="L101" s="453">
        <v>293</v>
      </c>
      <c r="M101" s="453">
        <v>342</v>
      </c>
      <c r="N101" s="453">
        <v>360</v>
      </c>
      <c r="O101" s="453">
        <v>489</v>
      </c>
      <c r="P101" s="453">
        <v>471</v>
      </c>
      <c r="Q101" s="453">
        <v>448</v>
      </c>
      <c r="R101" s="453">
        <v>527</v>
      </c>
      <c r="S101" s="453">
        <v>570</v>
      </c>
      <c r="T101" s="453">
        <v>771</v>
      </c>
      <c r="U101" s="453">
        <v>612</v>
      </c>
      <c r="V101" s="453">
        <v>447</v>
      </c>
      <c r="W101" s="453">
        <v>286</v>
      </c>
      <c r="X101" s="453">
        <v>199</v>
      </c>
      <c r="Y101" s="537">
        <f t="shared" si="1"/>
        <v>80</v>
      </c>
      <c r="Z101" s="453">
        <v>64</v>
      </c>
      <c r="AA101" s="453">
        <v>16</v>
      </c>
      <c r="AB101" s="453">
        <v>0</v>
      </c>
    </row>
    <row r="102" spans="1:28" s="449" customFormat="1">
      <c r="A102" s="449">
        <v>2</v>
      </c>
      <c r="B102" s="450" t="s">
        <v>640</v>
      </c>
      <c r="C102" s="451" t="s">
        <v>57</v>
      </c>
      <c r="D102" s="451" t="s">
        <v>694</v>
      </c>
      <c r="E102" s="452" t="s">
        <v>33</v>
      </c>
      <c r="F102" s="453">
        <v>8303</v>
      </c>
      <c r="G102" s="453">
        <v>239</v>
      </c>
      <c r="H102" s="453">
        <v>275</v>
      </c>
      <c r="I102" s="453">
        <v>325</v>
      </c>
      <c r="J102" s="453">
        <v>419</v>
      </c>
      <c r="K102" s="453">
        <v>348</v>
      </c>
      <c r="L102" s="453">
        <v>334</v>
      </c>
      <c r="M102" s="453">
        <v>389</v>
      </c>
      <c r="N102" s="453">
        <v>431</v>
      </c>
      <c r="O102" s="453">
        <v>495</v>
      </c>
      <c r="P102" s="453">
        <v>435</v>
      </c>
      <c r="Q102" s="453">
        <v>437</v>
      </c>
      <c r="R102" s="453">
        <v>613</v>
      </c>
      <c r="S102" s="453">
        <v>726</v>
      </c>
      <c r="T102" s="453">
        <v>897</v>
      </c>
      <c r="U102" s="453">
        <v>589</v>
      </c>
      <c r="V102" s="453">
        <v>464</v>
      </c>
      <c r="W102" s="453">
        <v>448</v>
      </c>
      <c r="X102" s="453">
        <v>299</v>
      </c>
      <c r="Y102" s="537">
        <f t="shared" si="1"/>
        <v>140</v>
      </c>
      <c r="Z102" s="453">
        <v>116</v>
      </c>
      <c r="AA102" s="453">
        <v>22</v>
      </c>
      <c r="AB102" s="453">
        <v>2</v>
      </c>
    </row>
    <row r="103" spans="1:28" s="449" customFormat="1">
      <c r="A103" s="449">
        <v>2</v>
      </c>
      <c r="B103" s="450" t="s">
        <v>641</v>
      </c>
      <c r="C103" s="451" t="s">
        <v>57</v>
      </c>
      <c r="D103" s="451" t="s">
        <v>695</v>
      </c>
      <c r="E103" s="452" t="s">
        <v>33</v>
      </c>
      <c r="F103" s="453">
        <v>8686</v>
      </c>
      <c r="G103" s="453">
        <v>254</v>
      </c>
      <c r="H103" s="453">
        <v>338</v>
      </c>
      <c r="I103" s="453">
        <v>377</v>
      </c>
      <c r="J103" s="453">
        <v>479</v>
      </c>
      <c r="K103" s="453">
        <v>437</v>
      </c>
      <c r="L103" s="453">
        <v>318</v>
      </c>
      <c r="M103" s="453">
        <v>371</v>
      </c>
      <c r="N103" s="453">
        <v>405</v>
      </c>
      <c r="O103" s="453">
        <v>505</v>
      </c>
      <c r="P103" s="453">
        <v>501</v>
      </c>
      <c r="Q103" s="453">
        <v>519</v>
      </c>
      <c r="R103" s="453">
        <v>655</v>
      </c>
      <c r="S103" s="453">
        <v>715</v>
      </c>
      <c r="T103" s="453">
        <v>827</v>
      </c>
      <c r="U103" s="453">
        <v>518</v>
      </c>
      <c r="V103" s="453">
        <v>514</v>
      </c>
      <c r="W103" s="453">
        <v>478</v>
      </c>
      <c r="X103" s="453">
        <v>336</v>
      </c>
      <c r="Y103" s="537">
        <f t="shared" si="1"/>
        <v>139</v>
      </c>
      <c r="Z103" s="453">
        <v>115</v>
      </c>
      <c r="AA103" s="453">
        <v>22</v>
      </c>
      <c r="AB103" s="453">
        <v>2</v>
      </c>
    </row>
    <row r="104" spans="1:28" s="449" customFormat="1">
      <c r="A104" s="449">
        <v>2</v>
      </c>
      <c r="B104" s="450" t="s">
        <v>642</v>
      </c>
      <c r="C104" s="451" t="s">
        <v>57</v>
      </c>
      <c r="D104" s="451" t="s">
        <v>696</v>
      </c>
      <c r="E104" s="452" t="s">
        <v>33</v>
      </c>
      <c r="F104" s="453">
        <v>7087</v>
      </c>
      <c r="G104" s="453">
        <v>201</v>
      </c>
      <c r="H104" s="453">
        <v>284</v>
      </c>
      <c r="I104" s="453">
        <v>323</v>
      </c>
      <c r="J104" s="453">
        <v>342</v>
      </c>
      <c r="K104" s="453">
        <v>343</v>
      </c>
      <c r="L104" s="453">
        <v>272</v>
      </c>
      <c r="M104" s="453">
        <v>306</v>
      </c>
      <c r="N104" s="453">
        <v>389</v>
      </c>
      <c r="O104" s="453">
        <v>422</v>
      </c>
      <c r="P104" s="453">
        <v>380</v>
      </c>
      <c r="Q104" s="453">
        <v>376</v>
      </c>
      <c r="R104" s="453">
        <v>550</v>
      </c>
      <c r="S104" s="453">
        <v>613</v>
      </c>
      <c r="T104" s="453">
        <v>711</v>
      </c>
      <c r="U104" s="453">
        <v>457</v>
      </c>
      <c r="V104" s="453">
        <v>382</v>
      </c>
      <c r="W104" s="453">
        <v>383</v>
      </c>
      <c r="X104" s="453">
        <v>244</v>
      </c>
      <c r="Y104" s="539">
        <f t="shared" si="1"/>
        <v>109</v>
      </c>
      <c r="Z104" s="453">
        <v>93</v>
      </c>
      <c r="AA104" s="453">
        <v>16</v>
      </c>
      <c r="AB104" s="453">
        <v>0</v>
      </c>
    </row>
    <row r="105" spans="1:28" s="449" customFormat="1">
      <c r="A105" s="449">
        <v>3</v>
      </c>
      <c r="B105" s="455" t="s">
        <v>591</v>
      </c>
      <c r="C105" s="456" t="s">
        <v>663</v>
      </c>
      <c r="D105" s="456" t="s">
        <v>175</v>
      </c>
      <c r="E105" s="457" t="s">
        <v>34</v>
      </c>
      <c r="F105" s="458">
        <v>2909168</v>
      </c>
      <c r="G105" s="458">
        <v>108073</v>
      </c>
      <c r="H105" s="458">
        <v>118540</v>
      </c>
      <c r="I105" s="458">
        <v>122092</v>
      </c>
      <c r="J105" s="458">
        <v>134520</v>
      </c>
      <c r="K105" s="458">
        <v>137175</v>
      </c>
      <c r="L105" s="458">
        <v>134905</v>
      </c>
      <c r="M105" s="458">
        <v>152218</v>
      </c>
      <c r="N105" s="458">
        <v>170401</v>
      </c>
      <c r="O105" s="458">
        <v>211038</v>
      </c>
      <c r="P105" s="458">
        <v>219372</v>
      </c>
      <c r="Q105" s="458">
        <v>186361</v>
      </c>
      <c r="R105" s="458">
        <v>171302</v>
      </c>
      <c r="S105" s="458">
        <v>169524</v>
      </c>
      <c r="T105" s="458">
        <v>224054</v>
      </c>
      <c r="U105" s="458">
        <v>188403</v>
      </c>
      <c r="V105" s="458">
        <v>164817</v>
      </c>
      <c r="W105" s="458">
        <v>136901</v>
      </c>
      <c r="X105" s="458">
        <v>94954</v>
      </c>
      <c r="Y105" s="537">
        <f t="shared" si="1"/>
        <v>64490</v>
      </c>
      <c r="Z105" s="458">
        <v>47362</v>
      </c>
      <c r="AA105" s="458">
        <v>14677</v>
      </c>
      <c r="AB105" s="458">
        <v>2451</v>
      </c>
    </row>
    <row r="106" spans="1:28" s="449" customFormat="1">
      <c r="A106" s="449">
        <v>3</v>
      </c>
      <c r="B106" s="450" t="s">
        <v>593</v>
      </c>
      <c r="C106" s="451" t="s">
        <v>57</v>
      </c>
      <c r="D106" s="451" t="s">
        <v>176</v>
      </c>
      <c r="E106" s="452" t="s">
        <v>34</v>
      </c>
      <c r="F106" s="453">
        <v>810206</v>
      </c>
      <c r="G106" s="453">
        <v>29049</v>
      </c>
      <c r="H106" s="453">
        <v>31652</v>
      </c>
      <c r="I106" s="453">
        <v>32353</v>
      </c>
      <c r="J106" s="453">
        <v>35003</v>
      </c>
      <c r="K106" s="453">
        <v>39064</v>
      </c>
      <c r="L106" s="453">
        <v>39868</v>
      </c>
      <c r="M106" s="453">
        <v>43881</v>
      </c>
      <c r="N106" s="453">
        <v>48749</v>
      </c>
      <c r="O106" s="453">
        <v>59783</v>
      </c>
      <c r="P106" s="453">
        <v>61181</v>
      </c>
      <c r="Q106" s="453">
        <v>52277</v>
      </c>
      <c r="R106" s="453">
        <v>48543</v>
      </c>
      <c r="S106" s="453">
        <v>47177</v>
      </c>
      <c r="T106" s="453">
        <v>61376</v>
      </c>
      <c r="U106" s="453">
        <v>51439</v>
      </c>
      <c r="V106" s="453">
        <v>46238</v>
      </c>
      <c r="W106" s="453">
        <v>39007</v>
      </c>
      <c r="X106" s="453">
        <v>26451</v>
      </c>
      <c r="Y106" s="540">
        <f t="shared" si="1"/>
        <v>17115</v>
      </c>
      <c r="Z106" s="453">
        <v>12575</v>
      </c>
      <c r="AA106" s="453">
        <v>3884</v>
      </c>
      <c r="AB106" s="453">
        <v>656</v>
      </c>
    </row>
    <row r="107" spans="1:28" s="449" customFormat="1">
      <c r="A107" s="449">
        <v>3</v>
      </c>
      <c r="B107" s="460" t="s">
        <v>594</v>
      </c>
      <c r="C107" s="461" t="s">
        <v>57</v>
      </c>
      <c r="D107" s="462" t="s">
        <v>665</v>
      </c>
      <c r="E107" s="463" t="s">
        <v>34</v>
      </c>
      <c r="F107" s="464">
        <v>113657</v>
      </c>
      <c r="G107" s="464">
        <v>4503</v>
      </c>
      <c r="H107" s="464">
        <v>4742</v>
      </c>
      <c r="I107" s="464">
        <v>4946</v>
      </c>
      <c r="J107" s="464">
        <v>5392</v>
      </c>
      <c r="K107" s="464">
        <v>5502</v>
      </c>
      <c r="L107" s="464">
        <v>5526</v>
      </c>
      <c r="M107" s="464">
        <v>6153</v>
      </c>
      <c r="N107" s="464">
        <v>7361</v>
      </c>
      <c r="O107" s="464">
        <v>9098</v>
      </c>
      <c r="P107" s="464">
        <v>9808</v>
      </c>
      <c r="Q107" s="464">
        <v>7991</v>
      </c>
      <c r="R107" s="464">
        <v>6948</v>
      </c>
      <c r="S107" s="464">
        <v>6058</v>
      </c>
      <c r="T107" s="464">
        <v>7566</v>
      </c>
      <c r="U107" s="464">
        <v>6238</v>
      </c>
      <c r="V107" s="464">
        <v>5429</v>
      </c>
      <c r="W107" s="464">
        <v>4884</v>
      </c>
      <c r="X107" s="464">
        <v>3366</v>
      </c>
      <c r="Y107" s="537">
        <f t="shared" si="1"/>
        <v>2146</v>
      </c>
      <c r="Z107" s="464">
        <v>1572</v>
      </c>
      <c r="AA107" s="464">
        <v>494</v>
      </c>
      <c r="AB107" s="464">
        <v>80</v>
      </c>
    </row>
    <row r="108" spans="1:28" s="449" customFormat="1">
      <c r="A108" s="449">
        <v>3</v>
      </c>
      <c r="B108" s="450" t="s">
        <v>595</v>
      </c>
      <c r="C108" s="451" t="s">
        <v>57</v>
      </c>
      <c r="D108" s="466" t="s">
        <v>666</v>
      </c>
      <c r="E108" s="452" t="s">
        <v>34</v>
      </c>
      <c r="F108" s="453">
        <v>71187</v>
      </c>
      <c r="G108" s="453">
        <v>2794</v>
      </c>
      <c r="H108" s="453">
        <v>2933</v>
      </c>
      <c r="I108" s="453">
        <v>2829</v>
      </c>
      <c r="J108" s="453">
        <v>2983</v>
      </c>
      <c r="K108" s="453">
        <v>3520</v>
      </c>
      <c r="L108" s="453">
        <v>3651</v>
      </c>
      <c r="M108" s="453">
        <v>4168</v>
      </c>
      <c r="N108" s="453">
        <v>4684</v>
      </c>
      <c r="O108" s="453">
        <v>5813</v>
      </c>
      <c r="P108" s="453">
        <v>5635</v>
      </c>
      <c r="Q108" s="453">
        <v>4619</v>
      </c>
      <c r="R108" s="453">
        <v>3886</v>
      </c>
      <c r="S108" s="453">
        <v>3516</v>
      </c>
      <c r="T108" s="453">
        <v>4766</v>
      </c>
      <c r="U108" s="453">
        <v>3985</v>
      </c>
      <c r="V108" s="453">
        <v>3699</v>
      </c>
      <c r="W108" s="453">
        <v>3491</v>
      </c>
      <c r="X108" s="453">
        <v>2603</v>
      </c>
      <c r="Y108" s="537">
        <f t="shared" si="1"/>
        <v>1612</v>
      </c>
      <c r="Z108" s="453">
        <v>1202</v>
      </c>
      <c r="AA108" s="453">
        <v>343</v>
      </c>
      <c r="AB108" s="453">
        <v>67</v>
      </c>
    </row>
    <row r="109" spans="1:28" s="449" customFormat="1">
      <c r="A109" s="449">
        <v>3</v>
      </c>
      <c r="B109" s="450" t="s">
        <v>596</v>
      </c>
      <c r="C109" s="451" t="s">
        <v>57</v>
      </c>
      <c r="D109" s="466" t="s">
        <v>667</v>
      </c>
      <c r="E109" s="452" t="s">
        <v>34</v>
      </c>
      <c r="F109" s="453">
        <v>55803</v>
      </c>
      <c r="G109" s="453">
        <v>1829</v>
      </c>
      <c r="H109" s="453">
        <v>1766</v>
      </c>
      <c r="I109" s="453">
        <v>1787</v>
      </c>
      <c r="J109" s="453">
        <v>2070</v>
      </c>
      <c r="K109" s="453">
        <v>3128</v>
      </c>
      <c r="L109" s="453">
        <v>3439</v>
      </c>
      <c r="M109" s="453">
        <v>3336</v>
      </c>
      <c r="N109" s="453">
        <v>3210</v>
      </c>
      <c r="O109" s="453">
        <v>3910</v>
      </c>
      <c r="P109" s="453">
        <v>4019</v>
      </c>
      <c r="Q109" s="453">
        <v>3322</v>
      </c>
      <c r="R109" s="453">
        <v>2983</v>
      </c>
      <c r="S109" s="453">
        <v>2933</v>
      </c>
      <c r="T109" s="453">
        <v>3907</v>
      </c>
      <c r="U109" s="453">
        <v>3556</v>
      </c>
      <c r="V109" s="453">
        <v>3676</v>
      </c>
      <c r="W109" s="453">
        <v>3307</v>
      </c>
      <c r="X109" s="453">
        <v>2164</v>
      </c>
      <c r="Y109" s="537">
        <f t="shared" si="1"/>
        <v>1461</v>
      </c>
      <c r="Z109" s="453">
        <v>1089</v>
      </c>
      <c r="AA109" s="453">
        <v>320</v>
      </c>
      <c r="AB109" s="453">
        <v>52</v>
      </c>
    </row>
    <row r="110" spans="1:28" s="449" customFormat="1">
      <c r="A110" s="449">
        <v>3</v>
      </c>
      <c r="B110" s="450" t="s">
        <v>597</v>
      </c>
      <c r="C110" s="451" t="s">
        <v>57</v>
      </c>
      <c r="D110" s="466" t="s">
        <v>668</v>
      </c>
      <c r="E110" s="452" t="s">
        <v>34</v>
      </c>
      <c r="F110" s="453">
        <v>51681</v>
      </c>
      <c r="G110" s="453">
        <v>1451</v>
      </c>
      <c r="H110" s="453">
        <v>1566</v>
      </c>
      <c r="I110" s="453">
        <v>1728</v>
      </c>
      <c r="J110" s="453">
        <v>1913</v>
      </c>
      <c r="K110" s="453">
        <v>2349</v>
      </c>
      <c r="L110" s="453">
        <v>2405</v>
      </c>
      <c r="M110" s="453">
        <v>2544</v>
      </c>
      <c r="N110" s="453">
        <v>2529</v>
      </c>
      <c r="O110" s="453">
        <v>3300</v>
      </c>
      <c r="P110" s="453">
        <v>3578</v>
      </c>
      <c r="Q110" s="453">
        <v>3201</v>
      </c>
      <c r="R110" s="453">
        <v>2979</v>
      </c>
      <c r="S110" s="453">
        <v>2961</v>
      </c>
      <c r="T110" s="453">
        <v>4156</v>
      </c>
      <c r="U110" s="453">
        <v>3893</v>
      </c>
      <c r="V110" s="453">
        <v>3954</v>
      </c>
      <c r="W110" s="453">
        <v>3522</v>
      </c>
      <c r="X110" s="453">
        <v>2188</v>
      </c>
      <c r="Y110" s="537">
        <f t="shared" si="1"/>
        <v>1464</v>
      </c>
      <c r="Z110" s="453">
        <v>1087</v>
      </c>
      <c r="AA110" s="453">
        <v>323</v>
      </c>
      <c r="AB110" s="453">
        <v>54</v>
      </c>
    </row>
    <row r="111" spans="1:28" s="449" customFormat="1">
      <c r="A111" s="449">
        <v>3</v>
      </c>
      <c r="B111" s="450" t="s">
        <v>598</v>
      </c>
      <c r="C111" s="451" t="s">
        <v>57</v>
      </c>
      <c r="D111" s="466" t="s">
        <v>669</v>
      </c>
      <c r="E111" s="452" t="s">
        <v>34</v>
      </c>
      <c r="F111" s="453">
        <v>86795</v>
      </c>
      <c r="G111" s="453">
        <v>2947</v>
      </c>
      <c r="H111" s="453">
        <v>3099</v>
      </c>
      <c r="I111" s="453">
        <v>3140</v>
      </c>
      <c r="J111" s="453">
        <v>3459</v>
      </c>
      <c r="K111" s="453">
        <v>3738</v>
      </c>
      <c r="L111" s="453">
        <v>3766</v>
      </c>
      <c r="M111" s="453">
        <v>4302</v>
      </c>
      <c r="N111" s="453">
        <v>4848</v>
      </c>
      <c r="O111" s="453">
        <v>5776</v>
      </c>
      <c r="P111" s="453">
        <v>6249</v>
      </c>
      <c r="Q111" s="453">
        <v>5432</v>
      </c>
      <c r="R111" s="453">
        <v>5396</v>
      </c>
      <c r="S111" s="453">
        <v>5377</v>
      </c>
      <c r="T111" s="453">
        <v>7411</v>
      </c>
      <c r="U111" s="453">
        <v>6410</v>
      </c>
      <c r="V111" s="453">
        <v>5790</v>
      </c>
      <c r="W111" s="453">
        <v>4662</v>
      </c>
      <c r="X111" s="453">
        <v>3079</v>
      </c>
      <c r="Y111" s="537">
        <f t="shared" si="1"/>
        <v>1914</v>
      </c>
      <c r="Z111" s="453">
        <v>1390</v>
      </c>
      <c r="AA111" s="453">
        <v>442</v>
      </c>
      <c r="AB111" s="453">
        <v>82</v>
      </c>
    </row>
    <row r="112" spans="1:28" s="449" customFormat="1">
      <c r="A112" s="449">
        <v>3</v>
      </c>
      <c r="B112" s="450" t="s">
        <v>599</v>
      </c>
      <c r="C112" s="451" t="s">
        <v>57</v>
      </c>
      <c r="D112" s="466" t="s">
        <v>670</v>
      </c>
      <c r="E112" s="452" t="s">
        <v>34</v>
      </c>
      <c r="F112" s="453">
        <v>117925</v>
      </c>
      <c r="G112" s="453">
        <v>4693</v>
      </c>
      <c r="H112" s="453">
        <v>5010</v>
      </c>
      <c r="I112" s="453">
        <v>4864</v>
      </c>
      <c r="J112" s="453">
        <v>4981</v>
      </c>
      <c r="K112" s="453">
        <v>4811</v>
      </c>
      <c r="L112" s="453">
        <v>5022</v>
      </c>
      <c r="M112" s="453">
        <v>6246</v>
      </c>
      <c r="N112" s="453">
        <v>7125</v>
      </c>
      <c r="O112" s="453">
        <v>8454</v>
      </c>
      <c r="P112" s="453">
        <v>8509</v>
      </c>
      <c r="Q112" s="453">
        <v>7385</v>
      </c>
      <c r="R112" s="453">
        <v>6727</v>
      </c>
      <c r="S112" s="453">
        <v>6754</v>
      </c>
      <c r="T112" s="453">
        <v>9106</v>
      </c>
      <c r="U112" s="453">
        <v>7913</v>
      </c>
      <c r="V112" s="453">
        <v>7411</v>
      </c>
      <c r="W112" s="453">
        <v>6114</v>
      </c>
      <c r="X112" s="453">
        <v>4151</v>
      </c>
      <c r="Y112" s="537">
        <f t="shared" si="1"/>
        <v>2649</v>
      </c>
      <c r="Z112" s="453">
        <v>1976</v>
      </c>
      <c r="AA112" s="453">
        <v>571</v>
      </c>
      <c r="AB112" s="453">
        <v>102</v>
      </c>
    </row>
    <row r="113" spans="1:28" s="449" customFormat="1">
      <c r="A113" s="449">
        <v>3</v>
      </c>
      <c r="B113" s="450" t="s">
        <v>600</v>
      </c>
      <c r="C113" s="451" t="s">
        <v>57</v>
      </c>
      <c r="D113" s="466" t="s">
        <v>671</v>
      </c>
      <c r="E113" s="452" t="s">
        <v>34</v>
      </c>
      <c r="F113" s="453">
        <v>114886</v>
      </c>
      <c r="G113" s="453">
        <v>3734</v>
      </c>
      <c r="H113" s="453">
        <v>4767</v>
      </c>
      <c r="I113" s="453">
        <v>5119</v>
      </c>
      <c r="J113" s="453">
        <v>5468</v>
      </c>
      <c r="K113" s="453">
        <v>5250</v>
      </c>
      <c r="L113" s="453">
        <v>4653</v>
      </c>
      <c r="M113" s="453">
        <v>5263</v>
      </c>
      <c r="N113" s="453">
        <v>6288</v>
      </c>
      <c r="O113" s="453">
        <v>8177</v>
      </c>
      <c r="P113" s="453">
        <v>8592</v>
      </c>
      <c r="Q113" s="453">
        <v>7296</v>
      </c>
      <c r="R113" s="453">
        <v>7084</v>
      </c>
      <c r="S113" s="453">
        <v>7156</v>
      </c>
      <c r="T113" s="453">
        <v>9596</v>
      </c>
      <c r="U113" s="453">
        <v>8263</v>
      </c>
      <c r="V113" s="453">
        <v>7021</v>
      </c>
      <c r="W113" s="453">
        <v>5245</v>
      </c>
      <c r="X113" s="453">
        <v>3557</v>
      </c>
      <c r="Y113" s="537">
        <f t="shared" si="1"/>
        <v>2357</v>
      </c>
      <c r="Z113" s="453">
        <v>1710</v>
      </c>
      <c r="AA113" s="453">
        <v>552</v>
      </c>
      <c r="AB113" s="453">
        <v>95</v>
      </c>
    </row>
    <row r="114" spans="1:28" s="449" customFormat="1">
      <c r="A114" s="449">
        <v>3</v>
      </c>
      <c r="B114" s="450" t="s">
        <v>601</v>
      </c>
      <c r="C114" s="451" t="s">
        <v>57</v>
      </c>
      <c r="D114" s="466" t="s">
        <v>672</v>
      </c>
      <c r="E114" s="452" t="s">
        <v>34</v>
      </c>
      <c r="F114" s="453">
        <v>71989</v>
      </c>
      <c r="G114" s="453">
        <v>2608</v>
      </c>
      <c r="H114" s="453">
        <v>2235</v>
      </c>
      <c r="I114" s="453">
        <v>2046</v>
      </c>
      <c r="J114" s="453">
        <v>2273</v>
      </c>
      <c r="K114" s="453">
        <v>4447</v>
      </c>
      <c r="L114" s="453">
        <v>5535</v>
      </c>
      <c r="M114" s="453">
        <v>5463</v>
      </c>
      <c r="N114" s="453">
        <v>5291</v>
      </c>
      <c r="O114" s="453">
        <v>5876</v>
      </c>
      <c r="P114" s="453">
        <v>5464</v>
      </c>
      <c r="Q114" s="453">
        <v>4460</v>
      </c>
      <c r="R114" s="453">
        <v>3863</v>
      </c>
      <c r="S114" s="453">
        <v>3639</v>
      </c>
      <c r="T114" s="453">
        <v>4637</v>
      </c>
      <c r="U114" s="453">
        <v>3846</v>
      </c>
      <c r="V114" s="453">
        <v>3613</v>
      </c>
      <c r="W114" s="453">
        <v>3249</v>
      </c>
      <c r="X114" s="453">
        <v>2107</v>
      </c>
      <c r="Y114" s="537">
        <f t="shared" si="1"/>
        <v>1337</v>
      </c>
      <c r="Z114" s="453">
        <v>983</v>
      </c>
      <c r="AA114" s="453">
        <v>304</v>
      </c>
      <c r="AB114" s="453">
        <v>50</v>
      </c>
    </row>
    <row r="115" spans="1:28" s="449" customFormat="1">
      <c r="A115" s="449">
        <v>3</v>
      </c>
      <c r="B115" s="467" t="s">
        <v>602</v>
      </c>
      <c r="C115" s="468" t="s">
        <v>57</v>
      </c>
      <c r="D115" s="469" t="s">
        <v>673</v>
      </c>
      <c r="E115" s="470" t="s">
        <v>34</v>
      </c>
      <c r="F115" s="471">
        <v>126283</v>
      </c>
      <c r="G115" s="471">
        <v>4490</v>
      </c>
      <c r="H115" s="471">
        <v>5534</v>
      </c>
      <c r="I115" s="471">
        <v>5894</v>
      </c>
      <c r="J115" s="471">
        <v>6464</v>
      </c>
      <c r="K115" s="471">
        <v>6319</v>
      </c>
      <c r="L115" s="471">
        <v>5871</v>
      </c>
      <c r="M115" s="471">
        <v>6406</v>
      </c>
      <c r="N115" s="471">
        <v>7413</v>
      </c>
      <c r="O115" s="471">
        <v>9379</v>
      </c>
      <c r="P115" s="471">
        <v>9327</v>
      </c>
      <c r="Q115" s="471">
        <v>8571</v>
      </c>
      <c r="R115" s="471">
        <v>8677</v>
      </c>
      <c r="S115" s="471">
        <v>8783</v>
      </c>
      <c r="T115" s="471">
        <v>10231</v>
      </c>
      <c r="U115" s="471">
        <v>7335</v>
      </c>
      <c r="V115" s="471">
        <v>5645</v>
      </c>
      <c r="W115" s="471">
        <v>4533</v>
      </c>
      <c r="X115" s="471">
        <v>3236</v>
      </c>
      <c r="Y115" s="537">
        <f t="shared" si="1"/>
        <v>2175</v>
      </c>
      <c r="Z115" s="471">
        <v>1566</v>
      </c>
      <c r="AA115" s="471">
        <v>535</v>
      </c>
      <c r="AB115" s="471">
        <v>74</v>
      </c>
    </row>
    <row r="116" spans="1:28" s="449" customFormat="1">
      <c r="A116" s="449">
        <v>3</v>
      </c>
      <c r="B116" s="450" t="s">
        <v>603</v>
      </c>
      <c r="C116" s="451" t="s">
        <v>57</v>
      </c>
      <c r="D116" s="451" t="s">
        <v>186</v>
      </c>
      <c r="E116" s="452" t="s">
        <v>34</v>
      </c>
      <c r="F116" s="453">
        <v>277633</v>
      </c>
      <c r="G116" s="453">
        <v>11109</v>
      </c>
      <c r="H116" s="453">
        <v>12055</v>
      </c>
      <c r="I116" s="453">
        <v>12685</v>
      </c>
      <c r="J116" s="453">
        <v>13979</v>
      </c>
      <c r="K116" s="453">
        <v>13757</v>
      </c>
      <c r="L116" s="453">
        <v>13157</v>
      </c>
      <c r="M116" s="453">
        <v>14565</v>
      </c>
      <c r="N116" s="453">
        <v>16246</v>
      </c>
      <c r="O116" s="453">
        <v>20497</v>
      </c>
      <c r="P116" s="453">
        <v>20862</v>
      </c>
      <c r="Q116" s="453">
        <v>17665</v>
      </c>
      <c r="R116" s="453">
        <v>15803</v>
      </c>
      <c r="S116" s="453">
        <v>15398</v>
      </c>
      <c r="T116" s="453">
        <v>20610</v>
      </c>
      <c r="U116" s="453">
        <v>17864</v>
      </c>
      <c r="V116" s="453">
        <v>15592</v>
      </c>
      <c r="W116" s="453">
        <v>12268</v>
      </c>
      <c r="X116" s="453">
        <v>8198</v>
      </c>
      <c r="Y116" s="538">
        <f t="shared" si="1"/>
        <v>5323</v>
      </c>
      <c r="Z116" s="453">
        <v>3911</v>
      </c>
      <c r="AA116" s="453">
        <v>1241</v>
      </c>
      <c r="AB116" s="453">
        <v>171</v>
      </c>
    </row>
    <row r="117" spans="1:28" s="449" customFormat="1">
      <c r="A117" s="449">
        <v>3</v>
      </c>
      <c r="B117" s="450" t="s">
        <v>604</v>
      </c>
      <c r="C117" s="451" t="s">
        <v>57</v>
      </c>
      <c r="D117" s="451" t="s">
        <v>187</v>
      </c>
      <c r="E117" s="452" t="s">
        <v>34</v>
      </c>
      <c r="F117" s="453">
        <v>237533</v>
      </c>
      <c r="G117" s="453">
        <v>8868</v>
      </c>
      <c r="H117" s="453">
        <v>9000</v>
      </c>
      <c r="I117" s="453">
        <v>8930</v>
      </c>
      <c r="J117" s="453">
        <v>9842</v>
      </c>
      <c r="K117" s="453">
        <v>11069</v>
      </c>
      <c r="L117" s="453">
        <v>12638</v>
      </c>
      <c r="M117" s="453">
        <v>13751</v>
      </c>
      <c r="N117" s="453">
        <v>14504</v>
      </c>
      <c r="O117" s="453">
        <v>17682</v>
      </c>
      <c r="P117" s="453">
        <v>18561</v>
      </c>
      <c r="Q117" s="453">
        <v>15376</v>
      </c>
      <c r="R117" s="453">
        <v>12948</v>
      </c>
      <c r="S117" s="453">
        <v>12599</v>
      </c>
      <c r="T117" s="453">
        <v>17790</v>
      </c>
      <c r="U117" s="453">
        <v>15819</v>
      </c>
      <c r="V117" s="453">
        <v>14629</v>
      </c>
      <c r="W117" s="453">
        <v>11655</v>
      </c>
      <c r="X117" s="453">
        <v>7365</v>
      </c>
      <c r="Y117" s="537">
        <f t="shared" si="1"/>
        <v>4507</v>
      </c>
      <c r="Z117" s="453">
        <v>3344</v>
      </c>
      <c r="AA117" s="453">
        <v>1016</v>
      </c>
      <c r="AB117" s="453">
        <v>147</v>
      </c>
    </row>
    <row r="118" spans="1:28" s="449" customFormat="1">
      <c r="A118" s="449">
        <v>3</v>
      </c>
      <c r="B118" s="450" t="s">
        <v>605</v>
      </c>
      <c r="C118" s="451" t="s">
        <v>57</v>
      </c>
      <c r="D118" s="451" t="s">
        <v>188</v>
      </c>
      <c r="E118" s="452" t="s">
        <v>34</v>
      </c>
      <c r="F118" s="453">
        <v>155649</v>
      </c>
      <c r="G118" s="453">
        <v>6902</v>
      </c>
      <c r="H118" s="453">
        <v>6703</v>
      </c>
      <c r="I118" s="453">
        <v>6477</v>
      </c>
      <c r="J118" s="453">
        <v>7038</v>
      </c>
      <c r="K118" s="453">
        <v>7334</v>
      </c>
      <c r="L118" s="453">
        <v>7956</v>
      </c>
      <c r="M118" s="453">
        <v>8941</v>
      </c>
      <c r="N118" s="453">
        <v>9755</v>
      </c>
      <c r="O118" s="453">
        <v>11482</v>
      </c>
      <c r="P118" s="453">
        <v>12051</v>
      </c>
      <c r="Q118" s="453">
        <v>10173</v>
      </c>
      <c r="R118" s="453">
        <v>8667</v>
      </c>
      <c r="S118" s="453">
        <v>8348</v>
      </c>
      <c r="T118" s="453">
        <v>11590</v>
      </c>
      <c r="U118" s="453">
        <v>10021</v>
      </c>
      <c r="V118" s="453">
        <v>8540</v>
      </c>
      <c r="W118" s="453">
        <v>6634</v>
      </c>
      <c r="X118" s="453">
        <v>4279</v>
      </c>
      <c r="Y118" s="537">
        <f t="shared" si="1"/>
        <v>2758</v>
      </c>
      <c r="Z118" s="453">
        <v>2032</v>
      </c>
      <c r="AA118" s="453">
        <v>625</v>
      </c>
      <c r="AB118" s="453">
        <v>101</v>
      </c>
    </row>
    <row r="119" spans="1:28" s="449" customFormat="1">
      <c r="A119" s="449">
        <v>3</v>
      </c>
      <c r="B119" s="450" t="s">
        <v>606</v>
      </c>
      <c r="C119" s="451" t="s">
        <v>57</v>
      </c>
      <c r="D119" s="451" t="s">
        <v>189</v>
      </c>
      <c r="E119" s="452" t="s">
        <v>34</v>
      </c>
      <c r="F119" s="453">
        <v>255271</v>
      </c>
      <c r="G119" s="453">
        <v>10491</v>
      </c>
      <c r="H119" s="453">
        <v>11314</v>
      </c>
      <c r="I119" s="453">
        <v>11783</v>
      </c>
      <c r="J119" s="453">
        <v>12327</v>
      </c>
      <c r="K119" s="453">
        <v>12199</v>
      </c>
      <c r="L119" s="453">
        <v>12289</v>
      </c>
      <c r="M119" s="453">
        <v>14264</v>
      </c>
      <c r="N119" s="453">
        <v>16795</v>
      </c>
      <c r="O119" s="453">
        <v>21089</v>
      </c>
      <c r="P119" s="453">
        <v>22313</v>
      </c>
      <c r="Q119" s="453">
        <v>17443</v>
      </c>
      <c r="R119" s="453">
        <v>14598</v>
      </c>
      <c r="S119" s="453">
        <v>13104</v>
      </c>
      <c r="T119" s="453">
        <v>17214</v>
      </c>
      <c r="U119" s="453">
        <v>14403</v>
      </c>
      <c r="V119" s="453">
        <v>12345</v>
      </c>
      <c r="W119" s="453">
        <v>10136</v>
      </c>
      <c r="X119" s="453">
        <v>6729</v>
      </c>
      <c r="Y119" s="537">
        <f t="shared" si="1"/>
        <v>4435</v>
      </c>
      <c r="Z119" s="453">
        <v>3304</v>
      </c>
      <c r="AA119" s="453">
        <v>941</v>
      </c>
      <c r="AB119" s="453">
        <v>190</v>
      </c>
    </row>
    <row r="120" spans="1:28" s="449" customFormat="1">
      <c r="A120" s="449">
        <v>3</v>
      </c>
      <c r="B120" s="450" t="s">
        <v>607</v>
      </c>
      <c r="C120" s="451" t="s">
        <v>57</v>
      </c>
      <c r="D120" s="451" t="s">
        <v>190</v>
      </c>
      <c r="E120" s="452" t="s">
        <v>34</v>
      </c>
      <c r="F120" s="453">
        <v>23404</v>
      </c>
      <c r="G120" s="453">
        <v>681</v>
      </c>
      <c r="H120" s="453">
        <v>799</v>
      </c>
      <c r="I120" s="453">
        <v>913</v>
      </c>
      <c r="J120" s="453">
        <v>1064</v>
      </c>
      <c r="K120" s="453">
        <v>972</v>
      </c>
      <c r="L120" s="453">
        <v>818</v>
      </c>
      <c r="M120" s="453">
        <v>934</v>
      </c>
      <c r="N120" s="453">
        <v>1177</v>
      </c>
      <c r="O120" s="453">
        <v>1419</v>
      </c>
      <c r="P120" s="453">
        <v>1533</v>
      </c>
      <c r="Q120" s="453">
        <v>1377</v>
      </c>
      <c r="R120" s="453">
        <v>1426</v>
      </c>
      <c r="S120" s="453">
        <v>1577</v>
      </c>
      <c r="T120" s="453">
        <v>2128</v>
      </c>
      <c r="U120" s="453">
        <v>1682</v>
      </c>
      <c r="V120" s="453">
        <v>1362</v>
      </c>
      <c r="W120" s="453">
        <v>1444</v>
      </c>
      <c r="X120" s="453">
        <v>1166</v>
      </c>
      <c r="Y120" s="537">
        <f t="shared" si="1"/>
        <v>932</v>
      </c>
      <c r="Z120" s="453">
        <v>677</v>
      </c>
      <c r="AA120" s="453">
        <v>216</v>
      </c>
      <c r="AB120" s="453">
        <v>39</v>
      </c>
    </row>
    <row r="121" spans="1:28" s="449" customFormat="1">
      <c r="A121" s="449">
        <v>3</v>
      </c>
      <c r="B121" s="450" t="s">
        <v>608</v>
      </c>
      <c r="C121" s="451" t="s">
        <v>57</v>
      </c>
      <c r="D121" s="451" t="s">
        <v>191</v>
      </c>
      <c r="E121" s="452" t="s">
        <v>34</v>
      </c>
      <c r="F121" s="453">
        <v>52537</v>
      </c>
      <c r="G121" s="453">
        <v>1791</v>
      </c>
      <c r="H121" s="453">
        <v>2032</v>
      </c>
      <c r="I121" s="453">
        <v>2209</v>
      </c>
      <c r="J121" s="453">
        <v>2233</v>
      </c>
      <c r="K121" s="453">
        <v>2052</v>
      </c>
      <c r="L121" s="453">
        <v>1931</v>
      </c>
      <c r="M121" s="453">
        <v>2316</v>
      </c>
      <c r="N121" s="453">
        <v>3052</v>
      </c>
      <c r="O121" s="453">
        <v>4122</v>
      </c>
      <c r="P121" s="453">
        <v>4580</v>
      </c>
      <c r="Q121" s="453">
        <v>3885</v>
      </c>
      <c r="R121" s="453">
        <v>3385</v>
      </c>
      <c r="S121" s="453">
        <v>3090</v>
      </c>
      <c r="T121" s="453">
        <v>3978</v>
      </c>
      <c r="U121" s="453">
        <v>3446</v>
      </c>
      <c r="V121" s="453">
        <v>2976</v>
      </c>
      <c r="W121" s="453">
        <v>2503</v>
      </c>
      <c r="X121" s="453">
        <v>1732</v>
      </c>
      <c r="Y121" s="537">
        <f t="shared" si="1"/>
        <v>1224</v>
      </c>
      <c r="Z121" s="453">
        <v>889</v>
      </c>
      <c r="AA121" s="453">
        <v>285</v>
      </c>
      <c r="AB121" s="453">
        <v>50</v>
      </c>
    </row>
    <row r="122" spans="1:28" s="449" customFormat="1">
      <c r="A122" s="449">
        <v>3</v>
      </c>
      <c r="B122" s="450" t="s">
        <v>609</v>
      </c>
      <c r="C122" s="451" t="s">
        <v>57</v>
      </c>
      <c r="D122" s="451" t="s">
        <v>266</v>
      </c>
      <c r="E122" s="452" t="s">
        <v>34</v>
      </c>
      <c r="F122" s="453">
        <v>103625</v>
      </c>
      <c r="G122" s="453">
        <v>4366</v>
      </c>
      <c r="H122" s="453">
        <v>4672</v>
      </c>
      <c r="I122" s="453">
        <v>4677</v>
      </c>
      <c r="J122" s="453">
        <v>5022</v>
      </c>
      <c r="K122" s="453">
        <v>4984</v>
      </c>
      <c r="L122" s="453">
        <v>5065</v>
      </c>
      <c r="M122" s="453">
        <v>5672</v>
      </c>
      <c r="N122" s="453">
        <v>6660</v>
      </c>
      <c r="O122" s="453">
        <v>8034</v>
      </c>
      <c r="P122" s="453">
        <v>8427</v>
      </c>
      <c r="Q122" s="453">
        <v>6938</v>
      </c>
      <c r="R122" s="453">
        <v>5499</v>
      </c>
      <c r="S122" s="453">
        <v>5273</v>
      </c>
      <c r="T122" s="453">
        <v>7367</v>
      </c>
      <c r="U122" s="453">
        <v>6580</v>
      </c>
      <c r="V122" s="453">
        <v>5682</v>
      </c>
      <c r="W122" s="453">
        <v>4318</v>
      </c>
      <c r="X122" s="453">
        <v>2718</v>
      </c>
      <c r="Y122" s="537">
        <f t="shared" si="1"/>
        <v>1671</v>
      </c>
      <c r="Z122" s="453">
        <v>1206</v>
      </c>
      <c r="AA122" s="453">
        <v>400</v>
      </c>
      <c r="AB122" s="453">
        <v>65</v>
      </c>
    </row>
    <row r="123" spans="1:28" s="449" customFormat="1">
      <c r="A123" s="449">
        <v>3</v>
      </c>
      <c r="B123" s="450" t="s">
        <v>610</v>
      </c>
      <c r="C123" s="451" t="s">
        <v>57</v>
      </c>
      <c r="D123" s="451" t="s">
        <v>268</v>
      </c>
      <c r="E123" s="452" t="s">
        <v>34</v>
      </c>
      <c r="F123" s="453">
        <v>15551</v>
      </c>
      <c r="G123" s="453">
        <v>547</v>
      </c>
      <c r="H123" s="453">
        <v>568</v>
      </c>
      <c r="I123" s="453">
        <v>580</v>
      </c>
      <c r="J123" s="453">
        <v>617</v>
      </c>
      <c r="K123" s="453">
        <v>668</v>
      </c>
      <c r="L123" s="453">
        <v>624</v>
      </c>
      <c r="M123" s="453">
        <v>692</v>
      </c>
      <c r="N123" s="453">
        <v>782</v>
      </c>
      <c r="O123" s="453">
        <v>963</v>
      </c>
      <c r="P123" s="453">
        <v>955</v>
      </c>
      <c r="Q123" s="453">
        <v>857</v>
      </c>
      <c r="R123" s="453">
        <v>807</v>
      </c>
      <c r="S123" s="453">
        <v>937</v>
      </c>
      <c r="T123" s="453">
        <v>1478</v>
      </c>
      <c r="U123" s="453">
        <v>1267</v>
      </c>
      <c r="V123" s="453">
        <v>1121</v>
      </c>
      <c r="W123" s="453">
        <v>924</v>
      </c>
      <c r="X123" s="453">
        <v>648</v>
      </c>
      <c r="Y123" s="537">
        <f t="shared" si="1"/>
        <v>516</v>
      </c>
      <c r="Z123" s="453">
        <v>351</v>
      </c>
      <c r="AA123" s="453">
        <v>145</v>
      </c>
      <c r="AB123" s="453">
        <v>20</v>
      </c>
    </row>
    <row r="124" spans="1:28" s="449" customFormat="1">
      <c r="A124" s="449">
        <v>3</v>
      </c>
      <c r="B124" s="450" t="s">
        <v>611</v>
      </c>
      <c r="C124" s="451" t="s">
        <v>57</v>
      </c>
      <c r="D124" s="451" t="s">
        <v>270</v>
      </c>
      <c r="E124" s="452" t="s">
        <v>34</v>
      </c>
      <c r="F124" s="453">
        <v>43244</v>
      </c>
      <c r="G124" s="453">
        <v>1466</v>
      </c>
      <c r="H124" s="453">
        <v>1832</v>
      </c>
      <c r="I124" s="453">
        <v>1824</v>
      </c>
      <c r="J124" s="453">
        <v>2035</v>
      </c>
      <c r="K124" s="453">
        <v>1828</v>
      </c>
      <c r="L124" s="453">
        <v>1636</v>
      </c>
      <c r="M124" s="453">
        <v>1950</v>
      </c>
      <c r="N124" s="453">
        <v>2121</v>
      </c>
      <c r="O124" s="453">
        <v>2533</v>
      </c>
      <c r="P124" s="453">
        <v>2735</v>
      </c>
      <c r="Q124" s="453">
        <v>2476</v>
      </c>
      <c r="R124" s="453">
        <v>2674</v>
      </c>
      <c r="S124" s="453">
        <v>2863</v>
      </c>
      <c r="T124" s="453">
        <v>3582</v>
      </c>
      <c r="U124" s="453">
        <v>2890</v>
      </c>
      <c r="V124" s="453">
        <v>2488</v>
      </c>
      <c r="W124" s="453">
        <v>2600</v>
      </c>
      <c r="X124" s="453">
        <v>2044</v>
      </c>
      <c r="Y124" s="537">
        <f t="shared" si="1"/>
        <v>1667</v>
      </c>
      <c r="Z124" s="453">
        <v>1232</v>
      </c>
      <c r="AA124" s="453">
        <v>367</v>
      </c>
      <c r="AB124" s="453">
        <v>68</v>
      </c>
    </row>
    <row r="125" spans="1:28" s="449" customFormat="1">
      <c r="A125" s="449">
        <v>3</v>
      </c>
      <c r="B125" s="450" t="s">
        <v>612</v>
      </c>
      <c r="C125" s="451" t="s">
        <v>57</v>
      </c>
      <c r="D125" s="451" t="s">
        <v>58</v>
      </c>
      <c r="E125" s="452" t="s">
        <v>34</v>
      </c>
      <c r="F125" s="453">
        <v>136029</v>
      </c>
      <c r="G125" s="453">
        <v>5188</v>
      </c>
      <c r="H125" s="453">
        <v>5974</v>
      </c>
      <c r="I125" s="453">
        <v>6009</v>
      </c>
      <c r="J125" s="453">
        <v>6963</v>
      </c>
      <c r="K125" s="453">
        <v>6397</v>
      </c>
      <c r="L125" s="453">
        <v>6266</v>
      </c>
      <c r="M125" s="453">
        <v>7289</v>
      </c>
      <c r="N125" s="453">
        <v>8046</v>
      </c>
      <c r="O125" s="453">
        <v>10092</v>
      </c>
      <c r="P125" s="453">
        <v>10374</v>
      </c>
      <c r="Q125" s="453">
        <v>8409</v>
      </c>
      <c r="R125" s="453">
        <v>7865</v>
      </c>
      <c r="S125" s="453">
        <v>8167</v>
      </c>
      <c r="T125" s="453">
        <v>11055</v>
      </c>
      <c r="U125" s="453">
        <v>9254</v>
      </c>
      <c r="V125" s="453">
        <v>7367</v>
      </c>
      <c r="W125" s="453">
        <v>5441</v>
      </c>
      <c r="X125" s="453">
        <v>3649</v>
      </c>
      <c r="Y125" s="537">
        <f t="shared" si="1"/>
        <v>2224</v>
      </c>
      <c r="Z125" s="453">
        <v>1659</v>
      </c>
      <c r="AA125" s="453">
        <v>502</v>
      </c>
      <c r="AB125" s="453">
        <v>63</v>
      </c>
    </row>
    <row r="126" spans="1:28" s="449" customFormat="1">
      <c r="A126" s="449">
        <v>3</v>
      </c>
      <c r="B126" s="450" t="s">
        <v>613</v>
      </c>
      <c r="C126" s="451" t="s">
        <v>57</v>
      </c>
      <c r="D126" s="451" t="s">
        <v>271</v>
      </c>
      <c r="E126" s="452" t="s">
        <v>34</v>
      </c>
      <c r="F126" s="453">
        <v>24981</v>
      </c>
      <c r="G126" s="453">
        <v>782</v>
      </c>
      <c r="H126" s="453">
        <v>902</v>
      </c>
      <c r="I126" s="453">
        <v>983</v>
      </c>
      <c r="J126" s="453">
        <v>1281</v>
      </c>
      <c r="K126" s="453">
        <v>1128</v>
      </c>
      <c r="L126" s="453">
        <v>1032</v>
      </c>
      <c r="M126" s="453">
        <v>1086</v>
      </c>
      <c r="N126" s="453">
        <v>1278</v>
      </c>
      <c r="O126" s="453">
        <v>1645</v>
      </c>
      <c r="P126" s="453">
        <v>1688</v>
      </c>
      <c r="Q126" s="453">
        <v>1564</v>
      </c>
      <c r="R126" s="453">
        <v>1460</v>
      </c>
      <c r="S126" s="453">
        <v>1539</v>
      </c>
      <c r="T126" s="453">
        <v>2168</v>
      </c>
      <c r="U126" s="453">
        <v>1750</v>
      </c>
      <c r="V126" s="453">
        <v>1615</v>
      </c>
      <c r="W126" s="453">
        <v>1360</v>
      </c>
      <c r="X126" s="453">
        <v>1017</v>
      </c>
      <c r="Y126" s="537">
        <f t="shared" si="1"/>
        <v>703</v>
      </c>
      <c r="Z126" s="453">
        <v>506</v>
      </c>
      <c r="AA126" s="453">
        <v>163</v>
      </c>
      <c r="AB126" s="453">
        <v>34</v>
      </c>
    </row>
    <row r="127" spans="1:28" s="449" customFormat="1">
      <c r="A127" s="449">
        <v>3</v>
      </c>
      <c r="B127" s="450" t="s">
        <v>614</v>
      </c>
      <c r="C127" s="451" t="s">
        <v>57</v>
      </c>
      <c r="D127" s="451" t="s">
        <v>273</v>
      </c>
      <c r="E127" s="452" t="s">
        <v>34</v>
      </c>
      <c r="F127" s="453">
        <v>21404</v>
      </c>
      <c r="G127" s="453">
        <v>698</v>
      </c>
      <c r="H127" s="453">
        <v>818</v>
      </c>
      <c r="I127" s="453">
        <v>871</v>
      </c>
      <c r="J127" s="453">
        <v>1046</v>
      </c>
      <c r="K127" s="453">
        <v>978</v>
      </c>
      <c r="L127" s="453">
        <v>871</v>
      </c>
      <c r="M127" s="453">
        <v>869</v>
      </c>
      <c r="N127" s="453">
        <v>1052</v>
      </c>
      <c r="O127" s="453">
        <v>1374</v>
      </c>
      <c r="P127" s="453">
        <v>1366</v>
      </c>
      <c r="Q127" s="453">
        <v>1343</v>
      </c>
      <c r="R127" s="453">
        <v>1258</v>
      </c>
      <c r="S127" s="453">
        <v>1328</v>
      </c>
      <c r="T127" s="453">
        <v>1729</v>
      </c>
      <c r="U127" s="453">
        <v>1467</v>
      </c>
      <c r="V127" s="453">
        <v>1504</v>
      </c>
      <c r="W127" s="453">
        <v>1257</v>
      </c>
      <c r="X127" s="453">
        <v>897</v>
      </c>
      <c r="Y127" s="537">
        <f t="shared" si="1"/>
        <v>678</v>
      </c>
      <c r="Z127" s="453">
        <v>495</v>
      </c>
      <c r="AA127" s="453">
        <v>161</v>
      </c>
      <c r="AB127" s="453">
        <v>22</v>
      </c>
    </row>
    <row r="128" spans="1:28" s="449" customFormat="1">
      <c r="A128" s="449">
        <v>3</v>
      </c>
      <c r="B128" s="450" t="s">
        <v>615</v>
      </c>
      <c r="C128" s="451" t="s">
        <v>57</v>
      </c>
      <c r="D128" s="451" t="s">
        <v>274</v>
      </c>
      <c r="E128" s="452" t="s">
        <v>34</v>
      </c>
      <c r="F128" s="453">
        <v>125583</v>
      </c>
      <c r="G128" s="453">
        <v>4665</v>
      </c>
      <c r="H128" s="453">
        <v>5340</v>
      </c>
      <c r="I128" s="453">
        <v>5432</v>
      </c>
      <c r="J128" s="453">
        <v>6074</v>
      </c>
      <c r="K128" s="453">
        <v>5752</v>
      </c>
      <c r="L128" s="453">
        <v>5122</v>
      </c>
      <c r="M128" s="453">
        <v>6188</v>
      </c>
      <c r="N128" s="453">
        <v>7226</v>
      </c>
      <c r="O128" s="453">
        <v>9742</v>
      </c>
      <c r="P128" s="453">
        <v>10680</v>
      </c>
      <c r="Q128" s="453">
        <v>8545</v>
      </c>
      <c r="R128" s="453">
        <v>7409</v>
      </c>
      <c r="S128" s="453">
        <v>6878</v>
      </c>
      <c r="T128" s="453">
        <v>9302</v>
      </c>
      <c r="U128" s="453">
        <v>8229</v>
      </c>
      <c r="V128" s="453">
        <v>7006</v>
      </c>
      <c r="W128" s="453">
        <v>5538</v>
      </c>
      <c r="X128" s="453">
        <v>3808</v>
      </c>
      <c r="Y128" s="537">
        <f t="shared" si="1"/>
        <v>2647</v>
      </c>
      <c r="Z128" s="453">
        <v>1920</v>
      </c>
      <c r="AA128" s="453">
        <v>606</v>
      </c>
      <c r="AB128" s="453">
        <v>121</v>
      </c>
    </row>
    <row r="129" spans="1:28" s="449" customFormat="1">
      <c r="A129" s="449">
        <v>3</v>
      </c>
      <c r="B129" s="450" t="s">
        <v>616</v>
      </c>
      <c r="C129" s="451" t="s">
        <v>57</v>
      </c>
      <c r="D129" s="451" t="s">
        <v>275</v>
      </c>
      <c r="E129" s="452" t="s">
        <v>34</v>
      </c>
      <c r="F129" s="453">
        <v>40457</v>
      </c>
      <c r="G129" s="453">
        <v>1350</v>
      </c>
      <c r="H129" s="453">
        <v>1464</v>
      </c>
      <c r="I129" s="453">
        <v>1553</v>
      </c>
      <c r="J129" s="453">
        <v>1834</v>
      </c>
      <c r="K129" s="453">
        <v>1822</v>
      </c>
      <c r="L129" s="453">
        <v>1643</v>
      </c>
      <c r="M129" s="453">
        <v>1889</v>
      </c>
      <c r="N129" s="453">
        <v>2075</v>
      </c>
      <c r="O129" s="453">
        <v>2648</v>
      </c>
      <c r="P129" s="453">
        <v>2626</v>
      </c>
      <c r="Q129" s="453">
        <v>2387</v>
      </c>
      <c r="R129" s="453">
        <v>2380</v>
      </c>
      <c r="S129" s="453">
        <v>2732</v>
      </c>
      <c r="T129" s="453">
        <v>3805</v>
      </c>
      <c r="U129" s="453">
        <v>3177</v>
      </c>
      <c r="V129" s="453">
        <v>2594</v>
      </c>
      <c r="W129" s="453">
        <v>1945</v>
      </c>
      <c r="X129" s="453">
        <v>1423</v>
      </c>
      <c r="Y129" s="537">
        <f t="shared" si="1"/>
        <v>1110</v>
      </c>
      <c r="Z129" s="453">
        <v>811</v>
      </c>
      <c r="AA129" s="453">
        <v>256</v>
      </c>
      <c r="AB129" s="453">
        <v>43</v>
      </c>
    </row>
    <row r="130" spans="1:28" s="449" customFormat="1">
      <c r="A130" s="449">
        <v>3</v>
      </c>
      <c r="B130" s="450" t="s">
        <v>617</v>
      </c>
      <c r="C130" s="451" t="s">
        <v>57</v>
      </c>
      <c r="D130" s="451" t="s">
        <v>276</v>
      </c>
      <c r="E130" s="452" t="s">
        <v>34</v>
      </c>
      <c r="F130" s="453">
        <v>47072</v>
      </c>
      <c r="G130" s="453">
        <v>1745</v>
      </c>
      <c r="H130" s="453">
        <v>2011</v>
      </c>
      <c r="I130" s="453">
        <v>2070</v>
      </c>
      <c r="J130" s="453">
        <v>2377</v>
      </c>
      <c r="K130" s="453">
        <v>2206</v>
      </c>
      <c r="L130" s="453">
        <v>2151</v>
      </c>
      <c r="M130" s="453">
        <v>2446</v>
      </c>
      <c r="N130" s="453">
        <v>2722</v>
      </c>
      <c r="O130" s="453">
        <v>3293</v>
      </c>
      <c r="P130" s="453">
        <v>3449</v>
      </c>
      <c r="Q130" s="453">
        <v>2807</v>
      </c>
      <c r="R130" s="453">
        <v>2704</v>
      </c>
      <c r="S130" s="453">
        <v>2892</v>
      </c>
      <c r="T130" s="453">
        <v>3995</v>
      </c>
      <c r="U130" s="453">
        <v>3293</v>
      </c>
      <c r="V130" s="453">
        <v>2623</v>
      </c>
      <c r="W130" s="453">
        <v>2058</v>
      </c>
      <c r="X130" s="453">
        <v>1349</v>
      </c>
      <c r="Y130" s="537">
        <f t="shared" si="1"/>
        <v>881</v>
      </c>
      <c r="Z130" s="453">
        <v>653</v>
      </c>
      <c r="AA130" s="453">
        <v>194</v>
      </c>
      <c r="AB130" s="453">
        <v>34</v>
      </c>
    </row>
    <row r="131" spans="1:28" s="449" customFormat="1">
      <c r="A131" s="449">
        <v>3</v>
      </c>
      <c r="B131" s="450" t="s">
        <v>618</v>
      </c>
      <c r="C131" s="451" t="s">
        <v>57</v>
      </c>
      <c r="D131" s="451" t="s">
        <v>277</v>
      </c>
      <c r="E131" s="452" t="s">
        <v>34</v>
      </c>
      <c r="F131" s="453">
        <v>83556</v>
      </c>
      <c r="G131" s="453">
        <v>2827</v>
      </c>
      <c r="H131" s="453">
        <v>3318</v>
      </c>
      <c r="I131" s="453">
        <v>3532</v>
      </c>
      <c r="J131" s="453">
        <v>3958</v>
      </c>
      <c r="K131" s="453">
        <v>3734</v>
      </c>
      <c r="L131" s="453">
        <v>3184</v>
      </c>
      <c r="M131" s="453">
        <v>3776</v>
      </c>
      <c r="N131" s="453">
        <v>4658</v>
      </c>
      <c r="O131" s="453">
        <v>5987</v>
      </c>
      <c r="P131" s="453">
        <v>6817</v>
      </c>
      <c r="Q131" s="453">
        <v>5288</v>
      </c>
      <c r="R131" s="453">
        <v>4667</v>
      </c>
      <c r="S131" s="453">
        <v>4568</v>
      </c>
      <c r="T131" s="453">
        <v>6555</v>
      </c>
      <c r="U131" s="453">
        <v>6417</v>
      </c>
      <c r="V131" s="453">
        <v>5750</v>
      </c>
      <c r="W131" s="453">
        <v>4203</v>
      </c>
      <c r="X131" s="453">
        <v>2626</v>
      </c>
      <c r="Y131" s="537">
        <f t="shared" si="1"/>
        <v>1691</v>
      </c>
      <c r="Z131" s="453">
        <v>1197</v>
      </c>
      <c r="AA131" s="453">
        <v>410</v>
      </c>
      <c r="AB131" s="453">
        <v>84</v>
      </c>
    </row>
    <row r="132" spans="1:28" s="449" customFormat="1">
      <c r="A132" s="449">
        <v>3</v>
      </c>
      <c r="B132" s="450" t="s">
        <v>619</v>
      </c>
      <c r="C132" s="451" t="s">
        <v>57</v>
      </c>
      <c r="D132" s="451" t="s">
        <v>278</v>
      </c>
      <c r="E132" s="452" t="s">
        <v>34</v>
      </c>
      <c r="F132" s="453">
        <v>25016</v>
      </c>
      <c r="G132" s="453">
        <v>913</v>
      </c>
      <c r="H132" s="453">
        <v>1174</v>
      </c>
      <c r="I132" s="453">
        <v>1241</v>
      </c>
      <c r="J132" s="453">
        <v>1291</v>
      </c>
      <c r="K132" s="453">
        <v>1211</v>
      </c>
      <c r="L132" s="453">
        <v>1058</v>
      </c>
      <c r="M132" s="453">
        <v>1311</v>
      </c>
      <c r="N132" s="453">
        <v>1389</v>
      </c>
      <c r="O132" s="453">
        <v>1809</v>
      </c>
      <c r="P132" s="453">
        <v>1752</v>
      </c>
      <c r="Q132" s="453">
        <v>1536</v>
      </c>
      <c r="R132" s="453">
        <v>1421</v>
      </c>
      <c r="S132" s="453">
        <v>1516</v>
      </c>
      <c r="T132" s="453">
        <v>1988</v>
      </c>
      <c r="U132" s="453">
        <v>1559</v>
      </c>
      <c r="V132" s="453">
        <v>1332</v>
      </c>
      <c r="W132" s="453">
        <v>1059</v>
      </c>
      <c r="X132" s="453">
        <v>832</v>
      </c>
      <c r="Y132" s="537">
        <f t="shared" ref="Y132:Y155" si="2">SUM(Z132:AB132)</f>
        <v>624</v>
      </c>
      <c r="Z132" s="453">
        <v>459</v>
      </c>
      <c r="AA132" s="453">
        <v>146</v>
      </c>
      <c r="AB132" s="453">
        <v>19</v>
      </c>
    </row>
    <row r="133" spans="1:28" s="449" customFormat="1">
      <c r="A133" s="449">
        <v>3</v>
      </c>
      <c r="B133" s="450" t="s">
        <v>620</v>
      </c>
      <c r="C133" s="451" t="s">
        <v>57</v>
      </c>
      <c r="D133" s="451" t="s">
        <v>279</v>
      </c>
      <c r="E133" s="452" t="s">
        <v>34</v>
      </c>
      <c r="F133" s="453">
        <v>58309</v>
      </c>
      <c r="G133" s="453">
        <v>2209</v>
      </c>
      <c r="H133" s="453">
        <v>2493</v>
      </c>
      <c r="I133" s="453">
        <v>2407</v>
      </c>
      <c r="J133" s="453">
        <v>2868</v>
      </c>
      <c r="K133" s="453">
        <v>3519</v>
      </c>
      <c r="L133" s="453">
        <v>3023</v>
      </c>
      <c r="M133" s="453">
        <v>3212</v>
      </c>
      <c r="N133" s="453">
        <v>3283</v>
      </c>
      <c r="O133" s="453">
        <v>3656</v>
      </c>
      <c r="P133" s="453">
        <v>4117</v>
      </c>
      <c r="Q133" s="453">
        <v>4621</v>
      </c>
      <c r="R133" s="453">
        <v>4823</v>
      </c>
      <c r="S133" s="453">
        <v>4384</v>
      </c>
      <c r="T133" s="453">
        <v>4208</v>
      </c>
      <c r="U133" s="453">
        <v>2832</v>
      </c>
      <c r="V133" s="453">
        <v>2212</v>
      </c>
      <c r="W133" s="453">
        <v>1991</v>
      </c>
      <c r="X133" s="453">
        <v>1498</v>
      </c>
      <c r="Y133" s="537">
        <f t="shared" si="2"/>
        <v>953</v>
      </c>
      <c r="Z133" s="453">
        <v>716</v>
      </c>
      <c r="AA133" s="453">
        <v>203</v>
      </c>
      <c r="AB133" s="453">
        <v>34</v>
      </c>
    </row>
    <row r="134" spans="1:28" s="449" customFormat="1">
      <c r="A134" s="449">
        <v>3</v>
      </c>
      <c r="B134" s="450" t="s">
        <v>621</v>
      </c>
      <c r="C134" s="451" t="s">
        <v>57</v>
      </c>
      <c r="D134" s="451" t="s">
        <v>280</v>
      </c>
      <c r="E134" s="452" t="s">
        <v>34</v>
      </c>
      <c r="F134" s="453">
        <v>22860</v>
      </c>
      <c r="G134" s="453">
        <v>773</v>
      </c>
      <c r="H134" s="453">
        <v>777</v>
      </c>
      <c r="I134" s="453">
        <v>862</v>
      </c>
      <c r="J134" s="453">
        <v>1086</v>
      </c>
      <c r="K134" s="453">
        <v>1076</v>
      </c>
      <c r="L134" s="453">
        <v>1029</v>
      </c>
      <c r="M134" s="453">
        <v>1047</v>
      </c>
      <c r="N134" s="453">
        <v>1093</v>
      </c>
      <c r="O134" s="453">
        <v>1366</v>
      </c>
      <c r="P134" s="453">
        <v>1422</v>
      </c>
      <c r="Q134" s="453">
        <v>1411</v>
      </c>
      <c r="R134" s="453">
        <v>1466</v>
      </c>
      <c r="S134" s="453">
        <v>1589</v>
      </c>
      <c r="T134" s="453">
        <v>1997</v>
      </c>
      <c r="U134" s="453">
        <v>1534</v>
      </c>
      <c r="V134" s="453">
        <v>1315</v>
      </c>
      <c r="W134" s="453">
        <v>1233</v>
      </c>
      <c r="X134" s="453">
        <v>991</v>
      </c>
      <c r="Y134" s="537">
        <f t="shared" si="2"/>
        <v>793</v>
      </c>
      <c r="Z134" s="453">
        <v>583</v>
      </c>
      <c r="AA134" s="453">
        <v>172</v>
      </c>
      <c r="AB134" s="453">
        <v>38</v>
      </c>
    </row>
    <row r="135" spans="1:28" s="449" customFormat="1">
      <c r="A135" s="449">
        <v>3</v>
      </c>
      <c r="B135" s="450" t="s">
        <v>622</v>
      </c>
      <c r="C135" s="451" t="s">
        <v>57</v>
      </c>
      <c r="D135" s="451" t="s">
        <v>282</v>
      </c>
      <c r="E135" s="452" t="s">
        <v>34</v>
      </c>
      <c r="F135" s="453">
        <v>21906</v>
      </c>
      <c r="G135" s="453">
        <v>730</v>
      </c>
      <c r="H135" s="453">
        <v>818</v>
      </c>
      <c r="I135" s="453">
        <v>813</v>
      </c>
      <c r="J135" s="453">
        <v>933</v>
      </c>
      <c r="K135" s="453">
        <v>896</v>
      </c>
      <c r="L135" s="453">
        <v>902</v>
      </c>
      <c r="M135" s="453">
        <v>1052</v>
      </c>
      <c r="N135" s="453">
        <v>1074</v>
      </c>
      <c r="O135" s="453">
        <v>1264</v>
      </c>
      <c r="P135" s="453">
        <v>1278</v>
      </c>
      <c r="Q135" s="453">
        <v>1297</v>
      </c>
      <c r="R135" s="453">
        <v>1444</v>
      </c>
      <c r="S135" s="453">
        <v>1523</v>
      </c>
      <c r="T135" s="453">
        <v>1872</v>
      </c>
      <c r="U135" s="453">
        <v>1402</v>
      </c>
      <c r="V135" s="453">
        <v>1319</v>
      </c>
      <c r="W135" s="453">
        <v>1345</v>
      </c>
      <c r="X135" s="453">
        <v>1071</v>
      </c>
      <c r="Y135" s="537">
        <f t="shared" si="2"/>
        <v>873</v>
      </c>
      <c r="Z135" s="453">
        <v>656</v>
      </c>
      <c r="AA135" s="453">
        <v>180</v>
      </c>
      <c r="AB135" s="453">
        <v>37</v>
      </c>
    </row>
    <row r="136" spans="1:28" s="449" customFormat="1">
      <c r="A136" s="449">
        <v>3</v>
      </c>
      <c r="B136" s="450" t="s">
        <v>623</v>
      </c>
      <c r="C136" s="451" t="s">
        <v>57</v>
      </c>
      <c r="D136" s="451" t="s">
        <v>283</v>
      </c>
      <c r="E136" s="452" t="s">
        <v>34</v>
      </c>
      <c r="F136" s="453">
        <v>12582</v>
      </c>
      <c r="G136" s="453">
        <v>388</v>
      </c>
      <c r="H136" s="453">
        <v>426</v>
      </c>
      <c r="I136" s="453">
        <v>482</v>
      </c>
      <c r="J136" s="453">
        <v>543</v>
      </c>
      <c r="K136" s="453">
        <v>478</v>
      </c>
      <c r="L136" s="453">
        <v>393</v>
      </c>
      <c r="M136" s="453">
        <v>521</v>
      </c>
      <c r="N136" s="453">
        <v>552</v>
      </c>
      <c r="O136" s="453">
        <v>682</v>
      </c>
      <c r="P136" s="453">
        <v>673</v>
      </c>
      <c r="Q136" s="453">
        <v>631</v>
      </c>
      <c r="R136" s="453">
        <v>830</v>
      </c>
      <c r="S136" s="453">
        <v>918</v>
      </c>
      <c r="T136" s="453">
        <v>1063</v>
      </c>
      <c r="U136" s="453">
        <v>880</v>
      </c>
      <c r="V136" s="453">
        <v>762</v>
      </c>
      <c r="W136" s="453">
        <v>890</v>
      </c>
      <c r="X136" s="453">
        <v>800</v>
      </c>
      <c r="Y136" s="537">
        <f t="shared" si="2"/>
        <v>670</v>
      </c>
      <c r="Z136" s="453">
        <v>475</v>
      </c>
      <c r="AA136" s="453">
        <v>168</v>
      </c>
      <c r="AB136" s="453">
        <v>27</v>
      </c>
    </row>
    <row r="137" spans="1:28" s="449" customFormat="1">
      <c r="A137" s="449">
        <v>3</v>
      </c>
      <c r="B137" s="450" t="s">
        <v>624</v>
      </c>
      <c r="C137" s="451" t="s">
        <v>57</v>
      </c>
      <c r="D137" s="451" t="s">
        <v>284</v>
      </c>
      <c r="E137" s="452" t="s">
        <v>34</v>
      </c>
      <c r="F137" s="453">
        <v>34115</v>
      </c>
      <c r="G137" s="453">
        <v>1155</v>
      </c>
      <c r="H137" s="453">
        <v>1335</v>
      </c>
      <c r="I137" s="453">
        <v>1395</v>
      </c>
      <c r="J137" s="453">
        <v>1713</v>
      </c>
      <c r="K137" s="453">
        <v>1527</v>
      </c>
      <c r="L137" s="453">
        <v>1338</v>
      </c>
      <c r="M137" s="453">
        <v>1517</v>
      </c>
      <c r="N137" s="453">
        <v>1687</v>
      </c>
      <c r="O137" s="453">
        <v>1991</v>
      </c>
      <c r="P137" s="453">
        <v>1978</v>
      </c>
      <c r="Q137" s="453">
        <v>1901</v>
      </c>
      <c r="R137" s="453">
        <v>2111</v>
      </c>
      <c r="S137" s="453">
        <v>2260</v>
      </c>
      <c r="T137" s="453">
        <v>2903</v>
      </c>
      <c r="U137" s="453">
        <v>2233</v>
      </c>
      <c r="V137" s="453">
        <v>2001</v>
      </c>
      <c r="W137" s="453">
        <v>1999</v>
      </c>
      <c r="X137" s="453">
        <v>1708</v>
      </c>
      <c r="Y137" s="537">
        <f t="shared" si="2"/>
        <v>1363</v>
      </c>
      <c r="Z137" s="453">
        <v>988</v>
      </c>
      <c r="AA137" s="453">
        <v>322</v>
      </c>
      <c r="AB137" s="453">
        <v>53</v>
      </c>
    </row>
    <row r="138" spans="1:28" s="449" customFormat="1">
      <c r="A138" s="449">
        <v>3</v>
      </c>
      <c r="B138" s="450" t="s">
        <v>625</v>
      </c>
      <c r="C138" s="451" t="s">
        <v>57</v>
      </c>
      <c r="D138" s="451" t="s">
        <v>148</v>
      </c>
      <c r="E138" s="452" t="s">
        <v>34</v>
      </c>
      <c r="F138" s="453">
        <v>24924</v>
      </c>
      <c r="G138" s="453">
        <v>856</v>
      </c>
      <c r="H138" s="453">
        <v>948</v>
      </c>
      <c r="I138" s="453">
        <v>1004</v>
      </c>
      <c r="J138" s="453">
        <v>1099</v>
      </c>
      <c r="K138" s="453">
        <v>975</v>
      </c>
      <c r="L138" s="453">
        <v>931</v>
      </c>
      <c r="M138" s="453">
        <v>1197</v>
      </c>
      <c r="N138" s="453">
        <v>1225</v>
      </c>
      <c r="O138" s="453">
        <v>1452</v>
      </c>
      <c r="P138" s="453">
        <v>1529</v>
      </c>
      <c r="Q138" s="453">
        <v>1418</v>
      </c>
      <c r="R138" s="453">
        <v>1568</v>
      </c>
      <c r="S138" s="453">
        <v>1693</v>
      </c>
      <c r="T138" s="453">
        <v>2223</v>
      </c>
      <c r="U138" s="453">
        <v>1742</v>
      </c>
      <c r="V138" s="453">
        <v>1429</v>
      </c>
      <c r="W138" s="453">
        <v>1470</v>
      </c>
      <c r="X138" s="453">
        <v>1206</v>
      </c>
      <c r="Y138" s="537">
        <f t="shared" si="2"/>
        <v>959</v>
      </c>
      <c r="Z138" s="453">
        <v>707</v>
      </c>
      <c r="AA138" s="453">
        <v>212</v>
      </c>
      <c r="AB138" s="453">
        <v>40</v>
      </c>
    </row>
    <row r="139" spans="1:28" s="449" customFormat="1">
      <c r="A139" s="449">
        <v>3</v>
      </c>
      <c r="B139" s="450" t="s">
        <v>626</v>
      </c>
      <c r="C139" s="451" t="s">
        <v>57</v>
      </c>
      <c r="D139" s="451" t="s">
        <v>285</v>
      </c>
      <c r="E139" s="452" t="s">
        <v>34</v>
      </c>
      <c r="F139" s="453">
        <v>16186</v>
      </c>
      <c r="G139" s="453">
        <v>561</v>
      </c>
      <c r="H139" s="453">
        <v>573</v>
      </c>
      <c r="I139" s="453">
        <v>636</v>
      </c>
      <c r="J139" s="453">
        <v>744</v>
      </c>
      <c r="K139" s="453">
        <v>690</v>
      </c>
      <c r="L139" s="453">
        <v>604</v>
      </c>
      <c r="M139" s="453">
        <v>743</v>
      </c>
      <c r="N139" s="453">
        <v>782</v>
      </c>
      <c r="O139" s="453">
        <v>905</v>
      </c>
      <c r="P139" s="453">
        <v>935</v>
      </c>
      <c r="Q139" s="453">
        <v>910</v>
      </c>
      <c r="R139" s="453">
        <v>1002</v>
      </c>
      <c r="S139" s="453">
        <v>1143</v>
      </c>
      <c r="T139" s="453">
        <v>1325</v>
      </c>
      <c r="U139" s="453">
        <v>1050</v>
      </c>
      <c r="V139" s="453">
        <v>976</v>
      </c>
      <c r="W139" s="453">
        <v>1001</v>
      </c>
      <c r="X139" s="453">
        <v>862</v>
      </c>
      <c r="Y139" s="537">
        <f t="shared" si="2"/>
        <v>744</v>
      </c>
      <c r="Z139" s="453">
        <v>537</v>
      </c>
      <c r="AA139" s="453">
        <v>181</v>
      </c>
      <c r="AB139" s="453">
        <v>26</v>
      </c>
    </row>
    <row r="140" spans="1:28" s="449" customFormat="1">
      <c r="A140" s="449">
        <v>3</v>
      </c>
      <c r="B140" s="450" t="s">
        <v>627</v>
      </c>
      <c r="C140" s="451" t="s">
        <v>57</v>
      </c>
      <c r="D140" s="451" t="s">
        <v>286</v>
      </c>
      <c r="E140" s="452" t="s">
        <v>34</v>
      </c>
      <c r="F140" s="453">
        <v>23361</v>
      </c>
      <c r="G140" s="453">
        <v>744</v>
      </c>
      <c r="H140" s="453">
        <v>826</v>
      </c>
      <c r="I140" s="453">
        <v>825</v>
      </c>
      <c r="J140" s="453">
        <v>950</v>
      </c>
      <c r="K140" s="453">
        <v>923</v>
      </c>
      <c r="L140" s="453">
        <v>796</v>
      </c>
      <c r="M140" s="453">
        <v>981</v>
      </c>
      <c r="N140" s="453">
        <v>1145</v>
      </c>
      <c r="O140" s="453">
        <v>1337</v>
      </c>
      <c r="P140" s="453">
        <v>1327</v>
      </c>
      <c r="Q140" s="453">
        <v>1268</v>
      </c>
      <c r="R140" s="453">
        <v>1398</v>
      </c>
      <c r="S140" s="453">
        <v>1582</v>
      </c>
      <c r="T140" s="453">
        <v>2100</v>
      </c>
      <c r="U140" s="453">
        <v>1601</v>
      </c>
      <c r="V140" s="453">
        <v>1542</v>
      </c>
      <c r="W140" s="453">
        <v>1546</v>
      </c>
      <c r="X140" s="453">
        <v>1375</v>
      </c>
      <c r="Y140" s="537">
        <f t="shared" si="2"/>
        <v>1095</v>
      </c>
      <c r="Z140" s="453">
        <v>796</v>
      </c>
      <c r="AA140" s="453">
        <v>254</v>
      </c>
      <c r="AB140" s="453">
        <v>45</v>
      </c>
    </row>
    <row r="141" spans="1:28" s="449" customFormat="1">
      <c r="A141" s="449">
        <v>3</v>
      </c>
      <c r="B141" s="450" t="s">
        <v>628</v>
      </c>
      <c r="C141" s="451" t="s">
        <v>57</v>
      </c>
      <c r="D141" s="451" t="s">
        <v>287</v>
      </c>
      <c r="E141" s="452" t="s">
        <v>34</v>
      </c>
      <c r="F141" s="453">
        <v>20114</v>
      </c>
      <c r="G141" s="453">
        <v>572</v>
      </c>
      <c r="H141" s="453">
        <v>760</v>
      </c>
      <c r="I141" s="453">
        <v>847</v>
      </c>
      <c r="J141" s="453">
        <v>982</v>
      </c>
      <c r="K141" s="453">
        <v>783</v>
      </c>
      <c r="L141" s="453">
        <v>747</v>
      </c>
      <c r="M141" s="453">
        <v>815</v>
      </c>
      <c r="N141" s="453">
        <v>976</v>
      </c>
      <c r="O141" s="453">
        <v>1153</v>
      </c>
      <c r="P141" s="453">
        <v>1209</v>
      </c>
      <c r="Q141" s="453">
        <v>1090</v>
      </c>
      <c r="R141" s="453">
        <v>1350</v>
      </c>
      <c r="S141" s="453">
        <v>1467</v>
      </c>
      <c r="T141" s="453">
        <v>1854</v>
      </c>
      <c r="U141" s="453">
        <v>1305</v>
      </c>
      <c r="V141" s="453">
        <v>1239</v>
      </c>
      <c r="W141" s="453">
        <v>1246</v>
      </c>
      <c r="X141" s="453">
        <v>943</v>
      </c>
      <c r="Y141" s="537">
        <f t="shared" si="2"/>
        <v>776</v>
      </c>
      <c r="Z141" s="453">
        <v>580</v>
      </c>
      <c r="AA141" s="453">
        <v>174</v>
      </c>
      <c r="AB141" s="453">
        <v>22</v>
      </c>
    </row>
    <row r="142" spans="1:28" s="449" customFormat="1">
      <c r="A142" s="449">
        <v>3</v>
      </c>
      <c r="B142" s="450" t="s">
        <v>629</v>
      </c>
      <c r="C142" s="451" t="s">
        <v>57</v>
      </c>
      <c r="D142" s="451" t="s">
        <v>288</v>
      </c>
      <c r="E142" s="452" t="s">
        <v>34</v>
      </c>
      <c r="F142" s="453">
        <v>20700</v>
      </c>
      <c r="G142" s="453">
        <v>829</v>
      </c>
      <c r="H142" s="453">
        <v>893</v>
      </c>
      <c r="I142" s="453">
        <v>924</v>
      </c>
      <c r="J142" s="453">
        <v>1072</v>
      </c>
      <c r="K142" s="453">
        <v>1316</v>
      </c>
      <c r="L142" s="453">
        <v>1074</v>
      </c>
      <c r="M142" s="453">
        <v>1156</v>
      </c>
      <c r="N142" s="453">
        <v>1128</v>
      </c>
      <c r="O142" s="453">
        <v>1425</v>
      </c>
      <c r="P142" s="453">
        <v>1414</v>
      </c>
      <c r="Q142" s="453">
        <v>1254</v>
      </c>
      <c r="R142" s="453">
        <v>1196</v>
      </c>
      <c r="S142" s="453">
        <v>1226</v>
      </c>
      <c r="T142" s="453">
        <v>1476</v>
      </c>
      <c r="U142" s="453">
        <v>1097</v>
      </c>
      <c r="V142" s="453">
        <v>938</v>
      </c>
      <c r="W142" s="453">
        <v>983</v>
      </c>
      <c r="X142" s="453">
        <v>748</v>
      </c>
      <c r="Y142" s="537">
        <f t="shared" si="2"/>
        <v>551</v>
      </c>
      <c r="Z142" s="453">
        <v>407</v>
      </c>
      <c r="AA142" s="453">
        <v>119</v>
      </c>
      <c r="AB142" s="453">
        <v>25</v>
      </c>
    </row>
    <row r="143" spans="1:28" s="449" customFormat="1">
      <c r="A143" s="449">
        <v>3</v>
      </c>
      <c r="B143" s="450" t="s">
        <v>630</v>
      </c>
      <c r="C143" s="451" t="s">
        <v>57</v>
      </c>
      <c r="D143" s="451" t="s">
        <v>131</v>
      </c>
      <c r="E143" s="452" t="s">
        <v>34</v>
      </c>
      <c r="F143" s="453">
        <v>39983</v>
      </c>
      <c r="G143" s="453">
        <v>1425</v>
      </c>
      <c r="H143" s="453">
        <v>1656</v>
      </c>
      <c r="I143" s="453">
        <v>1758</v>
      </c>
      <c r="J143" s="453">
        <v>1963</v>
      </c>
      <c r="K143" s="453">
        <v>1760</v>
      </c>
      <c r="L143" s="453">
        <v>1628</v>
      </c>
      <c r="M143" s="453">
        <v>1974</v>
      </c>
      <c r="N143" s="453">
        <v>2207</v>
      </c>
      <c r="O143" s="453">
        <v>2700</v>
      </c>
      <c r="P143" s="453">
        <v>2724</v>
      </c>
      <c r="Q143" s="453">
        <v>2344</v>
      </c>
      <c r="R143" s="453">
        <v>2370</v>
      </c>
      <c r="S143" s="453">
        <v>2572</v>
      </c>
      <c r="T143" s="453">
        <v>3432</v>
      </c>
      <c r="U143" s="453">
        <v>2887</v>
      </c>
      <c r="V143" s="453">
        <v>2273</v>
      </c>
      <c r="W143" s="453">
        <v>1898</v>
      </c>
      <c r="X143" s="453">
        <v>1423</v>
      </c>
      <c r="Y143" s="537">
        <f t="shared" si="2"/>
        <v>989</v>
      </c>
      <c r="Z143" s="453">
        <v>750</v>
      </c>
      <c r="AA143" s="453">
        <v>210</v>
      </c>
      <c r="AB143" s="453">
        <v>29</v>
      </c>
    </row>
    <row r="144" spans="1:28" s="449" customFormat="1">
      <c r="A144" s="449">
        <v>3</v>
      </c>
      <c r="B144" s="450" t="s">
        <v>631</v>
      </c>
      <c r="C144" s="451" t="s">
        <v>57</v>
      </c>
      <c r="D144" s="451" t="s">
        <v>686</v>
      </c>
      <c r="E144" s="452" t="s">
        <v>34</v>
      </c>
      <c r="F144" s="453">
        <v>16427</v>
      </c>
      <c r="G144" s="453">
        <v>532</v>
      </c>
      <c r="H144" s="453">
        <v>740</v>
      </c>
      <c r="I144" s="453">
        <v>904</v>
      </c>
      <c r="J144" s="453">
        <v>851</v>
      </c>
      <c r="K144" s="453">
        <v>752</v>
      </c>
      <c r="L144" s="453">
        <v>566</v>
      </c>
      <c r="M144" s="453">
        <v>696</v>
      </c>
      <c r="N144" s="453">
        <v>886</v>
      </c>
      <c r="O144" s="453">
        <v>1245</v>
      </c>
      <c r="P144" s="453">
        <v>1288</v>
      </c>
      <c r="Q144" s="453">
        <v>1056</v>
      </c>
      <c r="R144" s="453">
        <v>1063</v>
      </c>
      <c r="S144" s="453">
        <v>1179</v>
      </c>
      <c r="T144" s="453">
        <v>1407</v>
      </c>
      <c r="U144" s="453">
        <v>1058</v>
      </c>
      <c r="V144" s="453">
        <v>805</v>
      </c>
      <c r="W144" s="453">
        <v>558</v>
      </c>
      <c r="X144" s="453">
        <v>469</v>
      </c>
      <c r="Y144" s="537">
        <f t="shared" si="2"/>
        <v>372</v>
      </c>
      <c r="Z144" s="453">
        <v>261</v>
      </c>
      <c r="AA144" s="453">
        <v>99</v>
      </c>
      <c r="AB144" s="453">
        <v>12</v>
      </c>
    </row>
    <row r="145" spans="1:28" s="449" customFormat="1">
      <c r="A145" s="449">
        <v>3</v>
      </c>
      <c r="B145" s="450" t="s">
        <v>632</v>
      </c>
      <c r="C145" s="451" t="s">
        <v>57</v>
      </c>
      <c r="D145" s="451" t="s">
        <v>687</v>
      </c>
      <c r="E145" s="452" t="s">
        <v>34</v>
      </c>
      <c r="F145" s="453">
        <v>10994</v>
      </c>
      <c r="G145" s="453">
        <v>291</v>
      </c>
      <c r="H145" s="453">
        <v>391</v>
      </c>
      <c r="I145" s="453">
        <v>458</v>
      </c>
      <c r="J145" s="453">
        <v>528</v>
      </c>
      <c r="K145" s="453">
        <v>514</v>
      </c>
      <c r="L145" s="453">
        <v>347</v>
      </c>
      <c r="M145" s="453">
        <v>445</v>
      </c>
      <c r="N145" s="453">
        <v>473</v>
      </c>
      <c r="O145" s="453">
        <v>643</v>
      </c>
      <c r="P145" s="453">
        <v>677</v>
      </c>
      <c r="Q145" s="453">
        <v>671</v>
      </c>
      <c r="R145" s="453">
        <v>731</v>
      </c>
      <c r="S145" s="453">
        <v>725</v>
      </c>
      <c r="T145" s="453">
        <v>941</v>
      </c>
      <c r="U145" s="453">
        <v>770</v>
      </c>
      <c r="V145" s="453">
        <v>752</v>
      </c>
      <c r="W145" s="453">
        <v>640</v>
      </c>
      <c r="X145" s="453">
        <v>558</v>
      </c>
      <c r="Y145" s="537">
        <f t="shared" si="2"/>
        <v>439</v>
      </c>
      <c r="Z145" s="453">
        <v>317</v>
      </c>
      <c r="AA145" s="453">
        <v>106</v>
      </c>
      <c r="AB145" s="453">
        <v>16</v>
      </c>
    </row>
    <row r="146" spans="1:28" s="449" customFormat="1">
      <c r="A146" s="449">
        <v>3</v>
      </c>
      <c r="B146" s="450" t="s">
        <v>633</v>
      </c>
      <c r="C146" s="451" t="s">
        <v>57</v>
      </c>
      <c r="D146" s="451" t="s">
        <v>688</v>
      </c>
      <c r="E146" s="452" t="s">
        <v>34</v>
      </c>
      <c r="F146" s="453">
        <v>15886</v>
      </c>
      <c r="G146" s="453">
        <v>563</v>
      </c>
      <c r="H146" s="453">
        <v>668</v>
      </c>
      <c r="I146" s="453">
        <v>663</v>
      </c>
      <c r="J146" s="453">
        <v>769</v>
      </c>
      <c r="K146" s="453">
        <v>687</v>
      </c>
      <c r="L146" s="453">
        <v>614</v>
      </c>
      <c r="M146" s="453">
        <v>816</v>
      </c>
      <c r="N146" s="453">
        <v>881</v>
      </c>
      <c r="O146" s="453">
        <v>1112</v>
      </c>
      <c r="P146" s="453">
        <v>1118</v>
      </c>
      <c r="Q146" s="453">
        <v>900</v>
      </c>
      <c r="R146" s="453">
        <v>939</v>
      </c>
      <c r="S146" s="453">
        <v>1031</v>
      </c>
      <c r="T146" s="453">
        <v>1565</v>
      </c>
      <c r="U146" s="453">
        <v>1215</v>
      </c>
      <c r="V146" s="453">
        <v>954</v>
      </c>
      <c r="W146" s="453">
        <v>664</v>
      </c>
      <c r="X146" s="453">
        <v>436</v>
      </c>
      <c r="Y146" s="537">
        <f t="shared" si="2"/>
        <v>291</v>
      </c>
      <c r="Z146" s="453">
        <v>223</v>
      </c>
      <c r="AA146" s="453">
        <v>55</v>
      </c>
      <c r="AB146" s="453">
        <v>13</v>
      </c>
    </row>
    <row r="147" spans="1:28" s="449" customFormat="1">
      <c r="A147" s="449">
        <v>3</v>
      </c>
      <c r="B147" s="450" t="s">
        <v>634</v>
      </c>
      <c r="C147" s="451" t="s">
        <v>57</v>
      </c>
      <c r="D147" s="451" t="s">
        <v>689</v>
      </c>
      <c r="E147" s="452" t="s">
        <v>34</v>
      </c>
      <c r="F147" s="453">
        <v>17684</v>
      </c>
      <c r="G147" s="453">
        <v>742</v>
      </c>
      <c r="H147" s="453">
        <v>827</v>
      </c>
      <c r="I147" s="453">
        <v>775</v>
      </c>
      <c r="J147" s="453">
        <v>894</v>
      </c>
      <c r="K147" s="453">
        <v>846</v>
      </c>
      <c r="L147" s="453">
        <v>835</v>
      </c>
      <c r="M147" s="453">
        <v>949</v>
      </c>
      <c r="N147" s="453">
        <v>1089</v>
      </c>
      <c r="O147" s="453">
        <v>1367</v>
      </c>
      <c r="P147" s="453">
        <v>1270</v>
      </c>
      <c r="Q147" s="453">
        <v>1024</v>
      </c>
      <c r="R147" s="453">
        <v>956</v>
      </c>
      <c r="S147" s="453">
        <v>1042</v>
      </c>
      <c r="T147" s="453">
        <v>1464</v>
      </c>
      <c r="U147" s="453">
        <v>1211</v>
      </c>
      <c r="V147" s="453">
        <v>943</v>
      </c>
      <c r="W147" s="453">
        <v>731</v>
      </c>
      <c r="X147" s="453">
        <v>465</v>
      </c>
      <c r="Y147" s="537">
        <f t="shared" si="2"/>
        <v>254</v>
      </c>
      <c r="Z147" s="453">
        <v>194</v>
      </c>
      <c r="AA147" s="453">
        <v>49</v>
      </c>
      <c r="AB147" s="453">
        <v>11</v>
      </c>
    </row>
    <row r="148" spans="1:28" s="449" customFormat="1">
      <c r="A148" s="449">
        <v>3</v>
      </c>
      <c r="B148" s="450" t="s">
        <v>635</v>
      </c>
      <c r="C148" s="451" t="s">
        <v>57</v>
      </c>
      <c r="D148" s="451" t="s">
        <v>690</v>
      </c>
      <c r="E148" s="452" t="s">
        <v>34</v>
      </c>
      <c r="F148" s="453">
        <v>6398</v>
      </c>
      <c r="G148" s="453">
        <v>174</v>
      </c>
      <c r="H148" s="453">
        <v>225</v>
      </c>
      <c r="I148" s="453">
        <v>215</v>
      </c>
      <c r="J148" s="453">
        <v>300</v>
      </c>
      <c r="K148" s="453">
        <v>273</v>
      </c>
      <c r="L148" s="453">
        <v>249</v>
      </c>
      <c r="M148" s="453">
        <v>277</v>
      </c>
      <c r="N148" s="453">
        <v>283</v>
      </c>
      <c r="O148" s="453">
        <v>349</v>
      </c>
      <c r="P148" s="453">
        <v>380</v>
      </c>
      <c r="Q148" s="453">
        <v>396</v>
      </c>
      <c r="R148" s="453">
        <v>429</v>
      </c>
      <c r="S148" s="453">
        <v>479</v>
      </c>
      <c r="T148" s="453">
        <v>597</v>
      </c>
      <c r="U148" s="453">
        <v>436</v>
      </c>
      <c r="V148" s="453">
        <v>407</v>
      </c>
      <c r="W148" s="453">
        <v>372</v>
      </c>
      <c r="X148" s="453">
        <v>293</v>
      </c>
      <c r="Y148" s="537">
        <f t="shared" si="2"/>
        <v>264</v>
      </c>
      <c r="Z148" s="453">
        <v>186</v>
      </c>
      <c r="AA148" s="453">
        <v>69</v>
      </c>
      <c r="AB148" s="453">
        <v>9</v>
      </c>
    </row>
    <row r="149" spans="1:28" s="449" customFormat="1">
      <c r="A149" s="449">
        <v>3</v>
      </c>
      <c r="B149" s="450" t="s">
        <v>636</v>
      </c>
      <c r="C149" s="451" t="s">
        <v>57</v>
      </c>
      <c r="D149" s="451" t="s">
        <v>691</v>
      </c>
      <c r="E149" s="452" t="s">
        <v>34</v>
      </c>
      <c r="F149" s="453">
        <v>10124</v>
      </c>
      <c r="G149" s="453">
        <v>390</v>
      </c>
      <c r="H149" s="453">
        <v>453</v>
      </c>
      <c r="I149" s="453">
        <v>495</v>
      </c>
      <c r="J149" s="453">
        <v>524</v>
      </c>
      <c r="K149" s="453">
        <v>601</v>
      </c>
      <c r="L149" s="453">
        <v>478</v>
      </c>
      <c r="M149" s="453">
        <v>558</v>
      </c>
      <c r="N149" s="453">
        <v>586</v>
      </c>
      <c r="O149" s="453">
        <v>671</v>
      </c>
      <c r="P149" s="453">
        <v>617</v>
      </c>
      <c r="Q149" s="453">
        <v>558</v>
      </c>
      <c r="R149" s="453">
        <v>569</v>
      </c>
      <c r="S149" s="453">
        <v>602</v>
      </c>
      <c r="T149" s="453">
        <v>820</v>
      </c>
      <c r="U149" s="453">
        <v>652</v>
      </c>
      <c r="V149" s="453">
        <v>508</v>
      </c>
      <c r="W149" s="453">
        <v>476</v>
      </c>
      <c r="X149" s="453">
        <v>333</v>
      </c>
      <c r="Y149" s="537">
        <f t="shared" si="2"/>
        <v>233</v>
      </c>
      <c r="Z149" s="453">
        <v>169</v>
      </c>
      <c r="AA149" s="453">
        <v>57</v>
      </c>
      <c r="AB149" s="453">
        <v>7</v>
      </c>
    </row>
    <row r="150" spans="1:28" s="449" customFormat="1">
      <c r="A150" s="449">
        <v>3</v>
      </c>
      <c r="B150" s="450" t="s">
        <v>637</v>
      </c>
      <c r="C150" s="451" t="s">
        <v>57</v>
      </c>
      <c r="D150" s="451" t="s">
        <v>680</v>
      </c>
      <c r="E150" s="452" t="s">
        <v>34</v>
      </c>
      <c r="F150" s="453">
        <v>6117</v>
      </c>
      <c r="G150" s="453">
        <v>149</v>
      </c>
      <c r="H150" s="453">
        <v>194</v>
      </c>
      <c r="I150" s="453">
        <v>290</v>
      </c>
      <c r="J150" s="453">
        <v>278</v>
      </c>
      <c r="K150" s="453">
        <v>294</v>
      </c>
      <c r="L150" s="453">
        <v>205</v>
      </c>
      <c r="M150" s="453">
        <v>239</v>
      </c>
      <c r="N150" s="453">
        <v>267</v>
      </c>
      <c r="O150" s="453">
        <v>328</v>
      </c>
      <c r="P150" s="453">
        <v>347</v>
      </c>
      <c r="Q150" s="453">
        <v>380</v>
      </c>
      <c r="R150" s="453">
        <v>360</v>
      </c>
      <c r="S150" s="453">
        <v>453</v>
      </c>
      <c r="T150" s="453">
        <v>497</v>
      </c>
      <c r="U150" s="453">
        <v>415</v>
      </c>
      <c r="V150" s="453">
        <v>356</v>
      </c>
      <c r="W150" s="453">
        <v>420</v>
      </c>
      <c r="X150" s="453">
        <v>340</v>
      </c>
      <c r="Y150" s="537">
        <f t="shared" si="2"/>
        <v>277</v>
      </c>
      <c r="Z150" s="453">
        <v>207</v>
      </c>
      <c r="AA150" s="453">
        <v>63</v>
      </c>
      <c r="AB150" s="453">
        <v>7</v>
      </c>
    </row>
    <row r="151" spans="1:28" s="449" customFormat="1">
      <c r="A151" s="449">
        <v>3</v>
      </c>
      <c r="B151" s="450" t="s">
        <v>638</v>
      </c>
      <c r="C151" s="451" t="s">
        <v>57</v>
      </c>
      <c r="D151" s="451" t="s">
        <v>692</v>
      </c>
      <c r="E151" s="452" t="s">
        <v>34</v>
      </c>
      <c r="F151" s="453">
        <v>17561</v>
      </c>
      <c r="G151" s="453">
        <v>705</v>
      </c>
      <c r="H151" s="453">
        <v>878</v>
      </c>
      <c r="I151" s="453">
        <v>903</v>
      </c>
      <c r="J151" s="453">
        <v>1027</v>
      </c>
      <c r="K151" s="453">
        <v>788</v>
      </c>
      <c r="L151" s="453">
        <v>788</v>
      </c>
      <c r="M151" s="453">
        <v>953</v>
      </c>
      <c r="N151" s="453">
        <v>1064</v>
      </c>
      <c r="O151" s="453">
        <v>1434</v>
      </c>
      <c r="P151" s="453">
        <v>1328</v>
      </c>
      <c r="Q151" s="453">
        <v>975</v>
      </c>
      <c r="R151" s="453">
        <v>883</v>
      </c>
      <c r="S151" s="453">
        <v>1034</v>
      </c>
      <c r="T151" s="453">
        <v>1470</v>
      </c>
      <c r="U151" s="453">
        <v>1141</v>
      </c>
      <c r="V151" s="453">
        <v>894</v>
      </c>
      <c r="W151" s="453">
        <v>625</v>
      </c>
      <c r="X151" s="453">
        <v>397</v>
      </c>
      <c r="Y151" s="537">
        <f t="shared" si="2"/>
        <v>274</v>
      </c>
      <c r="Z151" s="453">
        <v>207</v>
      </c>
      <c r="AA151" s="453">
        <v>56</v>
      </c>
      <c r="AB151" s="453">
        <v>11</v>
      </c>
    </row>
    <row r="152" spans="1:28" s="449" customFormat="1">
      <c r="A152" s="449">
        <v>3</v>
      </c>
      <c r="B152" s="450" t="s">
        <v>639</v>
      </c>
      <c r="C152" s="451" t="s">
        <v>57</v>
      </c>
      <c r="D152" s="451" t="s">
        <v>693</v>
      </c>
      <c r="E152" s="452" t="s">
        <v>34</v>
      </c>
      <c r="F152" s="453">
        <v>7866</v>
      </c>
      <c r="G152" s="453">
        <v>182</v>
      </c>
      <c r="H152" s="453">
        <v>215</v>
      </c>
      <c r="I152" s="453">
        <v>309</v>
      </c>
      <c r="J152" s="453">
        <v>346</v>
      </c>
      <c r="K152" s="453">
        <v>303</v>
      </c>
      <c r="L152" s="453">
        <v>265</v>
      </c>
      <c r="M152" s="453">
        <v>290</v>
      </c>
      <c r="N152" s="453">
        <v>331</v>
      </c>
      <c r="O152" s="453">
        <v>470</v>
      </c>
      <c r="P152" s="453">
        <v>460</v>
      </c>
      <c r="Q152" s="453">
        <v>459</v>
      </c>
      <c r="R152" s="453">
        <v>510</v>
      </c>
      <c r="S152" s="453">
        <v>615</v>
      </c>
      <c r="T152" s="453">
        <v>796</v>
      </c>
      <c r="U152" s="453">
        <v>626</v>
      </c>
      <c r="V152" s="453">
        <v>516</v>
      </c>
      <c r="W152" s="453">
        <v>502</v>
      </c>
      <c r="X152" s="453">
        <v>377</v>
      </c>
      <c r="Y152" s="537">
        <f t="shared" si="2"/>
        <v>294</v>
      </c>
      <c r="Z152" s="453">
        <v>210</v>
      </c>
      <c r="AA152" s="453">
        <v>78</v>
      </c>
      <c r="AB152" s="453">
        <v>6</v>
      </c>
    </row>
    <row r="153" spans="1:28" s="449" customFormat="1">
      <c r="A153" s="449">
        <v>3</v>
      </c>
      <c r="B153" s="450" t="s">
        <v>640</v>
      </c>
      <c r="C153" s="451" t="s">
        <v>57</v>
      </c>
      <c r="D153" s="451" t="s">
        <v>694</v>
      </c>
      <c r="E153" s="452" t="s">
        <v>34</v>
      </c>
      <c r="F153" s="453">
        <v>9051</v>
      </c>
      <c r="G153" s="453">
        <v>215</v>
      </c>
      <c r="H153" s="453">
        <v>259</v>
      </c>
      <c r="I153" s="453">
        <v>329</v>
      </c>
      <c r="J153" s="453">
        <v>330</v>
      </c>
      <c r="K153" s="453">
        <v>366</v>
      </c>
      <c r="L153" s="453">
        <v>285</v>
      </c>
      <c r="M153" s="453">
        <v>333</v>
      </c>
      <c r="N153" s="453">
        <v>394</v>
      </c>
      <c r="O153" s="453">
        <v>441</v>
      </c>
      <c r="P153" s="453">
        <v>439</v>
      </c>
      <c r="Q153" s="453">
        <v>488</v>
      </c>
      <c r="R153" s="453">
        <v>629</v>
      </c>
      <c r="S153" s="453">
        <v>718</v>
      </c>
      <c r="T153" s="453">
        <v>829</v>
      </c>
      <c r="U153" s="453">
        <v>581</v>
      </c>
      <c r="V153" s="453">
        <v>659</v>
      </c>
      <c r="W153" s="453">
        <v>668</v>
      </c>
      <c r="X153" s="453">
        <v>607</v>
      </c>
      <c r="Y153" s="537">
        <f t="shared" si="2"/>
        <v>481</v>
      </c>
      <c r="Z153" s="453">
        <v>367</v>
      </c>
      <c r="AA153" s="453">
        <v>98</v>
      </c>
      <c r="AB153" s="453">
        <v>16</v>
      </c>
    </row>
    <row r="154" spans="1:28" s="449" customFormat="1">
      <c r="A154" s="449">
        <v>3</v>
      </c>
      <c r="B154" s="450" t="s">
        <v>641</v>
      </c>
      <c r="C154" s="451" t="s">
        <v>57</v>
      </c>
      <c r="D154" s="451" t="s">
        <v>695</v>
      </c>
      <c r="E154" s="452" t="s">
        <v>34</v>
      </c>
      <c r="F154" s="453">
        <v>9490</v>
      </c>
      <c r="G154" s="453">
        <v>239</v>
      </c>
      <c r="H154" s="453">
        <v>307</v>
      </c>
      <c r="I154" s="453">
        <v>357</v>
      </c>
      <c r="J154" s="453">
        <v>423</v>
      </c>
      <c r="K154" s="453">
        <v>391</v>
      </c>
      <c r="L154" s="453">
        <v>274</v>
      </c>
      <c r="M154" s="453">
        <v>337</v>
      </c>
      <c r="N154" s="453">
        <v>360</v>
      </c>
      <c r="O154" s="453">
        <v>477</v>
      </c>
      <c r="P154" s="453">
        <v>511</v>
      </c>
      <c r="Q154" s="453">
        <v>531</v>
      </c>
      <c r="R154" s="453">
        <v>636</v>
      </c>
      <c r="S154" s="453">
        <v>684</v>
      </c>
      <c r="T154" s="453">
        <v>789</v>
      </c>
      <c r="U154" s="453">
        <v>678</v>
      </c>
      <c r="V154" s="453">
        <v>716</v>
      </c>
      <c r="W154" s="453">
        <v>743</v>
      </c>
      <c r="X154" s="453">
        <v>583</v>
      </c>
      <c r="Y154" s="537">
        <f t="shared" si="2"/>
        <v>454</v>
      </c>
      <c r="Z154" s="453">
        <v>332</v>
      </c>
      <c r="AA154" s="453">
        <v>99</v>
      </c>
      <c r="AB154" s="453">
        <v>23</v>
      </c>
    </row>
    <row r="155" spans="1:28" s="449" customFormat="1">
      <c r="A155" s="449">
        <v>3</v>
      </c>
      <c r="B155" s="467" t="s">
        <v>642</v>
      </c>
      <c r="C155" s="468" t="s">
        <v>57</v>
      </c>
      <c r="D155" s="468" t="s">
        <v>696</v>
      </c>
      <c r="E155" s="470" t="s">
        <v>34</v>
      </c>
      <c r="F155" s="471">
        <v>7779</v>
      </c>
      <c r="G155" s="471">
        <v>211</v>
      </c>
      <c r="H155" s="471">
        <v>250</v>
      </c>
      <c r="I155" s="471">
        <v>319</v>
      </c>
      <c r="J155" s="471">
        <v>313</v>
      </c>
      <c r="K155" s="471">
        <v>262</v>
      </c>
      <c r="L155" s="471">
        <v>225</v>
      </c>
      <c r="M155" s="471">
        <v>290</v>
      </c>
      <c r="N155" s="471">
        <v>348</v>
      </c>
      <c r="O155" s="471">
        <v>376</v>
      </c>
      <c r="P155" s="471">
        <v>381</v>
      </c>
      <c r="Q155" s="471">
        <v>432</v>
      </c>
      <c r="R155" s="471">
        <v>525</v>
      </c>
      <c r="S155" s="471">
        <v>619</v>
      </c>
      <c r="T155" s="471">
        <v>716</v>
      </c>
      <c r="U155" s="471">
        <v>500</v>
      </c>
      <c r="V155" s="471">
        <v>537</v>
      </c>
      <c r="W155" s="471">
        <v>550</v>
      </c>
      <c r="X155" s="471">
        <v>540</v>
      </c>
      <c r="Y155" s="539">
        <f t="shared" si="2"/>
        <v>385</v>
      </c>
      <c r="Z155" s="471">
        <v>273</v>
      </c>
      <c r="AA155" s="471">
        <v>95</v>
      </c>
      <c r="AB155" s="471">
        <v>17</v>
      </c>
    </row>
    <row r="156" spans="1:28">
      <c r="B156" s="472" t="s">
        <v>697</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F8E6-60D8-4844-B938-410451A74687}">
  <dimension ref="A1:AA155"/>
  <sheetViews>
    <sheetView workbookViewId="0">
      <pane xSplit="4" ySplit="2" topLeftCell="E133" activePane="bottomRight" state="frozen"/>
      <selection pane="topRight" activeCell="E1" sqref="E1"/>
      <selection pane="bottomLeft" activeCell="A3" sqref="A3"/>
      <selection pane="bottomRight" activeCell="H18" sqref="H18"/>
    </sheetView>
  </sheetViews>
  <sheetFormatPr defaultRowHeight="12.75"/>
  <cols>
    <col min="1" max="1" width="7.875" style="374" customWidth="1"/>
    <col min="2" max="2" width="8.875" style="437" customWidth="1"/>
    <col min="3" max="3" width="11.625" style="437" customWidth="1"/>
    <col min="4" max="4" width="5" style="407" customWidth="1"/>
    <col min="5" max="23" width="10.625" style="374" customWidth="1"/>
    <col min="24" max="24" width="9.75" style="374" customWidth="1"/>
    <col min="25" max="27" width="10.625" style="374" customWidth="1"/>
    <col min="28" max="257" width="9" style="374"/>
    <col min="258" max="259" width="13.625" style="374" customWidth="1"/>
    <col min="260" max="260" width="19.625" style="374" customWidth="1"/>
    <col min="261" max="261" width="5" style="374" customWidth="1"/>
    <col min="262" max="283" width="15.625" style="374" customWidth="1"/>
    <col min="284" max="513" width="9" style="374"/>
    <col min="514" max="515" width="13.625" style="374" customWidth="1"/>
    <col min="516" max="516" width="19.625" style="374" customWidth="1"/>
    <col min="517" max="517" width="5" style="374" customWidth="1"/>
    <col min="518" max="539" width="15.625" style="374" customWidth="1"/>
    <col min="540" max="769" width="9" style="374"/>
    <col min="770" max="771" width="13.625" style="374" customWidth="1"/>
    <col min="772" max="772" width="19.625" style="374" customWidth="1"/>
    <col min="773" max="773" width="5" style="374" customWidth="1"/>
    <col min="774" max="795" width="15.625" style="374" customWidth="1"/>
    <col min="796" max="1025" width="9" style="374"/>
    <col min="1026" max="1027" width="13.625" style="374" customWidth="1"/>
    <col min="1028" max="1028" width="19.625" style="374" customWidth="1"/>
    <col min="1029" max="1029" width="5" style="374" customWidth="1"/>
    <col min="1030" max="1051" width="15.625" style="374" customWidth="1"/>
    <col min="1052" max="1281" width="9" style="374"/>
    <col min="1282" max="1283" width="13.625" style="374" customWidth="1"/>
    <col min="1284" max="1284" width="19.625" style="374" customWidth="1"/>
    <col min="1285" max="1285" width="5" style="374" customWidth="1"/>
    <col min="1286" max="1307" width="15.625" style="374" customWidth="1"/>
    <col min="1308" max="1537" width="9" style="374"/>
    <col min="1538" max="1539" width="13.625" style="374" customWidth="1"/>
    <col min="1540" max="1540" width="19.625" style="374" customWidth="1"/>
    <col min="1541" max="1541" width="5" style="374" customWidth="1"/>
    <col min="1542" max="1563" width="15.625" style="374" customWidth="1"/>
    <col min="1564" max="1793" width="9" style="374"/>
    <col min="1794" max="1795" width="13.625" style="374" customWidth="1"/>
    <col min="1796" max="1796" width="19.625" style="374" customWidth="1"/>
    <col min="1797" max="1797" width="5" style="374" customWidth="1"/>
    <col min="1798" max="1819" width="15.625" style="374" customWidth="1"/>
    <col min="1820" max="2049" width="9" style="374"/>
    <col min="2050" max="2051" width="13.625" style="374" customWidth="1"/>
    <col min="2052" max="2052" width="19.625" style="374" customWidth="1"/>
    <col min="2053" max="2053" width="5" style="374" customWidth="1"/>
    <col min="2054" max="2075" width="15.625" style="374" customWidth="1"/>
    <col min="2076" max="2305" width="9" style="374"/>
    <col min="2306" max="2307" width="13.625" style="374" customWidth="1"/>
    <col min="2308" max="2308" width="19.625" style="374" customWidth="1"/>
    <col min="2309" max="2309" width="5" style="374" customWidth="1"/>
    <col min="2310" max="2331" width="15.625" style="374" customWidth="1"/>
    <col min="2332" max="2561" width="9" style="374"/>
    <col min="2562" max="2563" width="13.625" style="374" customWidth="1"/>
    <col min="2564" max="2564" width="19.625" style="374" customWidth="1"/>
    <col min="2565" max="2565" width="5" style="374" customWidth="1"/>
    <col min="2566" max="2587" width="15.625" style="374" customWidth="1"/>
    <col min="2588" max="2817" width="9" style="374"/>
    <col min="2818" max="2819" width="13.625" style="374" customWidth="1"/>
    <col min="2820" max="2820" width="19.625" style="374" customWidth="1"/>
    <col min="2821" max="2821" width="5" style="374" customWidth="1"/>
    <col min="2822" max="2843" width="15.625" style="374" customWidth="1"/>
    <col min="2844" max="3073" width="9" style="374"/>
    <col min="3074" max="3075" width="13.625" style="374" customWidth="1"/>
    <col min="3076" max="3076" width="19.625" style="374" customWidth="1"/>
    <col min="3077" max="3077" width="5" style="374" customWidth="1"/>
    <col min="3078" max="3099" width="15.625" style="374" customWidth="1"/>
    <col min="3100" max="3329" width="9" style="374"/>
    <col min="3330" max="3331" width="13.625" style="374" customWidth="1"/>
    <col min="3332" max="3332" width="19.625" style="374" customWidth="1"/>
    <col min="3333" max="3333" width="5" style="374" customWidth="1"/>
    <col min="3334" max="3355" width="15.625" style="374" customWidth="1"/>
    <col min="3356" max="3585" width="9" style="374"/>
    <col min="3586" max="3587" width="13.625" style="374" customWidth="1"/>
    <col min="3588" max="3588" width="19.625" style="374" customWidth="1"/>
    <col min="3589" max="3589" width="5" style="374" customWidth="1"/>
    <col min="3590" max="3611" width="15.625" style="374" customWidth="1"/>
    <col min="3612" max="3841" width="9" style="374"/>
    <col min="3842" max="3843" width="13.625" style="374" customWidth="1"/>
    <col min="3844" max="3844" width="19.625" style="374" customWidth="1"/>
    <col min="3845" max="3845" width="5" style="374" customWidth="1"/>
    <col min="3846" max="3867" width="15.625" style="374" customWidth="1"/>
    <col min="3868" max="4097" width="9" style="374"/>
    <col min="4098" max="4099" width="13.625" style="374" customWidth="1"/>
    <col min="4100" max="4100" width="19.625" style="374" customWidth="1"/>
    <col min="4101" max="4101" width="5" style="374" customWidth="1"/>
    <col min="4102" max="4123" width="15.625" style="374" customWidth="1"/>
    <col min="4124" max="4353" width="9" style="374"/>
    <col min="4354" max="4355" width="13.625" style="374" customWidth="1"/>
    <col min="4356" max="4356" width="19.625" style="374" customWidth="1"/>
    <col min="4357" max="4357" width="5" style="374" customWidth="1"/>
    <col min="4358" max="4379" width="15.625" style="374" customWidth="1"/>
    <col min="4380" max="4609" width="9" style="374"/>
    <col min="4610" max="4611" width="13.625" style="374" customWidth="1"/>
    <col min="4612" max="4612" width="19.625" style="374" customWidth="1"/>
    <col min="4613" max="4613" width="5" style="374" customWidth="1"/>
    <col min="4614" max="4635" width="15.625" style="374" customWidth="1"/>
    <col min="4636" max="4865" width="9" style="374"/>
    <col min="4866" max="4867" width="13.625" style="374" customWidth="1"/>
    <col min="4868" max="4868" width="19.625" style="374" customWidth="1"/>
    <col min="4869" max="4869" width="5" style="374" customWidth="1"/>
    <col min="4870" max="4891" width="15.625" style="374" customWidth="1"/>
    <col min="4892" max="5121" width="9" style="374"/>
    <col min="5122" max="5123" width="13.625" style="374" customWidth="1"/>
    <col min="5124" max="5124" width="19.625" style="374" customWidth="1"/>
    <col min="5125" max="5125" width="5" style="374" customWidth="1"/>
    <col min="5126" max="5147" width="15.625" style="374" customWidth="1"/>
    <col min="5148" max="5377" width="9" style="374"/>
    <col min="5378" max="5379" width="13.625" style="374" customWidth="1"/>
    <col min="5380" max="5380" width="19.625" style="374" customWidth="1"/>
    <col min="5381" max="5381" width="5" style="374" customWidth="1"/>
    <col min="5382" max="5403" width="15.625" style="374" customWidth="1"/>
    <col min="5404" max="5633" width="9" style="374"/>
    <col min="5634" max="5635" width="13.625" style="374" customWidth="1"/>
    <col min="5636" max="5636" width="19.625" style="374" customWidth="1"/>
    <col min="5637" max="5637" width="5" style="374" customWidth="1"/>
    <col min="5638" max="5659" width="15.625" style="374" customWidth="1"/>
    <col min="5660" max="5889" width="9" style="374"/>
    <col min="5890" max="5891" width="13.625" style="374" customWidth="1"/>
    <col min="5892" max="5892" width="19.625" style="374" customWidth="1"/>
    <col min="5893" max="5893" width="5" style="374" customWidth="1"/>
    <col min="5894" max="5915" width="15.625" style="374" customWidth="1"/>
    <col min="5916" max="6145" width="9" style="374"/>
    <col min="6146" max="6147" width="13.625" style="374" customWidth="1"/>
    <col min="6148" max="6148" width="19.625" style="374" customWidth="1"/>
    <col min="6149" max="6149" width="5" style="374" customWidth="1"/>
    <col min="6150" max="6171" width="15.625" style="374" customWidth="1"/>
    <col min="6172" max="6401" width="9" style="374"/>
    <col min="6402" max="6403" width="13.625" style="374" customWidth="1"/>
    <col min="6404" max="6404" width="19.625" style="374" customWidth="1"/>
    <col min="6405" max="6405" width="5" style="374" customWidth="1"/>
    <col min="6406" max="6427" width="15.625" style="374" customWidth="1"/>
    <col min="6428" max="6657" width="9" style="374"/>
    <col min="6658" max="6659" width="13.625" style="374" customWidth="1"/>
    <col min="6660" max="6660" width="19.625" style="374" customWidth="1"/>
    <col min="6661" max="6661" width="5" style="374" customWidth="1"/>
    <col min="6662" max="6683" width="15.625" style="374" customWidth="1"/>
    <col min="6684" max="6913" width="9" style="374"/>
    <col min="6914" max="6915" width="13.625" style="374" customWidth="1"/>
    <col min="6916" max="6916" width="19.625" style="374" customWidth="1"/>
    <col min="6917" max="6917" width="5" style="374" customWidth="1"/>
    <col min="6918" max="6939" width="15.625" style="374" customWidth="1"/>
    <col min="6940" max="7169" width="9" style="374"/>
    <col min="7170" max="7171" width="13.625" style="374" customWidth="1"/>
    <col min="7172" max="7172" width="19.625" style="374" customWidth="1"/>
    <col min="7173" max="7173" width="5" style="374" customWidth="1"/>
    <col min="7174" max="7195" width="15.625" style="374" customWidth="1"/>
    <col min="7196" max="7425" width="9" style="374"/>
    <col min="7426" max="7427" width="13.625" style="374" customWidth="1"/>
    <col min="7428" max="7428" width="19.625" style="374" customWidth="1"/>
    <col min="7429" max="7429" width="5" style="374" customWidth="1"/>
    <col min="7430" max="7451" width="15.625" style="374" customWidth="1"/>
    <col min="7452" max="7681" width="9" style="374"/>
    <col min="7682" max="7683" width="13.625" style="374" customWidth="1"/>
    <col min="7684" max="7684" width="19.625" style="374" customWidth="1"/>
    <col min="7685" max="7685" width="5" style="374" customWidth="1"/>
    <col min="7686" max="7707" width="15.625" style="374" customWidth="1"/>
    <col min="7708" max="7937" width="9" style="374"/>
    <col min="7938" max="7939" width="13.625" style="374" customWidth="1"/>
    <col min="7940" max="7940" width="19.625" style="374" customWidth="1"/>
    <col min="7941" max="7941" width="5" style="374" customWidth="1"/>
    <col min="7942" max="7963" width="15.625" style="374" customWidth="1"/>
    <col min="7964" max="8193" width="9" style="374"/>
    <col min="8194" max="8195" width="13.625" style="374" customWidth="1"/>
    <col min="8196" max="8196" width="19.625" style="374" customWidth="1"/>
    <col min="8197" max="8197" width="5" style="374" customWidth="1"/>
    <col min="8198" max="8219" width="15.625" style="374" customWidth="1"/>
    <col min="8220" max="8449" width="9" style="374"/>
    <col min="8450" max="8451" width="13.625" style="374" customWidth="1"/>
    <col min="8452" max="8452" width="19.625" style="374" customWidth="1"/>
    <col min="8453" max="8453" width="5" style="374" customWidth="1"/>
    <col min="8454" max="8475" width="15.625" style="374" customWidth="1"/>
    <col min="8476" max="8705" width="9" style="374"/>
    <col min="8706" max="8707" width="13.625" style="374" customWidth="1"/>
    <col min="8708" max="8708" width="19.625" style="374" customWidth="1"/>
    <col min="8709" max="8709" width="5" style="374" customWidth="1"/>
    <col min="8710" max="8731" width="15.625" style="374" customWidth="1"/>
    <col min="8732" max="8961" width="9" style="374"/>
    <col min="8962" max="8963" width="13.625" style="374" customWidth="1"/>
    <col min="8964" max="8964" width="19.625" style="374" customWidth="1"/>
    <col min="8965" max="8965" width="5" style="374" customWidth="1"/>
    <col min="8966" max="8987" width="15.625" style="374" customWidth="1"/>
    <col min="8988" max="9217" width="9" style="374"/>
    <col min="9218" max="9219" width="13.625" style="374" customWidth="1"/>
    <col min="9220" max="9220" width="19.625" style="374" customWidth="1"/>
    <col min="9221" max="9221" width="5" style="374" customWidth="1"/>
    <col min="9222" max="9243" width="15.625" style="374" customWidth="1"/>
    <col min="9244" max="9473" width="9" style="374"/>
    <col min="9474" max="9475" width="13.625" style="374" customWidth="1"/>
    <col min="9476" max="9476" width="19.625" style="374" customWidth="1"/>
    <col min="9477" max="9477" width="5" style="374" customWidth="1"/>
    <col min="9478" max="9499" width="15.625" style="374" customWidth="1"/>
    <col min="9500" max="9729" width="9" style="374"/>
    <col min="9730" max="9731" width="13.625" style="374" customWidth="1"/>
    <col min="9732" max="9732" width="19.625" style="374" customWidth="1"/>
    <col min="9733" max="9733" width="5" style="374" customWidth="1"/>
    <col min="9734" max="9755" width="15.625" style="374" customWidth="1"/>
    <col min="9756" max="9985" width="9" style="374"/>
    <col min="9986" max="9987" width="13.625" style="374" customWidth="1"/>
    <col min="9988" max="9988" width="19.625" style="374" customWidth="1"/>
    <col min="9989" max="9989" width="5" style="374" customWidth="1"/>
    <col min="9990" max="10011" width="15.625" style="374" customWidth="1"/>
    <col min="10012" max="10241" width="9" style="374"/>
    <col min="10242" max="10243" width="13.625" style="374" customWidth="1"/>
    <col min="10244" max="10244" width="19.625" style="374" customWidth="1"/>
    <col min="10245" max="10245" width="5" style="374" customWidth="1"/>
    <col min="10246" max="10267" width="15.625" style="374" customWidth="1"/>
    <col min="10268" max="10497" width="9" style="374"/>
    <col min="10498" max="10499" width="13.625" style="374" customWidth="1"/>
    <col min="10500" max="10500" width="19.625" style="374" customWidth="1"/>
    <col min="10501" max="10501" width="5" style="374" customWidth="1"/>
    <col min="10502" max="10523" width="15.625" style="374" customWidth="1"/>
    <col min="10524" max="10753" width="9" style="374"/>
    <col min="10754" max="10755" width="13.625" style="374" customWidth="1"/>
    <col min="10756" max="10756" width="19.625" style="374" customWidth="1"/>
    <col min="10757" max="10757" width="5" style="374" customWidth="1"/>
    <col min="10758" max="10779" width="15.625" style="374" customWidth="1"/>
    <col min="10780" max="11009" width="9" style="374"/>
    <col min="11010" max="11011" width="13.625" style="374" customWidth="1"/>
    <col min="11012" max="11012" width="19.625" style="374" customWidth="1"/>
    <col min="11013" max="11013" width="5" style="374" customWidth="1"/>
    <col min="11014" max="11035" width="15.625" style="374" customWidth="1"/>
    <col min="11036" max="11265" width="9" style="374"/>
    <col min="11266" max="11267" width="13.625" style="374" customWidth="1"/>
    <col min="11268" max="11268" width="19.625" style="374" customWidth="1"/>
    <col min="11269" max="11269" width="5" style="374" customWidth="1"/>
    <col min="11270" max="11291" width="15.625" style="374" customWidth="1"/>
    <col min="11292" max="11521" width="9" style="374"/>
    <col min="11522" max="11523" width="13.625" style="374" customWidth="1"/>
    <col min="11524" max="11524" width="19.625" style="374" customWidth="1"/>
    <col min="11525" max="11525" width="5" style="374" customWidth="1"/>
    <col min="11526" max="11547" width="15.625" style="374" customWidth="1"/>
    <col min="11548" max="11777" width="9" style="374"/>
    <col min="11778" max="11779" width="13.625" style="374" customWidth="1"/>
    <col min="11780" max="11780" width="19.625" style="374" customWidth="1"/>
    <col min="11781" max="11781" width="5" style="374" customWidth="1"/>
    <col min="11782" max="11803" width="15.625" style="374" customWidth="1"/>
    <col min="11804" max="12033" width="9" style="374"/>
    <col min="12034" max="12035" width="13.625" style="374" customWidth="1"/>
    <col min="12036" max="12036" width="19.625" style="374" customWidth="1"/>
    <col min="12037" max="12037" width="5" style="374" customWidth="1"/>
    <col min="12038" max="12059" width="15.625" style="374" customWidth="1"/>
    <col min="12060" max="12289" width="9" style="374"/>
    <col min="12290" max="12291" width="13.625" style="374" customWidth="1"/>
    <col min="12292" max="12292" width="19.625" style="374" customWidth="1"/>
    <col min="12293" max="12293" width="5" style="374" customWidth="1"/>
    <col min="12294" max="12315" width="15.625" style="374" customWidth="1"/>
    <col min="12316" max="12545" width="9" style="374"/>
    <col min="12546" max="12547" width="13.625" style="374" customWidth="1"/>
    <col min="12548" max="12548" width="19.625" style="374" customWidth="1"/>
    <col min="12549" max="12549" width="5" style="374" customWidth="1"/>
    <col min="12550" max="12571" width="15.625" style="374" customWidth="1"/>
    <col min="12572" max="12801" width="9" style="374"/>
    <col min="12802" max="12803" width="13.625" style="374" customWidth="1"/>
    <col min="12804" max="12804" width="19.625" style="374" customWidth="1"/>
    <col min="12805" max="12805" width="5" style="374" customWidth="1"/>
    <col min="12806" max="12827" width="15.625" style="374" customWidth="1"/>
    <col min="12828" max="13057" width="9" style="374"/>
    <col min="13058" max="13059" width="13.625" style="374" customWidth="1"/>
    <col min="13060" max="13060" width="19.625" style="374" customWidth="1"/>
    <col min="13061" max="13061" width="5" style="374" customWidth="1"/>
    <col min="13062" max="13083" width="15.625" style="374" customWidth="1"/>
    <col min="13084" max="13313" width="9" style="374"/>
    <col min="13314" max="13315" width="13.625" style="374" customWidth="1"/>
    <col min="13316" max="13316" width="19.625" style="374" customWidth="1"/>
    <col min="13317" max="13317" width="5" style="374" customWidth="1"/>
    <col min="13318" max="13339" width="15.625" style="374" customWidth="1"/>
    <col min="13340" max="13569" width="9" style="374"/>
    <col min="13570" max="13571" width="13.625" style="374" customWidth="1"/>
    <col min="13572" max="13572" width="19.625" style="374" customWidth="1"/>
    <col min="13573" max="13573" width="5" style="374" customWidth="1"/>
    <col min="13574" max="13595" width="15.625" style="374" customWidth="1"/>
    <col min="13596" max="13825" width="9" style="374"/>
    <col min="13826" max="13827" width="13.625" style="374" customWidth="1"/>
    <col min="13828" max="13828" width="19.625" style="374" customWidth="1"/>
    <col min="13829" max="13829" width="5" style="374" customWidth="1"/>
    <col min="13830" max="13851" width="15.625" style="374" customWidth="1"/>
    <col min="13852" max="14081" width="9" style="374"/>
    <col min="14082" max="14083" width="13.625" style="374" customWidth="1"/>
    <col min="14084" max="14084" width="19.625" style="374" customWidth="1"/>
    <col min="14085" max="14085" width="5" style="374" customWidth="1"/>
    <col min="14086" max="14107" width="15.625" style="374" customWidth="1"/>
    <col min="14108" max="14337" width="9" style="374"/>
    <col min="14338" max="14339" width="13.625" style="374" customWidth="1"/>
    <col min="14340" max="14340" width="19.625" style="374" customWidth="1"/>
    <col min="14341" max="14341" width="5" style="374" customWidth="1"/>
    <col min="14342" max="14363" width="15.625" style="374" customWidth="1"/>
    <col min="14364" max="14593" width="9" style="374"/>
    <col min="14594" max="14595" width="13.625" style="374" customWidth="1"/>
    <col min="14596" max="14596" width="19.625" style="374" customWidth="1"/>
    <col min="14597" max="14597" width="5" style="374" customWidth="1"/>
    <col min="14598" max="14619" width="15.625" style="374" customWidth="1"/>
    <col min="14620" max="14849" width="9" style="374"/>
    <col min="14850" max="14851" width="13.625" style="374" customWidth="1"/>
    <col min="14852" max="14852" width="19.625" style="374" customWidth="1"/>
    <col min="14853" max="14853" width="5" style="374" customWidth="1"/>
    <col min="14854" max="14875" width="15.625" style="374" customWidth="1"/>
    <col min="14876" max="15105" width="9" style="374"/>
    <col min="15106" max="15107" width="13.625" style="374" customWidth="1"/>
    <col min="15108" max="15108" width="19.625" style="374" customWidth="1"/>
    <col min="15109" max="15109" width="5" style="374" customWidth="1"/>
    <col min="15110" max="15131" width="15.625" style="374" customWidth="1"/>
    <col min="15132" max="15361" width="9" style="374"/>
    <col min="15362" max="15363" width="13.625" style="374" customWidth="1"/>
    <col min="15364" max="15364" width="19.625" style="374" customWidth="1"/>
    <col min="15365" max="15365" width="5" style="374" customWidth="1"/>
    <col min="15366" max="15387" width="15.625" style="374" customWidth="1"/>
    <col min="15388" max="15617" width="9" style="374"/>
    <col min="15618" max="15619" width="13.625" style="374" customWidth="1"/>
    <col min="15620" max="15620" width="19.625" style="374" customWidth="1"/>
    <col min="15621" max="15621" width="5" style="374" customWidth="1"/>
    <col min="15622" max="15643" width="15.625" style="374" customWidth="1"/>
    <col min="15644" max="15873" width="9" style="374"/>
    <col min="15874" max="15875" width="13.625" style="374" customWidth="1"/>
    <col min="15876" max="15876" width="19.625" style="374" customWidth="1"/>
    <col min="15877" max="15877" width="5" style="374" customWidth="1"/>
    <col min="15878" max="15899" width="15.625" style="374" customWidth="1"/>
    <col min="15900" max="16129" width="9" style="374"/>
    <col min="16130" max="16131" width="13.625" style="374" customWidth="1"/>
    <col min="16132" max="16132" width="19.625" style="374" customWidth="1"/>
    <col min="16133" max="16133" width="5" style="374" customWidth="1"/>
    <col min="16134" max="16155" width="15.625" style="374" customWidth="1"/>
    <col min="16156" max="16384" width="9" style="374"/>
  </cols>
  <sheetData>
    <row r="1" spans="1:27">
      <c r="A1" s="408" t="s">
        <v>927</v>
      </c>
      <c r="B1" s="409"/>
      <c r="C1" s="409"/>
      <c r="D1" s="410"/>
      <c r="E1" s="409"/>
      <c r="F1" s="409"/>
      <c r="G1" s="411" t="s">
        <v>367</v>
      </c>
      <c r="H1" s="409"/>
      <c r="I1" s="409" t="s">
        <v>367</v>
      </c>
      <c r="J1" s="412" t="s">
        <v>367</v>
      </c>
      <c r="K1" s="409"/>
      <c r="L1" s="409"/>
      <c r="M1" s="409"/>
      <c r="N1" s="409"/>
      <c r="O1" s="409"/>
      <c r="P1" s="409"/>
      <c r="Q1" s="409"/>
      <c r="R1" s="409"/>
      <c r="S1" s="409"/>
      <c r="T1" s="409"/>
      <c r="U1" s="409"/>
      <c r="V1" s="409"/>
      <c r="W1" s="409"/>
      <c r="X1" s="369"/>
      <c r="Y1" s="409"/>
      <c r="Z1" s="409"/>
      <c r="AA1" s="413" t="s">
        <v>157</v>
      </c>
    </row>
    <row r="2" spans="1:27">
      <c r="A2" s="414" t="s">
        <v>583</v>
      </c>
      <c r="B2" s="415" t="s">
        <v>584</v>
      </c>
      <c r="C2" s="416" t="s">
        <v>585</v>
      </c>
      <c r="D2" s="415" t="s">
        <v>586</v>
      </c>
      <c r="E2" s="414" t="s">
        <v>556</v>
      </c>
      <c r="F2" s="414" t="s">
        <v>587</v>
      </c>
      <c r="G2" s="414" t="s">
        <v>644</v>
      </c>
      <c r="H2" s="414" t="s">
        <v>645</v>
      </c>
      <c r="I2" s="414" t="s">
        <v>646</v>
      </c>
      <c r="J2" s="378" t="s">
        <v>647</v>
      </c>
      <c r="K2" s="378" t="s">
        <v>648</v>
      </c>
      <c r="L2" s="378" t="s">
        <v>649</v>
      </c>
      <c r="M2" s="378" t="s">
        <v>650</v>
      </c>
      <c r="N2" s="414" t="s">
        <v>651</v>
      </c>
      <c r="O2" s="414" t="s">
        <v>652</v>
      </c>
      <c r="P2" s="414" t="s">
        <v>653</v>
      </c>
      <c r="Q2" s="414" t="s">
        <v>654</v>
      </c>
      <c r="R2" s="414" t="s">
        <v>655</v>
      </c>
      <c r="S2" s="414" t="s">
        <v>656</v>
      </c>
      <c r="T2" s="414" t="s">
        <v>657</v>
      </c>
      <c r="U2" s="414" t="s">
        <v>658</v>
      </c>
      <c r="V2" s="414" t="s">
        <v>659</v>
      </c>
      <c r="W2" s="414" t="s">
        <v>660</v>
      </c>
      <c r="X2" s="375" t="s">
        <v>701</v>
      </c>
      <c r="Y2" s="414" t="s">
        <v>661</v>
      </c>
      <c r="Z2" s="414" t="s">
        <v>662</v>
      </c>
      <c r="AA2" s="414" t="s">
        <v>590</v>
      </c>
    </row>
    <row r="3" spans="1:27" s="421" customFormat="1">
      <c r="A3" s="417" t="s">
        <v>591</v>
      </c>
      <c r="B3" s="418" t="s">
        <v>663</v>
      </c>
      <c r="C3" s="418" t="s">
        <v>664</v>
      </c>
      <c r="D3" s="419" t="s">
        <v>592</v>
      </c>
      <c r="E3" s="420">
        <v>5570618</v>
      </c>
      <c r="F3" s="420">
        <v>216385</v>
      </c>
      <c r="G3" s="420">
        <v>239533</v>
      </c>
      <c r="H3" s="420">
        <v>249644</v>
      </c>
      <c r="I3" s="420">
        <v>270351</v>
      </c>
      <c r="J3" s="420">
        <v>280023</v>
      </c>
      <c r="K3" s="420">
        <v>264749</v>
      </c>
      <c r="L3" s="420">
        <v>295744</v>
      </c>
      <c r="M3" s="420">
        <v>327111</v>
      </c>
      <c r="N3" s="420">
        <v>396180</v>
      </c>
      <c r="O3" s="420">
        <v>441155</v>
      </c>
      <c r="P3" s="420">
        <v>376202</v>
      </c>
      <c r="Q3" s="420">
        <v>336410</v>
      </c>
      <c r="R3" s="420">
        <v>323498</v>
      </c>
      <c r="S3" s="420">
        <v>397776</v>
      </c>
      <c r="T3" s="420">
        <v>374646</v>
      </c>
      <c r="U3" s="420">
        <v>310990</v>
      </c>
      <c r="V3" s="420">
        <v>229736</v>
      </c>
      <c r="W3" s="420">
        <v>150112</v>
      </c>
      <c r="X3" s="538">
        <f>SUM(Y3:AA3)</f>
        <v>90324</v>
      </c>
      <c r="Y3" s="420">
        <v>68694</v>
      </c>
      <c r="Z3" s="420">
        <v>18831</v>
      </c>
      <c r="AA3" s="420">
        <v>2799</v>
      </c>
    </row>
    <row r="4" spans="1:27" s="421" customFormat="1">
      <c r="A4" s="422" t="s">
        <v>593</v>
      </c>
      <c r="B4" s="423" t="s">
        <v>57</v>
      </c>
      <c r="C4" s="423" t="s">
        <v>176</v>
      </c>
      <c r="D4" s="424" t="s">
        <v>592</v>
      </c>
      <c r="E4" s="425">
        <v>1538025</v>
      </c>
      <c r="F4" s="425">
        <v>57935</v>
      </c>
      <c r="G4" s="425">
        <v>64058</v>
      </c>
      <c r="H4" s="425">
        <v>66140</v>
      </c>
      <c r="I4" s="425">
        <v>71042</v>
      </c>
      <c r="J4" s="425">
        <v>79148</v>
      </c>
      <c r="K4" s="425">
        <v>76201</v>
      </c>
      <c r="L4" s="425">
        <v>83635</v>
      </c>
      <c r="M4" s="425">
        <v>91729</v>
      </c>
      <c r="N4" s="425">
        <v>110820</v>
      </c>
      <c r="O4" s="425">
        <v>122303</v>
      </c>
      <c r="P4" s="425">
        <v>104329</v>
      </c>
      <c r="Q4" s="425">
        <v>94534</v>
      </c>
      <c r="R4" s="425">
        <v>89328</v>
      </c>
      <c r="S4" s="425">
        <v>108983</v>
      </c>
      <c r="T4" s="425">
        <v>102407</v>
      </c>
      <c r="U4" s="425">
        <v>85401</v>
      </c>
      <c r="V4" s="425">
        <v>63793</v>
      </c>
      <c r="W4" s="425">
        <v>41869</v>
      </c>
      <c r="X4" s="540">
        <f t="shared" ref="X4:X67" si="0">SUM(Y4:AA4)</f>
        <v>24370</v>
      </c>
      <c r="Y4" s="425">
        <v>18634</v>
      </c>
      <c r="Z4" s="425">
        <v>4965</v>
      </c>
      <c r="AA4" s="425">
        <v>771</v>
      </c>
    </row>
    <row r="5" spans="1:27" s="421" customFormat="1">
      <c r="A5" s="426" t="s">
        <v>594</v>
      </c>
      <c r="B5" s="427" t="s">
        <v>57</v>
      </c>
      <c r="C5" s="428" t="s">
        <v>665</v>
      </c>
      <c r="D5" s="429" t="s">
        <v>592</v>
      </c>
      <c r="E5" s="430">
        <v>214345</v>
      </c>
      <c r="F5" s="430">
        <v>9014</v>
      </c>
      <c r="G5" s="430">
        <v>9767</v>
      </c>
      <c r="H5" s="430">
        <v>10003</v>
      </c>
      <c r="I5" s="430">
        <v>10757</v>
      </c>
      <c r="J5" s="430">
        <v>11532</v>
      </c>
      <c r="K5" s="430">
        <v>10383</v>
      </c>
      <c r="L5" s="430">
        <v>11492</v>
      </c>
      <c r="M5" s="430">
        <v>13249</v>
      </c>
      <c r="N5" s="430">
        <v>16532</v>
      </c>
      <c r="O5" s="430">
        <v>18687</v>
      </c>
      <c r="P5" s="430">
        <v>16043</v>
      </c>
      <c r="Q5" s="430">
        <v>13561</v>
      </c>
      <c r="R5" s="430">
        <v>11774</v>
      </c>
      <c r="S5" s="430">
        <v>13106</v>
      </c>
      <c r="T5" s="430">
        <v>12309</v>
      </c>
      <c r="U5" s="430">
        <v>9945</v>
      </c>
      <c r="V5" s="430">
        <v>7748</v>
      </c>
      <c r="W5" s="430">
        <v>5328</v>
      </c>
      <c r="X5" s="537">
        <f t="shared" si="0"/>
        <v>3115</v>
      </c>
      <c r="Y5" s="430">
        <v>2398</v>
      </c>
      <c r="Z5" s="430">
        <v>638</v>
      </c>
      <c r="AA5" s="430">
        <v>79</v>
      </c>
    </row>
    <row r="6" spans="1:27" s="421" customFormat="1">
      <c r="A6" s="417" t="s">
        <v>595</v>
      </c>
      <c r="B6" s="418" t="s">
        <v>57</v>
      </c>
      <c r="C6" s="431" t="s">
        <v>666</v>
      </c>
      <c r="D6" s="419" t="s">
        <v>592</v>
      </c>
      <c r="E6" s="420">
        <v>133309</v>
      </c>
      <c r="F6" s="420">
        <v>5493</v>
      </c>
      <c r="G6" s="420">
        <v>6043</v>
      </c>
      <c r="H6" s="420">
        <v>5793</v>
      </c>
      <c r="I6" s="420">
        <v>6140</v>
      </c>
      <c r="J6" s="420">
        <v>7412</v>
      </c>
      <c r="K6" s="420">
        <v>6899</v>
      </c>
      <c r="L6" s="420">
        <v>7559</v>
      </c>
      <c r="M6" s="420">
        <v>8528</v>
      </c>
      <c r="N6" s="420">
        <v>10474</v>
      </c>
      <c r="O6" s="420">
        <v>11303</v>
      </c>
      <c r="P6" s="420">
        <v>9289</v>
      </c>
      <c r="Q6" s="420">
        <v>7691</v>
      </c>
      <c r="R6" s="420">
        <v>6618</v>
      </c>
      <c r="S6" s="420">
        <v>8255</v>
      </c>
      <c r="T6" s="420">
        <v>7683</v>
      </c>
      <c r="U6" s="420">
        <v>6492</v>
      </c>
      <c r="V6" s="420">
        <v>5333</v>
      </c>
      <c r="W6" s="420">
        <v>3956</v>
      </c>
      <c r="X6" s="537">
        <f t="shared" si="0"/>
        <v>2348</v>
      </c>
      <c r="Y6" s="420">
        <v>1821</v>
      </c>
      <c r="Z6" s="420">
        <v>454</v>
      </c>
      <c r="AA6" s="420">
        <v>73</v>
      </c>
    </row>
    <row r="7" spans="1:27" s="421" customFormat="1">
      <c r="A7" s="417" t="s">
        <v>596</v>
      </c>
      <c r="B7" s="418" t="s">
        <v>57</v>
      </c>
      <c r="C7" s="431" t="s">
        <v>667</v>
      </c>
      <c r="D7" s="419" t="s">
        <v>592</v>
      </c>
      <c r="E7" s="420">
        <v>109396</v>
      </c>
      <c r="F7" s="420">
        <v>3721</v>
      </c>
      <c r="G7" s="420">
        <v>3603</v>
      </c>
      <c r="H7" s="420">
        <v>3659</v>
      </c>
      <c r="I7" s="420">
        <v>4234</v>
      </c>
      <c r="J7" s="420">
        <v>6641</v>
      </c>
      <c r="K7" s="420">
        <v>7156</v>
      </c>
      <c r="L7" s="420">
        <v>6993</v>
      </c>
      <c r="M7" s="420">
        <v>6627</v>
      </c>
      <c r="N7" s="420">
        <v>7515</v>
      </c>
      <c r="O7" s="420">
        <v>8503</v>
      </c>
      <c r="P7" s="420">
        <v>7154</v>
      </c>
      <c r="Q7" s="420">
        <v>6266</v>
      </c>
      <c r="R7" s="420">
        <v>5863</v>
      </c>
      <c r="S7" s="420">
        <v>7339</v>
      </c>
      <c r="T7" s="420">
        <v>7101</v>
      </c>
      <c r="U7" s="420">
        <v>6419</v>
      </c>
      <c r="V7" s="420">
        <v>5214</v>
      </c>
      <c r="W7" s="420">
        <v>3444</v>
      </c>
      <c r="X7" s="537">
        <f t="shared" si="0"/>
        <v>1944</v>
      </c>
      <c r="Y7" s="420">
        <v>1467</v>
      </c>
      <c r="Z7" s="420">
        <v>413</v>
      </c>
      <c r="AA7" s="420">
        <v>64</v>
      </c>
    </row>
    <row r="8" spans="1:27" s="421" customFormat="1">
      <c r="A8" s="417" t="s">
        <v>597</v>
      </c>
      <c r="B8" s="418" t="s">
        <v>57</v>
      </c>
      <c r="C8" s="431" t="s">
        <v>668</v>
      </c>
      <c r="D8" s="419" t="s">
        <v>592</v>
      </c>
      <c r="E8" s="420">
        <v>98596</v>
      </c>
      <c r="F8" s="420">
        <v>2975</v>
      </c>
      <c r="G8" s="420">
        <v>3199</v>
      </c>
      <c r="H8" s="420">
        <v>3473</v>
      </c>
      <c r="I8" s="420">
        <v>3909</v>
      </c>
      <c r="J8" s="420">
        <v>4924</v>
      </c>
      <c r="K8" s="420">
        <v>5081</v>
      </c>
      <c r="L8" s="420">
        <v>5055</v>
      </c>
      <c r="M8" s="420">
        <v>5111</v>
      </c>
      <c r="N8" s="420">
        <v>6224</v>
      </c>
      <c r="O8" s="420">
        <v>7451</v>
      </c>
      <c r="P8" s="420">
        <v>6583</v>
      </c>
      <c r="Q8" s="420">
        <v>6109</v>
      </c>
      <c r="R8" s="420">
        <v>5793</v>
      </c>
      <c r="S8" s="420">
        <v>7614</v>
      </c>
      <c r="T8" s="420">
        <v>7365</v>
      </c>
      <c r="U8" s="420">
        <v>6894</v>
      </c>
      <c r="V8" s="420">
        <v>5414</v>
      </c>
      <c r="W8" s="420">
        <v>3430</v>
      </c>
      <c r="X8" s="537">
        <f t="shared" si="0"/>
        <v>1992</v>
      </c>
      <c r="Y8" s="420">
        <v>1513</v>
      </c>
      <c r="Z8" s="420">
        <v>417</v>
      </c>
      <c r="AA8" s="420">
        <v>62</v>
      </c>
    </row>
    <row r="9" spans="1:27" s="421" customFormat="1">
      <c r="A9" s="417" t="s">
        <v>598</v>
      </c>
      <c r="B9" s="418" t="s">
        <v>57</v>
      </c>
      <c r="C9" s="431" t="s">
        <v>669</v>
      </c>
      <c r="D9" s="419" t="s">
        <v>592</v>
      </c>
      <c r="E9" s="420">
        <v>161844</v>
      </c>
      <c r="F9" s="420">
        <v>5922</v>
      </c>
      <c r="G9" s="420">
        <v>6296</v>
      </c>
      <c r="H9" s="420">
        <v>6353</v>
      </c>
      <c r="I9" s="420">
        <v>7186</v>
      </c>
      <c r="J9" s="420">
        <v>7117</v>
      </c>
      <c r="K9" s="420">
        <v>7073</v>
      </c>
      <c r="L9" s="420">
        <v>8022</v>
      </c>
      <c r="M9" s="420">
        <v>9008</v>
      </c>
      <c r="N9" s="420">
        <v>10768</v>
      </c>
      <c r="O9" s="420">
        <v>12096</v>
      </c>
      <c r="P9" s="420">
        <v>10687</v>
      </c>
      <c r="Q9" s="420">
        <v>10212</v>
      </c>
      <c r="R9" s="420">
        <v>9835</v>
      </c>
      <c r="S9" s="420">
        <v>12577</v>
      </c>
      <c r="T9" s="420">
        <v>12569</v>
      </c>
      <c r="U9" s="420">
        <v>10673</v>
      </c>
      <c r="V9" s="420">
        <v>7877</v>
      </c>
      <c r="W9" s="420">
        <v>4817</v>
      </c>
      <c r="X9" s="537">
        <f t="shared" si="0"/>
        <v>2756</v>
      </c>
      <c r="Y9" s="420">
        <v>2138</v>
      </c>
      <c r="Z9" s="420">
        <v>526</v>
      </c>
      <c r="AA9" s="420">
        <v>92</v>
      </c>
    </row>
    <row r="10" spans="1:27" s="421" customFormat="1">
      <c r="A10" s="417" t="s">
        <v>599</v>
      </c>
      <c r="B10" s="418" t="s">
        <v>57</v>
      </c>
      <c r="C10" s="431" t="s">
        <v>670</v>
      </c>
      <c r="D10" s="419" t="s">
        <v>592</v>
      </c>
      <c r="E10" s="420">
        <v>222373</v>
      </c>
      <c r="F10" s="420">
        <v>9441</v>
      </c>
      <c r="G10" s="420">
        <v>10397</v>
      </c>
      <c r="H10" s="420">
        <v>10163</v>
      </c>
      <c r="I10" s="420">
        <v>10183</v>
      </c>
      <c r="J10" s="420">
        <v>9714</v>
      </c>
      <c r="K10" s="420">
        <v>9420</v>
      </c>
      <c r="L10" s="420">
        <v>11701</v>
      </c>
      <c r="M10" s="420">
        <v>13566</v>
      </c>
      <c r="N10" s="420">
        <v>15668</v>
      </c>
      <c r="O10" s="420">
        <v>17124</v>
      </c>
      <c r="P10" s="420">
        <v>14381</v>
      </c>
      <c r="Q10" s="420">
        <v>12960</v>
      </c>
      <c r="R10" s="420">
        <v>12509</v>
      </c>
      <c r="S10" s="420">
        <v>15742</v>
      </c>
      <c r="T10" s="420">
        <v>15232</v>
      </c>
      <c r="U10" s="420">
        <v>13570</v>
      </c>
      <c r="V10" s="420">
        <v>10125</v>
      </c>
      <c r="W10" s="420">
        <v>6695</v>
      </c>
      <c r="X10" s="537">
        <f t="shared" si="0"/>
        <v>3782</v>
      </c>
      <c r="Y10" s="420">
        <v>2888</v>
      </c>
      <c r="Z10" s="420">
        <v>769</v>
      </c>
      <c r="AA10" s="420">
        <v>125</v>
      </c>
    </row>
    <row r="11" spans="1:27" s="421" customFormat="1">
      <c r="A11" s="417" t="s">
        <v>600</v>
      </c>
      <c r="B11" s="418" t="s">
        <v>57</v>
      </c>
      <c r="C11" s="431" t="s">
        <v>671</v>
      </c>
      <c r="D11" s="419" t="s">
        <v>592</v>
      </c>
      <c r="E11" s="420">
        <v>217833</v>
      </c>
      <c r="F11" s="420">
        <v>7318</v>
      </c>
      <c r="G11" s="420">
        <v>9206</v>
      </c>
      <c r="H11" s="420">
        <v>10492</v>
      </c>
      <c r="I11" s="420">
        <v>10998</v>
      </c>
      <c r="J11" s="420">
        <v>10637</v>
      </c>
      <c r="K11" s="420">
        <v>8711</v>
      </c>
      <c r="L11" s="420">
        <v>9814</v>
      </c>
      <c r="M11" s="420">
        <v>11502</v>
      </c>
      <c r="N11" s="420">
        <v>15052</v>
      </c>
      <c r="O11" s="420">
        <v>17181</v>
      </c>
      <c r="P11" s="420">
        <v>14574</v>
      </c>
      <c r="Q11" s="420">
        <v>13640</v>
      </c>
      <c r="R11" s="420">
        <v>13278</v>
      </c>
      <c r="S11" s="420">
        <v>16809</v>
      </c>
      <c r="T11" s="420">
        <v>16339</v>
      </c>
      <c r="U11" s="420">
        <v>13682</v>
      </c>
      <c r="V11" s="420">
        <v>9386</v>
      </c>
      <c r="W11" s="420">
        <v>5802</v>
      </c>
      <c r="X11" s="537">
        <f t="shared" si="0"/>
        <v>3412</v>
      </c>
      <c r="Y11" s="420">
        <v>2587</v>
      </c>
      <c r="Z11" s="420">
        <v>707</v>
      </c>
      <c r="AA11" s="420">
        <v>118</v>
      </c>
    </row>
    <row r="12" spans="1:27" s="421" customFormat="1">
      <c r="A12" s="417" t="s">
        <v>601</v>
      </c>
      <c r="B12" s="418" t="s">
        <v>57</v>
      </c>
      <c r="C12" s="431" t="s">
        <v>672</v>
      </c>
      <c r="D12" s="419" t="s">
        <v>592</v>
      </c>
      <c r="E12" s="420">
        <v>136596</v>
      </c>
      <c r="F12" s="420">
        <v>5333</v>
      </c>
      <c r="G12" s="420">
        <v>4525</v>
      </c>
      <c r="H12" s="420">
        <v>4149</v>
      </c>
      <c r="I12" s="420">
        <v>4586</v>
      </c>
      <c r="J12" s="420">
        <v>8486</v>
      </c>
      <c r="K12" s="420">
        <v>10336</v>
      </c>
      <c r="L12" s="420">
        <v>10564</v>
      </c>
      <c r="M12" s="420">
        <v>10107</v>
      </c>
      <c r="N12" s="420">
        <v>10943</v>
      </c>
      <c r="O12" s="420">
        <v>11047</v>
      </c>
      <c r="P12" s="420">
        <v>9215</v>
      </c>
      <c r="Q12" s="420">
        <v>7824</v>
      </c>
      <c r="R12" s="420">
        <v>7085</v>
      </c>
      <c r="S12" s="420">
        <v>8273</v>
      </c>
      <c r="T12" s="420">
        <v>7751</v>
      </c>
      <c r="U12" s="420">
        <v>6159</v>
      </c>
      <c r="V12" s="420">
        <v>5055</v>
      </c>
      <c r="W12" s="420">
        <v>3255</v>
      </c>
      <c r="X12" s="537">
        <f t="shared" si="0"/>
        <v>1903</v>
      </c>
      <c r="Y12" s="420">
        <v>1429</v>
      </c>
      <c r="Z12" s="420">
        <v>413</v>
      </c>
      <c r="AA12" s="420">
        <v>61</v>
      </c>
    </row>
    <row r="13" spans="1:27" s="421" customFormat="1">
      <c r="A13" s="432" t="s">
        <v>602</v>
      </c>
      <c r="B13" s="433" t="s">
        <v>57</v>
      </c>
      <c r="C13" s="434" t="s">
        <v>673</v>
      </c>
      <c r="D13" s="435" t="s">
        <v>592</v>
      </c>
      <c r="E13" s="436">
        <v>243733</v>
      </c>
      <c r="F13" s="436">
        <v>8718</v>
      </c>
      <c r="G13" s="436">
        <v>11022</v>
      </c>
      <c r="H13" s="436">
        <v>12055</v>
      </c>
      <c r="I13" s="436">
        <v>13049</v>
      </c>
      <c r="J13" s="436">
        <v>12685</v>
      </c>
      <c r="K13" s="436">
        <v>11142</v>
      </c>
      <c r="L13" s="436">
        <v>12435</v>
      </c>
      <c r="M13" s="436">
        <v>14031</v>
      </c>
      <c r="N13" s="436">
        <v>17644</v>
      </c>
      <c r="O13" s="436">
        <v>18911</v>
      </c>
      <c r="P13" s="436">
        <v>16403</v>
      </c>
      <c r="Q13" s="436">
        <v>16271</v>
      </c>
      <c r="R13" s="436">
        <v>16573</v>
      </c>
      <c r="S13" s="436">
        <v>19268</v>
      </c>
      <c r="T13" s="436">
        <v>16058</v>
      </c>
      <c r="U13" s="436">
        <v>11567</v>
      </c>
      <c r="V13" s="436">
        <v>7641</v>
      </c>
      <c r="W13" s="436">
        <v>5142</v>
      </c>
      <c r="X13" s="537">
        <f t="shared" si="0"/>
        <v>3118</v>
      </c>
      <c r="Y13" s="436">
        <v>2393</v>
      </c>
      <c r="Z13" s="436">
        <v>628</v>
      </c>
      <c r="AA13" s="436">
        <v>97</v>
      </c>
    </row>
    <row r="14" spans="1:27" s="421" customFormat="1">
      <c r="A14" s="417" t="s">
        <v>603</v>
      </c>
      <c r="B14" s="418" t="s">
        <v>57</v>
      </c>
      <c r="C14" s="418" t="s">
        <v>186</v>
      </c>
      <c r="D14" s="419" t="s">
        <v>592</v>
      </c>
      <c r="E14" s="420">
        <v>537101</v>
      </c>
      <c r="F14" s="420">
        <v>22149</v>
      </c>
      <c r="G14" s="420">
        <v>24594</v>
      </c>
      <c r="H14" s="420">
        <v>25558</v>
      </c>
      <c r="I14" s="420">
        <v>27938</v>
      </c>
      <c r="J14" s="420">
        <v>28857</v>
      </c>
      <c r="K14" s="420">
        <v>27120</v>
      </c>
      <c r="L14" s="420">
        <v>29205</v>
      </c>
      <c r="M14" s="420">
        <v>31940</v>
      </c>
      <c r="N14" s="420">
        <v>38839</v>
      </c>
      <c r="O14" s="420">
        <v>42853</v>
      </c>
      <c r="P14" s="420">
        <v>35472</v>
      </c>
      <c r="Q14" s="420">
        <v>31533</v>
      </c>
      <c r="R14" s="420">
        <v>29936</v>
      </c>
      <c r="S14" s="420">
        <v>36488</v>
      </c>
      <c r="T14" s="420">
        <v>35091</v>
      </c>
      <c r="U14" s="420">
        <v>29041</v>
      </c>
      <c r="V14" s="420">
        <v>20526</v>
      </c>
      <c r="W14" s="420">
        <v>12738</v>
      </c>
      <c r="X14" s="538">
        <f t="shared" si="0"/>
        <v>7223</v>
      </c>
      <c r="Y14" s="420">
        <v>5482</v>
      </c>
      <c r="Z14" s="420">
        <v>1531</v>
      </c>
      <c r="AA14" s="420">
        <v>210</v>
      </c>
    </row>
    <row r="15" spans="1:27" s="421" customFormat="1">
      <c r="A15" s="417" t="s">
        <v>604</v>
      </c>
      <c r="B15" s="418" t="s">
        <v>57</v>
      </c>
      <c r="C15" s="418" t="s">
        <v>187</v>
      </c>
      <c r="D15" s="419" t="s">
        <v>592</v>
      </c>
      <c r="E15" s="420">
        <v>463186</v>
      </c>
      <c r="F15" s="420">
        <v>17987</v>
      </c>
      <c r="G15" s="420">
        <v>17993</v>
      </c>
      <c r="H15" s="420">
        <v>18416</v>
      </c>
      <c r="I15" s="420">
        <v>19643</v>
      </c>
      <c r="J15" s="420">
        <v>23075</v>
      </c>
      <c r="K15" s="420">
        <v>25704</v>
      </c>
      <c r="L15" s="420">
        <v>27429</v>
      </c>
      <c r="M15" s="420">
        <v>28932</v>
      </c>
      <c r="N15" s="420">
        <v>34358</v>
      </c>
      <c r="O15" s="420">
        <v>38537</v>
      </c>
      <c r="P15" s="420">
        <v>32462</v>
      </c>
      <c r="Q15" s="420">
        <v>26790</v>
      </c>
      <c r="R15" s="420">
        <v>24506</v>
      </c>
      <c r="S15" s="420">
        <v>31691</v>
      </c>
      <c r="T15" s="420">
        <v>30919</v>
      </c>
      <c r="U15" s="420">
        <v>27092</v>
      </c>
      <c r="V15" s="420">
        <v>19876</v>
      </c>
      <c r="W15" s="420">
        <v>11570</v>
      </c>
      <c r="X15" s="537">
        <f t="shared" si="0"/>
        <v>6206</v>
      </c>
      <c r="Y15" s="420">
        <v>4771</v>
      </c>
      <c r="Z15" s="420">
        <v>1277</v>
      </c>
      <c r="AA15" s="420">
        <v>158</v>
      </c>
    </row>
    <row r="16" spans="1:27" s="421" customFormat="1">
      <c r="A16" s="417" t="s">
        <v>605</v>
      </c>
      <c r="B16" s="418" t="s">
        <v>57</v>
      </c>
      <c r="C16" s="418" t="s">
        <v>188</v>
      </c>
      <c r="D16" s="419" t="s">
        <v>592</v>
      </c>
      <c r="E16" s="420">
        <v>303129</v>
      </c>
      <c r="F16" s="420">
        <v>14224</v>
      </c>
      <c r="G16" s="420">
        <v>13777</v>
      </c>
      <c r="H16" s="420">
        <v>13421</v>
      </c>
      <c r="I16" s="420">
        <v>14270</v>
      </c>
      <c r="J16" s="420">
        <v>14891</v>
      </c>
      <c r="K16" s="420">
        <v>16096</v>
      </c>
      <c r="L16" s="420">
        <v>18235</v>
      </c>
      <c r="M16" s="420">
        <v>19165</v>
      </c>
      <c r="N16" s="420">
        <v>21814</v>
      </c>
      <c r="O16" s="420">
        <v>24282</v>
      </c>
      <c r="P16" s="420">
        <v>20767</v>
      </c>
      <c r="Q16" s="420">
        <v>17617</v>
      </c>
      <c r="R16" s="420">
        <v>16087</v>
      </c>
      <c r="S16" s="420">
        <v>20350</v>
      </c>
      <c r="T16" s="420">
        <v>19594</v>
      </c>
      <c r="U16" s="420">
        <v>16430</v>
      </c>
      <c r="V16" s="420">
        <v>11393</v>
      </c>
      <c r="W16" s="420">
        <v>6852</v>
      </c>
      <c r="X16" s="537">
        <f t="shared" si="0"/>
        <v>3864</v>
      </c>
      <c r="Y16" s="420">
        <v>2953</v>
      </c>
      <c r="Z16" s="420">
        <v>802</v>
      </c>
      <c r="AA16" s="420">
        <v>109</v>
      </c>
    </row>
    <row r="17" spans="1:27" s="421" customFormat="1">
      <c r="A17" s="417" t="s">
        <v>606</v>
      </c>
      <c r="B17" s="418" t="s">
        <v>57</v>
      </c>
      <c r="C17" s="418" t="s">
        <v>189</v>
      </c>
      <c r="D17" s="419" t="s">
        <v>592</v>
      </c>
      <c r="E17" s="420">
        <v>485189</v>
      </c>
      <c r="F17" s="420">
        <v>21011</v>
      </c>
      <c r="G17" s="420">
        <v>22735</v>
      </c>
      <c r="H17" s="420">
        <v>24238</v>
      </c>
      <c r="I17" s="420">
        <v>25559</v>
      </c>
      <c r="J17" s="420">
        <v>24620</v>
      </c>
      <c r="K17" s="420">
        <v>22985</v>
      </c>
      <c r="L17" s="420">
        <v>26489</v>
      </c>
      <c r="M17" s="420">
        <v>30673</v>
      </c>
      <c r="N17" s="420">
        <v>38051</v>
      </c>
      <c r="O17" s="420">
        <v>43708</v>
      </c>
      <c r="P17" s="420">
        <v>36201</v>
      </c>
      <c r="Q17" s="420">
        <v>29205</v>
      </c>
      <c r="R17" s="420">
        <v>24947</v>
      </c>
      <c r="S17" s="420">
        <v>29506</v>
      </c>
      <c r="T17" s="420">
        <v>28318</v>
      </c>
      <c r="U17" s="420">
        <v>23004</v>
      </c>
      <c r="V17" s="420">
        <v>16909</v>
      </c>
      <c r="W17" s="420">
        <v>10755</v>
      </c>
      <c r="X17" s="537">
        <f t="shared" si="0"/>
        <v>6275</v>
      </c>
      <c r="Y17" s="420">
        <v>4787</v>
      </c>
      <c r="Z17" s="420">
        <v>1276</v>
      </c>
      <c r="AA17" s="420">
        <v>212</v>
      </c>
    </row>
    <row r="18" spans="1:27" s="421" customFormat="1">
      <c r="A18" s="417" t="s">
        <v>607</v>
      </c>
      <c r="B18" s="418" t="s">
        <v>57</v>
      </c>
      <c r="C18" s="418" t="s">
        <v>190</v>
      </c>
      <c r="D18" s="419" t="s">
        <v>592</v>
      </c>
      <c r="E18" s="420">
        <v>44034</v>
      </c>
      <c r="F18" s="420">
        <v>1372</v>
      </c>
      <c r="G18" s="420">
        <v>1631</v>
      </c>
      <c r="H18" s="420">
        <v>1809</v>
      </c>
      <c r="I18" s="420">
        <v>2069</v>
      </c>
      <c r="J18" s="420">
        <v>1917</v>
      </c>
      <c r="K18" s="420">
        <v>1639</v>
      </c>
      <c r="L18" s="420">
        <v>1807</v>
      </c>
      <c r="M18" s="420">
        <v>2252</v>
      </c>
      <c r="N18" s="420">
        <v>2766</v>
      </c>
      <c r="O18" s="420">
        <v>3066</v>
      </c>
      <c r="P18" s="420">
        <v>2760</v>
      </c>
      <c r="Q18" s="420">
        <v>2665</v>
      </c>
      <c r="R18" s="420">
        <v>2950</v>
      </c>
      <c r="S18" s="420">
        <v>3872</v>
      </c>
      <c r="T18" s="420">
        <v>3548</v>
      </c>
      <c r="U18" s="420">
        <v>2506</v>
      </c>
      <c r="V18" s="420">
        <v>2288</v>
      </c>
      <c r="W18" s="420">
        <v>1791</v>
      </c>
      <c r="X18" s="537">
        <f t="shared" si="0"/>
        <v>1326</v>
      </c>
      <c r="Y18" s="420">
        <v>999</v>
      </c>
      <c r="Z18" s="420">
        <v>279</v>
      </c>
      <c r="AA18" s="420">
        <v>48</v>
      </c>
    </row>
    <row r="19" spans="1:27" s="421" customFormat="1">
      <c r="A19" s="417" t="s">
        <v>608</v>
      </c>
      <c r="B19" s="418" t="s">
        <v>57</v>
      </c>
      <c r="C19" s="418" t="s">
        <v>191</v>
      </c>
      <c r="D19" s="419" t="s">
        <v>592</v>
      </c>
      <c r="E19" s="420">
        <v>96020</v>
      </c>
      <c r="F19" s="420">
        <v>3564</v>
      </c>
      <c r="G19" s="420">
        <v>4123</v>
      </c>
      <c r="H19" s="420">
        <v>4490</v>
      </c>
      <c r="I19" s="420">
        <v>4629</v>
      </c>
      <c r="J19" s="420">
        <v>4165</v>
      </c>
      <c r="K19" s="420">
        <v>3387</v>
      </c>
      <c r="L19" s="420">
        <v>4129</v>
      </c>
      <c r="M19" s="420">
        <v>5245</v>
      </c>
      <c r="N19" s="420">
        <v>6921</v>
      </c>
      <c r="O19" s="420">
        <v>8339</v>
      </c>
      <c r="P19" s="420">
        <v>7526</v>
      </c>
      <c r="Q19" s="420">
        <v>6418</v>
      </c>
      <c r="R19" s="420">
        <v>5671</v>
      </c>
      <c r="S19" s="420">
        <v>6706</v>
      </c>
      <c r="T19" s="420">
        <v>6642</v>
      </c>
      <c r="U19" s="420">
        <v>5416</v>
      </c>
      <c r="V19" s="420">
        <v>4099</v>
      </c>
      <c r="W19" s="420">
        <v>2746</v>
      </c>
      <c r="X19" s="537">
        <f t="shared" si="0"/>
        <v>1804</v>
      </c>
      <c r="Y19" s="420">
        <v>1391</v>
      </c>
      <c r="Z19" s="420">
        <v>357</v>
      </c>
      <c r="AA19" s="420">
        <v>56</v>
      </c>
    </row>
    <row r="20" spans="1:27" s="421" customFormat="1">
      <c r="A20" s="417" t="s">
        <v>609</v>
      </c>
      <c r="B20" s="418" t="s">
        <v>57</v>
      </c>
      <c r="C20" s="418" t="s">
        <v>266</v>
      </c>
      <c r="D20" s="419" t="s">
        <v>592</v>
      </c>
      <c r="E20" s="420">
        <v>203261</v>
      </c>
      <c r="F20" s="420">
        <v>8853</v>
      </c>
      <c r="G20" s="420">
        <v>9486</v>
      </c>
      <c r="H20" s="420">
        <v>9459</v>
      </c>
      <c r="I20" s="420">
        <v>10171</v>
      </c>
      <c r="J20" s="420">
        <v>10689</v>
      </c>
      <c r="K20" s="420">
        <v>10573</v>
      </c>
      <c r="L20" s="420">
        <v>11543</v>
      </c>
      <c r="M20" s="420">
        <v>12918</v>
      </c>
      <c r="N20" s="420">
        <v>15477</v>
      </c>
      <c r="O20" s="420">
        <v>17246</v>
      </c>
      <c r="P20" s="420">
        <v>14509</v>
      </c>
      <c r="Q20" s="420">
        <v>11491</v>
      </c>
      <c r="R20" s="420">
        <v>9970</v>
      </c>
      <c r="S20" s="420">
        <v>12829</v>
      </c>
      <c r="T20" s="420">
        <v>12596</v>
      </c>
      <c r="U20" s="420">
        <v>10815</v>
      </c>
      <c r="V20" s="420">
        <v>7672</v>
      </c>
      <c r="W20" s="420">
        <v>4459</v>
      </c>
      <c r="X20" s="537">
        <f t="shared" si="0"/>
        <v>2505</v>
      </c>
      <c r="Y20" s="420">
        <v>1927</v>
      </c>
      <c r="Z20" s="420">
        <v>509</v>
      </c>
      <c r="AA20" s="420">
        <v>69</v>
      </c>
    </row>
    <row r="21" spans="1:27" s="421" customFormat="1">
      <c r="A21" s="417" t="s">
        <v>610</v>
      </c>
      <c r="B21" s="418" t="s">
        <v>57</v>
      </c>
      <c r="C21" s="418" t="s">
        <v>268</v>
      </c>
      <c r="D21" s="419" t="s">
        <v>592</v>
      </c>
      <c r="E21" s="420">
        <v>29666</v>
      </c>
      <c r="F21" s="420">
        <v>1049</v>
      </c>
      <c r="G21" s="420">
        <v>1169</v>
      </c>
      <c r="H21" s="420">
        <v>1166</v>
      </c>
      <c r="I21" s="420">
        <v>1237</v>
      </c>
      <c r="J21" s="420">
        <v>1377</v>
      </c>
      <c r="K21" s="420">
        <v>1248</v>
      </c>
      <c r="L21" s="420">
        <v>1495</v>
      </c>
      <c r="M21" s="420">
        <v>1574</v>
      </c>
      <c r="N21" s="420">
        <v>1929</v>
      </c>
      <c r="O21" s="420">
        <v>1979</v>
      </c>
      <c r="P21" s="420">
        <v>1759</v>
      </c>
      <c r="Q21" s="420">
        <v>1580</v>
      </c>
      <c r="R21" s="420">
        <v>1708</v>
      </c>
      <c r="S21" s="420">
        <v>2530</v>
      </c>
      <c r="T21" s="420">
        <v>2568</v>
      </c>
      <c r="U21" s="420">
        <v>2118</v>
      </c>
      <c r="V21" s="420">
        <v>1501</v>
      </c>
      <c r="W21" s="420">
        <v>1000</v>
      </c>
      <c r="X21" s="537">
        <f t="shared" si="0"/>
        <v>679</v>
      </c>
      <c r="Y21" s="420">
        <v>478</v>
      </c>
      <c r="Z21" s="420">
        <v>178</v>
      </c>
      <c r="AA21" s="420">
        <v>23</v>
      </c>
    </row>
    <row r="22" spans="1:27" s="421" customFormat="1">
      <c r="A22" s="417" t="s">
        <v>611</v>
      </c>
      <c r="B22" s="418" t="s">
        <v>57</v>
      </c>
      <c r="C22" s="418" t="s">
        <v>270</v>
      </c>
      <c r="D22" s="419" t="s">
        <v>592</v>
      </c>
      <c r="E22" s="420">
        <v>82037</v>
      </c>
      <c r="F22" s="420">
        <v>2871</v>
      </c>
      <c r="G22" s="420">
        <v>3550</v>
      </c>
      <c r="H22" s="420">
        <v>3684</v>
      </c>
      <c r="I22" s="420">
        <v>4078</v>
      </c>
      <c r="J22" s="420">
        <v>3600</v>
      </c>
      <c r="K22" s="420">
        <v>3191</v>
      </c>
      <c r="L22" s="420">
        <v>3888</v>
      </c>
      <c r="M22" s="420">
        <v>4353</v>
      </c>
      <c r="N22" s="420">
        <v>5030</v>
      </c>
      <c r="O22" s="420">
        <v>5572</v>
      </c>
      <c r="P22" s="420">
        <v>4834</v>
      </c>
      <c r="Q22" s="420">
        <v>5112</v>
      </c>
      <c r="R22" s="420">
        <v>5569</v>
      </c>
      <c r="S22" s="420">
        <v>6519</v>
      </c>
      <c r="T22" s="420">
        <v>5791</v>
      </c>
      <c r="U22" s="420">
        <v>4704</v>
      </c>
      <c r="V22" s="420">
        <v>4197</v>
      </c>
      <c r="W22" s="420">
        <v>3231</v>
      </c>
      <c r="X22" s="537">
        <f t="shared" si="0"/>
        <v>2263</v>
      </c>
      <c r="Y22" s="420">
        <v>1713</v>
      </c>
      <c r="Z22" s="420">
        <v>475</v>
      </c>
      <c r="AA22" s="420">
        <v>75</v>
      </c>
    </row>
    <row r="23" spans="1:27" s="421" customFormat="1">
      <c r="A23" s="417" t="s">
        <v>612</v>
      </c>
      <c r="B23" s="418" t="s">
        <v>57</v>
      </c>
      <c r="C23" s="418" t="s">
        <v>58</v>
      </c>
      <c r="D23" s="419" t="s">
        <v>592</v>
      </c>
      <c r="E23" s="420">
        <v>265716</v>
      </c>
      <c r="F23" s="420">
        <v>10397</v>
      </c>
      <c r="G23" s="420">
        <v>11959</v>
      </c>
      <c r="H23" s="420">
        <v>12294</v>
      </c>
      <c r="I23" s="420">
        <v>13879</v>
      </c>
      <c r="J23" s="420">
        <v>13865</v>
      </c>
      <c r="K23" s="420">
        <v>12929</v>
      </c>
      <c r="L23" s="420">
        <v>14583</v>
      </c>
      <c r="M23" s="420">
        <v>15652</v>
      </c>
      <c r="N23" s="420">
        <v>19400</v>
      </c>
      <c r="O23" s="420">
        <v>21382</v>
      </c>
      <c r="P23" s="420">
        <v>17210</v>
      </c>
      <c r="Q23" s="420">
        <v>15102</v>
      </c>
      <c r="R23" s="420">
        <v>15454</v>
      </c>
      <c r="S23" s="420">
        <v>19674</v>
      </c>
      <c r="T23" s="420">
        <v>18271</v>
      </c>
      <c r="U23" s="420">
        <v>15051</v>
      </c>
      <c r="V23" s="420">
        <v>9663</v>
      </c>
      <c r="W23" s="420">
        <v>5809</v>
      </c>
      <c r="X23" s="537">
        <f t="shared" si="0"/>
        <v>3142</v>
      </c>
      <c r="Y23" s="420">
        <v>2424</v>
      </c>
      <c r="Z23" s="420">
        <v>647</v>
      </c>
      <c r="AA23" s="420">
        <v>71</v>
      </c>
    </row>
    <row r="24" spans="1:27" s="421" customFormat="1">
      <c r="A24" s="417" t="s">
        <v>613</v>
      </c>
      <c r="B24" s="418" t="s">
        <v>57</v>
      </c>
      <c r="C24" s="418" t="s">
        <v>271</v>
      </c>
      <c r="D24" s="419" t="s">
        <v>592</v>
      </c>
      <c r="E24" s="420">
        <v>47839</v>
      </c>
      <c r="F24" s="420">
        <v>1602</v>
      </c>
      <c r="G24" s="420">
        <v>1893</v>
      </c>
      <c r="H24" s="420">
        <v>2090</v>
      </c>
      <c r="I24" s="420">
        <v>2461</v>
      </c>
      <c r="J24" s="420">
        <v>2351</v>
      </c>
      <c r="K24" s="420">
        <v>2073</v>
      </c>
      <c r="L24" s="420">
        <v>2265</v>
      </c>
      <c r="M24" s="420">
        <v>2537</v>
      </c>
      <c r="N24" s="420">
        <v>3138</v>
      </c>
      <c r="O24" s="420">
        <v>3370</v>
      </c>
      <c r="P24" s="420">
        <v>3095</v>
      </c>
      <c r="Q24" s="420">
        <v>2895</v>
      </c>
      <c r="R24" s="420">
        <v>2918</v>
      </c>
      <c r="S24" s="420">
        <v>3895</v>
      </c>
      <c r="T24" s="420">
        <v>3534</v>
      </c>
      <c r="U24" s="420">
        <v>2966</v>
      </c>
      <c r="V24" s="420">
        <v>2310</v>
      </c>
      <c r="W24" s="420">
        <v>1493</v>
      </c>
      <c r="X24" s="537">
        <f t="shared" si="0"/>
        <v>953</v>
      </c>
      <c r="Y24" s="420">
        <v>731</v>
      </c>
      <c r="Z24" s="420">
        <v>190</v>
      </c>
      <c r="AA24" s="420">
        <v>32</v>
      </c>
    </row>
    <row r="25" spans="1:27" s="421" customFormat="1">
      <c r="A25" s="417" t="s">
        <v>614</v>
      </c>
      <c r="B25" s="418" t="s">
        <v>57</v>
      </c>
      <c r="C25" s="418" t="s">
        <v>273</v>
      </c>
      <c r="D25" s="419" t="s">
        <v>592</v>
      </c>
      <c r="E25" s="420">
        <v>40867</v>
      </c>
      <c r="F25" s="420">
        <v>1451</v>
      </c>
      <c r="G25" s="420">
        <v>1644</v>
      </c>
      <c r="H25" s="420">
        <v>1798</v>
      </c>
      <c r="I25" s="420">
        <v>2046</v>
      </c>
      <c r="J25" s="420">
        <v>2006</v>
      </c>
      <c r="K25" s="420">
        <v>1730</v>
      </c>
      <c r="L25" s="420">
        <v>1826</v>
      </c>
      <c r="M25" s="420">
        <v>2114</v>
      </c>
      <c r="N25" s="420">
        <v>2550</v>
      </c>
      <c r="O25" s="420">
        <v>2877</v>
      </c>
      <c r="P25" s="420">
        <v>2647</v>
      </c>
      <c r="Q25" s="420">
        <v>2470</v>
      </c>
      <c r="R25" s="420">
        <v>2573</v>
      </c>
      <c r="S25" s="420">
        <v>3057</v>
      </c>
      <c r="T25" s="420">
        <v>2854</v>
      </c>
      <c r="U25" s="420">
        <v>2747</v>
      </c>
      <c r="V25" s="420">
        <v>2118</v>
      </c>
      <c r="W25" s="420">
        <v>1438</v>
      </c>
      <c r="X25" s="537">
        <f t="shared" si="0"/>
        <v>921</v>
      </c>
      <c r="Y25" s="420">
        <v>690</v>
      </c>
      <c r="Z25" s="420">
        <v>195</v>
      </c>
      <c r="AA25" s="420">
        <v>36</v>
      </c>
    </row>
    <row r="26" spans="1:27" s="421" customFormat="1">
      <c r="A26" s="417" t="s">
        <v>615</v>
      </c>
      <c r="B26" s="418" t="s">
        <v>57</v>
      </c>
      <c r="C26" s="418" t="s">
        <v>274</v>
      </c>
      <c r="D26" s="419" t="s">
        <v>592</v>
      </c>
      <c r="E26" s="420">
        <v>234209</v>
      </c>
      <c r="F26" s="420">
        <v>9274</v>
      </c>
      <c r="G26" s="420">
        <v>10634</v>
      </c>
      <c r="H26" s="420">
        <v>11048</v>
      </c>
      <c r="I26" s="420">
        <v>11908</v>
      </c>
      <c r="J26" s="420">
        <v>11035</v>
      </c>
      <c r="K26" s="420">
        <v>9338</v>
      </c>
      <c r="L26" s="420">
        <v>11093</v>
      </c>
      <c r="M26" s="420">
        <v>13138</v>
      </c>
      <c r="N26" s="420">
        <v>17422</v>
      </c>
      <c r="O26" s="420">
        <v>20429</v>
      </c>
      <c r="P26" s="420">
        <v>17371</v>
      </c>
      <c r="Q26" s="420">
        <v>14524</v>
      </c>
      <c r="R26" s="420">
        <v>13035</v>
      </c>
      <c r="S26" s="420">
        <v>15500</v>
      </c>
      <c r="T26" s="420">
        <v>15713</v>
      </c>
      <c r="U26" s="420">
        <v>13221</v>
      </c>
      <c r="V26" s="420">
        <v>9692</v>
      </c>
      <c r="W26" s="420">
        <v>6082</v>
      </c>
      <c r="X26" s="537">
        <f t="shared" si="0"/>
        <v>3752</v>
      </c>
      <c r="Y26" s="420">
        <v>2820</v>
      </c>
      <c r="Z26" s="420">
        <v>784</v>
      </c>
      <c r="AA26" s="420">
        <v>148</v>
      </c>
    </row>
    <row r="27" spans="1:27" s="421" customFormat="1">
      <c r="A27" s="417" t="s">
        <v>616</v>
      </c>
      <c r="B27" s="418" t="s">
        <v>57</v>
      </c>
      <c r="C27" s="418" t="s">
        <v>275</v>
      </c>
      <c r="D27" s="419" t="s">
        <v>592</v>
      </c>
      <c r="E27" s="420">
        <v>77873</v>
      </c>
      <c r="F27" s="420">
        <v>2551</v>
      </c>
      <c r="G27" s="420">
        <v>2997</v>
      </c>
      <c r="H27" s="420">
        <v>3255</v>
      </c>
      <c r="I27" s="420">
        <v>3559</v>
      </c>
      <c r="J27" s="420">
        <v>3749</v>
      </c>
      <c r="K27" s="420">
        <v>3280</v>
      </c>
      <c r="L27" s="420">
        <v>3663</v>
      </c>
      <c r="M27" s="420">
        <v>4144</v>
      </c>
      <c r="N27" s="420">
        <v>5149</v>
      </c>
      <c r="O27" s="420">
        <v>5518</v>
      </c>
      <c r="P27" s="420">
        <v>4706</v>
      </c>
      <c r="Q27" s="420">
        <v>4523</v>
      </c>
      <c r="R27" s="420">
        <v>5066</v>
      </c>
      <c r="S27" s="420">
        <v>6720</v>
      </c>
      <c r="T27" s="420">
        <v>6302</v>
      </c>
      <c r="U27" s="420">
        <v>5319</v>
      </c>
      <c r="V27" s="420">
        <v>3553</v>
      </c>
      <c r="W27" s="420">
        <v>2293</v>
      </c>
      <c r="X27" s="537">
        <f t="shared" si="0"/>
        <v>1526</v>
      </c>
      <c r="Y27" s="420">
        <v>1140</v>
      </c>
      <c r="Z27" s="420">
        <v>328</v>
      </c>
      <c r="AA27" s="420">
        <v>58</v>
      </c>
    </row>
    <row r="28" spans="1:27" s="421" customFormat="1">
      <c r="A28" s="417" t="s">
        <v>617</v>
      </c>
      <c r="B28" s="418" t="s">
        <v>57</v>
      </c>
      <c r="C28" s="418" t="s">
        <v>276</v>
      </c>
      <c r="D28" s="419" t="s">
        <v>592</v>
      </c>
      <c r="E28" s="420">
        <v>91159</v>
      </c>
      <c r="F28" s="420">
        <v>3466</v>
      </c>
      <c r="G28" s="420">
        <v>3982</v>
      </c>
      <c r="H28" s="420">
        <v>4206</v>
      </c>
      <c r="I28" s="420">
        <v>4653</v>
      </c>
      <c r="J28" s="420">
        <v>4773</v>
      </c>
      <c r="K28" s="420">
        <v>4622</v>
      </c>
      <c r="L28" s="420">
        <v>4862</v>
      </c>
      <c r="M28" s="420">
        <v>5351</v>
      </c>
      <c r="N28" s="420">
        <v>6284</v>
      </c>
      <c r="O28" s="420">
        <v>7048</v>
      </c>
      <c r="P28" s="420">
        <v>5663</v>
      </c>
      <c r="Q28" s="420">
        <v>5255</v>
      </c>
      <c r="R28" s="420">
        <v>5211</v>
      </c>
      <c r="S28" s="420">
        <v>7088</v>
      </c>
      <c r="T28" s="420">
        <v>6756</v>
      </c>
      <c r="U28" s="420">
        <v>5197</v>
      </c>
      <c r="V28" s="420">
        <v>3442</v>
      </c>
      <c r="W28" s="420">
        <v>2119</v>
      </c>
      <c r="X28" s="537">
        <f t="shared" si="0"/>
        <v>1180</v>
      </c>
      <c r="Y28" s="420">
        <v>904</v>
      </c>
      <c r="Z28" s="420">
        <v>240</v>
      </c>
      <c r="AA28" s="420">
        <v>36</v>
      </c>
    </row>
    <row r="29" spans="1:27" s="421" customFormat="1">
      <c r="A29" s="417" t="s">
        <v>618</v>
      </c>
      <c r="B29" s="418" t="s">
        <v>57</v>
      </c>
      <c r="C29" s="418" t="s">
        <v>277</v>
      </c>
      <c r="D29" s="419" t="s">
        <v>592</v>
      </c>
      <c r="E29" s="420">
        <v>158003</v>
      </c>
      <c r="F29" s="420">
        <v>5573</v>
      </c>
      <c r="G29" s="420">
        <v>6676</v>
      </c>
      <c r="H29" s="420">
        <v>7193</v>
      </c>
      <c r="I29" s="420">
        <v>7983</v>
      </c>
      <c r="J29" s="420">
        <v>7401</v>
      </c>
      <c r="K29" s="420">
        <v>5789</v>
      </c>
      <c r="L29" s="420">
        <v>7116</v>
      </c>
      <c r="M29" s="420">
        <v>8615</v>
      </c>
      <c r="N29" s="420">
        <v>10856</v>
      </c>
      <c r="O29" s="420">
        <v>13458</v>
      </c>
      <c r="P29" s="420">
        <v>11131</v>
      </c>
      <c r="Q29" s="420">
        <v>8973</v>
      </c>
      <c r="R29" s="420">
        <v>8328</v>
      </c>
      <c r="S29" s="420">
        <v>10967</v>
      </c>
      <c r="T29" s="420">
        <v>11866</v>
      </c>
      <c r="U29" s="420">
        <v>11153</v>
      </c>
      <c r="V29" s="420">
        <v>8000</v>
      </c>
      <c r="W29" s="420">
        <v>4498</v>
      </c>
      <c r="X29" s="537">
        <f t="shared" si="0"/>
        <v>2427</v>
      </c>
      <c r="Y29" s="420">
        <v>1811</v>
      </c>
      <c r="Z29" s="420">
        <v>523</v>
      </c>
      <c r="AA29" s="420">
        <v>93</v>
      </c>
    </row>
    <row r="30" spans="1:27" s="421" customFormat="1">
      <c r="A30" s="417" t="s">
        <v>619</v>
      </c>
      <c r="B30" s="418" t="s">
        <v>57</v>
      </c>
      <c r="C30" s="418" t="s">
        <v>278</v>
      </c>
      <c r="D30" s="419" t="s">
        <v>592</v>
      </c>
      <c r="E30" s="420">
        <v>48742</v>
      </c>
      <c r="F30" s="420">
        <v>1906</v>
      </c>
      <c r="G30" s="420">
        <v>2292</v>
      </c>
      <c r="H30" s="420">
        <v>2561</v>
      </c>
      <c r="I30" s="420">
        <v>2583</v>
      </c>
      <c r="J30" s="420">
        <v>2512</v>
      </c>
      <c r="K30" s="420">
        <v>2199</v>
      </c>
      <c r="L30" s="420">
        <v>2555</v>
      </c>
      <c r="M30" s="420">
        <v>2773</v>
      </c>
      <c r="N30" s="420">
        <v>3299</v>
      </c>
      <c r="O30" s="420">
        <v>3732</v>
      </c>
      <c r="P30" s="420">
        <v>3108</v>
      </c>
      <c r="Q30" s="420">
        <v>2788</v>
      </c>
      <c r="R30" s="420">
        <v>2907</v>
      </c>
      <c r="S30" s="420">
        <v>3616</v>
      </c>
      <c r="T30" s="420">
        <v>3323</v>
      </c>
      <c r="U30" s="420">
        <v>2565</v>
      </c>
      <c r="V30" s="420">
        <v>1870</v>
      </c>
      <c r="W30" s="420">
        <v>1312</v>
      </c>
      <c r="X30" s="537">
        <f t="shared" si="0"/>
        <v>841</v>
      </c>
      <c r="Y30" s="420">
        <v>626</v>
      </c>
      <c r="Z30" s="420">
        <v>196</v>
      </c>
      <c r="AA30" s="420">
        <v>19</v>
      </c>
    </row>
    <row r="31" spans="1:27" s="421" customFormat="1">
      <c r="A31" s="417" t="s">
        <v>620</v>
      </c>
      <c r="B31" s="418" t="s">
        <v>57</v>
      </c>
      <c r="C31" s="418" t="s">
        <v>279</v>
      </c>
      <c r="D31" s="419" t="s">
        <v>592</v>
      </c>
      <c r="E31" s="420">
        <v>112806</v>
      </c>
      <c r="F31" s="420">
        <v>4397</v>
      </c>
      <c r="G31" s="420">
        <v>5197</v>
      </c>
      <c r="H31" s="420">
        <v>5122</v>
      </c>
      <c r="I31" s="420">
        <v>5658</v>
      </c>
      <c r="J31" s="420">
        <v>6663</v>
      </c>
      <c r="K31" s="420">
        <v>5768</v>
      </c>
      <c r="L31" s="420">
        <v>6242</v>
      </c>
      <c r="M31" s="420">
        <v>6446</v>
      </c>
      <c r="N31" s="420">
        <v>6955</v>
      </c>
      <c r="O31" s="420">
        <v>7576</v>
      </c>
      <c r="P31" s="420">
        <v>8245</v>
      </c>
      <c r="Q31" s="420">
        <v>9130</v>
      </c>
      <c r="R31" s="420">
        <v>8749</v>
      </c>
      <c r="S31" s="420">
        <v>8748</v>
      </c>
      <c r="T31" s="420">
        <v>6302</v>
      </c>
      <c r="U31" s="420">
        <v>4494</v>
      </c>
      <c r="V31" s="420">
        <v>3363</v>
      </c>
      <c r="W31" s="420">
        <v>2366</v>
      </c>
      <c r="X31" s="537">
        <f t="shared" si="0"/>
        <v>1385</v>
      </c>
      <c r="Y31" s="420">
        <v>1081</v>
      </c>
      <c r="Z31" s="420">
        <v>269</v>
      </c>
      <c r="AA31" s="420">
        <v>35</v>
      </c>
    </row>
    <row r="32" spans="1:27" s="421" customFormat="1">
      <c r="A32" s="417" t="s">
        <v>621</v>
      </c>
      <c r="B32" s="418" t="s">
        <v>57</v>
      </c>
      <c r="C32" s="418" t="s">
        <v>280</v>
      </c>
      <c r="D32" s="419" t="s">
        <v>592</v>
      </c>
      <c r="E32" s="420">
        <v>44494</v>
      </c>
      <c r="F32" s="420">
        <v>1480</v>
      </c>
      <c r="G32" s="420">
        <v>1618</v>
      </c>
      <c r="H32" s="420">
        <v>1788</v>
      </c>
      <c r="I32" s="420">
        <v>2123</v>
      </c>
      <c r="J32" s="420">
        <v>2398</v>
      </c>
      <c r="K32" s="420">
        <v>2063</v>
      </c>
      <c r="L32" s="420">
        <v>2147</v>
      </c>
      <c r="M32" s="420">
        <v>2234</v>
      </c>
      <c r="N32" s="420">
        <v>2627</v>
      </c>
      <c r="O32" s="420">
        <v>2969</v>
      </c>
      <c r="P32" s="420">
        <v>2807</v>
      </c>
      <c r="Q32" s="420">
        <v>2826</v>
      </c>
      <c r="R32" s="420">
        <v>3087</v>
      </c>
      <c r="S32" s="420">
        <v>3766</v>
      </c>
      <c r="T32" s="420">
        <v>3353</v>
      </c>
      <c r="U32" s="420">
        <v>2505</v>
      </c>
      <c r="V32" s="420">
        <v>2008</v>
      </c>
      <c r="W32" s="420">
        <v>1582</v>
      </c>
      <c r="X32" s="537">
        <f t="shared" si="0"/>
        <v>1113</v>
      </c>
      <c r="Y32" s="420">
        <v>834</v>
      </c>
      <c r="Z32" s="420">
        <v>243</v>
      </c>
      <c r="AA32" s="420">
        <v>36</v>
      </c>
    </row>
    <row r="33" spans="1:27" s="421" customFormat="1">
      <c r="A33" s="417" t="s">
        <v>622</v>
      </c>
      <c r="B33" s="418" t="s">
        <v>57</v>
      </c>
      <c r="C33" s="418" t="s">
        <v>282</v>
      </c>
      <c r="D33" s="419" t="s">
        <v>592</v>
      </c>
      <c r="E33" s="420">
        <v>41804</v>
      </c>
      <c r="F33" s="420">
        <v>1473</v>
      </c>
      <c r="G33" s="420">
        <v>1668</v>
      </c>
      <c r="H33" s="420">
        <v>1699</v>
      </c>
      <c r="I33" s="420">
        <v>1825</v>
      </c>
      <c r="J33" s="420">
        <v>1901</v>
      </c>
      <c r="K33" s="420">
        <v>1775</v>
      </c>
      <c r="L33" s="420">
        <v>2032</v>
      </c>
      <c r="M33" s="420">
        <v>2164</v>
      </c>
      <c r="N33" s="420">
        <v>2439</v>
      </c>
      <c r="O33" s="420">
        <v>2629</v>
      </c>
      <c r="P33" s="420">
        <v>2456</v>
      </c>
      <c r="Q33" s="420">
        <v>2750</v>
      </c>
      <c r="R33" s="420">
        <v>2995</v>
      </c>
      <c r="S33" s="420">
        <v>3598</v>
      </c>
      <c r="T33" s="420">
        <v>2986</v>
      </c>
      <c r="U33" s="420">
        <v>2348</v>
      </c>
      <c r="V33" s="420">
        <v>2175</v>
      </c>
      <c r="W33" s="420">
        <v>1703</v>
      </c>
      <c r="X33" s="537">
        <f t="shared" si="0"/>
        <v>1188</v>
      </c>
      <c r="Y33" s="420">
        <v>916</v>
      </c>
      <c r="Z33" s="420">
        <v>235</v>
      </c>
      <c r="AA33" s="420">
        <v>37</v>
      </c>
    </row>
    <row r="34" spans="1:27" s="421" customFormat="1">
      <c r="A34" s="417" t="s">
        <v>623</v>
      </c>
      <c r="B34" s="418" t="s">
        <v>57</v>
      </c>
      <c r="C34" s="418" t="s">
        <v>283</v>
      </c>
      <c r="D34" s="419" t="s">
        <v>592</v>
      </c>
      <c r="E34" s="420">
        <v>23723</v>
      </c>
      <c r="F34" s="420">
        <v>780</v>
      </c>
      <c r="G34" s="420">
        <v>866</v>
      </c>
      <c r="H34" s="420">
        <v>975</v>
      </c>
      <c r="I34" s="420">
        <v>1093</v>
      </c>
      <c r="J34" s="420">
        <v>980</v>
      </c>
      <c r="K34" s="420">
        <v>803</v>
      </c>
      <c r="L34" s="420">
        <v>985</v>
      </c>
      <c r="M34" s="420">
        <v>1134</v>
      </c>
      <c r="N34" s="420">
        <v>1314</v>
      </c>
      <c r="O34" s="420">
        <v>1384</v>
      </c>
      <c r="P34" s="420">
        <v>1249</v>
      </c>
      <c r="Q34" s="420">
        <v>1552</v>
      </c>
      <c r="R34" s="420">
        <v>1842</v>
      </c>
      <c r="S34" s="420">
        <v>2005</v>
      </c>
      <c r="T34" s="420">
        <v>1752</v>
      </c>
      <c r="U34" s="420">
        <v>1500</v>
      </c>
      <c r="V34" s="420">
        <v>1412</v>
      </c>
      <c r="W34" s="420">
        <v>1203</v>
      </c>
      <c r="X34" s="537">
        <f t="shared" si="0"/>
        <v>894</v>
      </c>
      <c r="Y34" s="420">
        <v>674</v>
      </c>
      <c r="Z34" s="420">
        <v>199</v>
      </c>
      <c r="AA34" s="420">
        <v>21</v>
      </c>
    </row>
    <row r="35" spans="1:27" s="421" customFormat="1">
      <c r="A35" s="417" t="s">
        <v>624</v>
      </c>
      <c r="B35" s="418" t="s">
        <v>57</v>
      </c>
      <c r="C35" s="418" t="s">
        <v>284</v>
      </c>
      <c r="D35" s="419" t="s">
        <v>592</v>
      </c>
      <c r="E35" s="420">
        <v>64691</v>
      </c>
      <c r="F35" s="420">
        <v>2339</v>
      </c>
      <c r="G35" s="420">
        <v>2643</v>
      </c>
      <c r="H35" s="420">
        <v>2838</v>
      </c>
      <c r="I35" s="420">
        <v>3289</v>
      </c>
      <c r="J35" s="420">
        <v>3013</v>
      </c>
      <c r="K35" s="420">
        <v>2740</v>
      </c>
      <c r="L35" s="420">
        <v>3059</v>
      </c>
      <c r="M35" s="420">
        <v>3275</v>
      </c>
      <c r="N35" s="420">
        <v>3965</v>
      </c>
      <c r="O35" s="420">
        <v>4029</v>
      </c>
      <c r="P35" s="420">
        <v>3603</v>
      </c>
      <c r="Q35" s="420">
        <v>3976</v>
      </c>
      <c r="R35" s="420">
        <v>4409</v>
      </c>
      <c r="S35" s="420">
        <v>5280</v>
      </c>
      <c r="T35" s="420">
        <v>4664</v>
      </c>
      <c r="U35" s="420">
        <v>3827</v>
      </c>
      <c r="V35" s="420">
        <v>3204</v>
      </c>
      <c r="W35" s="420">
        <v>2646</v>
      </c>
      <c r="X35" s="537">
        <f t="shared" si="0"/>
        <v>1892</v>
      </c>
      <c r="Y35" s="420">
        <v>1410</v>
      </c>
      <c r="Z35" s="420">
        <v>427</v>
      </c>
      <c r="AA35" s="420">
        <v>55</v>
      </c>
    </row>
    <row r="36" spans="1:27" s="421" customFormat="1">
      <c r="A36" s="417" t="s">
        <v>625</v>
      </c>
      <c r="B36" s="418" t="s">
        <v>57</v>
      </c>
      <c r="C36" s="418" t="s">
        <v>148</v>
      </c>
      <c r="D36" s="419" t="s">
        <v>592</v>
      </c>
      <c r="E36" s="420">
        <v>47552</v>
      </c>
      <c r="F36" s="420">
        <v>1719</v>
      </c>
      <c r="G36" s="420">
        <v>1886</v>
      </c>
      <c r="H36" s="420">
        <v>2020</v>
      </c>
      <c r="I36" s="420">
        <v>2169</v>
      </c>
      <c r="J36" s="420">
        <v>2055</v>
      </c>
      <c r="K36" s="420">
        <v>1739</v>
      </c>
      <c r="L36" s="420">
        <v>2212</v>
      </c>
      <c r="M36" s="420">
        <v>2506</v>
      </c>
      <c r="N36" s="420">
        <v>2870</v>
      </c>
      <c r="O36" s="420">
        <v>3135</v>
      </c>
      <c r="P36" s="420">
        <v>2857</v>
      </c>
      <c r="Q36" s="420">
        <v>2966</v>
      </c>
      <c r="R36" s="420">
        <v>3308</v>
      </c>
      <c r="S36" s="420">
        <v>4139</v>
      </c>
      <c r="T36" s="420">
        <v>3616</v>
      </c>
      <c r="U36" s="420">
        <v>2729</v>
      </c>
      <c r="V36" s="420">
        <v>2372</v>
      </c>
      <c r="W36" s="420">
        <v>1958</v>
      </c>
      <c r="X36" s="537">
        <f t="shared" si="0"/>
        <v>1296</v>
      </c>
      <c r="Y36" s="420">
        <v>985</v>
      </c>
      <c r="Z36" s="420">
        <v>275</v>
      </c>
      <c r="AA36" s="420">
        <v>36</v>
      </c>
    </row>
    <row r="37" spans="1:27" s="421" customFormat="1">
      <c r="A37" s="417" t="s">
        <v>626</v>
      </c>
      <c r="B37" s="418" t="s">
        <v>57</v>
      </c>
      <c r="C37" s="418" t="s">
        <v>285</v>
      </c>
      <c r="D37" s="419" t="s">
        <v>592</v>
      </c>
      <c r="E37" s="420">
        <v>30689</v>
      </c>
      <c r="F37" s="420">
        <v>1136</v>
      </c>
      <c r="G37" s="420">
        <v>1235</v>
      </c>
      <c r="H37" s="420">
        <v>1260</v>
      </c>
      <c r="I37" s="420">
        <v>1514</v>
      </c>
      <c r="J37" s="420">
        <v>1353</v>
      </c>
      <c r="K37" s="420">
        <v>1127</v>
      </c>
      <c r="L37" s="420">
        <v>1477</v>
      </c>
      <c r="M37" s="420">
        <v>1552</v>
      </c>
      <c r="N37" s="420">
        <v>1788</v>
      </c>
      <c r="O37" s="420">
        <v>1950</v>
      </c>
      <c r="P37" s="420">
        <v>1763</v>
      </c>
      <c r="Q37" s="420">
        <v>1955</v>
      </c>
      <c r="R37" s="420">
        <v>2228</v>
      </c>
      <c r="S37" s="420">
        <v>2542</v>
      </c>
      <c r="T37" s="420">
        <v>2123</v>
      </c>
      <c r="U37" s="420">
        <v>1776</v>
      </c>
      <c r="V37" s="420">
        <v>1524</v>
      </c>
      <c r="W37" s="420">
        <v>1337</v>
      </c>
      <c r="X37" s="537">
        <f t="shared" si="0"/>
        <v>1049</v>
      </c>
      <c r="Y37" s="420">
        <v>794</v>
      </c>
      <c r="Z37" s="420">
        <v>223</v>
      </c>
      <c r="AA37" s="420">
        <v>32</v>
      </c>
    </row>
    <row r="38" spans="1:27" s="421" customFormat="1">
      <c r="A38" s="417" t="s">
        <v>627</v>
      </c>
      <c r="B38" s="418" t="s">
        <v>57</v>
      </c>
      <c r="C38" s="418" t="s">
        <v>286</v>
      </c>
      <c r="D38" s="419" t="s">
        <v>592</v>
      </c>
      <c r="E38" s="420">
        <v>44039</v>
      </c>
      <c r="F38" s="420">
        <v>1396</v>
      </c>
      <c r="G38" s="420">
        <v>1643</v>
      </c>
      <c r="H38" s="420">
        <v>1715</v>
      </c>
      <c r="I38" s="420">
        <v>1884</v>
      </c>
      <c r="J38" s="420">
        <v>1809</v>
      </c>
      <c r="K38" s="420">
        <v>1570</v>
      </c>
      <c r="L38" s="420">
        <v>1967</v>
      </c>
      <c r="M38" s="420">
        <v>2147</v>
      </c>
      <c r="N38" s="420">
        <v>2636</v>
      </c>
      <c r="O38" s="420">
        <v>2678</v>
      </c>
      <c r="P38" s="420">
        <v>2522</v>
      </c>
      <c r="Q38" s="420">
        <v>2630</v>
      </c>
      <c r="R38" s="420">
        <v>3141</v>
      </c>
      <c r="S38" s="420">
        <v>3920</v>
      </c>
      <c r="T38" s="420">
        <v>3465</v>
      </c>
      <c r="U38" s="420">
        <v>2822</v>
      </c>
      <c r="V38" s="420">
        <v>2510</v>
      </c>
      <c r="W38" s="420">
        <v>2039</v>
      </c>
      <c r="X38" s="537">
        <f t="shared" si="0"/>
        <v>1545</v>
      </c>
      <c r="Y38" s="420">
        <v>1126</v>
      </c>
      <c r="Z38" s="420">
        <v>368</v>
      </c>
      <c r="AA38" s="420">
        <v>51</v>
      </c>
    </row>
    <row r="39" spans="1:27" s="421" customFormat="1">
      <c r="A39" s="417" t="s">
        <v>628</v>
      </c>
      <c r="B39" s="418" t="s">
        <v>57</v>
      </c>
      <c r="C39" s="418" t="s">
        <v>287</v>
      </c>
      <c r="D39" s="419" t="s">
        <v>592</v>
      </c>
      <c r="E39" s="420">
        <v>38013</v>
      </c>
      <c r="F39" s="420">
        <v>1137</v>
      </c>
      <c r="G39" s="420">
        <v>1503</v>
      </c>
      <c r="H39" s="420">
        <v>1708</v>
      </c>
      <c r="I39" s="420">
        <v>1917</v>
      </c>
      <c r="J39" s="420">
        <v>1607</v>
      </c>
      <c r="K39" s="420">
        <v>1404</v>
      </c>
      <c r="L39" s="420">
        <v>1691</v>
      </c>
      <c r="M39" s="420">
        <v>1950</v>
      </c>
      <c r="N39" s="420">
        <v>2287</v>
      </c>
      <c r="O39" s="420">
        <v>2437</v>
      </c>
      <c r="P39" s="420">
        <v>2163</v>
      </c>
      <c r="Q39" s="420">
        <v>2469</v>
      </c>
      <c r="R39" s="420">
        <v>2845</v>
      </c>
      <c r="S39" s="420">
        <v>3441</v>
      </c>
      <c r="T39" s="420">
        <v>2778</v>
      </c>
      <c r="U39" s="420">
        <v>2167</v>
      </c>
      <c r="V39" s="420">
        <v>1954</v>
      </c>
      <c r="W39" s="420">
        <v>1527</v>
      </c>
      <c r="X39" s="537">
        <f t="shared" si="0"/>
        <v>1028</v>
      </c>
      <c r="Y39" s="420">
        <v>791</v>
      </c>
      <c r="Z39" s="420">
        <v>212</v>
      </c>
      <c r="AA39" s="420">
        <v>25</v>
      </c>
    </row>
    <row r="40" spans="1:27" s="421" customFormat="1">
      <c r="A40" s="417" t="s">
        <v>629</v>
      </c>
      <c r="B40" s="418" t="s">
        <v>57</v>
      </c>
      <c r="C40" s="418" t="s">
        <v>288</v>
      </c>
      <c r="D40" s="419" t="s">
        <v>592</v>
      </c>
      <c r="E40" s="420">
        <v>40187</v>
      </c>
      <c r="F40" s="420">
        <v>1693</v>
      </c>
      <c r="G40" s="420">
        <v>1799</v>
      </c>
      <c r="H40" s="420">
        <v>1844</v>
      </c>
      <c r="I40" s="420">
        <v>2065</v>
      </c>
      <c r="J40" s="420">
        <v>2294</v>
      </c>
      <c r="K40" s="420">
        <v>2309</v>
      </c>
      <c r="L40" s="420">
        <v>2301</v>
      </c>
      <c r="M40" s="420">
        <v>2390</v>
      </c>
      <c r="N40" s="420">
        <v>2775</v>
      </c>
      <c r="O40" s="420">
        <v>2906</v>
      </c>
      <c r="P40" s="420">
        <v>2534</v>
      </c>
      <c r="Q40" s="420">
        <v>2377</v>
      </c>
      <c r="R40" s="420">
        <v>2427</v>
      </c>
      <c r="S40" s="420">
        <v>2727</v>
      </c>
      <c r="T40" s="420">
        <v>2411</v>
      </c>
      <c r="U40" s="420">
        <v>1790</v>
      </c>
      <c r="V40" s="420">
        <v>1593</v>
      </c>
      <c r="W40" s="420">
        <v>1153</v>
      </c>
      <c r="X40" s="537">
        <f t="shared" si="0"/>
        <v>799</v>
      </c>
      <c r="Y40" s="420">
        <v>615</v>
      </c>
      <c r="Z40" s="420">
        <v>152</v>
      </c>
      <c r="AA40" s="420">
        <v>32</v>
      </c>
    </row>
    <row r="41" spans="1:27" s="421" customFormat="1">
      <c r="A41" s="417" t="s">
        <v>630</v>
      </c>
      <c r="B41" s="418" t="s">
        <v>57</v>
      </c>
      <c r="C41" s="418" t="s">
        <v>131</v>
      </c>
      <c r="D41" s="419" t="s">
        <v>592</v>
      </c>
      <c r="E41" s="420">
        <v>76909</v>
      </c>
      <c r="F41" s="420">
        <v>2894</v>
      </c>
      <c r="G41" s="420">
        <v>3348</v>
      </c>
      <c r="H41" s="420">
        <v>3552</v>
      </c>
      <c r="I41" s="420">
        <v>3911</v>
      </c>
      <c r="J41" s="420">
        <v>3711</v>
      </c>
      <c r="K41" s="420">
        <v>3193</v>
      </c>
      <c r="L41" s="420">
        <v>3909</v>
      </c>
      <c r="M41" s="420">
        <v>4470</v>
      </c>
      <c r="N41" s="420">
        <v>5224</v>
      </c>
      <c r="O41" s="420">
        <v>5587</v>
      </c>
      <c r="P41" s="420">
        <v>4745</v>
      </c>
      <c r="Q41" s="420">
        <v>4543</v>
      </c>
      <c r="R41" s="420">
        <v>4852</v>
      </c>
      <c r="S41" s="420">
        <v>6169</v>
      </c>
      <c r="T41" s="420">
        <v>5778</v>
      </c>
      <c r="U41" s="420">
        <v>4475</v>
      </c>
      <c r="V41" s="420">
        <v>3087</v>
      </c>
      <c r="W41" s="420">
        <v>2146</v>
      </c>
      <c r="X41" s="537">
        <f t="shared" si="0"/>
        <v>1315</v>
      </c>
      <c r="Y41" s="420">
        <v>1015</v>
      </c>
      <c r="Z41" s="420">
        <v>262</v>
      </c>
      <c r="AA41" s="420">
        <v>38</v>
      </c>
    </row>
    <row r="42" spans="1:27" s="421" customFormat="1">
      <c r="A42" s="417" t="s">
        <v>631</v>
      </c>
      <c r="B42" s="418" t="s">
        <v>57</v>
      </c>
      <c r="C42" s="418" t="s">
        <v>674</v>
      </c>
      <c r="D42" s="419" t="s">
        <v>592</v>
      </c>
      <c r="E42" s="420">
        <v>31278</v>
      </c>
      <c r="F42" s="420">
        <v>989</v>
      </c>
      <c r="G42" s="420">
        <v>1425</v>
      </c>
      <c r="H42" s="420">
        <v>1844</v>
      </c>
      <c r="I42" s="420">
        <v>1811</v>
      </c>
      <c r="J42" s="420">
        <v>1422</v>
      </c>
      <c r="K42" s="420">
        <v>985</v>
      </c>
      <c r="L42" s="420">
        <v>1276</v>
      </c>
      <c r="M42" s="420">
        <v>1533</v>
      </c>
      <c r="N42" s="420">
        <v>2256</v>
      </c>
      <c r="O42" s="420">
        <v>2531</v>
      </c>
      <c r="P42" s="420">
        <v>2166</v>
      </c>
      <c r="Q42" s="420">
        <v>1975</v>
      </c>
      <c r="R42" s="420">
        <v>2213</v>
      </c>
      <c r="S42" s="420">
        <v>2628</v>
      </c>
      <c r="T42" s="420">
        <v>2239</v>
      </c>
      <c r="U42" s="420">
        <v>1733</v>
      </c>
      <c r="V42" s="420">
        <v>1024</v>
      </c>
      <c r="W42" s="420">
        <v>707</v>
      </c>
      <c r="X42" s="537">
        <f t="shared" si="0"/>
        <v>521</v>
      </c>
      <c r="Y42" s="420">
        <v>383</v>
      </c>
      <c r="Z42" s="420">
        <v>124</v>
      </c>
      <c r="AA42" s="420">
        <v>14</v>
      </c>
    </row>
    <row r="43" spans="1:27" s="421" customFormat="1">
      <c r="A43" s="417" t="s">
        <v>632</v>
      </c>
      <c r="B43" s="418" t="s">
        <v>57</v>
      </c>
      <c r="C43" s="418" t="s">
        <v>675</v>
      </c>
      <c r="D43" s="419" t="s">
        <v>592</v>
      </c>
      <c r="E43" s="420">
        <v>20885</v>
      </c>
      <c r="F43" s="420">
        <v>547</v>
      </c>
      <c r="G43" s="420">
        <v>747</v>
      </c>
      <c r="H43" s="420">
        <v>907</v>
      </c>
      <c r="I43" s="420">
        <v>1111</v>
      </c>
      <c r="J43" s="420">
        <v>1025</v>
      </c>
      <c r="K43" s="420">
        <v>717</v>
      </c>
      <c r="L43" s="420">
        <v>879</v>
      </c>
      <c r="M43" s="420">
        <v>929</v>
      </c>
      <c r="N43" s="420">
        <v>1160</v>
      </c>
      <c r="O43" s="420">
        <v>1399</v>
      </c>
      <c r="P43" s="420">
        <v>1302</v>
      </c>
      <c r="Q43" s="420">
        <v>1394</v>
      </c>
      <c r="R43" s="420">
        <v>1443</v>
      </c>
      <c r="S43" s="420">
        <v>1710</v>
      </c>
      <c r="T43" s="420">
        <v>1608</v>
      </c>
      <c r="U43" s="420">
        <v>1422</v>
      </c>
      <c r="V43" s="420">
        <v>1099</v>
      </c>
      <c r="W43" s="420">
        <v>879</v>
      </c>
      <c r="X43" s="537">
        <f t="shared" si="0"/>
        <v>607</v>
      </c>
      <c r="Y43" s="420">
        <v>453</v>
      </c>
      <c r="Z43" s="420">
        <v>133</v>
      </c>
      <c r="AA43" s="420">
        <v>21</v>
      </c>
    </row>
    <row r="44" spans="1:27" s="421" customFormat="1">
      <c r="A44" s="417" t="s">
        <v>633</v>
      </c>
      <c r="B44" s="418" t="s">
        <v>57</v>
      </c>
      <c r="C44" s="418" t="s">
        <v>676</v>
      </c>
      <c r="D44" s="419" t="s">
        <v>592</v>
      </c>
      <c r="E44" s="420">
        <v>31142</v>
      </c>
      <c r="F44" s="420">
        <v>1152</v>
      </c>
      <c r="G44" s="420">
        <v>1398</v>
      </c>
      <c r="H44" s="420">
        <v>1411</v>
      </c>
      <c r="I44" s="420">
        <v>1507</v>
      </c>
      <c r="J44" s="420">
        <v>1443</v>
      </c>
      <c r="K44" s="420">
        <v>1246</v>
      </c>
      <c r="L44" s="420">
        <v>1604</v>
      </c>
      <c r="M44" s="420">
        <v>1770</v>
      </c>
      <c r="N44" s="420">
        <v>2196</v>
      </c>
      <c r="O44" s="420">
        <v>2339</v>
      </c>
      <c r="P44" s="420">
        <v>1834</v>
      </c>
      <c r="Q44" s="420">
        <v>1797</v>
      </c>
      <c r="R44" s="420">
        <v>1944</v>
      </c>
      <c r="S44" s="420">
        <v>2630</v>
      </c>
      <c r="T44" s="420">
        <v>2573</v>
      </c>
      <c r="U44" s="420">
        <v>1983</v>
      </c>
      <c r="V44" s="420">
        <v>1196</v>
      </c>
      <c r="W44" s="420">
        <v>726</v>
      </c>
      <c r="X44" s="537">
        <f t="shared" si="0"/>
        <v>393</v>
      </c>
      <c r="Y44" s="420">
        <v>307</v>
      </c>
      <c r="Z44" s="420">
        <v>78</v>
      </c>
      <c r="AA44" s="420">
        <v>8</v>
      </c>
    </row>
    <row r="45" spans="1:27" s="421" customFormat="1">
      <c r="A45" s="417" t="s">
        <v>634</v>
      </c>
      <c r="B45" s="418" t="s">
        <v>57</v>
      </c>
      <c r="C45" s="418" t="s">
        <v>677</v>
      </c>
      <c r="D45" s="419" t="s">
        <v>592</v>
      </c>
      <c r="E45" s="420">
        <v>34622</v>
      </c>
      <c r="F45" s="420">
        <v>1487</v>
      </c>
      <c r="G45" s="420">
        <v>1763</v>
      </c>
      <c r="H45" s="420">
        <v>1648</v>
      </c>
      <c r="I45" s="420">
        <v>1741</v>
      </c>
      <c r="J45" s="420">
        <v>1812</v>
      </c>
      <c r="K45" s="420">
        <v>1648</v>
      </c>
      <c r="L45" s="420">
        <v>1889</v>
      </c>
      <c r="M45" s="420">
        <v>2199</v>
      </c>
      <c r="N45" s="420">
        <v>2626</v>
      </c>
      <c r="O45" s="420">
        <v>2648</v>
      </c>
      <c r="P45" s="420">
        <v>2134</v>
      </c>
      <c r="Q45" s="420">
        <v>1814</v>
      </c>
      <c r="R45" s="420">
        <v>1900</v>
      </c>
      <c r="S45" s="420">
        <v>2479</v>
      </c>
      <c r="T45" s="420">
        <v>2406</v>
      </c>
      <c r="U45" s="420">
        <v>1988</v>
      </c>
      <c r="V45" s="420">
        <v>1282</v>
      </c>
      <c r="W45" s="420">
        <v>771</v>
      </c>
      <c r="X45" s="537">
        <f t="shared" si="0"/>
        <v>387</v>
      </c>
      <c r="Y45" s="420">
        <v>296</v>
      </c>
      <c r="Z45" s="420">
        <v>74</v>
      </c>
      <c r="AA45" s="420">
        <v>17</v>
      </c>
    </row>
    <row r="46" spans="1:27" s="421" customFormat="1">
      <c r="A46" s="417" t="s">
        <v>635</v>
      </c>
      <c r="B46" s="418" t="s">
        <v>57</v>
      </c>
      <c r="C46" s="418" t="s">
        <v>678</v>
      </c>
      <c r="D46" s="419" t="s">
        <v>592</v>
      </c>
      <c r="E46" s="420">
        <v>12192</v>
      </c>
      <c r="F46" s="420">
        <v>304</v>
      </c>
      <c r="G46" s="420">
        <v>427</v>
      </c>
      <c r="H46" s="420">
        <v>466</v>
      </c>
      <c r="I46" s="420">
        <v>542</v>
      </c>
      <c r="J46" s="420">
        <v>575</v>
      </c>
      <c r="K46" s="420">
        <v>467</v>
      </c>
      <c r="L46" s="420">
        <v>559</v>
      </c>
      <c r="M46" s="420">
        <v>570</v>
      </c>
      <c r="N46" s="420">
        <v>708</v>
      </c>
      <c r="O46" s="420">
        <v>729</v>
      </c>
      <c r="P46" s="420">
        <v>754</v>
      </c>
      <c r="Q46" s="420">
        <v>804</v>
      </c>
      <c r="R46" s="420">
        <v>958</v>
      </c>
      <c r="S46" s="420">
        <v>1144</v>
      </c>
      <c r="T46" s="420">
        <v>956</v>
      </c>
      <c r="U46" s="420">
        <v>799</v>
      </c>
      <c r="V46" s="420">
        <v>607</v>
      </c>
      <c r="W46" s="420">
        <v>478</v>
      </c>
      <c r="X46" s="537">
        <f t="shared" si="0"/>
        <v>345</v>
      </c>
      <c r="Y46" s="420">
        <v>247</v>
      </c>
      <c r="Z46" s="420">
        <v>84</v>
      </c>
      <c r="AA46" s="420">
        <v>14</v>
      </c>
    </row>
    <row r="47" spans="1:27" s="421" customFormat="1">
      <c r="A47" s="417" t="s">
        <v>636</v>
      </c>
      <c r="B47" s="418" t="s">
        <v>57</v>
      </c>
      <c r="C47" s="418" t="s">
        <v>679</v>
      </c>
      <c r="D47" s="419" t="s">
        <v>592</v>
      </c>
      <c r="E47" s="420">
        <v>19353</v>
      </c>
      <c r="F47" s="420">
        <v>785</v>
      </c>
      <c r="G47" s="420">
        <v>911</v>
      </c>
      <c r="H47" s="420">
        <v>942</v>
      </c>
      <c r="I47" s="420">
        <v>1032</v>
      </c>
      <c r="J47" s="420">
        <v>1087</v>
      </c>
      <c r="K47" s="420">
        <v>997</v>
      </c>
      <c r="L47" s="420">
        <v>1049</v>
      </c>
      <c r="M47" s="420">
        <v>1177</v>
      </c>
      <c r="N47" s="420">
        <v>1322</v>
      </c>
      <c r="O47" s="420">
        <v>1347</v>
      </c>
      <c r="P47" s="420">
        <v>1105</v>
      </c>
      <c r="Q47" s="420">
        <v>1099</v>
      </c>
      <c r="R47" s="420">
        <v>1104</v>
      </c>
      <c r="S47" s="420">
        <v>1390</v>
      </c>
      <c r="T47" s="420">
        <v>1346</v>
      </c>
      <c r="U47" s="420">
        <v>1021</v>
      </c>
      <c r="V47" s="420">
        <v>758</v>
      </c>
      <c r="W47" s="420">
        <v>524</v>
      </c>
      <c r="X47" s="537">
        <f t="shared" si="0"/>
        <v>357</v>
      </c>
      <c r="Y47" s="420">
        <v>275</v>
      </c>
      <c r="Z47" s="420">
        <v>68</v>
      </c>
      <c r="AA47" s="420">
        <v>14</v>
      </c>
    </row>
    <row r="48" spans="1:27" s="421" customFormat="1">
      <c r="A48" s="417" t="s">
        <v>637</v>
      </c>
      <c r="B48" s="418" t="s">
        <v>57</v>
      </c>
      <c r="C48" s="418" t="s">
        <v>680</v>
      </c>
      <c r="D48" s="419" t="s">
        <v>592</v>
      </c>
      <c r="E48" s="420">
        <v>11473</v>
      </c>
      <c r="F48" s="420">
        <v>328</v>
      </c>
      <c r="G48" s="420">
        <v>395</v>
      </c>
      <c r="H48" s="420">
        <v>515</v>
      </c>
      <c r="I48" s="420">
        <v>556</v>
      </c>
      <c r="J48" s="420">
        <v>520</v>
      </c>
      <c r="K48" s="420">
        <v>470</v>
      </c>
      <c r="L48" s="420">
        <v>450</v>
      </c>
      <c r="M48" s="420">
        <v>543</v>
      </c>
      <c r="N48" s="420">
        <v>633</v>
      </c>
      <c r="O48" s="420">
        <v>677</v>
      </c>
      <c r="P48" s="420">
        <v>733</v>
      </c>
      <c r="Q48" s="420">
        <v>718</v>
      </c>
      <c r="R48" s="420">
        <v>838</v>
      </c>
      <c r="S48" s="420">
        <v>986</v>
      </c>
      <c r="T48" s="420">
        <v>852</v>
      </c>
      <c r="U48" s="420">
        <v>696</v>
      </c>
      <c r="V48" s="420">
        <v>636</v>
      </c>
      <c r="W48" s="420">
        <v>501</v>
      </c>
      <c r="X48" s="537">
        <f t="shared" si="0"/>
        <v>378</v>
      </c>
      <c r="Y48" s="420">
        <v>285</v>
      </c>
      <c r="Z48" s="420">
        <v>80</v>
      </c>
      <c r="AA48" s="420">
        <v>13</v>
      </c>
    </row>
    <row r="49" spans="1:27" s="421" customFormat="1">
      <c r="A49" s="417" t="s">
        <v>638</v>
      </c>
      <c r="B49" s="418" t="s">
        <v>57</v>
      </c>
      <c r="C49" s="418" t="s">
        <v>681</v>
      </c>
      <c r="D49" s="419" t="s">
        <v>592</v>
      </c>
      <c r="E49" s="420">
        <v>34280</v>
      </c>
      <c r="F49" s="420">
        <v>1437</v>
      </c>
      <c r="G49" s="420">
        <v>1749</v>
      </c>
      <c r="H49" s="420">
        <v>1944</v>
      </c>
      <c r="I49" s="420">
        <v>2012</v>
      </c>
      <c r="J49" s="420">
        <v>1647</v>
      </c>
      <c r="K49" s="420">
        <v>1409</v>
      </c>
      <c r="L49" s="420">
        <v>1735</v>
      </c>
      <c r="M49" s="420">
        <v>2096</v>
      </c>
      <c r="N49" s="420">
        <v>2745</v>
      </c>
      <c r="O49" s="420">
        <v>2898</v>
      </c>
      <c r="P49" s="420">
        <v>2088</v>
      </c>
      <c r="Q49" s="420">
        <v>1737</v>
      </c>
      <c r="R49" s="420">
        <v>1899</v>
      </c>
      <c r="S49" s="420">
        <v>2522</v>
      </c>
      <c r="T49" s="420">
        <v>2345</v>
      </c>
      <c r="U49" s="420">
        <v>1879</v>
      </c>
      <c r="V49" s="420">
        <v>1129</v>
      </c>
      <c r="W49" s="420">
        <v>638</v>
      </c>
      <c r="X49" s="537">
        <f t="shared" si="0"/>
        <v>371</v>
      </c>
      <c r="Y49" s="420">
        <v>277</v>
      </c>
      <c r="Z49" s="420">
        <v>86</v>
      </c>
      <c r="AA49" s="420">
        <v>8</v>
      </c>
    </row>
    <row r="50" spans="1:27" s="421" customFormat="1">
      <c r="A50" s="417" t="s">
        <v>639</v>
      </c>
      <c r="B50" s="418" t="s">
        <v>57</v>
      </c>
      <c r="C50" s="418" t="s">
        <v>682</v>
      </c>
      <c r="D50" s="419" t="s">
        <v>592</v>
      </c>
      <c r="E50" s="420">
        <v>15025</v>
      </c>
      <c r="F50" s="420">
        <v>347</v>
      </c>
      <c r="G50" s="420">
        <v>488</v>
      </c>
      <c r="H50" s="420">
        <v>627</v>
      </c>
      <c r="I50" s="420">
        <v>701</v>
      </c>
      <c r="J50" s="420">
        <v>610</v>
      </c>
      <c r="K50" s="420">
        <v>519</v>
      </c>
      <c r="L50" s="420">
        <v>568</v>
      </c>
      <c r="M50" s="420">
        <v>705</v>
      </c>
      <c r="N50" s="420">
        <v>915</v>
      </c>
      <c r="O50" s="420">
        <v>945</v>
      </c>
      <c r="P50" s="420">
        <v>874</v>
      </c>
      <c r="Q50" s="420">
        <v>989</v>
      </c>
      <c r="R50" s="420">
        <v>1167</v>
      </c>
      <c r="S50" s="420">
        <v>1488</v>
      </c>
      <c r="T50" s="420">
        <v>1322</v>
      </c>
      <c r="U50" s="420">
        <v>1024</v>
      </c>
      <c r="V50" s="420">
        <v>752</v>
      </c>
      <c r="W50" s="420">
        <v>590</v>
      </c>
      <c r="X50" s="537">
        <f t="shared" si="0"/>
        <v>394</v>
      </c>
      <c r="Y50" s="420">
        <v>279</v>
      </c>
      <c r="Z50" s="420">
        <v>101</v>
      </c>
      <c r="AA50" s="420">
        <v>14</v>
      </c>
    </row>
    <row r="51" spans="1:27" s="421" customFormat="1">
      <c r="A51" s="417" t="s">
        <v>640</v>
      </c>
      <c r="B51" s="418" t="s">
        <v>57</v>
      </c>
      <c r="C51" s="418" t="s">
        <v>683</v>
      </c>
      <c r="D51" s="419" t="s">
        <v>592</v>
      </c>
      <c r="E51" s="420">
        <v>16973</v>
      </c>
      <c r="F51" s="420">
        <v>444</v>
      </c>
      <c r="G51" s="420">
        <v>494</v>
      </c>
      <c r="H51" s="420">
        <v>642</v>
      </c>
      <c r="I51" s="420">
        <v>714</v>
      </c>
      <c r="J51" s="420">
        <v>671</v>
      </c>
      <c r="K51" s="420">
        <v>628</v>
      </c>
      <c r="L51" s="420">
        <v>672</v>
      </c>
      <c r="M51" s="420">
        <v>749</v>
      </c>
      <c r="N51" s="420">
        <v>942</v>
      </c>
      <c r="O51" s="420">
        <v>876</v>
      </c>
      <c r="P51" s="420">
        <v>894</v>
      </c>
      <c r="Q51" s="420">
        <v>1170</v>
      </c>
      <c r="R51" s="420">
        <v>1377</v>
      </c>
      <c r="S51" s="420">
        <v>1624</v>
      </c>
      <c r="T51" s="420">
        <v>1344</v>
      </c>
      <c r="U51" s="420">
        <v>1107</v>
      </c>
      <c r="V51" s="420">
        <v>1063</v>
      </c>
      <c r="W51" s="420">
        <v>915</v>
      </c>
      <c r="X51" s="537">
        <f t="shared" si="0"/>
        <v>647</v>
      </c>
      <c r="Y51" s="420">
        <v>507</v>
      </c>
      <c r="Z51" s="420">
        <v>122</v>
      </c>
      <c r="AA51" s="420">
        <v>18</v>
      </c>
    </row>
    <row r="52" spans="1:27" s="421" customFormat="1">
      <c r="A52" s="417" t="s">
        <v>641</v>
      </c>
      <c r="B52" s="418" t="s">
        <v>57</v>
      </c>
      <c r="C52" s="418" t="s">
        <v>684</v>
      </c>
      <c r="D52" s="419" t="s">
        <v>592</v>
      </c>
      <c r="E52" s="420">
        <v>17845</v>
      </c>
      <c r="F52" s="420">
        <v>500</v>
      </c>
      <c r="G52" s="420">
        <v>606</v>
      </c>
      <c r="H52" s="420">
        <v>731</v>
      </c>
      <c r="I52" s="420">
        <v>849</v>
      </c>
      <c r="J52" s="420">
        <v>802</v>
      </c>
      <c r="K52" s="420">
        <v>566</v>
      </c>
      <c r="L52" s="420">
        <v>670</v>
      </c>
      <c r="M52" s="420">
        <v>751</v>
      </c>
      <c r="N52" s="420">
        <v>917</v>
      </c>
      <c r="O52" s="420">
        <v>1017</v>
      </c>
      <c r="P52" s="420">
        <v>1038</v>
      </c>
      <c r="Q52" s="420">
        <v>1254</v>
      </c>
      <c r="R52" s="420">
        <v>1371</v>
      </c>
      <c r="S52" s="420">
        <v>1534</v>
      </c>
      <c r="T52" s="420">
        <v>1280</v>
      </c>
      <c r="U52" s="420">
        <v>1228</v>
      </c>
      <c r="V52" s="420">
        <v>1184</v>
      </c>
      <c r="W52" s="420">
        <v>918</v>
      </c>
      <c r="X52" s="537">
        <f t="shared" si="0"/>
        <v>629</v>
      </c>
      <c r="Y52" s="420">
        <v>458</v>
      </c>
      <c r="Z52" s="420">
        <v>152</v>
      </c>
      <c r="AA52" s="420">
        <v>19</v>
      </c>
    </row>
    <row r="53" spans="1:27" s="421" customFormat="1">
      <c r="A53" s="432" t="s">
        <v>642</v>
      </c>
      <c r="B53" s="433" t="s">
        <v>57</v>
      </c>
      <c r="C53" s="433" t="s">
        <v>685</v>
      </c>
      <c r="D53" s="435" t="s">
        <v>592</v>
      </c>
      <c r="E53" s="436">
        <v>14587</v>
      </c>
      <c r="F53" s="436">
        <v>386</v>
      </c>
      <c r="G53" s="436">
        <v>531</v>
      </c>
      <c r="H53" s="436">
        <v>620</v>
      </c>
      <c r="I53" s="436">
        <v>619</v>
      </c>
      <c r="J53" s="436">
        <v>594</v>
      </c>
      <c r="K53" s="436">
        <v>502</v>
      </c>
      <c r="L53" s="436">
        <v>553</v>
      </c>
      <c r="M53" s="436">
        <v>716</v>
      </c>
      <c r="N53" s="436">
        <v>777</v>
      </c>
      <c r="O53" s="436">
        <v>770</v>
      </c>
      <c r="P53" s="436">
        <v>786</v>
      </c>
      <c r="Q53" s="436">
        <v>1010</v>
      </c>
      <c r="R53" s="436">
        <v>1237</v>
      </c>
      <c r="S53" s="436">
        <v>1315</v>
      </c>
      <c r="T53" s="436">
        <v>1054</v>
      </c>
      <c r="U53" s="436">
        <v>931</v>
      </c>
      <c r="V53" s="436">
        <v>902</v>
      </c>
      <c r="W53" s="436">
        <v>750</v>
      </c>
      <c r="X53" s="539">
        <f t="shared" si="0"/>
        <v>534</v>
      </c>
      <c r="Y53" s="436">
        <v>405</v>
      </c>
      <c r="Z53" s="436">
        <v>112</v>
      </c>
      <c r="AA53" s="436">
        <v>17</v>
      </c>
    </row>
    <row r="54" spans="1:27" s="421" customFormat="1">
      <c r="A54" s="417" t="s">
        <v>591</v>
      </c>
      <c r="B54" s="418" t="s">
        <v>663</v>
      </c>
      <c r="C54" s="418" t="s">
        <v>664</v>
      </c>
      <c r="D54" s="419" t="s">
        <v>33</v>
      </c>
      <c r="E54" s="420">
        <v>2670835</v>
      </c>
      <c r="F54" s="420">
        <v>111187</v>
      </c>
      <c r="G54" s="420">
        <v>122648</v>
      </c>
      <c r="H54" s="420">
        <v>128023</v>
      </c>
      <c r="I54" s="420">
        <v>138347</v>
      </c>
      <c r="J54" s="420">
        <v>141407</v>
      </c>
      <c r="K54" s="420">
        <v>132947</v>
      </c>
      <c r="L54" s="420">
        <v>147731</v>
      </c>
      <c r="M54" s="420">
        <v>161327</v>
      </c>
      <c r="N54" s="420">
        <v>195156</v>
      </c>
      <c r="O54" s="420">
        <v>217308</v>
      </c>
      <c r="P54" s="420">
        <v>184511</v>
      </c>
      <c r="Q54" s="420">
        <v>163396</v>
      </c>
      <c r="R54" s="420">
        <v>156925</v>
      </c>
      <c r="S54" s="420">
        <v>189641</v>
      </c>
      <c r="T54" s="420">
        <v>173822</v>
      </c>
      <c r="U54" s="420">
        <v>138495</v>
      </c>
      <c r="V54" s="420">
        <v>93727</v>
      </c>
      <c r="W54" s="420">
        <v>52110</v>
      </c>
      <c r="X54" s="537">
        <f t="shared" si="0"/>
        <v>22110</v>
      </c>
      <c r="Y54" s="420">
        <v>18667</v>
      </c>
      <c r="Z54" s="420">
        <v>3146</v>
      </c>
      <c r="AA54" s="420">
        <v>297</v>
      </c>
    </row>
    <row r="55" spans="1:27" s="421" customFormat="1">
      <c r="A55" s="422" t="s">
        <v>593</v>
      </c>
      <c r="B55" s="423" t="s">
        <v>57</v>
      </c>
      <c r="C55" s="423" t="s">
        <v>176</v>
      </c>
      <c r="D55" s="424" t="s">
        <v>33</v>
      </c>
      <c r="E55" s="425">
        <v>729960</v>
      </c>
      <c r="F55" s="425">
        <v>29911</v>
      </c>
      <c r="G55" s="425">
        <v>32787</v>
      </c>
      <c r="H55" s="425">
        <v>33820</v>
      </c>
      <c r="I55" s="425">
        <v>36427</v>
      </c>
      <c r="J55" s="425">
        <v>39574</v>
      </c>
      <c r="K55" s="425">
        <v>37322</v>
      </c>
      <c r="L55" s="425">
        <v>41025</v>
      </c>
      <c r="M55" s="425">
        <v>44642</v>
      </c>
      <c r="N55" s="425">
        <v>53558</v>
      </c>
      <c r="O55" s="425">
        <v>59595</v>
      </c>
      <c r="P55" s="425">
        <v>50766</v>
      </c>
      <c r="Q55" s="425">
        <v>45486</v>
      </c>
      <c r="R55" s="425">
        <v>42832</v>
      </c>
      <c r="S55" s="425">
        <v>51927</v>
      </c>
      <c r="T55" s="425">
        <v>47425</v>
      </c>
      <c r="U55" s="425">
        <v>37261</v>
      </c>
      <c r="V55" s="425">
        <v>25305</v>
      </c>
      <c r="W55" s="425">
        <v>14306</v>
      </c>
      <c r="X55" s="540">
        <f t="shared" si="0"/>
        <v>5991</v>
      </c>
      <c r="Y55" s="425">
        <v>5058</v>
      </c>
      <c r="Z55" s="425">
        <v>856</v>
      </c>
      <c r="AA55" s="425">
        <v>77</v>
      </c>
    </row>
    <row r="56" spans="1:27" s="421" customFormat="1">
      <c r="A56" s="426" t="s">
        <v>594</v>
      </c>
      <c r="B56" s="427" t="s">
        <v>57</v>
      </c>
      <c r="C56" s="428" t="s">
        <v>665</v>
      </c>
      <c r="D56" s="429" t="s">
        <v>33</v>
      </c>
      <c r="E56" s="430">
        <v>100611</v>
      </c>
      <c r="F56" s="430">
        <v>4658</v>
      </c>
      <c r="G56" s="430">
        <v>5023</v>
      </c>
      <c r="H56" s="430">
        <v>5107</v>
      </c>
      <c r="I56" s="430">
        <v>5483</v>
      </c>
      <c r="J56" s="430">
        <v>5787</v>
      </c>
      <c r="K56" s="430">
        <v>4992</v>
      </c>
      <c r="L56" s="430">
        <v>5469</v>
      </c>
      <c r="M56" s="430">
        <v>6156</v>
      </c>
      <c r="N56" s="430">
        <v>7859</v>
      </c>
      <c r="O56" s="430">
        <v>8747</v>
      </c>
      <c r="P56" s="430">
        <v>7653</v>
      </c>
      <c r="Q56" s="430">
        <v>6465</v>
      </c>
      <c r="R56" s="430">
        <v>5737</v>
      </c>
      <c r="S56" s="430">
        <v>6074</v>
      </c>
      <c r="T56" s="430">
        <v>5524</v>
      </c>
      <c r="U56" s="430">
        <v>4254</v>
      </c>
      <c r="V56" s="430">
        <v>3009</v>
      </c>
      <c r="W56" s="430">
        <v>1809</v>
      </c>
      <c r="X56" s="537">
        <f t="shared" si="0"/>
        <v>805</v>
      </c>
      <c r="Y56" s="430">
        <v>680</v>
      </c>
      <c r="Z56" s="430">
        <v>121</v>
      </c>
      <c r="AA56" s="430">
        <v>4</v>
      </c>
    </row>
    <row r="57" spans="1:27" s="421" customFormat="1">
      <c r="A57" s="417" t="s">
        <v>595</v>
      </c>
      <c r="B57" s="418" t="s">
        <v>57</v>
      </c>
      <c r="C57" s="431" t="s">
        <v>666</v>
      </c>
      <c r="D57" s="419" t="s">
        <v>33</v>
      </c>
      <c r="E57" s="420">
        <v>62216</v>
      </c>
      <c r="F57" s="420">
        <v>2851</v>
      </c>
      <c r="G57" s="420">
        <v>3101</v>
      </c>
      <c r="H57" s="420">
        <v>2935</v>
      </c>
      <c r="I57" s="420">
        <v>3140</v>
      </c>
      <c r="J57" s="420">
        <v>3722</v>
      </c>
      <c r="K57" s="420">
        <v>3307</v>
      </c>
      <c r="L57" s="420">
        <v>3621</v>
      </c>
      <c r="M57" s="420">
        <v>4062</v>
      </c>
      <c r="N57" s="420">
        <v>4848</v>
      </c>
      <c r="O57" s="420">
        <v>5432</v>
      </c>
      <c r="P57" s="420">
        <v>4501</v>
      </c>
      <c r="Q57" s="420">
        <v>3726</v>
      </c>
      <c r="R57" s="420">
        <v>3180</v>
      </c>
      <c r="S57" s="420">
        <v>3811</v>
      </c>
      <c r="T57" s="420">
        <v>3447</v>
      </c>
      <c r="U57" s="420">
        <v>2694</v>
      </c>
      <c r="V57" s="420">
        <v>1951</v>
      </c>
      <c r="W57" s="420">
        <v>1280</v>
      </c>
      <c r="X57" s="537">
        <f t="shared" si="0"/>
        <v>607</v>
      </c>
      <c r="Y57" s="420">
        <v>527</v>
      </c>
      <c r="Z57" s="420">
        <v>72</v>
      </c>
      <c r="AA57" s="420">
        <v>8</v>
      </c>
    </row>
    <row r="58" spans="1:27" s="421" customFormat="1">
      <c r="A58" s="417" t="s">
        <v>596</v>
      </c>
      <c r="B58" s="418" t="s">
        <v>57</v>
      </c>
      <c r="C58" s="431" t="s">
        <v>667</v>
      </c>
      <c r="D58" s="419" t="s">
        <v>33</v>
      </c>
      <c r="E58" s="420">
        <v>53486</v>
      </c>
      <c r="F58" s="420">
        <v>1882</v>
      </c>
      <c r="G58" s="420">
        <v>1830</v>
      </c>
      <c r="H58" s="420">
        <v>1902</v>
      </c>
      <c r="I58" s="420">
        <v>2195</v>
      </c>
      <c r="J58" s="420">
        <v>3354</v>
      </c>
      <c r="K58" s="420">
        <v>3653</v>
      </c>
      <c r="L58" s="420">
        <v>3626</v>
      </c>
      <c r="M58" s="420">
        <v>3387</v>
      </c>
      <c r="N58" s="420">
        <v>3844</v>
      </c>
      <c r="O58" s="420">
        <v>4376</v>
      </c>
      <c r="P58" s="420">
        <v>3704</v>
      </c>
      <c r="Q58" s="420">
        <v>3294</v>
      </c>
      <c r="R58" s="420">
        <v>2944</v>
      </c>
      <c r="S58" s="420">
        <v>3805</v>
      </c>
      <c r="T58" s="420">
        <v>3350</v>
      </c>
      <c r="U58" s="420">
        <v>2741</v>
      </c>
      <c r="V58" s="420">
        <v>2012</v>
      </c>
      <c r="W58" s="420">
        <v>1126</v>
      </c>
      <c r="X58" s="537">
        <f t="shared" si="0"/>
        <v>461</v>
      </c>
      <c r="Y58" s="420">
        <v>382</v>
      </c>
      <c r="Z58" s="420">
        <v>76</v>
      </c>
      <c r="AA58" s="420">
        <v>3</v>
      </c>
    </row>
    <row r="59" spans="1:27" s="421" customFormat="1">
      <c r="A59" s="417" t="s">
        <v>597</v>
      </c>
      <c r="B59" s="418" t="s">
        <v>57</v>
      </c>
      <c r="C59" s="431" t="s">
        <v>668</v>
      </c>
      <c r="D59" s="419" t="s">
        <v>33</v>
      </c>
      <c r="E59" s="420">
        <v>47309</v>
      </c>
      <c r="F59" s="420">
        <v>1550</v>
      </c>
      <c r="G59" s="420">
        <v>1671</v>
      </c>
      <c r="H59" s="420">
        <v>1750</v>
      </c>
      <c r="I59" s="420">
        <v>2048</v>
      </c>
      <c r="J59" s="420">
        <v>2557</v>
      </c>
      <c r="K59" s="420">
        <v>2747</v>
      </c>
      <c r="L59" s="420">
        <v>2577</v>
      </c>
      <c r="M59" s="420">
        <v>2644</v>
      </c>
      <c r="N59" s="420">
        <v>3131</v>
      </c>
      <c r="O59" s="420">
        <v>3818</v>
      </c>
      <c r="P59" s="420">
        <v>3346</v>
      </c>
      <c r="Q59" s="420">
        <v>3066</v>
      </c>
      <c r="R59" s="420">
        <v>2902</v>
      </c>
      <c r="S59" s="420">
        <v>3789</v>
      </c>
      <c r="T59" s="420">
        <v>3377</v>
      </c>
      <c r="U59" s="420">
        <v>2830</v>
      </c>
      <c r="V59" s="420">
        <v>1985</v>
      </c>
      <c r="W59" s="420">
        <v>1090</v>
      </c>
      <c r="X59" s="537">
        <f t="shared" si="0"/>
        <v>431</v>
      </c>
      <c r="Y59" s="420">
        <v>353</v>
      </c>
      <c r="Z59" s="420">
        <v>71</v>
      </c>
      <c r="AA59" s="420">
        <v>7</v>
      </c>
    </row>
    <row r="60" spans="1:27" s="421" customFormat="1">
      <c r="A60" s="417" t="s">
        <v>598</v>
      </c>
      <c r="B60" s="418" t="s">
        <v>57</v>
      </c>
      <c r="C60" s="431" t="s">
        <v>669</v>
      </c>
      <c r="D60" s="419" t="s">
        <v>33</v>
      </c>
      <c r="E60" s="420">
        <v>75417</v>
      </c>
      <c r="F60" s="420">
        <v>3064</v>
      </c>
      <c r="G60" s="420">
        <v>3147</v>
      </c>
      <c r="H60" s="420">
        <v>3250</v>
      </c>
      <c r="I60" s="420">
        <v>3703</v>
      </c>
      <c r="J60" s="420">
        <v>3515</v>
      </c>
      <c r="K60" s="420">
        <v>3369</v>
      </c>
      <c r="L60" s="420">
        <v>3858</v>
      </c>
      <c r="M60" s="420">
        <v>4348</v>
      </c>
      <c r="N60" s="420">
        <v>5179</v>
      </c>
      <c r="O60" s="420">
        <v>5826</v>
      </c>
      <c r="P60" s="420">
        <v>5087</v>
      </c>
      <c r="Q60" s="420">
        <v>4816</v>
      </c>
      <c r="R60" s="420">
        <v>4563</v>
      </c>
      <c r="S60" s="420">
        <v>5746</v>
      </c>
      <c r="T60" s="420">
        <v>5785</v>
      </c>
      <c r="U60" s="420">
        <v>4641</v>
      </c>
      <c r="V60" s="420">
        <v>3167</v>
      </c>
      <c r="W60" s="420">
        <v>1677</v>
      </c>
      <c r="X60" s="537">
        <f t="shared" si="0"/>
        <v>676</v>
      </c>
      <c r="Y60" s="420">
        <v>588</v>
      </c>
      <c r="Z60" s="420">
        <v>83</v>
      </c>
      <c r="AA60" s="420">
        <v>5</v>
      </c>
    </row>
    <row r="61" spans="1:27" s="421" customFormat="1">
      <c r="A61" s="417" t="s">
        <v>599</v>
      </c>
      <c r="B61" s="418" t="s">
        <v>57</v>
      </c>
      <c r="C61" s="431" t="s">
        <v>670</v>
      </c>
      <c r="D61" s="419" t="s">
        <v>33</v>
      </c>
      <c r="E61" s="420">
        <v>104870</v>
      </c>
      <c r="F61" s="420">
        <v>4878</v>
      </c>
      <c r="G61" s="420">
        <v>5419</v>
      </c>
      <c r="H61" s="420">
        <v>5181</v>
      </c>
      <c r="I61" s="420">
        <v>5244</v>
      </c>
      <c r="J61" s="420">
        <v>4923</v>
      </c>
      <c r="K61" s="420">
        <v>4666</v>
      </c>
      <c r="L61" s="420">
        <v>5656</v>
      </c>
      <c r="M61" s="420">
        <v>6622</v>
      </c>
      <c r="N61" s="420">
        <v>7597</v>
      </c>
      <c r="O61" s="420">
        <v>8293</v>
      </c>
      <c r="P61" s="420">
        <v>6904</v>
      </c>
      <c r="Q61" s="420">
        <v>6101</v>
      </c>
      <c r="R61" s="420">
        <v>5936</v>
      </c>
      <c r="S61" s="420">
        <v>7314</v>
      </c>
      <c r="T61" s="420">
        <v>6935</v>
      </c>
      <c r="U61" s="420">
        <v>5807</v>
      </c>
      <c r="V61" s="420">
        <v>4060</v>
      </c>
      <c r="W61" s="420">
        <v>2401</v>
      </c>
      <c r="X61" s="537">
        <f t="shared" si="0"/>
        <v>933</v>
      </c>
      <c r="Y61" s="420">
        <v>784</v>
      </c>
      <c r="Z61" s="420">
        <v>132</v>
      </c>
      <c r="AA61" s="420">
        <v>17</v>
      </c>
    </row>
    <row r="62" spans="1:27" s="421" customFormat="1">
      <c r="A62" s="417" t="s">
        <v>600</v>
      </c>
      <c r="B62" s="418" t="s">
        <v>57</v>
      </c>
      <c r="C62" s="431" t="s">
        <v>671</v>
      </c>
      <c r="D62" s="419" t="s">
        <v>33</v>
      </c>
      <c r="E62" s="420">
        <v>103974</v>
      </c>
      <c r="F62" s="420">
        <v>3790</v>
      </c>
      <c r="G62" s="420">
        <v>4617</v>
      </c>
      <c r="H62" s="420">
        <v>5399</v>
      </c>
      <c r="I62" s="420">
        <v>5662</v>
      </c>
      <c r="J62" s="420">
        <v>5339</v>
      </c>
      <c r="K62" s="420">
        <v>4192</v>
      </c>
      <c r="L62" s="420">
        <v>4819</v>
      </c>
      <c r="M62" s="420">
        <v>5576</v>
      </c>
      <c r="N62" s="420">
        <v>7329</v>
      </c>
      <c r="O62" s="420">
        <v>8475</v>
      </c>
      <c r="P62" s="420">
        <v>7145</v>
      </c>
      <c r="Q62" s="420">
        <v>6510</v>
      </c>
      <c r="R62" s="420">
        <v>6284</v>
      </c>
      <c r="S62" s="420">
        <v>8018</v>
      </c>
      <c r="T62" s="420">
        <v>7480</v>
      </c>
      <c r="U62" s="420">
        <v>6308</v>
      </c>
      <c r="V62" s="420">
        <v>4111</v>
      </c>
      <c r="W62" s="420">
        <v>2075</v>
      </c>
      <c r="X62" s="537">
        <f t="shared" si="0"/>
        <v>845</v>
      </c>
      <c r="Y62" s="420">
        <v>720</v>
      </c>
      <c r="Z62" s="420">
        <v>108</v>
      </c>
      <c r="AA62" s="420">
        <v>17</v>
      </c>
    </row>
    <row r="63" spans="1:27" s="421" customFormat="1">
      <c r="A63" s="417" t="s">
        <v>601</v>
      </c>
      <c r="B63" s="418" t="s">
        <v>57</v>
      </c>
      <c r="C63" s="431" t="s">
        <v>672</v>
      </c>
      <c r="D63" s="419" t="s">
        <v>33</v>
      </c>
      <c r="E63" s="420">
        <v>63792</v>
      </c>
      <c r="F63" s="420">
        <v>2713</v>
      </c>
      <c r="G63" s="420">
        <v>2267</v>
      </c>
      <c r="H63" s="420">
        <v>2095</v>
      </c>
      <c r="I63" s="420">
        <v>2284</v>
      </c>
      <c r="J63" s="420">
        <v>3925</v>
      </c>
      <c r="K63" s="420">
        <v>4851</v>
      </c>
      <c r="L63" s="420">
        <v>5108</v>
      </c>
      <c r="M63" s="420">
        <v>4901</v>
      </c>
      <c r="N63" s="420">
        <v>5195</v>
      </c>
      <c r="O63" s="420">
        <v>5270</v>
      </c>
      <c r="P63" s="420">
        <v>4487</v>
      </c>
      <c r="Q63" s="420">
        <v>3864</v>
      </c>
      <c r="R63" s="420">
        <v>3413</v>
      </c>
      <c r="S63" s="420">
        <v>3943</v>
      </c>
      <c r="T63" s="420">
        <v>3606</v>
      </c>
      <c r="U63" s="420">
        <v>2506</v>
      </c>
      <c r="V63" s="420">
        <v>1850</v>
      </c>
      <c r="W63" s="420">
        <v>1041</v>
      </c>
      <c r="X63" s="537">
        <f t="shared" si="0"/>
        <v>473</v>
      </c>
      <c r="Y63" s="420">
        <v>380</v>
      </c>
      <c r="Z63" s="420">
        <v>86</v>
      </c>
      <c r="AA63" s="420">
        <v>7</v>
      </c>
    </row>
    <row r="64" spans="1:27" s="421" customFormat="1">
      <c r="A64" s="432" t="s">
        <v>602</v>
      </c>
      <c r="B64" s="433" t="s">
        <v>57</v>
      </c>
      <c r="C64" s="434" t="s">
        <v>673</v>
      </c>
      <c r="D64" s="435" t="s">
        <v>33</v>
      </c>
      <c r="E64" s="436">
        <v>118285</v>
      </c>
      <c r="F64" s="436">
        <v>4525</v>
      </c>
      <c r="G64" s="436">
        <v>5712</v>
      </c>
      <c r="H64" s="436">
        <v>6201</v>
      </c>
      <c r="I64" s="436">
        <v>6668</v>
      </c>
      <c r="J64" s="436">
        <v>6452</v>
      </c>
      <c r="K64" s="436">
        <v>5545</v>
      </c>
      <c r="L64" s="436">
        <v>6291</v>
      </c>
      <c r="M64" s="436">
        <v>6946</v>
      </c>
      <c r="N64" s="436">
        <v>8576</v>
      </c>
      <c r="O64" s="436">
        <v>9358</v>
      </c>
      <c r="P64" s="436">
        <v>7939</v>
      </c>
      <c r="Q64" s="436">
        <v>7644</v>
      </c>
      <c r="R64" s="436">
        <v>7873</v>
      </c>
      <c r="S64" s="436">
        <v>9427</v>
      </c>
      <c r="T64" s="436">
        <v>7921</v>
      </c>
      <c r="U64" s="436">
        <v>5480</v>
      </c>
      <c r="V64" s="436">
        <v>3160</v>
      </c>
      <c r="W64" s="436">
        <v>1807</v>
      </c>
      <c r="X64" s="537">
        <f t="shared" si="0"/>
        <v>760</v>
      </c>
      <c r="Y64" s="436">
        <v>644</v>
      </c>
      <c r="Z64" s="436">
        <v>107</v>
      </c>
      <c r="AA64" s="436">
        <v>9</v>
      </c>
    </row>
    <row r="65" spans="1:27" s="421" customFormat="1">
      <c r="A65" s="417" t="s">
        <v>603</v>
      </c>
      <c r="B65" s="418" t="s">
        <v>57</v>
      </c>
      <c r="C65" s="418" t="s">
        <v>186</v>
      </c>
      <c r="D65" s="419" t="s">
        <v>33</v>
      </c>
      <c r="E65" s="420">
        <v>260220</v>
      </c>
      <c r="F65" s="420">
        <v>11313</v>
      </c>
      <c r="G65" s="420">
        <v>12743</v>
      </c>
      <c r="H65" s="420">
        <v>13014</v>
      </c>
      <c r="I65" s="420">
        <v>14346</v>
      </c>
      <c r="J65" s="420">
        <v>14802</v>
      </c>
      <c r="K65" s="420">
        <v>14176</v>
      </c>
      <c r="L65" s="420">
        <v>14819</v>
      </c>
      <c r="M65" s="420">
        <v>16153</v>
      </c>
      <c r="N65" s="420">
        <v>19435</v>
      </c>
      <c r="O65" s="420">
        <v>21362</v>
      </c>
      <c r="P65" s="420">
        <v>17381</v>
      </c>
      <c r="Q65" s="420">
        <v>15488</v>
      </c>
      <c r="R65" s="420">
        <v>14749</v>
      </c>
      <c r="S65" s="420">
        <v>17473</v>
      </c>
      <c r="T65" s="420">
        <v>15960</v>
      </c>
      <c r="U65" s="420">
        <v>12823</v>
      </c>
      <c r="V65" s="420">
        <v>8302</v>
      </c>
      <c r="W65" s="420">
        <v>4254</v>
      </c>
      <c r="X65" s="538">
        <f t="shared" si="0"/>
        <v>1627</v>
      </c>
      <c r="Y65" s="420">
        <v>1380</v>
      </c>
      <c r="Z65" s="420">
        <v>220</v>
      </c>
      <c r="AA65" s="420">
        <v>27</v>
      </c>
    </row>
    <row r="66" spans="1:27" s="421" customFormat="1">
      <c r="A66" s="417" t="s">
        <v>604</v>
      </c>
      <c r="B66" s="418" t="s">
        <v>57</v>
      </c>
      <c r="C66" s="418" t="s">
        <v>187</v>
      </c>
      <c r="D66" s="419" t="s">
        <v>33</v>
      </c>
      <c r="E66" s="420">
        <v>225258</v>
      </c>
      <c r="F66" s="420">
        <v>9273</v>
      </c>
      <c r="G66" s="420">
        <v>9177</v>
      </c>
      <c r="H66" s="420">
        <v>9442</v>
      </c>
      <c r="I66" s="420">
        <v>10010</v>
      </c>
      <c r="J66" s="420">
        <v>11612</v>
      </c>
      <c r="K66" s="420">
        <v>13006</v>
      </c>
      <c r="L66" s="420">
        <v>13937</v>
      </c>
      <c r="M66" s="420">
        <v>14562</v>
      </c>
      <c r="N66" s="420">
        <v>17549</v>
      </c>
      <c r="O66" s="420">
        <v>19688</v>
      </c>
      <c r="P66" s="420">
        <v>16478</v>
      </c>
      <c r="Q66" s="420">
        <v>13379</v>
      </c>
      <c r="R66" s="420">
        <v>12291</v>
      </c>
      <c r="S66" s="420">
        <v>15227</v>
      </c>
      <c r="T66" s="420">
        <v>14367</v>
      </c>
      <c r="U66" s="420">
        <v>11959</v>
      </c>
      <c r="V66" s="420">
        <v>7988</v>
      </c>
      <c r="W66" s="420">
        <v>3895</v>
      </c>
      <c r="X66" s="537">
        <f t="shared" si="0"/>
        <v>1418</v>
      </c>
      <c r="Y66" s="420">
        <v>1204</v>
      </c>
      <c r="Z66" s="420">
        <v>201</v>
      </c>
      <c r="AA66" s="420">
        <v>13</v>
      </c>
    </row>
    <row r="67" spans="1:27" s="421" customFormat="1">
      <c r="A67" s="417" t="s">
        <v>605</v>
      </c>
      <c r="B67" s="418" t="s">
        <v>57</v>
      </c>
      <c r="C67" s="418" t="s">
        <v>188</v>
      </c>
      <c r="D67" s="419" t="s">
        <v>33</v>
      </c>
      <c r="E67" s="420">
        <v>146605</v>
      </c>
      <c r="F67" s="420">
        <v>7222</v>
      </c>
      <c r="G67" s="420">
        <v>6972</v>
      </c>
      <c r="H67" s="420">
        <v>6899</v>
      </c>
      <c r="I67" s="420">
        <v>7317</v>
      </c>
      <c r="J67" s="420">
        <v>7582</v>
      </c>
      <c r="K67" s="420">
        <v>8133</v>
      </c>
      <c r="L67" s="420">
        <v>9241</v>
      </c>
      <c r="M67" s="420">
        <v>9498</v>
      </c>
      <c r="N67" s="420">
        <v>10749</v>
      </c>
      <c r="O67" s="420">
        <v>12038</v>
      </c>
      <c r="P67" s="420">
        <v>10246</v>
      </c>
      <c r="Q67" s="420">
        <v>8678</v>
      </c>
      <c r="R67" s="420">
        <v>7944</v>
      </c>
      <c r="S67" s="420">
        <v>9710</v>
      </c>
      <c r="T67" s="420">
        <v>8996</v>
      </c>
      <c r="U67" s="420">
        <v>7356</v>
      </c>
      <c r="V67" s="420">
        <v>4648</v>
      </c>
      <c r="W67" s="420">
        <v>2434</v>
      </c>
      <c r="X67" s="537">
        <f t="shared" si="0"/>
        <v>942</v>
      </c>
      <c r="Y67" s="420">
        <v>785</v>
      </c>
      <c r="Z67" s="420">
        <v>148</v>
      </c>
      <c r="AA67" s="420">
        <v>9</v>
      </c>
    </row>
    <row r="68" spans="1:27" s="421" customFormat="1">
      <c r="A68" s="417" t="s">
        <v>606</v>
      </c>
      <c r="B68" s="418" t="s">
        <v>57</v>
      </c>
      <c r="C68" s="418" t="s">
        <v>189</v>
      </c>
      <c r="D68" s="419" t="s">
        <v>33</v>
      </c>
      <c r="E68" s="420">
        <v>229642</v>
      </c>
      <c r="F68" s="420">
        <v>10758</v>
      </c>
      <c r="G68" s="420">
        <v>11601</v>
      </c>
      <c r="H68" s="420">
        <v>12470</v>
      </c>
      <c r="I68" s="420">
        <v>13259</v>
      </c>
      <c r="J68" s="420">
        <v>12132</v>
      </c>
      <c r="K68" s="420">
        <v>10914</v>
      </c>
      <c r="L68" s="420">
        <v>12702</v>
      </c>
      <c r="M68" s="420">
        <v>14513</v>
      </c>
      <c r="N68" s="420">
        <v>17972</v>
      </c>
      <c r="O68" s="420">
        <v>20796</v>
      </c>
      <c r="P68" s="420">
        <v>17939</v>
      </c>
      <c r="Q68" s="420">
        <v>14156</v>
      </c>
      <c r="R68" s="420">
        <v>11918</v>
      </c>
      <c r="S68" s="420">
        <v>13546</v>
      </c>
      <c r="T68" s="420">
        <v>12886</v>
      </c>
      <c r="U68" s="420">
        <v>10074</v>
      </c>
      <c r="V68" s="420">
        <v>6785</v>
      </c>
      <c r="W68" s="420">
        <v>3714</v>
      </c>
      <c r="X68" s="537">
        <f t="shared" ref="X68:X131" si="1">SUM(Y68:AA68)</f>
        <v>1507</v>
      </c>
      <c r="Y68" s="420">
        <v>1273</v>
      </c>
      <c r="Z68" s="420">
        <v>208</v>
      </c>
      <c r="AA68" s="420">
        <v>26</v>
      </c>
    </row>
    <row r="69" spans="1:27" s="421" customFormat="1">
      <c r="A69" s="417" t="s">
        <v>607</v>
      </c>
      <c r="B69" s="418" t="s">
        <v>57</v>
      </c>
      <c r="C69" s="418" t="s">
        <v>190</v>
      </c>
      <c r="D69" s="419" t="s">
        <v>33</v>
      </c>
      <c r="E69" s="420">
        <v>21031</v>
      </c>
      <c r="F69" s="420">
        <v>746</v>
      </c>
      <c r="G69" s="420">
        <v>852</v>
      </c>
      <c r="H69" s="420">
        <v>907</v>
      </c>
      <c r="I69" s="420">
        <v>1084</v>
      </c>
      <c r="J69" s="420">
        <v>957</v>
      </c>
      <c r="K69" s="420">
        <v>855</v>
      </c>
      <c r="L69" s="420">
        <v>923</v>
      </c>
      <c r="M69" s="420">
        <v>1125</v>
      </c>
      <c r="N69" s="420">
        <v>1383</v>
      </c>
      <c r="O69" s="420">
        <v>1537</v>
      </c>
      <c r="P69" s="420">
        <v>1354</v>
      </c>
      <c r="Q69" s="420">
        <v>1287</v>
      </c>
      <c r="R69" s="420">
        <v>1422</v>
      </c>
      <c r="S69" s="420">
        <v>1880</v>
      </c>
      <c r="T69" s="420">
        <v>1713</v>
      </c>
      <c r="U69" s="420">
        <v>1109</v>
      </c>
      <c r="V69" s="420">
        <v>922</v>
      </c>
      <c r="W69" s="420">
        <v>622</v>
      </c>
      <c r="X69" s="537">
        <f t="shared" si="1"/>
        <v>353</v>
      </c>
      <c r="Y69" s="420">
        <v>293</v>
      </c>
      <c r="Z69" s="420">
        <v>54</v>
      </c>
      <c r="AA69" s="420">
        <v>6</v>
      </c>
    </row>
    <row r="70" spans="1:27" s="421" customFormat="1">
      <c r="A70" s="417" t="s">
        <v>608</v>
      </c>
      <c r="B70" s="418" t="s">
        <v>57</v>
      </c>
      <c r="C70" s="418" t="s">
        <v>191</v>
      </c>
      <c r="D70" s="419" t="s">
        <v>33</v>
      </c>
      <c r="E70" s="420">
        <v>43638</v>
      </c>
      <c r="F70" s="420">
        <v>1825</v>
      </c>
      <c r="G70" s="420">
        <v>2106</v>
      </c>
      <c r="H70" s="420">
        <v>2304</v>
      </c>
      <c r="I70" s="420">
        <v>2430</v>
      </c>
      <c r="J70" s="420">
        <v>2031</v>
      </c>
      <c r="K70" s="420">
        <v>1555</v>
      </c>
      <c r="L70" s="420">
        <v>1874</v>
      </c>
      <c r="M70" s="420">
        <v>2361</v>
      </c>
      <c r="N70" s="420">
        <v>3059</v>
      </c>
      <c r="O70" s="420">
        <v>3780</v>
      </c>
      <c r="P70" s="420">
        <v>3441</v>
      </c>
      <c r="Q70" s="420">
        <v>2952</v>
      </c>
      <c r="R70" s="420">
        <v>2583</v>
      </c>
      <c r="S70" s="420">
        <v>3044</v>
      </c>
      <c r="T70" s="420">
        <v>2930</v>
      </c>
      <c r="U70" s="420">
        <v>2275</v>
      </c>
      <c r="V70" s="420">
        <v>1616</v>
      </c>
      <c r="W70" s="420">
        <v>982</v>
      </c>
      <c r="X70" s="537">
        <f t="shared" si="1"/>
        <v>490</v>
      </c>
      <c r="Y70" s="420">
        <v>413</v>
      </c>
      <c r="Z70" s="420">
        <v>72</v>
      </c>
      <c r="AA70" s="420">
        <v>5</v>
      </c>
    </row>
    <row r="71" spans="1:27" s="421" customFormat="1">
      <c r="A71" s="417" t="s">
        <v>609</v>
      </c>
      <c r="B71" s="418" t="s">
        <v>57</v>
      </c>
      <c r="C71" s="418" t="s">
        <v>266</v>
      </c>
      <c r="D71" s="419" t="s">
        <v>33</v>
      </c>
      <c r="E71" s="420">
        <v>99089</v>
      </c>
      <c r="F71" s="420">
        <v>4501</v>
      </c>
      <c r="G71" s="420">
        <v>4816</v>
      </c>
      <c r="H71" s="420">
        <v>4801</v>
      </c>
      <c r="I71" s="420">
        <v>5204</v>
      </c>
      <c r="J71" s="420">
        <v>5590</v>
      </c>
      <c r="K71" s="420">
        <v>5544</v>
      </c>
      <c r="L71" s="420">
        <v>5900</v>
      </c>
      <c r="M71" s="420">
        <v>6452</v>
      </c>
      <c r="N71" s="420">
        <v>7738</v>
      </c>
      <c r="O71" s="420">
        <v>8615</v>
      </c>
      <c r="P71" s="420">
        <v>7273</v>
      </c>
      <c r="Q71" s="420">
        <v>5810</v>
      </c>
      <c r="R71" s="420">
        <v>4811</v>
      </c>
      <c r="S71" s="420">
        <v>5940</v>
      </c>
      <c r="T71" s="420">
        <v>5757</v>
      </c>
      <c r="U71" s="420">
        <v>4819</v>
      </c>
      <c r="V71" s="420">
        <v>3250</v>
      </c>
      <c r="W71" s="420">
        <v>1594</v>
      </c>
      <c r="X71" s="537">
        <f t="shared" si="1"/>
        <v>674</v>
      </c>
      <c r="Y71" s="420">
        <v>579</v>
      </c>
      <c r="Z71" s="420">
        <v>89</v>
      </c>
      <c r="AA71" s="420">
        <v>6</v>
      </c>
    </row>
    <row r="72" spans="1:27" s="421" customFormat="1">
      <c r="A72" s="417" t="s">
        <v>610</v>
      </c>
      <c r="B72" s="418" t="s">
        <v>57</v>
      </c>
      <c r="C72" s="418" t="s">
        <v>268</v>
      </c>
      <c r="D72" s="419" t="s">
        <v>33</v>
      </c>
      <c r="E72" s="420">
        <v>14337</v>
      </c>
      <c r="F72" s="420">
        <v>546</v>
      </c>
      <c r="G72" s="420">
        <v>593</v>
      </c>
      <c r="H72" s="420">
        <v>605</v>
      </c>
      <c r="I72" s="420">
        <v>618</v>
      </c>
      <c r="J72" s="420">
        <v>747</v>
      </c>
      <c r="K72" s="420">
        <v>677</v>
      </c>
      <c r="L72" s="420">
        <v>794</v>
      </c>
      <c r="M72" s="420">
        <v>831</v>
      </c>
      <c r="N72" s="420">
        <v>1012</v>
      </c>
      <c r="O72" s="420">
        <v>995</v>
      </c>
      <c r="P72" s="420">
        <v>878</v>
      </c>
      <c r="Q72" s="420">
        <v>783</v>
      </c>
      <c r="R72" s="420">
        <v>822</v>
      </c>
      <c r="S72" s="420">
        <v>1223</v>
      </c>
      <c r="T72" s="420">
        <v>1181</v>
      </c>
      <c r="U72" s="420">
        <v>976</v>
      </c>
      <c r="V72" s="420">
        <v>560</v>
      </c>
      <c r="W72" s="420">
        <v>337</v>
      </c>
      <c r="X72" s="537">
        <f t="shared" si="1"/>
        <v>159</v>
      </c>
      <c r="Y72" s="420">
        <v>126</v>
      </c>
      <c r="Z72" s="420">
        <v>32</v>
      </c>
      <c r="AA72" s="420">
        <v>1</v>
      </c>
    </row>
    <row r="73" spans="1:27" s="421" customFormat="1">
      <c r="A73" s="417" t="s">
        <v>611</v>
      </c>
      <c r="B73" s="418" t="s">
        <v>57</v>
      </c>
      <c r="C73" s="418" t="s">
        <v>270</v>
      </c>
      <c r="D73" s="419" t="s">
        <v>33</v>
      </c>
      <c r="E73" s="420">
        <v>39477</v>
      </c>
      <c r="F73" s="420">
        <v>1482</v>
      </c>
      <c r="G73" s="420">
        <v>1783</v>
      </c>
      <c r="H73" s="420">
        <v>1863</v>
      </c>
      <c r="I73" s="420">
        <v>2085</v>
      </c>
      <c r="J73" s="420">
        <v>1844</v>
      </c>
      <c r="K73" s="420">
        <v>1639</v>
      </c>
      <c r="L73" s="420">
        <v>2048</v>
      </c>
      <c r="M73" s="420">
        <v>2223</v>
      </c>
      <c r="N73" s="420">
        <v>2605</v>
      </c>
      <c r="O73" s="420">
        <v>2848</v>
      </c>
      <c r="P73" s="420">
        <v>2374</v>
      </c>
      <c r="Q73" s="420">
        <v>2505</v>
      </c>
      <c r="R73" s="420">
        <v>2791</v>
      </c>
      <c r="S73" s="420">
        <v>3128</v>
      </c>
      <c r="T73" s="420">
        <v>2758</v>
      </c>
      <c r="U73" s="420">
        <v>2052</v>
      </c>
      <c r="V73" s="420">
        <v>1723</v>
      </c>
      <c r="W73" s="420">
        <v>1145</v>
      </c>
      <c r="X73" s="537">
        <f t="shared" si="1"/>
        <v>581</v>
      </c>
      <c r="Y73" s="420">
        <v>489</v>
      </c>
      <c r="Z73" s="420">
        <v>85</v>
      </c>
      <c r="AA73" s="420">
        <v>7</v>
      </c>
    </row>
    <row r="74" spans="1:27" s="421" customFormat="1">
      <c r="A74" s="417" t="s">
        <v>612</v>
      </c>
      <c r="B74" s="418" t="s">
        <v>57</v>
      </c>
      <c r="C74" s="418" t="s">
        <v>58</v>
      </c>
      <c r="D74" s="419" t="s">
        <v>33</v>
      </c>
      <c r="E74" s="420">
        <v>130451</v>
      </c>
      <c r="F74" s="420">
        <v>5458</v>
      </c>
      <c r="G74" s="420">
        <v>6065</v>
      </c>
      <c r="H74" s="420">
        <v>6330</v>
      </c>
      <c r="I74" s="420">
        <v>7077</v>
      </c>
      <c r="J74" s="420">
        <v>7433</v>
      </c>
      <c r="K74" s="420">
        <v>6874</v>
      </c>
      <c r="L74" s="420">
        <v>7629</v>
      </c>
      <c r="M74" s="420">
        <v>7834</v>
      </c>
      <c r="N74" s="420">
        <v>9887</v>
      </c>
      <c r="O74" s="420">
        <v>10732</v>
      </c>
      <c r="P74" s="420">
        <v>8453</v>
      </c>
      <c r="Q74" s="420">
        <v>7223</v>
      </c>
      <c r="R74" s="420">
        <v>7505</v>
      </c>
      <c r="S74" s="420">
        <v>9389</v>
      </c>
      <c r="T74" s="420">
        <v>8509</v>
      </c>
      <c r="U74" s="420">
        <v>7026</v>
      </c>
      <c r="V74" s="420">
        <v>4176</v>
      </c>
      <c r="W74" s="420">
        <v>2007</v>
      </c>
      <c r="X74" s="537">
        <f t="shared" si="1"/>
        <v>844</v>
      </c>
      <c r="Y74" s="420">
        <v>711</v>
      </c>
      <c r="Z74" s="420">
        <v>127</v>
      </c>
      <c r="AA74" s="420">
        <v>6</v>
      </c>
    </row>
    <row r="75" spans="1:27" s="421" customFormat="1">
      <c r="A75" s="417" t="s">
        <v>613</v>
      </c>
      <c r="B75" s="418" t="s">
        <v>57</v>
      </c>
      <c r="C75" s="418" t="s">
        <v>271</v>
      </c>
      <c r="D75" s="419" t="s">
        <v>33</v>
      </c>
      <c r="E75" s="420">
        <v>23130</v>
      </c>
      <c r="F75" s="420">
        <v>833</v>
      </c>
      <c r="G75" s="420">
        <v>1014</v>
      </c>
      <c r="H75" s="420">
        <v>1105</v>
      </c>
      <c r="I75" s="420">
        <v>1248</v>
      </c>
      <c r="J75" s="420">
        <v>1202</v>
      </c>
      <c r="K75" s="420">
        <v>1112</v>
      </c>
      <c r="L75" s="420">
        <v>1223</v>
      </c>
      <c r="M75" s="420">
        <v>1306</v>
      </c>
      <c r="N75" s="420">
        <v>1579</v>
      </c>
      <c r="O75" s="420">
        <v>1652</v>
      </c>
      <c r="P75" s="420">
        <v>1517</v>
      </c>
      <c r="Q75" s="420">
        <v>1422</v>
      </c>
      <c r="R75" s="420">
        <v>1467</v>
      </c>
      <c r="S75" s="420">
        <v>1854</v>
      </c>
      <c r="T75" s="420">
        <v>1640</v>
      </c>
      <c r="U75" s="420">
        <v>1320</v>
      </c>
      <c r="V75" s="420">
        <v>940</v>
      </c>
      <c r="W75" s="420">
        <v>475</v>
      </c>
      <c r="X75" s="537">
        <f t="shared" si="1"/>
        <v>221</v>
      </c>
      <c r="Y75" s="420">
        <v>190</v>
      </c>
      <c r="Z75" s="420">
        <v>29</v>
      </c>
      <c r="AA75" s="420">
        <v>2</v>
      </c>
    </row>
    <row r="76" spans="1:27" s="421" customFormat="1">
      <c r="A76" s="417" t="s">
        <v>614</v>
      </c>
      <c r="B76" s="418" t="s">
        <v>57</v>
      </c>
      <c r="C76" s="418" t="s">
        <v>273</v>
      </c>
      <c r="D76" s="419" t="s">
        <v>33</v>
      </c>
      <c r="E76" s="420">
        <v>19665</v>
      </c>
      <c r="F76" s="420">
        <v>771</v>
      </c>
      <c r="G76" s="420">
        <v>856</v>
      </c>
      <c r="H76" s="420">
        <v>928</v>
      </c>
      <c r="I76" s="420">
        <v>1028</v>
      </c>
      <c r="J76" s="420">
        <v>1038</v>
      </c>
      <c r="K76" s="420">
        <v>889</v>
      </c>
      <c r="L76" s="420">
        <v>971</v>
      </c>
      <c r="M76" s="420">
        <v>1073</v>
      </c>
      <c r="N76" s="420">
        <v>1274</v>
      </c>
      <c r="O76" s="420">
        <v>1466</v>
      </c>
      <c r="P76" s="420">
        <v>1308</v>
      </c>
      <c r="Q76" s="420">
        <v>1230</v>
      </c>
      <c r="R76" s="420">
        <v>1247</v>
      </c>
      <c r="S76" s="420">
        <v>1457</v>
      </c>
      <c r="T76" s="420">
        <v>1333</v>
      </c>
      <c r="U76" s="420">
        <v>1183</v>
      </c>
      <c r="V76" s="420">
        <v>897</v>
      </c>
      <c r="W76" s="420">
        <v>520</v>
      </c>
      <c r="X76" s="537">
        <f t="shared" si="1"/>
        <v>196</v>
      </c>
      <c r="Y76" s="420">
        <v>164</v>
      </c>
      <c r="Z76" s="420">
        <v>26</v>
      </c>
      <c r="AA76" s="420">
        <v>6</v>
      </c>
    </row>
    <row r="77" spans="1:27" s="421" customFormat="1">
      <c r="A77" s="417" t="s">
        <v>615</v>
      </c>
      <c r="B77" s="418" t="s">
        <v>57</v>
      </c>
      <c r="C77" s="418" t="s">
        <v>274</v>
      </c>
      <c r="D77" s="419" t="s">
        <v>33</v>
      </c>
      <c r="E77" s="420">
        <v>108697</v>
      </c>
      <c r="F77" s="420">
        <v>4690</v>
      </c>
      <c r="G77" s="420">
        <v>5399</v>
      </c>
      <c r="H77" s="420">
        <v>5611</v>
      </c>
      <c r="I77" s="420">
        <v>5890</v>
      </c>
      <c r="J77" s="420">
        <v>5223</v>
      </c>
      <c r="K77" s="420">
        <v>4273</v>
      </c>
      <c r="L77" s="420">
        <v>5155</v>
      </c>
      <c r="M77" s="420">
        <v>6141</v>
      </c>
      <c r="N77" s="420">
        <v>8269</v>
      </c>
      <c r="O77" s="420">
        <v>9661</v>
      </c>
      <c r="P77" s="420">
        <v>8359</v>
      </c>
      <c r="Q77" s="420">
        <v>6862</v>
      </c>
      <c r="R77" s="420">
        <v>6194</v>
      </c>
      <c r="S77" s="420">
        <v>6940</v>
      </c>
      <c r="T77" s="420">
        <v>6995</v>
      </c>
      <c r="U77" s="420">
        <v>5876</v>
      </c>
      <c r="V77" s="420">
        <v>4073</v>
      </c>
      <c r="W77" s="420">
        <v>2131</v>
      </c>
      <c r="X77" s="537">
        <f t="shared" si="1"/>
        <v>955</v>
      </c>
      <c r="Y77" s="420">
        <v>802</v>
      </c>
      <c r="Z77" s="420">
        <v>138</v>
      </c>
      <c r="AA77" s="420">
        <v>15</v>
      </c>
    </row>
    <row r="78" spans="1:27" s="421" customFormat="1">
      <c r="A78" s="417" t="s">
        <v>616</v>
      </c>
      <c r="B78" s="418" t="s">
        <v>57</v>
      </c>
      <c r="C78" s="418" t="s">
        <v>275</v>
      </c>
      <c r="D78" s="419" t="s">
        <v>33</v>
      </c>
      <c r="E78" s="420">
        <v>37770</v>
      </c>
      <c r="F78" s="420">
        <v>1270</v>
      </c>
      <c r="G78" s="420">
        <v>1529</v>
      </c>
      <c r="H78" s="420">
        <v>1691</v>
      </c>
      <c r="I78" s="420">
        <v>1814</v>
      </c>
      <c r="J78" s="420">
        <v>1902</v>
      </c>
      <c r="K78" s="420">
        <v>1722</v>
      </c>
      <c r="L78" s="420">
        <v>1861</v>
      </c>
      <c r="M78" s="420">
        <v>2092</v>
      </c>
      <c r="N78" s="420">
        <v>2621</v>
      </c>
      <c r="O78" s="420">
        <v>2818</v>
      </c>
      <c r="P78" s="420">
        <v>2313</v>
      </c>
      <c r="Q78" s="420">
        <v>2203</v>
      </c>
      <c r="R78" s="420">
        <v>2392</v>
      </c>
      <c r="S78" s="420">
        <v>3216</v>
      </c>
      <c r="T78" s="420">
        <v>2927</v>
      </c>
      <c r="U78" s="420">
        <v>2527</v>
      </c>
      <c r="V78" s="420">
        <v>1616</v>
      </c>
      <c r="W78" s="420">
        <v>854</v>
      </c>
      <c r="X78" s="537">
        <f t="shared" si="1"/>
        <v>402</v>
      </c>
      <c r="Y78" s="420">
        <v>334</v>
      </c>
      <c r="Z78" s="420">
        <v>59</v>
      </c>
      <c r="AA78" s="420">
        <v>9</v>
      </c>
    </row>
    <row r="79" spans="1:27" s="421" customFormat="1">
      <c r="A79" s="417" t="s">
        <v>617</v>
      </c>
      <c r="B79" s="418" t="s">
        <v>57</v>
      </c>
      <c r="C79" s="418" t="s">
        <v>276</v>
      </c>
      <c r="D79" s="419" t="s">
        <v>33</v>
      </c>
      <c r="E79" s="420">
        <v>44444</v>
      </c>
      <c r="F79" s="420">
        <v>1751</v>
      </c>
      <c r="G79" s="420">
        <v>2035</v>
      </c>
      <c r="H79" s="420">
        <v>2123</v>
      </c>
      <c r="I79" s="420">
        <v>2335</v>
      </c>
      <c r="J79" s="420">
        <v>2575</v>
      </c>
      <c r="K79" s="420">
        <v>2526</v>
      </c>
      <c r="L79" s="420">
        <v>2470</v>
      </c>
      <c r="M79" s="420">
        <v>2759</v>
      </c>
      <c r="N79" s="420">
        <v>3153</v>
      </c>
      <c r="O79" s="420">
        <v>3552</v>
      </c>
      <c r="P79" s="420">
        <v>2745</v>
      </c>
      <c r="Q79" s="420">
        <v>2532</v>
      </c>
      <c r="R79" s="420">
        <v>2457</v>
      </c>
      <c r="S79" s="420">
        <v>3431</v>
      </c>
      <c r="T79" s="420">
        <v>3155</v>
      </c>
      <c r="U79" s="420">
        <v>2458</v>
      </c>
      <c r="V79" s="420">
        <v>1401</v>
      </c>
      <c r="W79" s="420">
        <v>721</v>
      </c>
      <c r="X79" s="537">
        <f t="shared" si="1"/>
        <v>264</v>
      </c>
      <c r="Y79" s="420">
        <v>227</v>
      </c>
      <c r="Z79" s="420">
        <v>34</v>
      </c>
      <c r="AA79" s="420">
        <v>3</v>
      </c>
    </row>
    <row r="80" spans="1:27" s="421" customFormat="1">
      <c r="A80" s="417" t="s">
        <v>618</v>
      </c>
      <c r="B80" s="418" t="s">
        <v>57</v>
      </c>
      <c r="C80" s="418" t="s">
        <v>277</v>
      </c>
      <c r="D80" s="419" t="s">
        <v>33</v>
      </c>
      <c r="E80" s="420">
        <v>74854</v>
      </c>
      <c r="F80" s="420">
        <v>2853</v>
      </c>
      <c r="G80" s="420">
        <v>3402</v>
      </c>
      <c r="H80" s="420">
        <v>3709</v>
      </c>
      <c r="I80" s="420">
        <v>4123</v>
      </c>
      <c r="J80" s="420">
        <v>3600</v>
      </c>
      <c r="K80" s="420">
        <v>2688</v>
      </c>
      <c r="L80" s="420">
        <v>3509</v>
      </c>
      <c r="M80" s="420">
        <v>4101</v>
      </c>
      <c r="N80" s="420">
        <v>5221</v>
      </c>
      <c r="O80" s="420">
        <v>6554</v>
      </c>
      <c r="P80" s="420">
        <v>5498</v>
      </c>
      <c r="Q80" s="420">
        <v>4286</v>
      </c>
      <c r="R80" s="420">
        <v>3869</v>
      </c>
      <c r="S80" s="420">
        <v>5007</v>
      </c>
      <c r="T80" s="420">
        <v>5258</v>
      </c>
      <c r="U80" s="420">
        <v>5069</v>
      </c>
      <c r="V80" s="420">
        <v>3673</v>
      </c>
      <c r="W80" s="420">
        <v>1787</v>
      </c>
      <c r="X80" s="537">
        <f t="shared" si="1"/>
        <v>647</v>
      </c>
      <c r="Y80" s="420">
        <v>549</v>
      </c>
      <c r="Z80" s="420">
        <v>88</v>
      </c>
      <c r="AA80" s="420">
        <v>10</v>
      </c>
    </row>
    <row r="81" spans="1:27" s="421" customFormat="1">
      <c r="A81" s="417" t="s">
        <v>619</v>
      </c>
      <c r="B81" s="418" t="s">
        <v>57</v>
      </c>
      <c r="C81" s="418" t="s">
        <v>278</v>
      </c>
      <c r="D81" s="419" t="s">
        <v>33</v>
      </c>
      <c r="E81" s="420">
        <v>23858</v>
      </c>
      <c r="F81" s="420">
        <v>1049</v>
      </c>
      <c r="G81" s="420">
        <v>1174</v>
      </c>
      <c r="H81" s="420">
        <v>1294</v>
      </c>
      <c r="I81" s="420">
        <v>1372</v>
      </c>
      <c r="J81" s="420">
        <v>1247</v>
      </c>
      <c r="K81" s="420">
        <v>1167</v>
      </c>
      <c r="L81" s="420">
        <v>1293</v>
      </c>
      <c r="M81" s="420">
        <v>1412</v>
      </c>
      <c r="N81" s="420">
        <v>1653</v>
      </c>
      <c r="O81" s="420">
        <v>1855</v>
      </c>
      <c r="P81" s="420">
        <v>1525</v>
      </c>
      <c r="Q81" s="420">
        <v>1366</v>
      </c>
      <c r="R81" s="420">
        <v>1440</v>
      </c>
      <c r="S81" s="420">
        <v>1734</v>
      </c>
      <c r="T81" s="420">
        <v>1617</v>
      </c>
      <c r="U81" s="420">
        <v>1150</v>
      </c>
      <c r="V81" s="420">
        <v>833</v>
      </c>
      <c r="W81" s="420">
        <v>490</v>
      </c>
      <c r="X81" s="537">
        <f t="shared" si="1"/>
        <v>187</v>
      </c>
      <c r="Y81" s="420">
        <v>158</v>
      </c>
      <c r="Z81" s="420">
        <v>27</v>
      </c>
      <c r="AA81" s="420">
        <v>2</v>
      </c>
    </row>
    <row r="82" spans="1:27" s="421" customFormat="1">
      <c r="A82" s="417" t="s">
        <v>620</v>
      </c>
      <c r="B82" s="418" t="s">
        <v>57</v>
      </c>
      <c r="C82" s="418" t="s">
        <v>279</v>
      </c>
      <c r="D82" s="419" t="s">
        <v>33</v>
      </c>
      <c r="E82" s="420">
        <v>54824</v>
      </c>
      <c r="F82" s="420">
        <v>2282</v>
      </c>
      <c r="G82" s="420">
        <v>2680</v>
      </c>
      <c r="H82" s="420">
        <v>2690</v>
      </c>
      <c r="I82" s="420">
        <v>2909</v>
      </c>
      <c r="J82" s="420">
        <v>3368</v>
      </c>
      <c r="K82" s="420">
        <v>2913</v>
      </c>
      <c r="L82" s="420">
        <v>3101</v>
      </c>
      <c r="M82" s="420">
        <v>3163</v>
      </c>
      <c r="N82" s="420">
        <v>3372</v>
      </c>
      <c r="O82" s="420">
        <v>3558</v>
      </c>
      <c r="P82" s="420">
        <v>3817</v>
      </c>
      <c r="Q82" s="420">
        <v>4297</v>
      </c>
      <c r="R82" s="420">
        <v>4263</v>
      </c>
      <c r="S82" s="420">
        <v>4533</v>
      </c>
      <c r="T82" s="420">
        <v>3237</v>
      </c>
      <c r="U82" s="420">
        <v>2100</v>
      </c>
      <c r="V82" s="420">
        <v>1383</v>
      </c>
      <c r="W82" s="420">
        <v>812</v>
      </c>
      <c r="X82" s="537">
        <f t="shared" si="1"/>
        <v>346</v>
      </c>
      <c r="Y82" s="420">
        <v>307</v>
      </c>
      <c r="Z82" s="420">
        <v>36</v>
      </c>
      <c r="AA82" s="420">
        <v>3</v>
      </c>
    </row>
    <row r="83" spans="1:27" s="421" customFormat="1">
      <c r="A83" s="417" t="s">
        <v>621</v>
      </c>
      <c r="B83" s="418" t="s">
        <v>57</v>
      </c>
      <c r="C83" s="418" t="s">
        <v>280</v>
      </c>
      <c r="D83" s="419" t="s">
        <v>33</v>
      </c>
      <c r="E83" s="420">
        <v>21763</v>
      </c>
      <c r="F83" s="420">
        <v>753</v>
      </c>
      <c r="G83" s="420">
        <v>820</v>
      </c>
      <c r="H83" s="420">
        <v>939</v>
      </c>
      <c r="I83" s="420">
        <v>1069</v>
      </c>
      <c r="J83" s="420">
        <v>1244</v>
      </c>
      <c r="K83" s="420">
        <v>1099</v>
      </c>
      <c r="L83" s="420">
        <v>1099</v>
      </c>
      <c r="M83" s="420">
        <v>1162</v>
      </c>
      <c r="N83" s="420">
        <v>1387</v>
      </c>
      <c r="O83" s="420">
        <v>1500</v>
      </c>
      <c r="P83" s="420">
        <v>1390</v>
      </c>
      <c r="Q83" s="420">
        <v>1403</v>
      </c>
      <c r="R83" s="420">
        <v>1571</v>
      </c>
      <c r="S83" s="420">
        <v>1851</v>
      </c>
      <c r="T83" s="420">
        <v>1647</v>
      </c>
      <c r="U83" s="420">
        <v>1162</v>
      </c>
      <c r="V83" s="420">
        <v>833</v>
      </c>
      <c r="W83" s="420">
        <v>560</v>
      </c>
      <c r="X83" s="537">
        <f t="shared" si="1"/>
        <v>274</v>
      </c>
      <c r="Y83" s="420">
        <v>230</v>
      </c>
      <c r="Z83" s="420">
        <v>34</v>
      </c>
      <c r="AA83" s="420">
        <v>10</v>
      </c>
    </row>
    <row r="84" spans="1:27" s="421" customFormat="1">
      <c r="A84" s="417" t="s">
        <v>622</v>
      </c>
      <c r="B84" s="418" t="s">
        <v>57</v>
      </c>
      <c r="C84" s="418" t="s">
        <v>282</v>
      </c>
      <c r="D84" s="419" t="s">
        <v>33</v>
      </c>
      <c r="E84" s="420">
        <v>20046</v>
      </c>
      <c r="F84" s="420">
        <v>752</v>
      </c>
      <c r="G84" s="420">
        <v>860</v>
      </c>
      <c r="H84" s="420">
        <v>900</v>
      </c>
      <c r="I84" s="420">
        <v>940</v>
      </c>
      <c r="J84" s="420">
        <v>959</v>
      </c>
      <c r="K84" s="420">
        <v>849</v>
      </c>
      <c r="L84" s="420">
        <v>1026</v>
      </c>
      <c r="M84" s="420">
        <v>1085</v>
      </c>
      <c r="N84" s="420">
        <v>1228</v>
      </c>
      <c r="O84" s="420">
        <v>1356</v>
      </c>
      <c r="P84" s="420">
        <v>1164</v>
      </c>
      <c r="Q84" s="420">
        <v>1348</v>
      </c>
      <c r="R84" s="420">
        <v>1487</v>
      </c>
      <c r="S84" s="420">
        <v>1830</v>
      </c>
      <c r="T84" s="420">
        <v>1444</v>
      </c>
      <c r="U84" s="420">
        <v>1022</v>
      </c>
      <c r="V84" s="420">
        <v>875</v>
      </c>
      <c r="W84" s="420">
        <v>623</v>
      </c>
      <c r="X84" s="537">
        <f t="shared" si="1"/>
        <v>298</v>
      </c>
      <c r="Y84" s="420">
        <v>255</v>
      </c>
      <c r="Z84" s="420">
        <v>41</v>
      </c>
      <c r="AA84" s="420">
        <v>2</v>
      </c>
    </row>
    <row r="85" spans="1:27" s="421" customFormat="1">
      <c r="A85" s="417" t="s">
        <v>623</v>
      </c>
      <c r="B85" s="418" t="s">
        <v>57</v>
      </c>
      <c r="C85" s="418" t="s">
        <v>283</v>
      </c>
      <c r="D85" s="419" t="s">
        <v>33</v>
      </c>
      <c r="E85" s="420">
        <v>11429</v>
      </c>
      <c r="F85" s="420">
        <v>398</v>
      </c>
      <c r="G85" s="420">
        <v>469</v>
      </c>
      <c r="H85" s="420">
        <v>515</v>
      </c>
      <c r="I85" s="420">
        <v>562</v>
      </c>
      <c r="J85" s="420">
        <v>518</v>
      </c>
      <c r="K85" s="420">
        <v>424</v>
      </c>
      <c r="L85" s="420">
        <v>509</v>
      </c>
      <c r="M85" s="420">
        <v>580</v>
      </c>
      <c r="N85" s="420">
        <v>667</v>
      </c>
      <c r="O85" s="420">
        <v>705</v>
      </c>
      <c r="P85" s="420">
        <v>625</v>
      </c>
      <c r="Q85" s="420">
        <v>752</v>
      </c>
      <c r="R85" s="420">
        <v>925</v>
      </c>
      <c r="S85" s="420">
        <v>994</v>
      </c>
      <c r="T85" s="420">
        <v>852</v>
      </c>
      <c r="U85" s="420">
        <v>741</v>
      </c>
      <c r="V85" s="420">
        <v>536</v>
      </c>
      <c r="W85" s="420">
        <v>428</v>
      </c>
      <c r="X85" s="537">
        <f t="shared" si="1"/>
        <v>229</v>
      </c>
      <c r="Y85" s="420">
        <v>191</v>
      </c>
      <c r="Z85" s="420">
        <v>37</v>
      </c>
      <c r="AA85" s="420">
        <v>1</v>
      </c>
    </row>
    <row r="86" spans="1:27" s="421" customFormat="1">
      <c r="A86" s="417" t="s">
        <v>624</v>
      </c>
      <c r="B86" s="418" t="s">
        <v>57</v>
      </c>
      <c r="C86" s="418" t="s">
        <v>284</v>
      </c>
      <c r="D86" s="419" t="s">
        <v>33</v>
      </c>
      <c r="E86" s="420">
        <v>31013</v>
      </c>
      <c r="F86" s="420">
        <v>1169</v>
      </c>
      <c r="G86" s="420">
        <v>1362</v>
      </c>
      <c r="H86" s="420">
        <v>1449</v>
      </c>
      <c r="I86" s="420">
        <v>1653</v>
      </c>
      <c r="J86" s="420">
        <v>1521</v>
      </c>
      <c r="K86" s="420">
        <v>1470</v>
      </c>
      <c r="L86" s="420">
        <v>1589</v>
      </c>
      <c r="M86" s="420">
        <v>1678</v>
      </c>
      <c r="N86" s="420">
        <v>2034</v>
      </c>
      <c r="O86" s="420">
        <v>2028</v>
      </c>
      <c r="P86" s="420">
        <v>1738</v>
      </c>
      <c r="Q86" s="420">
        <v>1909</v>
      </c>
      <c r="R86" s="420">
        <v>2139</v>
      </c>
      <c r="S86" s="420">
        <v>2592</v>
      </c>
      <c r="T86" s="420">
        <v>2293</v>
      </c>
      <c r="U86" s="420">
        <v>1730</v>
      </c>
      <c r="V86" s="420">
        <v>1283</v>
      </c>
      <c r="W86" s="420">
        <v>928</v>
      </c>
      <c r="X86" s="537">
        <f t="shared" si="1"/>
        <v>448</v>
      </c>
      <c r="Y86" s="420">
        <v>383</v>
      </c>
      <c r="Z86" s="420">
        <v>57</v>
      </c>
      <c r="AA86" s="420">
        <v>8</v>
      </c>
    </row>
    <row r="87" spans="1:27" s="421" customFormat="1">
      <c r="A87" s="417" t="s">
        <v>625</v>
      </c>
      <c r="B87" s="418" t="s">
        <v>57</v>
      </c>
      <c r="C87" s="418" t="s">
        <v>148</v>
      </c>
      <c r="D87" s="419" t="s">
        <v>33</v>
      </c>
      <c r="E87" s="420">
        <v>22947</v>
      </c>
      <c r="F87" s="420">
        <v>890</v>
      </c>
      <c r="G87" s="420">
        <v>937</v>
      </c>
      <c r="H87" s="420">
        <v>1035</v>
      </c>
      <c r="I87" s="420">
        <v>1092</v>
      </c>
      <c r="J87" s="420">
        <v>1089</v>
      </c>
      <c r="K87" s="420">
        <v>849</v>
      </c>
      <c r="L87" s="420">
        <v>1093</v>
      </c>
      <c r="M87" s="420">
        <v>1278</v>
      </c>
      <c r="N87" s="420">
        <v>1491</v>
      </c>
      <c r="O87" s="420">
        <v>1579</v>
      </c>
      <c r="P87" s="420">
        <v>1426</v>
      </c>
      <c r="Q87" s="420">
        <v>1469</v>
      </c>
      <c r="R87" s="420">
        <v>1648</v>
      </c>
      <c r="S87" s="420">
        <v>2049</v>
      </c>
      <c r="T87" s="420">
        <v>1748</v>
      </c>
      <c r="U87" s="420">
        <v>1226</v>
      </c>
      <c r="V87" s="420">
        <v>1000</v>
      </c>
      <c r="W87" s="420">
        <v>718</v>
      </c>
      <c r="X87" s="537">
        <f t="shared" si="1"/>
        <v>330</v>
      </c>
      <c r="Y87" s="420">
        <v>290</v>
      </c>
      <c r="Z87" s="420">
        <v>34</v>
      </c>
      <c r="AA87" s="420">
        <v>6</v>
      </c>
    </row>
    <row r="88" spans="1:27" s="421" customFormat="1">
      <c r="A88" s="417" t="s">
        <v>626</v>
      </c>
      <c r="B88" s="418" t="s">
        <v>57</v>
      </c>
      <c r="C88" s="418" t="s">
        <v>285</v>
      </c>
      <c r="D88" s="419" t="s">
        <v>33</v>
      </c>
      <c r="E88" s="420">
        <v>14673</v>
      </c>
      <c r="F88" s="420">
        <v>558</v>
      </c>
      <c r="G88" s="420">
        <v>644</v>
      </c>
      <c r="H88" s="420">
        <v>657</v>
      </c>
      <c r="I88" s="420">
        <v>784</v>
      </c>
      <c r="J88" s="420">
        <v>655</v>
      </c>
      <c r="K88" s="420">
        <v>578</v>
      </c>
      <c r="L88" s="420">
        <v>745</v>
      </c>
      <c r="M88" s="420">
        <v>781</v>
      </c>
      <c r="N88" s="420">
        <v>940</v>
      </c>
      <c r="O88" s="420">
        <v>986</v>
      </c>
      <c r="P88" s="420">
        <v>878</v>
      </c>
      <c r="Q88" s="420">
        <v>965</v>
      </c>
      <c r="R88" s="420">
        <v>1101</v>
      </c>
      <c r="S88" s="420">
        <v>1295</v>
      </c>
      <c r="T88" s="420">
        <v>988</v>
      </c>
      <c r="U88" s="420">
        <v>786</v>
      </c>
      <c r="V88" s="420">
        <v>605</v>
      </c>
      <c r="W88" s="420">
        <v>456</v>
      </c>
      <c r="X88" s="537">
        <f t="shared" si="1"/>
        <v>271</v>
      </c>
      <c r="Y88" s="420">
        <v>225</v>
      </c>
      <c r="Z88" s="420">
        <v>44</v>
      </c>
      <c r="AA88" s="420">
        <v>2</v>
      </c>
    </row>
    <row r="89" spans="1:27" s="421" customFormat="1">
      <c r="A89" s="417" t="s">
        <v>627</v>
      </c>
      <c r="B89" s="418" t="s">
        <v>57</v>
      </c>
      <c r="C89" s="418" t="s">
        <v>286</v>
      </c>
      <c r="D89" s="419" t="s">
        <v>33</v>
      </c>
      <c r="E89" s="420">
        <v>21099</v>
      </c>
      <c r="F89" s="420">
        <v>698</v>
      </c>
      <c r="G89" s="420">
        <v>830</v>
      </c>
      <c r="H89" s="420">
        <v>899</v>
      </c>
      <c r="I89" s="420">
        <v>965</v>
      </c>
      <c r="J89" s="420">
        <v>893</v>
      </c>
      <c r="K89" s="420">
        <v>859</v>
      </c>
      <c r="L89" s="420">
        <v>1015</v>
      </c>
      <c r="M89" s="420">
        <v>1079</v>
      </c>
      <c r="N89" s="420">
        <v>1328</v>
      </c>
      <c r="O89" s="420">
        <v>1340</v>
      </c>
      <c r="P89" s="420">
        <v>1224</v>
      </c>
      <c r="Q89" s="420">
        <v>1286</v>
      </c>
      <c r="R89" s="420">
        <v>1585</v>
      </c>
      <c r="S89" s="420">
        <v>1997</v>
      </c>
      <c r="T89" s="420">
        <v>1710</v>
      </c>
      <c r="U89" s="420">
        <v>1243</v>
      </c>
      <c r="V89" s="420">
        <v>1064</v>
      </c>
      <c r="W89" s="420">
        <v>709</v>
      </c>
      <c r="X89" s="537">
        <f t="shared" si="1"/>
        <v>375</v>
      </c>
      <c r="Y89" s="420">
        <v>289</v>
      </c>
      <c r="Z89" s="420">
        <v>75</v>
      </c>
      <c r="AA89" s="420">
        <v>11</v>
      </c>
    </row>
    <row r="90" spans="1:27" s="421" customFormat="1">
      <c r="A90" s="417" t="s">
        <v>628</v>
      </c>
      <c r="B90" s="418" t="s">
        <v>57</v>
      </c>
      <c r="C90" s="418" t="s">
        <v>287</v>
      </c>
      <c r="D90" s="419" t="s">
        <v>33</v>
      </c>
      <c r="E90" s="420">
        <v>18249</v>
      </c>
      <c r="F90" s="420">
        <v>617</v>
      </c>
      <c r="G90" s="420">
        <v>774</v>
      </c>
      <c r="H90" s="420">
        <v>884</v>
      </c>
      <c r="I90" s="420">
        <v>975</v>
      </c>
      <c r="J90" s="420">
        <v>822</v>
      </c>
      <c r="K90" s="420">
        <v>731</v>
      </c>
      <c r="L90" s="420">
        <v>886</v>
      </c>
      <c r="M90" s="420">
        <v>1015</v>
      </c>
      <c r="N90" s="420">
        <v>1189</v>
      </c>
      <c r="O90" s="420">
        <v>1231</v>
      </c>
      <c r="P90" s="420">
        <v>1051</v>
      </c>
      <c r="Q90" s="420">
        <v>1163</v>
      </c>
      <c r="R90" s="420">
        <v>1429</v>
      </c>
      <c r="S90" s="420">
        <v>1705</v>
      </c>
      <c r="T90" s="420">
        <v>1305</v>
      </c>
      <c r="U90" s="420">
        <v>946</v>
      </c>
      <c r="V90" s="420">
        <v>741</v>
      </c>
      <c r="W90" s="420">
        <v>557</v>
      </c>
      <c r="X90" s="537">
        <f t="shared" si="1"/>
        <v>228</v>
      </c>
      <c r="Y90" s="420">
        <v>193</v>
      </c>
      <c r="Z90" s="420">
        <v>33</v>
      </c>
      <c r="AA90" s="420">
        <v>2</v>
      </c>
    </row>
    <row r="91" spans="1:27" s="421" customFormat="1">
      <c r="A91" s="417" t="s">
        <v>629</v>
      </c>
      <c r="B91" s="418" t="s">
        <v>57</v>
      </c>
      <c r="C91" s="418" t="s">
        <v>288</v>
      </c>
      <c r="D91" s="419" t="s">
        <v>33</v>
      </c>
      <c r="E91" s="420">
        <v>19720</v>
      </c>
      <c r="F91" s="420">
        <v>862</v>
      </c>
      <c r="G91" s="420">
        <v>921</v>
      </c>
      <c r="H91" s="420">
        <v>956</v>
      </c>
      <c r="I91" s="420">
        <v>1020</v>
      </c>
      <c r="J91" s="420">
        <v>1085</v>
      </c>
      <c r="K91" s="420">
        <v>1247</v>
      </c>
      <c r="L91" s="420">
        <v>1186</v>
      </c>
      <c r="M91" s="420">
        <v>1248</v>
      </c>
      <c r="N91" s="420">
        <v>1431</v>
      </c>
      <c r="O91" s="420">
        <v>1482</v>
      </c>
      <c r="P91" s="420">
        <v>1237</v>
      </c>
      <c r="Q91" s="420">
        <v>1222</v>
      </c>
      <c r="R91" s="420">
        <v>1212</v>
      </c>
      <c r="S91" s="420">
        <v>1320</v>
      </c>
      <c r="T91" s="420">
        <v>1220</v>
      </c>
      <c r="U91" s="420">
        <v>825</v>
      </c>
      <c r="V91" s="420">
        <v>636</v>
      </c>
      <c r="W91" s="420">
        <v>407</v>
      </c>
      <c r="X91" s="537">
        <f t="shared" si="1"/>
        <v>203</v>
      </c>
      <c r="Y91" s="420">
        <v>173</v>
      </c>
      <c r="Z91" s="420">
        <v>28</v>
      </c>
      <c r="AA91" s="420">
        <v>2</v>
      </c>
    </row>
    <row r="92" spans="1:27" s="421" customFormat="1">
      <c r="A92" s="417" t="s">
        <v>630</v>
      </c>
      <c r="B92" s="418" t="s">
        <v>57</v>
      </c>
      <c r="C92" s="418" t="s">
        <v>131</v>
      </c>
      <c r="D92" s="419" t="s">
        <v>33</v>
      </c>
      <c r="E92" s="420">
        <v>37264</v>
      </c>
      <c r="F92" s="420">
        <v>1500</v>
      </c>
      <c r="G92" s="420">
        <v>1754</v>
      </c>
      <c r="H92" s="420">
        <v>1841</v>
      </c>
      <c r="I92" s="420">
        <v>1968</v>
      </c>
      <c r="J92" s="420">
        <v>1926</v>
      </c>
      <c r="K92" s="420">
        <v>1646</v>
      </c>
      <c r="L92" s="420">
        <v>2030</v>
      </c>
      <c r="M92" s="420">
        <v>2313</v>
      </c>
      <c r="N92" s="420">
        <v>2651</v>
      </c>
      <c r="O92" s="420">
        <v>2807</v>
      </c>
      <c r="P92" s="420">
        <v>2326</v>
      </c>
      <c r="Q92" s="420">
        <v>2223</v>
      </c>
      <c r="R92" s="420">
        <v>2335</v>
      </c>
      <c r="S92" s="420">
        <v>2991</v>
      </c>
      <c r="T92" s="420">
        <v>2674</v>
      </c>
      <c r="U92" s="420">
        <v>2087</v>
      </c>
      <c r="V92" s="420">
        <v>1200</v>
      </c>
      <c r="W92" s="420">
        <v>707</v>
      </c>
      <c r="X92" s="537">
        <f t="shared" si="1"/>
        <v>285</v>
      </c>
      <c r="Y92" s="420">
        <v>254</v>
      </c>
      <c r="Z92" s="420">
        <v>29</v>
      </c>
      <c r="AA92" s="420">
        <v>2</v>
      </c>
    </row>
    <row r="93" spans="1:27" s="421" customFormat="1">
      <c r="A93" s="417" t="s">
        <v>631</v>
      </c>
      <c r="B93" s="418" t="s">
        <v>57</v>
      </c>
      <c r="C93" s="418" t="s">
        <v>674</v>
      </c>
      <c r="D93" s="419" t="s">
        <v>33</v>
      </c>
      <c r="E93" s="420">
        <v>14986</v>
      </c>
      <c r="F93" s="420">
        <v>490</v>
      </c>
      <c r="G93" s="420">
        <v>722</v>
      </c>
      <c r="H93" s="420">
        <v>962</v>
      </c>
      <c r="I93" s="420">
        <v>943</v>
      </c>
      <c r="J93" s="420">
        <v>701</v>
      </c>
      <c r="K93" s="420">
        <v>438</v>
      </c>
      <c r="L93" s="420">
        <v>623</v>
      </c>
      <c r="M93" s="420">
        <v>710</v>
      </c>
      <c r="N93" s="420">
        <v>1071</v>
      </c>
      <c r="O93" s="420">
        <v>1240</v>
      </c>
      <c r="P93" s="420">
        <v>1062</v>
      </c>
      <c r="Q93" s="420">
        <v>932</v>
      </c>
      <c r="R93" s="420">
        <v>1044</v>
      </c>
      <c r="S93" s="420">
        <v>1298</v>
      </c>
      <c r="T93" s="420">
        <v>1088</v>
      </c>
      <c r="U93" s="420">
        <v>833</v>
      </c>
      <c r="V93" s="420">
        <v>477</v>
      </c>
      <c r="W93" s="420">
        <v>237</v>
      </c>
      <c r="X93" s="537">
        <f t="shared" si="1"/>
        <v>115</v>
      </c>
      <c r="Y93" s="420">
        <v>96</v>
      </c>
      <c r="Z93" s="420">
        <v>17</v>
      </c>
      <c r="AA93" s="420">
        <v>2</v>
      </c>
    </row>
    <row r="94" spans="1:27" s="421" customFormat="1">
      <c r="A94" s="417" t="s">
        <v>632</v>
      </c>
      <c r="B94" s="418" t="s">
        <v>57</v>
      </c>
      <c r="C94" s="418" t="s">
        <v>675</v>
      </c>
      <c r="D94" s="419" t="s">
        <v>33</v>
      </c>
      <c r="E94" s="420">
        <v>10144</v>
      </c>
      <c r="F94" s="420">
        <v>283</v>
      </c>
      <c r="G94" s="420">
        <v>387</v>
      </c>
      <c r="H94" s="420">
        <v>471</v>
      </c>
      <c r="I94" s="420">
        <v>600</v>
      </c>
      <c r="J94" s="420">
        <v>522</v>
      </c>
      <c r="K94" s="420">
        <v>394</v>
      </c>
      <c r="L94" s="420">
        <v>464</v>
      </c>
      <c r="M94" s="420">
        <v>464</v>
      </c>
      <c r="N94" s="420">
        <v>585</v>
      </c>
      <c r="O94" s="420">
        <v>702</v>
      </c>
      <c r="P94" s="420">
        <v>660</v>
      </c>
      <c r="Q94" s="420">
        <v>686</v>
      </c>
      <c r="R94" s="420">
        <v>717</v>
      </c>
      <c r="S94" s="420">
        <v>817</v>
      </c>
      <c r="T94" s="420">
        <v>801</v>
      </c>
      <c r="U94" s="420">
        <v>643</v>
      </c>
      <c r="V94" s="420">
        <v>475</v>
      </c>
      <c r="W94" s="420">
        <v>321</v>
      </c>
      <c r="X94" s="537">
        <f t="shared" si="1"/>
        <v>152</v>
      </c>
      <c r="Y94" s="420">
        <v>130</v>
      </c>
      <c r="Z94" s="420">
        <v>18</v>
      </c>
      <c r="AA94" s="420">
        <v>4</v>
      </c>
    </row>
    <row r="95" spans="1:27" s="421" customFormat="1">
      <c r="A95" s="417" t="s">
        <v>633</v>
      </c>
      <c r="B95" s="418" t="s">
        <v>57</v>
      </c>
      <c r="C95" s="418" t="s">
        <v>676</v>
      </c>
      <c r="D95" s="419" t="s">
        <v>33</v>
      </c>
      <c r="E95" s="420">
        <v>15342</v>
      </c>
      <c r="F95" s="420">
        <v>616</v>
      </c>
      <c r="G95" s="420">
        <v>718</v>
      </c>
      <c r="H95" s="420">
        <v>749</v>
      </c>
      <c r="I95" s="420">
        <v>777</v>
      </c>
      <c r="J95" s="420">
        <v>767</v>
      </c>
      <c r="K95" s="420">
        <v>658</v>
      </c>
      <c r="L95" s="420">
        <v>804</v>
      </c>
      <c r="M95" s="420">
        <v>879</v>
      </c>
      <c r="N95" s="420">
        <v>1136</v>
      </c>
      <c r="O95" s="420">
        <v>1207</v>
      </c>
      <c r="P95" s="420">
        <v>925</v>
      </c>
      <c r="Q95" s="420">
        <v>874</v>
      </c>
      <c r="R95" s="420">
        <v>926</v>
      </c>
      <c r="S95" s="420">
        <v>1251</v>
      </c>
      <c r="T95" s="420">
        <v>1222</v>
      </c>
      <c r="U95" s="420">
        <v>933</v>
      </c>
      <c r="V95" s="420">
        <v>537</v>
      </c>
      <c r="W95" s="420">
        <v>263</v>
      </c>
      <c r="X95" s="537">
        <f t="shared" si="1"/>
        <v>100</v>
      </c>
      <c r="Y95" s="420">
        <v>87</v>
      </c>
      <c r="Z95" s="420">
        <v>13</v>
      </c>
      <c r="AA95" s="420">
        <v>0</v>
      </c>
    </row>
    <row r="96" spans="1:27" s="421" customFormat="1">
      <c r="A96" s="417" t="s">
        <v>634</v>
      </c>
      <c r="B96" s="418" t="s">
        <v>57</v>
      </c>
      <c r="C96" s="418" t="s">
        <v>677</v>
      </c>
      <c r="D96" s="419" t="s">
        <v>33</v>
      </c>
      <c r="E96" s="420">
        <v>16917</v>
      </c>
      <c r="F96" s="420">
        <v>765</v>
      </c>
      <c r="G96" s="420">
        <v>925</v>
      </c>
      <c r="H96" s="420">
        <v>846</v>
      </c>
      <c r="I96" s="420">
        <v>878</v>
      </c>
      <c r="J96" s="420">
        <v>939</v>
      </c>
      <c r="K96" s="420">
        <v>842</v>
      </c>
      <c r="L96" s="420">
        <v>973</v>
      </c>
      <c r="M96" s="420">
        <v>1131</v>
      </c>
      <c r="N96" s="420">
        <v>1315</v>
      </c>
      <c r="O96" s="420">
        <v>1330</v>
      </c>
      <c r="P96" s="420">
        <v>1054</v>
      </c>
      <c r="Q96" s="420">
        <v>877</v>
      </c>
      <c r="R96" s="420">
        <v>894</v>
      </c>
      <c r="S96" s="420">
        <v>1121</v>
      </c>
      <c r="T96" s="420">
        <v>1124</v>
      </c>
      <c r="U96" s="420">
        <v>961</v>
      </c>
      <c r="V96" s="420">
        <v>555</v>
      </c>
      <c r="W96" s="420">
        <v>279</v>
      </c>
      <c r="X96" s="537">
        <f t="shared" si="1"/>
        <v>108</v>
      </c>
      <c r="Y96" s="420">
        <v>90</v>
      </c>
      <c r="Z96" s="420">
        <v>16</v>
      </c>
      <c r="AA96" s="420">
        <v>2</v>
      </c>
    </row>
    <row r="97" spans="1:27" s="421" customFormat="1">
      <c r="A97" s="417" t="s">
        <v>635</v>
      </c>
      <c r="B97" s="418" t="s">
        <v>57</v>
      </c>
      <c r="C97" s="418" t="s">
        <v>678</v>
      </c>
      <c r="D97" s="419" t="s">
        <v>33</v>
      </c>
      <c r="E97" s="420">
        <v>5919</v>
      </c>
      <c r="F97" s="420">
        <v>153</v>
      </c>
      <c r="G97" s="420">
        <v>211</v>
      </c>
      <c r="H97" s="420">
        <v>248</v>
      </c>
      <c r="I97" s="420">
        <v>258</v>
      </c>
      <c r="J97" s="420">
        <v>297</v>
      </c>
      <c r="K97" s="420">
        <v>240</v>
      </c>
      <c r="L97" s="420">
        <v>305</v>
      </c>
      <c r="M97" s="420">
        <v>285</v>
      </c>
      <c r="N97" s="420">
        <v>369</v>
      </c>
      <c r="O97" s="420">
        <v>361</v>
      </c>
      <c r="P97" s="420">
        <v>361</v>
      </c>
      <c r="Q97" s="420">
        <v>392</v>
      </c>
      <c r="R97" s="420">
        <v>487</v>
      </c>
      <c r="S97" s="420">
        <v>579</v>
      </c>
      <c r="T97" s="420">
        <v>476</v>
      </c>
      <c r="U97" s="420">
        <v>386</v>
      </c>
      <c r="V97" s="420">
        <v>246</v>
      </c>
      <c r="W97" s="420">
        <v>178</v>
      </c>
      <c r="X97" s="537">
        <f t="shared" si="1"/>
        <v>87</v>
      </c>
      <c r="Y97" s="420">
        <v>75</v>
      </c>
      <c r="Z97" s="420">
        <v>10</v>
      </c>
      <c r="AA97" s="420">
        <v>2</v>
      </c>
    </row>
    <row r="98" spans="1:27" s="421" customFormat="1">
      <c r="A98" s="417" t="s">
        <v>636</v>
      </c>
      <c r="B98" s="418" t="s">
        <v>57</v>
      </c>
      <c r="C98" s="418" t="s">
        <v>679</v>
      </c>
      <c r="D98" s="419" t="s">
        <v>33</v>
      </c>
      <c r="E98" s="420">
        <v>9261</v>
      </c>
      <c r="F98" s="420">
        <v>401</v>
      </c>
      <c r="G98" s="420">
        <v>468</v>
      </c>
      <c r="H98" s="420">
        <v>474</v>
      </c>
      <c r="I98" s="420">
        <v>494</v>
      </c>
      <c r="J98" s="420">
        <v>517</v>
      </c>
      <c r="K98" s="420">
        <v>512</v>
      </c>
      <c r="L98" s="420">
        <v>507</v>
      </c>
      <c r="M98" s="420">
        <v>580</v>
      </c>
      <c r="N98" s="420">
        <v>662</v>
      </c>
      <c r="O98" s="420">
        <v>691</v>
      </c>
      <c r="P98" s="420">
        <v>541</v>
      </c>
      <c r="Q98" s="420">
        <v>536</v>
      </c>
      <c r="R98" s="420">
        <v>548</v>
      </c>
      <c r="S98" s="420">
        <v>626</v>
      </c>
      <c r="T98" s="420">
        <v>638</v>
      </c>
      <c r="U98" s="420">
        <v>462</v>
      </c>
      <c r="V98" s="420">
        <v>297</v>
      </c>
      <c r="W98" s="420">
        <v>192</v>
      </c>
      <c r="X98" s="537">
        <f t="shared" si="1"/>
        <v>115</v>
      </c>
      <c r="Y98" s="420">
        <v>87</v>
      </c>
      <c r="Z98" s="420">
        <v>24</v>
      </c>
      <c r="AA98" s="420">
        <v>4</v>
      </c>
    </row>
    <row r="99" spans="1:27" s="421" customFormat="1">
      <c r="A99" s="417" t="s">
        <v>637</v>
      </c>
      <c r="B99" s="418" t="s">
        <v>57</v>
      </c>
      <c r="C99" s="418" t="s">
        <v>680</v>
      </c>
      <c r="D99" s="419" t="s">
        <v>33</v>
      </c>
      <c r="E99" s="420">
        <v>5439</v>
      </c>
      <c r="F99" s="420">
        <v>168</v>
      </c>
      <c r="G99" s="420">
        <v>211</v>
      </c>
      <c r="H99" s="420">
        <v>237</v>
      </c>
      <c r="I99" s="420">
        <v>273</v>
      </c>
      <c r="J99" s="420">
        <v>244</v>
      </c>
      <c r="K99" s="420">
        <v>251</v>
      </c>
      <c r="L99" s="420">
        <v>247</v>
      </c>
      <c r="M99" s="420">
        <v>263</v>
      </c>
      <c r="N99" s="420">
        <v>322</v>
      </c>
      <c r="O99" s="420">
        <v>337</v>
      </c>
      <c r="P99" s="420">
        <v>358</v>
      </c>
      <c r="Q99" s="420">
        <v>370</v>
      </c>
      <c r="R99" s="420">
        <v>393</v>
      </c>
      <c r="S99" s="420">
        <v>504</v>
      </c>
      <c r="T99" s="420">
        <v>433</v>
      </c>
      <c r="U99" s="420">
        <v>311</v>
      </c>
      <c r="V99" s="420">
        <v>252</v>
      </c>
      <c r="W99" s="420">
        <v>166</v>
      </c>
      <c r="X99" s="537">
        <f t="shared" si="1"/>
        <v>83</v>
      </c>
      <c r="Y99" s="420">
        <v>72</v>
      </c>
      <c r="Z99" s="420">
        <v>10</v>
      </c>
      <c r="AA99" s="420">
        <v>1</v>
      </c>
    </row>
    <row r="100" spans="1:27" s="421" customFormat="1">
      <c r="A100" s="417" t="s">
        <v>638</v>
      </c>
      <c r="B100" s="418" t="s">
        <v>57</v>
      </c>
      <c r="C100" s="418" t="s">
        <v>681</v>
      </c>
      <c r="D100" s="419" t="s">
        <v>33</v>
      </c>
      <c r="E100" s="420">
        <v>16791</v>
      </c>
      <c r="F100" s="420">
        <v>730</v>
      </c>
      <c r="G100" s="420">
        <v>933</v>
      </c>
      <c r="H100" s="420">
        <v>1022</v>
      </c>
      <c r="I100" s="420">
        <v>995</v>
      </c>
      <c r="J100" s="420">
        <v>815</v>
      </c>
      <c r="K100" s="420">
        <v>701</v>
      </c>
      <c r="L100" s="420">
        <v>832</v>
      </c>
      <c r="M100" s="420">
        <v>1044</v>
      </c>
      <c r="N100" s="420">
        <v>1399</v>
      </c>
      <c r="O100" s="420">
        <v>1498</v>
      </c>
      <c r="P100" s="420">
        <v>1068</v>
      </c>
      <c r="Q100" s="420">
        <v>855</v>
      </c>
      <c r="R100" s="420">
        <v>904</v>
      </c>
      <c r="S100" s="420">
        <v>1179</v>
      </c>
      <c r="T100" s="420">
        <v>1090</v>
      </c>
      <c r="U100" s="420">
        <v>928</v>
      </c>
      <c r="V100" s="420">
        <v>493</v>
      </c>
      <c r="W100" s="420">
        <v>212</v>
      </c>
      <c r="X100" s="537">
        <f t="shared" si="1"/>
        <v>93</v>
      </c>
      <c r="Y100" s="420">
        <v>78</v>
      </c>
      <c r="Z100" s="420">
        <v>15</v>
      </c>
      <c r="AA100" s="420">
        <v>0</v>
      </c>
    </row>
    <row r="101" spans="1:27" s="421" customFormat="1">
      <c r="A101" s="417" t="s">
        <v>639</v>
      </c>
      <c r="B101" s="418" t="s">
        <v>57</v>
      </c>
      <c r="C101" s="418" t="s">
        <v>682</v>
      </c>
      <c r="D101" s="419" t="s">
        <v>33</v>
      </c>
      <c r="E101" s="420">
        <v>7317</v>
      </c>
      <c r="F101" s="420">
        <v>187</v>
      </c>
      <c r="G101" s="420">
        <v>276</v>
      </c>
      <c r="H101" s="420">
        <v>326</v>
      </c>
      <c r="I101" s="420">
        <v>362</v>
      </c>
      <c r="J101" s="420">
        <v>335</v>
      </c>
      <c r="K101" s="420">
        <v>271</v>
      </c>
      <c r="L101" s="420">
        <v>306</v>
      </c>
      <c r="M101" s="420">
        <v>381</v>
      </c>
      <c r="N101" s="420">
        <v>470</v>
      </c>
      <c r="O101" s="420">
        <v>468</v>
      </c>
      <c r="P101" s="420">
        <v>444</v>
      </c>
      <c r="Q101" s="420">
        <v>497</v>
      </c>
      <c r="R101" s="420">
        <v>576</v>
      </c>
      <c r="S101" s="420">
        <v>723</v>
      </c>
      <c r="T101" s="420">
        <v>650</v>
      </c>
      <c r="U101" s="420">
        <v>473</v>
      </c>
      <c r="V101" s="420">
        <v>292</v>
      </c>
      <c r="W101" s="420">
        <v>191</v>
      </c>
      <c r="X101" s="537">
        <f t="shared" si="1"/>
        <v>89</v>
      </c>
      <c r="Y101" s="420">
        <v>73</v>
      </c>
      <c r="Z101" s="420">
        <v>16</v>
      </c>
      <c r="AA101" s="420">
        <v>0</v>
      </c>
    </row>
    <row r="102" spans="1:27" s="421" customFormat="1">
      <c r="A102" s="417" t="s">
        <v>640</v>
      </c>
      <c r="B102" s="418" t="s">
        <v>57</v>
      </c>
      <c r="C102" s="418" t="s">
        <v>683</v>
      </c>
      <c r="D102" s="419" t="s">
        <v>33</v>
      </c>
      <c r="E102" s="420">
        <v>8107</v>
      </c>
      <c r="F102" s="420">
        <v>228</v>
      </c>
      <c r="G102" s="420">
        <v>255</v>
      </c>
      <c r="H102" s="420">
        <v>320</v>
      </c>
      <c r="I102" s="420">
        <v>391</v>
      </c>
      <c r="J102" s="420">
        <v>345</v>
      </c>
      <c r="K102" s="420">
        <v>330</v>
      </c>
      <c r="L102" s="420">
        <v>369</v>
      </c>
      <c r="M102" s="420">
        <v>366</v>
      </c>
      <c r="N102" s="420">
        <v>506</v>
      </c>
      <c r="O102" s="420">
        <v>457</v>
      </c>
      <c r="P102" s="420">
        <v>411</v>
      </c>
      <c r="Q102" s="420">
        <v>571</v>
      </c>
      <c r="R102" s="420">
        <v>680</v>
      </c>
      <c r="S102" s="420">
        <v>834</v>
      </c>
      <c r="T102" s="420">
        <v>696</v>
      </c>
      <c r="U102" s="420">
        <v>471</v>
      </c>
      <c r="V102" s="420">
        <v>417</v>
      </c>
      <c r="W102" s="420">
        <v>315</v>
      </c>
      <c r="X102" s="537">
        <f t="shared" si="1"/>
        <v>145</v>
      </c>
      <c r="Y102" s="420">
        <v>121</v>
      </c>
      <c r="Z102" s="420">
        <v>23</v>
      </c>
      <c r="AA102" s="420">
        <v>1</v>
      </c>
    </row>
    <row r="103" spans="1:27" s="421" customFormat="1">
      <c r="A103" s="417" t="s">
        <v>641</v>
      </c>
      <c r="B103" s="418" t="s">
        <v>57</v>
      </c>
      <c r="C103" s="418" t="s">
        <v>684</v>
      </c>
      <c r="D103" s="419" t="s">
        <v>33</v>
      </c>
      <c r="E103" s="420">
        <v>8507</v>
      </c>
      <c r="F103" s="420">
        <v>248</v>
      </c>
      <c r="G103" s="420">
        <v>316</v>
      </c>
      <c r="H103" s="420">
        <v>371</v>
      </c>
      <c r="I103" s="420">
        <v>447</v>
      </c>
      <c r="J103" s="420">
        <v>422</v>
      </c>
      <c r="K103" s="420">
        <v>294</v>
      </c>
      <c r="L103" s="420">
        <v>357</v>
      </c>
      <c r="M103" s="420">
        <v>398</v>
      </c>
      <c r="N103" s="420">
        <v>473</v>
      </c>
      <c r="O103" s="420">
        <v>516</v>
      </c>
      <c r="P103" s="420">
        <v>514</v>
      </c>
      <c r="Q103" s="420">
        <v>628</v>
      </c>
      <c r="R103" s="420">
        <v>688</v>
      </c>
      <c r="S103" s="420">
        <v>803</v>
      </c>
      <c r="T103" s="420">
        <v>560</v>
      </c>
      <c r="U103" s="420">
        <v>517</v>
      </c>
      <c r="V103" s="420">
        <v>463</v>
      </c>
      <c r="W103" s="420">
        <v>336</v>
      </c>
      <c r="X103" s="537">
        <f t="shared" si="1"/>
        <v>156</v>
      </c>
      <c r="Y103" s="420">
        <v>123</v>
      </c>
      <c r="Z103" s="420">
        <v>31</v>
      </c>
      <c r="AA103" s="420">
        <v>2</v>
      </c>
    </row>
    <row r="104" spans="1:27" s="421" customFormat="1">
      <c r="A104" s="432" t="s">
        <v>642</v>
      </c>
      <c r="B104" s="433" t="s">
        <v>57</v>
      </c>
      <c r="C104" s="433" t="s">
        <v>685</v>
      </c>
      <c r="D104" s="435" t="s">
        <v>33</v>
      </c>
      <c r="E104" s="436">
        <v>6952</v>
      </c>
      <c r="F104" s="436">
        <v>187</v>
      </c>
      <c r="G104" s="436">
        <v>271</v>
      </c>
      <c r="H104" s="436">
        <v>316</v>
      </c>
      <c r="I104" s="436">
        <v>325</v>
      </c>
      <c r="J104" s="436">
        <v>332</v>
      </c>
      <c r="K104" s="436">
        <v>279</v>
      </c>
      <c r="L104" s="436">
        <v>291</v>
      </c>
      <c r="M104" s="436">
        <v>366</v>
      </c>
      <c r="N104" s="436">
        <v>413</v>
      </c>
      <c r="O104" s="436">
        <v>385</v>
      </c>
      <c r="P104" s="436">
        <v>389</v>
      </c>
      <c r="Q104" s="436">
        <v>493</v>
      </c>
      <c r="R104" s="436">
        <v>639</v>
      </c>
      <c r="S104" s="436">
        <v>623</v>
      </c>
      <c r="T104" s="436">
        <v>519</v>
      </c>
      <c r="U104" s="436">
        <v>396</v>
      </c>
      <c r="V104" s="436">
        <v>359</v>
      </c>
      <c r="W104" s="436">
        <v>247</v>
      </c>
      <c r="X104" s="539">
        <f t="shared" si="1"/>
        <v>122</v>
      </c>
      <c r="Y104" s="436">
        <v>110</v>
      </c>
      <c r="Z104" s="436">
        <v>12</v>
      </c>
      <c r="AA104" s="436">
        <v>0</v>
      </c>
    </row>
    <row r="105" spans="1:27" s="421" customFormat="1">
      <c r="A105" s="417" t="s">
        <v>591</v>
      </c>
      <c r="B105" s="418" t="s">
        <v>663</v>
      </c>
      <c r="C105" s="418" t="s">
        <v>664</v>
      </c>
      <c r="D105" s="419" t="s">
        <v>34</v>
      </c>
      <c r="E105" s="420">
        <v>2899783</v>
      </c>
      <c r="F105" s="420">
        <v>105198</v>
      </c>
      <c r="G105" s="420">
        <v>116885</v>
      </c>
      <c r="H105" s="420">
        <v>121621</v>
      </c>
      <c r="I105" s="420">
        <v>132004</v>
      </c>
      <c r="J105" s="420">
        <v>138616</v>
      </c>
      <c r="K105" s="420">
        <v>131802</v>
      </c>
      <c r="L105" s="420">
        <v>148013</v>
      </c>
      <c r="M105" s="420">
        <v>165784</v>
      </c>
      <c r="N105" s="420">
        <v>201024</v>
      </c>
      <c r="O105" s="420">
        <v>223847</v>
      </c>
      <c r="P105" s="420">
        <v>191691</v>
      </c>
      <c r="Q105" s="420">
        <v>173014</v>
      </c>
      <c r="R105" s="420">
        <v>166573</v>
      </c>
      <c r="S105" s="420">
        <v>208135</v>
      </c>
      <c r="T105" s="420">
        <v>200824</v>
      </c>
      <c r="U105" s="420">
        <v>172495</v>
      </c>
      <c r="V105" s="420">
        <v>136009</v>
      </c>
      <c r="W105" s="420">
        <v>98002</v>
      </c>
      <c r="X105" s="537">
        <f t="shared" si="1"/>
        <v>68214</v>
      </c>
      <c r="Y105" s="420">
        <v>50027</v>
      </c>
      <c r="Z105" s="420">
        <v>15685</v>
      </c>
      <c r="AA105" s="420">
        <v>2502</v>
      </c>
    </row>
    <row r="106" spans="1:27" s="421" customFormat="1">
      <c r="A106" s="422" t="s">
        <v>593</v>
      </c>
      <c r="B106" s="423" t="s">
        <v>57</v>
      </c>
      <c r="C106" s="423" t="s">
        <v>176</v>
      </c>
      <c r="D106" s="424" t="s">
        <v>34</v>
      </c>
      <c r="E106" s="425">
        <v>808065</v>
      </c>
      <c r="F106" s="425">
        <v>28024</v>
      </c>
      <c r="G106" s="425">
        <v>31271</v>
      </c>
      <c r="H106" s="425">
        <v>32320</v>
      </c>
      <c r="I106" s="425">
        <v>34615</v>
      </c>
      <c r="J106" s="425">
        <v>39574</v>
      </c>
      <c r="K106" s="425">
        <v>38879</v>
      </c>
      <c r="L106" s="425">
        <v>42610</v>
      </c>
      <c r="M106" s="425">
        <v>47087</v>
      </c>
      <c r="N106" s="425">
        <v>57262</v>
      </c>
      <c r="O106" s="425">
        <v>62708</v>
      </c>
      <c r="P106" s="425">
        <v>53563</v>
      </c>
      <c r="Q106" s="425">
        <v>49048</v>
      </c>
      <c r="R106" s="425">
        <v>46496</v>
      </c>
      <c r="S106" s="425">
        <v>57056</v>
      </c>
      <c r="T106" s="425">
        <v>54982</v>
      </c>
      <c r="U106" s="425">
        <v>48140</v>
      </c>
      <c r="V106" s="425">
        <v>38488</v>
      </c>
      <c r="W106" s="425">
        <v>27563</v>
      </c>
      <c r="X106" s="540">
        <f t="shared" si="1"/>
        <v>18379</v>
      </c>
      <c r="Y106" s="425">
        <v>13576</v>
      </c>
      <c r="Z106" s="425">
        <v>4109</v>
      </c>
      <c r="AA106" s="425">
        <v>694</v>
      </c>
    </row>
    <row r="107" spans="1:27" s="421" customFormat="1">
      <c r="A107" s="426" t="s">
        <v>594</v>
      </c>
      <c r="B107" s="427" t="s">
        <v>57</v>
      </c>
      <c r="C107" s="428" t="s">
        <v>665</v>
      </c>
      <c r="D107" s="429" t="s">
        <v>34</v>
      </c>
      <c r="E107" s="430">
        <v>113734</v>
      </c>
      <c r="F107" s="430">
        <v>4356</v>
      </c>
      <c r="G107" s="430">
        <v>4744</v>
      </c>
      <c r="H107" s="430">
        <v>4896</v>
      </c>
      <c r="I107" s="430">
        <v>5274</v>
      </c>
      <c r="J107" s="430">
        <v>5745</v>
      </c>
      <c r="K107" s="430">
        <v>5391</v>
      </c>
      <c r="L107" s="430">
        <v>6023</v>
      </c>
      <c r="M107" s="430">
        <v>7093</v>
      </c>
      <c r="N107" s="430">
        <v>8673</v>
      </c>
      <c r="O107" s="430">
        <v>9940</v>
      </c>
      <c r="P107" s="430">
        <v>8390</v>
      </c>
      <c r="Q107" s="430">
        <v>7096</v>
      </c>
      <c r="R107" s="430">
        <v>6037</v>
      </c>
      <c r="S107" s="430">
        <v>7032</v>
      </c>
      <c r="T107" s="430">
        <v>6785</v>
      </c>
      <c r="U107" s="430">
        <v>5691</v>
      </c>
      <c r="V107" s="430">
        <v>4739</v>
      </c>
      <c r="W107" s="430">
        <v>3519</v>
      </c>
      <c r="X107" s="537">
        <f t="shared" si="1"/>
        <v>2310</v>
      </c>
      <c r="Y107" s="430">
        <v>1718</v>
      </c>
      <c r="Z107" s="430">
        <v>517</v>
      </c>
      <c r="AA107" s="430">
        <v>75</v>
      </c>
    </row>
    <row r="108" spans="1:27" s="421" customFormat="1">
      <c r="A108" s="417" t="s">
        <v>595</v>
      </c>
      <c r="B108" s="418" t="s">
        <v>57</v>
      </c>
      <c r="C108" s="431" t="s">
        <v>666</v>
      </c>
      <c r="D108" s="419" t="s">
        <v>34</v>
      </c>
      <c r="E108" s="420">
        <v>71093</v>
      </c>
      <c r="F108" s="420">
        <v>2642</v>
      </c>
      <c r="G108" s="420">
        <v>2942</v>
      </c>
      <c r="H108" s="420">
        <v>2858</v>
      </c>
      <c r="I108" s="420">
        <v>3000</v>
      </c>
      <c r="J108" s="420">
        <v>3690</v>
      </c>
      <c r="K108" s="420">
        <v>3592</v>
      </c>
      <c r="L108" s="420">
        <v>3938</v>
      </c>
      <c r="M108" s="420">
        <v>4466</v>
      </c>
      <c r="N108" s="420">
        <v>5626</v>
      </c>
      <c r="O108" s="420">
        <v>5871</v>
      </c>
      <c r="P108" s="420">
        <v>4788</v>
      </c>
      <c r="Q108" s="420">
        <v>3965</v>
      </c>
      <c r="R108" s="420">
        <v>3438</v>
      </c>
      <c r="S108" s="420">
        <v>4444</v>
      </c>
      <c r="T108" s="420">
        <v>4236</v>
      </c>
      <c r="U108" s="420">
        <v>3798</v>
      </c>
      <c r="V108" s="420">
        <v>3382</v>
      </c>
      <c r="W108" s="420">
        <v>2676</v>
      </c>
      <c r="X108" s="537">
        <f t="shared" si="1"/>
        <v>1741</v>
      </c>
      <c r="Y108" s="420">
        <v>1294</v>
      </c>
      <c r="Z108" s="420">
        <v>382</v>
      </c>
      <c r="AA108" s="420">
        <v>65</v>
      </c>
    </row>
    <row r="109" spans="1:27" s="421" customFormat="1">
      <c r="A109" s="417" t="s">
        <v>596</v>
      </c>
      <c r="B109" s="418" t="s">
        <v>57</v>
      </c>
      <c r="C109" s="431" t="s">
        <v>667</v>
      </c>
      <c r="D109" s="419" t="s">
        <v>34</v>
      </c>
      <c r="E109" s="420">
        <v>55910</v>
      </c>
      <c r="F109" s="420">
        <v>1839</v>
      </c>
      <c r="G109" s="420">
        <v>1773</v>
      </c>
      <c r="H109" s="420">
        <v>1757</v>
      </c>
      <c r="I109" s="420">
        <v>2039</v>
      </c>
      <c r="J109" s="420">
        <v>3287</v>
      </c>
      <c r="K109" s="420">
        <v>3503</v>
      </c>
      <c r="L109" s="420">
        <v>3367</v>
      </c>
      <c r="M109" s="420">
        <v>3240</v>
      </c>
      <c r="N109" s="420">
        <v>3671</v>
      </c>
      <c r="O109" s="420">
        <v>4127</v>
      </c>
      <c r="P109" s="420">
        <v>3450</v>
      </c>
      <c r="Q109" s="420">
        <v>2972</v>
      </c>
      <c r="R109" s="420">
        <v>2919</v>
      </c>
      <c r="S109" s="420">
        <v>3534</v>
      </c>
      <c r="T109" s="420">
        <v>3751</v>
      </c>
      <c r="U109" s="420">
        <v>3678</v>
      </c>
      <c r="V109" s="420">
        <v>3202</v>
      </c>
      <c r="W109" s="420">
        <v>2318</v>
      </c>
      <c r="X109" s="537">
        <f t="shared" si="1"/>
        <v>1483</v>
      </c>
      <c r="Y109" s="420">
        <v>1085</v>
      </c>
      <c r="Z109" s="420">
        <v>337</v>
      </c>
      <c r="AA109" s="420">
        <v>61</v>
      </c>
    </row>
    <row r="110" spans="1:27" s="421" customFormat="1">
      <c r="A110" s="417" t="s">
        <v>597</v>
      </c>
      <c r="B110" s="418" t="s">
        <v>57</v>
      </c>
      <c r="C110" s="431" t="s">
        <v>668</v>
      </c>
      <c r="D110" s="419" t="s">
        <v>34</v>
      </c>
      <c r="E110" s="420">
        <v>51287</v>
      </c>
      <c r="F110" s="420">
        <v>1425</v>
      </c>
      <c r="G110" s="420">
        <v>1528</v>
      </c>
      <c r="H110" s="420">
        <v>1723</v>
      </c>
      <c r="I110" s="420">
        <v>1861</v>
      </c>
      <c r="J110" s="420">
        <v>2367</v>
      </c>
      <c r="K110" s="420">
        <v>2334</v>
      </c>
      <c r="L110" s="420">
        <v>2478</v>
      </c>
      <c r="M110" s="420">
        <v>2467</v>
      </c>
      <c r="N110" s="420">
        <v>3093</v>
      </c>
      <c r="O110" s="420">
        <v>3633</v>
      </c>
      <c r="P110" s="420">
        <v>3237</v>
      </c>
      <c r="Q110" s="420">
        <v>3043</v>
      </c>
      <c r="R110" s="420">
        <v>2891</v>
      </c>
      <c r="S110" s="420">
        <v>3825</v>
      </c>
      <c r="T110" s="420">
        <v>3988</v>
      </c>
      <c r="U110" s="420">
        <v>4064</v>
      </c>
      <c r="V110" s="420">
        <v>3429</v>
      </c>
      <c r="W110" s="420">
        <v>2340</v>
      </c>
      <c r="X110" s="537">
        <f t="shared" si="1"/>
        <v>1561</v>
      </c>
      <c r="Y110" s="420">
        <v>1160</v>
      </c>
      <c r="Z110" s="420">
        <v>346</v>
      </c>
      <c r="AA110" s="420">
        <v>55</v>
      </c>
    </row>
    <row r="111" spans="1:27" s="421" customFormat="1">
      <c r="A111" s="417" t="s">
        <v>598</v>
      </c>
      <c r="B111" s="418" t="s">
        <v>57</v>
      </c>
      <c r="C111" s="431" t="s">
        <v>669</v>
      </c>
      <c r="D111" s="419" t="s">
        <v>34</v>
      </c>
      <c r="E111" s="420">
        <v>86427</v>
      </c>
      <c r="F111" s="420">
        <v>2858</v>
      </c>
      <c r="G111" s="420">
        <v>3149</v>
      </c>
      <c r="H111" s="420">
        <v>3103</v>
      </c>
      <c r="I111" s="420">
        <v>3483</v>
      </c>
      <c r="J111" s="420">
        <v>3602</v>
      </c>
      <c r="K111" s="420">
        <v>3704</v>
      </c>
      <c r="L111" s="420">
        <v>4164</v>
      </c>
      <c r="M111" s="420">
        <v>4660</v>
      </c>
      <c r="N111" s="420">
        <v>5589</v>
      </c>
      <c r="O111" s="420">
        <v>6270</v>
      </c>
      <c r="P111" s="420">
        <v>5600</v>
      </c>
      <c r="Q111" s="420">
        <v>5396</v>
      </c>
      <c r="R111" s="420">
        <v>5272</v>
      </c>
      <c r="S111" s="420">
        <v>6831</v>
      </c>
      <c r="T111" s="420">
        <v>6784</v>
      </c>
      <c r="U111" s="420">
        <v>6032</v>
      </c>
      <c r="V111" s="420">
        <v>4710</v>
      </c>
      <c r="W111" s="420">
        <v>3140</v>
      </c>
      <c r="X111" s="537">
        <f t="shared" si="1"/>
        <v>2080</v>
      </c>
      <c r="Y111" s="420">
        <v>1550</v>
      </c>
      <c r="Z111" s="420">
        <v>443</v>
      </c>
      <c r="AA111" s="420">
        <v>87</v>
      </c>
    </row>
    <row r="112" spans="1:27" s="421" customFormat="1">
      <c r="A112" s="417" t="s">
        <v>599</v>
      </c>
      <c r="B112" s="418" t="s">
        <v>57</v>
      </c>
      <c r="C112" s="431" t="s">
        <v>670</v>
      </c>
      <c r="D112" s="419" t="s">
        <v>34</v>
      </c>
      <c r="E112" s="420">
        <v>117503</v>
      </c>
      <c r="F112" s="420">
        <v>4563</v>
      </c>
      <c r="G112" s="420">
        <v>4978</v>
      </c>
      <c r="H112" s="420">
        <v>4982</v>
      </c>
      <c r="I112" s="420">
        <v>4939</v>
      </c>
      <c r="J112" s="420">
        <v>4791</v>
      </c>
      <c r="K112" s="420">
        <v>4754</v>
      </c>
      <c r="L112" s="420">
        <v>6045</v>
      </c>
      <c r="M112" s="420">
        <v>6944</v>
      </c>
      <c r="N112" s="420">
        <v>8071</v>
      </c>
      <c r="O112" s="420">
        <v>8831</v>
      </c>
      <c r="P112" s="420">
        <v>7477</v>
      </c>
      <c r="Q112" s="420">
        <v>6859</v>
      </c>
      <c r="R112" s="420">
        <v>6573</v>
      </c>
      <c r="S112" s="420">
        <v>8428</v>
      </c>
      <c r="T112" s="420">
        <v>8297</v>
      </c>
      <c r="U112" s="420">
        <v>7763</v>
      </c>
      <c r="V112" s="420">
        <v>6065</v>
      </c>
      <c r="W112" s="420">
        <v>4294</v>
      </c>
      <c r="X112" s="537">
        <f t="shared" si="1"/>
        <v>2849</v>
      </c>
      <c r="Y112" s="420">
        <v>2104</v>
      </c>
      <c r="Z112" s="420">
        <v>637</v>
      </c>
      <c r="AA112" s="420">
        <v>108</v>
      </c>
    </row>
    <row r="113" spans="1:27" s="421" customFormat="1">
      <c r="A113" s="417" t="s">
        <v>600</v>
      </c>
      <c r="B113" s="418" t="s">
        <v>57</v>
      </c>
      <c r="C113" s="431" t="s">
        <v>671</v>
      </c>
      <c r="D113" s="419" t="s">
        <v>34</v>
      </c>
      <c r="E113" s="420">
        <v>113859</v>
      </c>
      <c r="F113" s="420">
        <v>3528</v>
      </c>
      <c r="G113" s="420">
        <v>4589</v>
      </c>
      <c r="H113" s="420">
        <v>5093</v>
      </c>
      <c r="I113" s="420">
        <v>5336</v>
      </c>
      <c r="J113" s="420">
        <v>5298</v>
      </c>
      <c r="K113" s="420">
        <v>4519</v>
      </c>
      <c r="L113" s="420">
        <v>4995</v>
      </c>
      <c r="M113" s="420">
        <v>5926</v>
      </c>
      <c r="N113" s="420">
        <v>7723</v>
      </c>
      <c r="O113" s="420">
        <v>8706</v>
      </c>
      <c r="P113" s="420">
        <v>7429</v>
      </c>
      <c r="Q113" s="420">
        <v>7130</v>
      </c>
      <c r="R113" s="420">
        <v>6994</v>
      </c>
      <c r="S113" s="420">
        <v>8791</v>
      </c>
      <c r="T113" s="420">
        <v>8859</v>
      </c>
      <c r="U113" s="420">
        <v>7374</v>
      </c>
      <c r="V113" s="420">
        <v>5275</v>
      </c>
      <c r="W113" s="420">
        <v>3727</v>
      </c>
      <c r="X113" s="537">
        <f t="shared" si="1"/>
        <v>2567</v>
      </c>
      <c r="Y113" s="420">
        <v>1867</v>
      </c>
      <c r="Z113" s="420">
        <v>599</v>
      </c>
      <c r="AA113" s="420">
        <v>101</v>
      </c>
    </row>
    <row r="114" spans="1:27" s="421" customFormat="1">
      <c r="A114" s="417" t="s">
        <v>601</v>
      </c>
      <c r="B114" s="418" t="s">
        <v>57</v>
      </c>
      <c r="C114" s="431" t="s">
        <v>672</v>
      </c>
      <c r="D114" s="419" t="s">
        <v>34</v>
      </c>
      <c r="E114" s="420">
        <v>72804</v>
      </c>
      <c r="F114" s="420">
        <v>2620</v>
      </c>
      <c r="G114" s="420">
        <v>2258</v>
      </c>
      <c r="H114" s="420">
        <v>2054</v>
      </c>
      <c r="I114" s="420">
        <v>2302</v>
      </c>
      <c r="J114" s="420">
        <v>4561</v>
      </c>
      <c r="K114" s="420">
        <v>5485</v>
      </c>
      <c r="L114" s="420">
        <v>5456</v>
      </c>
      <c r="M114" s="420">
        <v>5206</v>
      </c>
      <c r="N114" s="420">
        <v>5748</v>
      </c>
      <c r="O114" s="420">
        <v>5777</v>
      </c>
      <c r="P114" s="420">
        <v>4728</v>
      </c>
      <c r="Q114" s="420">
        <v>3960</v>
      </c>
      <c r="R114" s="420">
        <v>3672</v>
      </c>
      <c r="S114" s="420">
        <v>4330</v>
      </c>
      <c r="T114" s="420">
        <v>4145</v>
      </c>
      <c r="U114" s="420">
        <v>3653</v>
      </c>
      <c r="V114" s="420">
        <v>3205</v>
      </c>
      <c r="W114" s="420">
        <v>2214</v>
      </c>
      <c r="X114" s="537">
        <f t="shared" si="1"/>
        <v>1430</v>
      </c>
      <c r="Y114" s="420">
        <v>1049</v>
      </c>
      <c r="Z114" s="420">
        <v>327</v>
      </c>
      <c r="AA114" s="420">
        <v>54</v>
      </c>
    </row>
    <row r="115" spans="1:27" s="421" customFormat="1">
      <c r="A115" s="432" t="s">
        <v>602</v>
      </c>
      <c r="B115" s="433" t="s">
        <v>57</v>
      </c>
      <c r="C115" s="434" t="s">
        <v>673</v>
      </c>
      <c r="D115" s="435" t="s">
        <v>34</v>
      </c>
      <c r="E115" s="436">
        <v>125448</v>
      </c>
      <c r="F115" s="436">
        <v>4193</v>
      </c>
      <c r="G115" s="436">
        <v>5310</v>
      </c>
      <c r="H115" s="436">
        <v>5854</v>
      </c>
      <c r="I115" s="436">
        <v>6381</v>
      </c>
      <c r="J115" s="436">
        <v>6233</v>
      </c>
      <c r="K115" s="436">
        <v>5597</v>
      </c>
      <c r="L115" s="436">
        <v>6144</v>
      </c>
      <c r="M115" s="436">
        <v>7085</v>
      </c>
      <c r="N115" s="436">
        <v>9068</v>
      </c>
      <c r="O115" s="436">
        <v>9553</v>
      </c>
      <c r="P115" s="436">
        <v>8464</v>
      </c>
      <c r="Q115" s="436">
        <v>8627</v>
      </c>
      <c r="R115" s="436">
        <v>8700</v>
      </c>
      <c r="S115" s="436">
        <v>9841</v>
      </c>
      <c r="T115" s="436">
        <v>8137</v>
      </c>
      <c r="U115" s="436">
        <v>6087</v>
      </c>
      <c r="V115" s="436">
        <v>4481</v>
      </c>
      <c r="W115" s="436">
        <v>3335</v>
      </c>
      <c r="X115" s="537">
        <f t="shared" si="1"/>
        <v>2358</v>
      </c>
      <c r="Y115" s="436">
        <v>1749</v>
      </c>
      <c r="Z115" s="436">
        <v>521</v>
      </c>
      <c r="AA115" s="436">
        <v>88</v>
      </c>
    </row>
    <row r="116" spans="1:27" s="421" customFormat="1">
      <c r="A116" s="417" t="s">
        <v>603</v>
      </c>
      <c r="B116" s="418" t="s">
        <v>57</v>
      </c>
      <c r="C116" s="418" t="s">
        <v>186</v>
      </c>
      <c r="D116" s="419" t="s">
        <v>34</v>
      </c>
      <c r="E116" s="420">
        <v>276881</v>
      </c>
      <c r="F116" s="420">
        <v>10836</v>
      </c>
      <c r="G116" s="420">
        <v>11851</v>
      </c>
      <c r="H116" s="420">
        <v>12544</v>
      </c>
      <c r="I116" s="420">
        <v>13592</v>
      </c>
      <c r="J116" s="420">
        <v>14055</v>
      </c>
      <c r="K116" s="420">
        <v>12944</v>
      </c>
      <c r="L116" s="420">
        <v>14386</v>
      </c>
      <c r="M116" s="420">
        <v>15787</v>
      </c>
      <c r="N116" s="420">
        <v>19404</v>
      </c>
      <c r="O116" s="420">
        <v>21491</v>
      </c>
      <c r="P116" s="420">
        <v>18091</v>
      </c>
      <c r="Q116" s="420">
        <v>16045</v>
      </c>
      <c r="R116" s="420">
        <v>15187</v>
      </c>
      <c r="S116" s="420">
        <v>19015</v>
      </c>
      <c r="T116" s="420">
        <v>19131</v>
      </c>
      <c r="U116" s="420">
        <v>16218</v>
      </c>
      <c r="V116" s="420">
        <v>12224</v>
      </c>
      <c r="W116" s="420">
        <v>8484</v>
      </c>
      <c r="X116" s="538">
        <f t="shared" si="1"/>
        <v>5596</v>
      </c>
      <c r="Y116" s="420">
        <v>4102</v>
      </c>
      <c r="Z116" s="420">
        <v>1311</v>
      </c>
      <c r="AA116" s="420">
        <v>183</v>
      </c>
    </row>
    <row r="117" spans="1:27" s="421" customFormat="1">
      <c r="A117" s="417" t="s">
        <v>604</v>
      </c>
      <c r="B117" s="418" t="s">
        <v>57</v>
      </c>
      <c r="C117" s="418" t="s">
        <v>187</v>
      </c>
      <c r="D117" s="419" t="s">
        <v>34</v>
      </c>
      <c r="E117" s="420">
        <v>237928</v>
      </c>
      <c r="F117" s="420">
        <v>8714</v>
      </c>
      <c r="G117" s="420">
        <v>8816</v>
      </c>
      <c r="H117" s="420">
        <v>8974</v>
      </c>
      <c r="I117" s="420">
        <v>9633</v>
      </c>
      <c r="J117" s="420">
        <v>11463</v>
      </c>
      <c r="K117" s="420">
        <v>12698</v>
      </c>
      <c r="L117" s="420">
        <v>13492</v>
      </c>
      <c r="M117" s="420">
        <v>14370</v>
      </c>
      <c r="N117" s="420">
        <v>16809</v>
      </c>
      <c r="O117" s="420">
        <v>18849</v>
      </c>
      <c r="P117" s="420">
        <v>15984</v>
      </c>
      <c r="Q117" s="420">
        <v>13411</v>
      </c>
      <c r="R117" s="420">
        <v>12215</v>
      </c>
      <c r="S117" s="420">
        <v>16464</v>
      </c>
      <c r="T117" s="420">
        <v>16552</v>
      </c>
      <c r="U117" s="420">
        <v>15133</v>
      </c>
      <c r="V117" s="420">
        <v>11888</v>
      </c>
      <c r="W117" s="420">
        <v>7675</v>
      </c>
      <c r="X117" s="537">
        <f t="shared" si="1"/>
        <v>4788</v>
      </c>
      <c r="Y117" s="420">
        <v>3567</v>
      </c>
      <c r="Z117" s="420">
        <v>1076</v>
      </c>
      <c r="AA117" s="420">
        <v>145</v>
      </c>
    </row>
    <row r="118" spans="1:27" s="421" customFormat="1">
      <c r="A118" s="417" t="s">
        <v>605</v>
      </c>
      <c r="B118" s="418" t="s">
        <v>57</v>
      </c>
      <c r="C118" s="418" t="s">
        <v>188</v>
      </c>
      <c r="D118" s="419" t="s">
        <v>34</v>
      </c>
      <c r="E118" s="420">
        <v>156524</v>
      </c>
      <c r="F118" s="420">
        <v>7002</v>
      </c>
      <c r="G118" s="420">
        <v>6805</v>
      </c>
      <c r="H118" s="420">
        <v>6522</v>
      </c>
      <c r="I118" s="420">
        <v>6953</v>
      </c>
      <c r="J118" s="420">
        <v>7309</v>
      </c>
      <c r="K118" s="420">
        <v>7963</v>
      </c>
      <c r="L118" s="420">
        <v>8994</v>
      </c>
      <c r="M118" s="420">
        <v>9667</v>
      </c>
      <c r="N118" s="420">
        <v>11065</v>
      </c>
      <c r="O118" s="420">
        <v>12244</v>
      </c>
      <c r="P118" s="420">
        <v>10521</v>
      </c>
      <c r="Q118" s="420">
        <v>8939</v>
      </c>
      <c r="R118" s="420">
        <v>8143</v>
      </c>
      <c r="S118" s="420">
        <v>10640</v>
      </c>
      <c r="T118" s="420">
        <v>10598</v>
      </c>
      <c r="U118" s="420">
        <v>9074</v>
      </c>
      <c r="V118" s="420">
        <v>6745</v>
      </c>
      <c r="W118" s="420">
        <v>4418</v>
      </c>
      <c r="X118" s="537">
        <f t="shared" si="1"/>
        <v>2922</v>
      </c>
      <c r="Y118" s="420">
        <v>2168</v>
      </c>
      <c r="Z118" s="420">
        <v>654</v>
      </c>
      <c r="AA118" s="420">
        <v>100</v>
      </c>
    </row>
    <row r="119" spans="1:27" s="421" customFormat="1">
      <c r="A119" s="417" t="s">
        <v>606</v>
      </c>
      <c r="B119" s="418" t="s">
        <v>57</v>
      </c>
      <c r="C119" s="418" t="s">
        <v>189</v>
      </c>
      <c r="D119" s="419" t="s">
        <v>34</v>
      </c>
      <c r="E119" s="420">
        <v>255547</v>
      </c>
      <c r="F119" s="420">
        <v>10253</v>
      </c>
      <c r="G119" s="420">
        <v>11134</v>
      </c>
      <c r="H119" s="420">
        <v>11768</v>
      </c>
      <c r="I119" s="420">
        <v>12300</v>
      </c>
      <c r="J119" s="420">
        <v>12488</v>
      </c>
      <c r="K119" s="420">
        <v>12071</v>
      </c>
      <c r="L119" s="420">
        <v>13787</v>
      </c>
      <c r="M119" s="420">
        <v>16160</v>
      </c>
      <c r="N119" s="420">
        <v>20079</v>
      </c>
      <c r="O119" s="420">
        <v>22912</v>
      </c>
      <c r="P119" s="420">
        <v>18262</v>
      </c>
      <c r="Q119" s="420">
        <v>15049</v>
      </c>
      <c r="R119" s="420">
        <v>13029</v>
      </c>
      <c r="S119" s="420">
        <v>15960</v>
      </c>
      <c r="T119" s="420">
        <v>15432</v>
      </c>
      <c r="U119" s="420">
        <v>12930</v>
      </c>
      <c r="V119" s="420">
        <v>10124</v>
      </c>
      <c r="W119" s="420">
        <v>7041</v>
      </c>
      <c r="X119" s="537">
        <f t="shared" si="1"/>
        <v>4768</v>
      </c>
      <c r="Y119" s="420">
        <v>3514</v>
      </c>
      <c r="Z119" s="420">
        <v>1068</v>
      </c>
      <c r="AA119" s="420">
        <v>186</v>
      </c>
    </row>
    <row r="120" spans="1:27" s="421" customFormat="1">
      <c r="A120" s="417" t="s">
        <v>607</v>
      </c>
      <c r="B120" s="418" t="s">
        <v>57</v>
      </c>
      <c r="C120" s="418" t="s">
        <v>190</v>
      </c>
      <c r="D120" s="419" t="s">
        <v>34</v>
      </c>
      <c r="E120" s="420">
        <v>23003</v>
      </c>
      <c r="F120" s="420">
        <v>626</v>
      </c>
      <c r="G120" s="420">
        <v>779</v>
      </c>
      <c r="H120" s="420">
        <v>902</v>
      </c>
      <c r="I120" s="420">
        <v>985</v>
      </c>
      <c r="J120" s="420">
        <v>960</v>
      </c>
      <c r="K120" s="420">
        <v>784</v>
      </c>
      <c r="L120" s="420">
        <v>884</v>
      </c>
      <c r="M120" s="420">
        <v>1127</v>
      </c>
      <c r="N120" s="420">
        <v>1383</v>
      </c>
      <c r="O120" s="420">
        <v>1529</v>
      </c>
      <c r="P120" s="420">
        <v>1406</v>
      </c>
      <c r="Q120" s="420">
        <v>1378</v>
      </c>
      <c r="R120" s="420">
        <v>1528</v>
      </c>
      <c r="S120" s="420">
        <v>1992</v>
      </c>
      <c r="T120" s="420">
        <v>1835</v>
      </c>
      <c r="U120" s="420">
        <v>1397</v>
      </c>
      <c r="V120" s="420">
        <v>1366</v>
      </c>
      <c r="W120" s="420">
        <v>1169</v>
      </c>
      <c r="X120" s="537">
        <f t="shared" si="1"/>
        <v>973</v>
      </c>
      <c r="Y120" s="420">
        <v>706</v>
      </c>
      <c r="Z120" s="420">
        <v>225</v>
      </c>
      <c r="AA120" s="420">
        <v>42</v>
      </c>
    </row>
    <row r="121" spans="1:27" s="421" customFormat="1">
      <c r="A121" s="417" t="s">
        <v>608</v>
      </c>
      <c r="B121" s="418" t="s">
        <v>57</v>
      </c>
      <c r="C121" s="418" t="s">
        <v>191</v>
      </c>
      <c r="D121" s="419" t="s">
        <v>34</v>
      </c>
      <c r="E121" s="420">
        <v>52382</v>
      </c>
      <c r="F121" s="420">
        <v>1739</v>
      </c>
      <c r="G121" s="420">
        <v>2017</v>
      </c>
      <c r="H121" s="420">
        <v>2186</v>
      </c>
      <c r="I121" s="420">
        <v>2199</v>
      </c>
      <c r="J121" s="420">
        <v>2134</v>
      </c>
      <c r="K121" s="420">
        <v>1832</v>
      </c>
      <c r="L121" s="420">
        <v>2255</v>
      </c>
      <c r="M121" s="420">
        <v>2884</v>
      </c>
      <c r="N121" s="420">
        <v>3862</v>
      </c>
      <c r="O121" s="420">
        <v>4559</v>
      </c>
      <c r="P121" s="420">
        <v>4085</v>
      </c>
      <c r="Q121" s="420">
        <v>3466</v>
      </c>
      <c r="R121" s="420">
        <v>3088</v>
      </c>
      <c r="S121" s="420">
        <v>3662</v>
      </c>
      <c r="T121" s="420">
        <v>3712</v>
      </c>
      <c r="U121" s="420">
        <v>3141</v>
      </c>
      <c r="V121" s="420">
        <v>2483</v>
      </c>
      <c r="W121" s="420">
        <v>1764</v>
      </c>
      <c r="X121" s="537">
        <f t="shared" si="1"/>
        <v>1314</v>
      </c>
      <c r="Y121" s="420">
        <v>978</v>
      </c>
      <c r="Z121" s="420">
        <v>285</v>
      </c>
      <c r="AA121" s="420">
        <v>51</v>
      </c>
    </row>
    <row r="122" spans="1:27" s="421" customFormat="1">
      <c r="A122" s="417" t="s">
        <v>609</v>
      </c>
      <c r="B122" s="418" t="s">
        <v>57</v>
      </c>
      <c r="C122" s="418" t="s">
        <v>266</v>
      </c>
      <c r="D122" s="419" t="s">
        <v>34</v>
      </c>
      <c r="E122" s="420">
        <v>104172</v>
      </c>
      <c r="F122" s="420">
        <v>4352</v>
      </c>
      <c r="G122" s="420">
        <v>4670</v>
      </c>
      <c r="H122" s="420">
        <v>4658</v>
      </c>
      <c r="I122" s="420">
        <v>4967</v>
      </c>
      <c r="J122" s="420">
        <v>5099</v>
      </c>
      <c r="K122" s="420">
        <v>5029</v>
      </c>
      <c r="L122" s="420">
        <v>5643</v>
      </c>
      <c r="M122" s="420">
        <v>6466</v>
      </c>
      <c r="N122" s="420">
        <v>7739</v>
      </c>
      <c r="O122" s="420">
        <v>8631</v>
      </c>
      <c r="P122" s="420">
        <v>7236</v>
      </c>
      <c r="Q122" s="420">
        <v>5681</v>
      </c>
      <c r="R122" s="420">
        <v>5159</v>
      </c>
      <c r="S122" s="420">
        <v>6889</v>
      </c>
      <c r="T122" s="420">
        <v>6839</v>
      </c>
      <c r="U122" s="420">
        <v>5996</v>
      </c>
      <c r="V122" s="420">
        <v>4422</v>
      </c>
      <c r="W122" s="420">
        <v>2865</v>
      </c>
      <c r="X122" s="537">
        <f t="shared" si="1"/>
        <v>1831</v>
      </c>
      <c r="Y122" s="420">
        <v>1348</v>
      </c>
      <c r="Z122" s="420">
        <v>420</v>
      </c>
      <c r="AA122" s="420">
        <v>63</v>
      </c>
    </row>
    <row r="123" spans="1:27" s="421" customFormat="1">
      <c r="A123" s="417" t="s">
        <v>610</v>
      </c>
      <c r="B123" s="418" t="s">
        <v>57</v>
      </c>
      <c r="C123" s="418" t="s">
        <v>268</v>
      </c>
      <c r="D123" s="419" t="s">
        <v>34</v>
      </c>
      <c r="E123" s="420">
        <v>15329</v>
      </c>
      <c r="F123" s="420">
        <v>503</v>
      </c>
      <c r="G123" s="420">
        <v>576</v>
      </c>
      <c r="H123" s="420">
        <v>561</v>
      </c>
      <c r="I123" s="420">
        <v>619</v>
      </c>
      <c r="J123" s="420">
        <v>630</v>
      </c>
      <c r="K123" s="420">
        <v>571</v>
      </c>
      <c r="L123" s="420">
        <v>701</v>
      </c>
      <c r="M123" s="420">
        <v>743</v>
      </c>
      <c r="N123" s="420">
        <v>917</v>
      </c>
      <c r="O123" s="420">
        <v>984</v>
      </c>
      <c r="P123" s="420">
        <v>881</v>
      </c>
      <c r="Q123" s="420">
        <v>797</v>
      </c>
      <c r="R123" s="420">
        <v>886</v>
      </c>
      <c r="S123" s="420">
        <v>1307</v>
      </c>
      <c r="T123" s="420">
        <v>1387</v>
      </c>
      <c r="U123" s="420">
        <v>1142</v>
      </c>
      <c r="V123" s="420">
        <v>941</v>
      </c>
      <c r="W123" s="420">
        <v>663</v>
      </c>
      <c r="X123" s="537">
        <f t="shared" si="1"/>
        <v>520</v>
      </c>
      <c r="Y123" s="420">
        <v>352</v>
      </c>
      <c r="Z123" s="420">
        <v>146</v>
      </c>
      <c r="AA123" s="420">
        <v>22</v>
      </c>
    </row>
    <row r="124" spans="1:27" s="421" customFormat="1">
      <c r="A124" s="417" t="s">
        <v>611</v>
      </c>
      <c r="B124" s="418" t="s">
        <v>57</v>
      </c>
      <c r="C124" s="418" t="s">
        <v>270</v>
      </c>
      <c r="D124" s="419" t="s">
        <v>34</v>
      </c>
      <c r="E124" s="420">
        <v>42560</v>
      </c>
      <c r="F124" s="420">
        <v>1389</v>
      </c>
      <c r="G124" s="420">
        <v>1767</v>
      </c>
      <c r="H124" s="420">
        <v>1821</v>
      </c>
      <c r="I124" s="420">
        <v>1993</v>
      </c>
      <c r="J124" s="420">
        <v>1756</v>
      </c>
      <c r="K124" s="420">
        <v>1552</v>
      </c>
      <c r="L124" s="420">
        <v>1840</v>
      </c>
      <c r="M124" s="420">
        <v>2130</v>
      </c>
      <c r="N124" s="420">
        <v>2425</v>
      </c>
      <c r="O124" s="420">
        <v>2724</v>
      </c>
      <c r="P124" s="420">
        <v>2460</v>
      </c>
      <c r="Q124" s="420">
        <v>2607</v>
      </c>
      <c r="R124" s="420">
        <v>2778</v>
      </c>
      <c r="S124" s="420">
        <v>3391</v>
      </c>
      <c r="T124" s="420">
        <v>3033</v>
      </c>
      <c r="U124" s="420">
        <v>2652</v>
      </c>
      <c r="V124" s="420">
        <v>2474</v>
      </c>
      <c r="W124" s="420">
        <v>2086</v>
      </c>
      <c r="X124" s="537">
        <f t="shared" si="1"/>
        <v>1682</v>
      </c>
      <c r="Y124" s="420">
        <v>1224</v>
      </c>
      <c r="Z124" s="420">
        <v>390</v>
      </c>
      <c r="AA124" s="420">
        <v>68</v>
      </c>
    </row>
    <row r="125" spans="1:27" s="421" customFormat="1">
      <c r="A125" s="417" t="s">
        <v>612</v>
      </c>
      <c r="B125" s="418" t="s">
        <v>57</v>
      </c>
      <c r="C125" s="418" t="s">
        <v>58</v>
      </c>
      <c r="D125" s="419" t="s">
        <v>34</v>
      </c>
      <c r="E125" s="420">
        <v>135265</v>
      </c>
      <c r="F125" s="420">
        <v>4939</v>
      </c>
      <c r="G125" s="420">
        <v>5894</v>
      </c>
      <c r="H125" s="420">
        <v>5964</v>
      </c>
      <c r="I125" s="420">
        <v>6802</v>
      </c>
      <c r="J125" s="420">
        <v>6432</v>
      </c>
      <c r="K125" s="420">
        <v>6055</v>
      </c>
      <c r="L125" s="420">
        <v>6954</v>
      </c>
      <c r="M125" s="420">
        <v>7818</v>
      </c>
      <c r="N125" s="420">
        <v>9513</v>
      </c>
      <c r="O125" s="420">
        <v>10650</v>
      </c>
      <c r="P125" s="420">
        <v>8757</v>
      </c>
      <c r="Q125" s="420">
        <v>7879</v>
      </c>
      <c r="R125" s="420">
        <v>7949</v>
      </c>
      <c r="S125" s="420">
        <v>10285</v>
      </c>
      <c r="T125" s="420">
        <v>9762</v>
      </c>
      <c r="U125" s="420">
        <v>8025</v>
      </c>
      <c r="V125" s="420">
        <v>5487</v>
      </c>
      <c r="W125" s="420">
        <v>3802</v>
      </c>
      <c r="X125" s="537">
        <f t="shared" si="1"/>
        <v>2298</v>
      </c>
      <c r="Y125" s="420">
        <v>1713</v>
      </c>
      <c r="Z125" s="420">
        <v>520</v>
      </c>
      <c r="AA125" s="420">
        <v>65</v>
      </c>
    </row>
    <row r="126" spans="1:27" s="421" customFormat="1">
      <c r="A126" s="417" t="s">
        <v>613</v>
      </c>
      <c r="B126" s="418" t="s">
        <v>57</v>
      </c>
      <c r="C126" s="418" t="s">
        <v>271</v>
      </c>
      <c r="D126" s="419" t="s">
        <v>34</v>
      </c>
      <c r="E126" s="420">
        <v>24709</v>
      </c>
      <c r="F126" s="420">
        <v>769</v>
      </c>
      <c r="G126" s="420">
        <v>879</v>
      </c>
      <c r="H126" s="420">
        <v>985</v>
      </c>
      <c r="I126" s="420">
        <v>1213</v>
      </c>
      <c r="J126" s="420">
        <v>1149</v>
      </c>
      <c r="K126" s="420">
        <v>961</v>
      </c>
      <c r="L126" s="420">
        <v>1042</v>
      </c>
      <c r="M126" s="420">
        <v>1231</v>
      </c>
      <c r="N126" s="420">
        <v>1559</v>
      </c>
      <c r="O126" s="420">
        <v>1718</v>
      </c>
      <c r="P126" s="420">
        <v>1578</v>
      </c>
      <c r="Q126" s="420">
        <v>1473</v>
      </c>
      <c r="R126" s="420">
        <v>1451</v>
      </c>
      <c r="S126" s="420">
        <v>2041</v>
      </c>
      <c r="T126" s="420">
        <v>1894</v>
      </c>
      <c r="U126" s="420">
        <v>1646</v>
      </c>
      <c r="V126" s="420">
        <v>1370</v>
      </c>
      <c r="W126" s="420">
        <v>1018</v>
      </c>
      <c r="X126" s="537">
        <f t="shared" si="1"/>
        <v>732</v>
      </c>
      <c r="Y126" s="420">
        <v>541</v>
      </c>
      <c r="Z126" s="420">
        <v>161</v>
      </c>
      <c r="AA126" s="420">
        <v>30</v>
      </c>
    </row>
    <row r="127" spans="1:27" s="421" customFormat="1">
      <c r="A127" s="417" t="s">
        <v>614</v>
      </c>
      <c r="B127" s="418" t="s">
        <v>57</v>
      </c>
      <c r="C127" s="418" t="s">
        <v>273</v>
      </c>
      <c r="D127" s="419" t="s">
        <v>34</v>
      </c>
      <c r="E127" s="420">
        <v>21202</v>
      </c>
      <c r="F127" s="420">
        <v>680</v>
      </c>
      <c r="G127" s="420">
        <v>788</v>
      </c>
      <c r="H127" s="420">
        <v>870</v>
      </c>
      <c r="I127" s="420">
        <v>1018</v>
      </c>
      <c r="J127" s="420">
        <v>968</v>
      </c>
      <c r="K127" s="420">
        <v>841</v>
      </c>
      <c r="L127" s="420">
        <v>855</v>
      </c>
      <c r="M127" s="420">
        <v>1041</v>
      </c>
      <c r="N127" s="420">
        <v>1276</v>
      </c>
      <c r="O127" s="420">
        <v>1411</v>
      </c>
      <c r="P127" s="420">
        <v>1339</v>
      </c>
      <c r="Q127" s="420">
        <v>1240</v>
      </c>
      <c r="R127" s="420">
        <v>1326</v>
      </c>
      <c r="S127" s="420">
        <v>1600</v>
      </c>
      <c r="T127" s="420">
        <v>1521</v>
      </c>
      <c r="U127" s="420">
        <v>1564</v>
      </c>
      <c r="V127" s="420">
        <v>1221</v>
      </c>
      <c r="W127" s="420">
        <v>918</v>
      </c>
      <c r="X127" s="537">
        <f t="shared" si="1"/>
        <v>725</v>
      </c>
      <c r="Y127" s="420">
        <v>526</v>
      </c>
      <c r="Z127" s="420">
        <v>169</v>
      </c>
      <c r="AA127" s="420">
        <v>30</v>
      </c>
    </row>
    <row r="128" spans="1:27" s="421" customFormat="1">
      <c r="A128" s="417" t="s">
        <v>615</v>
      </c>
      <c r="B128" s="418" t="s">
        <v>57</v>
      </c>
      <c r="C128" s="418" t="s">
        <v>274</v>
      </c>
      <c r="D128" s="419" t="s">
        <v>34</v>
      </c>
      <c r="E128" s="420">
        <v>125512</v>
      </c>
      <c r="F128" s="420">
        <v>4584</v>
      </c>
      <c r="G128" s="420">
        <v>5235</v>
      </c>
      <c r="H128" s="420">
        <v>5437</v>
      </c>
      <c r="I128" s="420">
        <v>6018</v>
      </c>
      <c r="J128" s="420">
        <v>5812</v>
      </c>
      <c r="K128" s="420">
        <v>5065</v>
      </c>
      <c r="L128" s="420">
        <v>5938</v>
      </c>
      <c r="M128" s="420">
        <v>6997</v>
      </c>
      <c r="N128" s="420">
        <v>9153</v>
      </c>
      <c r="O128" s="420">
        <v>10768</v>
      </c>
      <c r="P128" s="420">
        <v>9012</v>
      </c>
      <c r="Q128" s="420">
        <v>7662</v>
      </c>
      <c r="R128" s="420">
        <v>6841</v>
      </c>
      <c r="S128" s="420">
        <v>8560</v>
      </c>
      <c r="T128" s="420">
        <v>8718</v>
      </c>
      <c r="U128" s="420">
        <v>7345</v>
      </c>
      <c r="V128" s="420">
        <v>5619</v>
      </c>
      <c r="W128" s="420">
        <v>3951</v>
      </c>
      <c r="X128" s="537">
        <f t="shared" si="1"/>
        <v>2797</v>
      </c>
      <c r="Y128" s="420">
        <v>2018</v>
      </c>
      <c r="Z128" s="420">
        <v>646</v>
      </c>
      <c r="AA128" s="420">
        <v>133</v>
      </c>
    </row>
    <row r="129" spans="1:27" s="421" customFormat="1">
      <c r="A129" s="417" t="s">
        <v>616</v>
      </c>
      <c r="B129" s="418" t="s">
        <v>57</v>
      </c>
      <c r="C129" s="418" t="s">
        <v>275</v>
      </c>
      <c r="D129" s="419" t="s">
        <v>34</v>
      </c>
      <c r="E129" s="420">
        <v>40103</v>
      </c>
      <c r="F129" s="420">
        <v>1281</v>
      </c>
      <c r="G129" s="420">
        <v>1468</v>
      </c>
      <c r="H129" s="420">
        <v>1564</v>
      </c>
      <c r="I129" s="420">
        <v>1745</v>
      </c>
      <c r="J129" s="420">
        <v>1847</v>
      </c>
      <c r="K129" s="420">
        <v>1558</v>
      </c>
      <c r="L129" s="420">
        <v>1802</v>
      </c>
      <c r="M129" s="420">
        <v>2052</v>
      </c>
      <c r="N129" s="420">
        <v>2528</v>
      </c>
      <c r="O129" s="420">
        <v>2700</v>
      </c>
      <c r="P129" s="420">
        <v>2393</v>
      </c>
      <c r="Q129" s="420">
        <v>2320</v>
      </c>
      <c r="R129" s="420">
        <v>2674</v>
      </c>
      <c r="S129" s="420">
        <v>3504</v>
      </c>
      <c r="T129" s="420">
        <v>3375</v>
      </c>
      <c r="U129" s="420">
        <v>2792</v>
      </c>
      <c r="V129" s="420">
        <v>1937</v>
      </c>
      <c r="W129" s="420">
        <v>1439</v>
      </c>
      <c r="X129" s="537">
        <f t="shared" si="1"/>
        <v>1124</v>
      </c>
      <c r="Y129" s="420">
        <v>806</v>
      </c>
      <c r="Z129" s="420">
        <v>269</v>
      </c>
      <c r="AA129" s="420">
        <v>49</v>
      </c>
    </row>
    <row r="130" spans="1:27" s="421" customFormat="1">
      <c r="A130" s="417" t="s">
        <v>617</v>
      </c>
      <c r="B130" s="418" t="s">
        <v>57</v>
      </c>
      <c r="C130" s="418" t="s">
        <v>276</v>
      </c>
      <c r="D130" s="419" t="s">
        <v>34</v>
      </c>
      <c r="E130" s="420">
        <v>46715</v>
      </c>
      <c r="F130" s="420">
        <v>1715</v>
      </c>
      <c r="G130" s="420">
        <v>1947</v>
      </c>
      <c r="H130" s="420">
        <v>2083</v>
      </c>
      <c r="I130" s="420">
        <v>2318</v>
      </c>
      <c r="J130" s="420">
        <v>2198</v>
      </c>
      <c r="K130" s="420">
        <v>2096</v>
      </c>
      <c r="L130" s="420">
        <v>2392</v>
      </c>
      <c r="M130" s="420">
        <v>2592</v>
      </c>
      <c r="N130" s="420">
        <v>3131</v>
      </c>
      <c r="O130" s="420">
        <v>3496</v>
      </c>
      <c r="P130" s="420">
        <v>2918</v>
      </c>
      <c r="Q130" s="420">
        <v>2723</v>
      </c>
      <c r="R130" s="420">
        <v>2754</v>
      </c>
      <c r="S130" s="420">
        <v>3657</v>
      </c>
      <c r="T130" s="420">
        <v>3601</v>
      </c>
      <c r="U130" s="420">
        <v>2739</v>
      </c>
      <c r="V130" s="420">
        <v>2041</v>
      </c>
      <c r="W130" s="420">
        <v>1398</v>
      </c>
      <c r="X130" s="537">
        <f t="shared" si="1"/>
        <v>916</v>
      </c>
      <c r="Y130" s="420">
        <v>677</v>
      </c>
      <c r="Z130" s="420">
        <v>206</v>
      </c>
      <c r="AA130" s="420">
        <v>33</v>
      </c>
    </row>
    <row r="131" spans="1:27" s="421" customFormat="1">
      <c r="A131" s="417" t="s">
        <v>618</v>
      </c>
      <c r="B131" s="418" t="s">
        <v>57</v>
      </c>
      <c r="C131" s="418" t="s">
        <v>277</v>
      </c>
      <c r="D131" s="419" t="s">
        <v>34</v>
      </c>
      <c r="E131" s="420">
        <v>83149</v>
      </c>
      <c r="F131" s="420">
        <v>2720</v>
      </c>
      <c r="G131" s="420">
        <v>3274</v>
      </c>
      <c r="H131" s="420">
        <v>3484</v>
      </c>
      <c r="I131" s="420">
        <v>3860</v>
      </c>
      <c r="J131" s="420">
        <v>3801</v>
      </c>
      <c r="K131" s="420">
        <v>3101</v>
      </c>
      <c r="L131" s="420">
        <v>3607</v>
      </c>
      <c r="M131" s="420">
        <v>4514</v>
      </c>
      <c r="N131" s="420">
        <v>5635</v>
      </c>
      <c r="O131" s="420">
        <v>6904</v>
      </c>
      <c r="P131" s="420">
        <v>5633</v>
      </c>
      <c r="Q131" s="420">
        <v>4687</v>
      </c>
      <c r="R131" s="420">
        <v>4459</v>
      </c>
      <c r="S131" s="420">
        <v>5960</v>
      </c>
      <c r="T131" s="420">
        <v>6608</v>
      </c>
      <c r="U131" s="420">
        <v>6084</v>
      </c>
      <c r="V131" s="420">
        <v>4327</v>
      </c>
      <c r="W131" s="420">
        <v>2711</v>
      </c>
      <c r="X131" s="537">
        <f t="shared" si="1"/>
        <v>1780</v>
      </c>
      <c r="Y131" s="420">
        <v>1262</v>
      </c>
      <c r="Z131" s="420">
        <v>435</v>
      </c>
      <c r="AA131" s="420">
        <v>83</v>
      </c>
    </row>
    <row r="132" spans="1:27" s="421" customFormat="1">
      <c r="A132" s="417" t="s">
        <v>619</v>
      </c>
      <c r="B132" s="418" t="s">
        <v>57</v>
      </c>
      <c r="C132" s="418" t="s">
        <v>278</v>
      </c>
      <c r="D132" s="419" t="s">
        <v>34</v>
      </c>
      <c r="E132" s="420">
        <v>24884</v>
      </c>
      <c r="F132" s="420">
        <v>857</v>
      </c>
      <c r="G132" s="420">
        <v>1118</v>
      </c>
      <c r="H132" s="420">
        <v>1267</v>
      </c>
      <c r="I132" s="420">
        <v>1211</v>
      </c>
      <c r="J132" s="420">
        <v>1265</v>
      </c>
      <c r="K132" s="420">
        <v>1032</v>
      </c>
      <c r="L132" s="420">
        <v>1262</v>
      </c>
      <c r="M132" s="420">
        <v>1361</v>
      </c>
      <c r="N132" s="420">
        <v>1646</v>
      </c>
      <c r="O132" s="420">
        <v>1877</v>
      </c>
      <c r="P132" s="420">
        <v>1583</v>
      </c>
      <c r="Q132" s="420">
        <v>1422</v>
      </c>
      <c r="R132" s="420">
        <v>1467</v>
      </c>
      <c r="S132" s="420">
        <v>1882</v>
      </c>
      <c r="T132" s="420">
        <v>1706</v>
      </c>
      <c r="U132" s="420">
        <v>1415</v>
      </c>
      <c r="V132" s="420">
        <v>1037</v>
      </c>
      <c r="W132" s="420">
        <v>822</v>
      </c>
      <c r="X132" s="537">
        <f t="shared" ref="X132:X155" si="2">SUM(Y132:AA132)</f>
        <v>654</v>
      </c>
      <c r="Y132" s="420">
        <v>468</v>
      </c>
      <c r="Z132" s="420">
        <v>169</v>
      </c>
      <c r="AA132" s="420">
        <v>17</v>
      </c>
    </row>
    <row r="133" spans="1:27" s="421" customFormat="1">
      <c r="A133" s="417" t="s">
        <v>620</v>
      </c>
      <c r="B133" s="418" t="s">
        <v>57</v>
      </c>
      <c r="C133" s="418" t="s">
        <v>279</v>
      </c>
      <c r="D133" s="419" t="s">
        <v>34</v>
      </c>
      <c r="E133" s="420">
        <v>57982</v>
      </c>
      <c r="F133" s="420">
        <v>2115</v>
      </c>
      <c r="G133" s="420">
        <v>2517</v>
      </c>
      <c r="H133" s="420">
        <v>2432</v>
      </c>
      <c r="I133" s="420">
        <v>2749</v>
      </c>
      <c r="J133" s="420">
        <v>3295</v>
      </c>
      <c r="K133" s="420">
        <v>2855</v>
      </c>
      <c r="L133" s="420">
        <v>3141</v>
      </c>
      <c r="M133" s="420">
        <v>3283</v>
      </c>
      <c r="N133" s="420">
        <v>3583</v>
      </c>
      <c r="O133" s="420">
        <v>4018</v>
      </c>
      <c r="P133" s="420">
        <v>4428</v>
      </c>
      <c r="Q133" s="420">
        <v>4833</v>
      </c>
      <c r="R133" s="420">
        <v>4486</v>
      </c>
      <c r="S133" s="420">
        <v>4215</v>
      </c>
      <c r="T133" s="420">
        <v>3065</v>
      </c>
      <c r="U133" s="420">
        <v>2394</v>
      </c>
      <c r="V133" s="420">
        <v>1980</v>
      </c>
      <c r="W133" s="420">
        <v>1554</v>
      </c>
      <c r="X133" s="537">
        <f t="shared" si="2"/>
        <v>1039</v>
      </c>
      <c r="Y133" s="420">
        <v>774</v>
      </c>
      <c r="Z133" s="420">
        <v>233</v>
      </c>
      <c r="AA133" s="420">
        <v>32</v>
      </c>
    </row>
    <row r="134" spans="1:27" s="421" customFormat="1">
      <c r="A134" s="417" t="s">
        <v>621</v>
      </c>
      <c r="B134" s="418" t="s">
        <v>57</v>
      </c>
      <c r="C134" s="418" t="s">
        <v>280</v>
      </c>
      <c r="D134" s="419" t="s">
        <v>34</v>
      </c>
      <c r="E134" s="420">
        <v>22731</v>
      </c>
      <c r="F134" s="420">
        <v>727</v>
      </c>
      <c r="G134" s="420">
        <v>798</v>
      </c>
      <c r="H134" s="420">
        <v>849</v>
      </c>
      <c r="I134" s="420">
        <v>1054</v>
      </c>
      <c r="J134" s="420">
        <v>1154</v>
      </c>
      <c r="K134" s="420">
        <v>964</v>
      </c>
      <c r="L134" s="420">
        <v>1048</v>
      </c>
      <c r="M134" s="420">
        <v>1072</v>
      </c>
      <c r="N134" s="420">
        <v>1240</v>
      </c>
      <c r="O134" s="420">
        <v>1469</v>
      </c>
      <c r="P134" s="420">
        <v>1417</v>
      </c>
      <c r="Q134" s="420">
        <v>1423</v>
      </c>
      <c r="R134" s="420">
        <v>1516</v>
      </c>
      <c r="S134" s="420">
        <v>1915</v>
      </c>
      <c r="T134" s="420">
        <v>1706</v>
      </c>
      <c r="U134" s="420">
        <v>1343</v>
      </c>
      <c r="V134" s="420">
        <v>1175</v>
      </c>
      <c r="W134" s="420">
        <v>1022</v>
      </c>
      <c r="X134" s="537">
        <f t="shared" si="2"/>
        <v>839</v>
      </c>
      <c r="Y134" s="420">
        <v>604</v>
      </c>
      <c r="Z134" s="420">
        <v>209</v>
      </c>
      <c r="AA134" s="420">
        <v>26</v>
      </c>
    </row>
    <row r="135" spans="1:27" s="421" customFormat="1">
      <c r="A135" s="417" t="s">
        <v>622</v>
      </c>
      <c r="B135" s="418" t="s">
        <v>57</v>
      </c>
      <c r="C135" s="418" t="s">
        <v>282</v>
      </c>
      <c r="D135" s="419" t="s">
        <v>34</v>
      </c>
      <c r="E135" s="420">
        <v>21758</v>
      </c>
      <c r="F135" s="420">
        <v>721</v>
      </c>
      <c r="G135" s="420">
        <v>808</v>
      </c>
      <c r="H135" s="420">
        <v>799</v>
      </c>
      <c r="I135" s="420">
        <v>885</v>
      </c>
      <c r="J135" s="420">
        <v>942</v>
      </c>
      <c r="K135" s="420">
        <v>926</v>
      </c>
      <c r="L135" s="420">
        <v>1006</v>
      </c>
      <c r="M135" s="420">
        <v>1079</v>
      </c>
      <c r="N135" s="420">
        <v>1211</v>
      </c>
      <c r="O135" s="420">
        <v>1273</v>
      </c>
      <c r="P135" s="420">
        <v>1292</v>
      </c>
      <c r="Q135" s="420">
        <v>1402</v>
      </c>
      <c r="R135" s="420">
        <v>1508</v>
      </c>
      <c r="S135" s="420">
        <v>1768</v>
      </c>
      <c r="T135" s="420">
        <v>1542</v>
      </c>
      <c r="U135" s="420">
        <v>1326</v>
      </c>
      <c r="V135" s="420">
        <v>1300</v>
      </c>
      <c r="W135" s="420">
        <v>1080</v>
      </c>
      <c r="X135" s="537">
        <f t="shared" si="2"/>
        <v>890</v>
      </c>
      <c r="Y135" s="420">
        <v>661</v>
      </c>
      <c r="Z135" s="420">
        <v>194</v>
      </c>
      <c r="AA135" s="420">
        <v>35</v>
      </c>
    </row>
    <row r="136" spans="1:27" s="421" customFormat="1">
      <c r="A136" s="417" t="s">
        <v>623</v>
      </c>
      <c r="B136" s="418" t="s">
        <v>57</v>
      </c>
      <c r="C136" s="418" t="s">
        <v>283</v>
      </c>
      <c r="D136" s="419" t="s">
        <v>34</v>
      </c>
      <c r="E136" s="420">
        <v>12294</v>
      </c>
      <c r="F136" s="420">
        <v>382</v>
      </c>
      <c r="G136" s="420">
        <v>397</v>
      </c>
      <c r="H136" s="420">
        <v>460</v>
      </c>
      <c r="I136" s="420">
        <v>531</v>
      </c>
      <c r="J136" s="420">
        <v>462</v>
      </c>
      <c r="K136" s="420">
        <v>379</v>
      </c>
      <c r="L136" s="420">
        <v>476</v>
      </c>
      <c r="M136" s="420">
        <v>554</v>
      </c>
      <c r="N136" s="420">
        <v>647</v>
      </c>
      <c r="O136" s="420">
        <v>679</v>
      </c>
      <c r="P136" s="420">
        <v>624</v>
      </c>
      <c r="Q136" s="420">
        <v>800</v>
      </c>
      <c r="R136" s="420">
        <v>917</v>
      </c>
      <c r="S136" s="420">
        <v>1011</v>
      </c>
      <c r="T136" s="420">
        <v>900</v>
      </c>
      <c r="U136" s="420">
        <v>759</v>
      </c>
      <c r="V136" s="420">
        <v>876</v>
      </c>
      <c r="W136" s="420">
        <v>775</v>
      </c>
      <c r="X136" s="537">
        <f t="shared" si="2"/>
        <v>665</v>
      </c>
      <c r="Y136" s="420">
        <v>483</v>
      </c>
      <c r="Z136" s="420">
        <v>162</v>
      </c>
      <c r="AA136" s="420">
        <v>20</v>
      </c>
    </row>
    <row r="137" spans="1:27" s="421" customFormat="1">
      <c r="A137" s="417" t="s">
        <v>624</v>
      </c>
      <c r="B137" s="418" t="s">
        <v>57</v>
      </c>
      <c r="C137" s="418" t="s">
        <v>284</v>
      </c>
      <c r="D137" s="419" t="s">
        <v>34</v>
      </c>
      <c r="E137" s="420">
        <v>33678</v>
      </c>
      <c r="F137" s="420">
        <v>1170</v>
      </c>
      <c r="G137" s="420">
        <v>1281</v>
      </c>
      <c r="H137" s="420">
        <v>1389</v>
      </c>
      <c r="I137" s="420">
        <v>1636</v>
      </c>
      <c r="J137" s="420">
        <v>1492</v>
      </c>
      <c r="K137" s="420">
        <v>1270</v>
      </c>
      <c r="L137" s="420">
        <v>1470</v>
      </c>
      <c r="M137" s="420">
        <v>1597</v>
      </c>
      <c r="N137" s="420">
        <v>1931</v>
      </c>
      <c r="O137" s="420">
        <v>2001</v>
      </c>
      <c r="P137" s="420">
        <v>1865</v>
      </c>
      <c r="Q137" s="420">
        <v>2067</v>
      </c>
      <c r="R137" s="420">
        <v>2270</v>
      </c>
      <c r="S137" s="420">
        <v>2688</v>
      </c>
      <c r="T137" s="420">
        <v>2371</v>
      </c>
      <c r="U137" s="420">
        <v>2097</v>
      </c>
      <c r="V137" s="420">
        <v>1921</v>
      </c>
      <c r="W137" s="420">
        <v>1718</v>
      </c>
      <c r="X137" s="537">
        <f t="shared" si="2"/>
        <v>1444</v>
      </c>
      <c r="Y137" s="420">
        <v>1027</v>
      </c>
      <c r="Z137" s="420">
        <v>370</v>
      </c>
      <c r="AA137" s="420">
        <v>47</v>
      </c>
    </row>
    <row r="138" spans="1:27" s="421" customFormat="1">
      <c r="A138" s="417" t="s">
        <v>625</v>
      </c>
      <c r="B138" s="418" t="s">
        <v>57</v>
      </c>
      <c r="C138" s="418" t="s">
        <v>148</v>
      </c>
      <c r="D138" s="419" t="s">
        <v>34</v>
      </c>
      <c r="E138" s="420">
        <v>24605</v>
      </c>
      <c r="F138" s="420">
        <v>829</v>
      </c>
      <c r="G138" s="420">
        <v>949</v>
      </c>
      <c r="H138" s="420">
        <v>985</v>
      </c>
      <c r="I138" s="420">
        <v>1077</v>
      </c>
      <c r="J138" s="420">
        <v>966</v>
      </c>
      <c r="K138" s="420">
        <v>890</v>
      </c>
      <c r="L138" s="420">
        <v>1119</v>
      </c>
      <c r="M138" s="420">
        <v>1228</v>
      </c>
      <c r="N138" s="420">
        <v>1379</v>
      </c>
      <c r="O138" s="420">
        <v>1556</v>
      </c>
      <c r="P138" s="420">
        <v>1431</v>
      </c>
      <c r="Q138" s="420">
        <v>1497</v>
      </c>
      <c r="R138" s="420">
        <v>1660</v>
      </c>
      <c r="S138" s="420">
        <v>2090</v>
      </c>
      <c r="T138" s="420">
        <v>1868</v>
      </c>
      <c r="U138" s="420">
        <v>1503</v>
      </c>
      <c r="V138" s="420">
        <v>1372</v>
      </c>
      <c r="W138" s="420">
        <v>1240</v>
      </c>
      <c r="X138" s="537">
        <f t="shared" si="2"/>
        <v>966</v>
      </c>
      <c r="Y138" s="420">
        <v>695</v>
      </c>
      <c r="Z138" s="420">
        <v>241</v>
      </c>
      <c r="AA138" s="420">
        <v>30</v>
      </c>
    </row>
    <row r="139" spans="1:27" s="421" customFormat="1">
      <c r="A139" s="417" t="s">
        <v>626</v>
      </c>
      <c r="B139" s="418" t="s">
        <v>57</v>
      </c>
      <c r="C139" s="418" t="s">
        <v>285</v>
      </c>
      <c r="D139" s="419" t="s">
        <v>34</v>
      </c>
      <c r="E139" s="420">
        <v>16016</v>
      </c>
      <c r="F139" s="420">
        <v>578</v>
      </c>
      <c r="G139" s="420">
        <v>591</v>
      </c>
      <c r="H139" s="420">
        <v>603</v>
      </c>
      <c r="I139" s="420">
        <v>730</v>
      </c>
      <c r="J139" s="420">
        <v>698</v>
      </c>
      <c r="K139" s="420">
        <v>549</v>
      </c>
      <c r="L139" s="420">
        <v>732</v>
      </c>
      <c r="M139" s="420">
        <v>771</v>
      </c>
      <c r="N139" s="420">
        <v>848</v>
      </c>
      <c r="O139" s="420">
        <v>964</v>
      </c>
      <c r="P139" s="420">
        <v>885</v>
      </c>
      <c r="Q139" s="420">
        <v>990</v>
      </c>
      <c r="R139" s="420">
        <v>1127</v>
      </c>
      <c r="S139" s="420">
        <v>1247</v>
      </c>
      <c r="T139" s="420">
        <v>1135</v>
      </c>
      <c r="U139" s="420">
        <v>990</v>
      </c>
      <c r="V139" s="420">
        <v>919</v>
      </c>
      <c r="W139" s="420">
        <v>881</v>
      </c>
      <c r="X139" s="537">
        <f t="shared" si="2"/>
        <v>778</v>
      </c>
      <c r="Y139" s="420">
        <v>569</v>
      </c>
      <c r="Z139" s="420">
        <v>179</v>
      </c>
      <c r="AA139" s="420">
        <v>30</v>
      </c>
    </row>
    <row r="140" spans="1:27" s="421" customFormat="1">
      <c r="A140" s="417" t="s">
        <v>627</v>
      </c>
      <c r="B140" s="418" t="s">
        <v>57</v>
      </c>
      <c r="C140" s="418" t="s">
        <v>286</v>
      </c>
      <c r="D140" s="419" t="s">
        <v>34</v>
      </c>
      <c r="E140" s="420">
        <v>22940</v>
      </c>
      <c r="F140" s="420">
        <v>698</v>
      </c>
      <c r="G140" s="420">
        <v>813</v>
      </c>
      <c r="H140" s="420">
        <v>816</v>
      </c>
      <c r="I140" s="420">
        <v>919</v>
      </c>
      <c r="J140" s="420">
        <v>916</v>
      </c>
      <c r="K140" s="420">
        <v>711</v>
      </c>
      <c r="L140" s="420">
        <v>952</v>
      </c>
      <c r="M140" s="420">
        <v>1068</v>
      </c>
      <c r="N140" s="420">
        <v>1308</v>
      </c>
      <c r="O140" s="420">
        <v>1338</v>
      </c>
      <c r="P140" s="420">
        <v>1298</v>
      </c>
      <c r="Q140" s="420">
        <v>1344</v>
      </c>
      <c r="R140" s="420">
        <v>1556</v>
      </c>
      <c r="S140" s="420">
        <v>1923</v>
      </c>
      <c r="T140" s="420">
        <v>1755</v>
      </c>
      <c r="U140" s="420">
        <v>1579</v>
      </c>
      <c r="V140" s="420">
        <v>1446</v>
      </c>
      <c r="W140" s="420">
        <v>1330</v>
      </c>
      <c r="X140" s="537">
        <f t="shared" si="2"/>
        <v>1170</v>
      </c>
      <c r="Y140" s="420">
        <v>837</v>
      </c>
      <c r="Z140" s="420">
        <v>293</v>
      </c>
      <c r="AA140" s="420">
        <v>40</v>
      </c>
    </row>
    <row r="141" spans="1:27" s="421" customFormat="1">
      <c r="A141" s="417" t="s">
        <v>628</v>
      </c>
      <c r="B141" s="418" t="s">
        <v>57</v>
      </c>
      <c r="C141" s="418" t="s">
        <v>287</v>
      </c>
      <c r="D141" s="419" t="s">
        <v>34</v>
      </c>
      <c r="E141" s="420">
        <v>19764</v>
      </c>
      <c r="F141" s="420">
        <v>520</v>
      </c>
      <c r="G141" s="420">
        <v>729</v>
      </c>
      <c r="H141" s="420">
        <v>824</v>
      </c>
      <c r="I141" s="420">
        <v>942</v>
      </c>
      <c r="J141" s="420">
        <v>785</v>
      </c>
      <c r="K141" s="420">
        <v>673</v>
      </c>
      <c r="L141" s="420">
        <v>805</v>
      </c>
      <c r="M141" s="420">
        <v>935</v>
      </c>
      <c r="N141" s="420">
        <v>1098</v>
      </c>
      <c r="O141" s="420">
        <v>1206</v>
      </c>
      <c r="P141" s="420">
        <v>1112</v>
      </c>
      <c r="Q141" s="420">
        <v>1306</v>
      </c>
      <c r="R141" s="420">
        <v>1416</v>
      </c>
      <c r="S141" s="420">
        <v>1736</v>
      </c>
      <c r="T141" s="420">
        <v>1473</v>
      </c>
      <c r="U141" s="420">
        <v>1221</v>
      </c>
      <c r="V141" s="420">
        <v>1213</v>
      </c>
      <c r="W141" s="420">
        <v>970</v>
      </c>
      <c r="X141" s="537">
        <f t="shared" si="2"/>
        <v>800</v>
      </c>
      <c r="Y141" s="420">
        <v>598</v>
      </c>
      <c r="Z141" s="420">
        <v>179</v>
      </c>
      <c r="AA141" s="420">
        <v>23</v>
      </c>
    </row>
    <row r="142" spans="1:27" s="421" customFormat="1">
      <c r="A142" s="417" t="s">
        <v>629</v>
      </c>
      <c r="B142" s="418" t="s">
        <v>57</v>
      </c>
      <c r="C142" s="418" t="s">
        <v>288</v>
      </c>
      <c r="D142" s="419" t="s">
        <v>34</v>
      </c>
      <c r="E142" s="420">
        <v>20467</v>
      </c>
      <c r="F142" s="420">
        <v>831</v>
      </c>
      <c r="G142" s="420">
        <v>878</v>
      </c>
      <c r="H142" s="420">
        <v>888</v>
      </c>
      <c r="I142" s="420">
        <v>1045</v>
      </c>
      <c r="J142" s="420">
        <v>1209</v>
      </c>
      <c r="K142" s="420">
        <v>1062</v>
      </c>
      <c r="L142" s="420">
        <v>1115</v>
      </c>
      <c r="M142" s="420">
        <v>1142</v>
      </c>
      <c r="N142" s="420">
        <v>1344</v>
      </c>
      <c r="O142" s="420">
        <v>1424</v>
      </c>
      <c r="P142" s="420">
        <v>1297</v>
      </c>
      <c r="Q142" s="420">
        <v>1155</v>
      </c>
      <c r="R142" s="420">
        <v>1215</v>
      </c>
      <c r="S142" s="420">
        <v>1407</v>
      </c>
      <c r="T142" s="420">
        <v>1191</v>
      </c>
      <c r="U142" s="420">
        <v>965</v>
      </c>
      <c r="V142" s="420">
        <v>957</v>
      </c>
      <c r="W142" s="420">
        <v>746</v>
      </c>
      <c r="X142" s="537">
        <f t="shared" si="2"/>
        <v>596</v>
      </c>
      <c r="Y142" s="420">
        <v>442</v>
      </c>
      <c r="Z142" s="420">
        <v>124</v>
      </c>
      <c r="AA142" s="420">
        <v>30</v>
      </c>
    </row>
    <row r="143" spans="1:27" s="421" customFormat="1">
      <c r="A143" s="417" t="s">
        <v>630</v>
      </c>
      <c r="B143" s="418" t="s">
        <v>57</v>
      </c>
      <c r="C143" s="418" t="s">
        <v>131</v>
      </c>
      <c r="D143" s="419" t="s">
        <v>34</v>
      </c>
      <c r="E143" s="420">
        <v>39645</v>
      </c>
      <c r="F143" s="420">
        <v>1394</v>
      </c>
      <c r="G143" s="420">
        <v>1594</v>
      </c>
      <c r="H143" s="420">
        <v>1711</v>
      </c>
      <c r="I143" s="420">
        <v>1943</v>
      </c>
      <c r="J143" s="420">
        <v>1785</v>
      </c>
      <c r="K143" s="420">
        <v>1547</v>
      </c>
      <c r="L143" s="420">
        <v>1879</v>
      </c>
      <c r="M143" s="420">
        <v>2157</v>
      </c>
      <c r="N143" s="420">
        <v>2573</v>
      </c>
      <c r="O143" s="420">
        <v>2780</v>
      </c>
      <c r="P143" s="420">
        <v>2419</v>
      </c>
      <c r="Q143" s="420">
        <v>2320</v>
      </c>
      <c r="R143" s="420">
        <v>2517</v>
      </c>
      <c r="S143" s="420">
        <v>3178</v>
      </c>
      <c r="T143" s="420">
        <v>3104</v>
      </c>
      <c r="U143" s="420">
        <v>2388</v>
      </c>
      <c r="V143" s="420">
        <v>1887</v>
      </c>
      <c r="W143" s="420">
        <v>1439</v>
      </c>
      <c r="X143" s="537">
        <f t="shared" si="2"/>
        <v>1030</v>
      </c>
      <c r="Y143" s="420">
        <v>761</v>
      </c>
      <c r="Z143" s="420">
        <v>233</v>
      </c>
      <c r="AA143" s="420">
        <v>36</v>
      </c>
    </row>
    <row r="144" spans="1:27" s="421" customFormat="1">
      <c r="A144" s="417" t="s">
        <v>631</v>
      </c>
      <c r="B144" s="418" t="s">
        <v>57</v>
      </c>
      <c r="C144" s="418" t="s">
        <v>674</v>
      </c>
      <c r="D144" s="419" t="s">
        <v>34</v>
      </c>
      <c r="E144" s="420">
        <v>16292</v>
      </c>
      <c r="F144" s="420">
        <v>499</v>
      </c>
      <c r="G144" s="420">
        <v>703</v>
      </c>
      <c r="H144" s="420">
        <v>882</v>
      </c>
      <c r="I144" s="420">
        <v>868</v>
      </c>
      <c r="J144" s="420">
        <v>721</v>
      </c>
      <c r="K144" s="420">
        <v>547</v>
      </c>
      <c r="L144" s="420">
        <v>653</v>
      </c>
      <c r="M144" s="420">
        <v>823</v>
      </c>
      <c r="N144" s="420">
        <v>1185</v>
      </c>
      <c r="O144" s="420">
        <v>1291</v>
      </c>
      <c r="P144" s="420">
        <v>1104</v>
      </c>
      <c r="Q144" s="420">
        <v>1043</v>
      </c>
      <c r="R144" s="420">
        <v>1169</v>
      </c>
      <c r="S144" s="420">
        <v>1330</v>
      </c>
      <c r="T144" s="420">
        <v>1151</v>
      </c>
      <c r="U144" s="420">
        <v>900</v>
      </c>
      <c r="V144" s="420">
        <v>547</v>
      </c>
      <c r="W144" s="420">
        <v>470</v>
      </c>
      <c r="X144" s="537">
        <f t="shared" si="2"/>
        <v>406</v>
      </c>
      <c r="Y144" s="420">
        <v>287</v>
      </c>
      <c r="Z144" s="420">
        <v>107</v>
      </c>
      <c r="AA144" s="420">
        <v>12</v>
      </c>
    </row>
    <row r="145" spans="1:27" s="421" customFormat="1">
      <c r="A145" s="417" t="s">
        <v>632</v>
      </c>
      <c r="B145" s="418" t="s">
        <v>57</v>
      </c>
      <c r="C145" s="418" t="s">
        <v>675</v>
      </c>
      <c r="D145" s="419" t="s">
        <v>34</v>
      </c>
      <c r="E145" s="420">
        <v>10741</v>
      </c>
      <c r="F145" s="420">
        <v>264</v>
      </c>
      <c r="G145" s="420">
        <v>360</v>
      </c>
      <c r="H145" s="420">
        <v>436</v>
      </c>
      <c r="I145" s="420">
        <v>511</v>
      </c>
      <c r="J145" s="420">
        <v>503</v>
      </c>
      <c r="K145" s="420">
        <v>323</v>
      </c>
      <c r="L145" s="420">
        <v>415</v>
      </c>
      <c r="M145" s="420">
        <v>465</v>
      </c>
      <c r="N145" s="420">
        <v>575</v>
      </c>
      <c r="O145" s="420">
        <v>697</v>
      </c>
      <c r="P145" s="420">
        <v>642</v>
      </c>
      <c r="Q145" s="420">
        <v>708</v>
      </c>
      <c r="R145" s="420">
        <v>726</v>
      </c>
      <c r="S145" s="420">
        <v>893</v>
      </c>
      <c r="T145" s="420">
        <v>807</v>
      </c>
      <c r="U145" s="420">
        <v>779</v>
      </c>
      <c r="V145" s="420">
        <v>624</v>
      </c>
      <c r="W145" s="420">
        <v>558</v>
      </c>
      <c r="X145" s="537">
        <f t="shared" si="2"/>
        <v>455</v>
      </c>
      <c r="Y145" s="420">
        <v>323</v>
      </c>
      <c r="Z145" s="420">
        <v>115</v>
      </c>
      <c r="AA145" s="420">
        <v>17</v>
      </c>
    </row>
    <row r="146" spans="1:27" s="421" customFormat="1">
      <c r="A146" s="417" t="s">
        <v>633</v>
      </c>
      <c r="B146" s="418" t="s">
        <v>57</v>
      </c>
      <c r="C146" s="418" t="s">
        <v>676</v>
      </c>
      <c r="D146" s="419" t="s">
        <v>34</v>
      </c>
      <c r="E146" s="420">
        <v>15800</v>
      </c>
      <c r="F146" s="420">
        <v>536</v>
      </c>
      <c r="G146" s="420">
        <v>680</v>
      </c>
      <c r="H146" s="420">
        <v>662</v>
      </c>
      <c r="I146" s="420">
        <v>730</v>
      </c>
      <c r="J146" s="420">
        <v>676</v>
      </c>
      <c r="K146" s="420">
        <v>588</v>
      </c>
      <c r="L146" s="420">
        <v>800</v>
      </c>
      <c r="M146" s="420">
        <v>891</v>
      </c>
      <c r="N146" s="420">
        <v>1060</v>
      </c>
      <c r="O146" s="420">
        <v>1132</v>
      </c>
      <c r="P146" s="420">
        <v>909</v>
      </c>
      <c r="Q146" s="420">
        <v>923</v>
      </c>
      <c r="R146" s="420">
        <v>1018</v>
      </c>
      <c r="S146" s="420">
        <v>1379</v>
      </c>
      <c r="T146" s="420">
        <v>1351</v>
      </c>
      <c r="U146" s="420">
        <v>1050</v>
      </c>
      <c r="V146" s="420">
        <v>659</v>
      </c>
      <c r="W146" s="420">
        <v>463</v>
      </c>
      <c r="X146" s="537">
        <f t="shared" si="2"/>
        <v>293</v>
      </c>
      <c r="Y146" s="420">
        <v>220</v>
      </c>
      <c r="Z146" s="420">
        <v>65</v>
      </c>
      <c r="AA146" s="420">
        <v>8</v>
      </c>
    </row>
    <row r="147" spans="1:27" s="421" customFormat="1">
      <c r="A147" s="417" t="s">
        <v>634</v>
      </c>
      <c r="B147" s="418" t="s">
        <v>57</v>
      </c>
      <c r="C147" s="418" t="s">
        <v>677</v>
      </c>
      <c r="D147" s="419" t="s">
        <v>34</v>
      </c>
      <c r="E147" s="420">
        <v>17705</v>
      </c>
      <c r="F147" s="420">
        <v>722</v>
      </c>
      <c r="G147" s="420">
        <v>838</v>
      </c>
      <c r="H147" s="420">
        <v>802</v>
      </c>
      <c r="I147" s="420">
        <v>863</v>
      </c>
      <c r="J147" s="420">
        <v>873</v>
      </c>
      <c r="K147" s="420">
        <v>806</v>
      </c>
      <c r="L147" s="420">
        <v>916</v>
      </c>
      <c r="M147" s="420">
        <v>1068</v>
      </c>
      <c r="N147" s="420">
        <v>1311</v>
      </c>
      <c r="O147" s="420">
        <v>1318</v>
      </c>
      <c r="P147" s="420">
        <v>1080</v>
      </c>
      <c r="Q147" s="420">
        <v>937</v>
      </c>
      <c r="R147" s="420">
        <v>1006</v>
      </c>
      <c r="S147" s="420">
        <v>1358</v>
      </c>
      <c r="T147" s="420">
        <v>1282</v>
      </c>
      <c r="U147" s="420">
        <v>1027</v>
      </c>
      <c r="V147" s="420">
        <v>727</v>
      </c>
      <c r="W147" s="420">
        <v>492</v>
      </c>
      <c r="X147" s="537">
        <f t="shared" si="2"/>
        <v>279</v>
      </c>
      <c r="Y147" s="420">
        <v>206</v>
      </c>
      <c r="Z147" s="420">
        <v>58</v>
      </c>
      <c r="AA147" s="420">
        <v>15</v>
      </c>
    </row>
    <row r="148" spans="1:27" s="421" customFormat="1">
      <c r="A148" s="417" t="s">
        <v>635</v>
      </c>
      <c r="B148" s="418" t="s">
        <v>57</v>
      </c>
      <c r="C148" s="418" t="s">
        <v>678</v>
      </c>
      <c r="D148" s="419" t="s">
        <v>34</v>
      </c>
      <c r="E148" s="420">
        <v>6273</v>
      </c>
      <c r="F148" s="420">
        <v>151</v>
      </c>
      <c r="G148" s="420">
        <v>216</v>
      </c>
      <c r="H148" s="420">
        <v>218</v>
      </c>
      <c r="I148" s="420">
        <v>284</v>
      </c>
      <c r="J148" s="420">
        <v>278</v>
      </c>
      <c r="K148" s="420">
        <v>227</v>
      </c>
      <c r="L148" s="420">
        <v>254</v>
      </c>
      <c r="M148" s="420">
        <v>285</v>
      </c>
      <c r="N148" s="420">
        <v>339</v>
      </c>
      <c r="O148" s="420">
        <v>368</v>
      </c>
      <c r="P148" s="420">
        <v>393</v>
      </c>
      <c r="Q148" s="420">
        <v>412</v>
      </c>
      <c r="R148" s="420">
        <v>471</v>
      </c>
      <c r="S148" s="420">
        <v>565</v>
      </c>
      <c r="T148" s="420">
        <v>480</v>
      </c>
      <c r="U148" s="420">
        <v>413</v>
      </c>
      <c r="V148" s="420">
        <v>361</v>
      </c>
      <c r="W148" s="420">
        <v>300</v>
      </c>
      <c r="X148" s="537">
        <f t="shared" si="2"/>
        <v>258</v>
      </c>
      <c r="Y148" s="420">
        <v>172</v>
      </c>
      <c r="Z148" s="420">
        <v>74</v>
      </c>
      <c r="AA148" s="420">
        <v>12</v>
      </c>
    </row>
    <row r="149" spans="1:27" s="421" customFormat="1">
      <c r="A149" s="417" t="s">
        <v>636</v>
      </c>
      <c r="B149" s="418" t="s">
        <v>57</v>
      </c>
      <c r="C149" s="418" t="s">
        <v>679</v>
      </c>
      <c r="D149" s="419" t="s">
        <v>34</v>
      </c>
      <c r="E149" s="420">
        <v>10092</v>
      </c>
      <c r="F149" s="420">
        <v>384</v>
      </c>
      <c r="G149" s="420">
        <v>443</v>
      </c>
      <c r="H149" s="420">
        <v>468</v>
      </c>
      <c r="I149" s="420">
        <v>538</v>
      </c>
      <c r="J149" s="420">
        <v>570</v>
      </c>
      <c r="K149" s="420">
        <v>485</v>
      </c>
      <c r="L149" s="420">
        <v>542</v>
      </c>
      <c r="M149" s="420">
        <v>597</v>
      </c>
      <c r="N149" s="420">
        <v>660</v>
      </c>
      <c r="O149" s="420">
        <v>656</v>
      </c>
      <c r="P149" s="420">
        <v>564</v>
      </c>
      <c r="Q149" s="420">
        <v>563</v>
      </c>
      <c r="R149" s="420">
        <v>556</v>
      </c>
      <c r="S149" s="420">
        <v>764</v>
      </c>
      <c r="T149" s="420">
        <v>708</v>
      </c>
      <c r="U149" s="420">
        <v>559</v>
      </c>
      <c r="V149" s="420">
        <v>461</v>
      </c>
      <c r="W149" s="420">
        <v>332</v>
      </c>
      <c r="X149" s="537">
        <f t="shared" si="2"/>
        <v>242</v>
      </c>
      <c r="Y149" s="420">
        <v>188</v>
      </c>
      <c r="Z149" s="420">
        <v>44</v>
      </c>
      <c r="AA149" s="420">
        <v>10</v>
      </c>
    </row>
    <row r="150" spans="1:27" s="421" customFormat="1">
      <c r="A150" s="417" t="s">
        <v>637</v>
      </c>
      <c r="B150" s="418" t="s">
        <v>57</v>
      </c>
      <c r="C150" s="418" t="s">
        <v>680</v>
      </c>
      <c r="D150" s="419" t="s">
        <v>34</v>
      </c>
      <c r="E150" s="420">
        <v>6034</v>
      </c>
      <c r="F150" s="420">
        <v>160</v>
      </c>
      <c r="G150" s="420">
        <v>184</v>
      </c>
      <c r="H150" s="420">
        <v>278</v>
      </c>
      <c r="I150" s="420">
        <v>283</v>
      </c>
      <c r="J150" s="420">
        <v>276</v>
      </c>
      <c r="K150" s="420">
        <v>219</v>
      </c>
      <c r="L150" s="420">
        <v>203</v>
      </c>
      <c r="M150" s="420">
        <v>280</v>
      </c>
      <c r="N150" s="420">
        <v>311</v>
      </c>
      <c r="O150" s="420">
        <v>340</v>
      </c>
      <c r="P150" s="420">
        <v>375</v>
      </c>
      <c r="Q150" s="420">
        <v>348</v>
      </c>
      <c r="R150" s="420">
        <v>445</v>
      </c>
      <c r="S150" s="420">
        <v>482</v>
      </c>
      <c r="T150" s="420">
        <v>419</v>
      </c>
      <c r="U150" s="420">
        <v>385</v>
      </c>
      <c r="V150" s="420">
        <v>384</v>
      </c>
      <c r="W150" s="420">
        <v>335</v>
      </c>
      <c r="X150" s="537">
        <f t="shared" si="2"/>
        <v>295</v>
      </c>
      <c r="Y150" s="420">
        <v>213</v>
      </c>
      <c r="Z150" s="420">
        <v>70</v>
      </c>
      <c r="AA150" s="420">
        <v>12</v>
      </c>
    </row>
    <row r="151" spans="1:27" s="421" customFormat="1">
      <c r="A151" s="417" t="s">
        <v>638</v>
      </c>
      <c r="B151" s="418" t="s">
        <v>57</v>
      </c>
      <c r="C151" s="418" t="s">
        <v>681</v>
      </c>
      <c r="D151" s="419" t="s">
        <v>34</v>
      </c>
      <c r="E151" s="420">
        <v>17489</v>
      </c>
      <c r="F151" s="420">
        <v>707</v>
      </c>
      <c r="G151" s="420">
        <v>816</v>
      </c>
      <c r="H151" s="420">
        <v>922</v>
      </c>
      <c r="I151" s="420">
        <v>1017</v>
      </c>
      <c r="J151" s="420">
        <v>832</v>
      </c>
      <c r="K151" s="420">
        <v>708</v>
      </c>
      <c r="L151" s="420">
        <v>903</v>
      </c>
      <c r="M151" s="420">
        <v>1052</v>
      </c>
      <c r="N151" s="420">
        <v>1346</v>
      </c>
      <c r="O151" s="420">
        <v>1400</v>
      </c>
      <c r="P151" s="420">
        <v>1020</v>
      </c>
      <c r="Q151" s="420">
        <v>882</v>
      </c>
      <c r="R151" s="420">
        <v>995</v>
      </c>
      <c r="S151" s="420">
        <v>1343</v>
      </c>
      <c r="T151" s="420">
        <v>1255</v>
      </c>
      <c r="U151" s="420">
        <v>951</v>
      </c>
      <c r="V151" s="420">
        <v>636</v>
      </c>
      <c r="W151" s="420">
        <v>426</v>
      </c>
      <c r="X151" s="537">
        <f t="shared" si="2"/>
        <v>278</v>
      </c>
      <c r="Y151" s="420">
        <v>199</v>
      </c>
      <c r="Z151" s="420">
        <v>71</v>
      </c>
      <c r="AA151" s="420">
        <v>8</v>
      </c>
    </row>
    <row r="152" spans="1:27" s="421" customFormat="1">
      <c r="A152" s="417" t="s">
        <v>639</v>
      </c>
      <c r="B152" s="418" t="s">
        <v>57</v>
      </c>
      <c r="C152" s="418" t="s">
        <v>682</v>
      </c>
      <c r="D152" s="419" t="s">
        <v>34</v>
      </c>
      <c r="E152" s="420">
        <v>7708</v>
      </c>
      <c r="F152" s="420">
        <v>160</v>
      </c>
      <c r="G152" s="420">
        <v>212</v>
      </c>
      <c r="H152" s="420">
        <v>301</v>
      </c>
      <c r="I152" s="420">
        <v>339</v>
      </c>
      <c r="J152" s="420">
        <v>275</v>
      </c>
      <c r="K152" s="420">
        <v>248</v>
      </c>
      <c r="L152" s="420">
        <v>262</v>
      </c>
      <c r="M152" s="420">
        <v>324</v>
      </c>
      <c r="N152" s="420">
        <v>445</v>
      </c>
      <c r="O152" s="420">
        <v>477</v>
      </c>
      <c r="P152" s="420">
        <v>430</v>
      </c>
      <c r="Q152" s="420">
        <v>492</v>
      </c>
      <c r="R152" s="420">
        <v>591</v>
      </c>
      <c r="S152" s="420">
        <v>765</v>
      </c>
      <c r="T152" s="420">
        <v>672</v>
      </c>
      <c r="U152" s="420">
        <v>551</v>
      </c>
      <c r="V152" s="420">
        <v>460</v>
      </c>
      <c r="W152" s="420">
        <v>399</v>
      </c>
      <c r="X152" s="537">
        <f t="shared" si="2"/>
        <v>305</v>
      </c>
      <c r="Y152" s="420">
        <v>206</v>
      </c>
      <c r="Z152" s="420">
        <v>85</v>
      </c>
      <c r="AA152" s="420">
        <v>14</v>
      </c>
    </row>
    <row r="153" spans="1:27" s="421" customFormat="1">
      <c r="A153" s="417" t="s">
        <v>640</v>
      </c>
      <c r="B153" s="418" t="s">
        <v>57</v>
      </c>
      <c r="C153" s="418" t="s">
        <v>683</v>
      </c>
      <c r="D153" s="419" t="s">
        <v>34</v>
      </c>
      <c r="E153" s="420">
        <v>8866</v>
      </c>
      <c r="F153" s="420">
        <v>216</v>
      </c>
      <c r="G153" s="420">
        <v>239</v>
      </c>
      <c r="H153" s="420">
        <v>322</v>
      </c>
      <c r="I153" s="420">
        <v>323</v>
      </c>
      <c r="J153" s="420">
        <v>326</v>
      </c>
      <c r="K153" s="420">
        <v>298</v>
      </c>
      <c r="L153" s="420">
        <v>303</v>
      </c>
      <c r="M153" s="420">
        <v>383</v>
      </c>
      <c r="N153" s="420">
        <v>436</v>
      </c>
      <c r="O153" s="420">
        <v>419</v>
      </c>
      <c r="P153" s="420">
        <v>483</v>
      </c>
      <c r="Q153" s="420">
        <v>599</v>
      </c>
      <c r="R153" s="420">
        <v>697</v>
      </c>
      <c r="S153" s="420">
        <v>790</v>
      </c>
      <c r="T153" s="420">
        <v>648</v>
      </c>
      <c r="U153" s="420">
        <v>636</v>
      </c>
      <c r="V153" s="420">
        <v>646</v>
      </c>
      <c r="W153" s="420">
        <v>600</v>
      </c>
      <c r="X153" s="537">
        <f t="shared" si="2"/>
        <v>502</v>
      </c>
      <c r="Y153" s="420">
        <v>386</v>
      </c>
      <c r="Z153" s="420">
        <v>99</v>
      </c>
      <c r="AA153" s="420">
        <v>17</v>
      </c>
    </row>
    <row r="154" spans="1:27" s="421" customFormat="1">
      <c r="A154" s="417" t="s">
        <v>641</v>
      </c>
      <c r="B154" s="418" t="s">
        <v>57</v>
      </c>
      <c r="C154" s="418" t="s">
        <v>684</v>
      </c>
      <c r="D154" s="419" t="s">
        <v>34</v>
      </c>
      <c r="E154" s="420">
        <v>9338</v>
      </c>
      <c r="F154" s="420">
        <v>252</v>
      </c>
      <c r="G154" s="420">
        <v>290</v>
      </c>
      <c r="H154" s="420">
        <v>360</v>
      </c>
      <c r="I154" s="420">
        <v>402</v>
      </c>
      <c r="J154" s="420">
        <v>380</v>
      </c>
      <c r="K154" s="420">
        <v>272</v>
      </c>
      <c r="L154" s="420">
        <v>313</v>
      </c>
      <c r="M154" s="420">
        <v>353</v>
      </c>
      <c r="N154" s="420">
        <v>444</v>
      </c>
      <c r="O154" s="420">
        <v>501</v>
      </c>
      <c r="P154" s="420">
        <v>524</v>
      </c>
      <c r="Q154" s="420">
        <v>626</v>
      </c>
      <c r="R154" s="420">
        <v>683</v>
      </c>
      <c r="S154" s="420">
        <v>731</v>
      </c>
      <c r="T154" s="420">
        <v>720</v>
      </c>
      <c r="U154" s="420">
        <v>711</v>
      </c>
      <c r="V154" s="420">
        <v>721</v>
      </c>
      <c r="W154" s="420">
        <v>582</v>
      </c>
      <c r="X154" s="537">
        <f t="shared" si="2"/>
        <v>473</v>
      </c>
      <c r="Y154" s="420">
        <v>335</v>
      </c>
      <c r="Z154" s="420">
        <v>121</v>
      </c>
      <c r="AA154" s="420">
        <v>17</v>
      </c>
    </row>
    <row r="155" spans="1:27" s="421" customFormat="1">
      <c r="A155" s="432" t="s">
        <v>642</v>
      </c>
      <c r="B155" s="433" t="s">
        <v>57</v>
      </c>
      <c r="C155" s="433" t="s">
        <v>685</v>
      </c>
      <c r="D155" s="435" t="s">
        <v>34</v>
      </c>
      <c r="E155" s="436">
        <v>7635</v>
      </c>
      <c r="F155" s="436">
        <v>199</v>
      </c>
      <c r="G155" s="436">
        <v>260</v>
      </c>
      <c r="H155" s="436">
        <v>304</v>
      </c>
      <c r="I155" s="436">
        <v>294</v>
      </c>
      <c r="J155" s="436">
        <v>262</v>
      </c>
      <c r="K155" s="436">
        <v>223</v>
      </c>
      <c r="L155" s="436">
        <v>262</v>
      </c>
      <c r="M155" s="436">
        <v>350</v>
      </c>
      <c r="N155" s="436">
        <v>364</v>
      </c>
      <c r="O155" s="436">
        <v>385</v>
      </c>
      <c r="P155" s="436">
        <v>397</v>
      </c>
      <c r="Q155" s="436">
        <v>517</v>
      </c>
      <c r="R155" s="436">
        <v>598</v>
      </c>
      <c r="S155" s="436">
        <v>692</v>
      </c>
      <c r="T155" s="436">
        <v>535</v>
      </c>
      <c r="U155" s="436">
        <v>535</v>
      </c>
      <c r="V155" s="436">
        <v>543</v>
      </c>
      <c r="W155" s="436">
        <v>503</v>
      </c>
      <c r="X155" s="539">
        <f t="shared" si="2"/>
        <v>412</v>
      </c>
      <c r="Y155" s="436">
        <v>295</v>
      </c>
      <c r="Z155" s="436">
        <v>100</v>
      </c>
      <c r="AA155" s="436">
        <v>17</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739C-B625-4F84-924B-97A1CE09B7D2}">
  <sheetPr>
    <tabColor theme="5" tint="0.79998168889431442"/>
  </sheetPr>
  <dimension ref="A1:M22"/>
  <sheetViews>
    <sheetView workbookViewId="0">
      <pane xSplit="2" ySplit="2" topLeftCell="C3" activePane="bottomRight" state="frozen"/>
      <selection pane="topRight" activeCell="C1" sqref="C1"/>
      <selection pane="bottomLeft" activeCell="A4" sqref="A4"/>
      <selection pane="bottomRight" activeCell="E19" sqref="E19"/>
    </sheetView>
  </sheetViews>
  <sheetFormatPr defaultColWidth="9" defaultRowHeight="13.5"/>
  <cols>
    <col min="1" max="1" width="3.75" style="1" customWidth="1"/>
    <col min="2" max="2" width="15.75" style="1" customWidth="1"/>
    <col min="3" max="3" width="21.625" style="1" customWidth="1"/>
    <col min="4" max="4" width="21.875" style="1" customWidth="1"/>
    <col min="5" max="5" width="19.5" style="1" customWidth="1"/>
    <col min="6" max="6" width="5.75" style="1" customWidth="1"/>
    <col min="7" max="7" width="4" style="1" customWidth="1"/>
    <col min="8" max="8" width="21.875" style="1" customWidth="1"/>
    <col min="9" max="11" width="10.875" style="1" customWidth="1"/>
    <col min="12" max="12" width="12.625" style="1" customWidth="1"/>
    <col min="13" max="16384" width="9" style="1"/>
  </cols>
  <sheetData>
    <row r="1" spans="1:13" ht="15.75" customHeight="1">
      <c r="A1" s="290" t="s">
        <v>1043</v>
      </c>
      <c r="C1" s="270"/>
      <c r="D1" s="270"/>
      <c r="E1" s="270"/>
      <c r="F1" s="270"/>
      <c r="G1" s="290" t="s">
        <v>1038</v>
      </c>
      <c r="H1" s="270"/>
      <c r="I1" s="270"/>
      <c r="J1" s="270"/>
      <c r="K1" s="732" t="s">
        <v>437</v>
      </c>
      <c r="L1" s="270"/>
      <c r="M1" s="270"/>
    </row>
    <row r="2" spans="1:13" ht="15.75" customHeight="1">
      <c r="A2" s="311"/>
      <c r="B2" s="669" t="s">
        <v>79</v>
      </c>
      <c r="C2" s="725" t="s">
        <v>80</v>
      </c>
      <c r="D2" s="726" t="s">
        <v>81</v>
      </c>
      <c r="E2" s="354"/>
      <c r="F2" s="270"/>
      <c r="G2" s="311"/>
      <c r="H2" s="733" t="s">
        <v>424</v>
      </c>
      <c r="I2" s="669" t="s">
        <v>428</v>
      </c>
      <c r="J2" s="945" t="s">
        <v>432</v>
      </c>
      <c r="K2" s="946" t="s">
        <v>433</v>
      </c>
      <c r="L2" s="725" t="s">
        <v>81</v>
      </c>
      <c r="M2" s="270"/>
    </row>
    <row r="3" spans="1:13" ht="15.75" customHeight="1">
      <c r="A3" s="301">
        <v>1</v>
      </c>
      <c r="B3" s="302" t="s">
        <v>59</v>
      </c>
      <c r="C3" s="304" t="s">
        <v>74</v>
      </c>
      <c r="D3" s="301"/>
      <c r="E3" s="304"/>
      <c r="F3" s="270"/>
      <c r="G3" s="324">
        <v>1</v>
      </c>
      <c r="H3" s="343" t="s">
        <v>425</v>
      </c>
      <c r="I3" s="734">
        <v>10</v>
      </c>
      <c r="J3" s="820">
        <v>5</v>
      </c>
      <c r="K3" s="735">
        <v>0</v>
      </c>
      <c r="L3" s="304" t="s">
        <v>435</v>
      </c>
      <c r="M3" s="270"/>
    </row>
    <row r="4" spans="1:13" ht="15.75" customHeight="1">
      <c r="A4" s="324">
        <v>2</v>
      </c>
      <c r="B4" s="325" t="s">
        <v>60</v>
      </c>
      <c r="C4" s="727" t="s">
        <v>75</v>
      </c>
      <c r="D4" s="324"/>
      <c r="E4" s="727" t="s">
        <v>90</v>
      </c>
      <c r="F4" s="270"/>
      <c r="G4" s="301">
        <v>2</v>
      </c>
      <c r="H4" s="303" t="s">
        <v>426</v>
      </c>
      <c r="I4" s="586">
        <v>20</v>
      </c>
      <c r="J4" s="736">
        <v>2</v>
      </c>
      <c r="K4" s="737">
        <v>0.1</v>
      </c>
      <c r="L4" s="304" t="s">
        <v>436</v>
      </c>
      <c r="M4" s="270"/>
    </row>
    <row r="5" spans="1:13" ht="15.75" customHeight="1">
      <c r="A5" s="324">
        <v>3</v>
      </c>
      <c r="B5" s="325" t="s">
        <v>61</v>
      </c>
      <c r="C5" s="727" t="s">
        <v>77</v>
      </c>
      <c r="D5" s="324" t="s">
        <v>82</v>
      </c>
      <c r="E5" s="727" t="s">
        <v>87</v>
      </c>
      <c r="F5" s="270"/>
      <c r="G5" s="324">
        <v>3</v>
      </c>
      <c r="H5" s="343" t="s">
        <v>427</v>
      </c>
      <c r="I5" s="587">
        <v>20</v>
      </c>
      <c r="J5" s="738">
        <v>2</v>
      </c>
      <c r="K5" s="739">
        <v>0.5</v>
      </c>
      <c r="L5" s="727" t="s">
        <v>436</v>
      </c>
      <c r="M5" s="270"/>
    </row>
    <row r="6" spans="1:13" ht="15.75" customHeight="1">
      <c r="A6" s="324">
        <v>4</v>
      </c>
      <c r="B6" s="325" t="s">
        <v>62</v>
      </c>
      <c r="C6" s="727" t="s">
        <v>78</v>
      </c>
      <c r="D6" s="324"/>
      <c r="E6" s="727" t="s">
        <v>88</v>
      </c>
      <c r="F6" s="270"/>
      <c r="G6" s="324">
        <v>4</v>
      </c>
      <c r="H6" s="343" t="s">
        <v>429</v>
      </c>
      <c r="I6" s="587">
        <v>20</v>
      </c>
      <c r="J6" s="738">
        <v>2</v>
      </c>
      <c r="K6" s="739">
        <v>0.5</v>
      </c>
      <c r="L6" s="728" t="s">
        <v>436</v>
      </c>
      <c r="M6" s="270"/>
    </row>
    <row r="7" spans="1:13" ht="15.75" customHeight="1">
      <c r="A7" s="305">
        <v>5</v>
      </c>
      <c r="B7" s="306" t="s">
        <v>89</v>
      </c>
      <c r="C7" s="728" t="s">
        <v>76</v>
      </c>
      <c r="D7" s="305"/>
      <c r="E7" s="728"/>
      <c r="F7" s="270"/>
      <c r="G7" s="301">
        <v>5</v>
      </c>
      <c r="H7" s="303" t="s">
        <v>430</v>
      </c>
      <c r="I7" s="586">
        <v>20</v>
      </c>
      <c r="J7" s="736">
        <v>2</v>
      </c>
      <c r="K7" s="737">
        <v>0.5</v>
      </c>
      <c r="L7" s="727" t="s">
        <v>436</v>
      </c>
      <c r="M7" s="270"/>
    </row>
    <row r="8" spans="1:13" ht="15.75" customHeight="1">
      <c r="A8" s="270"/>
      <c r="B8" s="270"/>
      <c r="C8" s="270"/>
      <c r="D8" s="270"/>
      <c r="E8" s="270"/>
      <c r="F8" s="270"/>
      <c r="G8" s="305">
        <v>6</v>
      </c>
      <c r="H8" s="309" t="s">
        <v>431</v>
      </c>
      <c r="I8" s="588">
        <v>20</v>
      </c>
      <c r="J8" s="740">
        <v>0.75</v>
      </c>
      <c r="K8" s="741">
        <v>0.25</v>
      </c>
      <c r="L8" s="728" t="s">
        <v>436</v>
      </c>
      <c r="M8" s="270"/>
    </row>
    <row r="9" spans="1:13" ht="15.75" customHeight="1">
      <c r="A9" s="270"/>
      <c r="B9" s="270"/>
      <c r="C9" s="270"/>
      <c r="D9" s="270"/>
      <c r="E9" s="270"/>
      <c r="F9" s="270"/>
      <c r="G9" s="270"/>
      <c r="H9" s="270"/>
      <c r="I9" s="270"/>
      <c r="J9" s="270"/>
      <c r="K9" s="270"/>
      <c r="L9" s="270"/>
      <c r="M9" s="270"/>
    </row>
    <row r="10" spans="1:13" ht="15.75" customHeight="1">
      <c r="A10" s="290" t="s">
        <v>1044</v>
      </c>
      <c r="C10" s="270"/>
      <c r="D10" s="270"/>
      <c r="E10" s="270"/>
      <c r="F10" s="270"/>
      <c r="G10" s="290" t="s">
        <v>1039</v>
      </c>
      <c r="H10" s="270"/>
      <c r="I10" s="270"/>
      <c r="J10" s="270"/>
      <c r="K10" s="270"/>
      <c r="L10" s="270"/>
      <c r="M10" s="270"/>
    </row>
    <row r="11" spans="1:13" ht="15.75" customHeight="1">
      <c r="A11" s="312"/>
      <c r="B11" s="669" t="s">
        <v>79</v>
      </c>
      <c r="C11" s="725" t="s">
        <v>80</v>
      </c>
      <c r="D11" s="726" t="s">
        <v>81</v>
      </c>
      <c r="E11" s="354"/>
      <c r="F11" s="270"/>
      <c r="G11" s="311"/>
      <c r="H11" s="354" t="s">
        <v>0</v>
      </c>
      <c r="I11" s="947" t="s">
        <v>7</v>
      </c>
      <c r="J11" s="725" t="s">
        <v>54</v>
      </c>
      <c r="K11" s="669" t="s">
        <v>55</v>
      </c>
      <c r="L11" s="725" t="s">
        <v>782</v>
      </c>
      <c r="M11" s="270"/>
    </row>
    <row r="12" spans="1:13" ht="15.75" customHeight="1">
      <c r="A12" s="729" t="s">
        <v>63</v>
      </c>
      <c r="B12" s="270" t="s">
        <v>69</v>
      </c>
      <c r="C12" s="727" t="s">
        <v>70</v>
      </c>
      <c r="D12" s="324"/>
      <c r="E12" s="304"/>
      <c r="F12" s="270"/>
      <c r="G12" s="301">
        <v>1</v>
      </c>
      <c r="H12" s="303" t="s">
        <v>1</v>
      </c>
      <c r="I12" s="742">
        <f>J12-K12</f>
        <v>-0.45</v>
      </c>
      <c r="J12" s="708">
        <v>0.45</v>
      </c>
      <c r="K12" s="742">
        <v>0.9</v>
      </c>
      <c r="L12" s="727"/>
      <c r="M12" s="270"/>
    </row>
    <row r="13" spans="1:13" ht="15.75" customHeight="1">
      <c r="A13" s="729" t="s">
        <v>64</v>
      </c>
      <c r="B13" s="270" t="s">
        <v>83</v>
      </c>
      <c r="C13" s="727" t="s">
        <v>91</v>
      </c>
      <c r="D13" s="324"/>
      <c r="E13" s="727"/>
      <c r="F13" s="270"/>
      <c r="G13" s="311">
        <v>2</v>
      </c>
      <c r="H13" s="354" t="s">
        <v>2</v>
      </c>
      <c r="I13" s="743">
        <f t="shared" ref="I13:I14" si="0">J13-K13</f>
        <v>-0.3</v>
      </c>
      <c r="J13" s="724">
        <v>0.3</v>
      </c>
      <c r="K13" s="743">
        <v>0.6</v>
      </c>
      <c r="L13" s="731"/>
      <c r="M13" s="270"/>
    </row>
    <row r="14" spans="1:13" ht="15.75" customHeight="1">
      <c r="A14" s="729" t="s">
        <v>65</v>
      </c>
      <c r="B14" s="270" t="s">
        <v>84</v>
      </c>
      <c r="C14" s="727" t="s">
        <v>71</v>
      </c>
      <c r="D14" s="324" t="s">
        <v>1023</v>
      </c>
      <c r="E14" s="727" t="s">
        <v>92</v>
      </c>
      <c r="F14" s="270"/>
      <c r="G14" s="324">
        <v>3</v>
      </c>
      <c r="H14" s="343" t="s">
        <v>3</v>
      </c>
      <c r="I14" s="744">
        <f t="shared" si="0"/>
        <v>-0.34</v>
      </c>
      <c r="J14" s="709">
        <v>0.33</v>
      </c>
      <c r="K14" s="744">
        <v>0.67</v>
      </c>
      <c r="L14" s="727"/>
      <c r="M14" s="270"/>
    </row>
    <row r="15" spans="1:13" ht="15.75" customHeight="1">
      <c r="A15" s="729" t="s">
        <v>66</v>
      </c>
      <c r="B15" s="270" t="s">
        <v>85</v>
      </c>
      <c r="C15" s="727" t="s">
        <v>72</v>
      </c>
      <c r="D15" s="324" t="s">
        <v>94</v>
      </c>
      <c r="E15" s="727" t="s">
        <v>93</v>
      </c>
      <c r="F15" s="270"/>
      <c r="G15" s="301">
        <v>4</v>
      </c>
      <c r="H15" s="302" t="s">
        <v>4</v>
      </c>
      <c r="I15" s="745">
        <f>AVERAGE('6純移動率'!D8:D9)</f>
        <v>2.435E-2</v>
      </c>
      <c r="J15" s="750"/>
      <c r="K15" s="751"/>
      <c r="L15" s="304" t="s">
        <v>894</v>
      </c>
      <c r="M15" s="270"/>
    </row>
    <row r="16" spans="1:13" ht="15.75" customHeight="1">
      <c r="A16" s="729" t="s">
        <v>67</v>
      </c>
      <c r="B16" s="270" t="s">
        <v>86</v>
      </c>
      <c r="C16" s="727" t="s">
        <v>73</v>
      </c>
      <c r="D16" s="324" t="s">
        <v>95</v>
      </c>
      <c r="E16" s="727" t="s">
        <v>93</v>
      </c>
      <c r="F16" s="270"/>
      <c r="G16" s="324"/>
      <c r="H16" s="277" t="s">
        <v>783</v>
      </c>
      <c r="I16" s="746">
        <f>AVERAGE('6純移動率'!D29:D30)</f>
        <v>9.1400000000000006E-3</v>
      </c>
      <c r="J16" s="362"/>
      <c r="K16" s="752"/>
      <c r="L16" s="727" t="s">
        <v>895</v>
      </c>
      <c r="M16" s="270" t="s">
        <v>900</v>
      </c>
    </row>
    <row r="17" spans="1:13" ht="15.75" customHeight="1">
      <c r="A17" s="730"/>
      <c r="B17" s="312" t="s">
        <v>68</v>
      </c>
      <c r="C17" s="731" t="s">
        <v>228</v>
      </c>
      <c r="D17" s="311"/>
      <c r="E17" s="731"/>
      <c r="F17" s="270"/>
      <c r="G17" s="301">
        <v>5</v>
      </c>
      <c r="H17" s="302" t="s">
        <v>5</v>
      </c>
      <c r="I17" s="745">
        <f>AVERAGE('6純移動率'!D15:D16)</f>
        <v>-8.2699999999999996E-3</v>
      </c>
      <c r="J17" s="750"/>
      <c r="K17" s="751"/>
      <c r="L17" s="304" t="s">
        <v>896</v>
      </c>
      <c r="M17" s="270"/>
    </row>
    <row r="18" spans="1:13" ht="15.75" customHeight="1">
      <c r="A18" s="270"/>
      <c r="B18" s="270"/>
      <c r="C18" s="270"/>
      <c r="D18" s="270"/>
      <c r="E18" s="270"/>
      <c r="F18" s="270"/>
      <c r="G18" s="305"/>
      <c r="H18" s="269" t="s">
        <v>784</v>
      </c>
      <c r="I18" s="747">
        <f>AVERAGE('6純移動率'!D36:D37)</f>
        <v>-3.0049999999999999E-3</v>
      </c>
      <c r="J18" s="363"/>
      <c r="K18" s="281"/>
      <c r="L18" s="728" t="s">
        <v>897</v>
      </c>
      <c r="M18" s="270"/>
    </row>
    <row r="19" spans="1:13" ht="15.75" customHeight="1">
      <c r="A19" s="270"/>
      <c r="B19" s="270"/>
      <c r="C19" s="270" t="s">
        <v>1046</v>
      </c>
      <c r="D19" s="270"/>
      <c r="E19" s="270"/>
      <c r="F19" s="270"/>
      <c r="G19" s="324">
        <v>6</v>
      </c>
      <c r="H19" s="325" t="s">
        <v>6</v>
      </c>
      <c r="I19" s="746">
        <f>AVERAGE('6純移動率'!D18:D19)</f>
        <v>-4.8599999999999997E-3</v>
      </c>
      <c r="J19" s="753"/>
      <c r="K19" s="754"/>
      <c r="L19" s="727" t="s">
        <v>898</v>
      </c>
      <c r="M19" s="270"/>
    </row>
    <row r="20" spans="1:13" ht="15.75" customHeight="1">
      <c r="A20" s="270"/>
      <c r="B20" s="270"/>
      <c r="C20" s="270"/>
      <c r="D20" s="270" t="s">
        <v>912</v>
      </c>
      <c r="E20" s="270"/>
      <c r="F20" s="270"/>
      <c r="G20" s="305"/>
      <c r="H20" s="269" t="s">
        <v>785</v>
      </c>
      <c r="I20" s="747">
        <f>AVERAGE('6純移動率'!D39:D40)</f>
        <v>2.9299999999999999E-3</v>
      </c>
      <c r="J20" s="363"/>
      <c r="K20" s="281"/>
      <c r="L20" s="728" t="s">
        <v>899</v>
      </c>
      <c r="M20" s="270"/>
    </row>
    <row r="21" spans="1:13" ht="15.75" customHeight="1">
      <c r="A21" s="270"/>
      <c r="B21" s="270"/>
      <c r="C21" s="270"/>
      <c r="D21" s="270"/>
      <c r="E21" s="270"/>
      <c r="F21" s="270"/>
      <c r="G21" s="270"/>
      <c r="H21" s="270"/>
      <c r="I21" s="270"/>
      <c r="J21" s="270"/>
      <c r="K21" s="270"/>
      <c r="L21" s="270"/>
      <c r="M21" s="270"/>
    </row>
    <row r="22" spans="1:13">
      <c r="A22" s="270"/>
      <c r="B22" s="270"/>
      <c r="C22" s="270"/>
      <c r="D22" s="270"/>
      <c r="E22" s="270"/>
      <c r="F22" s="270"/>
      <c r="G22" s="270"/>
      <c r="H22" s="270"/>
      <c r="I22" s="270"/>
      <c r="J22" s="270"/>
      <c r="K22" s="270"/>
      <c r="L22" s="270"/>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3EC9B-3DAF-4755-B9B0-DD833B8D96AC}">
  <dimension ref="A1:AA156"/>
  <sheetViews>
    <sheetView workbookViewId="0">
      <pane xSplit="4" ySplit="2" topLeftCell="E134" activePane="bottomRight" state="frozen"/>
      <selection pane="topRight" activeCell="E1" sqref="E1"/>
      <selection pane="bottomLeft" activeCell="A3" sqref="A3"/>
      <selection pane="bottomRight" activeCell="I18" sqref="I18"/>
    </sheetView>
  </sheetViews>
  <sheetFormatPr defaultRowHeight="12.75"/>
  <cols>
    <col min="1" max="1" width="7.25" style="374" customWidth="1"/>
    <col min="2" max="2" width="8.125" style="374" customWidth="1"/>
    <col min="3" max="3" width="10.625" style="374" customWidth="1"/>
    <col min="4" max="4" width="4.625" style="407" customWidth="1"/>
    <col min="5" max="27" width="9.75" style="374" customWidth="1"/>
    <col min="28" max="257" width="9" style="374"/>
    <col min="258" max="259" width="12.5" style="374" customWidth="1"/>
    <col min="260" max="260" width="18" style="374" customWidth="1"/>
    <col min="261" max="261" width="4.625" style="374" customWidth="1"/>
    <col min="262" max="283" width="14.375" style="374" customWidth="1"/>
    <col min="284" max="513" width="9" style="374"/>
    <col min="514" max="515" width="12.5" style="374" customWidth="1"/>
    <col min="516" max="516" width="18" style="374" customWidth="1"/>
    <col min="517" max="517" width="4.625" style="374" customWidth="1"/>
    <col min="518" max="539" width="14.375" style="374" customWidth="1"/>
    <col min="540" max="769" width="9" style="374"/>
    <col min="770" max="771" width="12.5" style="374" customWidth="1"/>
    <col min="772" max="772" width="18" style="374" customWidth="1"/>
    <col min="773" max="773" width="4.625" style="374" customWidth="1"/>
    <col min="774" max="795" width="14.375" style="374" customWidth="1"/>
    <col min="796" max="1025" width="9" style="374"/>
    <col min="1026" max="1027" width="12.5" style="374" customWidth="1"/>
    <col min="1028" max="1028" width="18" style="374" customWidth="1"/>
    <col min="1029" max="1029" width="4.625" style="374" customWidth="1"/>
    <col min="1030" max="1051" width="14.375" style="374" customWidth="1"/>
    <col min="1052" max="1281" width="9" style="374"/>
    <col min="1282" max="1283" width="12.5" style="374" customWidth="1"/>
    <col min="1284" max="1284" width="18" style="374" customWidth="1"/>
    <col min="1285" max="1285" width="4.625" style="374" customWidth="1"/>
    <col min="1286" max="1307" width="14.375" style="374" customWidth="1"/>
    <col min="1308" max="1537" width="9" style="374"/>
    <col min="1538" max="1539" width="12.5" style="374" customWidth="1"/>
    <col min="1540" max="1540" width="18" style="374" customWidth="1"/>
    <col min="1541" max="1541" width="4.625" style="374" customWidth="1"/>
    <col min="1542" max="1563" width="14.375" style="374" customWidth="1"/>
    <col min="1564" max="1793" width="9" style="374"/>
    <col min="1794" max="1795" width="12.5" style="374" customWidth="1"/>
    <col min="1796" max="1796" width="18" style="374" customWidth="1"/>
    <col min="1797" max="1797" width="4.625" style="374" customWidth="1"/>
    <col min="1798" max="1819" width="14.375" style="374" customWidth="1"/>
    <col min="1820" max="2049" width="9" style="374"/>
    <col min="2050" max="2051" width="12.5" style="374" customWidth="1"/>
    <col min="2052" max="2052" width="18" style="374" customWidth="1"/>
    <col min="2053" max="2053" width="4.625" style="374" customWidth="1"/>
    <col min="2054" max="2075" width="14.375" style="374" customWidth="1"/>
    <col min="2076" max="2305" width="9" style="374"/>
    <col min="2306" max="2307" width="12.5" style="374" customWidth="1"/>
    <col min="2308" max="2308" width="18" style="374" customWidth="1"/>
    <col min="2309" max="2309" width="4.625" style="374" customWidth="1"/>
    <col min="2310" max="2331" width="14.375" style="374" customWidth="1"/>
    <col min="2332" max="2561" width="9" style="374"/>
    <col min="2562" max="2563" width="12.5" style="374" customWidth="1"/>
    <col min="2564" max="2564" width="18" style="374" customWidth="1"/>
    <col min="2565" max="2565" width="4.625" style="374" customWidth="1"/>
    <col min="2566" max="2587" width="14.375" style="374" customWidth="1"/>
    <col min="2588" max="2817" width="9" style="374"/>
    <col min="2818" max="2819" width="12.5" style="374" customWidth="1"/>
    <col min="2820" max="2820" width="18" style="374" customWidth="1"/>
    <col min="2821" max="2821" width="4.625" style="374" customWidth="1"/>
    <col min="2822" max="2843" width="14.375" style="374" customWidth="1"/>
    <col min="2844" max="3073" width="9" style="374"/>
    <col min="3074" max="3075" width="12.5" style="374" customWidth="1"/>
    <col min="3076" max="3076" width="18" style="374" customWidth="1"/>
    <col min="3077" max="3077" width="4.625" style="374" customWidth="1"/>
    <col min="3078" max="3099" width="14.375" style="374" customWidth="1"/>
    <col min="3100" max="3329" width="9" style="374"/>
    <col min="3330" max="3331" width="12.5" style="374" customWidth="1"/>
    <col min="3332" max="3332" width="18" style="374" customWidth="1"/>
    <col min="3333" max="3333" width="4.625" style="374" customWidth="1"/>
    <col min="3334" max="3355" width="14.375" style="374" customWidth="1"/>
    <col min="3356" max="3585" width="9" style="374"/>
    <col min="3586" max="3587" width="12.5" style="374" customWidth="1"/>
    <col min="3588" max="3588" width="18" style="374" customWidth="1"/>
    <col min="3589" max="3589" width="4.625" style="374" customWidth="1"/>
    <col min="3590" max="3611" width="14.375" style="374" customWidth="1"/>
    <col min="3612" max="3841" width="9" style="374"/>
    <col min="3842" max="3843" width="12.5" style="374" customWidth="1"/>
    <col min="3844" max="3844" width="18" style="374" customWidth="1"/>
    <col min="3845" max="3845" width="4.625" style="374" customWidth="1"/>
    <col min="3846" max="3867" width="14.375" style="374" customWidth="1"/>
    <col min="3868" max="4097" width="9" style="374"/>
    <col min="4098" max="4099" width="12.5" style="374" customWidth="1"/>
    <col min="4100" max="4100" width="18" style="374" customWidth="1"/>
    <col min="4101" max="4101" width="4.625" style="374" customWidth="1"/>
    <col min="4102" max="4123" width="14.375" style="374" customWidth="1"/>
    <col min="4124" max="4353" width="9" style="374"/>
    <col min="4354" max="4355" width="12.5" style="374" customWidth="1"/>
    <col min="4356" max="4356" width="18" style="374" customWidth="1"/>
    <col min="4357" max="4357" width="4.625" style="374" customWidth="1"/>
    <col min="4358" max="4379" width="14.375" style="374" customWidth="1"/>
    <col min="4380" max="4609" width="9" style="374"/>
    <col min="4610" max="4611" width="12.5" style="374" customWidth="1"/>
    <col min="4612" max="4612" width="18" style="374" customWidth="1"/>
    <col min="4613" max="4613" width="4.625" style="374" customWidth="1"/>
    <col min="4614" max="4635" width="14.375" style="374" customWidth="1"/>
    <col min="4636" max="4865" width="9" style="374"/>
    <col min="4866" max="4867" width="12.5" style="374" customWidth="1"/>
    <col min="4868" max="4868" width="18" style="374" customWidth="1"/>
    <col min="4869" max="4869" width="4.625" style="374" customWidth="1"/>
    <col min="4870" max="4891" width="14.375" style="374" customWidth="1"/>
    <col min="4892" max="5121" width="9" style="374"/>
    <col min="5122" max="5123" width="12.5" style="374" customWidth="1"/>
    <col min="5124" max="5124" width="18" style="374" customWidth="1"/>
    <col min="5125" max="5125" width="4.625" style="374" customWidth="1"/>
    <col min="5126" max="5147" width="14.375" style="374" customWidth="1"/>
    <col min="5148" max="5377" width="9" style="374"/>
    <col min="5378" max="5379" width="12.5" style="374" customWidth="1"/>
    <col min="5380" max="5380" width="18" style="374" customWidth="1"/>
    <col min="5381" max="5381" width="4.625" style="374" customWidth="1"/>
    <col min="5382" max="5403" width="14.375" style="374" customWidth="1"/>
    <col min="5404" max="5633" width="9" style="374"/>
    <col min="5634" max="5635" width="12.5" style="374" customWidth="1"/>
    <col min="5636" max="5636" width="18" style="374" customWidth="1"/>
    <col min="5637" max="5637" width="4.625" style="374" customWidth="1"/>
    <col min="5638" max="5659" width="14.375" style="374" customWidth="1"/>
    <col min="5660" max="5889" width="9" style="374"/>
    <col min="5890" max="5891" width="12.5" style="374" customWidth="1"/>
    <col min="5892" max="5892" width="18" style="374" customWidth="1"/>
    <col min="5893" max="5893" width="4.625" style="374" customWidth="1"/>
    <col min="5894" max="5915" width="14.375" style="374" customWidth="1"/>
    <col min="5916" max="6145" width="9" style="374"/>
    <col min="6146" max="6147" width="12.5" style="374" customWidth="1"/>
    <col min="6148" max="6148" width="18" style="374" customWidth="1"/>
    <col min="6149" max="6149" width="4.625" style="374" customWidth="1"/>
    <col min="6150" max="6171" width="14.375" style="374" customWidth="1"/>
    <col min="6172" max="6401" width="9" style="374"/>
    <col min="6402" max="6403" width="12.5" style="374" customWidth="1"/>
    <col min="6404" max="6404" width="18" style="374" customWidth="1"/>
    <col min="6405" max="6405" width="4.625" style="374" customWidth="1"/>
    <col min="6406" max="6427" width="14.375" style="374" customWidth="1"/>
    <col min="6428" max="6657" width="9" style="374"/>
    <col min="6658" max="6659" width="12.5" style="374" customWidth="1"/>
    <col min="6660" max="6660" width="18" style="374" customWidth="1"/>
    <col min="6661" max="6661" width="4.625" style="374" customWidth="1"/>
    <col min="6662" max="6683" width="14.375" style="374" customWidth="1"/>
    <col min="6684" max="6913" width="9" style="374"/>
    <col min="6914" max="6915" width="12.5" style="374" customWidth="1"/>
    <col min="6916" max="6916" width="18" style="374" customWidth="1"/>
    <col min="6917" max="6917" width="4.625" style="374" customWidth="1"/>
    <col min="6918" max="6939" width="14.375" style="374" customWidth="1"/>
    <col min="6940" max="7169" width="9" style="374"/>
    <col min="7170" max="7171" width="12.5" style="374" customWidth="1"/>
    <col min="7172" max="7172" width="18" style="374" customWidth="1"/>
    <col min="7173" max="7173" width="4.625" style="374" customWidth="1"/>
    <col min="7174" max="7195" width="14.375" style="374" customWidth="1"/>
    <col min="7196" max="7425" width="9" style="374"/>
    <col min="7426" max="7427" width="12.5" style="374" customWidth="1"/>
    <col min="7428" max="7428" width="18" style="374" customWidth="1"/>
    <col min="7429" max="7429" width="4.625" style="374" customWidth="1"/>
    <col min="7430" max="7451" width="14.375" style="374" customWidth="1"/>
    <col min="7452" max="7681" width="9" style="374"/>
    <col min="7682" max="7683" width="12.5" style="374" customWidth="1"/>
    <col min="7684" max="7684" width="18" style="374" customWidth="1"/>
    <col min="7685" max="7685" width="4.625" style="374" customWidth="1"/>
    <col min="7686" max="7707" width="14.375" style="374" customWidth="1"/>
    <col min="7708" max="7937" width="9" style="374"/>
    <col min="7938" max="7939" width="12.5" style="374" customWidth="1"/>
    <col min="7940" max="7940" width="18" style="374" customWidth="1"/>
    <col min="7941" max="7941" width="4.625" style="374" customWidth="1"/>
    <col min="7942" max="7963" width="14.375" style="374" customWidth="1"/>
    <col min="7964" max="8193" width="9" style="374"/>
    <col min="8194" max="8195" width="12.5" style="374" customWidth="1"/>
    <col min="8196" max="8196" width="18" style="374" customWidth="1"/>
    <col min="8197" max="8197" width="4.625" style="374" customWidth="1"/>
    <col min="8198" max="8219" width="14.375" style="374" customWidth="1"/>
    <col min="8220" max="8449" width="9" style="374"/>
    <col min="8450" max="8451" width="12.5" style="374" customWidth="1"/>
    <col min="8452" max="8452" width="18" style="374" customWidth="1"/>
    <col min="8453" max="8453" width="4.625" style="374" customWidth="1"/>
    <col min="8454" max="8475" width="14.375" style="374" customWidth="1"/>
    <col min="8476" max="8705" width="9" style="374"/>
    <col min="8706" max="8707" width="12.5" style="374" customWidth="1"/>
    <col min="8708" max="8708" width="18" style="374" customWidth="1"/>
    <col min="8709" max="8709" width="4.625" style="374" customWidth="1"/>
    <col min="8710" max="8731" width="14.375" style="374" customWidth="1"/>
    <col min="8732" max="8961" width="9" style="374"/>
    <col min="8962" max="8963" width="12.5" style="374" customWidth="1"/>
    <col min="8964" max="8964" width="18" style="374" customWidth="1"/>
    <col min="8965" max="8965" width="4.625" style="374" customWidth="1"/>
    <col min="8966" max="8987" width="14.375" style="374" customWidth="1"/>
    <col min="8988" max="9217" width="9" style="374"/>
    <col min="9218" max="9219" width="12.5" style="374" customWidth="1"/>
    <col min="9220" max="9220" width="18" style="374" customWidth="1"/>
    <col min="9221" max="9221" width="4.625" style="374" customWidth="1"/>
    <col min="9222" max="9243" width="14.375" style="374" customWidth="1"/>
    <col min="9244" max="9473" width="9" style="374"/>
    <col min="9474" max="9475" width="12.5" style="374" customWidth="1"/>
    <col min="9476" max="9476" width="18" style="374" customWidth="1"/>
    <col min="9477" max="9477" width="4.625" style="374" customWidth="1"/>
    <col min="9478" max="9499" width="14.375" style="374" customWidth="1"/>
    <col min="9500" max="9729" width="9" style="374"/>
    <col min="9730" max="9731" width="12.5" style="374" customWidth="1"/>
    <col min="9732" max="9732" width="18" style="374" customWidth="1"/>
    <col min="9733" max="9733" width="4.625" style="374" customWidth="1"/>
    <col min="9734" max="9755" width="14.375" style="374" customWidth="1"/>
    <col min="9756" max="9985" width="9" style="374"/>
    <col min="9986" max="9987" width="12.5" style="374" customWidth="1"/>
    <col min="9988" max="9988" width="18" style="374" customWidth="1"/>
    <col min="9989" max="9989" width="4.625" style="374" customWidth="1"/>
    <col min="9990" max="10011" width="14.375" style="374" customWidth="1"/>
    <col min="10012" max="10241" width="9" style="374"/>
    <col min="10242" max="10243" width="12.5" style="374" customWidth="1"/>
    <col min="10244" max="10244" width="18" style="374" customWidth="1"/>
    <col min="10245" max="10245" width="4.625" style="374" customWidth="1"/>
    <col min="10246" max="10267" width="14.375" style="374" customWidth="1"/>
    <col min="10268" max="10497" width="9" style="374"/>
    <col min="10498" max="10499" width="12.5" style="374" customWidth="1"/>
    <col min="10500" max="10500" width="18" style="374" customWidth="1"/>
    <col min="10501" max="10501" width="4.625" style="374" customWidth="1"/>
    <col min="10502" max="10523" width="14.375" style="374" customWidth="1"/>
    <col min="10524" max="10753" width="9" style="374"/>
    <col min="10754" max="10755" width="12.5" style="374" customWidth="1"/>
    <col min="10756" max="10756" width="18" style="374" customWidth="1"/>
    <col min="10757" max="10757" width="4.625" style="374" customWidth="1"/>
    <col min="10758" max="10779" width="14.375" style="374" customWidth="1"/>
    <col min="10780" max="11009" width="9" style="374"/>
    <col min="11010" max="11011" width="12.5" style="374" customWidth="1"/>
    <col min="11012" max="11012" width="18" style="374" customWidth="1"/>
    <col min="11013" max="11013" width="4.625" style="374" customWidth="1"/>
    <col min="11014" max="11035" width="14.375" style="374" customWidth="1"/>
    <col min="11036" max="11265" width="9" style="374"/>
    <col min="11266" max="11267" width="12.5" style="374" customWidth="1"/>
    <col min="11268" max="11268" width="18" style="374" customWidth="1"/>
    <col min="11269" max="11269" width="4.625" style="374" customWidth="1"/>
    <col min="11270" max="11291" width="14.375" style="374" customWidth="1"/>
    <col min="11292" max="11521" width="9" style="374"/>
    <col min="11522" max="11523" width="12.5" style="374" customWidth="1"/>
    <col min="11524" max="11524" width="18" style="374" customWidth="1"/>
    <col min="11525" max="11525" width="4.625" style="374" customWidth="1"/>
    <col min="11526" max="11547" width="14.375" style="374" customWidth="1"/>
    <col min="11548" max="11777" width="9" style="374"/>
    <col min="11778" max="11779" width="12.5" style="374" customWidth="1"/>
    <col min="11780" max="11780" width="18" style="374" customWidth="1"/>
    <col min="11781" max="11781" width="4.625" style="374" customWidth="1"/>
    <col min="11782" max="11803" width="14.375" style="374" customWidth="1"/>
    <col min="11804" max="12033" width="9" style="374"/>
    <col min="12034" max="12035" width="12.5" style="374" customWidth="1"/>
    <col min="12036" max="12036" width="18" style="374" customWidth="1"/>
    <col min="12037" max="12037" width="4.625" style="374" customWidth="1"/>
    <col min="12038" max="12059" width="14.375" style="374" customWidth="1"/>
    <col min="12060" max="12289" width="9" style="374"/>
    <col min="12290" max="12291" width="12.5" style="374" customWidth="1"/>
    <col min="12292" max="12292" width="18" style="374" customWidth="1"/>
    <col min="12293" max="12293" width="4.625" style="374" customWidth="1"/>
    <col min="12294" max="12315" width="14.375" style="374" customWidth="1"/>
    <col min="12316" max="12545" width="9" style="374"/>
    <col min="12546" max="12547" width="12.5" style="374" customWidth="1"/>
    <col min="12548" max="12548" width="18" style="374" customWidth="1"/>
    <col min="12549" max="12549" width="4.625" style="374" customWidth="1"/>
    <col min="12550" max="12571" width="14.375" style="374" customWidth="1"/>
    <col min="12572" max="12801" width="9" style="374"/>
    <col min="12802" max="12803" width="12.5" style="374" customWidth="1"/>
    <col min="12804" max="12804" width="18" style="374" customWidth="1"/>
    <col min="12805" max="12805" width="4.625" style="374" customWidth="1"/>
    <col min="12806" max="12827" width="14.375" style="374" customWidth="1"/>
    <col min="12828" max="13057" width="9" style="374"/>
    <col min="13058" max="13059" width="12.5" style="374" customWidth="1"/>
    <col min="13060" max="13060" width="18" style="374" customWidth="1"/>
    <col min="13061" max="13061" width="4.625" style="374" customWidth="1"/>
    <col min="13062" max="13083" width="14.375" style="374" customWidth="1"/>
    <col min="13084" max="13313" width="9" style="374"/>
    <col min="13314" max="13315" width="12.5" style="374" customWidth="1"/>
    <col min="13316" max="13316" width="18" style="374" customWidth="1"/>
    <col min="13317" max="13317" width="4.625" style="374" customWidth="1"/>
    <col min="13318" max="13339" width="14.375" style="374" customWidth="1"/>
    <col min="13340" max="13569" width="9" style="374"/>
    <col min="13570" max="13571" width="12.5" style="374" customWidth="1"/>
    <col min="13572" max="13572" width="18" style="374" customWidth="1"/>
    <col min="13573" max="13573" width="4.625" style="374" customWidth="1"/>
    <col min="13574" max="13595" width="14.375" style="374" customWidth="1"/>
    <col min="13596" max="13825" width="9" style="374"/>
    <col min="13826" max="13827" width="12.5" style="374" customWidth="1"/>
    <col min="13828" max="13828" width="18" style="374" customWidth="1"/>
    <col min="13829" max="13829" width="4.625" style="374" customWidth="1"/>
    <col min="13830" max="13851" width="14.375" style="374" customWidth="1"/>
    <col min="13852" max="14081" width="9" style="374"/>
    <col min="14082" max="14083" width="12.5" style="374" customWidth="1"/>
    <col min="14084" max="14084" width="18" style="374" customWidth="1"/>
    <col min="14085" max="14085" width="4.625" style="374" customWidth="1"/>
    <col min="14086" max="14107" width="14.375" style="374" customWidth="1"/>
    <col min="14108" max="14337" width="9" style="374"/>
    <col min="14338" max="14339" width="12.5" style="374" customWidth="1"/>
    <col min="14340" max="14340" width="18" style="374" customWidth="1"/>
    <col min="14341" max="14341" width="4.625" style="374" customWidth="1"/>
    <col min="14342" max="14363" width="14.375" style="374" customWidth="1"/>
    <col min="14364" max="14593" width="9" style="374"/>
    <col min="14594" max="14595" width="12.5" style="374" customWidth="1"/>
    <col min="14596" max="14596" width="18" style="374" customWidth="1"/>
    <col min="14597" max="14597" width="4.625" style="374" customWidth="1"/>
    <col min="14598" max="14619" width="14.375" style="374" customWidth="1"/>
    <col min="14620" max="14849" width="9" style="374"/>
    <col min="14850" max="14851" width="12.5" style="374" customWidth="1"/>
    <col min="14852" max="14852" width="18" style="374" customWidth="1"/>
    <col min="14853" max="14853" width="4.625" style="374" customWidth="1"/>
    <col min="14854" max="14875" width="14.375" style="374" customWidth="1"/>
    <col min="14876" max="15105" width="9" style="374"/>
    <col min="15106" max="15107" width="12.5" style="374" customWidth="1"/>
    <col min="15108" max="15108" width="18" style="374" customWidth="1"/>
    <col min="15109" max="15109" width="4.625" style="374" customWidth="1"/>
    <col min="15110" max="15131" width="14.375" style="374" customWidth="1"/>
    <col min="15132" max="15361" width="9" style="374"/>
    <col min="15362" max="15363" width="12.5" style="374" customWidth="1"/>
    <col min="15364" max="15364" width="18" style="374" customWidth="1"/>
    <col min="15365" max="15365" width="4.625" style="374" customWidth="1"/>
    <col min="15366" max="15387" width="14.375" style="374" customWidth="1"/>
    <col min="15388" max="15617" width="9" style="374"/>
    <col min="15618" max="15619" width="12.5" style="374" customWidth="1"/>
    <col min="15620" max="15620" width="18" style="374" customWidth="1"/>
    <col min="15621" max="15621" width="4.625" style="374" customWidth="1"/>
    <col min="15622" max="15643" width="14.375" style="374" customWidth="1"/>
    <col min="15644" max="15873" width="9" style="374"/>
    <col min="15874" max="15875" width="12.5" style="374" customWidth="1"/>
    <col min="15876" max="15876" width="18" style="374" customWidth="1"/>
    <col min="15877" max="15877" width="4.625" style="374" customWidth="1"/>
    <col min="15878" max="15899" width="14.375" style="374" customWidth="1"/>
    <col min="15900" max="16129" width="9" style="374"/>
    <col min="16130" max="16131" width="12.5" style="374" customWidth="1"/>
    <col min="16132" max="16132" width="18" style="374" customWidth="1"/>
    <col min="16133" max="16133" width="4.625" style="374" customWidth="1"/>
    <col min="16134" max="16155" width="14.375" style="374" customWidth="1"/>
    <col min="16156" max="16384" width="9" style="374"/>
  </cols>
  <sheetData>
    <row r="1" spans="1:27">
      <c r="A1" s="368" t="s">
        <v>926</v>
      </c>
      <c r="B1" s="369"/>
      <c r="C1" s="369"/>
      <c r="D1" s="370"/>
      <c r="E1" s="369"/>
      <c r="F1" s="369"/>
      <c r="G1" s="371"/>
      <c r="H1" s="369"/>
      <c r="I1" s="369"/>
      <c r="J1" s="372"/>
      <c r="K1" s="369"/>
      <c r="L1" s="369"/>
      <c r="M1" s="369"/>
      <c r="N1" s="369"/>
      <c r="O1" s="369"/>
      <c r="P1" s="369"/>
      <c r="Q1" s="369"/>
      <c r="R1" s="369"/>
      <c r="S1" s="369"/>
      <c r="T1" s="369"/>
      <c r="U1" s="369"/>
      <c r="V1" s="369"/>
      <c r="W1" s="369"/>
      <c r="X1" s="369"/>
      <c r="Y1" s="369"/>
      <c r="Z1" s="369"/>
      <c r="AA1" s="373" t="s">
        <v>157</v>
      </c>
    </row>
    <row r="2" spans="1:27">
      <c r="A2" s="375" t="s">
        <v>583</v>
      </c>
      <c r="B2" s="376" t="s">
        <v>584</v>
      </c>
      <c r="C2" s="377" t="s">
        <v>585</v>
      </c>
      <c r="D2" s="376" t="s">
        <v>586</v>
      </c>
      <c r="E2" s="375" t="s">
        <v>556</v>
      </c>
      <c r="F2" s="375" t="s">
        <v>587</v>
      </c>
      <c r="G2" s="375" t="s">
        <v>559</v>
      </c>
      <c r="H2" s="375" t="s">
        <v>560</v>
      </c>
      <c r="I2" s="375" t="s">
        <v>240</v>
      </c>
      <c r="J2" s="378" t="s">
        <v>241</v>
      </c>
      <c r="K2" s="378" t="s">
        <v>242</v>
      </c>
      <c r="L2" s="378" t="s">
        <v>243</v>
      </c>
      <c r="M2" s="378" t="s">
        <v>244</v>
      </c>
      <c r="N2" s="375" t="s">
        <v>245</v>
      </c>
      <c r="O2" s="375" t="s">
        <v>246</v>
      </c>
      <c r="P2" s="375" t="s">
        <v>561</v>
      </c>
      <c r="Q2" s="375" t="s">
        <v>562</v>
      </c>
      <c r="R2" s="375" t="s">
        <v>563</v>
      </c>
      <c r="S2" s="375" t="s">
        <v>564</v>
      </c>
      <c r="T2" s="375" t="s">
        <v>565</v>
      </c>
      <c r="U2" s="375" t="s">
        <v>566</v>
      </c>
      <c r="V2" s="375" t="s">
        <v>567</v>
      </c>
      <c r="W2" s="375" t="s">
        <v>568</v>
      </c>
      <c r="X2" s="375" t="s">
        <v>701</v>
      </c>
      <c r="Y2" s="375" t="s">
        <v>588</v>
      </c>
      <c r="Z2" s="375" t="s">
        <v>589</v>
      </c>
      <c r="AA2" s="375" t="s">
        <v>590</v>
      </c>
    </row>
    <row r="3" spans="1:27">
      <c r="A3" s="379" t="s">
        <v>591</v>
      </c>
      <c r="B3" s="380" t="s">
        <v>57</v>
      </c>
      <c r="C3" s="380"/>
      <c r="D3" s="381" t="s">
        <v>592</v>
      </c>
      <c r="E3" s="382">
        <f t="shared" ref="E3:E52" si="0">SUM(F3:AA3)</f>
        <v>5644886</v>
      </c>
      <c r="F3" s="383">
        <v>210447</v>
      </c>
      <c r="G3" s="383">
        <v>236272</v>
      </c>
      <c r="H3" s="383">
        <v>247231</v>
      </c>
      <c r="I3" s="383">
        <v>266499</v>
      </c>
      <c r="J3" s="383">
        <v>279753</v>
      </c>
      <c r="K3" s="383">
        <v>263876</v>
      </c>
      <c r="L3" s="383">
        <v>286333</v>
      </c>
      <c r="M3" s="383">
        <v>321703</v>
      </c>
      <c r="N3" s="383">
        <v>375677</v>
      </c>
      <c r="O3" s="383">
        <v>445284</v>
      </c>
      <c r="P3" s="383">
        <v>385455</v>
      </c>
      <c r="Q3" s="383">
        <v>343327</v>
      </c>
      <c r="R3" s="383">
        <v>321514</v>
      </c>
      <c r="S3" s="383">
        <v>365514</v>
      </c>
      <c r="T3" s="383">
        <v>396461</v>
      </c>
      <c r="U3" s="383">
        <v>323289</v>
      </c>
      <c r="V3" s="383">
        <v>231348</v>
      </c>
      <c r="W3" s="383">
        <v>154265</v>
      </c>
      <c r="X3" s="538">
        <f>SUM(Y3:AA3)</f>
        <v>95319</v>
      </c>
      <c r="Y3" s="383">
        <v>72109</v>
      </c>
      <c r="Z3" s="383">
        <v>20343</v>
      </c>
      <c r="AA3" s="383">
        <v>2867</v>
      </c>
    </row>
    <row r="4" spans="1:27">
      <c r="A4" s="384" t="s">
        <v>593</v>
      </c>
      <c r="B4" s="385" t="s">
        <v>57</v>
      </c>
      <c r="C4" s="385" t="s">
        <v>176</v>
      </c>
      <c r="D4" s="386" t="s">
        <v>592</v>
      </c>
      <c r="E4" s="387">
        <f t="shared" si="0"/>
        <v>1559553</v>
      </c>
      <c r="F4" s="388">
        <v>56304</v>
      </c>
      <c r="G4" s="388">
        <v>63139</v>
      </c>
      <c r="H4" s="388">
        <v>65941</v>
      </c>
      <c r="I4" s="388">
        <v>70140</v>
      </c>
      <c r="J4" s="388">
        <v>79482</v>
      </c>
      <c r="K4" s="388">
        <v>75711</v>
      </c>
      <c r="L4" s="388">
        <v>80865</v>
      </c>
      <c r="M4" s="388">
        <v>90280</v>
      </c>
      <c r="N4" s="388">
        <v>105341</v>
      </c>
      <c r="O4" s="388">
        <v>123469</v>
      </c>
      <c r="P4" s="388">
        <v>106944</v>
      </c>
      <c r="Q4" s="388">
        <v>96410</v>
      </c>
      <c r="R4" s="388">
        <v>89392</v>
      </c>
      <c r="S4" s="388">
        <v>99984</v>
      </c>
      <c r="T4" s="388">
        <v>108645</v>
      </c>
      <c r="U4" s="388">
        <v>88249</v>
      </c>
      <c r="V4" s="388">
        <v>63953</v>
      </c>
      <c r="W4" s="388">
        <v>43374</v>
      </c>
      <c r="X4" s="540">
        <f t="shared" ref="X4:X67" si="1">SUM(Y4:AA4)</f>
        <v>25965</v>
      </c>
      <c r="Y4" s="388">
        <v>19707</v>
      </c>
      <c r="Z4" s="388">
        <v>5495</v>
      </c>
      <c r="AA4" s="388">
        <v>763</v>
      </c>
    </row>
    <row r="5" spans="1:27">
      <c r="A5" s="389" t="s">
        <v>594</v>
      </c>
      <c r="B5" s="390" t="s">
        <v>57</v>
      </c>
      <c r="C5" s="391" t="s">
        <v>177</v>
      </c>
      <c r="D5" s="392" t="s">
        <v>592</v>
      </c>
      <c r="E5" s="393">
        <f t="shared" si="0"/>
        <v>217922</v>
      </c>
      <c r="F5" s="394">
        <v>8845</v>
      </c>
      <c r="G5" s="394">
        <v>9690</v>
      </c>
      <c r="H5" s="394">
        <v>9965</v>
      </c>
      <c r="I5" s="394">
        <v>10580</v>
      </c>
      <c r="J5" s="394">
        <v>11769</v>
      </c>
      <c r="K5" s="394">
        <v>10351</v>
      </c>
      <c r="L5" s="394">
        <v>11278</v>
      </c>
      <c r="M5" s="394">
        <v>12955</v>
      </c>
      <c r="N5" s="394">
        <v>15569</v>
      </c>
      <c r="O5" s="394">
        <v>18719</v>
      </c>
      <c r="P5" s="394">
        <v>16603</v>
      </c>
      <c r="Q5" s="394">
        <v>13977</v>
      </c>
      <c r="R5" s="394">
        <v>12116</v>
      </c>
      <c r="S5" s="394">
        <v>12159</v>
      </c>
      <c r="T5" s="394">
        <v>13084</v>
      </c>
      <c r="U5" s="394">
        <v>10269</v>
      </c>
      <c r="V5" s="394">
        <v>7718</v>
      </c>
      <c r="W5" s="394">
        <v>5521</v>
      </c>
      <c r="X5" s="537">
        <f t="shared" si="1"/>
        <v>3377</v>
      </c>
      <c r="Y5" s="394">
        <v>2568</v>
      </c>
      <c r="Z5" s="394">
        <v>723</v>
      </c>
      <c r="AA5" s="394">
        <v>86</v>
      </c>
    </row>
    <row r="6" spans="1:27">
      <c r="A6" s="379" t="s">
        <v>595</v>
      </c>
      <c r="B6" s="380" t="s">
        <v>57</v>
      </c>
      <c r="C6" s="395" t="s">
        <v>178</v>
      </c>
      <c r="D6" s="381" t="s">
        <v>592</v>
      </c>
      <c r="E6" s="387">
        <f t="shared" si="0"/>
        <v>135986</v>
      </c>
      <c r="F6" s="383">
        <v>5412</v>
      </c>
      <c r="G6" s="383">
        <v>5964</v>
      </c>
      <c r="H6" s="383">
        <v>5806</v>
      </c>
      <c r="I6" s="383">
        <v>6180</v>
      </c>
      <c r="J6" s="383">
        <v>7439</v>
      </c>
      <c r="K6" s="383">
        <v>6973</v>
      </c>
      <c r="L6" s="383">
        <v>7302</v>
      </c>
      <c r="M6" s="383">
        <v>8404</v>
      </c>
      <c r="N6" s="383">
        <v>9952</v>
      </c>
      <c r="O6" s="383">
        <v>11516</v>
      </c>
      <c r="P6" s="383">
        <v>9658</v>
      </c>
      <c r="Q6" s="383">
        <v>8091</v>
      </c>
      <c r="R6" s="383">
        <v>6692</v>
      </c>
      <c r="S6" s="383">
        <v>7508</v>
      </c>
      <c r="T6" s="383">
        <v>8204</v>
      </c>
      <c r="U6" s="383">
        <v>6647</v>
      </c>
      <c r="V6" s="383">
        <v>5222</v>
      </c>
      <c r="W6" s="383">
        <v>3992</v>
      </c>
      <c r="X6" s="537">
        <f t="shared" si="1"/>
        <v>2512</v>
      </c>
      <c r="Y6" s="383">
        <v>1944</v>
      </c>
      <c r="Z6" s="383">
        <v>503</v>
      </c>
      <c r="AA6" s="383">
        <v>65</v>
      </c>
    </row>
    <row r="7" spans="1:27">
      <c r="A7" s="379" t="s">
        <v>596</v>
      </c>
      <c r="B7" s="380" t="s">
        <v>57</v>
      </c>
      <c r="C7" s="395" t="s">
        <v>179</v>
      </c>
      <c r="D7" s="381" t="s">
        <v>592</v>
      </c>
      <c r="E7" s="387">
        <f t="shared" si="0"/>
        <v>111492</v>
      </c>
      <c r="F7" s="383">
        <v>3683</v>
      </c>
      <c r="G7" s="383">
        <v>3583</v>
      </c>
      <c r="H7" s="383">
        <v>3663</v>
      </c>
      <c r="I7" s="383">
        <v>4152</v>
      </c>
      <c r="J7" s="383">
        <v>6754</v>
      </c>
      <c r="K7" s="383">
        <v>7321</v>
      </c>
      <c r="L7" s="383">
        <v>6859</v>
      </c>
      <c r="M7" s="383">
        <v>6696</v>
      </c>
      <c r="N7" s="383">
        <v>7193</v>
      </c>
      <c r="O7" s="383">
        <v>8552</v>
      </c>
      <c r="P7" s="383">
        <v>7351</v>
      </c>
      <c r="Q7" s="383">
        <v>6473</v>
      </c>
      <c r="R7" s="383">
        <v>5878</v>
      </c>
      <c r="S7" s="383">
        <v>6660</v>
      </c>
      <c r="T7" s="383">
        <v>7439</v>
      </c>
      <c r="U7" s="383">
        <v>6479</v>
      </c>
      <c r="V7" s="383">
        <v>5084</v>
      </c>
      <c r="W7" s="383">
        <v>3510</v>
      </c>
      <c r="X7" s="537">
        <f t="shared" si="1"/>
        <v>2081</v>
      </c>
      <c r="Y7" s="383">
        <v>1576</v>
      </c>
      <c r="Z7" s="383">
        <v>434</v>
      </c>
      <c r="AA7" s="383">
        <v>71</v>
      </c>
    </row>
    <row r="8" spans="1:27">
      <c r="A8" s="379" t="s">
        <v>597</v>
      </c>
      <c r="B8" s="380" t="s">
        <v>57</v>
      </c>
      <c r="C8" s="395" t="s">
        <v>387</v>
      </c>
      <c r="D8" s="381" t="s">
        <v>592</v>
      </c>
      <c r="E8" s="387">
        <f t="shared" si="0"/>
        <v>100098</v>
      </c>
      <c r="F8" s="383">
        <v>2919</v>
      </c>
      <c r="G8" s="383">
        <v>3064</v>
      </c>
      <c r="H8" s="383">
        <v>3514</v>
      </c>
      <c r="I8" s="383">
        <v>3820</v>
      </c>
      <c r="J8" s="383">
        <v>4996</v>
      </c>
      <c r="K8" s="383">
        <v>5084</v>
      </c>
      <c r="L8" s="383">
        <v>4850</v>
      </c>
      <c r="M8" s="383">
        <v>5146</v>
      </c>
      <c r="N8" s="383">
        <v>5866</v>
      </c>
      <c r="O8" s="383">
        <v>7470</v>
      </c>
      <c r="P8" s="383">
        <v>6740</v>
      </c>
      <c r="Q8" s="383">
        <v>6268</v>
      </c>
      <c r="R8" s="383">
        <v>5706</v>
      </c>
      <c r="S8" s="383">
        <v>6875</v>
      </c>
      <c r="T8" s="383">
        <v>7740</v>
      </c>
      <c r="U8" s="383">
        <v>6998</v>
      </c>
      <c r="V8" s="383">
        <v>5380</v>
      </c>
      <c r="W8" s="383">
        <v>3568</v>
      </c>
      <c r="X8" s="537">
        <f t="shared" si="1"/>
        <v>2047</v>
      </c>
      <c r="Y8" s="383">
        <v>1551</v>
      </c>
      <c r="Z8" s="383">
        <v>435</v>
      </c>
      <c r="AA8" s="383">
        <v>61</v>
      </c>
    </row>
    <row r="9" spans="1:27">
      <c r="A9" s="379" t="s">
        <v>598</v>
      </c>
      <c r="B9" s="380" t="s">
        <v>57</v>
      </c>
      <c r="C9" s="395" t="s">
        <v>181</v>
      </c>
      <c r="D9" s="381" t="s">
        <v>592</v>
      </c>
      <c r="E9" s="387">
        <f t="shared" si="0"/>
        <v>163816</v>
      </c>
      <c r="F9" s="383">
        <v>5702</v>
      </c>
      <c r="G9" s="383">
        <v>6247</v>
      </c>
      <c r="H9" s="383">
        <v>6347</v>
      </c>
      <c r="I9" s="383">
        <v>7032</v>
      </c>
      <c r="J9" s="383">
        <v>7143</v>
      </c>
      <c r="K9" s="383">
        <v>6939</v>
      </c>
      <c r="L9" s="383">
        <v>7700</v>
      </c>
      <c r="M9" s="383">
        <v>8735</v>
      </c>
      <c r="N9" s="383">
        <v>10357</v>
      </c>
      <c r="O9" s="383">
        <v>12109</v>
      </c>
      <c r="P9" s="383">
        <v>10948</v>
      </c>
      <c r="Q9" s="383">
        <v>10250</v>
      </c>
      <c r="R9" s="383">
        <v>9843</v>
      </c>
      <c r="S9" s="383">
        <v>11349</v>
      </c>
      <c r="T9" s="383">
        <v>13168</v>
      </c>
      <c r="U9" s="383">
        <v>11129</v>
      </c>
      <c r="V9" s="383">
        <v>7971</v>
      </c>
      <c r="W9" s="383">
        <v>5015</v>
      </c>
      <c r="X9" s="537">
        <f t="shared" si="1"/>
        <v>2916</v>
      </c>
      <c r="Y9" s="383">
        <v>2253</v>
      </c>
      <c r="Z9" s="383">
        <v>590</v>
      </c>
      <c r="AA9" s="383">
        <v>73</v>
      </c>
    </row>
    <row r="10" spans="1:27">
      <c r="A10" s="379" t="s">
        <v>599</v>
      </c>
      <c r="B10" s="380" t="s">
        <v>57</v>
      </c>
      <c r="C10" s="395" t="s">
        <v>182</v>
      </c>
      <c r="D10" s="381" t="s">
        <v>592</v>
      </c>
      <c r="E10" s="387">
        <f t="shared" si="0"/>
        <v>225318</v>
      </c>
      <c r="F10" s="383">
        <v>9079</v>
      </c>
      <c r="G10" s="383">
        <v>10358</v>
      </c>
      <c r="H10" s="383">
        <v>10240</v>
      </c>
      <c r="I10" s="383">
        <v>10102</v>
      </c>
      <c r="J10" s="383">
        <v>9751</v>
      </c>
      <c r="K10" s="383">
        <v>9210</v>
      </c>
      <c r="L10" s="383">
        <v>11142</v>
      </c>
      <c r="M10" s="383">
        <v>13314</v>
      </c>
      <c r="N10" s="383">
        <v>15032</v>
      </c>
      <c r="O10" s="383">
        <v>17275</v>
      </c>
      <c r="P10" s="383">
        <v>14776</v>
      </c>
      <c r="Q10" s="383">
        <v>13206</v>
      </c>
      <c r="R10" s="383">
        <v>12404</v>
      </c>
      <c r="S10" s="383">
        <v>14318</v>
      </c>
      <c r="T10" s="383">
        <v>16007</v>
      </c>
      <c r="U10" s="383">
        <v>13859</v>
      </c>
      <c r="V10" s="383">
        <v>10289</v>
      </c>
      <c r="W10" s="383">
        <v>6938</v>
      </c>
      <c r="X10" s="537">
        <f t="shared" si="1"/>
        <v>4009</v>
      </c>
      <c r="Y10" s="383">
        <v>3024</v>
      </c>
      <c r="Z10" s="383">
        <v>847</v>
      </c>
      <c r="AA10" s="383">
        <v>138</v>
      </c>
    </row>
    <row r="11" spans="1:27">
      <c r="A11" s="379" t="s">
        <v>600</v>
      </c>
      <c r="B11" s="380" t="s">
        <v>57</v>
      </c>
      <c r="C11" s="395" t="s">
        <v>183</v>
      </c>
      <c r="D11" s="381" t="s">
        <v>592</v>
      </c>
      <c r="E11" s="387">
        <f t="shared" si="0"/>
        <v>219740</v>
      </c>
      <c r="F11" s="383">
        <v>7064</v>
      </c>
      <c r="G11" s="383">
        <v>8959</v>
      </c>
      <c r="H11" s="383">
        <v>10268</v>
      </c>
      <c r="I11" s="383">
        <v>10812</v>
      </c>
      <c r="J11" s="383">
        <v>10467</v>
      </c>
      <c r="K11" s="383">
        <v>8572</v>
      </c>
      <c r="L11" s="383">
        <v>9475</v>
      </c>
      <c r="M11" s="383">
        <v>11181</v>
      </c>
      <c r="N11" s="383">
        <v>14047</v>
      </c>
      <c r="O11" s="383">
        <v>17290</v>
      </c>
      <c r="P11" s="383">
        <v>14960</v>
      </c>
      <c r="Q11" s="383">
        <v>13653</v>
      </c>
      <c r="R11" s="383">
        <v>13285</v>
      </c>
      <c r="S11" s="383">
        <v>15301</v>
      </c>
      <c r="T11" s="383">
        <v>17242</v>
      </c>
      <c r="U11" s="383">
        <v>14171</v>
      </c>
      <c r="V11" s="383">
        <v>9637</v>
      </c>
      <c r="W11" s="383">
        <v>6008</v>
      </c>
      <c r="X11" s="537">
        <f t="shared" si="1"/>
        <v>3674</v>
      </c>
      <c r="Y11" s="383">
        <v>2737</v>
      </c>
      <c r="Z11" s="383">
        <v>811</v>
      </c>
      <c r="AA11" s="383">
        <v>126</v>
      </c>
    </row>
    <row r="12" spans="1:27">
      <c r="A12" s="379" t="s">
        <v>601</v>
      </c>
      <c r="B12" s="380" t="s">
        <v>57</v>
      </c>
      <c r="C12" s="395" t="s">
        <v>184</v>
      </c>
      <c r="D12" s="381" t="s">
        <v>592</v>
      </c>
      <c r="E12" s="387">
        <f t="shared" si="0"/>
        <v>139830</v>
      </c>
      <c r="F12" s="383">
        <v>5325</v>
      </c>
      <c r="G12" s="383">
        <v>4668</v>
      </c>
      <c r="H12" s="383">
        <v>4149</v>
      </c>
      <c r="I12" s="383">
        <v>4640</v>
      </c>
      <c r="J12" s="383">
        <v>8491</v>
      </c>
      <c r="K12" s="383">
        <v>10483</v>
      </c>
      <c r="L12" s="383">
        <v>10362</v>
      </c>
      <c r="M12" s="383">
        <v>10222</v>
      </c>
      <c r="N12" s="383">
        <v>10730</v>
      </c>
      <c r="O12" s="383">
        <v>11295</v>
      </c>
      <c r="P12" s="383">
        <v>9475</v>
      </c>
      <c r="Q12" s="383">
        <v>8245</v>
      </c>
      <c r="R12" s="383">
        <v>7116</v>
      </c>
      <c r="S12" s="383">
        <v>7582</v>
      </c>
      <c r="T12" s="383">
        <v>8278</v>
      </c>
      <c r="U12" s="383">
        <v>6337</v>
      </c>
      <c r="V12" s="383">
        <v>4892</v>
      </c>
      <c r="W12" s="383">
        <v>3444</v>
      </c>
      <c r="X12" s="537">
        <f t="shared" si="1"/>
        <v>2048</v>
      </c>
      <c r="Y12" s="383">
        <v>1533</v>
      </c>
      <c r="Z12" s="383">
        <v>448</v>
      </c>
      <c r="AA12" s="383">
        <v>67</v>
      </c>
    </row>
    <row r="13" spans="1:27">
      <c r="A13" s="396" t="s">
        <v>602</v>
      </c>
      <c r="B13" s="397" t="s">
        <v>57</v>
      </c>
      <c r="C13" s="398" t="s">
        <v>185</v>
      </c>
      <c r="D13" s="399" t="s">
        <v>592</v>
      </c>
      <c r="E13" s="400">
        <f t="shared" si="0"/>
        <v>245351</v>
      </c>
      <c r="F13" s="401">
        <v>8275</v>
      </c>
      <c r="G13" s="401">
        <v>10606</v>
      </c>
      <c r="H13" s="401">
        <v>11989</v>
      </c>
      <c r="I13" s="401">
        <v>12822</v>
      </c>
      <c r="J13" s="401">
        <v>12672</v>
      </c>
      <c r="K13" s="401">
        <v>10778</v>
      </c>
      <c r="L13" s="401">
        <v>11897</v>
      </c>
      <c r="M13" s="401">
        <v>13627</v>
      </c>
      <c r="N13" s="401">
        <v>16595</v>
      </c>
      <c r="O13" s="401">
        <v>19243</v>
      </c>
      <c r="P13" s="401">
        <v>16433</v>
      </c>
      <c r="Q13" s="401">
        <v>16247</v>
      </c>
      <c r="R13" s="401">
        <v>16352</v>
      </c>
      <c r="S13" s="401">
        <v>18232</v>
      </c>
      <c r="T13" s="401">
        <v>17483</v>
      </c>
      <c r="U13" s="401">
        <v>12360</v>
      </c>
      <c r="V13" s="401">
        <v>7760</v>
      </c>
      <c r="W13" s="401">
        <v>5378</v>
      </c>
      <c r="X13" s="537">
        <f t="shared" si="1"/>
        <v>3301</v>
      </c>
      <c r="Y13" s="401">
        <v>2521</v>
      </c>
      <c r="Z13" s="401">
        <v>704</v>
      </c>
      <c r="AA13" s="401">
        <v>76</v>
      </c>
    </row>
    <row r="14" spans="1:27">
      <c r="A14" s="379" t="s">
        <v>603</v>
      </c>
      <c r="B14" s="380" t="s">
        <v>57</v>
      </c>
      <c r="C14" s="380" t="s">
        <v>186</v>
      </c>
      <c r="D14" s="381" t="s">
        <v>592</v>
      </c>
      <c r="E14" s="387">
        <f t="shared" si="0"/>
        <v>543590</v>
      </c>
      <c r="F14" s="383">
        <v>21604</v>
      </c>
      <c r="G14" s="383">
        <v>24269</v>
      </c>
      <c r="H14" s="383">
        <v>25274</v>
      </c>
      <c r="I14" s="383">
        <v>27421</v>
      </c>
      <c r="J14" s="383">
        <v>28835</v>
      </c>
      <c r="K14" s="383">
        <v>27295</v>
      </c>
      <c r="L14" s="383">
        <v>28508</v>
      </c>
      <c r="M14" s="383">
        <v>31568</v>
      </c>
      <c r="N14" s="383">
        <v>36691</v>
      </c>
      <c r="O14" s="383">
        <v>43612</v>
      </c>
      <c r="P14" s="383">
        <v>36430</v>
      </c>
      <c r="Q14" s="383">
        <v>32375</v>
      </c>
      <c r="R14" s="383">
        <v>29822</v>
      </c>
      <c r="S14" s="383">
        <v>33445</v>
      </c>
      <c r="T14" s="383">
        <v>36808</v>
      </c>
      <c r="U14" s="383">
        <v>30463</v>
      </c>
      <c r="V14" s="383">
        <v>20795</v>
      </c>
      <c r="W14" s="383">
        <v>13159</v>
      </c>
      <c r="X14" s="538">
        <f t="shared" si="1"/>
        <v>7608</v>
      </c>
      <c r="Y14" s="383">
        <v>5730</v>
      </c>
      <c r="Z14" s="383">
        <v>1656</v>
      </c>
      <c r="AA14" s="383">
        <v>222</v>
      </c>
    </row>
    <row r="15" spans="1:27">
      <c r="A15" s="379" t="s">
        <v>604</v>
      </c>
      <c r="B15" s="380" t="s">
        <v>57</v>
      </c>
      <c r="C15" s="380" t="s">
        <v>187</v>
      </c>
      <c r="D15" s="381" t="s">
        <v>592</v>
      </c>
      <c r="E15" s="387">
        <f t="shared" si="0"/>
        <v>469913</v>
      </c>
      <c r="F15" s="383">
        <v>17848</v>
      </c>
      <c r="G15" s="383">
        <v>17724</v>
      </c>
      <c r="H15" s="383">
        <v>18246</v>
      </c>
      <c r="I15" s="383">
        <v>19390</v>
      </c>
      <c r="J15" s="383">
        <v>23106</v>
      </c>
      <c r="K15" s="383">
        <v>26509</v>
      </c>
      <c r="L15" s="383">
        <v>27194</v>
      </c>
      <c r="M15" s="383">
        <v>28410</v>
      </c>
      <c r="N15" s="383">
        <v>32561</v>
      </c>
      <c r="O15" s="383">
        <v>38739</v>
      </c>
      <c r="P15" s="383">
        <v>33562</v>
      </c>
      <c r="Q15" s="383">
        <v>28037</v>
      </c>
      <c r="R15" s="383">
        <v>24221</v>
      </c>
      <c r="S15" s="383">
        <v>28658</v>
      </c>
      <c r="T15" s="383">
        <v>32436</v>
      </c>
      <c r="U15" s="383">
        <v>27713</v>
      </c>
      <c r="V15" s="383">
        <v>20197</v>
      </c>
      <c r="W15" s="383">
        <v>12060</v>
      </c>
      <c r="X15" s="537">
        <f t="shared" si="1"/>
        <v>6651</v>
      </c>
      <c r="Y15" s="383">
        <v>5114</v>
      </c>
      <c r="Z15" s="383">
        <v>1369</v>
      </c>
      <c r="AA15" s="383">
        <v>168</v>
      </c>
    </row>
    <row r="16" spans="1:27">
      <c r="A16" s="379" t="s">
        <v>605</v>
      </c>
      <c r="B16" s="380" t="s">
        <v>57</v>
      </c>
      <c r="C16" s="380" t="s">
        <v>188</v>
      </c>
      <c r="D16" s="381" t="s">
        <v>592</v>
      </c>
      <c r="E16" s="387">
        <f t="shared" si="0"/>
        <v>308019</v>
      </c>
      <c r="F16" s="383">
        <v>14332</v>
      </c>
      <c r="G16" s="383">
        <v>13981</v>
      </c>
      <c r="H16" s="383">
        <v>13468</v>
      </c>
      <c r="I16" s="383">
        <v>13991</v>
      </c>
      <c r="J16" s="383">
        <v>14749</v>
      </c>
      <c r="K16" s="383">
        <v>16175</v>
      </c>
      <c r="L16" s="383">
        <v>18064</v>
      </c>
      <c r="M16" s="383">
        <v>19219</v>
      </c>
      <c r="N16" s="383">
        <v>21012</v>
      </c>
      <c r="O16" s="383">
        <v>24391</v>
      </c>
      <c r="P16" s="383">
        <v>21309</v>
      </c>
      <c r="Q16" s="383">
        <v>18150</v>
      </c>
      <c r="R16" s="383">
        <v>16079</v>
      </c>
      <c r="S16" s="383">
        <v>18503</v>
      </c>
      <c r="T16" s="383">
        <v>20651</v>
      </c>
      <c r="U16" s="383">
        <v>17173</v>
      </c>
      <c r="V16" s="383">
        <v>11582</v>
      </c>
      <c r="W16" s="383">
        <v>7074</v>
      </c>
      <c r="X16" s="537">
        <f t="shared" si="1"/>
        <v>4058</v>
      </c>
      <c r="Y16" s="383">
        <v>3125</v>
      </c>
      <c r="Z16" s="383">
        <v>813</v>
      </c>
      <c r="AA16" s="383">
        <v>120</v>
      </c>
    </row>
    <row r="17" spans="1:27">
      <c r="A17" s="379" t="s">
        <v>606</v>
      </c>
      <c r="B17" s="380" t="s">
        <v>57</v>
      </c>
      <c r="C17" s="380" t="s">
        <v>189</v>
      </c>
      <c r="D17" s="381" t="s">
        <v>592</v>
      </c>
      <c r="E17" s="387">
        <f t="shared" si="0"/>
        <v>491032</v>
      </c>
      <c r="F17" s="383">
        <v>20265</v>
      </c>
      <c r="G17" s="383">
        <v>22445</v>
      </c>
      <c r="H17" s="383">
        <v>23909</v>
      </c>
      <c r="I17" s="383">
        <v>25647</v>
      </c>
      <c r="J17" s="383">
        <v>24904</v>
      </c>
      <c r="K17" s="383">
        <v>22967</v>
      </c>
      <c r="L17" s="383">
        <v>25474</v>
      </c>
      <c r="M17" s="383">
        <v>29869</v>
      </c>
      <c r="N17" s="383">
        <v>35719</v>
      </c>
      <c r="O17" s="383">
        <v>43816</v>
      </c>
      <c r="P17" s="383">
        <v>37698</v>
      </c>
      <c r="Q17" s="383">
        <v>30413</v>
      </c>
      <c r="R17" s="383">
        <v>25243</v>
      </c>
      <c r="S17" s="383">
        <v>26976</v>
      </c>
      <c r="T17" s="383">
        <v>30279</v>
      </c>
      <c r="U17" s="383">
        <v>23778</v>
      </c>
      <c r="V17" s="383">
        <v>17095</v>
      </c>
      <c r="W17" s="383">
        <v>11185</v>
      </c>
      <c r="X17" s="537">
        <f t="shared" si="1"/>
        <v>6675</v>
      </c>
      <c r="Y17" s="383">
        <v>5114</v>
      </c>
      <c r="Z17" s="383">
        <v>1365</v>
      </c>
      <c r="AA17" s="383">
        <v>196</v>
      </c>
    </row>
    <row r="18" spans="1:27">
      <c r="A18" s="379" t="s">
        <v>607</v>
      </c>
      <c r="B18" s="380" t="s">
        <v>57</v>
      </c>
      <c r="C18" s="380" t="s">
        <v>190</v>
      </c>
      <c r="D18" s="381" t="s">
        <v>592</v>
      </c>
      <c r="E18" s="387">
        <f t="shared" si="0"/>
        <v>44647</v>
      </c>
      <c r="F18" s="383">
        <v>1311</v>
      </c>
      <c r="G18" s="383">
        <v>1575</v>
      </c>
      <c r="H18" s="383">
        <v>1744</v>
      </c>
      <c r="I18" s="383">
        <v>1991</v>
      </c>
      <c r="J18" s="383">
        <v>1899</v>
      </c>
      <c r="K18" s="383">
        <v>1613</v>
      </c>
      <c r="L18" s="383">
        <v>1672</v>
      </c>
      <c r="M18" s="383">
        <v>2130</v>
      </c>
      <c r="N18" s="383">
        <v>2647</v>
      </c>
      <c r="O18" s="383">
        <v>3063</v>
      </c>
      <c r="P18" s="383">
        <v>2764</v>
      </c>
      <c r="Q18" s="383">
        <v>2661</v>
      </c>
      <c r="R18" s="383">
        <v>2889</v>
      </c>
      <c r="S18" s="383">
        <v>3517</v>
      </c>
      <c r="T18" s="383">
        <v>3822</v>
      </c>
      <c r="U18" s="383">
        <v>2697</v>
      </c>
      <c r="V18" s="383">
        <v>2220</v>
      </c>
      <c r="W18" s="383">
        <v>1770</v>
      </c>
      <c r="X18" s="537">
        <f t="shared" si="1"/>
        <v>1331</v>
      </c>
      <c r="Y18" s="383">
        <v>980</v>
      </c>
      <c r="Z18" s="383">
        <v>302</v>
      </c>
      <c r="AA18" s="383">
        <v>49</v>
      </c>
    </row>
    <row r="19" spans="1:27">
      <c r="A19" s="379" t="s">
        <v>608</v>
      </c>
      <c r="B19" s="380" t="s">
        <v>57</v>
      </c>
      <c r="C19" s="380" t="s">
        <v>191</v>
      </c>
      <c r="D19" s="381" t="s">
        <v>592</v>
      </c>
      <c r="E19" s="387">
        <f t="shared" si="0"/>
        <v>97663</v>
      </c>
      <c r="F19" s="383">
        <v>3404</v>
      </c>
      <c r="G19" s="383">
        <v>4102</v>
      </c>
      <c r="H19" s="383">
        <v>4434</v>
      </c>
      <c r="I19" s="383">
        <v>4645</v>
      </c>
      <c r="J19" s="383">
        <v>4185</v>
      </c>
      <c r="K19" s="383">
        <v>3322</v>
      </c>
      <c r="L19" s="383">
        <v>3878</v>
      </c>
      <c r="M19" s="383">
        <v>5161</v>
      </c>
      <c r="N19" s="383">
        <v>6423</v>
      </c>
      <c r="O19" s="383">
        <v>8337</v>
      </c>
      <c r="P19" s="383">
        <v>7765</v>
      </c>
      <c r="Q19" s="383">
        <v>6634</v>
      </c>
      <c r="R19" s="383">
        <v>5701</v>
      </c>
      <c r="S19" s="383">
        <v>6187</v>
      </c>
      <c r="T19" s="383">
        <v>7056</v>
      </c>
      <c r="U19" s="383">
        <v>5614</v>
      </c>
      <c r="V19" s="383">
        <v>4182</v>
      </c>
      <c r="W19" s="383">
        <v>2857</v>
      </c>
      <c r="X19" s="537">
        <f t="shared" si="1"/>
        <v>1888</v>
      </c>
      <c r="Y19" s="383">
        <v>1435</v>
      </c>
      <c r="Z19" s="383">
        <v>392</v>
      </c>
      <c r="AA19" s="383">
        <v>61</v>
      </c>
    </row>
    <row r="20" spans="1:27">
      <c r="A20" s="379" t="s">
        <v>609</v>
      </c>
      <c r="B20" s="380" t="s">
        <v>57</v>
      </c>
      <c r="C20" s="380" t="s">
        <v>266</v>
      </c>
      <c r="D20" s="381" t="s">
        <v>592</v>
      </c>
      <c r="E20" s="387">
        <f t="shared" si="0"/>
        <v>206228</v>
      </c>
      <c r="F20" s="383">
        <v>8870</v>
      </c>
      <c r="G20" s="383">
        <v>9367</v>
      </c>
      <c r="H20" s="383">
        <v>9530</v>
      </c>
      <c r="I20" s="383">
        <v>9933</v>
      </c>
      <c r="J20" s="383">
        <v>10685</v>
      </c>
      <c r="K20" s="383">
        <v>10423</v>
      </c>
      <c r="L20" s="383">
        <v>11410</v>
      </c>
      <c r="M20" s="383">
        <v>12660</v>
      </c>
      <c r="N20" s="383">
        <v>14950</v>
      </c>
      <c r="O20" s="383">
        <v>17373</v>
      </c>
      <c r="P20" s="383">
        <v>14899</v>
      </c>
      <c r="Q20" s="383">
        <v>12075</v>
      </c>
      <c r="R20" s="383">
        <v>9942</v>
      </c>
      <c r="S20" s="383">
        <v>11672</v>
      </c>
      <c r="T20" s="383">
        <v>13267</v>
      </c>
      <c r="U20" s="383">
        <v>11252</v>
      </c>
      <c r="V20" s="383">
        <v>7822</v>
      </c>
      <c r="W20" s="383">
        <v>4720</v>
      </c>
      <c r="X20" s="537">
        <f t="shared" si="1"/>
        <v>2689</v>
      </c>
      <c r="Y20" s="383">
        <v>2055</v>
      </c>
      <c r="Z20" s="383">
        <v>548</v>
      </c>
      <c r="AA20" s="383">
        <v>86</v>
      </c>
    </row>
    <row r="21" spans="1:27">
      <c r="A21" s="379" t="s">
        <v>610</v>
      </c>
      <c r="B21" s="380" t="s">
        <v>57</v>
      </c>
      <c r="C21" s="380" t="s">
        <v>268</v>
      </c>
      <c r="D21" s="381" t="s">
        <v>592</v>
      </c>
      <c r="E21" s="387">
        <f t="shared" si="0"/>
        <v>29885</v>
      </c>
      <c r="F21" s="383">
        <v>1021</v>
      </c>
      <c r="G21" s="383">
        <v>1161</v>
      </c>
      <c r="H21" s="383">
        <v>1173</v>
      </c>
      <c r="I21" s="383">
        <v>1176</v>
      </c>
      <c r="J21" s="383">
        <v>1323</v>
      </c>
      <c r="K21" s="383">
        <v>1196</v>
      </c>
      <c r="L21" s="383">
        <v>1439</v>
      </c>
      <c r="M21" s="383">
        <v>1563</v>
      </c>
      <c r="N21" s="383">
        <v>1775</v>
      </c>
      <c r="O21" s="383">
        <v>2048</v>
      </c>
      <c r="P21" s="383">
        <v>1729</v>
      </c>
      <c r="Q21" s="383">
        <v>1626</v>
      </c>
      <c r="R21" s="383">
        <v>1655</v>
      </c>
      <c r="S21" s="383">
        <v>2253</v>
      </c>
      <c r="T21" s="383">
        <v>2610</v>
      </c>
      <c r="U21" s="383">
        <v>2233</v>
      </c>
      <c r="V21" s="383">
        <v>1548</v>
      </c>
      <c r="W21" s="383">
        <v>1016</v>
      </c>
      <c r="X21" s="537">
        <f t="shared" si="1"/>
        <v>670</v>
      </c>
      <c r="Y21" s="383">
        <v>464</v>
      </c>
      <c r="Z21" s="383">
        <v>183</v>
      </c>
      <c r="AA21" s="383">
        <v>23</v>
      </c>
    </row>
    <row r="22" spans="1:27">
      <c r="A22" s="379" t="s">
        <v>611</v>
      </c>
      <c r="B22" s="380" t="s">
        <v>57</v>
      </c>
      <c r="C22" s="380" t="s">
        <v>270</v>
      </c>
      <c r="D22" s="381" t="s">
        <v>592</v>
      </c>
      <c r="E22" s="387">
        <f t="shared" si="0"/>
        <v>83286</v>
      </c>
      <c r="F22" s="383">
        <v>2735</v>
      </c>
      <c r="G22" s="383">
        <v>3427</v>
      </c>
      <c r="H22" s="383">
        <v>3621</v>
      </c>
      <c r="I22" s="383">
        <v>3980</v>
      </c>
      <c r="J22" s="383">
        <v>3511</v>
      </c>
      <c r="K22" s="383">
        <v>3109</v>
      </c>
      <c r="L22" s="383">
        <v>3701</v>
      </c>
      <c r="M22" s="383">
        <v>4310</v>
      </c>
      <c r="N22" s="383">
        <v>4726</v>
      </c>
      <c r="O22" s="383">
        <v>5616</v>
      </c>
      <c r="P22" s="383">
        <v>4931</v>
      </c>
      <c r="Q22" s="383">
        <v>4991</v>
      </c>
      <c r="R22" s="383">
        <v>5513</v>
      </c>
      <c r="S22" s="383">
        <v>6105</v>
      </c>
      <c r="T22" s="383">
        <v>6074</v>
      </c>
      <c r="U22" s="383">
        <v>4969</v>
      </c>
      <c r="V22" s="383">
        <v>4032</v>
      </c>
      <c r="W22" s="383">
        <v>3247</v>
      </c>
      <c r="X22" s="537">
        <f t="shared" si="1"/>
        <v>2344</v>
      </c>
      <c r="Y22" s="383">
        <v>1723</v>
      </c>
      <c r="Z22" s="383">
        <v>548</v>
      </c>
      <c r="AA22" s="383">
        <v>73</v>
      </c>
    </row>
    <row r="23" spans="1:27">
      <c r="A23" s="379" t="s">
        <v>612</v>
      </c>
      <c r="B23" s="380" t="s">
        <v>57</v>
      </c>
      <c r="C23" s="380" t="s">
        <v>58</v>
      </c>
      <c r="D23" s="381" t="s">
        <v>592</v>
      </c>
      <c r="E23" s="387">
        <f t="shared" si="0"/>
        <v>267656</v>
      </c>
      <c r="F23" s="383">
        <v>10026</v>
      </c>
      <c r="G23" s="383">
        <v>11661</v>
      </c>
      <c r="H23" s="383">
        <v>12197</v>
      </c>
      <c r="I23" s="383">
        <v>13498</v>
      </c>
      <c r="J23" s="383">
        <v>13766</v>
      </c>
      <c r="K23" s="383">
        <v>12899</v>
      </c>
      <c r="L23" s="383">
        <v>14028</v>
      </c>
      <c r="M23" s="383">
        <v>15476</v>
      </c>
      <c r="N23" s="383">
        <v>18235</v>
      </c>
      <c r="O23" s="383">
        <v>21721</v>
      </c>
      <c r="P23" s="383">
        <v>17942</v>
      </c>
      <c r="Q23" s="383">
        <v>15303</v>
      </c>
      <c r="R23" s="383">
        <v>15047</v>
      </c>
      <c r="S23" s="383">
        <v>18054</v>
      </c>
      <c r="T23" s="383">
        <v>19347</v>
      </c>
      <c r="U23" s="383">
        <v>15875</v>
      </c>
      <c r="V23" s="383">
        <v>9991</v>
      </c>
      <c r="W23" s="383">
        <v>6006</v>
      </c>
      <c r="X23" s="537">
        <f t="shared" si="1"/>
        <v>3292</v>
      </c>
      <c r="Y23" s="383">
        <v>2557</v>
      </c>
      <c r="Z23" s="383">
        <v>647</v>
      </c>
      <c r="AA23" s="383">
        <v>88</v>
      </c>
    </row>
    <row r="24" spans="1:27">
      <c r="A24" s="379" t="s">
        <v>613</v>
      </c>
      <c r="B24" s="380" t="s">
        <v>57</v>
      </c>
      <c r="C24" s="380" t="s">
        <v>271</v>
      </c>
      <c r="D24" s="381" t="s">
        <v>592</v>
      </c>
      <c r="E24" s="387">
        <f t="shared" si="0"/>
        <v>48376</v>
      </c>
      <c r="F24" s="383">
        <v>1535</v>
      </c>
      <c r="G24" s="383">
        <v>1891</v>
      </c>
      <c r="H24" s="383">
        <v>2021</v>
      </c>
      <c r="I24" s="383">
        <v>2393</v>
      </c>
      <c r="J24" s="383">
        <v>2363</v>
      </c>
      <c r="K24" s="383">
        <v>1991</v>
      </c>
      <c r="L24" s="383">
        <v>2229</v>
      </c>
      <c r="M24" s="383">
        <v>2456</v>
      </c>
      <c r="N24" s="383">
        <v>2882</v>
      </c>
      <c r="O24" s="383">
        <v>3497</v>
      </c>
      <c r="P24" s="383">
        <v>3079</v>
      </c>
      <c r="Q24" s="383">
        <v>2901</v>
      </c>
      <c r="R24" s="383">
        <v>2891</v>
      </c>
      <c r="S24" s="383">
        <v>3577</v>
      </c>
      <c r="T24" s="383">
        <v>3724</v>
      </c>
      <c r="U24" s="383">
        <v>3081</v>
      </c>
      <c r="V24" s="383">
        <v>2318</v>
      </c>
      <c r="W24" s="383">
        <v>1577</v>
      </c>
      <c r="X24" s="537">
        <f t="shared" si="1"/>
        <v>985</v>
      </c>
      <c r="Y24" s="383">
        <v>730</v>
      </c>
      <c r="Z24" s="383">
        <v>215</v>
      </c>
      <c r="AA24" s="383">
        <v>40</v>
      </c>
    </row>
    <row r="25" spans="1:27">
      <c r="A25" s="379" t="s">
        <v>614</v>
      </c>
      <c r="B25" s="380" t="s">
        <v>57</v>
      </c>
      <c r="C25" s="380" t="s">
        <v>273</v>
      </c>
      <c r="D25" s="381" t="s">
        <v>592</v>
      </c>
      <c r="E25" s="387">
        <f t="shared" si="0"/>
        <v>41402</v>
      </c>
      <c r="F25" s="383">
        <v>1346</v>
      </c>
      <c r="G25" s="383">
        <v>1622</v>
      </c>
      <c r="H25" s="383">
        <v>1729</v>
      </c>
      <c r="I25" s="383">
        <v>1988</v>
      </c>
      <c r="J25" s="383">
        <v>1994</v>
      </c>
      <c r="K25" s="383">
        <v>1760</v>
      </c>
      <c r="L25" s="383">
        <v>1795</v>
      </c>
      <c r="M25" s="383">
        <v>2070</v>
      </c>
      <c r="N25" s="383">
        <v>2384</v>
      </c>
      <c r="O25" s="383">
        <v>2909</v>
      </c>
      <c r="P25" s="383">
        <v>2623</v>
      </c>
      <c r="Q25" s="383">
        <v>2515</v>
      </c>
      <c r="R25" s="383">
        <v>2515</v>
      </c>
      <c r="S25" s="383">
        <v>2827</v>
      </c>
      <c r="T25" s="383">
        <v>3024</v>
      </c>
      <c r="U25" s="383">
        <v>2774</v>
      </c>
      <c r="V25" s="383">
        <v>2092</v>
      </c>
      <c r="W25" s="383">
        <v>1455</v>
      </c>
      <c r="X25" s="537">
        <f t="shared" si="1"/>
        <v>990</v>
      </c>
      <c r="Y25" s="383">
        <v>741</v>
      </c>
      <c r="Z25" s="383">
        <v>213</v>
      </c>
      <c r="AA25" s="383">
        <v>36</v>
      </c>
    </row>
    <row r="26" spans="1:27">
      <c r="A26" s="379" t="s">
        <v>615</v>
      </c>
      <c r="B26" s="380" t="s">
        <v>57</v>
      </c>
      <c r="C26" s="380" t="s">
        <v>274</v>
      </c>
      <c r="D26" s="381" t="s">
        <v>592</v>
      </c>
      <c r="E26" s="387">
        <f t="shared" si="0"/>
        <v>238061</v>
      </c>
      <c r="F26" s="383">
        <v>9029</v>
      </c>
      <c r="G26" s="383">
        <v>10457</v>
      </c>
      <c r="H26" s="383">
        <v>10981</v>
      </c>
      <c r="I26" s="383">
        <v>11862</v>
      </c>
      <c r="J26" s="383">
        <v>11103</v>
      </c>
      <c r="K26" s="383">
        <v>9303</v>
      </c>
      <c r="L26" s="383">
        <v>10603</v>
      </c>
      <c r="M26" s="383">
        <v>12792</v>
      </c>
      <c r="N26" s="383">
        <v>16297</v>
      </c>
      <c r="O26" s="383">
        <v>20469</v>
      </c>
      <c r="P26" s="383">
        <v>18138</v>
      </c>
      <c r="Q26" s="383">
        <v>15170</v>
      </c>
      <c r="R26" s="383">
        <v>13169</v>
      </c>
      <c r="S26" s="383">
        <v>14288</v>
      </c>
      <c r="T26" s="383">
        <v>16522</v>
      </c>
      <c r="U26" s="383">
        <v>13583</v>
      </c>
      <c r="V26" s="383">
        <v>9986</v>
      </c>
      <c r="W26" s="383">
        <v>6275</v>
      </c>
      <c r="X26" s="537">
        <f t="shared" si="1"/>
        <v>4017</v>
      </c>
      <c r="Y26" s="383">
        <v>3012</v>
      </c>
      <c r="Z26" s="383">
        <v>860</v>
      </c>
      <c r="AA26" s="383">
        <v>145</v>
      </c>
    </row>
    <row r="27" spans="1:27">
      <c r="A27" s="379" t="s">
        <v>616</v>
      </c>
      <c r="B27" s="380" t="s">
        <v>57</v>
      </c>
      <c r="C27" s="380" t="s">
        <v>275</v>
      </c>
      <c r="D27" s="381" t="s">
        <v>592</v>
      </c>
      <c r="E27" s="387">
        <f t="shared" si="0"/>
        <v>78825</v>
      </c>
      <c r="F27" s="383">
        <v>2438</v>
      </c>
      <c r="G27" s="383">
        <v>2964</v>
      </c>
      <c r="H27" s="383">
        <v>3159</v>
      </c>
      <c r="I27" s="383">
        <v>3594</v>
      </c>
      <c r="J27" s="383">
        <v>3749</v>
      </c>
      <c r="K27" s="383">
        <v>3169</v>
      </c>
      <c r="L27" s="383">
        <v>3498</v>
      </c>
      <c r="M27" s="383">
        <v>4026</v>
      </c>
      <c r="N27" s="383">
        <v>4940</v>
      </c>
      <c r="O27" s="383">
        <v>5584</v>
      </c>
      <c r="P27" s="383">
        <v>4782</v>
      </c>
      <c r="Q27" s="383">
        <v>4534</v>
      </c>
      <c r="R27" s="383">
        <v>4844</v>
      </c>
      <c r="S27" s="383">
        <v>6139</v>
      </c>
      <c r="T27" s="383">
        <v>6631</v>
      </c>
      <c r="U27" s="383">
        <v>5654</v>
      </c>
      <c r="V27" s="383">
        <v>3621</v>
      </c>
      <c r="W27" s="383">
        <v>2325</v>
      </c>
      <c r="X27" s="537">
        <f t="shared" si="1"/>
        <v>1587</v>
      </c>
      <c r="Y27" s="383">
        <v>1181</v>
      </c>
      <c r="Z27" s="383">
        <v>356</v>
      </c>
      <c r="AA27" s="383">
        <v>50</v>
      </c>
    </row>
    <row r="28" spans="1:27">
      <c r="A28" s="379" t="s">
        <v>617</v>
      </c>
      <c r="B28" s="380" t="s">
        <v>57</v>
      </c>
      <c r="C28" s="380" t="s">
        <v>276</v>
      </c>
      <c r="D28" s="381" t="s">
        <v>592</v>
      </c>
      <c r="E28" s="387">
        <f t="shared" si="0"/>
        <v>91664</v>
      </c>
      <c r="F28" s="383">
        <v>3394</v>
      </c>
      <c r="G28" s="383">
        <v>3900</v>
      </c>
      <c r="H28" s="383">
        <v>4175</v>
      </c>
      <c r="I28" s="383">
        <v>4557</v>
      </c>
      <c r="J28" s="383">
        <v>4710</v>
      </c>
      <c r="K28" s="383">
        <v>4516</v>
      </c>
      <c r="L28" s="383">
        <v>4714</v>
      </c>
      <c r="M28" s="383">
        <v>5181</v>
      </c>
      <c r="N28" s="383">
        <v>5968</v>
      </c>
      <c r="O28" s="383">
        <v>7173</v>
      </c>
      <c r="P28" s="383">
        <v>5747</v>
      </c>
      <c r="Q28" s="383">
        <v>5337</v>
      </c>
      <c r="R28" s="383">
        <v>5113</v>
      </c>
      <c r="S28" s="383">
        <v>6473</v>
      </c>
      <c r="T28" s="383">
        <v>7083</v>
      </c>
      <c r="U28" s="383">
        <v>5504</v>
      </c>
      <c r="V28" s="383">
        <v>3534</v>
      </c>
      <c r="W28" s="383">
        <v>2179</v>
      </c>
      <c r="X28" s="537">
        <f t="shared" si="1"/>
        <v>1203</v>
      </c>
      <c r="Y28" s="383">
        <v>937</v>
      </c>
      <c r="Z28" s="383">
        <v>234</v>
      </c>
      <c r="AA28" s="383">
        <v>32</v>
      </c>
    </row>
    <row r="29" spans="1:27">
      <c r="A29" s="379" t="s">
        <v>618</v>
      </c>
      <c r="B29" s="380" t="s">
        <v>57</v>
      </c>
      <c r="C29" s="380" t="s">
        <v>277</v>
      </c>
      <c r="D29" s="381" t="s">
        <v>592</v>
      </c>
      <c r="E29" s="387">
        <f t="shared" si="0"/>
        <v>160056</v>
      </c>
      <c r="F29" s="383">
        <v>5355</v>
      </c>
      <c r="G29" s="383">
        <v>6574</v>
      </c>
      <c r="H29" s="383">
        <v>7042</v>
      </c>
      <c r="I29" s="383">
        <v>7852</v>
      </c>
      <c r="J29" s="383">
        <v>7634</v>
      </c>
      <c r="K29" s="383">
        <v>5851</v>
      </c>
      <c r="L29" s="383">
        <v>6820</v>
      </c>
      <c r="M29" s="383">
        <v>8421</v>
      </c>
      <c r="N29" s="383">
        <v>10216</v>
      </c>
      <c r="O29" s="383">
        <v>13288</v>
      </c>
      <c r="P29" s="383">
        <v>11629</v>
      </c>
      <c r="Q29" s="383">
        <v>9349</v>
      </c>
      <c r="R29" s="383">
        <v>8351</v>
      </c>
      <c r="S29" s="383">
        <v>9808</v>
      </c>
      <c r="T29" s="383">
        <v>12126</v>
      </c>
      <c r="U29" s="383">
        <v>11414</v>
      </c>
      <c r="V29" s="383">
        <v>8327</v>
      </c>
      <c r="W29" s="383">
        <v>4751</v>
      </c>
      <c r="X29" s="537">
        <f t="shared" si="1"/>
        <v>2624</v>
      </c>
      <c r="Y29" s="383">
        <v>1976</v>
      </c>
      <c r="Z29" s="383">
        <v>556</v>
      </c>
      <c r="AA29" s="383">
        <v>92</v>
      </c>
    </row>
    <row r="30" spans="1:27">
      <c r="A30" s="379" t="s">
        <v>619</v>
      </c>
      <c r="B30" s="380" t="s">
        <v>57</v>
      </c>
      <c r="C30" s="380" t="s">
        <v>278</v>
      </c>
      <c r="D30" s="381" t="s">
        <v>592</v>
      </c>
      <c r="E30" s="387">
        <f t="shared" si="0"/>
        <v>49377</v>
      </c>
      <c r="F30" s="383">
        <v>1835</v>
      </c>
      <c r="G30" s="383">
        <v>2192</v>
      </c>
      <c r="H30" s="383">
        <v>2509</v>
      </c>
      <c r="I30" s="383">
        <v>2605</v>
      </c>
      <c r="J30" s="383">
        <v>2485</v>
      </c>
      <c r="K30" s="383">
        <v>2255</v>
      </c>
      <c r="L30" s="383">
        <v>2427</v>
      </c>
      <c r="M30" s="383">
        <v>2709</v>
      </c>
      <c r="N30" s="383">
        <v>3153</v>
      </c>
      <c r="O30" s="383">
        <v>3848</v>
      </c>
      <c r="P30" s="383">
        <v>3113</v>
      </c>
      <c r="Q30" s="383">
        <v>2790</v>
      </c>
      <c r="R30" s="383">
        <v>2868</v>
      </c>
      <c r="S30" s="383">
        <v>3316</v>
      </c>
      <c r="T30" s="383">
        <v>3546</v>
      </c>
      <c r="U30" s="383">
        <v>2765</v>
      </c>
      <c r="V30" s="383">
        <v>1834</v>
      </c>
      <c r="W30" s="383">
        <v>1345</v>
      </c>
      <c r="X30" s="537">
        <f t="shared" si="1"/>
        <v>891</v>
      </c>
      <c r="Y30" s="383">
        <v>680</v>
      </c>
      <c r="Z30" s="383">
        <v>185</v>
      </c>
      <c r="AA30" s="383">
        <v>26</v>
      </c>
    </row>
    <row r="31" spans="1:27">
      <c r="A31" s="379" t="s">
        <v>620</v>
      </c>
      <c r="B31" s="380" t="s">
        <v>57</v>
      </c>
      <c r="C31" s="380" t="s">
        <v>279</v>
      </c>
      <c r="D31" s="381" t="s">
        <v>592</v>
      </c>
      <c r="E31" s="387">
        <f t="shared" si="0"/>
        <v>113460</v>
      </c>
      <c r="F31" s="383">
        <v>4226</v>
      </c>
      <c r="G31" s="383">
        <v>5171</v>
      </c>
      <c r="H31" s="383">
        <v>5118</v>
      </c>
      <c r="I31" s="383">
        <v>5458</v>
      </c>
      <c r="J31" s="383">
        <v>6410</v>
      </c>
      <c r="K31" s="383">
        <v>5527</v>
      </c>
      <c r="L31" s="383">
        <v>5899</v>
      </c>
      <c r="M31" s="383">
        <v>6437</v>
      </c>
      <c r="N31" s="383">
        <v>6808</v>
      </c>
      <c r="O31" s="383">
        <v>7442</v>
      </c>
      <c r="P31" s="383">
        <v>7981</v>
      </c>
      <c r="Q31" s="383">
        <v>9016</v>
      </c>
      <c r="R31" s="383">
        <v>8870</v>
      </c>
      <c r="S31" s="383">
        <v>8536</v>
      </c>
      <c r="T31" s="383">
        <v>7043</v>
      </c>
      <c r="U31" s="383">
        <v>4780</v>
      </c>
      <c r="V31" s="383">
        <v>3289</v>
      </c>
      <c r="W31" s="383">
        <v>2397</v>
      </c>
      <c r="X31" s="537">
        <f t="shared" si="1"/>
        <v>1526</v>
      </c>
      <c r="Y31" s="383">
        <v>1184</v>
      </c>
      <c r="Z31" s="383">
        <v>301</v>
      </c>
      <c r="AA31" s="383">
        <v>41</v>
      </c>
    </row>
    <row r="32" spans="1:27">
      <c r="A32" s="379" t="s">
        <v>621</v>
      </c>
      <c r="B32" s="380" t="s">
        <v>57</v>
      </c>
      <c r="C32" s="380" t="s">
        <v>280</v>
      </c>
      <c r="D32" s="381" t="s">
        <v>592</v>
      </c>
      <c r="E32" s="387">
        <f t="shared" si="0"/>
        <v>45222</v>
      </c>
      <c r="F32" s="383">
        <v>1434</v>
      </c>
      <c r="G32" s="383">
        <v>1618</v>
      </c>
      <c r="H32" s="383">
        <v>1716</v>
      </c>
      <c r="I32" s="383">
        <v>2049</v>
      </c>
      <c r="J32" s="383">
        <v>2373</v>
      </c>
      <c r="K32" s="383">
        <v>2045</v>
      </c>
      <c r="L32" s="383">
        <v>2072</v>
      </c>
      <c r="M32" s="383">
        <v>2236</v>
      </c>
      <c r="N32" s="383">
        <v>2512</v>
      </c>
      <c r="O32" s="383">
        <v>2983</v>
      </c>
      <c r="P32" s="383">
        <v>2762</v>
      </c>
      <c r="Q32" s="383">
        <v>2762</v>
      </c>
      <c r="R32" s="383">
        <v>3012</v>
      </c>
      <c r="S32" s="383">
        <v>3583</v>
      </c>
      <c r="T32" s="383">
        <v>3541</v>
      </c>
      <c r="U32" s="383">
        <v>2666</v>
      </c>
      <c r="V32" s="383">
        <v>2012</v>
      </c>
      <c r="W32" s="383">
        <v>1562</v>
      </c>
      <c r="X32" s="537">
        <f t="shared" si="1"/>
        <v>1142</v>
      </c>
      <c r="Y32" s="383">
        <v>842</v>
      </c>
      <c r="Z32" s="383">
        <v>259</v>
      </c>
      <c r="AA32" s="383">
        <v>41</v>
      </c>
    </row>
    <row r="33" spans="1:27">
      <c r="A33" s="379" t="s">
        <v>622</v>
      </c>
      <c r="B33" s="380" t="s">
        <v>57</v>
      </c>
      <c r="C33" s="380" t="s">
        <v>145</v>
      </c>
      <c r="D33" s="381" t="s">
        <v>592</v>
      </c>
      <c r="E33" s="387">
        <f t="shared" si="0"/>
        <v>42592</v>
      </c>
      <c r="F33" s="383">
        <v>1403</v>
      </c>
      <c r="G33" s="383">
        <v>1659</v>
      </c>
      <c r="H33" s="383">
        <v>1678</v>
      </c>
      <c r="I33" s="383">
        <v>1806</v>
      </c>
      <c r="J33" s="383">
        <v>1814</v>
      </c>
      <c r="K33" s="383">
        <v>1758</v>
      </c>
      <c r="L33" s="383">
        <v>1858</v>
      </c>
      <c r="M33" s="383">
        <v>2209</v>
      </c>
      <c r="N33" s="383">
        <v>2373</v>
      </c>
      <c r="O33" s="383">
        <v>2658</v>
      </c>
      <c r="P33" s="383">
        <v>2413</v>
      </c>
      <c r="Q33" s="383">
        <v>2698</v>
      </c>
      <c r="R33" s="383">
        <v>2942</v>
      </c>
      <c r="S33" s="383">
        <v>3407</v>
      </c>
      <c r="T33" s="383">
        <v>3198</v>
      </c>
      <c r="U33" s="383">
        <v>2459</v>
      </c>
      <c r="V33" s="383">
        <v>2107</v>
      </c>
      <c r="W33" s="383">
        <v>1692</v>
      </c>
      <c r="X33" s="537">
        <f t="shared" si="1"/>
        <v>1230</v>
      </c>
      <c r="Y33" s="383">
        <v>929</v>
      </c>
      <c r="Z33" s="383">
        <v>266</v>
      </c>
      <c r="AA33" s="383">
        <v>35</v>
      </c>
    </row>
    <row r="34" spans="1:27">
      <c r="A34" s="379" t="s">
        <v>623</v>
      </c>
      <c r="B34" s="380" t="s">
        <v>57</v>
      </c>
      <c r="C34" s="380" t="s">
        <v>283</v>
      </c>
      <c r="D34" s="381" t="s">
        <v>592</v>
      </c>
      <c r="E34" s="387">
        <f t="shared" si="0"/>
        <v>24150</v>
      </c>
      <c r="F34" s="383">
        <v>734</v>
      </c>
      <c r="G34" s="383">
        <v>846</v>
      </c>
      <c r="H34" s="383">
        <v>967</v>
      </c>
      <c r="I34" s="383">
        <v>1043</v>
      </c>
      <c r="J34" s="383">
        <v>904</v>
      </c>
      <c r="K34" s="383">
        <v>780</v>
      </c>
      <c r="L34" s="383">
        <v>920</v>
      </c>
      <c r="M34" s="383">
        <v>1102</v>
      </c>
      <c r="N34" s="383">
        <v>1246</v>
      </c>
      <c r="O34" s="383">
        <v>1399</v>
      </c>
      <c r="P34" s="383">
        <v>1249</v>
      </c>
      <c r="Q34" s="383">
        <v>1486</v>
      </c>
      <c r="R34" s="383">
        <v>1762</v>
      </c>
      <c r="S34" s="383">
        <v>1929</v>
      </c>
      <c r="T34" s="383">
        <v>1886</v>
      </c>
      <c r="U34" s="383">
        <v>1565</v>
      </c>
      <c r="V34" s="383">
        <v>1321</v>
      </c>
      <c r="W34" s="383">
        <v>1169</v>
      </c>
      <c r="X34" s="537">
        <f t="shared" si="1"/>
        <v>921</v>
      </c>
      <c r="Y34" s="383">
        <v>685</v>
      </c>
      <c r="Z34" s="383">
        <v>207</v>
      </c>
      <c r="AA34" s="383">
        <v>29</v>
      </c>
    </row>
    <row r="35" spans="1:27">
      <c r="A35" s="379" t="s">
        <v>624</v>
      </c>
      <c r="B35" s="380" t="s">
        <v>57</v>
      </c>
      <c r="C35" s="380" t="s">
        <v>284</v>
      </c>
      <c r="D35" s="381" t="s">
        <v>592</v>
      </c>
      <c r="E35" s="387">
        <f t="shared" si="0"/>
        <v>65882</v>
      </c>
      <c r="F35" s="383">
        <v>2228</v>
      </c>
      <c r="G35" s="383">
        <v>2640</v>
      </c>
      <c r="H35" s="383">
        <v>2716</v>
      </c>
      <c r="I35" s="383">
        <v>3222</v>
      </c>
      <c r="J35" s="383">
        <v>2968</v>
      </c>
      <c r="K35" s="383">
        <v>2670</v>
      </c>
      <c r="L35" s="383">
        <v>2908</v>
      </c>
      <c r="M35" s="383">
        <v>3269</v>
      </c>
      <c r="N35" s="383">
        <v>3792</v>
      </c>
      <c r="O35" s="383">
        <v>4109</v>
      </c>
      <c r="P35" s="383">
        <v>3673</v>
      </c>
      <c r="Q35" s="383">
        <v>3782</v>
      </c>
      <c r="R35" s="383">
        <v>4337</v>
      </c>
      <c r="S35" s="383">
        <v>4989</v>
      </c>
      <c r="T35" s="383">
        <v>4949</v>
      </c>
      <c r="U35" s="383">
        <v>3968</v>
      </c>
      <c r="V35" s="383">
        <v>3124</v>
      </c>
      <c r="W35" s="383">
        <v>2656</v>
      </c>
      <c r="X35" s="537">
        <f t="shared" si="1"/>
        <v>1941</v>
      </c>
      <c r="Y35" s="383">
        <v>1426</v>
      </c>
      <c r="Z35" s="383">
        <v>466</v>
      </c>
      <c r="AA35" s="383">
        <v>49</v>
      </c>
    </row>
    <row r="36" spans="1:27">
      <c r="A36" s="379" t="s">
        <v>625</v>
      </c>
      <c r="B36" s="380" t="s">
        <v>57</v>
      </c>
      <c r="C36" s="380" t="s">
        <v>148</v>
      </c>
      <c r="D36" s="381" t="s">
        <v>592</v>
      </c>
      <c r="E36" s="387">
        <f t="shared" si="0"/>
        <v>48369</v>
      </c>
      <c r="F36" s="383">
        <v>1638</v>
      </c>
      <c r="G36" s="383">
        <v>1865</v>
      </c>
      <c r="H36" s="383">
        <v>1977</v>
      </c>
      <c r="I36" s="383">
        <v>2155</v>
      </c>
      <c r="J36" s="383">
        <v>2045</v>
      </c>
      <c r="K36" s="383">
        <v>1688</v>
      </c>
      <c r="L36" s="383">
        <v>2104</v>
      </c>
      <c r="M36" s="383">
        <v>2418</v>
      </c>
      <c r="N36" s="383">
        <v>2756</v>
      </c>
      <c r="O36" s="383">
        <v>3191</v>
      </c>
      <c r="P36" s="383">
        <v>2800</v>
      </c>
      <c r="Q36" s="383">
        <v>2943</v>
      </c>
      <c r="R36" s="383">
        <v>3271</v>
      </c>
      <c r="S36" s="383">
        <v>3807</v>
      </c>
      <c r="T36" s="383">
        <v>3886</v>
      </c>
      <c r="U36" s="383">
        <v>2813</v>
      </c>
      <c r="V36" s="383">
        <v>2346</v>
      </c>
      <c r="W36" s="383">
        <v>1884</v>
      </c>
      <c r="X36" s="537">
        <f t="shared" si="1"/>
        <v>1391</v>
      </c>
      <c r="Y36" s="383">
        <v>1050</v>
      </c>
      <c r="Z36" s="383">
        <v>295</v>
      </c>
      <c r="AA36" s="383">
        <v>46</v>
      </c>
    </row>
    <row r="37" spans="1:27">
      <c r="A37" s="379" t="s">
        <v>626</v>
      </c>
      <c r="B37" s="380" t="s">
        <v>57</v>
      </c>
      <c r="C37" s="380" t="s">
        <v>285</v>
      </c>
      <c r="D37" s="381" t="s">
        <v>592</v>
      </c>
      <c r="E37" s="387">
        <f t="shared" si="0"/>
        <v>31285</v>
      </c>
      <c r="F37" s="383">
        <v>1072</v>
      </c>
      <c r="G37" s="383">
        <v>1213</v>
      </c>
      <c r="H37" s="383">
        <v>1237</v>
      </c>
      <c r="I37" s="383">
        <v>1456</v>
      </c>
      <c r="J37" s="383">
        <v>1325</v>
      </c>
      <c r="K37" s="383">
        <v>1127</v>
      </c>
      <c r="L37" s="383">
        <v>1353</v>
      </c>
      <c r="M37" s="383">
        <v>1525</v>
      </c>
      <c r="N37" s="383">
        <v>1727</v>
      </c>
      <c r="O37" s="383">
        <v>1951</v>
      </c>
      <c r="P37" s="383">
        <v>1794</v>
      </c>
      <c r="Q37" s="383">
        <v>1917</v>
      </c>
      <c r="R37" s="383">
        <v>2152</v>
      </c>
      <c r="S37" s="383">
        <v>2368</v>
      </c>
      <c r="T37" s="383">
        <v>2294</v>
      </c>
      <c r="U37" s="383">
        <v>1826</v>
      </c>
      <c r="V37" s="383">
        <v>1475</v>
      </c>
      <c r="W37" s="383">
        <v>1339</v>
      </c>
      <c r="X37" s="537">
        <f t="shared" si="1"/>
        <v>1067</v>
      </c>
      <c r="Y37" s="383">
        <v>776</v>
      </c>
      <c r="Z37" s="383">
        <v>256</v>
      </c>
      <c r="AA37" s="383">
        <v>35</v>
      </c>
    </row>
    <row r="38" spans="1:27">
      <c r="A38" s="379" t="s">
        <v>627</v>
      </c>
      <c r="B38" s="380" t="s">
        <v>57</v>
      </c>
      <c r="C38" s="380" t="s">
        <v>286</v>
      </c>
      <c r="D38" s="381" t="s">
        <v>592</v>
      </c>
      <c r="E38" s="387">
        <f t="shared" si="0"/>
        <v>45196</v>
      </c>
      <c r="F38" s="383">
        <v>1330</v>
      </c>
      <c r="G38" s="383">
        <v>1628</v>
      </c>
      <c r="H38" s="383">
        <v>1706</v>
      </c>
      <c r="I38" s="383">
        <v>1849</v>
      </c>
      <c r="J38" s="383">
        <v>1774</v>
      </c>
      <c r="K38" s="383">
        <v>1535</v>
      </c>
      <c r="L38" s="383">
        <v>1924</v>
      </c>
      <c r="M38" s="383">
        <v>2080</v>
      </c>
      <c r="N38" s="383">
        <v>2558</v>
      </c>
      <c r="O38" s="383">
        <v>2749</v>
      </c>
      <c r="P38" s="383">
        <v>2495</v>
      </c>
      <c r="Q38" s="383">
        <v>2571</v>
      </c>
      <c r="R38" s="383">
        <v>2990</v>
      </c>
      <c r="S38" s="383">
        <v>3694</v>
      </c>
      <c r="T38" s="383">
        <v>3718</v>
      </c>
      <c r="U38" s="383">
        <v>2917</v>
      </c>
      <c r="V38" s="383">
        <v>2434</v>
      </c>
      <c r="W38" s="383">
        <v>1976</v>
      </c>
      <c r="X38" s="537">
        <f t="shared" si="1"/>
        <v>1634</v>
      </c>
      <c r="Y38" s="383">
        <v>1195</v>
      </c>
      <c r="Z38" s="383">
        <v>387</v>
      </c>
      <c r="AA38" s="383">
        <v>52</v>
      </c>
    </row>
    <row r="39" spans="1:27">
      <c r="A39" s="379" t="s">
        <v>628</v>
      </c>
      <c r="B39" s="380" t="s">
        <v>57</v>
      </c>
      <c r="C39" s="380" t="s">
        <v>287</v>
      </c>
      <c r="D39" s="381" t="s">
        <v>592</v>
      </c>
      <c r="E39" s="387">
        <f t="shared" si="0"/>
        <v>38392</v>
      </c>
      <c r="F39" s="383">
        <v>1083</v>
      </c>
      <c r="G39" s="383">
        <v>1423</v>
      </c>
      <c r="H39" s="383">
        <v>1676</v>
      </c>
      <c r="I39" s="383">
        <v>1848</v>
      </c>
      <c r="J39" s="383">
        <v>1534</v>
      </c>
      <c r="K39" s="383">
        <v>1349</v>
      </c>
      <c r="L39" s="383">
        <v>1618</v>
      </c>
      <c r="M39" s="383">
        <v>1875</v>
      </c>
      <c r="N39" s="383">
        <v>2218</v>
      </c>
      <c r="O39" s="383">
        <v>2452</v>
      </c>
      <c r="P39" s="383">
        <v>2179</v>
      </c>
      <c r="Q39" s="383">
        <v>2349</v>
      </c>
      <c r="R39" s="383">
        <v>2750</v>
      </c>
      <c r="S39" s="383">
        <v>3243</v>
      </c>
      <c r="T39" s="383">
        <v>3019</v>
      </c>
      <c r="U39" s="383">
        <v>2259</v>
      </c>
      <c r="V39" s="383">
        <v>1831</v>
      </c>
      <c r="W39" s="383">
        <v>1564</v>
      </c>
      <c r="X39" s="537">
        <f t="shared" si="1"/>
        <v>1061</v>
      </c>
      <c r="Y39" s="383">
        <v>788</v>
      </c>
      <c r="Z39" s="383">
        <v>245</v>
      </c>
      <c r="AA39" s="383">
        <v>28</v>
      </c>
    </row>
    <row r="40" spans="1:27">
      <c r="A40" s="379" t="s">
        <v>629</v>
      </c>
      <c r="B40" s="380" t="s">
        <v>57</v>
      </c>
      <c r="C40" s="380" t="s">
        <v>288</v>
      </c>
      <c r="D40" s="381" t="s">
        <v>592</v>
      </c>
      <c r="E40" s="387">
        <f t="shared" si="0"/>
        <v>41155</v>
      </c>
      <c r="F40" s="383">
        <v>1705</v>
      </c>
      <c r="G40" s="383">
        <v>1712</v>
      </c>
      <c r="H40" s="383">
        <v>1845</v>
      </c>
      <c r="I40" s="383">
        <v>2025</v>
      </c>
      <c r="J40" s="383">
        <v>2414</v>
      </c>
      <c r="K40" s="383">
        <v>2348</v>
      </c>
      <c r="L40" s="383">
        <v>2316</v>
      </c>
      <c r="M40" s="383">
        <v>2429</v>
      </c>
      <c r="N40" s="383">
        <v>2621</v>
      </c>
      <c r="O40" s="383">
        <v>2986</v>
      </c>
      <c r="P40" s="383">
        <v>2548</v>
      </c>
      <c r="Q40" s="383">
        <v>2395</v>
      </c>
      <c r="R40" s="383">
        <v>2405</v>
      </c>
      <c r="S40" s="383">
        <v>2539</v>
      </c>
      <c r="T40" s="383">
        <v>2619</v>
      </c>
      <c r="U40" s="383">
        <v>1895</v>
      </c>
      <c r="V40" s="383">
        <v>1574</v>
      </c>
      <c r="W40" s="383">
        <v>1165</v>
      </c>
      <c r="X40" s="537">
        <f t="shared" si="1"/>
        <v>807</v>
      </c>
      <c r="Y40" s="383">
        <v>613</v>
      </c>
      <c r="Z40" s="383">
        <v>168</v>
      </c>
      <c r="AA40" s="383">
        <v>26</v>
      </c>
    </row>
    <row r="41" spans="1:27">
      <c r="A41" s="379" t="s">
        <v>630</v>
      </c>
      <c r="B41" s="380" t="s">
        <v>57</v>
      </c>
      <c r="C41" s="380" t="s">
        <v>131</v>
      </c>
      <c r="D41" s="381" t="s">
        <v>592</v>
      </c>
      <c r="E41" s="387">
        <f t="shared" si="0"/>
        <v>77661</v>
      </c>
      <c r="F41" s="383">
        <v>2741</v>
      </c>
      <c r="G41" s="383">
        <v>3331</v>
      </c>
      <c r="H41" s="383">
        <v>3483</v>
      </c>
      <c r="I41" s="383">
        <v>3861</v>
      </c>
      <c r="J41" s="383">
        <v>3707</v>
      </c>
      <c r="K41" s="383">
        <v>3085</v>
      </c>
      <c r="L41" s="383">
        <v>3706</v>
      </c>
      <c r="M41" s="383">
        <v>4346</v>
      </c>
      <c r="N41" s="383">
        <v>5028</v>
      </c>
      <c r="O41" s="383">
        <v>5722</v>
      </c>
      <c r="P41" s="383">
        <v>4770</v>
      </c>
      <c r="Q41" s="383">
        <v>4568</v>
      </c>
      <c r="R41" s="383">
        <v>4747</v>
      </c>
      <c r="S41" s="383">
        <v>5733</v>
      </c>
      <c r="T41" s="383">
        <v>6067</v>
      </c>
      <c r="U41" s="383">
        <v>4704</v>
      </c>
      <c r="V41" s="383">
        <v>3167</v>
      </c>
      <c r="W41" s="383">
        <v>2125</v>
      </c>
      <c r="X41" s="537">
        <f t="shared" si="1"/>
        <v>1385</v>
      </c>
      <c r="Y41" s="383">
        <v>1069</v>
      </c>
      <c r="Z41" s="383">
        <v>282</v>
      </c>
      <c r="AA41" s="383">
        <v>34</v>
      </c>
    </row>
    <row r="42" spans="1:27">
      <c r="A42" s="379" t="s">
        <v>631</v>
      </c>
      <c r="B42" s="380" t="s">
        <v>57</v>
      </c>
      <c r="C42" s="380" t="s">
        <v>118</v>
      </c>
      <c r="D42" s="381" t="s">
        <v>592</v>
      </c>
      <c r="E42" s="387">
        <f t="shared" si="0"/>
        <v>31368</v>
      </c>
      <c r="F42" s="383">
        <v>885</v>
      </c>
      <c r="G42" s="383">
        <v>1411</v>
      </c>
      <c r="H42" s="383">
        <v>1739</v>
      </c>
      <c r="I42" s="383">
        <v>1827</v>
      </c>
      <c r="J42" s="383">
        <v>1396</v>
      </c>
      <c r="K42" s="383">
        <v>887</v>
      </c>
      <c r="L42" s="383">
        <v>1150</v>
      </c>
      <c r="M42" s="383">
        <v>1511</v>
      </c>
      <c r="N42" s="383">
        <v>2092</v>
      </c>
      <c r="O42" s="383">
        <v>2494</v>
      </c>
      <c r="P42" s="383">
        <v>2237</v>
      </c>
      <c r="Q42" s="383">
        <v>1969</v>
      </c>
      <c r="R42" s="383">
        <v>2141</v>
      </c>
      <c r="S42" s="383">
        <v>2478</v>
      </c>
      <c r="T42" s="383">
        <v>2423</v>
      </c>
      <c r="U42" s="383">
        <v>1848</v>
      </c>
      <c r="V42" s="383">
        <v>1073</v>
      </c>
      <c r="W42" s="383">
        <v>717</v>
      </c>
      <c r="X42" s="537">
        <f t="shared" si="1"/>
        <v>545</v>
      </c>
      <c r="Y42" s="383">
        <v>399</v>
      </c>
      <c r="Z42" s="383">
        <v>129</v>
      </c>
      <c r="AA42" s="383">
        <v>17</v>
      </c>
    </row>
    <row r="43" spans="1:27">
      <c r="A43" s="379" t="s">
        <v>632</v>
      </c>
      <c r="B43" s="380" t="s">
        <v>57</v>
      </c>
      <c r="C43" s="380" t="s">
        <v>289</v>
      </c>
      <c r="D43" s="381" t="s">
        <v>592</v>
      </c>
      <c r="E43" s="387">
        <f t="shared" si="0"/>
        <v>21156</v>
      </c>
      <c r="F43" s="383">
        <v>508</v>
      </c>
      <c r="G43" s="383">
        <v>726</v>
      </c>
      <c r="H43" s="383">
        <v>842</v>
      </c>
      <c r="I43" s="383">
        <v>1085</v>
      </c>
      <c r="J43" s="383">
        <v>977</v>
      </c>
      <c r="K43" s="383">
        <v>758</v>
      </c>
      <c r="L43" s="383">
        <v>807</v>
      </c>
      <c r="M43" s="383">
        <v>913</v>
      </c>
      <c r="N43" s="383">
        <v>1068</v>
      </c>
      <c r="O43" s="383">
        <v>1417</v>
      </c>
      <c r="P43" s="383">
        <v>1251</v>
      </c>
      <c r="Q43" s="383">
        <v>1369</v>
      </c>
      <c r="R43" s="383">
        <v>1446</v>
      </c>
      <c r="S43" s="383">
        <v>1586</v>
      </c>
      <c r="T43" s="383">
        <v>1722</v>
      </c>
      <c r="U43" s="383">
        <v>1427</v>
      </c>
      <c r="V43" s="383">
        <v>1125</v>
      </c>
      <c r="W43" s="383">
        <v>865</v>
      </c>
      <c r="X43" s="537">
        <f t="shared" si="1"/>
        <v>632</v>
      </c>
      <c r="Y43" s="383">
        <v>454</v>
      </c>
      <c r="Z43" s="383">
        <v>150</v>
      </c>
      <c r="AA43" s="383">
        <v>28</v>
      </c>
    </row>
    <row r="44" spans="1:27">
      <c r="A44" s="379" t="s">
        <v>633</v>
      </c>
      <c r="B44" s="380" t="s">
        <v>57</v>
      </c>
      <c r="C44" s="380" t="s">
        <v>290</v>
      </c>
      <c r="D44" s="381" t="s">
        <v>592</v>
      </c>
      <c r="E44" s="387">
        <f t="shared" si="0"/>
        <v>31479</v>
      </c>
      <c r="F44" s="383">
        <v>1096</v>
      </c>
      <c r="G44" s="383">
        <v>1399</v>
      </c>
      <c r="H44" s="383">
        <v>1398</v>
      </c>
      <c r="I44" s="383">
        <v>1514</v>
      </c>
      <c r="J44" s="383">
        <v>1456</v>
      </c>
      <c r="K44" s="383">
        <v>1277</v>
      </c>
      <c r="L44" s="383">
        <v>1507</v>
      </c>
      <c r="M44" s="383">
        <v>1801</v>
      </c>
      <c r="N44" s="383">
        <v>2031</v>
      </c>
      <c r="O44" s="383">
        <v>2446</v>
      </c>
      <c r="P44" s="383">
        <v>1858</v>
      </c>
      <c r="Q44" s="383">
        <v>1781</v>
      </c>
      <c r="R44" s="383">
        <v>1909</v>
      </c>
      <c r="S44" s="383">
        <v>2393</v>
      </c>
      <c r="T44" s="383">
        <v>2694</v>
      </c>
      <c r="U44" s="383">
        <v>2113</v>
      </c>
      <c r="V44" s="383">
        <v>1237</v>
      </c>
      <c r="W44" s="383">
        <v>733</v>
      </c>
      <c r="X44" s="537">
        <f t="shared" si="1"/>
        <v>418</v>
      </c>
      <c r="Y44" s="383">
        <v>324</v>
      </c>
      <c r="Z44" s="383">
        <v>88</v>
      </c>
      <c r="AA44" s="383">
        <v>6</v>
      </c>
    </row>
    <row r="45" spans="1:27">
      <c r="A45" s="379" t="s">
        <v>634</v>
      </c>
      <c r="B45" s="380" t="s">
        <v>57</v>
      </c>
      <c r="C45" s="380" t="s">
        <v>291</v>
      </c>
      <c r="D45" s="381" t="s">
        <v>592</v>
      </c>
      <c r="E45" s="387">
        <f t="shared" si="0"/>
        <v>34919</v>
      </c>
      <c r="F45" s="383">
        <v>1432</v>
      </c>
      <c r="G45" s="383">
        <v>1752</v>
      </c>
      <c r="H45" s="383">
        <v>1651</v>
      </c>
      <c r="I45" s="383">
        <v>1755</v>
      </c>
      <c r="J45" s="383">
        <v>1792</v>
      </c>
      <c r="K45" s="383">
        <v>1651</v>
      </c>
      <c r="L45" s="383">
        <v>1844</v>
      </c>
      <c r="M45" s="383">
        <v>2123</v>
      </c>
      <c r="N45" s="383">
        <v>2482</v>
      </c>
      <c r="O45" s="383">
        <v>2763</v>
      </c>
      <c r="P45" s="383">
        <v>2217</v>
      </c>
      <c r="Q45" s="383">
        <v>1837</v>
      </c>
      <c r="R45" s="383">
        <v>1849</v>
      </c>
      <c r="S45" s="383">
        <v>2207</v>
      </c>
      <c r="T45" s="383">
        <v>2542</v>
      </c>
      <c r="U45" s="383">
        <v>2135</v>
      </c>
      <c r="V45" s="383">
        <v>1310</v>
      </c>
      <c r="W45" s="383">
        <v>779</v>
      </c>
      <c r="X45" s="537">
        <f t="shared" si="1"/>
        <v>399</v>
      </c>
      <c r="Y45" s="383">
        <v>313</v>
      </c>
      <c r="Z45" s="383">
        <v>76</v>
      </c>
      <c r="AA45" s="383">
        <v>10</v>
      </c>
    </row>
    <row r="46" spans="1:27">
      <c r="A46" s="379" t="s">
        <v>635</v>
      </c>
      <c r="B46" s="380" t="s">
        <v>57</v>
      </c>
      <c r="C46" s="380" t="s">
        <v>292</v>
      </c>
      <c r="D46" s="381" t="s">
        <v>592</v>
      </c>
      <c r="E46" s="387">
        <f t="shared" si="0"/>
        <v>12283</v>
      </c>
      <c r="F46" s="383">
        <v>291</v>
      </c>
      <c r="G46" s="383">
        <v>406</v>
      </c>
      <c r="H46" s="383">
        <v>485</v>
      </c>
      <c r="I46" s="383">
        <v>508</v>
      </c>
      <c r="J46" s="383">
        <v>549</v>
      </c>
      <c r="K46" s="383">
        <v>447</v>
      </c>
      <c r="L46" s="383">
        <v>514</v>
      </c>
      <c r="M46" s="383">
        <v>565</v>
      </c>
      <c r="N46" s="383">
        <v>665</v>
      </c>
      <c r="O46" s="383">
        <v>736</v>
      </c>
      <c r="P46" s="383">
        <v>713</v>
      </c>
      <c r="Q46" s="383">
        <v>785</v>
      </c>
      <c r="R46" s="383">
        <v>973</v>
      </c>
      <c r="S46" s="383">
        <v>1043</v>
      </c>
      <c r="T46" s="383">
        <v>1033</v>
      </c>
      <c r="U46" s="383">
        <v>823</v>
      </c>
      <c r="V46" s="383">
        <v>606</v>
      </c>
      <c r="W46" s="383">
        <v>469</v>
      </c>
      <c r="X46" s="537">
        <f t="shared" si="1"/>
        <v>336</v>
      </c>
      <c r="Y46" s="383">
        <v>248</v>
      </c>
      <c r="Z46" s="383">
        <v>78</v>
      </c>
      <c r="AA46" s="383">
        <v>10</v>
      </c>
    </row>
    <row r="47" spans="1:27">
      <c r="A47" s="379" t="s">
        <v>636</v>
      </c>
      <c r="B47" s="380" t="s">
        <v>57</v>
      </c>
      <c r="C47" s="380" t="s">
        <v>293</v>
      </c>
      <c r="D47" s="381" t="s">
        <v>592</v>
      </c>
      <c r="E47" s="387">
        <f t="shared" si="0"/>
        <v>19564</v>
      </c>
      <c r="F47" s="383">
        <v>762</v>
      </c>
      <c r="G47" s="383">
        <v>897</v>
      </c>
      <c r="H47" s="383">
        <v>925</v>
      </c>
      <c r="I47" s="383">
        <v>992</v>
      </c>
      <c r="J47" s="383">
        <v>1084</v>
      </c>
      <c r="K47" s="383">
        <v>962</v>
      </c>
      <c r="L47" s="383">
        <v>1020</v>
      </c>
      <c r="M47" s="383">
        <v>1148</v>
      </c>
      <c r="N47" s="383">
        <v>1263</v>
      </c>
      <c r="O47" s="383">
        <v>1421</v>
      </c>
      <c r="P47" s="383">
        <v>1102</v>
      </c>
      <c r="Q47" s="383">
        <v>1087</v>
      </c>
      <c r="R47" s="383">
        <v>1098</v>
      </c>
      <c r="S47" s="383">
        <v>1291</v>
      </c>
      <c r="T47" s="383">
        <v>1440</v>
      </c>
      <c r="U47" s="383">
        <v>1085</v>
      </c>
      <c r="V47" s="383">
        <v>743</v>
      </c>
      <c r="W47" s="383">
        <v>526</v>
      </c>
      <c r="X47" s="537">
        <f t="shared" si="1"/>
        <v>359</v>
      </c>
      <c r="Y47" s="383">
        <v>261</v>
      </c>
      <c r="Z47" s="383">
        <v>88</v>
      </c>
      <c r="AA47" s="383">
        <v>10</v>
      </c>
    </row>
    <row r="48" spans="1:27">
      <c r="A48" s="379" t="s">
        <v>637</v>
      </c>
      <c r="B48" s="380" t="s">
        <v>57</v>
      </c>
      <c r="C48" s="380" t="s">
        <v>294</v>
      </c>
      <c r="D48" s="381" t="s">
        <v>592</v>
      </c>
      <c r="E48" s="387">
        <f t="shared" si="0"/>
        <v>11667</v>
      </c>
      <c r="F48" s="383">
        <v>333</v>
      </c>
      <c r="G48" s="383">
        <v>363</v>
      </c>
      <c r="H48" s="383">
        <v>508</v>
      </c>
      <c r="I48" s="383">
        <v>557</v>
      </c>
      <c r="J48" s="383">
        <v>510</v>
      </c>
      <c r="K48" s="383">
        <v>447</v>
      </c>
      <c r="L48" s="383">
        <v>435</v>
      </c>
      <c r="M48" s="383">
        <v>527</v>
      </c>
      <c r="N48" s="383">
        <v>609</v>
      </c>
      <c r="O48" s="383">
        <v>695</v>
      </c>
      <c r="P48" s="383">
        <v>687</v>
      </c>
      <c r="Q48" s="383">
        <v>760</v>
      </c>
      <c r="R48" s="383">
        <v>791</v>
      </c>
      <c r="S48" s="383">
        <v>948</v>
      </c>
      <c r="T48" s="383">
        <v>898</v>
      </c>
      <c r="U48" s="383">
        <v>750</v>
      </c>
      <c r="V48" s="383">
        <v>582</v>
      </c>
      <c r="W48" s="383">
        <v>505</v>
      </c>
      <c r="X48" s="537">
        <f t="shared" si="1"/>
        <v>381</v>
      </c>
      <c r="Y48" s="383">
        <v>283</v>
      </c>
      <c r="Z48" s="383">
        <v>85</v>
      </c>
      <c r="AA48" s="383">
        <v>13</v>
      </c>
    </row>
    <row r="49" spans="1:27">
      <c r="A49" s="379" t="s">
        <v>638</v>
      </c>
      <c r="B49" s="380" t="s">
        <v>57</v>
      </c>
      <c r="C49" s="380" t="s">
        <v>295</v>
      </c>
      <c r="D49" s="381" t="s">
        <v>592</v>
      </c>
      <c r="E49" s="387">
        <f t="shared" si="0"/>
        <v>34518</v>
      </c>
      <c r="F49" s="383">
        <v>1345</v>
      </c>
      <c r="G49" s="383">
        <v>1717</v>
      </c>
      <c r="H49" s="383">
        <v>1914</v>
      </c>
      <c r="I49" s="383">
        <v>2005</v>
      </c>
      <c r="J49" s="383">
        <v>1684</v>
      </c>
      <c r="K49" s="383">
        <v>1384</v>
      </c>
      <c r="L49" s="383">
        <v>1709</v>
      </c>
      <c r="M49" s="383">
        <v>2044</v>
      </c>
      <c r="N49" s="383">
        <v>2549</v>
      </c>
      <c r="O49" s="383">
        <v>3028</v>
      </c>
      <c r="P49" s="383">
        <v>2140</v>
      </c>
      <c r="Q49" s="383">
        <v>1805</v>
      </c>
      <c r="R49" s="383">
        <v>1776</v>
      </c>
      <c r="S49" s="383">
        <v>2336</v>
      </c>
      <c r="T49" s="383">
        <v>2455</v>
      </c>
      <c r="U49" s="383">
        <v>2016</v>
      </c>
      <c r="V49" s="383">
        <v>1163</v>
      </c>
      <c r="W49" s="383">
        <v>668</v>
      </c>
      <c r="X49" s="537">
        <f t="shared" si="1"/>
        <v>390</v>
      </c>
      <c r="Y49" s="383">
        <v>298</v>
      </c>
      <c r="Z49" s="383">
        <v>80</v>
      </c>
      <c r="AA49" s="383">
        <v>12</v>
      </c>
    </row>
    <row r="50" spans="1:27">
      <c r="A50" s="379" t="s">
        <v>639</v>
      </c>
      <c r="B50" s="380" t="s">
        <v>57</v>
      </c>
      <c r="C50" s="380" t="s">
        <v>296</v>
      </c>
      <c r="D50" s="381" t="s">
        <v>592</v>
      </c>
      <c r="E50" s="387">
        <f t="shared" si="0"/>
        <v>15183</v>
      </c>
      <c r="F50" s="383">
        <v>305</v>
      </c>
      <c r="G50" s="383">
        <v>465</v>
      </c>
      <c r="H50" s="383">
        <v>589</v>
      </c>
      <c r="I50" s="383">
        <v>674</v>
      </c>
      <c r="J50" s="383">
        <v>631</v>
      </c>
      <c r="K50" s="383">
        <v>486</v>
      </c>
      <c r="L50" s="383">
        <v>537</v>
      </c>
      <c r="M50" s="383">
        <v>715</v>
      </c>
      <c r="N50" s="383">
        <v>823</v>
      </c>
      <c r="O50" s="383">
        <v>989</v>
      </c>
      <c r="P50" s="383">
        <v>838</v>
      </c>
      <c r="Q50" s="383">
        <v>952</v>
      </c>
      <c r="R50" s="383">
        <v>1151</v>
      </c>
      <c r="S50" s="383">
        <v>1351</v>
      </c>
      <c r="T50" s="383">
        <v>1426</v>
      </c>
      <c r="U50" s="383">
        <v>1134</v>
      </c>
      <c r="V50" s="383">
        <v>706</v>
      </c>
      <c r="W50" s="383">
        <v>581</v>
      </c>
      <c r="X50" s="537">
        <f t="shared" si="1"/>
        <v>415</v>
      </c>
      <c r="Y50" s="383">
        <v>306</v>
      </c>
      <c r="Z50" s="383">
        <v>98</v>
      </c>
      <c r="AA50" s="383">
        <v>11</v>
      </c>
    </row>
    <row r="51" spans="1:27">
      <c r="A51" s="379" t="s">
        <v>640</v>
      </c>
      <c r="B51" s="380" t="s">
        <v>57</v>
      </c>
      <c r="C51" s="380" t="s">
        <v>297</v>
      </c>
      <c r="D51" s="381" t="s">
        <v>592</v>
      </c>
      <c r="E51" s="387">
        <f t="shared" si="0"/>
        <v>17326</v>
      </c>
      <c r="F51" s="383">
        <v>423</v>
      </c>
      <c r="G51" s="383">
        <v>503</v>
      </c>
      <c r="H51" s="383">
        <v>611</v>
      </c>
      <c r="I51" s="383">
        <v>707</v>
      </c>
      <c r="J51" s="383">
        <v>631</v>
      </c>
      <c r="K51" s="383">
        <v>582</v>
      </c>
      <c r="L51" s="383">
        <v>647</v>
      </c>
      <c r="M51" s="383">
        <v>715</v>
      </c>
      <c r="N51" s="383">
        <v>896</v>
      </c>
      <c r="O51" s="383">
        <v>904</v>
      </c>
      <c r="P51" s="383">
        <v>880</v>
      </c>
      <c r="Q51" s="383">
        <v>1090</v>
      </c>
      <c r="R51" s="383">
        <v>1344</v>
      </c>
      <c r="S51" s="383">
        <v>1551</v>
      </c>
      <c r="T51" s="383">
        <v>1451</v>
      </c>
      <c r="U51" s="383">
        <v>1107</v>
      </c>
      <c r="V51" s="383">
        <v>1051</v>
      </c>
      <c r="W51" s="383">
        <v>861</v>
      </c>
      <c r="X51" s="537">
        <f t="shared" si="1"/>
        <v>686</v>
      </c>
      <c r="Y51" s="383">
        <v>512</v>
      </c>
      <c r="Z51" s="383">
        <v>153</v>
      </c>
      <c r="AA51" s="383">
        <v>21</v>
      </c>
    </row>
    <row r="52" spans="1:27">
      <c r="A52" s="379" t="s">
        <v>641</v>
      </c>
      <c r="B52" s="380" t="s">
        <v>57</v>
      </c>
      <c r="C52" s="380" t="s">
        <v>298</v>
      </c>
      <c r="D52" s="381" t="s">
        <v>592</v>
      </c>
      <c r="E52" s="387">
        <f t="shared" si="0"/>
        <v>17979</v>
      </c>
      <c r="F52" s="383">
        <v>450</v>
      </c>
      <c r="G52" s="383">
        <v>596</v>
      </c>
      <c r="H52" s="383">
        <v>691</v>
      </c>
      <c r="I52" s="383">
        <v>824</v>
      </c>
      <c r="J52" s="383">
        <v>739</v>
      </c>
      <c r="K52" s="383">
        <v>536</v>
      </c>
      <c r="L52" s="383">
        <v>645</v>
      </c>
      <c r="M52" s="383">
        <v>729</v>
      </c>
      <c r="N52" s="383">
        <v>851</v>
      </c>
      <c r="O52" s="383">
        <v>1021</v>
      </c>
      <c r="P52" s="383">
        <v>1006</v>
      </c>
      <c r="Q52" s="383">
        <v>1196</v>
      </c>
      <c r="R52" s="383">
        <v>1347</v>
      </c>
      <c r="S52" s="383">
        <v>1464</v>
      </c>
      <c r="T52" s="383">
        <v>1338</v>
      </c>
      <c r="U52" s="383">
        <v>1254</v>
      </c>
      <c r="V52" s="383">
        <v>1097</v>
      </c>
      <c r="W52" s="383">
        <v>923</v>
      </c>
      <c r="X52" s="537">
        <f t="shared" si="1"/>
        <v>636</v>
      </c>
      <c r="Y52" s="383">
        <v>477</v>
      </c>
      <c r="Z52" s="383">
        <v>138</v>
      </c>
      <c r="AA52" s="383">
        <v>21</v>
      </c>
    </row>
    <row r="53" spans="1:27">
      <c r="A53" s="396" t="s">
        <v>642</v>
      </c>
      <c r="B53" s="397" t="s">
        <v>57</v>
      </c>
      <c r="C53" s="397" t="s">
        <v>142</v>
      </c>
      <c r="D53" s="399" t="s">
        <v>592</v>
      </c>
      <c r="E53" s="400">
        <f>SUM(F53:AA53)</f>
        <v>14847</v>
      </c>
      <c r="F53" s="401">
        <v>371</v>
      </c>
      <c r="G53" s="401">
        <v>480</v>
      </c>
      <c r="H53" s="401">
        <v>606</v>
      </c>
      <c r="I53" s="401">
        <v>616</v>
      </c>
      <c r="J53" s="401">
        <v>553</v>
      </c>
      <c r="K53" s="401">
        <v>483</v>
      </c>
      <c r="L53" s="401">
        <v>521</v>
      </c>
      <c r="M53" s="401">
        <v>685</v>
      </c>
      <c r="N53" s="401">
        <v>789</v>
      </c>
      <c r="O53" s="401">
        <v>775</v>
      </c>
      <c r="P53" s="401">
        <v>778</v>
      </c>
      <c r="Q53" s="401">
        <v>938</v>
      </c>
      <c r="R53" s="401">
        <v>1196</v>
      </c>
      <c r="S53" s="401">
        <v>1256</v>
      </c>
      <c r="T53" s="401">
        <v>1168</v>
      </c>
      <c r="U53" s="401">
        <v>954</v>
      </c>
      <c r="V53" s="401">
        <v>846</v>
      </c>
      <c r="W53" s="401">
        <v>734</v>
      </c>
      <c r="X53" s="539">
        <f t="shared" si="1"/>
        <v>549</v>
      </c>
      <c r="Y53" s="401">
        <v>416</v>
      </c>
      <c r="Z53" s="401">
        <v>111</v>
      </c>
      <c r="AA53" s="401">
        <v>22</v>
      </c>
    </row>
    <row r="54" spans="1:27">
      <c r="A54" s="379" t="s">
        <v>591</v>
      </c>
      <c r="B54" s="380" t="s">
        <v>57</v>
      </c>
      <c r="C54" s="380"/>
      <c r="D54" s="381" t="s">
        <v>33</v>
      </c>
      <c r="E54" s="402">
        <f>SUM(F54:AA54)</f>
        <v>2683943</v>
      </c>
      <c r="F54" s="383">
        <v>107970</v>
      </c>
      <c r="G54" s="383">
        <v>121071</v>
      </c>
      <c r="H54" s="383">
        <v>126737</v>
      </c>
      <c r="I54" s="383">
        <v>136385</v>
      </c>
      <c r="J54" s="383">
        <v>141307</v>
      </c>
      <c r="K54" s="383">
        <v>132513</v>
      </c>
      <c r="L54" s="383">
        <v>143700</v>
      </c>
      <c r="M54" s="383">
        <v>159150</v>
      </c>
      <c r="N54" s="383">
        <v>184831</v>
      </c>
      <c r="O54" s="383">
        <v>219489</v>
      </c>
      <c r="P54" s="383">
        <v>189227</v>
      </c>
      <c r="Q54" s="383">
        <v>167221</v>
      </c>
      <c r="R54" s="383">
        <v>155451</v>
      </c>
      <c r="S54" s="383">
        <v>174455</v>
      </c>
      <c r="T54" s="383">
        <v>184623</v>
      </c>
      <c r="U54" s="383">
        <v>143282</v>
      </c>
      <c r="V54" s="383">
        <v>94997</v>
      </c>
      <c r="W54" s="383">
        <v>54160</v>
      </c>
      <c r="X54" s="537">
        <f t="shared" si="1"/>
        <v>23687</v>
      </c>
      <c r="Y54" s="383">
        <v>19710</v>
      </c>
      <c r="Z54" s="383">
        <v>3666</v>
      </c>
      <c r="AA54" s="383">
        <v>311</v>
      </c>
    </row>
    <row r="55" spans="1:27">
      <c r="A55" s="384" t="s">
        <v>593</v>
      </c>
      <c r="B55" s="385" t="s">
        <v>57</v>
      </c>
      <c r="C55" s="385" t="s">
        <v>176</v>
      </c>
      <c r="D55" s="386" t="s">
        <v>33</v>
      </c>
      <c r="E55" s="403">
        <f t="shared" ref="E55:E118" si="2">SUM(F55:AA55)</f>
        <v>733752</v>
      </c>
      <c r="F55" s="388">
        <v>28967</v>
      </c>
      <c r="G55" s="388">
        <v>32320</v>
      </c>
      <c r="H55" s="388">
        <v>33778</v>
      </c>
      <c r="I55" s="388">
        <v>35838</v>
      </c>
      <c r="J55" s="388">
        <v>39546</v>
      </c>
      <c r="K55" s="388">
        <v>37065</v>
      </c>
      <c r="L55" s="388">
        <v>39819</v>
      </c>
      <c r="M55" s="388">
        <v>43920</v>
      </c>
      <c r="N55" s="388">
        <v>50969</v>
      </c>
      <c r="O55" s="388">
        <v>60094</v>
      </c>
      <c r="P55" s="388">
        <v>52065</v>
      </c>
      <c r="Q55" s="388">
        <v>46577</v>
      </c>
      <c r="R55" s="388">
        <v>42687</v>
      </c>
      <c r="S55" s="388">
        <v>47682</v>
      </c>
      <c r="T55" s="388">
        <v>50537</v>
      </c>
      <c r="U55" s="388">
        <v>38475</v>
      </c>
      <c r="V55" s="388">
        <v>25580</v>
      </c>
      <c r="W55" s="388">
        <v>14941</v>
      </c>
      <c r="X55" s="540">
        <f t="shared" si="1"/>
        <v>6446</v>
      </c>
      <c r="Y55" s="388">
        <v>5345</v>
      </c>
      <c r="Z55" s="388">
        <v>1009</v>
      </c>
      <c r="AA55" s="388">
        <v>92</v>
      </c>
    </row>
    <row r="56" spans="1:27">
      <c r="A56" s="389" t="s">
        <v>594</v>
      </c>
      <c r="B56" s="390" t="s">
        <v>57</v>
      </c>
      <c r="C56" s="391" t="s">
        <v>177</v>
      </c>
      <c r="D56" s="392" t="s">
        <v>33</v>
      </c>
      <c r="E56" s="402">
        <f t="shared" si="2"/>
        <v>101516</v>
      </c>
      <c r="F56" s="394">
        <v>4535</v>
      </c>
      <c r="G56" s="394">
        <v>5042</v>
      </c>
      <c r="H56" s="394">
        <v>5073</v>
      </c>
      <c r="I56" s="394">
        <v>5365</v>
      </c>
      <c r="J56" s="394">
        <v>5870</v>
      </c>
      <c r="K56" s="394">
        <v>5053</v>
      </c>
      <c r="L56" s="394">
        <v>5353</v>
      </c>
      <c r="M56" s="394">
        <v>6035</v>
      </c>
      <c r="N56" s="394">
        <v>7342</v>
      </c>
      <c r="O56" s="394">
        <v>8739</v>
      </c>
      <c r="P56" s="394">
        <v>7905</v>
      </c>
      <c r="Q56" s="394">
        <v>6745</v>
      </c>
      <c r="R56" s="394">
        <v>5831</v>
      </c>
      <c r="S56" s="394">
        <v>5665</v>
      </c>
      <c r="T56" s="394">
        <v>5950</v>
      </c>
      <c r="U56" s="394">
        <v>4358</v>
      </c>
      <c r="V56" s="394">
        <v>3034</v>
      </c>
      <c r="W56" s="394">
        <v>1863</v>
      </c>
      <c r="X56" s="537">
        <f t="shared" si="1"/>
        <v>879</v>
      </c>
      <c r="Y56" s="394">
        <v>728</v>
      </c>
      <c r="Z56" s="394">
        <v>143</v>
      </c>
      <c r="AA56" s="394">
        <v>8</v>
      </c>
    </row>
    <row r="57" spans="1:27">
      <c r="A57" s="379" t="s">
        <v>595</v>
      </c>
      <c r="B57" s="380" t="s">
        <v>57</v>
      </c>
      <c r="C57" s="395" t="s">
        <v>178</v>
      </c>
      <c r="D57" s="381" t="s">
        <v>33</v>
      </c>
      <c r="E57" s="402">
        <f t="shared" si="2"/>
        <v>62921</v>
      </c>
      <c r="F57" s="383">
        <v>2790</v>
      </c>
      <c r="G57" s="383">
        <v>3039</v>
      </c>
      <c r="H57" s="383">
        <v>2959</v>
      </c>
      <c r="I57" s="383">
        <v>3148</v>
      </c>
      <c r="J57" s="383">
        <v>3749</v>
      </c>
      <c r="K57" s="383">
        <v>3364</v>
      </c>
      <c r="L57" s="383">
        <v>3499</v>
      </c>
      <c r="M57" s="383">
        <v>4010</v>
      </c>
      <c r="N57" s="383">
        <v>4636</v>
      </c>
      <c r="O57" s="383">
        <v>5485</v>
      </c>
      <c r="P57" s="383">
        <v>4669</v>
      </c>
      <c r="Q57" s="383">
        <v>3935</v>
      </c>
      <c r="R57" s="383">
        <v>3179</v>
      </c>
      <c r="S57" s="383">
        <v>3490</v>
      </c>
      <c r="T57" s="383">
        <v>3714</v>
      </c>
      <c r="U57" s="383">
        <v>2759</v>
      </c>
      <c r="V57" s="383">
        <v>1925</v>
      </c>
      <c r="W57" s="383">
        <v>1327</v>
      </c>
      <c r="X57" s="537">
        <f t="shared" si="1"/>
        <v>622</v>
      </c>
      <c r="Y57" s="383">
        <v>522</v>
      </c>
      <c r="Z57" s="383">
        <v>87</v>
      </c>
      <c r="AA57" s="383">
        <v>13</v>
      </c>
    </row>
    <row r="58" spans="1:27">
      <c r="A58" s="379" t="s">
        <v>596</v>
      </c>
      <c r="B58" s="380" t="s">
        <v>57</v>
      </c>
      <c r="C58" s="395" t="s">
        <v>179</v>
      </c>
      <c r="D58" s="381" t="s">
        <v>33</v>
      </c>
      <c r="E58" s="402">
        <f t="shared" si="2"/>
        <v>53886</v>
      </c>
      <c r="F58" s="383">
        <v>1853</v>
      </c>
      <c r="G58" s="383">
        <v>1819</v>
      </c>
      <c r="H58" s="383">
        <v>1883</v>
      </c>
      <c r="I58" s="383">
        <v>2143</v>
      </c>
      <c r="J58" s="383">
        <v>3346</v>
      </c>
      <c r="K58" s="383">
        <v>3728</v>
      </c>
      <c r="L58" s="383">
        <v>3570</v>
      </c>
      <c r="M58" s="383">
        <v>3396</v>
      </c>
      <c r="N58" s="383">
        <v>3702</v>
      </c>
      <c r="O58" s="383">
        <v>4383</v>
      </c>
      <c r="P58" s="383">
        <v>3807</v>
      </c>
      <c r="Q58" s="383">
        <v>3395</v>
      </c>
      <c r="R58" s="383">
        <v>2945</v>
      </c>
      <c r="S58" s="383">
        <v>3453</v>
      </c>
      <c r="T58" s="383">
        <v>3574</v>
      </c>
      <c r="U58" s="383">
        <v>2798</v>
      </c>
      <c r="V58" s="383">
        <v>1958</v>
      </c>
      <c r="W58" s="383">
        <v>1117</v>
      </c>
      <c r="X58" s="537">
        <f t="shared" si="1"/>
        <v>508</v>
      </c>
      <c r="Y58" s="383">
        <v>425</v>
      </c>
      <c r="Z58" s="383">
        <v>78</v>
      </c>
      <c r="AA58" s="383">
        <v>5</v>
      </c>
    </row>
    <row r="59" spans="1:27">
      <c r="A59" s="379" t="s">
        <v>597</v>
      </c>
      <c r="B59" s="380" t="s">
        <v>57</v>
      </c>
      <c r="C59" s="395" t="s">
        <v>387</v>
      </c>
      <c r="D59" s="381" t="s">
        <v>33</v>
      </c>
      <c r="E59" s="402">
        <f t="shared" si="2"/>
        <v>47515</v>
      </c>
      <c r="F59" s="383">
        <v>1520</v>
      </c>
      <c r="G59" s="383">
        <v>1588</v>
      </c>
      <c r="H59" s="383">
        <v>1787</v>
      </c>
      <c r="I59" s="383">
        <v>1972</v>
      </c>
      <c r="J59" s="383">
        <v>2581</v>
      </c>
      <c r="K59" s="383">
        <v>2729</v>
      </c>
      <c r="L59" s="383">
        <v>2522</v>
      </c>
      <c r="M59" s="383">
        <v>2637</v>
      </c>
      <c r="N59" s="383">
        <v>3000</v>
      </c>
      <c r="O59" s="383">
        <v>3805</v>
      </c>
      <c r="P59" s="383">
        <v>3437</v>
      </c>
      <c r="Q59" s="383">
        <v>3145</v>
      </c>
      <c r="R59" s="383">
        <v>2824</v>
      </c>
      <c r="S59" s="383">
        <v>3443</v>
      </c>
      <c r="T59" s="383">
        <v>3635</v>
      </c>
      <c r="U59" s="383">
        <v>2900</v>
      </c>
      <c r="V59" s="383">
        <v>1954</v>
      </c>
      <c r="W59" s="383">
        <v>1138</v>
      </c>
      <c r="X59" s="537">
        <f t="shared" si="1"/>
        <v>449</v>
      </c>
      <c r="Y59" s="383">
        <v>361</v>
      </c>
      <c r="Z59" s="383">
        <v>82</v>
      </c>
      <c r="AA59" s="383">
        <v>6</v>
      </c>
    </row>
    <row r="60" spans="1:27">
      <c r="A60" s="379" t="s">
        <v>598</v>
      </c>
      <c r="B60" s="380" t="s">
        <v>57</v>
      </c>
      <c r="C60" s="395" t="s">
        <v>181</v>
      </c>
      <c r="D60" s="381" t="s">
        <v>33</v>
      </c>
      <c r="E60" s="402">
        <f t="shared" si="2"/>
        <v>75673</v>
      </c>
      <c r="F60" s="383">
        <v>2972</v>
      </c>
      <c r="G60" s="383">
        <v>3125</v>
      </c>
      <c r="H60" s="383">
        <v>3234</v>
      </c>
      <c r="I60" s="383">
        <v>3587</v>
      </c>
      <c r="J60" s="383">
        <v>3533</v>
      </c>
      <c r="K60" s="383">
        <v>3289</v>
      </c>
      <c r="L60" s="383">
        <v>3647</v>
      </c>
      <c r="M60" s="383">
        <v>4243</v>
      </c>
      <c r="N60" s="383">
        <v>4955</v>
      </c>
      <c r="O60" s="383">
        <v>5857</v>
      </c>
      <c r="P60" s="383">
        <v>5219</v>
      </c>
      <c r="Q60" s="383">
        <v>4867</v>
      </c>
      <c r="R60" s="383">
        <v>4589</v>
      </c>
      <c r="S60" s="383">
        <v>5192</v>
      </c>
      <c r="T60" s="383">
        <v>6039</v>
      </c>
      <c r="U60" s="383">
        <v>4807</v>
      </c>
      <c r="V60" s="383">
        <v>3235</v>
      </c>
      <c r="W60" s="383">
        <v>1807</v>
      </c>
      <c r="X60" s="537">
        <f t="shared" si="1"/>
        <v>738</v>
      </c>
      <c r="Y60" s="383">
        <v>614</v>
      </c>
      <c r="Z60" s="383">
        <v>118</v>
      </c>
      <c r="AA60" s="383">
        <v>6</v>
      </c>
    </row>
    <row r="61" spans="1:27">
      <c r="A61" s="379" t="s">
        <v>599</v>
      </c>
      <c r="B61" s="380" t="s">
        <v>57</v>
      </c>
      <c r="C61" s="395" t="s">
        <v>182</v>
      </c>
      <c r="D61" s="381" t="s">
        <v>33</v>
      </c>
      <c r="E61" s="402">
        <f t="shared" si="2"/>
        <v>105384</v>
      </c>
      <c r="F61" s="383">
        <v>4691</v>
      </c>
      <c r="G61" s="383">
        <v>5394</v>
      </c>
      <c r="H61" s="383">
        <v>5260</v>
      </c>
      <c r="I61" s="383">
        <v>5196</v>
      </c>
      <c r="J61" s="383">
        <v>4909</v>
      </c>
      <c r="K61" s="383">
        <v>4536</v>
      </c>
      <c r="L61" s="383">
        <v>5482</v>
      </c>
      <c r="M61" s="383">
        <v>6461</v>
      </c>
      <c r="N61" s="383">
        <v>7325</v>
      </c>
      <c r="O61" s="383">
        <v>8348</v>
      </c>
      <c r="P61" s="383">
        <v>7097</v>
      </c>
      <c r="Q61" s="383">
        <v>6279</v>
      </c>
      <c r="R61" s="383">
        <v>5886</v>
      </c>
      <c r="S61" s="383">
        <v>6645</v>
      </c>
      <c r="T61" s="383">
        <v>7237</v>
      </c>
      <c r="U61" s="383">
        <v>5946</v>
      </c>
      <c r="V61" s="383">
        <v>4149</v>
      </c>
      <c r="W61" s="383">
        <v>2461</v>
      </c>
      <c r="X61" s="537">
        <f t="shared" si="1"/>
        <v>1041</v>
      </c>
      <c r="Y61" s="383">
        <v>861</v>
      </c>
      <c r="Z61" s="383">
        <v>157</v>
      </c>
      <c r="AA61" s="383">
        <v>23</v>
      </c>
    </row>
    <row r="62" spans="1:27">
      <c r="A62" s="379" t="s">
        <v>600</v>
      </c>
      <c r="B62" s="380" t="s">
        <v>57</v>
      </c>
      <c r="C62" s="395" t="s">
        <v>183</v>
      </c>
      <c r="D62" s="381" t="s">
        <v>33</v>
      </c>
      <c r="E62" s="402">
        <f t="shared" si="2"/>
        <v>103912</v>
      </c>
      <c r="F62" s="383">
        <v>3621</v>
      </c>
      <c r="G62" s="383">
        <v>4510</v>
      </c>
      <c r="H62" s="383">
        <v>5289</v>
      </c>
      <c r="I62" s="383">
        <v>5570</v>
      </c>
      <c r="J62" s="383">
        <v>5198</v>
      </c>
      <c r="K62" s="383">
        <v>4180</v>
      </c>
      <c r="L62" s="383">
        <v>4618</v>
      </c>
      <c r="M62" s="383">
        <v>5443</v>
      </c>
      <c r="N62" s="383">
        <v>6794</v>
      </c>
      <c r="O62" s="383">
        <v>8579</v>
      </c>
      <c r="P62" s="383">
        <v>7312</v>
      </c>
      <c r="Q62" s="383">
        <v>6568</v>
      </c>
      <c r="R62" s="383">
        <v>6309</v>
      </c>
      <c r="S62" s="383">
        <v>7237</v>
      </c>
      <c r="T62" s="383">
        <v>7950</v>
      </c>
      <c r="U62" s="383">
        <v>6468</v>
      </c>
      <c r="V62" s="383">
        <v>4266</v>
      </c>
      <c r="W62" s="383">
        <v>2174</v>
      </c>
      <c r="X62" s="537">
        <f t="shared" si="1"/>
        <v>913</v>
      </c>
      <c r="Y62" s="383">
        <v>769</v>
      </c>
      <c r="Z62" s="383">
        <v>131</v>
      </c>
      <c r="AA62" s="383">
        <v>13</v>
      </c>
    </row>
    <row r="63" spans="1:27">
      <c r="A63" s="379" t="s">
        <v>601</v>
      </c>
      <c r="B63" s="380" t="s">
        <v>57</v>
      </c>
      <c r="C63" s="395" t="s">
        <v>184</v>
      </c>
      <c r="D63" s="381" t="s">
        <v>33</v>
      </c>
      <c r="E63" s="402">
        <f t="shared" si="2"/>
        <v>64673</v>
      </c>
      <c r="F63" s="383">
        <v>2702</v>
      </c>
      <c r="G63" s="383">
        <v>2329</v>
      </c>
      <c r="H63" s="383">
        <v>2088</v>
      </c>
      <c r="I63" s="383">
        <v>2324</v>
      </c>
      <c r="J63" s="383">
        <v>3902</v>
      </c>
      <c r="K63" s="383">
        <v>4832</v>
      </c>
      <c r="L63" s="383">
        <v>5015</v>
      </c>
      <c r="M63" s="383">
        <v>4953</v>
      </c>
      <c r="N63" s="383">
        <v>5162</v>
      </c>
      <c r="O63" s="383">
        <v>5386</v>
      </c>
      <c r="P63" s="383">
        <v>4555</v>
      </c>
      <c r="Q63" s="383">
        <v>4027</v>
      </c>
      <c r="R63" s="383">
        <v>3441</v>
      </c>
      <c r="S63" s="383">
        <v>3608</v>
      </c>
      <c r="T63" s="383">
        <v>3840</v>
      </c>
      <c r="U63" s="383">
        <v>2633</v>
      </c>
      <c r="V63" s="383">
        <v>1761</v>
      </c>
      <c r="W63" s="383">
        <v>1125</v>
      </c>
      <c r="X63" s="537">
        <f t="shared" si="1"/>
        <v>495</v>
      </c>
      <c r="Y63" s="383">
        <v>391</v>
      </c>
      <c r="Z63" s="383">
        <v>95</v>
      </c>
      <c r="AA63" s="383">
        <v>9</v>
      </c>
    </row>
    <row r="64" spans="1:27">
      <c r="A64" s="396" t="s">
        <v>602</v>
      </c>
      <c r="B64" s="397" t="s">
        <v>57</v>
      </c>
      <c r="C64" s="398" t="s">
        <v>185</v>
      </c>
      <c r="D64" s="399" t="s">
        <v>33</v>
      </c>
      <c r="E64" s="402">
        <f t="shared" si="2"/>
        <v>118272</v>
      </c>
      <c r="F64" s="401">
        <v>4283</v>
      </c>
      <c r="G64" s="401">
        <v>5474</v>
      </c>
      <c r="H64" s="401">
        <v>6205</v>
      </c>
      <c r="I64" s="401">
        <v>6533</v>
      </c>
      <c r="J64" s="401">
        <v>6458</v>
      </c>
      <c r="K64" s="401">
        <v>5354</v>
      </c>
      <c r="L64" s="401">
        <v>6113</v>
      </c>
      <c r="M64" s="401">
        <v>6742</v>
      </c>
      <c r="N64" s="401">
        <v>8053</v>
      </c>
      <c r="O64" s="401">
        <v>9512</v>
      </c>
      <c r="P64" s="401">
        <v>8064</v>
      </c>
      <c r="Q64" s="401">
        <v>7616</v>
      </c>
      <c r="R64" s="401">
        <v>7683</v>
      </c>
      <c r="S64" s="401">
        <v>8949</v>
      </c>
      <c r="T64" s="401">
        <v>8598</v>
      </c>
      <c r="U64" s="401">
        <v>5806</v>
      </c>
      <c r="V64" s="401">
        <v>3298</v>
      </c>
      <c r="W64" s="401">
        <v>1929</v>
      </c>
      <c r="X64" s="537">
        <f t="shared" si="1"/>
        <v>801</v>
      </c>
      <c r="Y64" s="401">
        <v>674</v>
      </c>
      <c r="Z64" s="401">
        <v>118</v>
      </c>
      <c r="AA64" s="401">
        <v>9</v>
      </c>
    </row>
    <row r="65" spans="1:27">
      <c r="A65" s="379" t="s">
        <v>603</v>
      </c>
      <c r="B65" s="380" t="s">
        <v>57</v>
      </c>
      <c r="C65" s="380" t="s">
        <v>186</v>
      </c>
      <c r="D65" s="381" t="s">
        <v>33</v>
      </c>
      <c r="E65" s="404">
        <f t="shared" si="2"/>
        <v>261755</v>
      </c>
      <c r="F65" s="383">
        <v>11015</v>
      </c>
      <c r="G65" s="383">
        <v>12542</v>
      </c>
      <c r="H65" s="383">
        <v>12929</v>
      </c>
      <c r="I65" s="383">
        <v>14000</v>
      </c>
      <c r="J65" s="383">
        <v>14907</v>
      </c>
      <c r="K65" s="383">
        <v>14319</v>
      </c>
      <c r="L65" s="383">
        <v>14655</v>
      </c>
      <c r="M65" s="383">
        <v>16073</v>
      </c>
      <c r="N65" s="383">
        <v>18338</v>
      </c>
      <c r="O65" s="383">
        <v>21772</v>
      </c>
      <c r="P65" s="383">
        <v>17990</v>
      </c>
      <c r="Q65" s="383">
        <v>15797</v>
      </c>
      <c r="R65" s="383">
        <v>14653</v>
      </c>
      <c r="S65" s="383">
        <v>16076</v>
      </c>
      <c r="T65" s="383">
        <v>16924</v>
      </c>
      <c r="U65" s="383">
        <v>13355</v>
      </c>
      <c r="V65" s="383">
        <v>8438</v>
      </c>
      <c r="W65" s="383">
        <v>4440</v>
      </c>
      <c r="X65" s="538">
        <f t="shared" si="1"/>
        <v>1766</v>
      </c>
      <c r="Y65" s="383">
        <v>1463</v>
      </c>
      <c r="Z65" s="383">
        <v>279</v>
      </c>
      <c r="AA65" s="383">
        <v>24</v>
      </c>
    </row>
    <row r="66" spans="1:27">
      <c r="A66" s="379" t="s">
        <v>604</v>
      </c>
      <c r="B66" s="380" t="s">
        <v>57</v>
      </c>
      <c r="C66" s="380" t="s">
        <v>187</v>
      </c>
      <c r="D66" s="381" t="s">
        <v>33</v>
      </c>
      <c r="E66" s="402">
        <f t="shared" si="2"/>
        <v>226786</v>
      </c>
      <c r="F66" s="383">
        <v>9202</v>
      </c>
      <c r="G66" s="383">
        <v>9089</v>
      </c>
      <c r="H66" s="383">
        <v>9302</v>
      </c>
      <c r="I66" s="383">
        <v>9954</v>
      </c>
      <c r="J66" s="383">
        <v>11619</v>
      </c>
      <c r="K66" s="383">
        <v>13446</v>
      </c>
      <c r="L66" s="383">
        <v>13812</v>
      </c>
      <c r="M66" s="383">
        <v>14364</v>
      </c>
      <c r="N66" s="383">
        <v>16550</v>
      </c>
      <c r="O66" s="383">
        <v>19798</v>
      </c>
      <c r="P66" s="383">
        <v>17052</v>
      </c>
      <c r="Q66" s="383">
        <v>14048</v>
      </c>
      <c r="R66" s="383">
        <v>12103</v>
      </c>
      <c r="S66" s="383">
        <v>13878</v>
      </c>
      <c r="T66" s="383">
        <v>15047</v>
      </c>
      <c r="U66" s="383">
        <v>12194</v>
      </c>
      <c r="V66" s="383">
        <v>8136</v>
      </c>
      <c r="W66" s="383">
        <v>4130</v>
      </c>
      <c r="X66" s="537">
        <f t="shared" si="1"/>
        <v>1531</v>
      </c>
      <c r="Y66" s="383">
        <v>1313</v>
      </c>
      <c r="Z66" s="383">
        <v>199</v>
      </c>
      <c r="AA66" s="383">
        <v>19</v>
      </c>
    </row>
    <row r="67" spans="1:27">
      <c r="A67" s="379" t="s">
        <v>605</v>
      </c>
      <c r="B67" s="380" t="s">
        <v>57</v>
      </c>
      <c r="C67" s="380" t="s">
        <v>188</v>
      </c>
      <c r="D67" s="381" t="s">
        <v>33</v>
      </c>
      <c r="E67" s="402">
        <f t="shared" si="2"/>
        <v>148048</v>
      </c>
      <c r="F67" s="383">
        <v>7355</v>
      </c>
      <c r="G67" s="383">
        <v>7068</v>
      </c>
      <c r="H67" s="383">
        <v>6929</v>
      </c>
      <c r="I67" s="383">
        <v>7161</v>
      </c>
      <c r="J67" s="383">
        <v>7528</v>
      </c>
      <c r="K67" s="383">
        <v>8139</v>
      </c>
      <c r="L67" s="383">
        <v>9227</v>
      </c>
      <c r="M67" s="383">
        <v>9530</v>
      </c>
      <c r="N67" s="383">
        <v>10399</v>
      </c>
      <c r="O67" s="383">
        <v>12079</v>
      </c>
      <c r="P67" s="383">
        <v>10555</v>
      </c>
      <c r="Q67" s="383">
        <v>8898</v>
      </c>
      <c r="R67" s="383">
        <v>7926</v>
      </c>
      <c r="S67" s="383">
        <v>8852</v>
      </c>
      <c r="T67" s="383">
        <v>9533</v>
      </c>
      <c r="U67" s="383">
        <v>7568</v>
      </c>
      <c r="V67" s="383">
        <v>4783</v>
      </c>
      <c r="W67" s="383">
        <v>2522</v>
      </c>
      <c r="X67" s="537">
        <f t="shared" si="1"/>
        <v>998</v>
      </c>
      <c r="Y67" s="383">
        <v>845</v>
      </c>
      <c r="Z67" s="383">
        <v>143</v>
      </c>
      <c r="AA67" s="383">
        <v>10</v>
      </c>
    </row>
    <row r="68" spans="1:27">
      <c r="A68" s="379" t="s">
        <v>606</v>
      </c>
      <c r="B68" s="380" t="s">
        <v>57</v>
      </c>
      <c r="C68" s="380" t="s">
        <v>189</v>
      </c>
      <c r="D68" s="381" t="s">
        <v>33</v>
      </c>
      <c r="E68" s="402">
        <f t="shared" si="2"/>
        <v>230778</v>
      </c>
      <c r="F68" s="383">
        <v>10353</v>
      </c>
      <c r="G68" s="383">
        <v>11449</v>
      </c>
      <c r="H68" s="383">
        <v>12296</v>
      </c>
      <c r="I68" s="383">
        <v>13365</v>
      </c>
      <c r="J68" s="383">
        <v>12246</v>
      </c>
      <c r="K68" s="383">
        <v>10839</v>
      </c>
      <c r="L68" s="383">
        <v>12210</v>
      </c>
      <c r="M68" s="383">
        <v>14252</v>
      </c>
      <c r="N68" s="383">
        <v>16743</v>
      </c>
      <c r="O68" s="383">
        <v>20890</v>
      </c>
      <c r="P68" s="383">
        <v>18530</v>
      </c>
      <c r="Q68" s="383">
        <v>14865</v>
      </c>
      <c r="R68" s="383">
        <v>12044</v>
      </c>
      <c r="S68" s="383">
        <v>12442</v>
      </c>
      <c r="T68" s="383">
        <v>13812</v>
      </c>
      <c r="U68" s="383">
        <v>10338</v>
      </c>
      <c r="V68" s="383">
        <v>6908</v>
      </c>
      <c r="W68" s="383">
        <v>3928</v>
      </c>
      <c r="X68" s="537">
        <f t="shared" ref="X68:X131" si="3">SUM(Y68:AA68)</f>
        <v>1634</v>
      </c>
      <c r="Y68" s="383">
        <v>1371</v>
      </c>
      <c r="Z68" s="383">
        <v>240</v>
      </c>
      <c r="AA68" s="383">
        <v>23</v>
      </c>
    </row>
    <row r="69" spans="1:27">
      <c r="A69" s="379" t="s">
        <v>607</v>
      </c>
      <c r="B69" s="380" t="s">
        <v>57</v>
      </c>
      <c r="C69" s="380" t="s">
        <v>190</v>
      </c>
      <c r="D69" s="381" t="s">
        <v>33</v>
      </c>
      <c r="E69" s="402">
        <f t="shared" si="2"/>
        <v>21009</v>
      </c>
      <c r="F69" s="383">
        <v>698</v>
      </c>
      <c r="G69" s="383">
        <v>827</v>
      </c>
      <c r="H69" s="383">
        <v>893</v>
      </c>
      <c r="I69" s="383">
        <v>1022</v>
      </c>
      <c r="J69" s="383">
        <v>935</v>
      </c>
      <c r="K69" s="383">
        <v>853</v>
      </c>
      <c r="L69" s="383">
        <v>865</v>
      </c>
      <c r="M69" s="383">
        <v>1063</v>
      </c>
      <c r="N69" s="383">
        <v>1319</v>
      </c>
      <c r="O69" s="383">
        <v>1536</v>
      </c>
      <c r="P69" s="383">
        <v>1348</v>
      </c>
      <c r="Q69" s="383">
        <v>1301</v>
      </c>
      <c r="R69" s="383">
        <v>1385</v>
      </c>
      <c r="S69" s="383">
        <v>1721</v>
      </c>
      <c r="T69" s="383">
        <v>1834</v>
      </c>
      <c r="U69" s="383">
        <v>1213</v>
      </c>
      <c r="V69" s="383">
        <v>904</v>
      </c>
      <c r="W69" s="383">
        <v>618</v>
      </c>
      <c r="X69" s="537">
        <f t="shared" si="3"/>
        <v>337</v>
      </c>
      <c r="Y69" s="383">
        <v>261</v>
      </c>
      <c r="Z69" s="383">
        <v>69</v>
      </c>
      <c r="AA69" s="383">
        <v>7</v>
      </c>
    </row>
    <row r="70" spans="1:27">
      <c r="A70" s="379" t="s">
        <v>608</v>
      </c>
      <c r="B70" s="380" t="s">
        <v>57</v>
      </c>
      <c r="C70" s="380" t="s">
        <v>191</v>
      </c>
      <c r="D70" s="381" t="s">
        <v>33</v>
      </c>
      <c r="E70" s="402">
        <f t="shared" si="2"/>
        <v>43938</v>
      </c>
      <c r="F70" s="383">
        <v>1740</v>
      </c>
      <c r="G70" s="383">
        <v>2103</v>
      </c>
      <c r="H70" s="383">
        <v>2263</v>
      </c>
      <c r="I70" s="383">
        <v>2451</v>
      </c>
      <c r="J70" s="383">
        <v>2030</v>
      </c>
      <c r="K70" s="383">
        <v>1511</v>
      </c>
      <c r="L70" s="383">
        <v>1739</v>
      </c>
      <c r="M70" s="383">
        <v>2335</v>
      </c>
      <c r="N70" s="383">
        <v>2857</v>
      </c>
      <c r="O70" s="383">
        <v>3734</v>
      </c>
      <c r="P70" s="383">
        <v>3553</v>
      </c>
      <c r="Q70" s="383">
        <v>3047</v>
      </c>
      <c r="R70" s="383">
        <v>2609</v>
      </c>
      <c r="S70" s="383">
        <v>2795</v>
      </c>
      <c r="T70" s="383">
        <v>3121</v>
      </c>
      <c r="U70" s="383">
        <v>2361</v>
      </c>
      <c r="V70" s="383">
        <v>1626</v>
      </c>
      <c r="W70" s="383">
        <v>1043</v>
      </c>
      <c r="X70" s="537">
        <f t="shared" si="3"/>
        <v>510</v>
      </c>
      <c r="Y70" s="383">
        <v>426</v>
      </c>
      <c r="Z70" s="383">
        <v>77</v>
      </c>
      <c r="AA70" s="383">
        <v>7</v>
      </c>
    </row>
    <row r="71" spans="1:27">
      <c r="A71" s="379" t="s">
        <v>609</v>
      </c>
      <c r="B71" s="380" t="s">
        <v>57</v>
      </c>
      <c r="C71" s="380" t="s">
        <v>266</v>
      </c>
      <c r="D71" s="381" t="s">
        <v>33</v>
      </c>
      <c r="E71" s="402">
        <f t="shared" si="2"/>
        <v>99888</v>
      </c>
      <c r="F71" s="383">
        <v>4485</v>
      </c>
      <c r="G71" s="383">
        <v>4785</v>
      </c>
      <c r="H71" s="383">
        <v>4866</v>
      </c>
      <c r="I71" s="383">
        <v>5085</v>
      </c>
      <c r="J71" s="383">
        <v>5592</v>
      </c>
      <c r="K71" s="383">
        <v>5448</v>
      </c>
      <c r="L71" s="383">
        <v>5838</v>
      </c>
      <c r="M71" s="383">
        <v>6328</v>
      </c>
      <c r="N71" s="383">
        <v>7497</v>
      </c>
      <c r="O71" s="383">
        <v>8661</v>
      </c>
      <c r="P71" s="383">
        <v>7432</v>
      </c>
      <c r="Q71" s="383">
        <v>6135</v>
      </c>
      <c r="R71" s="383">
        <v>4817</v>
      </c>
      <c r="S71" s="383">
        <v>5349</v>
      </c>
      <c r="T71" s="383">
        <v>6116</v>
      </c>
      <c r="U71" s="383">
        <v>4945</v>
      </c>
      <c r="V71" s="383">
        <v>3335</v>
      </c>
      <c r="W71" s="383">
        <v>1714</v>
      </c>
      <c r="X71" s="537">
        <f t="shared" si="3"/>
        <v>730</v>
      </c>
      <c r="Y71" s="383">
        <v>603</v>
      </c>
      <c r="Z71" s="383">
        <v>121</v>
      </c>
      <c r="AA71" s="383">
        <v>6</v>
      </c>
    </row>
    <row r="72" spans="1:27">
      <c r="A72" s="379" t="s">
        <v>610</v>
      </c>
      <c r="B72" s="380" t="s">
        <v>57</v>
      </c>
      <c r="C72" s="380" t="s">
        <v>268</v>
      </c>
      <c r="D72" s="381" t="s">
        <v>33</v>
      </c>
      <c r="E72" s="402">
        <f t="shared" si="2"/>
        <v>14247</v>
      </c>
      <c r="F72" s="383">
        <v>521</v>
      </c>
      <c r="G72" s="383">
        <v>592</v>
      </c>
      <c r="H72" s="383">
        <v>617</v>
      </c>
      <c r="I72" s="383">
        <v>575</v>
      </c>
      <c r="J72" s="383">
        <v>714</v>
      </c>
      <c r="K72" s="383">
        <v>641</v>
      </c>
      <c r="L72" s="383">
        <v>767</v>
      </c>
      <c r="M72" s="383">
        <v>820</v>
      </c>
      <c r="N72" s="383">
        <v>929</v>
      </c>
      <c r="O72" s="383">
        <v>1038</v>
      </c>
      <c r="P72" s="383">
        <v>861</v>
      </c>
      <c r="Q72" s="383">
        <v>807</v>
      </c>
      <c r="R72" s="383">
        <v>800</v>
      </c>
      <c r="S72" s="383">
        <v>1078</v>
      </c>
      <c r="T72" s="383">
        <v>1210</v>
      </c>
      <c r="U72" s="383">
        <v>1007</v>
      </c>
      <c r="V72" s="383">
        <v>604</v>
      </c>
      <c r="W72" s="383">
        <v>348</v>
      </c>
      <c r="X72" s="537">
        <f t="shared" si="3"/>
        <v>159</v>
      </c>
      <c r="Y72" s="383">
        <v>115</v>
      </c>
      <c r="Z72" s="383">
        <v>42</v>
      </c>
      <c r="AA72" s="383">
        <v>2</v>
      </c>
    </row>
    <row r="73" spans="1:27">
      <c r="A73" s="379" t="s">
        <v>611</v>
      </c>
      <c r="B73" s="380" t="s">
        <v>57</v>
      </c>
      <c r="C73" s="380" t="s">
        <v>270</v>
      </c>
      <c r="D73" s="381" t="s">
        <v>33</v>
      </c>
      <c r="E73" s="402">
        <f t="shared" si="2"/>
        <v>39597</v>
      </c>
      <c r="F73" s="383">
        <v>1416</v>
      </c>
      <c r="G73" s="383">
        <v>1763</v>
      </c>
      <c r="H73" s="383">
        <v>1823</v>
      </c>
      <c r="I73" s="383">
        <v>2009</v>
      </c>
      <c r="J73" s="383">
        <v>1829</v>
      </c>
      <c r="K73" s="383">
        <v>1592</v>
      </c>
      <c r="L73" s="383">
        <v>1954</v>
      </c>
      <c r="M73" s="383">
        <v>2194</v>
      </c>
      <c r="N73" s="383">
        <v>2428</v>
      </c>
      <c r="O73" s="383">
        <v>2887</v>
      </c>
      <c r="P73" s="383">
        <v>2438</v>
      </c>
      <c r="Q73" s="383">
        <v>2436</v>
      </c>
      <c r="R73" s="383">
        <v>2730</v>
      </c>
      <c r="S73" s="383">
        <v>2970</v>
      </c>
      <c r="T73" s="383">
        <v>2924</v>
      </c>
      <c r="U73" s="383">
        <v>2170</v>
      </c>
      <c r="V73" s="383">
        <v>1659</v>
      </c>
      <c r="W73" s="383">
        <v>1157</v>
      </c>
      <c r="X73" s="537">
        <f t="shared" si="3"/>
        <v>609</v>
      </c>
      <c r="Y73" s="383">
        <v>497</v>
      </c>
      <c r="Z73" s="383">
        <v>105</v>
      </c>
      <c r="AA73" s="383">
        <v>7</v>
      </c>
    </row>
    <row r="74" spans="1:27">
      <c r="A74" s="379" t="s">
        <v>612</v>
      </c>
      <c r="B74" s="380" t="s">
        <v>57</v>
      </c>
      <c r="C74" s="380" t="s">
        <v>58</v>
      </c>
      <c r="D74" s="381" t="s">
        <v>33</v>
      </c>
      <c r="E74" s="402">
        <f t="shared" si="2"/>
        <v>130666</v>
      </c>
      <c r="F74" s="383">
        <v>5204</v>
      </c>
      <c r="G74" s="383">
        <v>5991</v>
      </c>
      <c r="H74" s="383">
        <v>6212</v>
      </c>
      <c r="I74" s="383">
        <v>6956</v>
      </c>
      <c r="J74" s="383">
        <v>7338</v>
      </c>
      <c r="K74" s="383">
        <v>6938</v>
      </c>
      <c r="L74" s="383">
        <v>7333</v>
      </c>
      <c r="M74" s="383">
        <v>7804</v>
      </c>
      <c r="N74" s="383">
        <v>9270</v>
      </c>
      <c r="O74" s="383">
        <v>10906</v>
      </c>
      <c r="P74" s="383">
        <v>8885</v>
      </c>
      <c r="Q74" s="383">
        <v>7386</v>
      </c>
      <c r="R74" s="383">
        <v>7243</v>
      </c>
      <c r="S74" s="383">
        <v>8667</v>
      </c>
      <c r="T74" s="383">
        <v>8959</v>
      </c>
      <c r="U74" s="383">
        <v>7338</v>
      </c>
      <c r="V74" s="383">
        <v>4407</v>
      </c>
      <c r="W74" s="383">
        <v>2079</v>
      </c>
      <c r="X74" s="537">
        <f t="shared" si="3"/>
        <v>875</v>
      </c>
      <c r="Y74" s="383">
        <v>746</v>
      </c>
      <c r="Z74" s="383">
        <v>123</v>
      </c>
      <c r="AA74" s="383">
        <v>6</v>
      </c>
    </row>
    <row r="75" spans="1:27">
      <c r="A75" s="379" t="s">
        <v>613</v>
      </c>
      <c r="B75" s="380" t="s">
        <v>57</v>
      </c>
      <c r="C75" s="380" t="s">
        <v>271</v>
      </c>
      <c r="D75" s="381" t="s">
        <v>33</v>
      </c>
      <c r="E75" s="402">
        <f t="shared" si="2"/>
        <v>23120</v>
      </c>
      <c r="F75" s="383">
        <v>795</v>
      </c>
      <c r="G75" s="383">
        <v>1009</v>
      </c>
      <c r="H75" s="383">
        <v>1059</v>
      </c>
      <c r="I75" s="383">
        <v>1240</v>
      </c>
      <c r="J75" s="383">
        <v>1181</v>
      </c>
      <c r="K75" s="383">
        <v>1085</v>
      </c>
      <c r="L75" s="383">
        <v>1198</v>
      </c>
      <c r="M75" s="383">
        <v>1280</v>
      </c>
      <c r="N75" s="383">
        <v>1444</v>
      </c>
      <c r="O75" s="383">
        <v>1711</v>
      </c>
      <c r="P75" s="383">
        <v>1545</v>
      </c>
      <c r="Q75" s="383">
        <v>1390</v>
      </c>
      <c r="R75" s="383">
        <v>1443</v>
      </c>
      <c r="S75" s="383">
        <v>1718</v>
      </c>
      <c r="T75" s="383">
        <v>1745</v>
      </c>
      <c r="U75" s="383">
        <v>1365</v>
      </c>
      <c r="V75" s="383">
        <v>964</v>
      </c>
      <c r="W75" s="383">
        <v>510</v>
      </c>
      <c r="X75" s="537">
        <f t="shared" si="3"/>
        <v>219</v>
      </c>
      <c r="Y75" s="383">
        <v>183</v>
      </c>
      <c r="Z75" s="383">
        <v>31</v>
      </c>
      <c r="AA75" s="383">
        <v>5</v>
      </c>
    </row>
    <row r="76" spans="1:27">
      <c r="A76" s="379" t="s">
        <v>614</v>
      </c>
      <c r="B76" s="380" t="s">
        <v>57</v>
      </c>
      <c r="C76" s="380" t="s">
        <v>273</v>
      </c>
      <c r="D76" s="381" t="s">
        <v>33</v>
      </c>
      <c r="E76" s="402">
        <f t="shared" si="2"/>
        <v>19723</v>
      </c>
      <c r="F76" s="383">
        <v>719</v>
      </c>
      <c r="G76" s="383">
        <v>850</v>
      </c>
      <c r="H76" s="383">
        <v>899</v>
      </c>
      <c r="I76" s="383">
        <v>995</v>
      </c>
      <c r="J76" s="383">
        <v>1054</v>
      </c>
      <c r="K76" s="383">
        <v>895</v>
      </c>
      <c r="L76" s="383">
        <v>975</v>
      </c>
      <c r="M76" s="383">
        <v>1050</v>
      </c>
      <c r="N76" s="383">
        <v>1224</v>
      </c>
      <c r="O76" s="383">
        <v>1452</v>
      </c>
      <c r="P76" s="383">
        <v>1318</v>
      </c>
      <c r="Q76" s="383">
        <v>1245</v>
      </c>
      <c r="R76" s="383">
        <v>1210</v>
      </c>
      <c r="S76" s="383">
        <v>1334</v>
      </c>
      <c r="T76" s="383">
        <v>1447</v>
      </c>
      <c r="U76" s="383">
        <v>1183</v>
      </c>
      <c r="V76" s="383">
        <v>870</v>
      </c>
      <c r="W76" s="383">
        <v>541</v>
      </c>
      <c r="X76" s="537">
        <f t="shared" si="3"/>
        <v>231</v>
      </c>
      <c r="Y76" s="383">
        <v>196</v>
      </c>
      <c r="Z76" s="383">
        <v>31</v>
      </c>
      <c r="AA76" s="383">
        <v>4</v>
      </c>
    </row>
    <row r="77" spans="1:27">
      <c r="A77" s="379" t="s">
        <v>615</v>
      </c>
      <c r="B77" s="380" t="s">
        <v>57</v>
      </c>
      <c r="C77" s="380" t="s">
        <v>274</v>
      </c>
      <c r="D77" s="381" t="s">
        <v>33</v>
      </c>
      <c r="E77" s="402">
        <f t="shared" si="2"/>
        <v>109587</v>
      </c>
      <c r="F77" s="383">
        <v>4542</v>
      </c>
      <c r="G77" s="383">
        <v>5346</v>
      </c>
      <c r="H77" s="383">
        <v>5565</v>
      </c>
      <c r="I77" s="383">
        <v>5876</v>
      </c>
      <c r="J77" s="383">
        <v>5211</v>
      </c>
      <c r="K77" s="383">
        <v>4247</v>
      </c>
      <c r="L77" s="383">
        <v>4952</v>
      </c>
      <c r="M77" s="383">
        <v>5970</v>
      </c>
      <c r="N77" s="383">
        <v>7668</v>
      </c>
      <c r="O77" s="383">
        <v>9699</v>
      </c>
      <c r="P77" s="383">
        <v>8716</v>
      </c>
      <c r="Q77" s="383">
        <v>7230</v>
      </c>
      <c r="R77" s="383">
        <v>6272</v>
      </c>
      <c r="S77" s="383">
        <v>6398</v>
      </c>
      <c r="T77" s="383">
        <v>7351</v>
      </c>
      <c r="U77" s="383">
        <v>5997</v>
      </c>
      <c r="V77" s="383">
        <v>4148</v>
      </c>
      <c r="W77" s="383">
        <v>2279</v>
      </c>
      <c r="X77" s="537">
        <f t="shared" si="3"/>
        <v>1060</v>
      </c>
      <c r="Y77" s="383">
        <v>869</v>
      </c>
      <c r="Z77" s="383">
        <v>174</v>
      </c>
      <c r="AA77" s="383">
        <v>17</v>
      </c>
    </row>
    <row r="78" spans="1:27">
      <c r="A78" s="379" t="s">
        <v>616</v>
      </c>
      <c r="B78" s="380" t="s">
        <v>57</v>
      </c>
      <c r="C78" s="380" t="s">
        <v>275</v>
      </c>
      <c r="D78" s="381" t="s">
        <v>33</v>
      </c>
      <c r="E78" s="402">
        <f t="shared" si="2"/>
        <v>37815</v>
      </c>
      <c r="F78" s="383">
        <v>1242</v>
      </c>
      <c r="G78" s="383">
        <v>1490</v>
      </c>
      <c r="H78" s="383">
        <v>1618</v>
      </c>
      <c r="I78" s="383">
        <v>1829</v>
      </c>
      <c r="J78" s="383">
        <v>1905</v>
      </c>
      <c r="K78" s="383">
        <v>1637</v>
      </c>
      <c r="L78" s="383">
        <v>1808</v>
      </c>
      <c r="M78" s="383">
        <v>2056</v>
      </c>
      <c r="N78" s="383">
        <v>2501</v>
      </c>
      <c r="O78" s="383">
        <v>2852</v>
      </c>
      <c r="P78" s="383">
        <v>2351</v>
      </c>
      <c r="Q78" s="383">
        <v>2222</v>
      </c>
      <c r="R78" s="383">
        <v>2302</v>
      </c>
      <c r="S78" s="383">
        <v>2914</v>
      </c>
      <c r="T78" s="383">
        <v>3077</v>
      </c>
      <c r="U78" s="383">
        <v>2633</v>
      </c>
      <c r="V78" s="383">
        <v>1669</v>
      </c>
      <c r="W78" s="383">
        <v>875</v>
      </c>
      <c r="X78" s="537">
        <f t="shared" si="3"/>
        <v>417</v>
      </c>
      <c r="Y78" s="383">
        <v>340</v>
      </c>
      <c r="Z78" s="383">
        <v>71</v>
      </c>
      <c r="AA78" s="383">
        <v>6</v>
      </c>
    </row>
    <row r="79" spans="1:27">
      <c r="A79" s="379" t="s">
        <v>617</v>
      </c>
      <c r="B79" s="380" t="s">
        <v>57</v>
      </c>
      <c r="C79" s="380" t="s">
        <v>276</v>
      </c>
      <c r="D79" s="381" t="s">
        <v>33</v>
      </c>
      <c r="E79" s="402">
        <f t="shared" si="2"/>
        <v>44337</v>
      </c>
      <c r="F79" s="383">
        <v>1720</v>
      </c>
      <c r="G79" s="383">
        <v>1962</v>
      </c>
      <c r="H79" s="383">
        <v>2104</v>
      </c>
      <c r="I79" s="383">
        <v>2316</v>
      </c>
      <c r="J79" s="383">
        <v>2537</v>
      </c>
      <c r="K79" s="383">
        <v>2442</v>
      </c>
      <c r="L79" s="383">
        <v>2455</v>
      </c>
      <c r="M79" s="383">
        <v>2629</v>
      </c>
      <c r="N79" s="383">
        <v>3003</v>
      </c>
      <c r="O79" s="383">
        <v>3607</v>
      </c>
      <c r="P79" s="383">
        <v>2820</v>
      </c>
      <c r="Q79" s="383">
        <v>2588</v>
      </c>
      <c r="R79" s="383">
        <v>2378</v>
      </c>
      <c r="S79" s="383">
        <v>3143</v>
      </c>
      <c r="T79" s="383">
        <v>3318</v>
      </c>
      <c r="U79" s="383">
        <v>2554</v>
      </c>
      <c r="V79" s="383">
        <v>1466</v>
      </c>
      <c r="W79" s="383">
        <v>741</v>
      </c>
      <c r="X79" s="537">
        <f t="shared" si="3"/>
        <v>277</v>
      </c>
      <c r="Y79" s="383">
        <v>246</v>
      </c>
      <c r="Z79" s="383">
        <v>27</v>
      </c>
      <c r="AA79" s="383">
        <v>4</v>
      </c>
    </row>
    <row r="80" spans="1:27">
      <c r="A80" s="379" t="s">
        <v>618</v>
      </c>
      <c r="B80" s="380" t="s">
        <v>57</v>
      </c>
      <c r="C80" s="380" t="s">
        <v>277</v>
      </c>
      <c r="D80" s="381" t="s">
        <v>33</v>
      </c>
      <c r="E80" s="402">
        <f t="shared" si="2"/>
        <v>75379</v>
      </c>
      <c r="F80" s="383">
        <v>2778</v>
      </c>
      <c r="G80" s="383">
        <v>3363</v>
      </c>
      <c r="H80" s="383">
        <v>3634</v>
      </c>
      <c r="I80" s="383">
        <v>3981</v>
      </c>
      <c r="J80" s="383">
        <v>3802</v>
      </c>
      <c r="K80" s="383">
        <v>2737</v>
      </c>
      <c r="L80" s="383">
        <v>3377</v>
      </c>
      <c r="M80" s="383">
        <v>4052</v>
      </c>
      <c r="N80" s="383">
        <v>4893</v>
      </c>
      <c r="O80" s="383">
        <v>6496</v>
      </c>
      <c r="P80" s="383">
        <v>5677</v>
      </c>
      <c r="Q80" s="383">
        <v>4547</v>
      </c>
      <c r="R80" s="383">
        <v>3892</v>
      </c>
      <c r="S80" s="383">
        <v>4525</v>
      </c>
      <c r="T80" s="383">
        <v>5337</v>
      </c>
      <c r="U80" s="383">
        <v>5081</v>
      </c>
      <c r="V80" s="383">
        <v>3818</v>
      </c>
      <c r="W80" s="383">
        <v>1903</v>
      </c>
      <c r="X80" s="537">
        <f t="shared" si="3"/>
        <v>743</v>
      </c>
      <c r="Y80" s="383">
        <v>628</v>
      </c>
      <c r="Z80" s="383">
        <v>107</v>
      </c>
      <c r="AA80" s="383">
        <v>8</v>
      </c>
    </row>
    <row r="81" spans="1:27">
      <c r="A81" s="379" t="s">
        <v>619</v>
      </c>
      <c r="B81" s="380" t="s">
        <v>57</v>
      </c>
      <c r="C81" s="380" t="s">
        <v>278</v>
      </c>
      <c r="D81" s="381" t="s">
        <v>33</v>
      </c>
      <c r="E81" s="402">
        <f t="shared" si="2"/>
        <v>23988</v>
      </c>
      <c r="F81" s="383">
        <v>1006</v>
      </c>
      <c r="G81" s="383">
        <v>1136</v>
      </c>
      <c r="H81" s="383">
        <v>1286</v>
      </c>
      <c r="I81" s="383">
        <v>1373</v>
      </c>
      <c r="J81" s="383">
        <v>1261</v>
      </c>
      <c r="K81" s="383">
        <v>1188</v>
      </c>
      <c r="L81" s="383">
        <v>1259</v>
      </c>
      <c r="M81" s="383">
        <v>1363</v>
      </c>
      <c r="N81" s="383">
        <v>1609</v>
      </c>
      <c r="O81" s="383">
        <v>1895</v>
      </c>
      <c r="P81" s="383">
        <v>1537</v>
      </c>
      <c r="Q81" s="383">
        <v>1392</v>
      </c>
      <c r="R81" s="383">
        <v>1419</v>
      </c>
      <c r="S81" s="383">
        <v>1615</v>
      </c>
      <c r="T81" s="383">
        <v>1670</v>
      </c>
      <c r="U81" s="383">
        <v>1246</v>
      </c>
      <c r="V81" s="383">
        <v>818</v>
      </c>
      <c r="W81" s="383">
        <v>507</v>
      </c>
      <c r="X81" s="537">
        <f t="shared" si="3"/>
        <v>204</v>
      </c>
      <c r="Y81" s="383">
        <v>174</v>
      </c>
      <c r="Z81" s="383">
        <v>28</v>
      </c>
      <c r="AA81" s="383">
        <v>2</v>
      </c>
    </row>
    <row r="82" spans="1:27">
      <c r="A82" s="379" t="s">
        <v>620</v>
      </c>
      <c r="B82" s="380" t="s">
        <v>57</v>
      </c>
      <c r="C82" s="380" t="s">
        <v>279</v>
      </c>
      <c r="D82" s="381" t="s">
        <v>33</v>
      </c>
      <c r="E82" s="402">
        <f t="shared" si="2"/>
        <v>54725</v>
      </c>
      <c r="F82" s="383">
        <v>2199</v>
      </c>
      <c r="G82" s="383">
        <v>2642</v>
      </c>
      <c r="H82" s="383">
        <v>2680</v>
      </c>
      <c r="I82" s="383">
        <v>2831</v>
      </c>
      <c r="J82" s="383">
        <v>3244</v>
      </c>
      <c r="K82" s="383">
        <v>2727</v>
      </c>
      <c r="L82" s="383">
        <v>2985</v>
      </c>
      <c r="M82" s="383">
        <v>3179</v>
      </c>
      <c r="N82" s="383">
        <v>3265</v>
      </c>
      <c r="O82" s="383">
        <v>3538</v>
      </c>
      <c r="P82" s="383">
        <v>3684</v>
      </c>
      <c r="Q82" s="383">
        <v>4224</v>
      </c>
      <c r="R82" s="383">
        <v>4306</v>
      </c>
      <c r="S82" s="383">
        <v>4322</v>
      </c>
      <c r="T82" s="383">
        <v>3668</v>
      </c>
      <c r="U82" s="383">
        <v>2266</v>
      </c>
      <c r="V82" s="383">
        <v>1356</v>
      </c>
      <c r="W82" s="383">
        <v>825</v>
      </c>
      <c r="X82" s="537">
        <f t="shared" si="3"/>
        <v>392</v>
      </c>
      <c r="Y82" s="383">
        <v>335</v>
      </c>
      <c r="Z82" s="383">
        <v>54</v>
      </c>
      <c r="AA82" s="383">
        <v>3</v>
      </c>
    </row>
    <row r="83" spans="1:27">
      <c r="A83" s="379" t="s">
        <v>621</v>
      </c>
      <c r="B83" s="380" t="s">
        <v>57</v>
      </c>
      <c r="C83" s="380" t="s">
        <v>280</v>
      </c>
      <c r="D83" s="381" t="s">
        <v>33</v>
      </c>
      <c r="E83" s="402">
        <f t="shared" si="2"/>
        <v>21903</v>
      </c>
      <c r="F83" s="383">
        <v>738</v>
      </c>
      <c r="G83" s="383">
        <v>787</v>
      </c>
      <c r="H83" s="383">
        <v>908</v>
      </c>
      <c r="I83" s="383">
        <v>1042</v>
      </c>
      <c r="J83" s="383">
        <v>1256</v>
      </c>
      <c r="K83" s="383">
        <v>1124</v>
      </c>
      <c r="L83" s="383">
        <v>1077</v>
      </c>
      <c r="M83" s="383">
        <v>1169</v>
      </c>
      <c r="N83" s="383">
        <v>1306</v>
      </c>
      <c r="O83" s="383">
        <v>1519</v>
      </c>
      <c r="P83" s="383">
        <v>1362</v>
      </c>
      <c r="Q83" s="383">
        <v>1398</v>
      </c>
      <c r="R83" s="383">
        <v>1508</v>
      </c>
      <c r="S83" s="383">
        <v>1737</v>
      </c>
      <c r="T83" s="383">
        <v>1787</v>
      </c>
      <c r="U83" s="383">
        <v>1236</v>
      </c>
      <c r="V83" s="383">
        <v>841</v>
      </c>
      <c r="W83" s="383">
        <v>546</v>
      </c>
      <c r="X83" s="537">
        <f t="shared" si="3"/>
        <v>281</v>
      </c>
      <c r="Y83" s="383">
        <v>231</v>
      </c>
      <c r="Z83" s="383">
        <v>44</v>
      </c>
      <c r="AA83" s="383">
        <v>6</v>
      </c>
    </row>
    <row r="84" spans="1:27">
      <c r="A84" s="379" t="s">
        <v>622</v>
      </c>
      <c r="B84" s="380" t="s">
        <v>57</v>
      </c>
      <c r="C84" s="380" t="s">
        <v>145</v>
      </c>
      <c r="D84" s="381" t="s">
        <v>33</v>
      </c>
      <c r="E84" s="402">
        <f t="shared" si="2"/>
        <v>20117</v>
      </c>
      <c r="F84" s="383">
        <v>725</v>
      </c>
      <c r="G84" s="383">
        <v>844</v>
      </c>
      <c r="H84" s="383">
        <v>878</v>
      </c>
      <c r="I84" s="383">
        <v>921</v>
      </c>
      <c r="J84" s="383">
        <v>909</v>
      </c>
      <c r="K84" s="383">
        <v>845</v>
      </c>
      <c r="L84" s="383">
        <v>940</v>
      </c>
      <c r="M84" s="383">
        <v>1089</v>
      </c>
      <c r="N84" s="383">
        <v>1199</v>
      </c>
      <c r="O84" s="383">
        <v>1379</v>
      </c>
      <c r="P84" s="383">
        <v>1153</v>
      </c>
      <c r="Q84" s="383">
        <v>1311</v>
      </c>
      <c r="R84" s="383">
        <v>1454</v>
      </c>
      <c r="S84" s="383">
        <v>1723</v>
      </c>
      <c r="T84" s="383">
        <v>1563</v>
      </c>
      <c r="U84" s="383">
        <v>1104</v>
      </c>
      <c r="V84" s="383">
        <v>836</v>
      </c>
      <c r="W84" s="383">
        <v>610</v>
      </c>
      <c r="X84" s="537">
        <f t="shared" si="3"/>
        <v>317</v>
      </c>
      <c r="Y84" s="383">
        <v>262</v>
      </c>
      <c r="Z84" s="383">
        <v>53</v>
      </c>
      <c r="AA84" s="383">
        <v>2</v>
      </c>
    </row>
    <row r="85" spans="1:27">
      <c r="A85" s="379" t="s">
        <v>623</v>
      </c>
      <c r="B85" s="380" t="s">
        <v>57</v>
      </c>
      <c r="C85" s="380" t="s">
        <v>283</v>
      </c>
      <c r="D85" s="381" t="s">
        <v>33</v>
      </c>
      <c r="E85" s="402">
        <f t="shared" si="2"/>
        <v>11423</v>
      </c>
      <c r="F85" s="383">
        <v>381</v>
      </c>
      <c r="G85" s="383">
        <v>461</v>
      </c>
      <c r="H85" s="383">
        <v>498</v>
      </c>
      <c r="I85" s="383">
        <v>538</v>
      </c>
      <c r="J85" s="383">
        <v>482</v>
      </c>
      <c r="K85" s="383">
        <v>400</v>
      </c>
      <c r="L85" s="383">
        <v>466</v>
      </c>
      <c r="M85" s="383">
        <v>570</v>
      </c>
      <c r="N85" s="383">
        <v>630</v>
      </c>
      <c r="O85" s="383">
        <v>726</v>
      </c>
      <c r="P85" s="383">
        <v>632</v>
      </c>
      <c r="Q85" s="383">
        <v>699</v>
      </c>
      <c r="R85" s="383">
        <v>909</v>
      </c>
      <c r="S85" s="383">
        <v>934</v>
      </c>
      <c r="T85" s="383">
        <v>922</v>
      </c>
      <c r="U85" s="383">
        <v>755</v>
      </c>
      <c r="V85" s="383">
        <v>504</v>
      </c>
      <c r="W85" s="383">
        <v>418</v>
      </c>
      <c r="X85" s="537">
        <f t="shared" si="3"/>
        <v>249</v>
      </c>
      <c r="Y85" s="383">
        <v>206</v>
      </c>
      <c r="Z85" s="383">
        <v>39</v>
      </c>
      <c r="AA85" s="383">
        <v>4</v>
      </c>
    </row>
    <row r="86" spans="1:27">
      <c r="A86" s="379" t="s">
        <v>624</v>
      </c>
      <c r="B86" s="380" t="s">
        <v>57</v>
      </c>
      <c r="C86" s="380" t="s">
        <v>284</v>
      </c>
      <c r="D86" s="381" t="s">
        <v>33</v>
      </c>
      <c r="E86" s="402">
        <f t="shared" si="2"/>
        <v>31174</v>
      </c>
      <c r="F86" s="383">
        <v>1106</v>
      </c>
      <c r="G86" s="383">
        <v>1361</v>
      </c>
      <c r="H86" s="383">
        <v>1381</v>
      </c>
      <c r="I86" s="383">
        <v>1641</v>
      </c>
      <c r="J86" s="383">
        <v>1527</v>
      </c>
      <c r="K86" s="383">
        <v>1426</v>
      </c>
      <c r="L86" s="383">
        <v>1531</v>
      </c>
      <c r="M86" s="383">
        <v>1684</v>
      </c>
      <c r="N86" s="383">
        <v>1957</v>
      </c>
      <c r="O86" s="383">
        <v>2043</v>
      </c>
      <c r="P86" s="383">
        <v>1788</v>
      </c>
      <c r="Q86" s="383">
        <v>1817</v>
      </c>
      <c r="R86" s="383">
        <v>2081</v>
      </c>
      <c r="S86" s="383">
        <v>2456</v>
      </c>
      <c r="T86" s="383">
        <v>2421</v>
      </c>
      <c r="U86" s="383">
        <v>1818</v>
      </c>
      <c r="V86" s="383">
        <v>1274</v>
      </c>
      <c r="W86" s="383">
        <v>898</v>
      </c>
      <c r="X86" s="537">
        <f t="shared" si="3"/>
        <v>482</v>
      </c>
      <c r="Y86" s="383">
        <v>394</v>
      </c>
      <c r="Z86" s="383">
        <v>80</v>
      </c>
      <c r="AA86" s="383">
        <v>8</v>
      </c>
    </row>
    <row r="87" spans="1:27">
      <c r="A87" s="379" t="s">
        <v>625</v>
      </c>
      <c r="B87" s="380" t="s">
        <v>57</v>
      </c>
      <c r="C87" s="380" t="s">
        <v>148</v>
      </c>
      <c r="D87" s="381" t="s">
        <v>33</v>
      </c>
      <c r="E87" s="402">
        <f t="shared" si="2"/>
        <v>23023</v>
      </c>
      <c r="F87" s="383">
        <v>840</v>
      </c>
      <c r="G87" s="383">
        <v>924</v>
      </c>
      <c r="H87" s="383">
        <v>1015</v>
      </c>
      <c r="I87" s="383">
        <v>1102</v>
      </c>
      <c r="J87" s="383">
        <v>1082</v>
      </c>
      <c r="K87" s="383">
        <v>831</v>
      </c>
      <c r="L87" s="383">
        <v>1031</v>
      </c>
      <c r="M87" s="383">
        <v>1222</v>
      </c>
      <c r="N87" s="383">
        <v>1413</v>
      </c>
      <c r="O87" s="383">
        <v>1635</v>
      </c>
      <c r="P87" s="383">
        <v>1395</v>
      </c>
      <c r="Q87" s="383">
        <v>1454</v>
      </c>
      <c r="R87" s="383">
        <v>1625</v>
      </c>
      <c r="S87" s="383">
        <v>1881</v>
      </c>
      <c r="T87" s="383">
        <v>1884</v>
      </c>
      <c r="U87" s="383">
        <v>1279</v>
      </c>
      <c r="V87" s="383">
        <v>961</v>
      </c>
      <c r="W87" s="383">
        <v>727</v>
      </c>
      <c r="X87" s="537">
        <f t="shared" si="3"/>
        <v>361</v>
      </c>
      <c r="Y87" s="383">
        <v>307</v>
      </c>
      <c r="Z87" s="383">
        <v>49</v>
      </c>
      <c r="AA87" s="383">
        <v>5</v>
      </c>
    </row>
    <row r="88" spans="1:27">
      <c r="A88" s="379" t="s">
        <v>626</v>
      </c>
      <c r="B88" s="380" t="s">
        <v>57</v>
      </c>
      <c r="C88" s="380" t="s">
        <v>285</v>
      </c>
      <c r="D88" s="381" t="s">
        <v>33</v>
      </c>
      <c r="E88" s="402">
        <f t="shared" si="2"/>
        <v>14754</v>
      </c>
      <c r="F88" s="383">
        <v>528</v>
      </c>
      <c r="G88" s="383">
        <v>633</v>
      </c>
      <c r="H88" s="383">
        <v>630</v>
      </c>
      <c r="I88" s="383">
        <v>756</v>
      </c>
      <c r="J88" s="383">
        <v>654</v>
      </c>
      <c r="K88" s="383">
        <v>581</v>
      </c>
      <c r="L88" s="383">
        <v>686</v>
      </c>
      <c r="M88" s="383">
        <v>772</v>
      </c>
      <c r="N88" s="383">
        <v>900</v>
      </c>
      <c r="O88" s="383">
        <v>998</v>
      </c>
      <c r="P88" s="383">
        <v>909</v>
      </c>
      <c r="Q88" s="383">
        <v>948</v>
      </c>
      <c r="R88" s="383">
        <v>1047</v>
      </c>
      <c r="S88" s="383">
        <v>1211</v>
      </c>
      <c r="T88" s="383">
        <v>1104</v>
      </c>
      <c r="U88" s="383">
        <v>779</v>
      </c>
      <c r="V88" s="383">
        <v>602</v>
      </c>
      <c r="W88" s="383">
        <v>466</v>
      </c>
      <c r="X88" s="537">
        <f t="shared" si="3"/>
        <v>275</v>
      </c>
      <c r="Y88" s="383">
        <v>222</v>
      </c>
      <c r="Z88" s="383">
        <v>51</v>
      </c>
      <c r="AA88" s="383">
        <v>2</v>
      </c>
    </row>
    <row r="89" spans="1:27">
      <c r="A89" s="379" t="s">
        <v>627</v>
      </c>
      <c r="B89" s="380" t="s">
        <v>57</v>
      </c>
      <c r="C89" s="380" t="s">
        <v>286</v>
      </c>
      <c r="D89" s="381" t="s">
        <v>33</v>
      </c>
      <c r="E89" s="402">
        <f t="shared" si="2"/>
        <v>21273</v>
      </c>
      <c r="F89" s="383">
        <v>653</v>
      </c>
      <c r="G89" s="383">
        <v>811</v>
      </c>
      <c r="H89" s="383">
        <v>893</v>
      </c>
      <c r="I89" s="383">
        <v>941</v>
      </c>
      <c r="J89" s="383">
        <v>893</v>
      </c>
      <c r="K89" s="383">
        <v>832</v>
      </c>
      <c r="L89" s="383">
        <v>987</v>
      </c>
      <c r="M89" s="383">
        <v>1060</v>
      </c>
      <c r="N89" s="383">
        <v>1282</v>
      </c>
      <c r="O89" s="383">
        <v>1381</v>
      </c>
      <c r="P89" s="383">
        <v>1232</v>
      </c>
      <c r="Q89" s="383">
        <v>1245</v>
      </c>
      <c r="R89" s="383">
        <v>1473</v>
      </c>
      <c r="S89" s="383">
        <v>1858</v>
      </c>
      <c r="T89" s="383">
        <v>1866</v>
      </c>
      <c r="U89" s="383">
        <v>1304</v>
      </c>
      <c r="V89" s="383">
        <v>1048</v>
      </c>
      <c r="W89" s="383">
        <v>696</v>
      </c>
      <c r="X89" s="537">
        <f t="shared" si="3"/>
        <v>409</v>
      </c>
      <c r="Y89" s="383">
        <v>317</v>
      </c>
      <c r="Z89" s="383">
        <v>80</v>
      </c>
      <c r="AA89" s="383">
        <v>12</v>
      </c>
    </row>
    <row r="90" spans="1:27">
      <c r="A90" s="379" t="s">
        <v>628</v>
      </c>
      <c r="B90" s="380" t="s">
        <v>57</v>
      </c>
      <c r="C90" s="380" t="s">
        <v>287</v>
      </c>
      <c r="D90" s="381" t="s">
        <v>33</v>
      </c>
      <c r="E90" s="402">
        <f t="shared" si="2"/>
        <v>18193</v>
      </c>
      <c r="F90" s="383">
        <v>582</v>
      </c>
      <c r="G90" s="383">
        <v>747</v>
      </c>
      <c r="H90" s="383">
        <v>856</v>
      </c>
      <c r="I90" s="383">
        <v>944</v>
      </c>
      <c r="J90" s="383">
        <v>779</v>
      </c>
      <c r="K90" s="383">
        <v>721</v>
      </c>
      <c r="L90" s="383">
        <v>825</v>
      </c>
      <c r="M90" s="383">
        <v>974</v>
      </c>
      <c r="N90" s="383">
        <v>1168</v>
      </c>
      <c r="O90" s="383">
        <v>1267</v>
      </c>
      <c r="P90" s="383">
        <v>1034</v>
      </c>
      <c r="Q90" s="383">
        <v>1131</v>
      </c>
      <c r="R90" s="383">
        <v>1371</v>
      </c>
      <c r="S90" s="383">
        <v>1595</v>
      </c>
      <c r="T90" s="383">
        <v>1449</v>
      </c>
      <c r="U90" s="383">
        <v>978</v>
      </c>
      <c r="V90" s="383">
        <v>689</v>
      </c>
      <c r="W90" s="383">
        <v>595</v>
      </c>
      <c r="X90" s="537">
        <f t="shared" si="3"/>
        <v>244</v>
      </c>
      <c r="Y90" s="383">
        <v>204</v>
      </c>
      <c r="Z90" s="383">
        <v>37</v>
      </c>
      <c r="AA90" s="383">
        <v>3</v>
      </c>
    </row>
    <row r="91" spans="1:27">
      <c r="A91" s="379" t="s">
        <v>629</v>
      </c>
      <c r="B91" s="380" t="s">
        <v>57</v>
      </c>
      <c r="C91" s="380" t="s">
        <v>288</v>
      </c>
      <c r="D91" s="381" t="s">
        <v>33</v>
      </c>
      <c r="E91" s="402">
        <f t="shared" si="2"/>
        <v>20014</v>
      </c>
      <c r="F91" s="383">
        <v>875</v>
      </c>
      <c r="G91" s="383">
        <v>872</v>
      </c>
      <c r="H91" s="383">
        <v>928</v>
      </c>
      <c r="I91" s="383">
        <v>1001</v>
      </c>
      <c r="J91" s="383">
        <v>1168</v>
      </c>
      <c r="K91" s="383">
        <v>1235</v>
      </c>
      <c r="L91" s="383">
        <v>1220</v>
      </c>
      <c r="M91" s="383">
        <v>1265</v>
      </c>
      <c r="N91" s="383">
        <v>1362</v>
      </c>
      <c r="O91" s="383">
        <v>1526</v>
      </c>
      <c r="P91" s="383">
        <v>1253</v>
      </c>
      <c r="Q91" s="383">
        <v>1226</v>
      </c>
      <c r="R91" s="383">
        <v>1200</v>
      </c>
      <c r="S91" s="383">
        <v>1240</v>
      </c>
      <c r="T91" s="383">
        <v>1302</v>
      </c>
      <c r="U91" s="383">
        <v>871</v>
      </c>
      <c r="V91" s="383">
        <v>635</v>
      </c>
      <c r="W91" s="383">
        <v>423</v>
      </c>
      <c r="X91" s="537">
        <f t="shared" si="3"/>
        <v>206</v>
      </c>
      <c r="Y91" s="383">
        <v>172</v>
      </c>
      <c r="Z91" s="383">
        <v>33</v>
      </c>
      <c r="AA91" s="383">
        <v>1</v>
      </c>
    </row>
    <row r="92" spans="1:27">
      <c r="A92" s="379" t="s">
        <v>630</v>
      </c>
      <c r="B92" s="380" t="s">
        <v>57</v>
      </c>
      <c r="C92" s="380" t="s">
        <v>131</v>
      </c>
      <c r="D92" s="381" t="s">
        <v>33</v>
      </c>
      <c r="E92" s="402">
        <f t="shared" si="2"/>
        <v>37224</v>
      </c>
      <c r="F92" s="383">
        <v>1411</v>
      </c>
      <c r="G92" s="383">
        <v>1758</v>
      </c>
      <c r="H92" s="383">
        <v>1806</v>
      </c>
      <c r="I92" s="383">
        <v>1944</v>
      </c>
      <c r="J92" s="383">
        <v>1893</v>
      </c>
      <c r="K92" s="383">
        <v>1628</v>
      </c>
      <c r="L92" s="383">
        <v>1925</v>
      </c>
      <c r="M92" s="383">
        <v>2255</v>
      </c>
      <c r="N92" s="383">
        <v>2565</v>
      </c>
      <c r="O92" s="383">
        <v>2869</v>
      </c>
      <c r="P92" s="383">
        <v>2328</v>
      </c>
      <c r="Q92" s="383">
        <v>2249</v>
      </c>
      <c r="R92" s="383">
        <v>2273</v>
      </c>
      <c r="S92" s="383">
        <v>2764</v>
      </c>
      <c r="T92" s="383">
        <v>2828</v>
      </c>
      <c r="U92" s="383">
        <v>2185</v>
      </c>
      <c r="V92" s="383">
        <v>1239</v>
      </c>
      <c r="W92" s="383">
        <v>714</v>
      </c>
      <c r="X92" s="537">
        <f t="shared" si="3"/>
        <v>295</v>
      </c>
      <c r="Y92" s="383">
        <v>259</v>
      </c>
      <c r="Z92" s="383">
        <v>34</v>
      </c>
      <c r="AA92" s="383">
        <v>2</v>
      </c>
    </row>
    <row r="93" spans="1:27">
      <c r="A93" s="379" t="s">
        <v>631</v>
      </c>
      <c r="B93" s="380" t="s">
        <v>57</v>
      </c>
      <c r="C93" s="380" t="s">
        <v>118</v>
      </c>
      <c r="D93" s="381" t="s">
        <v>33</v>
      </c>
      <c r="E93" s="402">
        <f t="shared" si="2"/>
        <v>14904</v>
      </c>
      <c r="F93" s="383">
        <v>454</v>
      </c>
      <c r="G93" s="383">
        <v>712</v>
      </c>
      <c r="H93" s="383">
        <v>899</v>
      </c>
      <c r="I93" s="383">
        <v>952</v>
      </c>
      <c r="J93" s="383">
        <v>700</v>
      </c>
      <c r="K93" s="383">
        <v>405</v>
      </c>
      <c r="L93" s="383">
        <v>534</v>
      </c>
      <c r="M93" s="383">
        <v>739</v>
      </c>
      <c r="N93" s="383">
        <v>979</v>
      </c>
      <c r="O93" s="383">
        <v>1219</v>
      </c>
      <c r="P93" s="383">
        <v>1098</v>
      </c>
      <c r="Q93" s="383">
        <v>925</v>
      </c>
      <c r="R93" s="383">
        <v>1009</v>
      </c>
      <c r="S93" s="383">
        <v>1225</v>
      </c>
      <c r="T93" s="383">
        <v>1180</v>
      </c>
      <c r="U93" s="383">
        <v>896</v>
      </c>
      <c r="V93" s="383">
        <v>483</v>
      </c>
      <c r="W93" s="383">
        <v>257</v>
      </c>
      <c r="X93" s="537">
        <f t="shared" si="3"/>
        <v>119</v>
      </c>
      <c r="Y93" s="383">
        <v>97</v>
      </c>
      <c r="Z93" s="383">
        <v>20</v>
      </c>
      <c r="AA93" s="383">
        <v>2</v>
      </c>
    </row>
    <row r="94" spans="1:27">
      <c r="A94" s="379" t="s">
        <v>632</v>
      </c>
      <c r="B94" s="380" t="s">
        <v>57</v>
      </c>
      <c r="C94" s="380" t="s">
        <v>289</v>
      </c>
      <c r="D94" s="381" t="s">
        <v>33</v>
      </c>
      <c r="E94" s="402">
        <f t="shared" si="2"/>
        <v>10163</v>
      </c>
      <c r="F94" s="383">
        <v>271</v>
      </c>
      <c r="G94" s="383">
        <v>365</v>
      </c>
      <c r="H94" s="383">
        <v>426</v>
      </c>
      <c r="I94" s="383">
        <v>595</v>
      </c>
      <c r="J94" s="383">
        <v>523</v>
      </c>
      <c r="K94" s="383">
        <v>408</v>
      </c>
      <c r="L94" s="383">
        <v>436</v>
      </c>
      <c r="M94" s="383">
        <v>463</v>
      </c>
      <c r="N94" s="383">
        <v>548</v>
      </c>
      <c r="O94" s="383">
        <v>706</v>
      </c>
      <c r="P94" s="383">
        <v>648</v>
      </c>
      <c r="Q94" s="383">
        <v>669</v>
      </c>
      <c r="R94" s="383">
        <v>700</v>
      </c>
      <c r="S94" s="383">
        <v>778</v>
      </c>
      <c r="T94" s="383">
        <v>836</v>
      </c>
      <c r="U94" s="383">
        <v>649</v>
      </c>
      <c r="V94" s="383">
        <v>486</v>
      </c>
      <c r="W94" s="383">
        <v>328</v>
      </c>
      <c r="X94" s="537">
        <f t="shared" si="3"/>
        <v>164</v>
      </c>
      <c r="Y94" s="383">
        <v>133</v>
      </c>
      <c r="Z94" s="383">
        <v>26</v>
      </c>
      <c r="AA94" s="383">
        <v>5</v>
      </c>
    </row>
    <row r="95" spans="1:27">
      <c r="A95" s="379" t="s">
        <v>633</v>
      </c>
      <c r="B95" s="380" t="s">
        <v>57</v>
      </c>
      <c r="C95" s="380" t="s">
        <v>290</v>
      </c>
      <c r="D95" s="381" t="s">
        <v>33</v>
      </c>
      <c r="E95" s="402">
        <f t="shared" si="2"/>
        <v>15404</v>
      </c>
      <c r="F95" s="383">
        <v>561</v>
      </c>
      <c r="G95" s="383">
        <v>732</v>
      </c>
      <c r="H95" s="383">
        <v>750</v>
      </c>
      <c r="I95" s="383">
        <v>781</v>
      </c>
      <c r="J95" s="383">
        <v>780</v>
      </c>
      <c r="K95" s="383">
        <v>677</v>
      </c>
      <c r="L95" s="383">
        <v>756</v>
      </c>
      <c r="M95" s="383">
        <v>920</v>
      </c>
      <c r="N95" s="383">
        <v>1037</v>
      </c>
      <c r="O95" s="383">
        <v>1265</v>
      </c>
      <c r="P95" s="383">
        <v>946</v>
      </c>
      <c r="Q95" s="383">
        <v>868</v>
      </c>
      <c r="R95" s="383">
        <v>912</v>
      </c>
      <c r="S95" s="383">
        <v>1113</v>
      </c>
      <c r="T95" s="383">
        <v>1263</v>
      </c>
      <c r="U95" s="383">
        <v>1004</v>
      </c>
      <c r="V95" s="383">
        <v>560</v>
      </c>
      <c r="W95" s="383">
        <v>267</v>
      </c>
      <c r="X95" s="537">
        <f t="shared" si="3"/>
        <v>106</v>
      </c>
      <c r="Y95" s="383">
        <v>91</v>
      </c>
      <c r="Z95" s="383">
        <v>15</v>
      </c>
      <c r="AA95" s="383">
        <v>0</v>
      </c>
    </row>
    <row r="96" spans="1:27">
      <c r="A96" s="379" t="s">
        <v>634</v>
      </c>
      <c r="B96" s="380" t="s">
        <v>57</v>
      </c>
      <c r="C96" s="380" t="s">
        <v>291</v>
      </c>
      <c r="D96" s="381" t="s">
        <v>33</v>
      </c>
      <c r="E96" s="402">
        <f t="shared" si="2"/>
        <v>16991</v>
      </c>
      <c r="F96" s="383">
        <v>737</v>
      </c>
      <c r="G96" s="383">
        <v>899</v>
      </c>
      <c r="H96" s="383">
        <v>855</v>
      </c>
      <c r="I96" s="383">
        <v>894</v>
      </c>
      <c r="J96" s="383">
        <v>930</v>
      </c>
      <c r="K96" s="383">
        <v>872</v>
      </c>
      <c r="L96" s="383">
        <v>966</v>
      </c>
      <c r="M96" s="383">
        <v>1088</v>
      </c>
      <c r="N96" s="383">
        <v>1235</v>
      </c>
      <c r="O96" s="383">
        <v>1405</v>
      </c>
      <c r="P96" s="383">
        <v>1101</v>
      </c>
      <c r="Q96" s="383">
        <v>884</v>
      </c>
      <c r="R96" s="383">
        <v>874</v>
      </c>
      <c r="S96" s="383">
        <v>1005</v>
      </c>
      <c r="T96" s="383">
        <v>1168</v>
      </c>
      <c r="U96" s="383">
        <v>999</v>
      </c>
      <c r="V96" s="383">
        <v>591</v>
      </c>
      <c r="W96" s="383">
        <v>278</v>
      </c>
      <c r="X96" s="537">
        <f t="shared" si="3"/>
        <v>105</v>
      </c>
      <c r="Y96" s="383">
        <v>89</v>
      </c>
      <c r="Z96" s="383">
        <v>16</v>
      </c>
      <c r="AA96" s="383">
        <v>0</v>
      </c>
    </row>
    <row r="97" spans="1:27">
      <c r="A97" s="379" t="s">
        <v>635</v>
      </c>
      <c r="B97" s="380" t="s">
        <v>57</v>
      </c>
      <c r="C97" s="380" t="s">
        <v>292</v>
      </c>
      <c r="D97" s="381" t="s">
        <v>33</v>
      </c>
      <c r="E97" s="402">
        <f t="shared" si="2"/>
        <v>5903</v>
      </c>
      <c r="F97" s="383">
        <v>144</v>
      </c>
      <c r="G97" s="383">
        <v>211</v>
      </c>
      <c r="H97" s="383">
        <v>244</v>
      </c>
      <c r="I97" s="383">
        <v>243</v>
      </c>
      <c r="J97" s="383">
        <v>293</v>
      </c>
      <c r="K97" s="383">
        <v>244</v>
      </c>
      <c r="L97" s="383">
        <v>282</v>
      </c>
      <c r="M97" s="383">
        <v>284</v>
      </c>
      <c r="N97" s="383">
        <v>344</v>
      </c>
      <c r="O97" s="383">
        <v>365</v>
      </c>
      <c r="P97" s="383">
        <v>343</v>
      </c>
      <c r="Q97" s="383">
        <v>386</v>
      </c>
      <c r="R97" s="383">
        <v>487</v>
      </c>
      <c r="S97" s="383">
        <v>518</v>
      </c>
      <c r="T97" s="383">
        <v>526</v>
      </c>
      <c r="U97" s="383">
        <v>386</v>
      </c>
      <c r="V97" s="383">
        <v>252</v>
      </c>
      <c r="W97" s="383">
        <v>173</v>
      </c>
      <c r="X97" s="537">
        <f t="shared" si="3"/>
        <v>89</v>
      </c>
      <c r="Y97" s="383">
        <v>78</v>
      </c>
      <c r="Z97" s="383">
        <v>11</v>
      </c>
      <c r="AA97" s="383">
        <v>0</v>
      </c>
    </row>
    <row r="98" spans="1:27">
      <c r="A98" s="379" t="s">
        <v>636</v>
      </c>
      <c r="B98" s="380" t="s">
        <v>57</v>
      </c>
      <c r="C98" s="380" t="s">
        <v>293</v>
      </c>
      <c r="D98" s="381" t="s">
        <v>33</v>
      </c>
      <c r="E98" s="402">
        <f t="shared" si="2"/>
        <v>9310</v>
      </c>
      <c r="F98" s="383">
        <v>389</v>
      </c>
      <c r="G98" s="383">
        <v>464</v>
      </c>
      <c r="H98" s="383">
        <v>468</v>
      </c>
      <c r="I98" s="383">
        <v>465</v>
      </c>
      <c r="J98" s="383">
        <v>520</v>
      </c>
      <c r="K98" s="383">
        <v>488</v>
      </c>
      <c r="L98" s="383">
        <v>487</v>
      </c>
      <c r="M98" s="383">
        <v>581</v>
      </c>
      <c r="N98" s="383">
        <v>638</v>
      </c>
      <c r="O98" s="383">
        <v>726</v>
      </c>
      <c r="P98" s="383">
        <v>536</v>
      </c>
      <c r="Q98" s="383">
        <v>526</v>
      </c>
      <c r="R98" s="383">
        <v>548</v>
      </c>
      <c r="S98" s="383">
        <v>581</v>
      </c>
      <c r="T98" s="383">
        <v>673</v>
      </c>
      <c r="U98" s="383">
        <v>492</v>
      </c>
      <c r="V98" s="383">
        <v>296</v>
      </c>
      <c r="W98" s="383">
        <v>196</v>
      </c>
      <c r="X98" s="537">
        <f t="shared" si="3"/>
        <v>118</v>
      </c>
      <c r="Y98" s="383">
        <v>92</v>
      </c>
      <c r="Z98" s="383">
        <v>24</v>
      </c>
      <c r="AA98" s="383">
        <v>2</v>
      </c>
    </row>
    <row r="99" spans="1:27">
      <c r="A99" s="379" t="s">
        <v>637</v>
      </c>
      <c r="B99" s="380" t="s">
        <v>57</v>
      </c>
      <c r="C99" s="380" t="s">
        <v>294</v>
      </c>
      <c r="D99" s="381" t="s">
        <v>33</v>
      </c>
      <c r="E99" s="402">
        <f t="shared" si="2"/>
        <v>5417</v>
      </c>
      <c r="F99" s="383">
        <v>159</v>
      </c>
      <c r="G99" s="383">
        <v>185</v>
      </c>
      <c r="H99" s="383">
        <v>242</v>
      </c>
      <c r="I99" s="383">
        <v>273</v>
      </c>
      <c r="J99" s="383">
        <v>241</v>
      </c>
      <c r="K99" s="383">
        <v>238</v>
      </c>
      <c r="L99" s="383">
        <v>237</v>
      </c>
      <c r="M99" s="383">
        <v>254</v>
      </c>
      <c r="N99" s="383">
        <v>305</v>
      </c>
      <c r="O99" s="383">
        <v>349</v>
      </c>
      <c r="P99" s="383">
        <v>325</v>
      </c>
      <c r="Q99" s="383">
        <v>387</v>
      </c>
      <c r="R99" s="383">
        <v>379</v>
      </c>
      <c r="S99" s="383">
        <v>478</v>
      </c>
      <c r="T99" s="383">
        <v>453</v>
      </c>
      <c r="U99" s="383">
        <v>350</v>
      </c>
      <c r="V99" s="383">
        <v>235</v>
      </c>
      <c r="W99" s="383">
        <v>161</v>
      </c>
      <c r="X99" s="537">
        <f t="shared" si="3"/>
        <v>83</v>
      </c>
      <c r="Y99" s="383">
        <v>71</v>
      </c>
      <c r="Z99" s="383">
        <v>12</v>
      </c>
      <c r="AA99" s="383">
        <v>0</v>
      </c>
    </row>
    <row r="100" spans="1:27">
      <c r="A100" s="379" t="s">
        <v>638</v>
      </c>
      <c r="B100" s="380" t="s">
        <v>57</v>
      </c>
      <c r="C100" s="380" t="s">
        <v>295</v>
      </c>
      <c r="D100" s="381" t="s">
        <v>33</v>
      </c>
      <c r="E100" s="402">
        <f t="shared" si="2"/>
        <v>16815</v>
      </c>
      <c r="F100" s="383">
        <v>683</v>
      </c>
      <c r="G100" s="383">
        <v>915</v>
      </c>
      <c r="H100" s="383">
        <v>1009</v>
      </c>
      <c r="I100" s="383">
        <v>1022</v>
      </c>
      <c r="J100" s="383">
        <v>801</v>
      </c>
      <c r="K100" s="383">
        <v>685</v>
      </c>
      <c r="L100" s="383">
        <v>841</v>
      </c>
      <c r="M100" s="383">
        <v>1007</v>
      </c>
      <c r="N100" s="383">
        <v>1311</v>
      </c>
      <c r="O100" s="383">
        <v>1561</v>
      </c>
      <c r="P100" s="383">
        <v>1075</v>
      </c>
      <c r="Q100" s="383">
        <v>913</v>
      </c>
      <c r="R100" s="383">
        <v>839</v>
      </c>
      <c r="S100" s="383">
        <v>1104</v>
      </c>
      <c r="T100" s="383">
        <v>1120</v>
      </c>
      <c r="U100" s="383">
        <v>973</v>
      </c>
      <c r="V100" s="383">
        <v>521</v>
      </c>
      <c r="W100" s="383">
        <v>233</v>
      </c>
      <c r="X100" s="537">
        <f t="shared" si="3"/>
        <v>101</v>
      </c>
      <c r="Y100" s="383">
        <v>83</v>
      </c>
      <c r="Z100" s="383">
        <v>17</v>
      </c>
      <c r="AA100" s="383">
        <v>1</v>
      </c>
    </row>
    <row r="101" spans="1:27">
      <c r="A101" s="379" t="s">
        <v>639</v>
      </c>
      <c r="B101" s="380" t="s">
        <v>57</v>
      </c>
      <c r="C101" s="380" t="s">
        <v>296</v>
      </c>
      <c r="D101" s="381" t="s">
        <v>33</v>
      </c>
      <c r="E101" s="402">
        <f t="shared" si="2"/>
        <v>7303</v>
      </c>
      <c r="F101" s="383">
        <v>170</v>
      </c>
      <c r="G101" s="383">
        <v>256</v>
      </c>
      <c r="H101" s="383">
        <v>313</v>
      </c>
      <c r="I101" s="383">
        <v>351</v>
      </c>
      <c r="J101" s="383">
        <v>345</v>
      </c>
      <c r="K101" s="383">
        <v>243</v>
      </c>
      <c r="L101" s="383">
        <v>299</v>
      </c>
      <c r="M101" s="383">
        <v>399</v>
      </c>
      <c r="N101" s="383">
        <v>412</v>
      </c>
      <c r="O101" s="383">
        <v>496</v>
      </c>
      <c r="P101" s="383">
        <v>425</v>
      </c>
      <c r="Q101" s="383">
        <v>476</v>
      </c>
      <c r="R101" s="383">
        <v>585</v>
      </c>
      <c r="S101" s="383">
        <v>637</v>
      </c>
      <c r="T101" s="383">
        <v>702</v>
      </c>
      <c r="U101" s="383">
        <v>535</v>
      </c>
      <c r="V101" s="383">
        <v>277</v>
      </c>
      <c r="W101" s="383">
        <v>196</v>
      </c>
      <c r="X101" s="537">
        <f t="shared" si="3"/>
        <v>93</v>
      </c>
      <c r="Y101" s="383">
        <v>73</v>
      </c>
      <c r="Z101" s="383">
        <v>19</v>
      </c>
      <c r="AA101" s="383">
        <v>1</v>
      </c>
    </row>
    <row r="102" spans="1:27">
      <c r="A102" s="379" t="s">
        <v>640</v>
      </c>
      <c r="B102" s="380" t="s">
        <v>57</v>
      </c>
      <c r="C102" s="380" t="s">
        <v>297</v>
      </c>
      <c r="D102" s="381" t="s">
        <v>33</v>
      </c>
      <c r="E102" s="402">
        <f t="shared" si="2"/>
        <v>8130</v>
      </c>
      <c r="F102" s="383">
        <v>209</v>
      </c>
      <c r="G102" s="383">
        <v>255</v>
      </c>
      <c r="H102" s="383">
        <v>318</v>
      </c>
      <c r="I102" s="383">
        <v>380</v>
      </c>
      <c r="J102" s="383">
        <v>339</v>
      </c>
      <c r="K102" s="383">
        <v>324</v>
      </c>
      <c r="L102" s="383">
        <v>340</v>
      </c>
      <c r="M102" s="383">
        <v>359</v>
      </c>
      <c r="N102" s="383">
        <v>483</v>
      </c>
      <c r="O102" s="383">
        <v>475</v>
      </c>
      <c r="P102" s="383">
        <v>407</v>
      </c>
      <c r="Q102" s="383">
        <v>536</v>
      </c>
      <c r="R102" s="383">
        <v>652</v>
      </c>
      <c r="S102" s="383">
        <v>797</v>
      </c>
      <c r="T102" s="383">
        <v>742</v>
      </c>
      <c r="U102" s="383">
        <v>486</v>
      </c>
      <c r="V102" s="383">
        <v>408</v>
      </c>
      <c r="W102" s="383">
        <v>294</v>
      </c>
      <c r="X102" s="537">
        <f t="shared" si="3"/>
        <v>163</v>
      </c>
      <c r="Y102" s="383">
        <v>126</v>
      </c>
      <c r="Z102" s="383">
        <v>34</v>
      </c>
      <c r="AA102" s="383">
        <v>3</v>
      </c>
    </row>
    <row r="103" spans="1:27">
      <c r="A103" s="379" t="s">
        <v>641</v>
      </c>
      <c r="B103" s="380" t="s">
        <v>57</v>
      </c>
      <c r="C103" s="380" t="s">
        <v>298</v>
      </c>
      <c r="D103" s="381" t="s">
        <v>33</v>
      </c>
      <c r="E103" s="402">
        <f t="shared" si="2"/>
        <v>8442</v>
      </c>
      <c r="F103" s="383">
        <v>215</v>
      </c>
      <c r="G103" s="383">
        <v>315</v>
      </c>
      <c r="H103" s="383">
        <v>352</v>
      </c>
      <c r="I103" s="383">
        <v>429</v>
      </c>
      <c r="J103" s="383">
        <v>403</v>
      </c>
      <c r="K103" s="383">
        <v>287</v>
      </c>
      <c r="L103" s="383">
        <v>337</v>
      </c>
      <c r="M103" s="383">
        <v>387</v>
      </c>
      <c r="N103" s="383">
        <v>434</v>
      </c>
      <c r="O103" s="383">
        <v>534</v>
      </c>
      <c r="P103" s="383">
        <v>498</v>
      </c>
      <c r="Q103" s="383">
        <v>591</v>
      </c>
      <c r="R103" s="383">
        <v>678</v>
      </c>
      <c r="S103" s="383">
        <v>756</v>
      </c>
      <c r="T103" s="383">
        <v>614</v>
      </c>
      <c r="U103" s="383">
        <v>521</v>
      </c>
      <c r="V103" s="383">
        <v>437</v>
      </c>
      <c r="W103" s="383">
        <v>326</v>
      </c>
      <c r="X103" s="537">
        <f t="shared" si="3"/>
        <v>164</v>
      </c>
      <c r="Y103" s="383">
        <v>137</v>
      </c>
      <c r="Z103" s="383">
        <v>27</v>
      </c>
      <c r="AA103" s="383">
        <v>0</v>
      </c>
    </row>
    <row r="104" spans="1:27">
      <c r="A104" s="396" t="s">
        <v>642</v>
      </c>
      <c r="B104" s="397" t="s">
        <v>57</v>
      </c>
      <c r="C104" s="397" t="s">
        <v>142</v>
      </c>
      <c r="D104" s="399" t="s">
        <v>33</v>
      </c>
      <c r="E104" s="405">
        <f t="shared" si="2"/>
        <v>6925</v>
      </c>
      <c r="F104" s="401">
        <v>182</v>
      </c>
      <c r="G104" s="401">
        <v>237</v>
      </c>
      <c r="H104" s="401">
        <v>315</v>
      </c>
      <c r="I104" s="401">
        <v>313</v>
      </c>
      <c r="J104" s="401">
        <v>310</v>
      </c>
      <c r="K104" s="401">
        <v>270</v>
      </c>
      <c r="L104" s="401">
        <v>269</v>
      </c>
      <c r="M104" s="401">
        <v>347</v>
      </c>
      <c r="N104" s="401">
        <v>417</v>
      </c>
      <c r="O104" s="401">
        <v>400</v>
      </c>
      <c r="P104" s="401">
        <v>382</v>
      </c>
      <c r="Q104" s="401">
        <v>447</v>
      </c>
      <c r="R104" s="401">
        <v>628</v>
      </c>
      <c r="S104" s="401">
        <v>585</v>
      </c>
      <c r="T104" s="401">
        <v>590</v>
      </c>
      <c r="U104" s="401">
        <v>393</v>
      </c>
      <c r="V104" s="401">
        <v>333</v>
      </c>
      <c r="W104" s="401">
        <v>257</v>
      </c>
      <c r="X104" s="539">
        <f t="shared" si="3"/>
        <v>125</v>
      </c>
      <c r="Y104" s="401">
        <v>110</v>
      </c>
      <c r="Z104" s="401">
        <v>15</v>
      </c>
      <c r="AA104" s="401">
        <v>0</v>
      </c>
    </row>
    <row r="105" spans="1:27">
      <c r="A105" s="379" t="s">
        <v>591</v>
      </c>
      <c r="B105" s="380" t="s">
        <v>57</v>
      </c>
      <c r="C105" s="380"/>
      <c r="D105" s="381" t="s">
        <v>34</v>
      </c>
      <c r="E105" s="402">
        <f t="shared" si="2"/>
        <v>2960943</v>
      </c>
      <c r="F105" s="383">
        <v>102477</v>
      </c>
      <c r="G105" s="383">
        <v>115201</v>
      </c>
      <c r="H105" s="383">
        <v>120494</v>
      </c>
      <c r="I105" s="383">
        <v>130114</v>
      </c>
      <c r="J105" s="383">
        <v>138446</v>
      </c>
      <c r="K105" s="383">
        <v>131363</v>
      </c>
      <c r="L105" s="383">
        <v>142633</v>
      </c>
      <c r="M105" s="383">
        <v>162553</v>
      </c>
      <c r="N105" s="383">
        <v>190846</v>
      </c>
      <c r="O105" s="383">
        <v>225795</v>
      </c>
      <c r="P105" s="383">
        <v>196228</v>
      </c>
      <c r="Q105" s="383">
        <v>176106</v>
      </c>
      <c r="R105" s="383">
        <v>166063</v>
      </c>
      <c r="S105" s="383">
        <v>191059</v>
      </c>
      <c r="T105" s="383">
        <v>211838</v>
      </c>
      <c r="U105" s="383">
        <v>180007</v>
      </c>
      <c r="V105" s="383">
        <v>136351</v>
      </c>
      <c r="W105" s="383">
        <v>100105</v>
      </c>
      <c r="X105" s="537">
        <f t="shared" si="3"/>
        <v>71632</v>
      </c>
      <c r="Y105" s="383">
        <v>52399</v>
      </c>
      <c r="Z105" s="383">
        <v>16677</v>
      </c>
      <c r="AA105" s="383">
        <v>2556</v>
      </c>
    </row>
    <row r="106" spans="1:27">
      <c r="A106" s="384" t="s">
        <v>593</v>
      </c>
      <c r="B106" s="385" t="s">
        <v>57</v>
      </c>
      <c r="C106" s="385" t="s">
        <v>176</v>
      </c>
      <c r="D106" s="386" t="s">
        <v>34</v>
      </c>
      <c r="E106" s="403">
        <f t="shared" si="2"/>
        <v>825801</v>
      </c>
      <c r="F106" s="388">
        <v>27337</v>
      </c>
      <c r="G106" s="388">
        <v>30819</v>
      </c>
      <c r="H106" s="388">
        <v>32163</v>
      </c>
      <c r="I106" s="388">
        <v>34302</v>
      </c>
      <c r="J106" s="388">
        <v>39936</v>
      </c>
      <c r="K106" s="388">
        <v>38646</v>
      </c>
      <c r="L106" s="388">
        <v>41046</v>
      </c>
      <c r="M106" s="388">
        <v>46360</v>
      </c>
      <c r="N106" s="388">
        <v>54372</v>
      </c>
      <c r="O106" s="388">
        <v>63375</v>
      </c>
      <c r="P106" s="388">
        <v>54879</v>
      </c>
      <c r="Q106" s="388">
        <v>49833</v>
      </c>
      <c r="R106" s="388">
        <v>46705</v>
      </c>
      <c r="S106" s="388">
        <v>52302</v>
      </c>
      <c r="T106" s="388">
        <v>58108</v>
      </c>
      <c r="U106" s="388">
        <v>49774</v>
      </c>
      <c r="V106" s="388">
        <v>38373</v>
      </c>
      <c r="W106" s="388">
        <v>28433</v>
      </c>
      <c r="X106" s="540">
        <f t="shared" si="3"/>
        <v>19519</v>
      </c>
      <c r="Y106" s="388">
        <v>14362</v>
      </c>
      <c r="Z106" s="388">
        <v>4486</v>
      </c>
      <c r="AA106" s="388">
        <v>671</v>
      </c>
    </row>
    <row r="107" spans="1:27">
      <c r="A107" s="389" t="s">
        <v>594</v>
      </c>
      <c r="B107" s="390" t="s">
        <v>57</v>
      </c>
      <c r="C107" s="391" t="s">
        <v>177</v>
      </c>
      <c r="D107" s="392" t="s">
        <v>34</v>
      </c>
      <c r="E107" s="402">
        <f t="shared" si="2"/>
        <v>116406</v>
      </c>
      <c r="F107" s="394">
        <v>4310</v>
      </c>
      <c r="G107" s="394">
        <v>4648</v>
      </c>
      <c r="H107" s="394">
        <v>4892</v>
      </c>
      <c r="I107" s="394">
        <v>5215</v>
      </c>
      <c r="J107" s="394">
        <v>5899</v>
      </c>
      <c r="K107" s="394">
        <v>5298</v>
      </c>
      <c r="L107" s="394">
        <v>5925</v>
      </c>
      <c r="M107" s="394">
        <v>6920</v>
      </c>
      <c r="N107" s="394">
        <v>8227</v>
      </c>
      <c r="O107" s="394">
        <v>9980</v>
      </c>
      <c r="P107" s="394">
        <v>8698</v>
      </c>
      <c r="Q107" s="394">
        <v>7232</v>
      </c>
      <c r="R107" s="394">
        <v>6285</v>
      </c>
      <c r="S107" s="394">
        <v>6494</v>
      </c>
      <c r="T107" s="394">
        <v>7134</v>
      </c>
      <c r="U107" s="394">
        <v>5911</v>
      </c>
      <c r="V107" s="394">
        <v>4684</v>
      </c>
      <c r="W107" s="394">
        <v>3658</v>
      </c>
      <c r="X107" s="537">
        <f t="shared" si="3"/>
        <v>2498</v>
      </c>
      <c r="Y107" s="394">
        <v>1840</v>
      </c>
      <c r="Z107" s="394">
        <v>580</v>
      </c>
      <c r="AA107" s="394">
        <v>78</v>
      </c>
    </row>
    <row r="108" spans="1:27">
      <c r="A108" s="379" t="s">
        <v>595</v>
      </c>
      <c r="B108" s="380" t="s">
        <v>57</v>
      </c>
      <c r="C108" s="395" t="s">
        <v>178</v>
      </c>
      <c r="D108" s="381" t="s">
        <v>34</v>
      </c>
      <c r="E108" s="402">
        <f t="shared" si="2"/>
        <v>73065</v>
      </c>
      <c r="F108" s="383">
        <v>2622</v>
      </c>
      <c r="G108" s="383">
        <v>2925</v>
      </c>
      <c r="H108" s="383">
        <v>2847</v>
      </c>
      <c r="I108" s="383">
        <v>3032</v>
      </c>
      <c r="J108" s="383">
        <v>3690</v>
      </c>
      <c r="K108" s="383">
        <v>3609</v>
      </c>
      <c r="L108" s="383">
        <v>3803</v>
      </c>
      <c r="M108" s="383">
        <v>4394</v>
      </c>
      <c r="N108" s="383">
        <v>5316</v>
      </c>
      <c r="O108" s="383">
        <v>6031</v>
      </c>
      <c r="P108" s="383">
        <v>4989</v>
      </c>
      <c r="Q108" s="383">
        <v>4156</v>
      </c>
      <c r="R108" s="383">
        <v>3513</v>
      </c>
      <c r="S108" s="383">
        <v>4018</v>
      </c>
      <c r="T108" s="383">
        <v>4490</v>
      </c>
      <c r="U108" s="383">
        <v>3888</v>
      </c>
      <c r="V108" s="383">
        <v>3297</v>
      </c>
      <c r="W108" s="383">
        <v>2665</v>
      </c>
      <c r="X108" s="537">
        <f t="shared" si="3"/>
        <v>1890</v>
      </c>
      <c r="Y108" s="383">
        <v>1422</v>
      </c>
      <c r="Z108" s="383">
        <v>416</v>
      </c>
      <c r="AA108" s="383">
        <v>52</v>
      </c>
    </row>
    <row r="109" spans="1:27">
      <c r="A109" s="379" t="s">
        <v>596</v>
      </c>
      <c r="B109" s="380" t="s">
        <v>57</v>
      </c>
      <c r="C109" s="395" t="s">
        <v>179</v>
      </c>
      <c r="D109" s="381" t="s">
        <v>34</v>
      </c>
      <c r="E109" s="402">
        <f t="shared" si="2"/>
        <v>57606</v>
      </c>
      <c r="F109" s="383">
        <v>1830</v>
      </c>
      <c r="G109" s="383">
        <v>1764</v>
      </c>
      <c r="H109" s="383">
        <v>1780</v>
      </c>
      <c r="I109" s="383">
        <v>2009</v>
      </c>
      <c r="J109" s="383">
        <v>3408</v>
      </c>
      <c r="K109" s="383">
        <v>3593</v>
      </c>
      <c r="L109" s="383">
        <v>3289</v>
      </c>
      <c r="M109" s="383">
        <v>3300</v>
      </c>
      <c r="N109" s="383">
        <v>3491</v>
      </c>
      <c r="O109" s="383">
        <v>4169</v>
      </c>
      <c r="P109" s="383">
        <v>3544</v>
      </c>
      <c r="Q109" s="383">
        <v>3078</v>
      </c>
      <c r="R109" s="383">
        <v>2933</v>
      </c>
      <c r="S109" s="383">
        <v>3207</v>
      </c>
      <c r="T109" s="383">
        <v>3865</v>
      </c>
      <c r="U109" s="383">
        <v>3681</v>
      </c>
      <c r="V109" s="383">
        <v>3126</v>
      </c>
      <c r="W109" s="383">
        <v>2393</v>
      </c>
      <c r="X109" s="537">
        <f t="shared" si="3"/>
        <v>1573</v>
      </c>
      <c r="Y109" s="383">
        <v>1151</v>
      </c>
      <c r="Z109" s="383">
        <v>356</v>
      </c>
      <c r="AA109" s="383">
        <v>66</v>
      </c>
    </row>
    <row r="110" spans="1:27">
      <c r="A110" s="379" t="s">
        <v>597</v>
      </c>
      <c r="B110" s="380" t="s">
        <v>57</v>
      </c>
      <c r="C110" s="395" t="s">
        <v>387</v>
      </c>
      <c r="D110" s="381" t="s">
        <v>34</v>
      </c>
      <c r="E110" s="402">
        <f t="shared" si="2"/>
        <v>52583</v>
      </c>
      <c r="F110" s="383">
        <v>1399</v>
      </c>
      <c r="G110" s="383">
        <v>1476</v>
      </c>
      <c r="H110" s="383">
        <v>1727</v>
      </c>
      <c r="I110" s="383">
        <v>1848</v>
      </c>
      <c r="J110" s="383">
        <v>2415</v>
      </c>
      <c r="K110" s="383">
        <v>2355</v>
      </c>
      <c r="L110" s="383">
        <v>2328</v>
      </c>
      <c r="M110" s="383">
        <v>2509</v>
      </c>
      <c r="N110" s="383">
        <v>2866</v>
      </c>
      <c r="O110" s="383">
        <v>3665</v>
      </c>
      <c r="P110" s="383">
        <v>3303</v>
      </c>
      <c r="Q110" s="383">
        <v>3123</v>
      </c>
      <c r="R110" s="383">
        <v>2882</v>
      </c>
      <c r="S110" s="383">
        <v>3432</v>
      </c>
      <c r="T110" s="383">
        <v>4105</v>
      </c>
      <c r="U110" s="383">
        <v>4098</v>
      </c>
      <c r="V110" s="383">
        <v>3426</v>
      </c>
      <c r="W110" s="383">
        <v>2430</v>
      </c>
      <c r="X110" s="537">
        <f t="shared" si="3"/>
        <v>1598</v>
      </c>
      <c r="Y110" s="383">
        <v>1190</v>
      </c>
      <c r="Z110" s="383">
        <v>353</v>
      </c>
      <c r="AA110" s="383">
        <v>55</v>
      </c>
    </row>
    <row r="111" spans="1:27">
      <c r="A111" s="379" t="s">
        <v>598</v>
      </c>
      <c r="B111" s="380" t="s">
        <v>57</v>
      </c>
      <c r="C111" s="395" t="s">
        <v>181</v>
      </c>
      <c r="D111" s="381" t="s">
        <v>34</v>
      </c>
      <c r="E111" s="402">
        <f t="shared" si="2"/>
        <v>88143</v>
      </c>
      <c r="F111" s="383">
        <v>2730</v>
      </c>
      <c r="G111" s="383">
        <v>3122</v>
      </c>
      <c r="H111" s="383">
        <v>3113</v>
      </c>
      <c r="I111" s="383">
        <v>3445</v>
      </c>
      <c r="J111" s="383">
        <v>3610</v>
      </c>
      <c r="K111" s="383">
        <v>3650</v>
      </c>
      <c r="L111" s="383">
        <v>4053</v>
      </c>
      <c r="M111" s="383">
        <v>4492</v>
      </c>
      <c r="N111" s="383">
        <v>5402</v>
      </c>
      <c r="O111" s="383">
        <v>6252</v>
      </c>
      <c r="P111" s="383">
        <v>5729</v>
      </c>
      <c r="Q111" s="383">
        <v>5383</v>
      </c>
      <c r="R111" s="383">
        <v>5254</v>
      </c>
      <c r="S111" s="383">
        <v>6157</v>
      </c>
      <c r="T111" s="383">
        <v>7129</v>
      </c>
      <c r="U111" s="383">
        <v>6322</v>
      </c>
      <c r="V111" s="383">
        <v>4736</v>
      </c>
      <c r="W111" s="383">
        <v>3208</v>
      </c>
      <c r="X111" s="537">
        <f t="shared" si="3"/>
        <v>2178</v>
      </c>
      <c r="Y111" s="383">
        <v>1639</v>
      </c>
      <c r="Z111" s="383">
        <v>472</v>
      </c>
      <c r="AA111" s="383">
        <v>67</v>
      </c>
    </row>
    <row r="112" spans="1:27">
      <c r="A112" s="379" t="s">
        <v>599</v>
      </c>
      <c r="B112" s="380" t="s">
        <v>57</v>
      </c>
      <c r="C112" s="395" t="s">
        <v>182</v>
      </c>
      <c r="D112" s="381" t="s">
        <v>34</v>
      </c>
      <c r="E112" s="402">
        <f t="shared" si="2"/>
        <v>119934</v>
      </c>
      <c r="F112" s="383">
        <v>4388</v>
      </c>
      <c r="G112" s="383">
        <v>4964</v>
      </c>
      <c r="H112" s="383">
        <v>4980</v>
      </c>
      <c r="I112" s="383">
        <v>4906</v>
      </c>
      <c r="J112" s="383">
        <v>4842</v>
      </c>
      <c r="K112" s="383">
        <v>4674</v>
      </c>
      <c r="L112" s="383">
        <v>5660</v>
      </c>
      <c r="M112" s="383">
        <v>6853</v>
      </c>
      <c r="N112" s="383">
        <v>7707</v>
      </c>
      <c r="O112" s="383">
        <v>8927</v>
      </c>
      <c r="P112" s="383">
        <v>7679</v>
      </c>
      <c r="Q112" s="383">
        <v>6927</v>
      </c>
      <c r="R112" s="383">
        <v>6518</v>
      </c>
      <c r="S112" s="383">
        <v>7673</v>
      </c>
      <c r="T112" s="383">
        <v>8770</v>
      </c>
      <c r="U112" s="383">
        <v>7913</v>
      </c>
      <c r="V112" s="383">
        <v>6140</v>
      </c>
      <c r="W112" s="383">
        <v>4477</v>
      </c>
      <c r="X112" s="537">
        <f t="shared" si="3"/>
        <v>2968</v>
      </c>
      <c r="Y112" s="383">
        <v>2163</v>
      </c>
      <c r="Z112" s="383">
        <v>690</v>
      </c>
      <c r="AA112" s="383">
        <v>115</v>
      </c>
    </row>
    <row r="113" spans="1:27">
      <c r="A113" s="379" t="s">
        <v>600</v>
      </c>
      <c r="B113" s="380" t="s">
        <v>57</v>
      </c>
      <c r="C113" s="395" t="s">
        <v>183</v>
      </c>
      <c r="D113" s="381" t="s">
        <v>34</v>
      </c>
      <c r="E113" s="402">
        <f t="shared" si="2"/>
        <v>115828</v>
      </c>
      <c r="F113" s="383">
        <v>3443</v>
      </c>
      <c r="G113" s="383">
        <v>4449</v>
      </c>
      <c r="H113" s="383">
        <v>4979</v>
      </c>
      <c r="I113" s="383">
        <v>5242</v>
      </c>
      <c r="J113" s="383">
        <v>5269</v>
      </c>
      <c r="K113" s="383">
        <v>4392</v>
      </c>
      <c r="L113" s="383">
        <v>4857</v>
      </c>
      <c r="M113" s="383">
        <v>5738</v>
      </c>
      <c r="N113" s="383">
        <v>7253</v>
      </c>
      <c r="O113" s="383">
        <v>8711</v>
      </c>
      <c r="P113" s="383">
        <v>7648</v>
      </c>
      <c r="Q113" s="383">
        <v>7085</v>
      </c>
      <c r="R113" s="383">
        <v>6976</v>
      </c>
      <c r="S113" s="383">
        <v>8064</v>
      </c>
      <c r="T113" s="383">
        <v>9292</v>
      </c>
      <c r="U113" s="383">
        <v>7703</v>
      </c>
      <c r="V113" s="383">
        <v>5371</v>
      </c>
      <c r="W113" s="383">
        <v>3834</v>
      </c>
      <c r="X113" s="537">
        <f t="shared" si="3"/>
        <v>2761</v>
      </c>
      <c r="Y113" s="383">
        <v>1968</v>
      </c>
      <c r="Z113" s="383">
        <v>680</v>
      </c>
      <c r="AA113" s="383">
        <v>113</v>
      </c>
    </row>
    <row r="114" spans="1:27">
      <c r="A114" s="379" t="s">
        <v>601</v>
      </c>
      <c r="B114" s="380" t="s">
        <v>57</v>
      </c>
      <c r="C114" s="395" t="s">
        <v>184</v>
      </c>
      <c r="D114" s="381" t="s">
        <v>34</v>
      </c>
      <c r="E114" s="402">
        <f t="shared" si="2"/>
        <v>75157</v>
      </c>
      <c r="F114" s="383">
        <v>2623</v>
      </c>
      <c r="G114" s="383">
        <v>2339</v>
      </c>
      <c r="H114" s="383">
        <v>2061</v>
      </c>
      <c r="I114" s="383">
        <v>2316</v>
      </c>
      <c r="J114" s="383">
        <v>4589</v>
      </c>
      <c r="K114" s="383">
        <v>5651</v>
      </c>
      <c r="L114" s="383">
        <v>5347</v>
      </c>
      <c r="M114" s="383">
        <v>5269</v>
      </c>
      <c r="N114" s="383">
        <v>5568</v>
      </c>
      <c r="O114" s="383">
        <v>5909</v>
      </c>
      <c r="P114" s="383">
        <v>4920</v>
      </c>
      <c r="Q114" s="383">
        <v>4218</v>
      </c>
      <c r="R114" s="383">
        <v>3675</v>
      </c>
      <c r="S114" s="383">
        <v>3974</v>
      </c>
      <c r="T114" s="383">
        <v>4438</v>
      </c>
      <c r="U114" s="383">
        <v>3704</v>
      </c>
      <c r="V114" s="383">
        <v>3131</v>
      </c>
      <c r="W114" s="383">
        <v>2319</v>
      </c>
      <c r="X114" s="537">
        <f t="shared" si="3"/>
        <v>1553</v>
      </c>
      <c r="Y114" s="383">
        <v>1142</v>
      </c>
      <c r="Z114" s="383">
        <v>353</v>
      </c>
      <c r="AA114" s="383">
        <v>58</v>
      </c>
    </row>
    <row r="115" spans="1:27">
      <c r="A115" s="396" t="s">
        <v>602</v>
      </c>
      <c r="B115" s="397" t="s">
        <v>57</v>
      </c>
      <c r="C115" s="398" t="s">
        <v>185</v>
      </c>
      <c r="D115" s="399" t="s">
        <v>34</v>
      </c>
      <c r="E115" s="402">
        <f t="shared" si="2"/>
        <v>127079</v>
      </c>
      <c r="F115" s="401">
        <v>3992</v>
      </c>
      <c r="G115" s="401">
        <v>5132</v>
      </c>
      <c r="H115" s="401">
        <v>5784</v>
      </c>
      <c r="I115" s="401">
        <v>6289</v>
      </c>
      <c r="J115" s="401">
        <v>6214</v>
      </c>
      <c r="K115" s="401">
        <v>5424</v>
      </c>
      <c r="L115" s="401">
        <v>5784</v>
      </c>
      <c r="M115" s="401">
        <v>6885</v>
      </c>
      <c r="N115" s="401">
        <v>8542</v>
      </c>
      <c r="O115" s="401">
        <v>9731</v>
      </c>
      <c r="P115" s="401">
        <v>8369</v>
      </c>
      <c r="Q115" s="401">
        <v>8631</v>
      </c>
      <c r="R115" s="401">
        <v>8669</v>
      </c>
      <c r="S115" s="401">
        <v>9283</v>
      </c>
      <c r="T115" s="401">
        <v>8885</v>
      </c>
      <c r="U115" s="401">
        <v>6554</v>
      </c>
      <c r="V115" s="401">
        <v>4462</v>
      </c>
      <c r="W115" s="401">
        <v>3449</v>
      </c>
      <c r="X115" s="537">
        <f t="shared" si="3"/>
        <v>2500</v>
      </c>
      <c r="Y115" s="401">
        <v>1847</v>
      </c>
      <c r="Z115" s="401">
        <v>586</v>
      </c>
      <c r="AA115" s="401">
        <v>67</v>
      </c>
    </row>
    <row r="116" spans="1:27">
      <c r="A116" s="379" t="s">
        <v>603</v>
      </c>
      <c r="B116" s="380" t="s">
        <v>57</v>
      </c>
      <c r="C116" s="380" t="s">
        <v>186</v>
      </c>
      <c r="D116" s="381" t="s">
        <v>34</v>
      </c>
      <c r="E116" s="404">
        <f t="shared" si="2"/>
        <v>281835</v>
      </c>
      <c r="F116" s="383">
        <v>10589</v>
      </c>
      <c r="G116" s="383">
        <v>11727</v>
      </c>
      <c r="H116" s="383">
        <v>12345</v>
      </c>
      <c r="I116" s="383">
        <v>13421</v>
      </c>
      <c r="J116" s="383">
        <v>13928</v>
      </c>
      <c r="K116" s="383">
        <v>12976</v>
      </c>
      <c r="L116" s="383">
        <v>13853</v>
      </c>
      <c r="M116" s="383">
        <v>15495</v>
      </c>
      <c r="N116" s="383">
        <v>18353</v>
      </c>
      <c r="O116" s="383">
        <v>21840</v>
      </c>
      <c r="P116" s="383">
        <v>18440</v>
      </c>
      <c r="Q116" s="383">
        <v>16578</v>
      </c>
      <c r="R116" s="383">
        <v>15169</v>
      </c>
      <c r="S116" s="383">
        <v>17369</v>
      </c>
      <c r="T116" s="383">
        <v>19884</v>
      </c>
      <c r="U116" s="383">
        <v>17108</v>
      </c>
      <c r="V116" s="383">
        <v>12357</v>
      </c>
      <c r="W116" s="383">
        <v>8719</v>
      </c>
      <c r="X116" s="538">
        <f t="shared" si="3"/>
        <v>5842</v>
      </c>
      <c r="Y116" s="383">
        <v>4267</v>
      </c>
      <c r="Z116" s="383">
        <v>1377</v>
      </c>
      <c r="AA116" s="383">
        <v>198</v>
      </c>
    </row>
    <row r="117" spans="1:27">
      <c r="A117" s="379" t="s">
        <v>604</v>
      </c>
      <c r="B117" s="380" t="s">
        <v>57</v>
      </c>
      <c r="C117" s="380" t="s">
        <v>187</v>
      </c>
      <c r="D117" s="381" t="s">
        <v>34</v>
      </c>
      <c r="E117" s="402">
        <f t="shared" si="2"/>
        <v>243127</v>
      </c>
      <c r="F117" s="383">
        <v>8646</v>
      </c>
      <c r="G117" s="383">
        <v>8635</v>
      </c>
      <c r="H117" s="383">
        <v>8944</v>
      </c>
      <c r="I117" s="383">
        <v>9436</v>
      </c>
      <c r="J117" s="383">
        <v>11487</v>
      </c>
      <c r="K117" s="383">
        <v>13063</v>
      </c>
      <c r="L117" s="383">
        <v>13382</v>
      </c>
      <c r="M117" s="383">
        <v>14046</v>
      </c>
      <c r="N117" s="383">
        <v>16011</v>
      </c>
      <c r="O117" s="383">
        <v>18941</v>
      </c>
      <c r="P117" s="383">
        <v>16510</v>
      </c>
      <c r="Q117" s="383">
        <v>13989</v>
      </c>
      <c r="R117" s="383">
        <v>12118</v>
      </c>
      <c r="S117" s="383">
        <v>14780</v>
      </c>
      <c r="T117" s="383">
        <v>17389</v>
      </c>
      <c r="U117" s="383">
        <v>15519</v>
      </c>
      <c r="V117" s="383">
        <v>12061</v>
      </c>
      <c r="W117" s="383">
        <v>7930</v>
      </c>
      <c r="X117" s="537">
        <f t="shared" si="3"/>
        <v>5120</v>
      </c>
      <c r="Y117" s="383">
        <v>3801</v>
      </c>
      <c r="Z117" s="383">
        <v>1170</v>
      </c>
      <c r="AA117" s="383">
        <v>149</v>
      </c>
    </row>
    <row r="118" spans="1:27">
      <c r="A118" s="379" t="s">
        <v>605</v>
      </c>
      <c r="B118" s="380" t="s">
        <v>57</v>
      </c>
      <c r="C118" s="380" t="s">
        <v>188</v>
      </c>
      <c r="D118" s="381" t="s">
        <v>34</v>
      </c>
      <c r="E118" s="402">
        <f t="shared" si="2"/>
        <v>159971</v>
      </c>
      <c r="F118" s="383">
        <v>6977</v>
      </c>
      <c r="G118" s="383">
        <v>6913</v>
      </c>
      <c r="H118" s="383">
        <v>6539</v>
      </c>
      <c r="I118" s="383">
        <v>6830</v>
      </c>
      <c r="J118" s="383">
        <v>7221</v>
      </c>
      <c r="K118" s="383">
        <v>8036</v>
      </c>
      <c r="L118" s="383">
        <v>8837</v>
      </c>
      <c r="M118" s="383">
        <v>9689</v>
      </c>
      <c r="N118" s="383">
        <v>10613</v>
      </c>
      <c r="O118" s="383">
        <v>12312</v>
      </c>
      <c r="P118" s="383">
        <v>10754</v>
      </c>
      <c r="Q118" s="383">
        <v>9252</v>
      </c>
      <c r="R118" s="383">
        <v>8153</v>
      </c>
      <c r="S118" s="383">
        <v>9651</v>
      </c>
      <c r="T118" s="383">
        <v>11118</v>
      </c>
      <c r="U118" s="383">
        <v>9605</v>
      </c>
      <c r="V118" s="383">
        <v>6799</v>
      </c>
      <c r="W118" s="383">
        <v>4552</v>
      </c>
      <c r="X118" s="537">
        <f t="shared" si="3"/>
        <v>3060</v>
      </c>
      <c r="Y118" s="383">
        <v>2280</v>
      </c>
      <c r="Z118" s="383">
        <v>670</v>
      </c>
      <c r="AA118" s="383">
        <v>110</v>
      </c>
    </row>
    <row r="119" spans="1:27">
      <c r="A119" s="379" t="s">
        <v>606</v>
      </c>
      <c r="B119" s="380" t="s">
        <v>57</v>
      </c>
      <c r="C119" s="380" t="s">
        <v>189</v>
      </c>
      <c r="D119" s="381" t="s">
        <v>34</v>
      </c>
      <c r="E119" s="402">
        <f t="shared" ref="E119:E155" si="4">SUM(F119:AA119)</f>
        <v>260254</v>
      </c>
      <c r="F119" s="383">
        <v>9912</v>
      </c>
      <c r="G119" s="383">
        <v>10996</v>
      </c>
      <c r="H119" s="383">
        <v>11613</v>
      </c>
      <c r="I119" s="383">
        <v>12282</v>
      </c>
      <c r="J119" s="383">
        <v>12658</v>
      </c>
      <c r="K119" s="383">
        <v>12128</v>
      </c>
      <c r="L119" s="383">
        <v>13264</v>
      </c>
      <c r="M119" s="383">
        <v>15617</v>
      </c>
      <c r="N119" s="383">
        <v>18976</v>
      </c>
      <c r="O119" s="383">
        <v>22926</v>
      </c>
      <c r="P119" s="383">
        <v>19168</v>
      </c>
      <c r="Q119" s="383">
        <v>15548</v>
      </c>
      <c r="R119" s="383">
        <v>13199</v>
      </c>
      <c r="S119" s="383">
        <v>14534</v>
      </c>
      <c r="T119" s="383">
        <v>16467</v>
      </c>
      <c r="U119" s="383">
        <v>13440</v>
      </c>
      <c r="V119" s="383">
        <v>10187</v>
      </c>
      <c r="W119" s="383">
        <v>7257</v>
      </c>
      <c r="X119" s="537">
        <f t="shared" si="3"/>
        <v>5041</v>
      </c>
      <c r="Y119" s="383">
        <v>3743</v>
      </c>
      <c r="Z119" s="383">
        <v>1125</v>
      </c>
      <c r="AA119" s="383">
        <v>173</v>
      </c>
    </row>
    <row r="120" spans="1:27">
      <c r="A120" s="379" t="s">
        <v>607</v>
      </c>
      <c r="B120" s="380" t="s">
        <v>57</v>
      </c>
      <c r="C120" s="380" t="s">
        <v>190</v>
      </c>
      <c r="D120" s="381" t="s">
        <v>34</v>
      </c>
      <c r="E120" s="402">
        <f t="shared" si="4"/>
        <v>23638</v>
      </c>
      <c r="F120" s="383">
        <v>613</v>
      </c>
      <c r="G120" s="383">
        <v>748</v>
      </c>
      <c r="H120" s="383">
        <v>851</v>
      </c>
      <c r="I120" s="383">
        <v>969</v>
      </c>
      <c r="J120" s="383">
        <v>964</v>
      </c>
      <c r="K120" s="383">
        <v>760</v>
      </c>
      <c r="L120" s="383">
        <v>807</v>
      </c>
      <c r="M120" s="383">
        <v>1067</v>
      </c>
      <c r="N120" s="383">
        <v>1328</v>
      </c>
      <c r="O120" s="383">
        <v>1527</v>
      </c>
      <c r="P120" s="383">
        <v>1416</v>
      </c>
      <c r="Q120" s="383">
        <v>1360</v>
      </c>
      <c r="R120" s="383">
        <v>1504</v>
      </c>
      <c r="S120" s="383">
        <v>1796</v>
      </c>
      <c r="T120" s="383">
        <v>1988</v>
      </c>
      <c r="U120" s="383">
        <v>1484</v>
      </c>
      <c r="V120" s="383">
        <v>1316</v>
      </c>
      <c r="W120" s="383">
        <v>1152</v>
      </c>
      <c r="X120" s="537">
        <f t="shared" si="3"/>
        <v>994</v>
      </c>
      <c r="Y120" s="383">
        <v>719</v>
      </c>
      <c r="Z120" s="383">
        <v>233</v>
      </c>
      <c r="AA120" s="383">
        <v>42</v>
      </c>
    </row>
    <row r="121" spans="1:27">
      <c r="A121" s="379" t="s">
        <v>608</v>
      </c>
      <c r="B121" s="380" t="s">
        <v>57</v>
      </c>
      <c r="C121" s="380" t="s">
        <v>191</v>
      </c>
      <c r="D121" s="381" t="s">
        <v>34</v>
      </c>
      <c r="E121" s="402">
        <f t="shared" si="4"/>
        <v>53725</v>
      </c>
      <c r="F121" s="383">
        <v>1664</v>
      </c>
      <c r="G121" s="383">
        <v>1999</v>
      </c>
      <c r="H121" s="383">
        <v>2171</v>
      </c>
      <c r="I121" s="383">
        <v>2194</v>
      </c>
      <c r="J121" s="383">
        <v>2155</v>
      </c>
      <c r="K121" s="383">
        <v>1811</v>
      </c>
      <c r="L121" s="383">
        <v>2139</v>
      </c>
      <c r="M121" s="383">
        <v>2826</v>
      </c>
      <c r="N121" s="383">
        <v>3566</v>
      </c>
      <c r="O121" s="383">
        <v>4603</v>
      </c>
      <c r="P121" s="383">
        <v>4212</v>
      </c>
      <c r="Q121" s="383">
        <v>3587</v>
      </c>
      <c r="R121" s="383">
        <v>3092</v>
      </c>
      <c r="S121" s="383">
        <v>3392</v>
      </c>
      <c r="T121" s="383">
        <v>3935</v>
      </c>
      <c r="U121" s="383">
        <v>3253</v>
      </c>
      <c r="V121" s="383">
        <v>2556</v>
      </c>
      <c r="W121" s="383">
        <v>1814</v>
      </c>
      <c r="X121" s="537">
        <f t="shared" si="3"/>
        <v>1378</v>
      </c>
      <c r="Y121" s="383">
        <v>1009</v>
      </c>
      <c r="Z121" s="383">
        <v>315</v>
      </c>
      <c r="AA121" s="383">
        <v>54</v>
      </c>
    </row>
    <row r="122" spans="1:27">
      <c r="A122" s="379" t="s">
        <v>609</v>
      </c>
      <c r="B122" s="380" t="s">
        <v>57</v>
      </c>
      <c r="C122" s="380" t="s">
        <v>266</v>
      </c>
      <c r="D122" s="381" t="s">
        <v>34</v>
      </c>
      <c r="E122" s="402">
        <f t="shared" si="4"/>
        <v>106340</v>
      </c>
      <c r="F122" s="383">
        <v>4385</v>
      </c>
      <c r="G122" s="383">
        <v>4582</v>
      </c>
      <c r="H122" s="383">
        <v>4664</v>
      </c>
      <c r="I122" s="383">
        <v>4848</v>
      </c>
      <c r="J122" s="383">
        <v>5093</v>
      </c>
      <c r="K122" s="383">
        <v>4975</v>
      </c>
      <c r="L122" s="383">
        <v>5572</v>
      </c>
      <c r="M122" s="383">
        <v>6332</v>
      </c>
      <c r="N122" s="383">
        <v>7453</v>
      </c>
      <c r="O122" s="383">
        <v>8712</v>
      </c>
      <c r="P122" s="383">
        <v>7467</v>
      </c>
      <c r="Q122" s="383">
        <v>5940</v>
      </c>
      <c r="R122" s="383">
        <v>5125</v>
      </c>
      <c r="S122" s="383">
        <v>6323</v>
      </c>
      <c r="T122" s="383">
        <v>7151</v>
      </c>
      <c r="U122" s="383">
        <v>6307</v>
      </c>
      <c r="V122" s="383">
        <v>4487</v>
      </c>
      <c r="W122" s="383">
        <v>3006</v>
      </c>
      <c r="X122" s="537">
        <f t="shared" si="3"/>
        <v>1959</v>
      </c>
      <c r="Y122" s="383">
        <v>1452</v>
      </c>
      <c r="Z122" s="383">
        <v>427</v>
      </c>
      <c r="AA122" s="383">
        <v>80</v>
      </c>
    </row>
    <row r="123" spans="1:27">
      <c r="A123" s="379" t="s">
        <v>610</v>
      </c>
      <c r="B123" s="380" t="s">
        <v>57</v>
      </c>
      <c r="C123" s="380" t="s">
        <v>268</v>
      </c>
      <c r="D123" s="381" t="s">
        <v>34</v>
      </c>
      <c r="E123" s="402">
        <f t="shared" si="4"/>
        <v>15638</v>
      </c>
      <c r="F123" s="383">
        <v>500</v>
      </c>
      <c r="G123" s="383">
        <v>569</v>
      </c>
      <c r="H123" s="383">
        <v>556</v>
      </c>
      <c r="I123" s="383">
        <v>601</v>
      </c>
      <c r="J123" s="383">
        <v>609</v>
      </c>
      <c r="K123" s="383">
        <v>555</v>
      </c>
      <c r="L123" s="383">
        <v>672</v>
      </c>
      <c r="M123" s="383">
        <v>743</v>
      </c>
      <c r="N123" s="383">
        <v>846</v>
      </c>
      <c r="O123" s="383">
        <v>1010</v>
      </c>
      <c r="P123" s="383">
        <v>868</v>
      </c>
      <c r="Q123" s="383">
        <v>819</v>
      </c>
      <c r="R123" s="383">
        <v>855</v>
      </c>
      <c r="S123" s="383">
        <v>1175</v>
      </c>
      <c r="T123" s="383">
        <v>1400</v>
      </c>
      <c r="U123" s="383">
        <v>1226</v>
      </c>
      <c r="V123" s="383">
        <v>944</v>
      </c>
      <c r="W123" s="383">
        <v>668</v>
      </c>
      <c r="X123" s="537">
        <f t="shared" si="3"/>
        <v>511</v>
      </c>
      <c r="Y123" s="383">
        <v>349</v>
      </c>
      <c r="Z123" s="383">
        <v>141</v>
      </c>
      <c r="AA123" s="383">
        <v>21</v>
      </c>
    </row>
    <row r="124" spans="1:27">
      <c r="A124" s="379" t="s">
        <v>611</v>
      </c>
      <c r="B124" s="380" t="s">
        <v>57</v>
      </c>
      <c r="C124" s="380" t="s">
        <v>270</v>
      </c>
      <c r="D124" s="381" t="s">
        <v>34</v>
      </c>
      <c r="E124" s="402">
        <f t="shared" si="4"/>
        <v>43689</v>
      </c>
      <c r="F124" s="383">
        <v>1319</v>
      </c>
      <c r="G124" s="383">
        <v>1664</v>
      </c>
      <c r="H124" s="383">
        <v>1798</v>
      </c>
      <c r="I124" s="383">
        <v>1971</v>
      </c>
      <c r="J124" s="383">
        <v>1682</v>
      </c>
      <c r="K124" s="383">
        <v>1517</v>
      </c>
      <c r="L124" s="383">
        <v>1747</v>
      </c>
      <c r="M124" s="383">
        <v>2116</v>
      </c>
      <c r="N124" s="383">
        <v>2298</v>
      </c>
      <c r="O124" s="383">
        <v>2729</v>
      </c>
      <c r="P124" s="383">
        <v>2493</v>
      </c>
      <c r="Q124" s="383">
        <v>2555</v>
      </c>
      <c r="R124" s="383">
        <v>2783</v>
      </c>
      <c r="S124" s="383">
        <v>3135</v>
      </c>
      <c r="T124" s="383">
        <v>3150</v>
      </c>
      <c r="U124" s="383">
        <v>2799</v>
      </c>
      <c r="V124" s="383">
        <v>2373</v>
      </c>
      <c r="W124" s="383">
        <v>2090</v>
      </c>
      <c r="X124" s="537">
        <f t="shared" si="3"/>
        <v>1735</v>
      </c>
      <c r="Y124" s="383">
        <v>1226</v>
      </c>
      <c r="Z124" s="383">
        <v>443</v>
      </c>
      <c r="AA124" s="383">
        <v>66</v>
      </c>
    </row>
    <row r="125" spans="1:27">
      <c r="A125" s="379" t="s">
        <v>612</v>
      </c>
      <c r="B125" s="380" t="s">
        <v>57</v>
      </c>
      <c r="C125" s="380" t="s">
        <v>58</v>
      </c>
      <c r="D125" s="381" t="s">
        <v>34</v>
      </c>
      <c r="E125" s="402">
        <f t="shared" si="4"/>
        <v>136990</v>
      </c>
      <c r="F125" s="383">
        <v>4822</v>
      </c>
      <c r="G125" s="383">
        <v>5670</v>
      </c>
      <c r="H125" s="383">
        <v>5985</v>
      </c>
      <c r="I125" s="383">
        <v>6542</v>
      </c>
      <c r="J125" s="383">
        <v>6428</v>
      </c>
      <c r="K125" s="383">
        <v>5961</v>
      </c>
      <c r="L125" s="383">
        <v>6695</v>
      </c>
      <c r="M125" s="383">
        <v>7672</v>
      </c>
      <c r="N125" s="383">
        <v>8965</v>
      </c>
      <c r="O125" s="383">
        <v>10815</v>
      </c>
      <c r="P125" s="383">
        <v>9057</v>
      </c>
      <c r="Q125" s="383">
        <v>7917</v>
      </c>
      <c r="R125" s="383">
        <v>7804</v>
      </c>
      <c r="S125" s="383">
        <v>9387</v>
      </c>
      <c r="T125" s="383">
        <v>10388</v>
      </c>
      <c r="U125" s="383">
        <v>8537</v>
      </c>
      <c r="V125" s="383">
        <v>5584</v>
      </c>
      <c r="W125" s="383">
        <v>3927</v>
      </c>
      <c r="X125" s="537">
        <f t="shared" si="3"/>
        <v>2417</v>
      </c>
      <c r="Y125" s="383">
        <v>1811</v>
      </c>
      <c r="Z125" s="383">
        <v>524</v>
      </c>
      <c r="AA125" s="383">
        <v>82</v>
      </c>
    </row>
    <row r="126" spans="1:27">
      <c r="A126" s="379" t="s">
        <v>613</v>
      </c>
      <c r="B126" s="380" t="s">
        <v>57</v>
      </c>
      <c r="C126" s="380" t="s">
        <v>271</v>
      </c>
      <c r="D126" s="381" t="s">
        <v>34</v>
      </c>
      <c r="E126" s="402">
        <f t="shared" si="4"/>
        <v>25256</v>
      </c>
      <c r="F126" s="383">
        <v>740</v>
      </c>
      <c r="G126" s="383">
        <v>882</v>
      </c>
      <c r="H126" s="383">
        <v>962</v>
      </c>
      <c r="I126" s="383">
        <v>1153</v>
      </c>
      <c r="J126" s="383">
        <v>1182</v>
      </c>
      <c r="K126" s="383">
        <v>906</v>
      </c>
      <c r="L126" s="383">
        <v>1031</v>
      </c>
      <c r="M126" s="383">
        <v>1176</v>
      </c>
      <c r="N126" s="383">
        <v>1438</v>
      </c>
      <c r="O126" s="383">
        <v>1786</v>
      </c>
      <c r="P126" s="383">
        <v>1534</v>
      </c>
      <c r="Q126" s="383">
        <v>1511</v>
      </c>
      <c r="R126" s="383">
        <v>1448</v>
      </c>
      <c r="S126" s="383">
        <v>1859</v>
      </c>
      <c r="T126" s="383">
        <v>1979</v>
      </c>
      <c r="U126" s="383">
        <v>1716</v>
      </c>
      <c r="V126" s="383">
        <v>1354</v>
      </c>
      <c r="W126" s="383">
        <v>1067</v>
      </c>
      <c r="X126" s="537">
        <f t="shared" si="3"/>
        <v>766</v>
      </c>
      <c r="Y126" s="383">
        <v>547</v>
      </c>
      <c r="Z126" s="383">
        <v>184</v>
      </c>
      <c r="AA126" s="383">
        <v>35</v>
      </c>
    </row>
    <row r="127" spans="1:27">
      <c r="A127" s="379" t="s">
        <v>614</v>
      </c>
      <c r="B127" s="380" t="s">
        <v>57</v>
      </c>
      <c r="C127" s="380" t="s">
        <v>273</v>
      </c>
      <c r="D127" s="381" t="s">
        <v>34</v>
      </c>
      <c r="E127" s="402">
        <f t="shared" si="4"/>
        <v>21679</v>
      </c>
      <c r="F127" s="383">
        <v>627</v>
      </c>
      <c r="G127" s="383">
        <v>772</v>
      </c>
      <c r="H127" s="383">
        <v>830</v>
      </c>
      <c r="I127" s="383">
        <v>993</v>
      </c>
      <c r="J127" s="383">
        <v>940</v>
      </c>
      <c r="K127" s="383">
        <v>865</v>
      </c>
      <c r="L127" s="383">
        <v>820</v>
      </c>
      <c r="M127" s="383">
        <v>1020</v>
      </c>
      <c r="N127" s="383">
        <v>1160</v>
      </c>
      <c r="O127" s="383">
        <v>1457</v>
      </c>
      <c r="P127" s="383">
        <v>1305</v>
      </c>
      <c r="Q127" s="383">
        <v>1270</v>
      </c>
      <c r="R127" s="383">
        <v>1305</v>
      </c>
      <c r="S127" s="383">
        <v>1493</v>
      </c>
      <c r="T127" s="383">
        <v>1577</v>
      </c>
      <c r="U127" s="383">
        <v>1591</v>
      </c>
      <c r="V127" s="383">
        <v>1222</v>
      </c>
      <c r="W127" s="383">
        <v>914</v>
      </c>
      <c r="X127" s="537">
        <f t="shared" si="3"/>
        <v>759</v>
      </c>
      <c r="Y127" s="383">
        <v>545</v>
      </c>
      <c r="Z127" s="383">
        <v>182</v>
      </c>
      <c r="AA127" s="383">
        <v>32</v>
      </c>
    </row>
    <row r="128" spans="1:27">
      <c r="A128" s="379" t="s">
        <v>615</v>
      </c>
      <c r="B128" s="380" t="s">
        <v>57</v>
      </c>
      <c r="C128" s="380" t="s">
        <v>274</v>
      </c>
      <c r="D128" s="381" t="s">
        <v>34</v>
      </c>
      <c r="E128" s="402">
        <f t="shared" si="4"/>
        <v>128474</v>
      </c>
      <c r="F128" s="383">
        <v>4487</v>
      </c>
      <c r="G128" s="383">
        <v>5111</v>
      </c>
      <c r="H128" s="383">
        <v>5416</v>
      </c>
      <c r="I128" s="383">
        <v>5986</v>
      </c>
      <c r="J128" s="383">
        <v>5892</v>
      </c>
      <c r="K128" s="383">
        <v>5056</v>
      </c>
      <c r="L128" s="383">
        <v>5651</v>
      </c>
      <c r="M128" s="383">
        <v>6822</v>
      </c>
      <c r="N128" s="383">
        <v>8629</v>
      </c>
      <c r="O128" s="383">
        <v>10770</v>
      </c>
      <c r="P128" s="383">
        <v>9422</v>
      </c>
      <c r="Q128" s="383">
        <v>7940</v>
      </c>
      <c r="R128" s="383">
        <v>6897</v>
      </c>
      <c r="S128" s="383">
        <v>7890</v>
      </c>
      <c r="T128" s="383">
        <v>9171</v>
      </c>
      <c r="U128" s="383">
        <v>7586</v>
      </c>
      <c r="V128" s="383">
        <v>5838</v>
      </c>
      <c r="W128" s="383">
        <v>3996</v>
      </c>
      <c r="X128" s="537">
        <f t="shared" si="3"/>
        <v>2957</v>
      </c>
      <c r="Y128" s="383">
        <v>2143</v>
      </c>
      <c r="Z128" s="383">
        <v>686</v>
      </c>
      <c r="AA128" s="383">
        <v>128</v>
      </c>
    </row>
    <row r="129" spans="1:27">
      <c r="A129" s="379" t="s">
        <v>616</v>
      </c>
      <c r="B129" s="380" t="s">
        <v>57</v>
      </c>
      <c r="C129" s="380" t="s">
        <v>275</v>
      </c>
      <c r="D129" s="381" t="s">
        <v>34</v>
      </c>
      <c r="E129" s="402">
        <f t="shared" si="4"/>
        <v>41010</v>
      </c>
      <c r="F129" s="383">
        <v>1196</v>
      </c>
      <c r="G129" s="383">
        <v>1474</v>
      </c>
      <c r="H129" s="383">
        <v>1541</v>
      </c>
      <c r="I129" s="383">
        <v>1765</v>
      </c>
      <c r="J129" s="383">
        <v>1844</v>
      </c>
      <c r="K129" s="383">
        <v>1532</v>
      </c>
      <c r="L129" s="383">
        <v>1690</v>
      </c>
      <c r="M129" s="383">
        <v>1970</v>
      </c>
      <c r="N129" s="383">
        <v>2439</v>
      </c>
      <c r="O129" s="383">
        <v>2732</v>
      </c>
      <c r="P129" s="383">
        <v>2431</v>
      </c>
      <c r="Q129" s="383">
        <v>2312</v>
      </c>
      <c r="R129" s="383">
        <v>2542</v>
      </c>
      <c r="S129" s="383">
        <v>3225</v>
      </c>
      <c r="T129" s="383">
        <v>3554</v>
      </c>
      <c r="U129" s="383">
        <v>3021</v>
      </c>
      <c r="V129" s="383">
        <v>1952</v>
      </c>
      <c r="W129" s="383">
        <v>1450</v>
      </c>
      <c r="X129" s="537">
        <f t="shared" si="3"/>
        <v>1170</v>
      </c>
      <c r="Y129" s="383">
        <v>841</v>
      </c>
      <c r="Z129" s="383">
        <v>285</v>
      </c>
      <c r="AA129" s="383">
        <v>44</v>
      </c>
    </row>
    <row r="130" spans="1:27">
      <c r="A130" s="379" t="s">
        <v>617</v>
      </c>
      <c r="B130" s="380" t="s">
        <v>57</v>
      </c>
      <c r="C130" s="380" t="s">
        <v>276</v>
      </c>
      <c r="D130" s="381" t="s">
        <v>34</v>
      </c>
      <c r="E130" s="402">
        <f t="shared" si="4"/>
        <v>47327</v>
      </c>
      <c r="F130" s="383">
        <v>1674</v>
      </c>
      <c r="G130" s="383">
        <v>1938</v>
      </c>
      <c r="H130" s="383">
        <v>2071</v>
      </c>
      <c r="I130" s="383">
        <v>2241</v>
      </c>
      <c r="J130" s="383">
        <v>2173</v>
      </c>
      <c r="K130" s="383">
        <v>2074</v>
      </c>
      <c r="L130" s="383">
        <v>2259</v>
      </c>
      <c r="M130" s="383">
        <v>2552</v>
      </c>
      <c r="N130" s="383">
        <v>2965</v>
      </c>
      <c r="O130" s="383">
        <v>3566</v>
      </c>
      <c r="P130" s="383">
        <v>2927</v>
      </c>
      <c r="Q130" s="383">
        <v>2749</v>
      </c>
      <c r="R130" s="383">
        <v>2735</v>
      </c>
      <c r="S130" s="383">
        <v>3330</v>
      </c>
      <c r="T130" s="383">
        <v>3765</v>
      </c>
      <c r="U130" s="383">
        <v>2950</v>
      </c>
      <c r="V130" s="383">
        <v>2068</v>
      </c>
      <c r="W130" s="383">
        <v>1438</v>
      </c>
      <c r="X130" s="537">
        <f t="shared" si="3"/>
        <v>926</v>
      </c>
      <c r="Y130" s="383">
        <v>691</v>
      </c>
      <c r="Z130" s="383">
        <v>207</v>
      </c>
      <c r="AA130" s="383">
        <v>28</v>
      </c>
    </row>
    <row r="131" spans="1:27">
      <c r="A131" s="379" t="s">
        <v>618</v>
      </c>
      <c r="B131" s="380" t="s">
        <v>57</v>
      </c>
      <c r="C131" s="380" t="s">
        <v>277</v>
      </c>
      <c r="D131" s="381" t="s">
        <v>34</v>
      </c>
      <c r="E131" s="402">
        <f t="shared" si="4"/>
        <v>84677</v>
      </c>
      <c r="F131" s="383">
        <v>2577</v>
      </c>
      <c r="G131" s="383">
        <v>3211</v>
      </c>
      <c r="H131" s="383">
        <v>3408</v>
      </c>
      <c r="I131" s="383">
        <v>3871</v>
      </c>
      <c r="J131" s="383">
        <v>3832</v>
      </c>
      <c r="K131" s="383">
        <v>3114</v>
      </c>
      <c r="L131" s="383">
        <v>3443</v>
      </c>
      <c r="M131" s="383">
        <v>4369</v>
      </c>
      <c r="N131" s="383">
        <v>5323</v>
      </c>
      <c r="O131" s="383">
        <v>6792</v>
      </c>
      <c r="P131" s="383">
        <v>5952</v>
      </c>
      <c r="Q131" s="383">
        <v>4802</v>
      </c>
      <c r="R131" s="383">
        <v>4459</v>
      </c>
      <c r="S131" s="383">
        <v>5283</v>
      </c>
      <c r="T131" s="383">
        <v>6789</v>
      </c>
      <c r="U131" s="383">
        <v>6333</v>
      </c>
      <c r="V131" s="383">
        <v>4509</v>
      </c>
      <c r="W131" s="383">
        <v>2848</v>
      </c>
      <c r="X131" s="537">
        <f t="shared" si="3"/>
        <v>1881</v>
      </c>
      <c r="Y131" s="383">
        <v>1348</v>
      </c>
      <c r="Z131" s="383">
        <v>449</v>
      </c>
      <c r="AA131" s="383">
        <v>84</v>
      </c>
    </row>
    <row r="132" spans="1:27">
      <c r="A132" s="379" t="s">
        <v>619</v>
      </c>
      <c r="B132" s="380" t="s">
        <v>57</v>
      </c>
      <c r="C132" s="380" t="s">
        <v>278</v>
      </c>
      <c r="D132" s="381" t="s">
        <v>34</v>
      </c>
      <c r="E132" s="402">
        <f t="shared" si="4"/>
        <v>25389</v>
      </c>
      <c r="F132" s="383">
        <v>829</v>
      </c>
      <c r="G132" s="383">
        <v>1056</v>
      </c>
      <c r="H132" s="383">
        <v>1223</v>
      </c>
      <c r="I132" s="383">
        <v>1232</v>
      </c>
      <c r="J132" s="383">
        <v>1224</v>
      </c>
      <c r="K132" s="383">
        <v>1067</v>
      </c>
      <c r="L132" s="383">
        <v>1168</v>
      </c>
      <c r="M132" s="383">
        <v>1346</v>
      </c>
      <c r="N132" s="383">
        <v>1544</v>
      </c>
      <c r="O132" s="383">
        <v>1953</v>
      </c>
      <c r="P132" s="383">
        <v>1576</v>
      </c>
      <c r="Q132" s="383">
        <v>1398</v>
      </c>
      <c r="R132" s="383">
        <v>1449</v>
      </c>
      <c r="S132" s="383">
        <v>1701</v>
      </c>
      <c r="T132" s="383">
        <v>1876</v>
      </c>
      <c r="U132" s="383">
        <v>1519</v>
      </c>
      <c r="V132" s="383">
        <v>1016</v>
      </c>
      <c r="W132" s="383">
        <v>838</v>
      </c>
      <c r="X132" s="537">
        <f t="shared" ref="X132:X155" si="5">SUM(Y132:AA132)</f>
        <v>687</v>
      </c>
      <c r="Y132" s="383">
        <v>506</v>
      </c>
      <c r="Z132" s="383">
        <v>157</v>
      </c>
      <c r="AA132" s="383">
        <v>24</v>
      </c>
    </row>
    <row r="133" spans="1:27">
      <c r="A133" s="379" t="s">
        <v>620</v>
      </c>
      <c r="B133" s="380" t="s">
        <v>57</v>
      </c>
      <c r="C133" s="380" t="s">
        <v>279</v>
      </c>
      <c r="D133" s="381" t="s">
        <v>34</v>
      </c>
      <c r="E133" s="402">
        <f t="shared" si="4"/>
        <v>58735</v>
      </c>
      <c r="F133" s="383">
        <v>2027</v>
      </c>
      <c r="G133" s="383">
        <v>2529</v>
      </c>
      <c r="H133" s="383">
        <v>2438</v>
      </c>
      <c r="I133" s="383">
        <v>2627</v>
      </c>
      <c r="J133" s="383">
        <v>3166</v>
      </c>
      <c r="K133" s="383">
        <v>2800</v>
      </c>
      <c r="L133" s="383">
        <v>2914</v>
      </c>
      <c r="M133" s="383">
        <v>3258</v>
      </c>
      <c r="N133" s="383">
        <v>3543</v>
      </c>
      <c r="O133" s="383">
        <v>3904</v>
      </c>
      <c r="P133" s="383">
        <v>4297</v>
      </c>
      <c r="Q133" s="383">
        <v>4792</v>
      </c>
      <c r="R133" s="383">
        <v>4564</v>
      </c>
      <c r="S133" s="383">
        <v>4214</v>
      </c>
      <c r="T133" s="383">
        <v>3375</v>
      </c>
      <c r="U133" s="383">
        <v>2514</v>
      </c>
      <c r="V133" s="383">
        <v>1933</v>
      </c>
      <c r="W133" s="383">
        <v>1572</v>
      </c>
      <c r="X133" s="537">
        <f t="shared" si="5"/>
        <v>1134</v>
      </c>
      <c r="Y133" s="383">
        <v>849</v>
      </c>
      <c r="Z133" s="383">
        <v>247</v>
      </c>
      <c r="AA133" s="383">
        <v>38</v>
      </c>
    </row>
    <row r="134" spans="1:27">
      <c r="A134" s="379" t="s">
        <v>621</v>
      </c>
      <c r="B134" s="380" t="s">
        <v>57</v>
      </c>
      <c r="C134" s="380" t="s">
        <v>280</v>
      </c>
      <c r="D134" s="381" t="s">
        <v>34</v>
      </c>
      <c r="E134" s="402">
        <f t="shared" si="4"/>
        <v>23319</v>
      </c>
      <c r="F134" s="383">
        <v>696</v>
      </c>
      <c r="G134" s="383">
        <v>831</v>
      </c>
      <c r="H134" s="383">
        <v>808</v>
      </c>
      <c r="I134" s="383">
        <v>1007</v>
      </c>
      <c r="J134" s="383">
        <v>1117</v>
      </c>
      <c r="K134" s="383">
        <v>921</v>
      </c>
      <c r="L134" s="383">
        <v>995</v>
      </c>
      <c r="M134" s="383">
        <v>1067</v>
      </c>
      <c r="N134" s="383">
        <v>1206</v>
      </c>
      <c r="O134" s="383">
        <v>1464</v>
      </c>
      <c r="P134" s="383">
        <v>1400</v>
      </c>
      <c r="Q134" s="383">
        <v>1364</v>
      </c>
      <c r="R134" s="383">
        <v>1504</v>
      </c>
      <c r="S134" s="383">
        <v>1846</v>
      </c>
      <c r="T134" s="383">
        <v>1754</v>
      </c>
      <c r="U134" s="383">
        <v>1430</v>
      </c>
      <c r="V134" s="383">
        <v>1171</v>
      </c>
      <c r="W134" s="383">
        <v>1016</v>
      </c>
      <c r="X134" s="537">
        <f t="shared" si="5"/>
        <v>861</v>
      </c>
      <c r="Y134" s="383">
        <v>611</v>
      </c>
      <c r="Z134" s="383">
        <v>215</v>
      </c>
      <c r="AA134" s="383">
        <v>35</v>
      </c>
    </row>
    <row r="135" spans="1:27">
      <c r="A135" s="379" t="s">
        <v>622</v>
      </c>
      <c r="B135" s="380" t="s">
        <v>57</v>
      </c>
      <c r="C135" s="380" t="s">
        <v>145</v>
      </c>
      <c r="D135" s="381" t="s">
        <v>34</v>
      </c>
      <c r="E135" s="402">
        <f t="shared" si="4"/>
        <v>22475</v>
      </c>
      <c r="F135" s="383">
        <v>678</v>
      </c>
      <c r="G135" s="383">
        <v>815</v>
      </c>
      <c r="H135" s="383">
        <v>800</v>
      </c>
      <c r="I135" s="383">
        <v>885</v>
      </c>
      <c r="J135" s="383">
        <v>905</v>
      </c>
      <c r="K135" s="383">
        <v>913</v>
      </c>
      <c r="L135" s="383">
        <v>918</v>
      </c>
      <c r="M135" s="383">
        <v>1120</v>
      </c>
      <c r="N135" s="383">
        <v>1174</v>
      </c>
      <c r="O135" s="383">
        <v>1279</v>
      </c>
      <c r="P135" s="383">
        <v>1260</v>
      </c>
      <c r="Q135" s="383">
        <v>1387</v>
      </c>
      <c r="R135" s="383">
        <v>1488</v>
      </c>
      <c r="S135" s="383">
        <v>1684</v>
      </c>
      <c r="T135" s="383">
        <v>1635</v>
      </c>
      <c r="U135" s="383">
        <v>1355</v>
      </c>
      <c r="V135" s="383">
        <v>1271</v>
      </c>
      <c r="W135" s="383">
        <v>1082</v>
      </c>
      <c r="X135" s="537">
        <f t="shared" si="5"/>
        <v>913</v>
      </c>
      <c r="Y135" s="383">
        <v>667</v>
      </c>
      <c r="Z135" s="383">
        <v>213</v>
      </c>
      <c r="AA135" s="383">
        <v>33</v>
      </c>
    </row>
    <row r="136" spans="1:27">
      <c r="A136" s="379" t="s">
        <v>623</v>
      </c>
      <c r="B136" s="380" t="s">
        <v>57</v>
      </c>
      <c r="C136" s="380" t="s">
        <v>283</v>
      </c>
      <c r="D136" s="381" t="s">
        <v>34</v>
      </c>
      <c r="E136" s="402">
        <f t="shared" si="4"/>
        <v>12727</v>
      </c>
      <c r="F136" s="383">
        <v>353</v>
      </c>
      <c r="G136" s="383">
        <v>385</v>
      </c>
      <c r="H136" s="383">
        <v>469</v>
      </c>
      <c r="I136" s="383">
        <v>505</v>
      </c>
      <c r="J136" s="383">
        <v>422</v>
      </c>
      <c r="K136" s="383">
        <v>380</v>
      </c>
      <c r="L136" s="383">
        <v>454</v>
      </c>
      <c r="M136" s="383">
        <v>532</v>
      </c>
      <c r="N136" s="383">
        <v>616</v>
      </c>
      <c r="O136" s="383">
        <v>673</v>
      </c>
      <c r="P136" s="383">
        <v>617</v>
      </c>
      <c r="Q136" s="383">
        <v>787</v>
      </c>
      <c r="R136" s="383">
        <v>853</v>
      </c>
      <c r="S136" s="383">
        <v>995</v>
      </c>
      <c r="T136" s="383">
        <v>964</v>
      </c>
      <c r="U136" s="383">
        <v>810</v>
      </c>
      <c r="V136" s="383">
        <v>817</v>
      </c>
      <c r="W136" s="383">
        <v>751</v>
      </c>
      <c r="X136" s="537">
        <f t="shared" si="5"/>
        <v>672</v>
      </c>
      <c r="Y136" s="383">
        <v>479</v>
      </c>
      <c r="Z136" s="383">
        <v>168</v>
      </c>
      <c r="AA136" s="383">
        <v>25</v>
      </c>
    </row>
    <row r="137" spans="1:27">
      <c r="A137" s="379" t="s">
        <v>624</v>
      </c>
      <c r="B137" s="380" t="s">
        <v>57</v>
      </c>
      <c r="C137" s="380" t="s">
        <v>284</v>
      </c>
      <c r="D137" s="381" t="s">
        <v>34</v>
      </c>
      <c r="E137" s="402">
        <f t="shared" si="4"/>
        <v>34708</v>
      </c>
      <c r="F137" s="383">
        <v>1122</v>
      </c>
      <c r="G137" s="383">
        <v>1279</v>
      </c>
      <c r="H137" s="383">
        <v>1335</v>
      </c>
      <c r="I137" s="383">
        <v>1581</v>
      </c>
      <c r="J137" s="383">
        <v>1441</v>
      </c>
      <c r="K137" s="383">
        <v>1244</v>
      </c>
      <c r="L137" s="383">
        <v>1377</v>
      </c>
      <c r="M137" s="383">
        <v>1585</v>
      </c>
      <c r="N137" s="383">
        <v>1835</v>
      </c>
      <c r="O137" s="383">
        <v>2066</v>
      </c>
      <c r="P137" s="383">
        <v>1885</v>
      </c>
      <c r="Q137" s="383">
        <v>1965</v>
      </c>
      <c r="R137" s="383">
        <v>2256</v>
      </c>
      <c r="S137" s="383">
        <v>2533</v>
      </c>
      <c r="T137" s="383">
        <v>2528</v>
      </c>
      <c r="U137" s="383">
        <v>2150</v>
      </c>
      <c r="V137" s="383">
        <v>1850</v>
      </c>
      <c r="W137" s="383">
        <v>1758</v>
      </c>
      <c r="X137" s="537">
        <f t="shared" si="5"/>
        <v>1459</v>
      </c>
      <c r="Y137" s="383">
        <v>1032</v>
      </c>
      <c r="Z137" s="383">
        <v>386</v>
      </c>
      <c r="AA137" s="383">
        <v>41</v>
      </c>
    </row>
    <row r="138" spans="1:27">
      <c r="A138" s="379" t="s">
        <v>625</v>
      </c>
      <c r="B138" s="380" t="s">
        <v>57</v>
      </c>
      <c r="C138" s="380" t="s">
        <v>148</v>
      </c>
      <c r="D138" s="381" t="s">
        <v>34</v>
      </c>
      <c r="E138" s="402">
        <f t="shared" si="4"/>
        <v>25346</v>
      </c>
      <c r="F138" s="383">
        <v>798</v>
      </c>
      <c r="G138" s="383">
        <v>941</v>
      </c>
      <c r="H138" s="383">
        <v>962</v>
      </c>
      <c r="I138" s="383">
        <v>1053</v>
      </c>
      <c r="J138" s="383">
        <v>963</v>
      </c>
      <c r="K138" s="383">
        <v>857</v>
      </c>
      <c r="L138" s="383">
        <v>1073</v>
      </c>
      <c r="M138" s="383">
        <v>1196</v>
      </c>
      <c r="N138" s="383">
        <v>1343</v>
      </c>
      <c r="O138" s="383">
        <v>1556</v>
      </c>
      <c r="P138" s="383">
        <v>1405</v>
      </c>
      <c r="Q138" s="383">
        <v>1489</v>
      </c>
      <c r="R138" s="383">
        <v>1646</v>
      </c>
      <c r="S138" s="383">
        <v>1926</v>
      </c>
      <c r="T138" s="383">
        <v>2002</v>
      </c>
      <c r="U138" s="383">
        <v>1534</v>
      </c>
      <c r="V138" s="383">
        <v>1385</v>
      </c>
      <c r="W138" s="383">
        <v>1157</v>
      </c>
      <c r="X138" s="537">
        <f t="shared" si="5"/>
        <v>1030</v>
      </c>
      <c r="Y138" s="383">
        <v>743</v>
      </c>
      <c r="Z138" s="383">
        <v>246</v>
      </c>
      <c r="AA138" s="383">
        <v>41</v>
      </c>
    </row>
    <row r="139" spans="1:27">
      <c r="A139" s="379" t="s">
        <v>626</v>
      </c>
      <c r="B139" s="380" t="s">
        <v>57</v>
      </c>
      <c r="C139" s="380" t="s">
        <v>285</v>
      </c>
      <c r="D139" s="381" t="s">
        <v>34</v>
      </c>
      <c r="E139" s="402">
        <f t="shared" si="4"/>
        <v>16531</v>
      </c>
      <c r="F139" s="383">
        <v>544</v>
      </c>
      <c r="G139" s="383">
        <v>580</v>
      </c>
      <c r="H139" s="383">
        <v>607</v>
      </c>
      <c r="I139" s="383">
        <v>700</v>
      </c>
      <c r="J139" s="383">
        <v>671</v>
      </c>
      <c r="K139" s="383">
        <v>546</v>
      </c>
      <c r="L139" s="383">
        <v>667</v>
      </c>
      <c r="M139" s="383">
        <v>753</v>
      </c>
      <c r="N139" s="383">
        <v>827</v>
      </c>
      <c r="O139" s="383">
        <v>953</v>
      </c>
      <c r="P139" s="383">
        <v>885</v>
      </c>
      <c r="Q139" s="383">
        <v>969</v>
      </c>
      <c r="R139" s="383">
        <v>1105</v>
      </c>
      <c r="S139" s="383">
        <v>1157</v>
      </c>
      <c r="T139" s="383">
        <v>1190</v>
      </c>
      <c r="U139" s="383">
        <v>1047</v>
      </c>
      <c r="V139" s="383">
        <v>873</v>
      </c>
      <c r="W139" s="383">
        <v>873</v>
      </c>
      <c r="X139" s="537">
        <f t="shared" si="5"/>
        <v>792</v>
      </c>
      <c r="Y139" s="383">
        <v>554</v>
      </c>
      <c r="Z139" s="383">
        <v>205</v>
      </c>
      <c r="AA139" s="383">
        <v>33</v>
      </c>
    </row>
    <row r="140" spans="1:27">
      <c r="A140" s="379" t="s">
        <v>627</v>
      </c>
      <c r="B140" s="380" t="s">
        <v>57</v>
      </c>
      <c r="C140" s="380" t="s">
        <v>286</v>
      </c>
      <c r="D140" s="381" t="s">
        <v>34</v>
      </c>
      <c r="E140" s="402">
        <f t="shared" si="4"/>
        <v>23923</v>
      </c>
      <c r="F140" s="383">
        <v>677</v>
      </c>
      <c r="G140" s="383">
        <v>817</v>
      </c>
      <c r="H140" s="383">
        <v>813</v>
      </c>
      <c r="I140" s="383">
        <v>908</v>
      </c>
      <c r="J140" s="383">
        <v>881</v>
      </c>
      <c r="K140" s="383">
        <v>703</v>
      </c>
      <c r="L140" s="383">
        <v>937</v>
      </c>
      <c r="M140" s="383">
        <v>1020</v>
      </c>
      <c r="N140" s="383">
        <v>1276</v>
      </c>
      <c r="O140" s="383">
        <v>1368</v>
      </c>
      <c r="P140" s="383">
        <v>1263</v>
      </c>
      <c r="Q140" s="383">
        <v>1326</v>
      </c>
      <c r="R140" s="383">
        <v>1517</v>
      </c>
      <c r="S140" s="383">
        <v>1836</v>
      </c>
      <c r="T140" s="383">
        <v>1852</v>
      </c>
      <c r="U140" s="383">
        <v>1613</v>
      </c>
      <c r="V140" s="383">
        <v>1386</v>
      </c>
      <c r="W140" s="383">
        <v>1280</v>
      </c>
      <c r="X140" s="537">
        <f t="shared" si="5"/>
        <v>1225</v>
      </c>
      <c r="Y140" s="383">
        <v>878</v>
      </c>
      <c r="Z140" s="383">
        <v>307</v>
      </c>
      <c r="AA140" s="383">
        <v>40</v>
      </c>
    </row>
    <row r="141" spans="1:27">
      <c r="A141" s="379" t="s">
        <v>628</v>
      </c>
      <c r="B141" s="380" t="s">
        <v>57</v>
      </c>
      <c r="C141" s="380" t="s">
        <v>287</v>
      </c>
      <c r="D141" s="381" t="s">
        <v>34</v>
      </c>
      <c r="E141" s="402">
        <f t="shared" si="4"/>
        <v>20199</v>
      </c>
      <c r="F141" s="383">
        <v>501</v>
      </c>
      <c r="G141" s="383">
        <v>676</v>
      </c>
      <c r="H141" s="383">
        <v>820</v>
      </c>
      <c r="I141" s="383">
        <v>904</v>
      </c>
      <c r="J141" s="383">
        <v>755</v>
      </c>
      <c r="K141" s="383">
        <v>628</v>
      </c>
      <c r="L141" s="383">
        <v>793</v>
      </c>
      <c r="M141" s="383">
        <v>901</v>
      </c>
      <c r="N141" s="383">
        <v>1050</v>
      </c>
      <c r="O141" s="383">
        <v>1185</v>
      </c>
      <c r="P141" s="383">
        <v>1145</v>
      </c>
      <c r="Q141" s="383">
        <v>1218</v>
      </c>
      <c r="R141" s="383">
        <v>1379</v>
      </c>
      <c r="S141" s="383">
        <v>1648</v>
      </c>
      <c r="T141" s="383">
        <v>1570</v>
      </c>
      <c r="U141" s="383">
        <v>1281</v>
      </c>
      <c r="V141" s="383">
        <v>1142</v>
      </c>
      <c r="W141" s="383">
        <v>969</v>
      </c>
      <c r="X141" s="537">
        <f t="shared" si="5"/>
        <v>817</v>
      </c>
      <c r="Y141" s="383">
        <v>584</v>
      </c>
      <c r="Z141" s="383">
        <v>208</v>
      </c>
      <c r="AA141" s="383">
        <v>25</v>
      </c>
    </row>
    <row r="142" spans="1:27">
      <c r="A142" s="379" t="s">
        <v>629</v>
      </c>
      <c r="B142" s="380" t="s">
        <v>57</v>
      </c>
      <c r="C142" s="380" t="s">
        <v>288</v>
      </c>
      <c r="D142" s="381" t="s">
        <v>34</v>
      </c>
      <c r="E142" s="402">
        <f t="shared" si="4"/>
        <v>21141</v>
      </c>
      <c r="F142" s="383">
        <v>830</v>
      </c>
      <c r="G142" s="383">
        <v>840</v>
      </c>
      <c r="H142" s="383">
        <v>917</v>
      </c>
      <c r="I142" s="383">
        <v>1024</v>
      </c>
      <c r="J142" s="383">
        <v>1246</v>
      </c>
      <c r="K142" s="383">
        <v>1113</v>
      </c>
      <c r="L142" s="383">
        <v>1096</v>
      </c>
      <c r="M142" s="383">
        <v>1164</v>
      </c>
      <c r="N142" s="383">
        <v>1259</v>
      </c>
      <c r="O142" s="383">
        <v>1460</v>
      </c>
      <c r="P142" s="383">
        <v>1295</v>
      </c>
      <c r="Q142" s="383">
        <v>1169</v>
      </c>
      <c r="R142" s="383">
        <v>1205</v>
      </c>
      <c r="S142" s="383">
        <v>1299</v>
      </c>
      <c r="T142" s="383">
        <v>1317</v>
      </c>
      <c r="U142" s="383">
        <v>1024</v>
      </c>
      <c r="V142" s="383">
        <v>939</v>
      </c>
      <c r="W142" s="383">
        <v>742</v>
      </c>
      <c r="X142" s="537">
        <f t="shared" si="5"/>
        <v>601</v>
      </c>
      <c r="Y142" s="383">
        <v>441</v>
      </c>
      <c r="Z142" s="383">
        <v>135</v>
      </c>
      <c r="AA142" s="383">
        <v>25</v>
      </c>
    </row>
    <row r="143" spans="1:27">
      <c r="A143" s="379" t="s">
        <v>630</v>
      </c>
      <c r="B143" s="380" t="s">
        <v>57</v>
      </c>
      <c r="C143" s="380" t="s">
        <v>131</v>
      </c>
      <c r="D143" s="381" t="s">
        <v>34</v>
      </c>
      <c r="E143" s="402">
        <f t="shared" si="4"/>
        <v>40437</v>
      </c>
      <c r="F143" s="383">
        <v>1330</v>
      </c>
      <c r="G143" s="383">
        <v>1573</v>
      </c>
      <c r="H143" s="383">
        <v>1677</v>
      </c>
      <c r="I143" s="383">
        <v>1917</v>
      </c>
      <c r="J143" s="383">
        <v>1814</v>
      </c>
      <c r="K143" s="383">
        <v>1457</v>
      </c>
      <c r="L143" s="383">
        <v>1781</v>
      </c>
      <c r="M143" s="383">
        <v>2091</v>
      </c>
      <c r="N143" s="383">
        <v>2463</v>
      </c>
      <c r="O143" s="383">
        <v>2853</v>
      </c>
      <c r="P143" s="383">
        <v>2442</v>
      </c>
      <c r="Q143" s="383">
        <v>2319</v>
      </c>
      <c r="R143" s="383">
        <v>2474</v>
      </c>
      <c r="S143" s="383">
        <v>2969</v>
      </c>
      <c r="T143" s="383">
        <v>3239</v>
      </c>
      <c r="U143" s="383">
        <v>2519</v>
      </c>
      <c r="V143" s="383">
        <v>1928</v>
      </c>
      <c r="W143" s="383">
        <v>1411</v>
      </c>
      <c r="X143" s="537">
        <f t="shared" si="5"/>
        <v>1090</v>
      </c>
      <c r="Y143" s="383">
        <v>810</v>
      </c>
      <c r="Z143" s="383">
        <v>248</v>
      </c>
      <c r="AA143" s="383">
        <v>32</v>
      </c>
    </row>
    <row r="144" spans="1:27">
      <c r="A144" s="379" t="s">
        <v>631</v>
      </c>
      <c r="B144" s="380" t="s">
        <v>57</v>
      </c>
      <c r="C144" s="380" t="s">
        <v>118</v>
      </c>
      <c r="D144" s="381" t="s">
        <v>34</v>
      </c>
      <c r="E144" s="402">
        <f t="shared" si="4"/>
        <v>16464</v>
      </c>
      <c r="F144" s="383">
        <v>431</v>
      </c>
      <c r="G144" s="383">
        <v>699</v>
      </c>
      <c r="H144" s="383">
        <v>840</v>
      </c>
      <c r="I144" s="383">
        <v>875</v>
      </c>
      <c r="J144" s="383">
        <v>696</v>
      </c>
      <c r="K144" s="383">
        <v>482</v>
      </c>
      <c r="L144" s="383">
        <v>616</v>
      </c>
      <c r="M144" s="383">
        <v>772</v>
      </c>
      <c r="N144" s="383">
        <v>1113</v>
      </c>
      <c r="O144" s="383">
        <v>1275</v>
      </c>
      <c r="P144" s="383">
        <v>1139</v>
      </c>
      <c r="Q144" s="383">
        <v>1044</v>
      </c>
      <c r="R144" s="383">
        <v>1132</v>
      </c>
      <c r="S144" s="383">
        <v>1253</v>
      </c>
      <c r="T144" s="383">
        <v>1243</v>
      </c>
      <c r="U144" s="383">
        <v>952</v>
      </c>
      <c r="V144" s="383">
        <v>590</v>
      </c>
      <c r="W144" s="383">
        <v>460</v>
      </c>
      <c r="X144" s="537">
        <f t="shared" si="5"/>
        <v>426</v>
      </c>
      <c r="Y144" s="383">
        <v>302</v>
      </c>
      <c r="Z144" s="383">
        <v>109</v>
      </c>
      <c r="AA144" s="383">
        <v>15</v>
      </c>
    </row>
    <row r="145" spans="1:27">
      <c r="A145" s="379" t="s">
        <v>632</v>
      </c>
      <c r="B145" s="380" t="s">
        <v>57</v>
      </c>
      <c r="C145" s="380" t="s">
        <v>289</v>
      </c>
      <c r="D145" s="381" t="s">
        <v>34</v>
      </c>
      <c r="E145" s="402">
        <f t="shared" si="4"/>
        <v>10993</v>
      </c>
      <c r="F145" s="383">
        <v>237</v>
      </c>
      <c r="G145" s="383">
        <v>361</v>
      </c>
      <c r="H145" s="383">
        <v>416</v>
      </c>
      <c r="I145" s="383">
        <v>490</v>
      </c>
      <c r="J145" s="383">
        <v>454</v>
      </c>
      <c r="K145" s="383">
        <v>350</v>
      </c>
      <c r="L145" s="383">
        <v>371</v>
      </c>
      <c r="M145" s="383">
        <v>450</v>
      </c>
      <c r="N145" s="383">
        <v>520</v>
      </c>
      <c r="O145" s="383">
        <v>711</v>
      </c>
      <c r="P145" s="383">
        <v>603</v>
      </c>
      <c r="Q145" s="383">
        <v>700</v>
      </c>
      <c r="R145" s="383">
        <v>746</v>
      </c>
      <c r="S145" s="383">
        <v>808</v>
      </c>
      <c r="T145" s="383">
        <v>886</v>
      </c>
      <c r="U145" s="383">
        <v>778</v>
      </c>
      <c r="V145" s="383">
        <v>639</v>
      </c>
      <c r="W145" s="383">
        <v>537</v>
      </c>
      <c r="X145" s="537">
        <f t="shared" si="5"/>
        <v>468</v>
      </c>
      <c r="Y145" s="383">
        <v>321</v>
      </c>
      <c r="Z145" s="383">
        <v>124</v>
      </c>
      <c r="AA145" s="383">
        <v>23</v>
      </c>
    </row>
    <row r="146" spans="1:27">
      <c r="A146" s="379" t="s">
        <v>633</v>
      </c>
      <c r="B146" s="380" t="s">
        <v>57</v>
      </c>
      <c r="C146" s="380" t="s">
        <v>290</v>
      </c>
      <c r="D146" s="381" t="s">
        <v>34</v>
      </c>
      <c r="E146" s="402">
        <f t="shared" si="4"/>
        <v>16075</v>
      </c>
      <c r="F146" s="383">
        <v>535</v>
      </c>
      <c r="G146" s="383">
        <v>667</v>
      </c>
      <c r="H146" s="383">
        <v>648</v>
      </c>
      <c r="I146" s="383">
        <v>733</v>
      </c>
      <c r="J146" s="383">
        <v>676</v>
      </c>
      <c r="K146" s="383">
        <v>600</v>
      </c>
      <c r="L146" s="383">
        <v>751</v>
      </c>
      <c r="M146" s="383">
        <v>881</v>
      </c>
      <c r="N146" s="383">
        <v>994</v>
      </c>
      <c r="O146" s="383">
        <v>1181</v>
      </c>
      <c r="P146" s="383">
        <v>912</v>
      </c>
      <c r="Q146" s="383">
        <v>913</v>
      </c>
      <c r="R146" s="383">
        <v>997</v>
      </c>
      <c r="S146" s="383">
        <v>1280</v>
      </c>
      <c r="T146" s="383">
        <v>1431</v>
      </c>
      <c r="U146" s="383">
        <v>1109</v>
      </c>
      <c r="V146" s="383">
        <v>677</v>
      </c>
      <c r="W146" s="383">
        <v>466</v>
      </c>
      <c r="X146" s="537">
        <f t="shared" si="5"/>
        <v>312</v>
      </c>
      <c r="Y146" s="383">
        <v>233</v>
      </c>
      <c r="Z146" s="383">
        <v>73</v>
      </c>
      <c r="AA146" s="383">
        <v>6</v>
      </c>
    </row>
    <row r="147" spans="1:27">
      <c r="A147" s="379" t="s">
        <v>634</v>
      </c>
      <c r="B147" s="380" t="s">
        <v>57</v>
      </c>
      <c r="C147" s="380" t="s">
        <v>291</v>
      </c>
      <c r="D147" s="381" t="s">
        <v>34</v>
      </c>
      <c r="E147" s="402">
        <f t="shared" si="4"/>
        <v>17928</v>
      </c>
      <c r="F147" s="383">
        <v>695</v>
      </c>
      <c r="G147" s="383">
        <v>853</v>
      </c>
      <c r="H147" s="383">
        <v>796</v>
      </c>
      <c r="I147" s="383">
        <v>861</v>
      </c>
      <c r="J147" s="383">
        <v>862</v>
      </c>
      <c r="K147" s="383">
        <v>779</v>
      </c>
      <c r="L147" s="383">
        <v>878</v>
      </c>
      <c r="M147" s="383">
        <v>1035</v>
      </c>
      <c r="N147" s="383">
        <v>1247</v>
      </c>
      <c r="O147" s="383">
        <v>1358</v>
      </c>
      <c r="P147" s="383">
        <v>1116</v>
      </c>
      <c r="Q147" s="383">
        <v>953</v>
      </c>
      <c r="R147" s="383">
        <v>975</v>
      </c>
      <c r="S147" s="383">
        <v>1202</v>
      </c>
      <c r="T147" s="383">
        <v>1374</v>
      </c>
      <c r="U147" s="383">
        <v>1136</v>
      </c>
      <c r="V147" s="383">
        <v>719</v>
      </c>
      <c r="W147" s="383">
        <v>501</v>
      </c>
      <c r="X147" s="537">
        <f t="shared" si="5"/>
        <v>294</v>
      </c>
      <c r="Y147" s="383">
        <v>224</v>
      </c>
      <c r="Z147" s="383">
        <v>60</v>
      </c>
      <c r="AA147" s="383">
        <v>10</v>
      </c>
    </row>
    <row r="148" spans="1:27">
      <c r="A148" s="379" t="s">
        <v>635</v>
      </c>
      <c r="B148" s="380" t="s">
        <v>57</v>
      </c>
      <c r="C148" s="380" t="s">
        <v>292</v>
      </c>
      <c r="D148" s="381" t="s">
        <v>34</v>
      </c>
      <c r="E148" s="402">
        <f t="shared" si="4"/>
        <v>6380</v>
      </c>
      <c r="F148" s="383">
        <v>147</v>
      </c>
      <c r="G148" s="383">
        <v>195</v>
      </c>
      <c r="H148" s="383">
        <v>241</v>
      </c>
      <c r="I148" s="383">
        <v>265</v>
      </c>
      <c r="J148" s="383">
        <v>256</v>
      </c>
      <c r="K148" s="383">
        <v>203</v>
      </c>
      <c r="L148" s="383">
        <v>232</v>
      </c>
      <c r="M148" s="383">
        <v>281</v>
      </c>
      <c r="N148" s="383">
        <v>321</v>
      </c>
      <c r="O148" s="383">
        <v>371</v>
      </c>
      <c r="P148" s="383">
        <v>370</v>
      </c>
      <c r="Q148" s="383">
        <v>399</v>
      </c>
      <c r="R148" s="383">
        <v>486</v>
      </c>
      <c r="S148" s="383">
        <v>525</v>
      </c>
      <c r="T148" s="383">
        <v>507</v>
      </c>
      <c r="U148" s="383">
        <v>437</v>
      </c>
      <c r="V148" s="383">
        <v>354</v>
      </c>
      <c r="W148" s="383">
        <v>296</v>
      </c>
      <c r="X148" s="537">
        <f t="shared" si="5"/>
        <v>247</v>
      </c>
      <c r="Y148" s="383">
        <v>170</v>
      </c>
      <c r="Z148" s="383">
        <v>67</v>
      </c>
      <c r="AA148" s="383">
        <v>10</v>
      </c>
    </row>
    <row r="149" spans="1:27">
      <c r="A149" s="379" t="s">
        <v>636</v>
      </c>
      <c r="B149" s="380" t="s">
        <v>57</v>
      </c>
      <c r="C149" s="380" t="s">
        <v>293</v>
      </c>
      <c r="D149" s="381" t="s">
        <v>34</v>
      </c>
      <c r="E149" s="402">
        <f t="shared" si="4"/>
        <v>10254</v>
      </c>
      <c r="F149" s="383">
        <v>373</v>
      </c>
      <c r="G149" s="383">
        <v>433</v>
      </c>
      <c r="H149" s="383">
        <v>457</v>
      </c>
      <c r="I149" s="383">
        <v>527</v>
      </c>
      <c r="J149" s="383">
        <v>564</v>
      </c>
      <c r="K149" s="383">
        <v>474</v>
      </c>
      <c r="L149" s="383">
        <v>533</v>
      </c>
      <c r="M149" s="383">
        <v>567</v>
      </c>
      <c r="N149" s="383">
        <v>625</v>
      </c>
      <c r="O149" s="383">
        <v>695</v>
      </c>
      <c r="P149" s="383">
        <v>566</v>
      </c>
      <c r="Q149" s="383">
        <v>561</v>
      </c>
      <c r="R149" s="383">
        <v>550</v>
      </c>
      <c r="S149" s="383">
        <v>710</v>
      </c>
      <c r="T149" s="383">
        <v>767</v>
      </c>
      <c r="U149" s="383">
        <v>593</v>
      </c>
      <c r="V149" s="383">
        <v>447</v>
      </c>
      <c r="W149" s="383">
        <v>330</v>
      </c>
      <c r="X149" s="537">
        <f t="shared" si="5"/>
        <v>241</v>
      </c>
      <c r="Y149" s="383">
        <v>169</v>
      </c>
      <c r="Z149" s="383">
        <v>64</v>
      </c>
      <c r="AA149" s="383">
        <v>8</v>
      </c>
    </row>
    <row r="150" spans="1:27">
      <c r="A150" s="379" t="s">
        <v>637</v>
      </c>
      <c r="B150" s="380" t="s">
        <v>57</v>
      </c>
      <c r="C150" s="380" t="s">
        <v>294</v>
      </c>
      <c r="D150" s="381" t="s">
        <v>34</v>
      </c>
      <c r="E150" s="402">
        <f t="shared" si="4"/>
        <v>6250</v>
      </c>
      <c r="F150" s="383">
        <v>174</v>
      </c>
      <c r="G150" s="383">
        <v>178</v>
      </c>
      <c r="H150" s="383">
        <v>266</v>
      </c>
      <c r="I150" s="383">
        <v>284</v>
      </c>
      <c r="J150" s="383">
        <v>269</v>
      </c>
      <c r="K150" s="383">
        <v>209</v>
      </c>
      <c r="L150" s="383">
        <v>198</v>
      </c>
      <c r="M150" s="383">
        <v>273</v>
      </c>
      <c r="N150" s="383">
        <v>304</v>
      </c>
      <c r="O150" s="383">
        <v>346</v>
      </c>
      <c r="P150" s="383">
        <v>362</v>
      </c>
      <c r="Q150" s="383">
        <v>373</v>
      </c>
      <c r="R150" s="383">
        <v>412</v>
      </c>
      <c r="S150" s="383">
        <v>470</v>
      </c>
      <c r="T150" s="383">
        <v>445</v>
      </c>
      <c r="U150" s="383">
        <v>400</v>
      </c>
      <c r="V150" s="383">
        <v>347</v>
      </c>
      <c r="W150" s="383">
        <v>344</v>
      </c>
      <c r="X150" s="537">
        <f t="shared" si="5"/>
        <v>298</v>
      </c>
      <c r="Y150" s="383">
        <v>212</v>
      </c>
      <c r="Z150" s="383">
        <v>73</v>
      </c>
      <c r="AA150" s="383">
        <v>13</v>
      </c>
    </row>
    <row r="151" spans="1:27">
      <c r="A151" s="379" t="s">
        <v>638</v>
      </c>
      <c r="B151" s="380" t="s">
        <v>57</v>
      </c>
      <c r="C151" s="380" t="s">
        <v>295</v>
      </c>
      <c r="D151" s="381" t="s">
        <v>34</v>
      </c>
      <c r="E151" s="402">
        <f t="shared" si="4"/>
        <v>17703</v>
      </c>
      <c r="F151" s="383">
        <v>662</v>
      </c>
      <c r="G151" s="383">
        <v>802</v>
      </c>
      <c r="H151" s="383">
        <v>905</v>
      </c>
      <c r="I151" s="383">
        <v>983</v>
      </c>
      <c r="J151" s="383">
        <v>883</v>
      </c>
      <c r="K151" s="383">
        <v>699</v>
      </c>
      <c r="L151" s="383">
        <v>868</v>
      </c>
      <c r="M151" s="383">
        <v>1037</v>
      </c>
      <c r="N151" s="383">
        <v>1238</v>
      </c>
      <c r="O151" s="383">
        <v>1467</v>
      </c>
      <c r="P151" s="383">
        <v>1065</v>
      </c>
      <c r="Q151" s="383">
        <v>892</v>
      </c>
      <c r="R151" s="383">
        <v>937</v>
      </c>
      <c r="S151" s="383">
        <v>1232</v>
      </c>
      <c r="T151" s="383">
        <v>1335</v>
      </c>
      <c r="U151" s="383">
        <v>1043</v>
      </c>
      <c r="V151" s="383">
        <v>642</v>
      </c>
      <c r="W151" s="383">
        <v>435</v>
      </c>
      <c r="X151" s="537">
        <f t="shared" si="5"/>
        <v>289</v>
      </c>
      <c r="Y151" s="383">
        <v>215</v>
      </c>
      <c r="Z151" s="383">
        <v>63</v>
      </c>
      <c r="AA151" s="383">
        <v>11</v>
      </c>
    </row>
    <row r="152" spans="1:27">
      <c r="A152" s="379" t="s">
        <v>639</v>
      </c>
      <c r="B152" s="380" t="s">
        <v>57</v>
      </c>
      <c r="C152" s="380" t="s">
        <v>296</v>
      </c>
      <c r="D152" s="381" t="s">
        <v>34</v>
      </c>
      <c r="E152" s="402">
        <f t="shared" si="4"/>
        <v>7880</v>
      </c>
      <c r="F152" s="383">
        <v>135</v>
      </c>
      <c r="G152" s="383">
        <v>209</v>
      </c>
      <c r="H152" s="383">
        <v>276</v>
      </c>
      <c r="I152" s="383">
        <v>323</v>
      </c>
      <c r="J152" s="383">
        <v>286</v>
      </c>
      <c r="K152" s="383">
        <v>243</v>
      </c>
      <c r="L152" s="383">
        <v>238</v>
      </c>
      <c r="M152" s="383">
        <v>316</v>
      </c>
      <c r="N152" s="383">
        <v>411</v>
      </c>
      <c r="O152" s="383">
        <v>493</v>
      </c>
      <c r="P152" s="383">
        <v>413</v>
      </c>
      <c r="Q152" s="383">
        <v>476</v>
      </c>
      <c r="R152" s="383">
        <v>566</v>
      </c>
      <c r="S152" s="383">
        <v>714</v>
      </c>
      <c r="T152" s="383">
        <v>724</v>
      </c>
      <c r="U152" s="383">
        <v>599</v>
      </c>
      <c r="V152" s="383">
        <v>429</v>
      </c>
      <c r="W152" s="383">
        <v>385</v>
      </c>
      <c r="X152" s="537">
        <f t="shared" si="5"/>
        <v>322</v>
      </c>
      <c r="Y152" s="383">
        <v>233</v>
      </c>
      <c r="Z152" s="383">
        <v>79</v>
      </c>
      <c r="AA152" s="383">
        <v>10</v>
      </c>
    </row>
    <row r="153" spans="1:27">
      <c r="A153" s="379" t="s">
        <v>640</v>
      </c>
      <c r="B153" s="380" t="s">
        <v>57</v>
      </c>
      <c r="C153" s="380" t="s">
        <v>297</v>
      </c>
      <c r="D153" s="381" t="s">
        <v>34</v>
      </c>
      <c r="E153" s="402">
        <f t="shared" si="4"/>
        <v>9196</v>
      </c>
      <c r="F153" s="383">
        <v>214</v>
      </c>
      <c r="G153" s="383">
        <v>248</v>
      </c>
      <c r="H153" s="383">
        <v>293</v>
      </c>
      <c r="I153" s="383">
        <v>327</v>
      </c>
      <c r="J153" s="383">
        <v>292</v>
      </c>
      <c r="K153" s="383">
        <v>258</v>
      </c>
      <c r="L153" s="383">
        <v>307</v>
      </c>
      <c r="M153" s="383">
        <v>356</v>
      </c>
      <c r="N153" s="383">
        <v>413</v>
      </c>
      <c r="O153" s="383">
        <v>429</v>
      </c>
      <c r="P153" s="383">
        <v>473</v>
      </c>
      <c r="Q153" s="383">
        <v>554</v>
      </c>
      <c r="R153" s="383">
        <v>692</v>
      </c>
      <c r="S153" s="383">
        <v>754</v>
      </c>
      <c r="T153" s="383">
        <v>709</v>
      </c>
      <c r="U153" s="383">
        <v>621</v>
      </c>
      <c r="V153" s="383">
        <v>643</v>
      </c>
      <c r="W153" s="383">
        <v>567</v>
      </c>
      <c r="X153" s="537">
        <f t="shared" si="5"/>
        <v>523</v>
      </c>
      <c r="Y153" s="383">
        <v>386</v>
      </c>
      <c r="Z153" s="383">
        <v>119</v>
      </c>
      <c r="AA153" s="383">
        <v>18</v>
      </c>
    </row>
    <row r="154" spans="1:27">
      <c r="A154" s="379" t="s">
        <v>641</v>
      </c>
      <c r="B154" s="380" t="s">
        <v>57</v>
      </c>
      <c r="C154" s="380" t="s">
        <v>298</v>
      </c>
      <c r="D154" s="381" t="s">
        <v>34</v>
      </c>
      <c r="E154" s="402">
        <f t="shared" si="4"/>
        <v>9537</v>
      </c>
      <c r="F154" s="383">
        <v>235</v>
      </c>
      <c r="G154" s="383">
        <v>281</v>
      </c>
      <c r="H154" s="383">
        <v>339</v>
      </c>
      <c r="I154" s="383">
        <v>395</v>
      </c>
      <c r="J154" s="383">
        <v>336</v>
      </c>
      <c r="K154" s="383">
        <v>249</v>
      </c>
      <c r="L154" s="383">
        <v>308</v>
      </c>
      <c r="M154" s="383">
        <v>342</v>
      </c>
      <c r="N154" s="383">
        <v>417</v>
      </c>
      <c r="O154" s="383">
        <v>487</v>
      </c>
      <c r="P154" s="383">
        <v>508</v>
      </c>
      <c r="Q154" s="383">
        <v>605</v>
      </c>
      <c r="R154" s="383">
        <v>669</v>
      </c>
      <c r="S154" s="383">
        <v>708</v>
      </c>
      <c r="T154" s="383">
        <v>724</v>
      </c>
      <c r="U154" s="383">
        <v>733</v>
      </c>
      <c r="V154" s="383">
        <v>660</v>
      </c>
      <c r="W154" s="383">
        <v>597</v>
      </c>
      <c r="X154" s="537">
        <f t="shared" si="5"/>
        <v>472</v>
      </c>
      <c r="Y154" s="383">
        <v>340</v>
      </c>
      <c r="Z154" s="383">
        <v>111</v>
      </c>
      <c r="AA154" s="383">
        <v>21</v>
      </c>
    </row>
    <row r="155" spans="1:27">
      <c r="A155" s="396" t="s">
        <v>642</v>
      </c>
      <c r="B155" s="397" t="s">
        <v>57</v>
      </c>
      <c r="C155" s="397" t="s">
        <v>142</v>
      </c>
      <c r="D155" s="399" t="s">
        <v>34</v>
      </c>
      <c r="E155" s="405">
        <f t="shared" si="4"/>
        <v>7922</v>
      </c>
      <c r="F155" s="401">
        <v>189</v>
      </c>
      <c r="G155" s="401">
        <v>243</v>
      </c>
      <c r="H155" s="401">
        <v>291</v>
      </c>
      <c r="I155" s="401">
        <v>303</v>
      </c>
      <c r="J155" s="401">
        <v>243</v>
      </c>
      <c r="K155" s="401">
        <v>213</v>
      </c>
      <c r="L155" s="401">
        <v>252</v>
      </c>
      <c r="M155" s="401">
        <v>338</v>
      </c>
      <c r="N155" s="401">
        <v>372</v>
      </c>
      <c r="O155" s="401">
        <v>375</v>
      </c>
      <c r="P155" s="401">
        <v>396</v>
      </c>
      <c r="Q155" s="401">
        <v>491</v>
      </c>
      <c r="R155" s="401">
        <v>568</v>
      </c>
      <c r="S155" s="401">
        <v>671</v>
      </c>
      <c r="T155" s="401">
        <v>578</v>
      </c>
      <c r="U155" s="401">
        <v>561</v>
      </c>
      <c r="V155" s="401">
        <v>513</v>
      </c>
      <c r="W155" s="401">
        <v>477</v>
      </c>
      <c r="X155" s="539">
        <f t="shared" si="5"/>
        <v>424</v>
      </c>
      <c r="Y155" s="401">
        <v>306</v>
      </c>
      <c r="Z155" s="401">
        <v>96</v>
      </c>
      <c r="AA155" s="401">
        <v>22</v>
      </c>
    </row>
    <row r="156" spans="1:27">
      <c r="A156" s="406" t="s">
        <v>643</v>
      </c>
    </row>
  </sheetData>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4D107-7432-4021-B0EC-93EE9C7B0B3D}">
  <dimension ref="A1:Z158"/>
  <sheetViews>
    <sheetView workbookViewId="0">
      <pane xSplit="4" ySplit="3" topLeftCell="E4" activePane="bottomRight" state="frozen"/>
      <selection pane="topRight" activeCell="E1" sqref="E1"/>
      <selection pane="bottomLeft" activeCell="A4" sqref="A4"/>
      <selection pane="bottomRight" activeCell="J24" sqref="J24"/>
    </sheetView>
  </sheetViews>
  <sheetFormatPr defaultColWidth="9" defaultRowHeight="12.75"/>
  <cols>
    <col min="1" max="1" width="8.125" style="374" customWidth="1"/>
    <col min="2" max="2" width="9.5" style="374" customWidth="1"/>
    <col min="3" max="3" width="10.625" style="374" customWidth="1"/>
    <col min="4" max="4" width="5" style="407" customWidth="1"/>
    <col min="5" max="26" width="10.625" style="374" customWidth="1"/>
    <col min="27" max="16384" width="9" style="374"/>
  </cols>
  <sheetData>
    <row r="1" spans="1:26">
      <c r="A1" s="368" t="s">
        <v>925</v>
      </c>
      <c r="B1" s="369"/>
      <c r="C1" s="369"/>
      <c r="D1" s="370"/>
      <c r="E1" s="369"/>
      <c r="F1" s="369"/>
      <c r="G1" s="369"/>
      <c r="H1" s="369"/>
      <c r="I1" s="369"/>
      <c r="J1" s="369"/>
      <c r="K1" s="369"/>
      <c r="L1" s="369"/>
      <c r="M1" s="369"/>
      <c r="N1" s="369"/>
      <c r="O1" s="369"/>
      <c r="P1" s="369"/>
      <c r="Q1" s="369"/>
      <c r="R1" s="369"/>
      <c r="S1" s="369"/>
      <c r="T1" s="369"/>
      <c r="U1" s="369"/>
      <c r="V1" s="369"/>
      <c r="W1" s="369"/>
      <c r="X1" s="369"/>
      <c r="Y1" s="369"/>
      <c r="Z1" s="373"/>
    </row>
    <row r="2" spans="1:26">
      <c r="A2" s="574"/>
      <c r="B2" s="575"/>
      <c r="C2" s="575"/>
      <c r="D2" s="576"/>
      <c r="E2" s="375" t="s">
        <v>556</v>
      </c>
      <c r="F2" s="375" t="s">
        <v>711</v>
      </c>
      <c r="G2" s="375" t="s">
        <v>712</v>
      </c>
      <c r="H2" s="375" t="s">
        <v>713</v>
      </c>
      <c r="I2" s="375" t="s">
        <v>714</v>
      </c>
      <c r="J2" s="375" t="s">
        <v>715</v>
      </c>
      <c r="K2" s="375" t="s">
        <v>716</v>
      </c>
      <c r="L2" s="375" t="s">
        <v>717</v>
      </c>
      <c r="M2" s="375" t="s">
        <v>718</v>
      </c>
      <c r="N2" s="375" t="s">
        <v>719</v>
      </c>
      <c r="O2" s="375" t="s">
        <v>720</v>
      </c>
      <c r="P2" s="375" t="s">
        <v>721</v>
      </c>
      <c r="Q2" s="375" t="s">
        <v>722</v>
      </c>
      <c r="R2" s="375" t="s">
        <v>723</v>
      </c>
      <c r="S2" s="375" t="s">
        <v>724</v>
      </c>
      <c r="T2" s="375" t="s">
        <v>725</v>
      </c>
      <c r="U2" s="375" t="s">
        <v>726</v>
      </c>
      <c r="V2" s="375" t="s">
        <v>727</v>
      </c>
      <c r="W2" s="375" t="s">
        <v>728</v>
      </c>
      <c r="X2" s="375" t="s">
        <v>729</v>
      </c>
      <c r="Y2" s="375" t="s">
        <v>730</v>
      </c>
      <c r="Z2" s="375" t="s">
        <v>590</v>
      </c>
    </row>
    <row r="3" spans="1:26">
      <c r="A3" s="375" t="s">
        <v>583</v>
      </c>
      <c r="B3" s="375" t="s">
        <v>584</v>
      </c>
      <c r="C3" s="377" t="s">
        <v>585</v>
      </c>
      <c r="D3" s="375" t="s">
        <v>586</v>
      </c>
      <c r="E3" s="375" t="s">
        <v>731</v>
      </c>
      <c r="F3" s="375" t="s">
        <v>731</v>
      </c>
      <c r="G3" s="375" t="s">
        <v>731</v>
      </c>
      <c r="H3" s="375" t="s">
        <v>731</v>
      </c>
      <c r="I3" s="375" t="s">
        <v>731</v>
      </c>
      <c r="J3" s="375" t="s">
        <v>731</v>
      </c>
      <c r="K3" s="375" t="s">
        <v>731</v>
      </c>
      <c r="L3" s="375" t="s">
        <v>731</v>
      </c>
      <c r="M3" s="375" t="s">
        <v>731</v>
      </c>
      <c r="N3" s="375" t="s">
        <v>731</v>
      </c>
      <c r="O3" s="375" t="s">
        <v>731</v>
      </c>
      <c r="P3" s="375" t="s">
        <v>731</v>
      </c>
      <c r="Q3" s="375" t="s">
        <v>731</v>
      </c>
      <c r="R3" s="375" t="s">
        <v>731</v>
      </c>
      <c r="S3" s="375" t="s">
        <v>731</v>
      </c>
      <c r="T3" s="375" t="s">
        <v>731</v>
      </c>
      <c r="U3" s="375" t="s">
        <v>731</v>
      </c>
      <c r="V3" s="375" t="s">
        <v>731</v>
      </c>
      <c r="W3" s="375" t="s">
        <v>731</v>
      </c>
      <c r="X3" s="375" t="s">
        <v>731</v>
      </c>
      <c r="Y3" s="375" t="s">
        <v>731</v>
      </c>
      <c r="Z3" s="375" t="s">
        <v>731</v>
      </c>
    </row>
    <row r="4" spans="1:26">
      <c r="A4" s="379" t="s">
        <v>591</v>
      </c>
      <c r="B4" s="380" t="s">
        <v>57</v>
      </c>
      <c r="C4" s="380" t="s">
        <v>664</v>
      </c>
      <c r="D4" s="381" t="s">
        <v>592</v>
      </c>
      <c r="E4" s="577">
        <v>5523627</v>
      </c>
      <c r="F4" s="577">
        <v>203469</v>
      </c>
      <c r="G4" s="577">
        <v>233196</v>
      </c>
      <c r="H4" s="577">
        <v>247674</v>
      </c>
      <c r="I4" s="577">
        <v>258721</v>
      </c>
      <c r="J4" s="577">
        <v>279099</v>
      </c>
      <c r="K4" s="577">
        <v>260234</v>
      </c>
      <c r="L4" s="577">
        <v>278920</v>
      </c>
      <c r="M4" s="577">
        <v>315934</v>
      </c>
      <c r="N4" s="577">
        <v>359566</v>
      </c>
      <c r="O4" s="577">
        <v>441471</v>
      </c>
      <c r="P4" s="577">
        <v>393033</v>
      </c>
      <c r="Q4" s="577">
        <v>355651</v>
      </c>
      <c r="R4" s="577">
        <v>320225</v>
      </c>
      <c r="S4" s="577">
        <v>346873</v>
      </c>
      <c r="T4" s="577">
        <v>417847</v>
      </c>
      <c r="U4" s="577">
        <v>313748</v>
      </c>
      <c r="V4" s="577">
        <v>235102</v>
      </c>
      <c r="W4" s="577">
        <v>161896</v>
      </c>
      <c r="X4" s="577">
        <v>75797</v>
      </c>
      <c r="Y4" s="577">
        <v>21861</v>
      </c>
      <c r="Z4" s="577">
        <v>3308</v>
      </c>
    </row>
    <row r="5" spans="1:26">
      <c r="A5" s="384" t="s">
        <v>593</v>
      </c>
      <c r="B5" s="385" t="s">
        <v>57</v>
      </c>
      <c r="C5" s="385" t="s">
        <v>176</v>
      </c>
      <c r="D5" s="386" t="s">
        <v>592</v>
      </c>
      <c r="E5" s="578">
        <v>1526835</v>
      </c>
      <c r="F5" s="578">
        <v>54187</v>
      </c>
      <c r="G5" s="578">
        <v>62162</v>
      </c>
      <c r="H5" s="578">
        <v>66244</v>
      </c>
      <c r="I5" s="578">
        <v>68384</v>
      </c>
      <c r="J5" s="578">
        <v>79721</v>
      </c>
      <c r="K5" s="578">
        <v>74290</v>
      </c>
      <c r="L5" s="578">
        <v>78464</v>
      </c>
      <c r="M5" s="578">
        <v>88807</v>
      </c>
      <c r="N5" s="578">
        <v>100731</v>
      </c>
      <c r="O5" s="578">
        <v>122643</v>
      </c>
      <c r="P5" s="578">
        <v>109133</v>
      </c>
      <c r="Q5" s="578">
        <v>99414</v>
      </c>
      <c r="R5" s="578">
        <v>89750</v>
      </c>
      <c r="S5" s="578">
        <v>94757</v>
      </c>
      <c r="T5" s="578">
        <v>114474</v>
      </c>
      <c r="U5" s="578">
        <v>85427</v>
      </c>
      <c r="V5" s="578">
        <v>64955</v>
      </c>
      <c r="W5" s="578">
        <v>45638</v>
      </c>
      <c r="X5" s="578">
        <v>20805</v>
      </c>
      <c r="Y5" s="578">
        <v>5984</v>
      </c>
      <c r="Z5" s="578">
        <v>865</v>
      </c>
    </row>
    <row r="6" spans="1:26">
      <c r="A6" s="379" t="s">
        <v>594</v>
      </c>
      <c r="B6" s="380" t="s">
        <v>57</v>
      </c>
      <c r="C6" s="395" t="s">
        <v>177</v>
      </c>
      <c r="D6" s="381" t="s">
        <v>592</v>
      </c>
      <c r="E6" s="577">
        <v>213641</v>
      </c>
      <c r="F6" s="577">
        <v>8475</v>
      </c>
      <c r="G6" s="577">
        <v>9637</v>
      </c>
      <c r="H6" s="577">
        <v>10067</v>
      </c>
      <c r="I6" s="577">
        <v>10315</v>
      </c>
      <c r="J6" s="577">
        <v>11713</v>
      </c>
      <c r="K6" s="577">
        <v>10098</v>
      </c>
      <c r="L6" s="577">
        <v>10824</v>
      </c>
      <c r="M6" s="577">
        <v>12777</v>
      </c>
      <c r="N6" s="577">
        <v>14768</v>
      </c>
      <c r="O6" s="577">
        <v>18428</v>
      </c>
      <c r="P6" s="577">
        <v>16938</v>
      </c>
      <c r="Q6" s="577">
        <v>14638</v>
      </c>
      <c r="R6" s="577">
        <v>12308</v>
      </c>
      <c r="S6" s="577">
        <v>11650</v>
      </c>
      <c r="T6" s="577">
        <v>13821</v>
      </c>
      <c r="U6" s="577">
        <v>9962</v>
      </c>
      <c r="V6" s="577">
        <v>7790</v>
      </c>
      <c r="W6" s="577">
        <v>5788</v>
      </c>
      <c r="X6" s="577">
        <v>2738</v>
      </c>
      <c r="Y6" s="577">
        <v>799</v>
      </c>
      <c r="Z6" s="577">
        <v>107</v>
      </c>
    </row>
    <row r="7" spans="1:26">
      <c r="A7" s="379" t="s">
        <v>595</v>
      </c>
      <c r="B7" s="380" t="s">
        <v>57</v>
      </c>
      <c r="C7" s="395" t="s">
        <v>178</v>
      </c>
      <c r="D7" s="381" t="s">
        <v>592</v>
      </c>
      <c r="E7" s="577">
        <v>132905</v>
      </c>
      <c r="F7" s="577">
        <v>5248</v>
      </c>
      <c r="G7" s="577">
        <v>5928</v>
      </c>
      <c r="H7" s="577">
        <v>5925</v>
      </c>
      <c r="I7" s="577">
        <v>6016</v>
      </c>
      <c r="J7" s="577">
        <v>7390</v>
      </c>
      <c r="K7" s="577">
        <v>6833</v>
      </c>
      <c r="L7" s="577">
        <v>7122</v>
      </c>
      <c r="M7" s="577">
        <v>8216</v>
      </c>
      <c r="N7" s="577">
        <v>9462</v>
      </c>
      <c r="O7" s="577">
        <v>11413</v>
      </c>
      <c r="P7" s="577">
        <v>9928</v>
      </c>
      <c r="Q7" s="577">
        <v>8491</v>
      </c>
      <c r="R7" s="577">
        <v>6930</v>
      </c>
      <c r="S7" s="577">
        <v>7089</v>
      </c>
      <c r="T7" s="577">
        <v>8587</v>
      </c>
      <c r="U7" s="577">
        <v>6470</v>
      </c>
      <c r="V7" s="577">
        <v>5200</v>
      </c>
      <c r="W7" s="577">
        <v>4003</v>
      </c>
      <c r="X7" s="577">
        <v>2041</v>
      </c>
      <c r="Y7" s="577">
        <v>550</v>
      </c>
      <c r="Z7" s="577">
        <v>63</v>
      </c>
    </row>
    <row r="8" spans="1:26">
      <c r="A8" s="379" t="s">
        <v>596</v>
      </c>
      <c r="B8" s="380" t="s">
        <v>57</v>
      </c>
      <c r="C8" s="395" t="s">
        <v>179</v>
      </c>
      <c r="D8" s="381" t="s">
        <v>592</v>
      </c>
      <c r="E8" s="577">
        <v>109214</v>
      </c>
      <c r="F8" s="577">
        <v>3582</v>
      </c>
      <c r="G8" s="577">
        <v>3495</v>
      </c>
      <c r="H8" s="577">
        <v>3711</v>
      </c>
      <c r="I8" s="577">
        <v>4070</v>
      </c>
      <c r="J8" s="577">
        <v>6792</v>
      </c>
      <c r="K8" s="577">
        <v>7397</v>
      </c>
      <c r="L8" s="577">
        <v>6783</v>
      </c>
      <c r="M8" s="577">
        <v>6687</v>
      </c>
      <c r="N8" s="577">
        <v>6901</v>
      </c>
      <c r="O8" s="577">
        <v>8543</v>
      </c>
      <c r="P8" s="577">
        <v>7576</v>
      </c>
      <c r="Q8" s="577">
        <v>6728</v>
      </c>
      <c r="R8" s="577">
        <v>5916</v>
      </c>
      <c r="S8" s="577">
        <v>6249</v>
      </c>
      <c r="T8" s="577">
        <v>7758</v>
      </c>
      <c r="U8" s="577">
        <v>6192</v>
      </c>
      <c r="V8" s="577">
        <v>5006</v>
      </c>
      <c r="W8" s="577">
        <v>3646</v>
      </c>
      <c r="X8" s="577">
        <v>1622</v>
      </c>
      <c r="Y8" s="577">
        <v>483</v>
      </c>
      <c r="Z8" s="577">
        <v>77</v>
      </c>
    </row>
    <row r="9" spans="1:26">
      <c r="A9" s="379" t="s">
        <v>597</v>
      </c>
      <c r="B9" s="380" t="s">
        <v>57</v>
      </c>
      <c r="C9" s="395" t="s">
        <v>387</v>
      </c>
      <c r="D9" s="381" t="s">
        <v>592</v>
      </c>
      <c r="E9" s="577">
        <v>97125</v>
      </c>
      <c r="F9" s="577">
        <v>2798</v>
      </c>
      <c r="G9" s="577">
        <v>3045</v>
      </c>
      <c r="H9" s="577">
        <v>3452</v>
      </c>
      <c r="I9" s="577">
        <v>3667</v>
      </c>
      <c r="J9" s="577">
        <v>5004</v>
      </c>
      <c r="K9" s="577">
        <v>5080</v>
      </c>
      <c r="L9" s="577">
        <v>4812</v>
      </c>
      <c r="M9" s="577">
        <v>5041</v>
      </c>
      <c r="N9" s="577">
        <v>5601</v>
      </c>
      <c r="O9" s="577">
        <v>7267</v>
      </c>
      <c r="P9" s="577">
        <v>6854</v>
      </c>
      <c r="Q9" s="577">
        <v>6419</v>
      </c>
      <c r="R9" s="577">
        <v>5691</v>
      </c>
      <c r="S9" s="577">
        <v>6409</v>
      </c>
      <c r="T9" s="577">
        <v>8161</v>
      </c>
      <c r="U9" s="577">
        <v>6508</v>
      </c>
      <c r="V9" s="577">
        <v>5393</v>
      </c>
      <c r="W9" s="577">
        <v>3769</v>
      </c>
      <c r="X9" s="577">
        <v>1620</v>
      </c>
      <c r="Y9" s="577">
        <v>457</v>
      </c>
      <c r="Z9" s="577">
        <v>77</v>
      </c>
    </row>
    <row r="10" spans="1:26">
      <c r="A10" s="379" t="s">
        <v>598</v>
      </c>
      <c r="B10" s="380" t="s">
        <v>57</v>
      </c>
      <c r="C10" s="395" t="s">
        <v>181</v>
      </c>
      <c r="D10" s="381" t="s">
        <v>592</v>
      </c>
      <c r="E10" s="577">
        <v>160361</v>
      </c>
      <c r="F10" s="577">
        <v>5618</v>
      </c>
      <c r="G10" s="577">
        <v>6224</v>
      </c>
      <c r="H10" s="577">
        <v>6418</v>
      </c>
      <c r="I10" s="577">
        <v>6831</v>
      </c>
      <c r="J10" s="577">
        <v>7183</v>
      </c>
      <c r="K10" s="577">
        <v>6599</v>
      </c>
      <c r="L10" s="577">
        <v>7690</v>
      </c>
      <c r="M10" s="577">
        <v>8597</v>
      </c>
      <c r="N10" s="577">
        <v>9967</v>
      </c>
      <c r="O10" s="577">
        <v>11981</v>
      </c>
      <c r="P10" s="577">
        <v>11159</v>
      </c>
      <c r="Q10" s="577">
        <v>10430</v>
      </c>
      <c r="R10" s="577">
        <v>9890</v>
      </c>
      <c r="S10" s="577">
        <v>10587</v>
      </c>
      <c r="T10" s="577">
        <v>13857</v>
      </c>
      <c r="U10" s="577">
        <v>10759</v>
      </c>
      <c r="V10" s="577">
        <v>8139</v>
      </c>
      <c r="W10" s="577">
        <v>5333</v>
      </c>
      <c r="X10" s="577">
        <v>2338</v>
      </c>
      <c r="Y10" s="577">
        <v>674</v>
      </c>
      <c r="Z10" s="577">
        <v>87</v>
      </c>
    </row>
    <row r="11" spans="1:26">
      <c r="A11" s="379" t="s">
        <v>599</v>
      </c>
      <c r="B11" s="380" t="s">
        <v>57</v>
      </c>
      <c r="C11" s="395" t="s">
        <v>182</v>
      </c>
      <c r="D11" s="381" t="s">
        <v>592</v>
      </c>
      <c r="E11" s="577">
        <v>219694</v>
      </c>
      <c r="F11" s="577">
        <v>8534</v>
      </c>
      <c r="G11" s="577">
        <v>10257</v>
      </c>
      <c r="H11" s="577">
        <v>10374</v>
      </c>
      <c r="I11" s="577">
        <v>9975</v>
      </c>
      <c r="J11" s="577">
        <v>9722</v>
      </c>
      <c r="K11" s="577">
        <v>8807</v>
      </c>
      <c r="L11" s="577">
        <v>10556</v>
      </c>
      <c r="M11" s="577">
        <v>13055</v>
      </c>
      <c r="N11" s="577">
        <v>14421</v>
      </c>
      <c r="O11" s="577">
        <v>17333</v>
      </c>
      <c r="P11" s="577">
        <v>14921</v>
      </c>
      <c r="Q11" s="577">
        <v>13703</v>
      </c>
      <c r="R11" s="577">
        <v>12442</v>
      </c>
      <c r="S11" s="577">
        <v>13420</v>
      </c>
      <c r="T11" s="577">
        <v>16800</v>
      </c>
      <c r="U11" s="577">
        <v>13268</v>
      </c>
      <c r="V11" s="577">
        <v>10379</v>
      </c>
      <c r="W11" s="577">
        <v>7434</v>
      </c>
      <c r="X11" s="577">
        <v>3201</v>
      </c>
      <c r="Y11" s="577">
        <v>945</v>
      </c>
      <c r="Z11" s="577">
        <v>147</v>
      </c>
    </row>
    <row r="12" spans="1:26">
      <c r="A12" s="379" t="s">
        <v>600</v>
      </c>
      <c r="B12" s="380" t="s">
        <v>57</v>
      </c>
      <c r="C12" s="395" t="s">
        <v>183</v>
      </c>
      <c r="D12" s="381" t="s">
        <v>592</v>
      </c>
      <c r="E12" s="577">
        <v>214703</v>
      </c>
      <c r="F12" s="577">
        <v>6876</v>
      </c>
      <c r="G12" s="577">
        <v>8623</v>
      </c>
      <c r="H12" s="577">
        <v>10217</v>
      </c>
      <c r="I12" s="577">
        <v>10656</v>
      </c>
      <c r="J12" s="577">
        <v>10278</v>
      </c>
      <c r="K12" s="577">
        <v>8502</v>
      </c>
      <c r="L12" s="577">
        <v>9096</v>
      </c>
      <c r="M12" s="577">
        <v>10955</v>
      </c>
      <c r="N12" s="577">
        <v>13281</v>
      </c>
      <c r="O12" s="577">
        <v>17115</v>
      </c>
      <c r="P12" s="577">
        <v>15202</v>
      </c>
      <c r="Q12" s="577">
        <v>14035</v>
      </c>
      <c r="R12" s="577">
        <v>13224</v>
      </c>
      <c r="S12" s="577">
        <v>14478</v>
      </c>
      <c r="T12" s="577">
        <v>17953</v>
      </c>
      <c r="U12" s="577">
        <v>13831</v>
      </c>
      <c r="V12" s="577">
        <v>10083</v>
      </c>
      <c r="W12" s="577">
        <v>6373</v>
      </c>
      <c r="X12" s="577">
        <v>2916</v>
      </c>
      <c r="Y12" s="577">
        <v>878</v>
      </c>
      <c r="Z12" s="577">
        <v>131</v>
      </c>
    </row>
    <row r="13" spans="1:26">
      <c r="A13" s="379" t="s">
        <v>601</v>
      </c>
      <c r="B13" s="380" t="s">
        <v>57</v>
      </c>
      <c r="C13" s="395" t="s">
        <v>184</v>
      </c>
      <c r="D13" s="381" t="s">
        <v>592</v>
      </c>
      <c r="E13" s="577">
        <v>138898</v>
      </c>
      <c r="F13" s="577">
        <v>5216</v>
      </c>
      <c r="G13" s="577">
        <v>4708</v>
      </c>
      <c r="H13" s="577">
        <v>4277</v>
      </c>
      <c r="I13" s="577">
        <v>4399</v>
      </c>
      <c r="J13" s="577">
        <v>9004</v>
      </c>
      <c r="K13" s="577">
        <v>10544</v>
      </c>
      <c r="L13" s="577">
        <v>10227</v>
      </c>
      <c r="M13" s="577">
        <v>10254</v>
      </c>
      <c r="N13" s="577">
        <v>10453</v>
      </c>
      <c r="O13" s="577">
        <v>11451</v>
      </c>
      <c r="P13" s="577">
        <v>9777</v>
      </c>
      <c r="Q13" s="577">
        <v>8643</v>
      </c>
      <c r="R13" s="577">
        <v>7079</v>
      </c>
      <c r="S13" s="577">
        <v>7305</v>
      </c>
      <c r="T13" s="577">
        <v>8692</v>
      </c>
      <c r="U13" s="577">
        <v>6208</v>
      </c>
      <c r="V13" s="577">
        <v>4854</v>
      </c>
      <c r="W13" s="577">
        <v>3632</v>
      </c>
      <c r="X13" s="577">
        <v>1642</v>
      </c>
      <c r="Y13" s="577">
        <v>459</v>
      </c>
      <c r="Z13" s="577">
        <v>74</v>
      </c>
    </row>
    <row r="14" spans="1:26">
      <c r="A14" s="379" t="s">
        <v>602</v>
      </c>
      <c r="B14" s="380" t="s">
        <v>57</v>
      </c>
      <c r="C14" s="395" t="s">
        <v>185</v>
      </c>
      <c r="D14" s="381" t="s">
        <v>592</v>
      </c>
      <c r="E14" s="577">
        <v>240294</v>
      </c>
      <c r="F14" s="577">
        <v>7840</v>
      </c>
      <c r="G14" s="577">
        <v>10245</v>
      </c>
      <c r="H14" s="577">
        <v>11803</v>
      </c>
      <c r="I14" s="577">
        <v>12455</v>
      </c>
      <c r="J14" s="577">
        <v>12635</v>
      </c>
      <c r="K14" s="577">
        <v>10430</v>
      </c>
      <c r="L14" s="577">
        <v>11354</v>
      </c>
      <c r="M14" s="577">
        <v>13225</v>
      </c>
      <c r="N14" s="577">
        <v>15877</v>
      </c>
      <c r="O14" s="577">
        <v>19112</v>
      </c>
      <c r="P14" s="577">
        <v>16778</v>
      </c>
      <c r="Q14" s="577">
        <v>16327</v>
      </c>
      <c r="R14" s="577">
        <v>16270</v>
      </c>
      <c r="S14" s="577">
        <v>17570</v>
      </c>
      <c r="T14" s="577">
        <v>18845</v>
      </c>
      <c r="U14" s="577">
        <v>12229</v>
      </c>
      <c r="V14" s="577">
        <v>8111</v>
      </c>
      <c r="W14" s="577">
        <v>5660</v>
      </c>
      <c r="X14" s="577">
        <v>2687</v>
      </c>
      <c r="Y14" s="577">
        <v>739</v>
      </c>
      <c r="Z14" s="577">
        <v>102</v>
      </c>
    </row>
    <row r="15" spans="1:26">
      <c r="A15" s="389" t="s">
        <v>603</v>
      </c>
      <c r="B15" s="390" t="s">
        <v>57</v>
      </c>
      <c r="C15" s="390" t="s">
        <v>186</v>
      </c>
      <c r="D15" s="392" t="s">
        <v>592</v>
      </c>
      <c r="E15" s="579">
        <v>534127</v>
      </c>
      <c r="F15" s="579">
        <v>20885</v>
      </c>
      <c r="G15" s="579">
        <v>23952</v>
      </c>
      <c r="H15" s="579">
        <v>25270</v>
      </c>
      <c r="I15" s="579">
        <v>26559</v>
      </c>
      <c r="J15" s="579">
        <v>28903</v>
      </c>
      <c r="K15" s="579">
        <v>27149</v>
      </c>
      <c r="L15" s="579">
        <v>27952</v>
      </c>
      <c r="M15" s="579">
        <v>31018</v>
      </c>
      <c r="N15" s="579">
        <v>35116</v>
      </c>
      <c r="O15" s="579">
        <v>43511</v>
      </c>
      <c r="P15" s="579">
        <v>37217</v>
      </c>
      <c r="Q15" s="579">
        <v>33827</v>
      </c>
      <c r="R15" s="579">
        <v>29578</v>
      </c>
      <c r="S15" s="579">
        <v>31842</v>
      </c>
      <c r="T15" s="579">
        <v>38635</v>
      </c>
      <c r="U15" s="579">
        <v>29345</v>
      </c>
      <c r="V15" s="579">
        <v>21203</v>
      </c>
      <c r="W15" s="579">
        <v>13993</v>
      </c>
      <c r="X15" s="579">
        <v>6165</v>
      </c>
      <c r="Y15" s="579">
        <v>1773</v>
      </c>
      <c r="Z15" s="579">
        <v>234</v>
      </c>
    </row>
    <row r="16" spans="1:26">
      <c r="A16" s="379" t="s">
        <v>604</v>
      </c>
      <c r="B16" s="380" t="s">
        <v>57</v>
      </c>
      <c r="C16" s="380" t="s">
        <v>187</v>
      </c>
      <c r="D16" s="381" t="s">
        <v>592</v>
      </c>
      <c r="E16" s="577">
        <v>462820</v>
      </c>
      <c r="F16" s="577">
        <v>17611</v>
      </c>
      <c r="G16" s="577">
        <v>17501</v>
      </c>
      <c r="H16" s="577">
        <v>18301</v>
      </c>
      <c r="I16" s="577">
        <v>18883</v>
      </c>
      <c r="J16" s="577">
        <v>23103</v>
      </c>
      <c r="K16" s="577">
        <v>26862</v>
      </c>
      <c r="L16" s="577">
        <v>26940</v>
      </c>
      <c r="M16" s="577">
        <v>27974</v>
      </c>
      <c r="N16" s="577">
        <v>31047</v>
      </c>
      <c r="O16" s="577">
        <v>38423</v>
      </c>
      <c r="P16" s="577">
        <v>34574</v>
      </c>
      <c r="Q16" s="577">
        <v>29436</v>
      </c>
      <c r="R16" s="577">
        <v>24435</v>
      </c>
      <c r="S16" s="577">
        <v>26582</v>
      </c>
      <c r="T16" s="577">
        <v>33934</v>
      </c>
      <c r="U16" s="577">
        <v>26658</v>
      </c>
      <c r="V16" s="577">
        <v>20650</v>
      </c>
      <c r="W16" s="577">
        <v>12876</v>
      </c>
      <c r="X16" s="577">
        <v>5364</v>
      </c>
      <c r="Y16" s="577">
        <v>1463</v>
      </c>
      <c r="Z16" s="577">
        <v>203</v>
      </c>
    </row>
    <row r="17" spans="1:26">
      <c r="A17" s="379" t="s">
        <v>605</v>
      </c>
      <c r="B17" s="380" t="s">
        <v>57</v>
      </c>
      <c r="C17" s="380" t="s">
        <v>188</v>
      </c>
      <c r="D17" s="381" t="s">
        <v>592</v>
      </c>
      <c r="E17" s="577">
        <v>304382</v>
      </c>
      <c r="F17" s="577">
        <v>14224</v>
      </c>
      <c r="G17" s="577">
        <v>14289</v>
      </c>
      <c r="H17" s="577">
        <v>13547</v>
      </c>
      <c r="I17" s="577">
        <v>13613</v>
      </c>
      <c r="J17" s="577">
        <v>14649</v>
      </c>
      <c r="K17" s="577">
        <v>15988</v>
      </c>
      <c r="L17" s="577">
        <v>17940</v>
      </c>
      <c r="M17" s="577">
        <v>19325</v>
      </c>
      <c r="N17" s="577">
        <v>20361</v>
      </c>
      <c r="O17" s="577">
        <v>24124</v>
      </c>
      <c r="P17" s="577">
        <v>21651</v>
      </c>
      <c r="Q17" s="577">
        <v>19026</v>
      </c>
      <c r="R17" s="577">
        <v>16111</v>
      </c>
      <c r="S17" s="577">
        <v>17374</v>
      </c>
      <c r="T17" s="577">
        <v>21760</v>
      </c>
      <c r="U17" s="577">
        <v>16672</v>
      </c>
      <c r="V17" s="577">
        <v>11883</v>
      </c>
      <c r="W17" s="577">
        <v>7550</v>
      </c>
      <c r="X17" s="577">
        <v>3293</v>
      </c>
      <c r="Y17" s="577">
        <v>871</v>
      </c>
      <c r="Z17" s="577">
        <v>131</v>
      </c>
    </row>
    <row r="18" spans="1:26">
      <c r="A18" s="379" t="s">
        <v>606</v>
      </c>
      <c r="B18" s="380" t="s">
        <v>57</v>
      </c>
      <c r="C18" s="380" t="s">
        <v>189</v>
      </c>
      <c r="D18" s="381" t="s">
        <v>592</v>
      </c>
      <c r="E18" s="577">
        <v>484204</v>
      </c>
      <c r="F18" s="577">
        <v>19632</v>
      </c>
      <c r="G18" s="577">
        <v>22367</v>
      </c>
      <c r="H18" s="577">
        <v>23775</v>
      </c>
      <c r="I18" s="577">
        <v>25203</v>
      </c>
      <c r="J18" s="577">
        <v>25460</v>
      </c>
      <c r="K18" s="577">
        <v>22780</v>
      </c>
      <c r="L18" s="577">
        <v>24952</v>
      </c>
      <c r="M18" s="577">
        <v>29166</v>
      </c>
      <c r="N18" s="577">
        <v>34128</v>
      </c>
      <c r="O18" s="577">
        <v>42889</v>
      </c>
      <c r="P18" s="577">
        <v>38899</v>
      </c>
      <c r="Q18" s="577">
        <v>32304</v>
      </c>
      <c r="R18" s="577">
        <v>25658</v>
      </c>
      <c r="S18" s="577">
        <v>25771</v>
      </c>
      <c r="T18" s="577">
        <v>31690</v>
      </c>
      <c r="U18" s="577">
        <v>23151</v>
      </c>
      <c r="V18" s="577">
        <v>17472</v>
      </c>
      <c r="W18" s="577">
        <v>11852</v>
      </c>
      <c r="X18" s="577">
        <v>5361</v>
      </c>
      <c r="Y18" s="577">
        <v>1478</v>
      </c>
      <c r="Z18" s="577">
        <v>216</v>
      </c>
    </row>
    <row r="19" spans="1:26">
      <c r="A19" s="379" t="s">
        <v>607</v>
      </c>
      <c r="B19" s="380" t="s">
        <v>57</v>
      </c>
      <c r="C19" s="380" t="s">
        <v>190</v>
      </c>
      <c r="D19" s="381" t="s">
        <v>592</v>
      </c>
      <c r="E19" s="577">
        <v>42781</v>
      </c>
      <c r="F19" s="577">
        <v>1268</v>
      </c>
      <c r="G19" s="577">
        <v>1465</v>
      </c>
      <c r="H19" s="577">
        <v>1737</v>
      </c>
      <c r="I19" s="577">
        <v>1909</v>
      </c>
      <c r="J19" s="577">
        <v>1869</v>
      </c>
      <c r="K19" s="577">
        <v>1623</v>
      </c>
      <c r="L19" s="577">
        <v>1586</v>
      </c>
      <c r="M19" s="577">
        <v>2038</v>
      </c>
      <c r="N19" s="577">
        <v>2544</v>
      </c>
      <c r="O19" s="577">
        <v>3039</v>
      </c>
      <c r="P19" s="577">
        <v>2723</v>
      </c>
      <c r="Q19" s="577">
        <v>2760</v>
      </c>
      <c r="R19" s="577">
        <v>2769</v>
      </c>
      <c r="S19" s="577">
        <v>3352</v>
      </c>
      <c r="T19" s="577">
        <v>4088</v>
      </c>
      <c r="U19" s="577">
        <v>2683</v>
      </c>
      <c r="V19" s="577">
        <v>2120</v>
      </c>
      <c r="W19" s="577">
        <v>1813</v>
      </c>
      <c r="X19" s="577">
        <v>1007</v>
      </c>
      <c r="Y19" s="577">
        <v>336</v>
      </c>
      <c r="Z19" s="577">
        <v>52</v>
      </c>
    </row>
    <row r="20" spans="1:26">
      <c r="A20" s="379" t="s">
        <v>608</v>
      </c>
      <c r="B20" s="380" t="s">
        <v>57</v>
      </c>
      <c r="C20" s="380" t="s">
        <v>191</v>
      </c>
      <c r="D20" s="381" t="s">
        <v>592</v>
      </c>
      <c r="E20" s="577">
        <v>95616</v>
      </c>
      <c r="F20" s="577">
        <v>3254</v>
      </c>
      <c r="G20" s="577">
        <v>4015</v>
      </c>
      <c r="H20" s="577">
        <v>4485</v>
      </c>
      <c r="I20" s="577">
        <v>4604</v>
      </c>
      <c r="J20" s="577">
        <v>4141</v>
      </c>
      <c r="K20" s="577">
        <v>3322</v>
      </c>
      <c r="L20" s="577">
        <v>3686</v>
      </c>
      <c r="M20" s="577">
        <v>5025</v>
      </c>
      <c r="N20" s="577">
        <v>6107</v>
      </c>
      <c r="O20" s="577">
        <v>8238</v>
      </c>
      <c r="P20" s="577">
        <v>7859</v>
      </c>
      <c r="Q20" s="577">
        <v>6945</v>
      </c>
      <c r="R20" s="577">
        <v>5933</v>
      </c>
      <c r="S20" s="577">
        <v>5906</v>
      </c>
      <c r="T20" s="577">
        <v>7400</v>
      </c>
      <c r="U20" s="577">
        <v>5501</v>
      </c>
      <c r="V20" s="577">
        <v>4165</v>
      </c>
      <c r="W20" s="577">
        <v>3004</v>
      </c>
      <c r="X20" s="577">
        <v>1523</v>
      </c>
      <c r="Y20" s="577">
        <v>426</v>
      </c>
      <c r="Z20" s="577">
        <v>77</v>
      </c>
    </row>
    <row r="21" spans="1:26">
      <c r="A21" s="379" t="s">
        <v>609</v>
      </c>
      <c r="B21" s="380" t="s">
        <v>57</v>
      </c>
      <c r="C21" s="380" t="s">
        <v>266</v>
      </c>
      <c r="D21" s="381" t="s">
        <v>592</v>
      </c>
      <c r="E21" s="577">
        <v>203509</v>
      </c>
      <c r="F21" s="577">
        <v>8707</v>
      </c>
      <c r="G21" s="577">
        <v>9342</v>
      </c>
      <c r="H21" s="577">
        <v>9618</v>
      </c>
      <c r="I21" s="577">
        <v>9768</v>
      </c>
      <c r="J21" s="577">
        <v>10714</v>
      </c>
      <c r="K21" s="577">
        <v>10297</v>
      </c>
      <c r="L21" s="577">
        <v>11175</v>
      </c>
      <c r="M21" s="577">
        <v>12366</v>
      </c>
      <c r="N21" s="577">
        <v>14381</v>
      </c>
      <c r="O21" s="577">
        <v>17248</v>
      </c>
      <c r="P21" s="577">
        <v>15235</v>
      </c>
      <c r="Q21" s="577">
        <v>12859</v>
      </c>
      <c r="R21" s="577">
        <v>10014</v>
      </c>
      <c r="S21" s="577">
        <v>10954</v>
      </c>
      <c r="T21" s="577">
        <v>13855</v>
      </c>
      <c r="U21" s="577">
        <v>10891</v>
      </c>
      <c r="V21" s="577">
        <v>8129</v>
      </c>
      <c r="W21" s="577">
        <v>5111</v>
      </c>
      <c r="X21" s="577">
        <v>2161</v>
      </c>
      <c r="Y21" s="577">
        <v>581</v>
      </c>
      <c r="Z21" s="577">
        <v>103</v>
      </c>
    </row>
    <row r="22" spans="1:26">
      <c r="A22" s="379" t="s">
        <v>610</v>
      </c>
      <c r="B22" s="380" t="s">
        <v>57</v>
      </c>
      <c r="C22" s="380" t="s">
        <v>268</v>
      </c>
      <c r="D22" s="381" t="s">
        <v>592</v>
      </c>
      <c r="E22" s="577">
        <v>28804</v>
      </c>
      <c r="F22" s="577">
        <v>974</v>
      </c>
      <c r="G22" s="577">
        <v>1123</v>
      </c>
      <c r="H22" s="577">
        <v>1196</v>
      </c>
      <c r="I22" s="577">
        <v>1127</v>
      </c>
      <c r="J22" s="577">
        <v>1274</v>
      </c>
      <c r="K22" s="577">
        <v>1141</v>
      </c>
      <c r="L22" s="577">
        <v>1357</v>
      </c>
      <c r="M22" s="577">
        <v>1510</v>
      </c>
      <c r="N22" s="577">
        <v>1682</v>
      </c>
      <c r="O22" s="577">
        <v>2036</v>
      </c>
      <c r="P22" s="577">
        <v>1755</v>
      </c>
      <c r="Q22" s="577">
        <v>1711</v>
      </c>
      <c r="R22" s="577">
        <v>1604</v>
      </c>
      <c r="S22" s="577">
        <v>2039</v>
      </c>
      <c r="T22" s="577">
        <v>2797</v>
      </c>
      <c r="U22" s="577">
        <v>2134</v>
      </c>
      <c r="V22" s="577">
        <v>1584</v>
      </c>
      <c r="W22" s="577">
        <v>1075</v>
      </c>
      <c r="X22" s="577">
        <v>466</v>
      </c>
      <c r="Y22" s="577">
        <v>187</v>
      </c>
      <c r="Z22" s="577">
        <v>32</v>
      </c>
    </row>
    <row r="23" spans="1:26">
      <c r="A23" s="379" t="s">
        <v>611</v>
      </c>
      <c r="B23" s="380" t="s">
        <v>57</v>
      </c>
      <c r="C23" s="380" t="s">
        <v>270</v>
      </c>
      <c r="D23" s="381" t="s">
        <v>592</v>
      </c>
      <c r="E23" s="577">
        <v>79897</v>
      </c>
      <c r="F23" s="577">
        <v>2660</v>
      </c>
      <c r="G23" s="577">
        <v>3239</v>
      </c>
      <c r="H23" s="577">
        <v>3669</v>
      </c>
      <c r="I23" s="577">
        <v>3812</v>
      </c>
      <c r="J23" s="577">
        <v>3418</v>
      </c>
      <c r="K23" s="577">
        <v>3076</v>
      </c>
      <c r="L23" s="577">
        <v>3460</v>
      </c>
      <c r="M23" s="577">
        <v>4217</v>
      </c>
      <c r="N23" s="577">
        <v>4626</v>
      </c>
      <c r="O23" s="577">
        <v>5558</v>
      </c>
      <c r="P23" s="577">
        <v>5010</v>
      </c>
      <c r="Q23" s="577">
        <v>4985</v>
      </c>
      <c r="R23" s="577">
        <v>5336</v>
      </c>
      <c r="S23" s="577">
        <v>5852</v>
      </c>
      <c r="T23" s="577">
        <v>6545</v>
      </c>
      <c r="U23" s="577">
        <v>4847</v>
      </c>
      <c r="V23" s="577">
        <v>3888</v>
      </c>
      <c r="W23" s="577">
        <v>3275</v>
      </c>
      <c r="X23" s="577">
        <v>1759</v>
      </c>
      <c r="Y23" s="577">
        <v>570</v>
      </c>
      <c r="Z23" s="577">
        <v>95</v>
      </c>
    </row>
    <row r="24" spans="1:26">
      <c r="A24" s="379" t="s">
        <v>612</v>
      </c>
      <c r="B24" s="380" t="s">
        <v>57</v>
      </c>
      <c r="C24" s="380" t="s">
        <v>58</v>
      </c>
      <c r="D24" s="381" t="s">
        <v>592</v>
      </c>
      <c r="E24" s="577">
        <v>263134</v>
      </c>
      <c r="F24" s="577">
        <v>9535</v>
      </c>
      <c r="G24" s="577">
        <v>11363</v>
      </c>
      <c r="H24" s="577">
        <v>12301</v>
      </c>
      <c r="I24" s="577">
        <v>13050</v>
      </c>
      <c r="J24" s="577">
        <v>13723</v>
      </c>
      <c r="K24" s="577">
        <v>12745</v>
      </c>
      <c r="L24" s="577">
        <v>13663</v>
      </c>
      <c r="M24" s="577">
        <v>15211</v>
      </c>
      <c r="N24" s="577">
        <v>17377</v>
      </c>
      <c r="O24" s="577">
        <v>21632</v>
      </c>
      <c r="P24" s="577">
        <v>18382</v>
      </c>
      <c r="Q24" s="577">
        <v>16056</v>
      </c>
      <c r="R24" s="577">
        <v>14639</v>
      </c>
      <c r="S24" s="577">
        <v>17103</v>
      </c>
      <c r="T24" s="577">
        <v>20317</v>
      </c>
      <c r="U24" s="577">
        <v>15596</v>
      </c>
      <c r="V24" s="577">
        <v>10516</v>
      </c>
      <c r="W24" s="577">
        <v>6388</v>
      </c>
      <c r="X24" s="577">
        <v>2737</v>
      </c>
      <c r="Y24" s="577">
        <v>699</v>
      </c>
      <c r="Z24" s="577">
        <v>101</v>
      </c>
    </row>
    <row r="25" spans="1:26">
      <c r="A25" s="379" t="s">
        <v>613</v>
      </c>
      <c r="B25" s="380" t="s">
        <v>57</v>
      </c>
      <c r="C25" s="380" t="s">
        <v>271</v>
      </c>
      <c r="D25" s="381" t="s">
        <v>592</v>
      </c>
      <c r="E25" s="577">
        <v>46693</v>
      </c>
      <c r="F25" s="577">
        <v>1411</v>
      </c>
      <c r="G25" s="577">
        <v>1828</v>
      </c>
      <c r="H25" s="577">
        <v>2013</v>
      </c>
      <c r="I25" s="577">
        <v>2275</v>
      </c>
      <c r="J25" s="577">
        <v>2305</v>
      </c>
      <c r="K25" s="577">
        <v>1934</v>
      </c>
      <c r="L25" s="577">
        <v>2152</v>
      </c>
      <c r="M25" s="577">
        <v>2335</v>
      </c>
      <c r="N25" s="577">
        <v>2769</v>
      </c>
      <c r="O25" s="577">
        <v>3424</v>
      </c>
      <c r="P25" s="577">
        <v>3110</v>
      </c>
      <c r="Q25" s="577">
        <v>2966</v>
      </c>
      <c r="R25" s="577">
        <v>2837</v>
      </c>
      <c r="S25" s="577">
        <v>3336</v>
      </c>
      <c r="T25" s="577">
        <v>4002</v>
      </c>
      <c r="U25" s="577">
        <v>2936</v>
      </c>
      <c r="V25" s="577">
        <v>2333</v>
      </c>
      <c r="W25" s="577">
        <v>1681</v>
      </c>
      <c r="X25" s="577">
        <v>792</v>
      </c>
      <c r="Y25" s="577">
        <v>214</v>
      </c>
      <c r="Z25" s="577">
        <v>40</v>
      </c>
    </row>
    <row r="26" spans="1:26">
      <c r="A26" s="379" t="s">
        <v>614</v>
      </c>
      <c r="B26" s="380" t="s">
        <v>57</v>
      </c>
      <c r="C26" s="380" t="s">
        <v>273</v>
      </c>
      <c r="D26" s="381" t="s">
        <v>592</v>
      </c>
      <c r="E26" s="577">
        <v>39871</v>
      </c>
      <c r="F26" s="577">
        <v>1235</v>
      </c>
      <c r="G26" s="577">
        <v>1587</v>
      </c>
      <c r="H26" s="577">
        <v>1769</v>
      </c>
      <c r="I26" s="577">
        <v>1865</v>
      </c>
      <c r="J26" s="577">
        <v>1932</v>
      </c>
      <c r="K26" s="577">
        <v>1726</v>
      </c>
      <c r="L26" s="577">
        <v>1708</v>
      </c>
      <c r="M26" s="577">
        <v>1986</v>
      </c>
      <c r="N26" s="577">
        <v>2315</v>
      </c>
      <c r="O26" s="577">
        <v>2873</v>
      </c>
      <c r="P26" s="577">
        <v>2609</v>
      </c>
      <c r="Q26" s="577">
        <v>2603</v>
      </c>
      <c r="R26" s="577">
        <v>2406</v>
      </c>
      <c r="S26" s="577">
        <v>2745</v>
      </c>
      <c r="T26" s="577">
        <v>3244</v>
      </c>
      <c r="U26" s="577">
        <v>2570</v>
      </c>
      <c r="V26" s="577">
        <v>2128</v>
      </c>
      <c r="W26" s="577">
        <v>1517</v>
      </c>
      <c r="X26" s="577">
        <v>787</v>
      </c>
      <c r="Y26" s="577">
        <v>228</v>
      </c>
      <c r="Z26" s="577">
        <v>38</v>
      </c>
    </row>
    <row r="27" spans="1:26">
      <c r="A27" s="379" t="s">
        <v>615</v>
      </c>
      <c r="B27" s="380" t="s">
        <v>57</v>
      </c>
      <c r="C27" s="380" t="s">
        <v>274</v>
      </c>
      <c r="D27" s="381" t="s">
        <v>592</v>
      </c>
      <c r="E27" s="577">
        <v>233499</v>
      </c>
      <c r="F27" s="577">
        <v>8841</v>
      </c>
      <c r="G27" s="577">
        <v>10348</v>
      </c>
      <c r="H27" s="577">
        <v>11062</v>
      </c>
      <c r="I27" s="577">
        <v>11468</v>
      </c>
      <c r="J27" s="577">
        <v>11293</v>
      </c>
      <c r="K27" s="577">
        <v>8997</v>
      </c>
      <c r="L27" s="577">
        <v>10469</v>
      </c>
      <c r="M27" s="577">
        <v>12496</v>
      </c>
      <c r="N27" s="577">
        <v>15387</v>
      </c>
      <c r="O27" s="577">
        <v>20166</v>
      </c>
      <c r="P27" s="577">
        <v>18589</v>
      </c>
      <c r="Q27" s="577">
        <v>15898</v>
      </c>
      <c r="R27" s="577">
        <v>13380</v>
      </c>
      <c r="S27" s="577">
        <v>13490</v>
      </c>
      <c r="T27" s="577">
        <v>17220</v>
      </c>
      <c r="U27" s="577">
        <v>13264</v>
      </c>
      <c r="V27" s="577">
        <v>10129</v>
      </c>
      <c r="W27" s="577">
        <v>6758</v>
      </c>
      <c r="X27" s="577">
        <v>3139</v>
      </c>
      <c r="Y27" s="577">
        <v>941</v>
      </c>
      <c r="Z27" s="577">
        <v>164</v>
      </c>
    </row>
    <row r="28" spans="1:26">
      <c r="A28" s="379" t="s">
        <v>616</v>
      </c>
      <c r="B28" s="380" t="s">
        <v>57</v>
      </c>
      <c r="C28" s="380" t="s">
        <v>275</v>
      </c>
      <c r="D28" s="381" t="s">
        <v>592</v>
      </c>
      <c r="E28" s="577">
        <v>76565</v>
      </c>
      <c r="F28" s="577">
        <v>2318</v>
      </c>
      <c r="G28" s="577">
        <v>2948</v>
      </c>
      <c r="H28" s="577">
        <v>3102</v>
      </c>
      <c r="I28" s="577">
        <v>3422</v>
      </c>
      <c r="J28" s="577">
        <v>3664</v>
      </c>
      <c r="K28" s="577">
        <v>3189</v>
      </c>
      <c r="L28" s="577">
        <v>3386</v>
      </c>
      <c r="M28" s="577">
        <v>3946</v>
      </c>
      <c r="N28" s="577">
        <v>4685</v>
      </c>
      <c r="O28" s="577">
        <v>5597</v>
      </c>
      <c r="P28" s="577">
        <v>4876</v>
      </c>
      <c r="Q28" s="577">
        <v>4582</v>
      </c>
      <c r="R28" s="577">
        <v>4679</v>
      </c>
      <c r="S28" s="577">
        <v>5716</v>
      </c>
      <c r="T28" s="577">
        <v>7014</v>
      </c>
      <c r="U28" s="577">
        <v>5590</v>
      </c>
      <c r="V28" s="577">
        <v>3758</v>
      </c>
      <c r="W28" s="577">
        <v>2450</v>
      </c>
      <c r="X28" s="577">
        <v>1202</v>
      </c>
      <c r="Y28" s="577">
        <v>379</v>
      </c>
      <c r="Z28" s="577">
        <v>62</v>
      </c>
    </row>
    <row r="29" spans="1:26">
      <c r="A29" s="379" t="s">
        <v>617</v>
      </c>
      <c r="B29" s="380" t="s">
        <v>57</v>
      </c>
      <c r="C29" s="380" t="s">
        <v>276</v>
      </c>
      <c r="D29" s="381" t="s">
        <v>592</v>
      </c>
      <c r="E29" s="577">
        <v>89762</v>
      </c>
      <c r="F29" s="577">
        <v>3300</v>
      </c>
      <c r="G29" s="577">
        <v>3797</v>
      </c>
      <c r="H29" s="577">
        <v>4214</v>
      </c>
      <c r="I29" s="577">
        <v>4434</v>
      </c>
      <c r="J29" s="577">
        <v>4650</v>
      </c>
      <c r="K29" s="577">
        <v>4340</v>
      </c>
      <c r="L29" s="577">
        <v>4684</v>
      </c>
      <c r="M29" s="577">
        <v>4973</v>
      </c>
      <c r="N29" s="577">
        <v>5759</v>
      </c>
      <c r="O29" s="577">
        <v>7021</v>
      </c>
      <c r="P29" s="577">
        <v>6000</v>
      </c>
      <c r="Q29" s="577">
        <v>5396</v>
      </c>
      <c r="R29" s="577">
        <v>5034</v>
      </c>
      <c r="S29" s="577">
        <v>6037</v>
      </c>
      <c r="T29" s="577">
        <v>7460</v>
      </c>
      <c r="U29" s="577">
        <v>5408</v>
      </c>
      <c r="V29" s="577">
        <v>3670</v>
      </c>
      <c r="W29" s="577">
        <v>2304</v>
      </c>
      <c r="X29" s="577">
        <v>991</v>
      </c>
      <c r="Y29" s="577">
        <v>255</v>
      </c>
      <c r="Z29" s="577">
        <v>34</v>
      </c>
    </row>
    <row r="30" spans="1:26">
      <c r="A30" s="379" t="s">
        <v>618</v>
      </c>
      <c r="B30" s="380" t="s">
        <v>57</v>
      </c>
      <c r="C30" s="380" t="s">
        <v>277</v>
      </c>
      <c r="D30" s="381" t="s">
        <v>592</v>
      </c>
      <c r="E30" s="577">
        <v>156204</v>
      </c>
      <c r="F30" s="577">
        <v>5201</v>
      </c>
      <c r="G30" s="577">
        <v>6454</v>
      </c>
      <c r="H30" s="577">
        <v>7046</v>
      </c>
      <c r="I30" s="577">
        <v>7506</v>
      </c>
      <c r="J30" s="577">
        <v>7547</v>
      </c>
      <c r="K30" s="577">
        <v>5778</v>
      </c>
      <c r="L30" s="577">
        <v>6597</v>
      </c>
      <c r="M30" s="577">
        <v>8152</v>
      </c>
      <c r="N30" s="577">
        <v>9621</v>
      </c>
      <c r="O30" s="577">
        <v>12996</v>
      </c>
      <c r="P30" s="577">
        <v>12030</v>
      </c>
      <c r="Q30" s="577">
        <v>9822</v>
      </c>
      <c r="R30" s="577">
        <v>8370</v>
      </c>
      <c r="S30" s="577">
        <v>9269</v>
      </c>
      <c r="T30" s="577">
        <v>12407</v>
      </c>
      <c r="U30" s="577">
        <v>10904</v>
      </c>
      <c r="V30" s="577">
        <v>8603</v>
      </c>
      <c r="W30" s="577">
        <v>5072</v>
      </c>
      <c r="X30" s="577">
        <v>2159</v>
      </c>
      <c r="Y30" s="577">
        <v>573</v>
      </c>
      <c r="Z30" s="577">
        <v>97</v>
      </c>
    </row>
    <row r="31" spans="1:26">
      <c r="A31" s="379" t="s">
        <v>619</v>
      </c>
      <c r="B31" s="380" t="s">
        <v>57</v>
      </c>
      <c r="C31" s="380" t="s">
        <v>278</v>
      </c>
      <c r="D31" s="381" t="s">
        <v>592</v>
      </c>
      <c r="E31" s="577">
        <v>48146</v>
      </c>
      <c r="F31" s="577">
        <v>1782</v>
      </c>
      <c r="G31" s="577">
        <v>2150</v>
      </c>
      <c r="H31" s="577">
        <v>2444</v>
      </c>
      <c r="I31" s="577">
        <v>2563</v>
      </c>
      <c r="J31" s="577">
        <v>2456</v>
      </c>
      <c r="K31" s="577">
        <v>2176</v>
      </c>
      <c r="L31" s="577">
        <v>2386</v>
      </c>
      <c r="M31" s="577">
        <v>2670</v>
      </c>
      <c r="N31" s="577">
        <v>3036</v>
      </c>
      <c r="O31" s="577">
        <v>3837</v>
      </c>
      <c r="P31" s="577">
        <v>3154</v>
      </c>
      <c r="Q31" s="577">
        <v>2883</v>
      </c>
      <c r="R31" s="577">
        <v>2753</v>
      </c>
      <c r="S31" s="577">
        <v>3242</v>
      </c>
      <c r="T31" s="577">
        <v>3696</v>
      </c>
      <c r="U31" s="577">
        <v>2714</v>
      </c>
      <c r="V31" s="577">
        <v>1886</v>
      </c>
      <c r="W31" s="577">
        <v>1377</v>
      </c>
      <c r="X31" s="577">
        <v>699</v>
      </c>
      <c r="Y31" s="577">
        <v>211</v>
      </c>
      <c r="Z31" s="577">
        <v>31</v>
      </c>
    </row>
    <row r="32" spans="1:26">
      <c r="A32" s="379" t="s">
        <v>620</v>
      </c>
      <c r="B32" s="380" t="s">
        <v>57</v>
      </c>
      <c r="C32" s="380" t="s">
        <v>279</v>
      </c>
      <c r="D32" s="381" t="s">
        <v>592</v>
      </c>
      <c r="E32" s="577">
        <v>110863</v>
      </c>
      <c r="F32" s="577">
        <v>3945</v>
      </c>
      <c r="G32" s="577">
        <v>5065</v>
      </c>
      <c r="H32" s="577">
        <v>5196</v>
      </c>
      <c r="I32" s="577">
        <v>5268</v>
      </c>
      <c r="J32" s="577">
        <v>6126</v>
      </c>
      <c r="K32" s="577">
        <v>5226</v>
      </c>
      <c r="L32" s="577">
        <v>5615</v>
      </c>
      <c r="M32" s="577">
        <v>6352</v>
      </c>
      <c r="N32" s="577">
        <v>6663</v>
      </c>
      <c r="O32" s="577">
        <v>7365</v>
      </c>
      <c r="P32" s="577">
        <v>7610</v>
      </c>
      <c r="Q32" s="577">
        <v>9009</v>
      </c>
      <c r="R32" s="577">
        <v>8869</v>
      </c>
      <c r="S32" s="577">
        <v>8573</v>
      </c>
      <c r="T32" s="577">
        <v>7767</v>
      </c>
      <c r="U32" s="577">
        <v>4768</v>
      </c>
      <c r="V32" s="577">
        <v>3310</v>
      </c>
      <c r="W32" s="577">
        <v>2494</v>
      </c>
      <c r="X32" s="577">
        <v>1271</v>
      </c>
      <c r="Y32" s="577">
        <v>318</v>
      </c>
      <c r="Z32" s="577">
        <v>53</v>
      </c>
    </row>
    <row r="33" spans="1:26">
      <c r="A33" s="379" t="s">
        <v>621</v>
      </c>
      <c r="B33" s="380" t="s">
        <v>57</v>
      </c>
      <c r="C33" s="380" t="s">
        <v>280</v>
      </c>
      <c r="D33" s="381" t="s">
        <v>592</v>
      </c>
      <c r="E33" s="577">
        <v>43482</v>
      </c>
      <c r="F33" s="577">
        <v>1332</v>
      </c>
      <c r="G33" s="577">
        <v>1626</v>
      </c>
      <c r="H33" s="577">
        <v>1670</v>
      </c>
      <c r="I33" s="577">
        <v>1944</v>
      </c>
      <c r="J33" s="577">
        <v>2263</v>
      </c>
      <c r="K33" s="577">
        <v>1996</v>
      </c>
      <c r="L33" s="577">
        <v>2033</v>
      </c>
      <c r="M33" s="577">
        <v>2205</v>
      </c>
      <c r="N33" s="577">
        <v>2375</v>
      </c>
      <c r="O33" s="577">
        <v>2948</v>
      </c>
      <c r="P33" s="577">
        <v>2723</v>
      </c>
      <c r="Q33" s="577">
        <v>2828</v>
      </c>
      <c r="R33" s="577">
        <v>2934</v>
      </c>
      <c r="S33" s="577">
        <v>3414</v>
      </c>
      <c r="T33" s="577">
        <v>3767</v>
      </c>
      <c r="U33" s="577">
        <v>2679</v>
      </c>
      <c r="V33" s="577">
        <v>1961</v>
      </c>
      <c r="W33" s="577">
        <v>1582</v>
      </c>
      <c r="X33" s="577">
        <v>891</v>
      </c>
      <c r="Y33" s="577">
        <v>260</v>
      </c>
      <c r="Z33" s="577">
        <v>50</v>
      </c>
    </row>
    <row r="34" spans="1:26">
      <c r="A34" s="379" t="s">
        <v>622</v>
      </c>
      <c r="B34" s="380" t="s">
        <v>57</v>
      </c>
      <c r="C34" s="380" t="s">
        <v>145</v>
      </c>
      <c r="D34" s="381" t="s">
        <v>592</v>
      </c>
      <c r="E34" s="577">
        <v>40845</v>
      </c>
      <c r="F34" s="577">
        <v>1321</v>
      </c>
      <c r="G34" s="577">
        <v>1614</v>
      </c>
      <c r="H34" s="577">
        <v>1709</v>
      </c>
      <c r="I34" s="577">
        <v>1725</v>
      </c>
      <c r="J34" s="577">
        <v>1758</v>
      </c>
      <c r="K34" s="577">
        <v>1665</v>
      </c>
      <c r="L34" s="577">
        <v>1783</v>
      </c>
      <c r="M34" s="577">
        <v>2183</v>
      </c>
      <c r="N34" s="577">
        <v>2267</v>
      </c>
      <c r="O34" s="577">
        <v>2664</v>
      </c>
      <c r="P34" s="577">
        <v>2450</v>
      </c>
      <c r="Q34" s="577">
        <v>2649</v>
      </c>
      <c r="R34" s="577">
        <v>2893</v>
      </c>
      <c r="S34" s="577">
        <v>3261</v>
      </c>
      <c r="T34" s="577">
        <v>3541</v>
      </c>
      <c r="U34" s="577">
        <v>2357</v>
      </c>
      <c r="V34" s="577">
        <v>2040</v>
      </c>
      <c r="W34" s="577">
        <v>1685</v>
      </c>
      <c r="X34" s="577">
        <v>952</v>
      </c>
      <c r="Y34" s="577">
        <v>282</v>
      </c>
      <c r="Z34" s="577">
        <v>46</v>
      </c>
    </row>
    <row r="35" spans="1:26">
      <c r="A35" s="379" t="s">
        <v>623</v>
      </c>
      <c r="B35" s="380" t="s">
        <v>57</v>
      </c>
      <c r="C35" s="380" t="s">
        <v>283</v>
      </c>
      <c r="D35" s="381" t="s">
        <v>592</v>
      </c>
      <c r="E35" s="577">
        <v>22824</v>
      </c>
      <c r="F35" s="577">
        <v>720</v>
      </c>
      <c r="G35" s="577">
        <v>822</v>
      </c>
      <c r="H35" s="577">
        <v>930</v>
      </c>
      <c r="I35" s="577">
        <v>1035</v>
      </c>
      <c r="J35" s="577">
        <v>877</v>
      </c>
      <c r="K35" s="577">
        <v>738</v>
      </c>
      <c r="L35" s="577">
        <v>886</v>
      </c>
      <c r="M35" s="577">
        <v>1120</v>
      </c>
      <c r="N35" s="577">
        <v>1186</v>
      </c>
      <c r="O35" s="577">
        <v>1356</v>
      </c>
      <c r="P35" s="577">
        <v>1273</v>
      </c>
      <c r="Q35" s="577">
        <v>1410</v>
      </c>
      <c r="R35" s="577">
        <v>1696</v>
      </c>
      <c r="S35" s="577">
        <v>1844</v>
      </c>
      <c r="T35" s="577">
        <v>2033</v>
      </c>
      <c r="U35" s="577">
        <v>1547</v>
      </c>
      <c r="V35" s="577">
        <v>1245</v>
      </c>
      <c r="W35" s="577">
        <v>1133</v>
      </c>
      <c r="X35" s="577">
        <v>709</v>
      </c>
      <c r="Y35" s="577">
        <v>229</v>
      </c>
      <c r="Z35" s="577">
        <v>35</v>
      </c>
    </row>
    <row r="36" spans="1:26">
      <c r="A36" s="379" t="s">
        <v>624</v>
      </c>
      <c r="B36" s="380" t="s">
        <v>57</v>
      </c>
      <c r="C36" s="380" t="s">
        <v>284</v>
      </c>
      <c r="D36" s="381" t="s">
        <v>592</v>
      </c>
      <c r="E36" s="577">
        <v>63235</v>
      </c>
      <c r="F36" s="577">
        <v>2168</v>
      </c>
      <c r="G36" s="577">
        <v>2580</v>
      </c>
      <c r="H36" s="577">
        <v>2750</v>
      </c>
      <c r="I36" s="577">
        <v>3005</v>
      </c>
      <c r="J36" s="577">
        <v>2940</v>
      </c>
      <c r="K36" s="577">
        <v>2596</v>
      </c>
      <c r="L36" s="577">
        <v>2823</v>
      </c>
      <c r="M36" s="577">
        <v>3186</v>
      </c>
      <c r="N36" s="577">
        <v>3670</v>
      </c>
      <c r="O36" s="577">
        <v>4130</v>
      </c>
      <c r="P36" s="577">
        <v>3633</v>
      </c>
      <c r="Q36" s="577">
        <v>3770</v>
      </c>
      <c r="R36" s="577">
        <v>4252</v>
      </c>
      <c r="S36" s="577">
        <v>4808</v>
      </c>
      <c r="T36" s="577">
        <v>5313</v>
      </c>
      <c r="U36" s="577">
        <v>3820</v>
      </c>
      <c r="V36" s="577">
        <v>3090</v>
      </c>
      <c r="W36" s="577">
        <v>2639</v>
      </c>
      <c r="X36" s="577">
        <v>1497</v>
      </c>
      <c r="Y36" s="577">
        <v>484</v>
      </c>
      <c r="Z36" s="577">
        <v>81</v>
      </c>
    </row>
    <row r="37" spans="1:26">
      <c r="A37" s="379" t="s">
        <v>625</v>
      </c>
      <c r="B37" s="380" t="s">
        <v>57</v>
      </c>
      <c r="C37" s="380" t="s">
        <v>148</v>
      </c>
      <c r="D37" s="381" t="s">
        <v>592</v>
      </c>
      <c r="E37" s="577">
        <v>46447</v>
      </c>
      <c r="F37" s="577">
        <v>1561</v>
      </c>
      <c r="G37" s="577">
        <v>1850</v>
      </c>
      <c r="H37" s="577">
        <v>1987</v>
      </c>
      <c r="I37" s="577">
        <v>2114</v>
      </c>
      <c r="J37" s="577">
        <v>1993</v>
      </c>
      <c r="K37" s="577">
        <v>1617</v>
      </c>
      <c r="L37" s="577">
        <v>1989</v>
      </c>
      <c r="M37" s="577">
        <v>2419</v>
      </c>
      <c r="N37" s="577">
        <v>2659</v>
      </c>
      <c r="O37" s="577">
        <v>3163</v>
      </c>
      <c r="P37" s="577">
        <v>2813</v>
      </c>
      <c r="Q37" s="577">
        <v>2943</v>
      </c>
      <c r="R37" s="577">
        <v>3126</v>
      </c>
      <c r="S37" s="577">
        <v>3594</v>
      </c>
      <c r="T37" s="577">
        <v>4259</v>
      </c>
      <c r="U37" s="577">
        <v>2768</v>
      </c>
      <c r="V37" s="577">
        <v>2225</v>
      </c>
      <c r="W37" s="577">
        <v>1927</v>
      </c>
      <c r="X37" s="577">
        <v>1052</v>
      </c>
      <c r="Y37" s="577">
        <v>338</v>
      </c>
      <c r="Z37" s="577">
        <v>50</v>
      </c>
    </row>
    <row r="38" spans="1:26">
      <c r="A38" s="379" t="s">
        <v>626</v>
      </c>
      <c r="B38" s="380" t="s">
        <v>57</v>
      </c>
      <c r="C38" s="380" t="s">
        <v>285</v>
      </c>
      <c r="D38" s="381" t="s">
        <v>592</v>
      </c>
      <c r="E38" s="577">
        <v>29743</v>
      </c>
      <c r="F38" s="577">
        <v>1040</v>
      </c>
      <c r="G38" s="577">
        <v>1178</v>
      </c>
      <c r="H38" s="577">
        <v>1218</v>
      </c>
      <c r="I38" s="577">
        <v>1376</v>
      </c>
      <c r="J38" s="577">
        <v>1267</v>
      </c>
      <c r="K38" s="577">
        <v>1146</v>
      </c>
      <c r="L38" s="577">
        <v>1274</v>
      </c>
      <c r="M38" s="577">
        <v>1499</v>
      </c>
      <c r="N38" s="577">
        <v>1692</v>
      </c>
      <c r="O38" s="577">
        <v>1920</v>
      </c>
      <c r="P38" s="577">
        <v>1783</v>
      </c>
      <c r="Q38" s="577">
        <v>1889</v>
      </c>
      <c r="R38" s="577">
        <v>2032</v>
      </c>
      <c r="S38" s="577">
        <v>2338</v>
      </c>
      <c r="T38" s="577">
        <v>2459</v>
      </c>
      <c r="U38" s="577">
        <v>1792</v>
      </c>
      <c r="V38" s="577">
        <v>1450</v>
      </c>
      <c r="W38" s="577">
        <v>1265</v>
      </c>
      <c r="X38" s="577">
        <v>812</v>
      </c>
      <c r="Y38" s="577">
        <v>272</v>
      </c>
      <c r="Z38" s="577">
        <v>41</v>
      </c>
    </row>
    <row r="39" spans="1:26">
      <c r="A39" s="379" t="s">
        <v>627</v>
      </c>
      <c r="B39" s="380" t="s">
        <v>57</v>
      </c>
      <c r="C39" s="380" t="s">
        <v>286</v>
      </c>
      <c r="D39" s="381" t="s">
        <v>592</v>
      </c>
      <c r="E39" s="577">
        <v>43131</v>
      </c>
      <c r="F39" s="577">
        <v>1266</v>
      </c>
      <c r="G39" s="577">
        <v>1658</v>
      </c>
      <c r="H39" s="577">
        <v>1691</v>
      </c>
      <c r="I39" s="577">
        <v>1821</v>
      </c>
      <c r="J39" s="577">
        <v>1757</v>
      </c>
      <c r="K39" s="577">
        <v>1414</v>
      </c>
      <c r="L39" s="577">
        <v>1832</v>
      </c>
      <c r="M39" s="577">
        <v>2095</v>
      </c>
      <c r="N39" s="577">
        <v>2516</v>
      </c>
      <c r="O39" s="577">
        <v>2762</v>
      </c>
      <c r="P39" s="577">
        <v>2508</v>
      </c>
      <c r="Q39" s="577">
        <v>2575</v>
      </c>
      <c r="R39" s="577">
        <v>2880</v>
      </c>
      <c r="S39" s="577">
        <v>3540</v>
      </c>
      <c r="T39" s="577">
        <v>3998</v>
      </c>
      <c r="U39" s="577">
        <v>2779</v>
      </c>
      <c r="V39" s="577">
        <v>2345</v>
      </c>
      <c r="W39" s="577">
        <v>1995</v>
      </c>
      <c r="X39" s="577">
        <v>1237</v>
      </c>
      <c r="Y39" s="577">
        <v>395</v>
      </c>
      <c r="Z39" s="577">
        <v>67</v>
      </c>
    </row>
    <row r="40" spans="1:26">
      <c r="A40" s="379" t="s">
        <v>628</v>
      </c>
      <c r="B40" s="380" t="s">
        <v>57</v>
      </c>
      <c r="C40" s="380" t="s">
        <v>287</v>
      </c>
      <c r="D40" s="381" t="s">
        <v>592</v>
      </c>
      <c r="E40" s="577">
        <v>36679</v>
      </c>
      <c r="F40" s="577">
        <v>1007</v>
      </c>
      <c r="G40" s="577">
        <v>1383</v>
      </c>
      <c r="H40" s="577">
        <v>1629</v>
      </c>
      <c r="I40" s="577">
        <v>1739</v>
      </c>
      <c r="J40" s="577">
        <v>1517</v>
      </c>
      <c r="K40" s="577">
        <v>1312</v>
      </c>
      <c r="L40" s="577">
        <v>1541</v>
      </c>
      <c r="M40" s="577">
        <v>1826</v>
      </c>
      <c r="N40" s="577">
        <v>2086</v>
      </c>
      <c r="O40" s="577">
        <v>2490</v>
      </c>
      <c r="P40" s="577">
        <v>2126</v>
      </c>
      <c r="Q40" s="577">
        <v>2319</v>
      </c>
      <c r="R40" s="577">
        <v>2695</v>
      </c>
      <c r="S40" s="577">
        <v>3094</v>
      </c>
      <c r="T40" s="577">
        <v>3282</v>
      </c>
      <c r="U40" s="577">
        <v>2156</v>
      </c>
      <c r="V40" s="577">
        <v>1838</v>
      </c>
      <c r="W40" s="577">
        <v>1533</v>
      </c>
      <c r="X40" s="577">
        <v>809</v>
      </c>
      <c r="Y40" s="577">
        <v>262</v>
      </c>
      <c r="Z40" s="577">
        <v>35</v>
      </c>
    </row>
    <row r="41" spans="1:26">
      <c r="A41" s="379" t="s">
        <v>629</v>
      </c>
      <c r="B41" s="380" t="s">
        <v>57</v>
      </c>
      <c r="C41" s="380" t="s">
        <v>288</v>
      </c>
      <c r="D41" s="381" t="s">
        <v>592</v>
      </c>
      <c r="E41" s="577">
        <v>40265</v>
      </c>
      <c r="F41" s="577">
        <v>1654</v>
      </c>
      <c r="G41" s="577">
        <v>1685</v>
      </c>
      <c r="H41" s="577">
        <v>1810</v>
      </c>
      <c r="I41" s="577">
        <v>1932</v>
      </c>
      <c r="J41" s="577">
        <v>2312</v>
      </c>
      <c r="K41" s="577">
        <v>2422</v>
      </c>
      <c r="L41" s="577">
        <v>2283</v>
      </c>
      <c r="M41" s="577">
        <v>2443</v>
      </c>
      <c r="N41" s="577">
        <v>2559</v>
      </c>
      <c r="O41" s="577">
        <v>3010</v>
      </c>
      <c r="P41" s="577">
        <v>2594</v>
      </c>
      <c r="Q41" s="577">
        <v>2459</v>
      </c>
      <c r="R41" s="577">
        <v>2395</v>
      </c>
      <c r="S41" s="577">
        <v>2525</v>
      </c>
      <c r="T41" s="577">
        <v>2697</v>
      </c>
      <c r="U41" s="577">
        <v>1885</v>
      </c>
      <c r="V41" s="577">
        <v>1575</v>
      </c>
      <c r="W41" s="577">
        <v>1200</v>
      </c>
      <c r="X41" s="577">
        <v>621</v>
      </c>
      <c r="Y41" s="577">
        <v>173</v>
      </c>
      <c r="Z41" s="577">
        <v>31</v>
      </c>
    </row>
    <row r="42" spans="1:26">
      <c r="A42" s="379" t="s">
        <v>630</v>
      </c>
      <c r="B42" s="380" t="s">
        <v>57</v>
      </c>
      <c r="C42" s="380" t="s">
        <v>131</v>
      </c>
      <c r="D42" s="381" t="s">
        <v>592</v>
      </c>
      <c r="E42" s="577">
        <v>75554</v>
      </c>
      <c r="F42" s="577">
        <v>2595</v>
      </c>
      <c r="G42" s="577">
        <v>3301</v>
      </c>
      <c r="H42" s="577">
        <v>3461</v>
      </c>
      <c r="I42" s="577">
        <v>3727</v>
      </c>
      <c r="J42" s="577">
        <v>3687</v>
      </c>
      <c r="K42" s="577">
        <v>2973</v>
      </c>
      <c r="L42" s="577">
        <v>3527</v>
      </c>
      <c r="M42" s="577">
        <v>4280</v>
      </c>
      <c r="N42" s="577">
        <v>4802</v>
      </c>
      <c r="O42" s="577">
        <v>5776</v>
      </c>
      <c r="P42" s="577">
        <v>4840</v>
      </c>
      <c r="Q42" s="577">
        <v>4656</v>
      </c>
      <c r="R42" s="577">
        <v>4676</v>
      </c>
      <c r="S42" s="577">
        <v>5382</v>
      </c>
      <c r="T42" s="577">
        <v>6387</v>
      </c>
      <c r="U42" s="577">
        <v>4691</v>
      </c>
      <c r="V42" s="577">
        <v>3192</v>
      </c>
      <c r="W42" s="577">
        <v>2199</v>
      </c>
      <c r="X42" s="577">
        <v>1062</v>
      </c>
      <c r="Y42" s="577">
        <v>300</v>
      </c>
      <c r="Z42" s="577">
        <v>40</v>
      </c>
    </row>
    <row r="43" spans="1:26">
      <c r="A43" s="379" t="s">
        <v>631</v>
      </c>
      <c r="B43" s="380" t="s">
        <v>57</v>
      </c>
      <c r="C43" s="380" t="s">
        <v>118</v>
      </c>
      <c r="D43" s="381" t="s">
        <v>592</v>
      </c>
      <c r="E43" s="577">
        <v>30494</v>
      </c>
      <c r="F43" s="577">
        <v>824</v>
      </c>
      <c r="G43" s="577">
        <v>1326</v>
      </c>
      <c r="H43" s="577">
        <v>1681</v>
      </c>
      <c r="I43" s="577">
        <v>1850</v>
      </c>
      <c r="J43" s="577">
        <v>1376</v>
      </c>
      <c r="K43" s="577">
        <v>867</v>
      </c>
      <c r="L43" s="577">
        <v>1046</v>
      </c>
      <c r="M43" s="577">
        <v>1465</v>
      </c>
      <c r="N43" s="577">
        <v>1931</v>
      </c>
      <c r="O43" s="577">
        <v>2446</v>
      </c>
      <c r="P43" s="577">
        <v>2256</v>
      </c>
      <c r="Q43" s="577">
        <v>2051</v>
      </c>
      <c r="R43" s="577">
        <v>2080</v>
      </c>
      <c r="S43" s="577">
        <v>2457</v>
      </c>
      <c r="T43" s="577">
        <v>2528</v>
      </c>
      <c r="U43" s="577">
        <v>1848</v>
      </c>
      <c r="V43" s="577">
        <v>1146</v>
      </c>
      <c r="W43" s="577">
        <v>750</v>
      </c>
      <c r="X43" s="577">
        <v>430</v>
      </c>
      <c r="Y43" s="577">
        <v>116</v>
      </c>
      <c r="Z43" s="577">
        <v>20</v>
      </c>
    </row>
    <row r="44" spans="1:26">
      <c r="A44" s="379" t="s">
        <v>632</v>
      </c>
      <c r="B44" s="380" t="s">
        <v>57</v>
      </c>
      <c r="C44" s="380" t="s">
        <v>289</v>
      </c>
      <c r="D44" s="381" t="s">
        <v>592</v>
      </c>
      <c r="E44" s="577">
        <v>20149</v>
      </c>
      <c r="F44" s="577">
        <v>465</v>
      </c>
      <c r="G44" s="577">
        <v>698</v>
      </c>
      <c r="H44" s="577">
        <v>820</v>
      </c>
      <c r="I44" s="577">
        <v>1009</v>
      </c>
      <c r="J44" s="577">
        <v>976</v>
      </c>
      <c r="K44" s="577">
        <v>745</v>
      </c>
      <c r="L44" s="577">
        <v>738</v>
      </c>
      <c r="M44" s="577">
        <v>890</v>
      </c>
      <c r="N44" s="577">
        <v>1038</v>
      </c>
      <c r="O44" s="577">
        <v>1346</v>
      </c>
      <c r="P44" s="577">
        <v>1280</v>
      </c>
      <c r="Q44" s="577">
        <v>1355</v>
      </c>
      <c r="R44" s="577">
        <v>1414</v>
      </c>
      <c r="S44" s="577">
        <v>1553</v>
      </c>
      <c r="T44" s="577">
        <v>1774</v>
      </c>
      <c r="U44" s="577">
        <v>1387</v>
      </c>
      <c r="V44" s="577">
        <v>1156</v>
      </c>
      <c r="W44" s="577">
        <v>828</v>
      </c>
      <c r="X44" s="577">
        <v>477</v>
      </c>
      <c r="Y44" s="577">
        <v>165</v>
      </c>
      <c r="Z44" s="577">
        <v>35</v>
      </c>
    </row>
    <row r="45" spans="1:26">
      <c r="A45" s="379" t="s">
        <v>633</v>
      </c>
      <c r="B45" s="380" t="s">
        <v>57</v>
      </c>
      <c r="C45" s="380" t="s">
        <v>290</v>
      </c>
      <c r="D45" s="381" t="s">
        <v>592</v>
      </c>
      <c r="E45" s="577">
        <v>30854</v>
      </c>
      <c r="F45" s="577">
        <v>1081</v>
      </c>
      <c r="G45" s="577">
        <v>1415</v>
      </c>
      <c r="H45" s="577">
        <v>1394</v>
      </c>
      <c r="I45" s="577">
        <v>1440</v>
      </c>
      <c r="J45" s="577">
        <v>1435</v>
      </c>
      <c r="K45" s="577">
        <v>1200</v>
      </c>
      <c r="L45" s="577">
        <v>1427</v>
      </c>
      <c r="M45" s="577">
        <v>1778</v>
      </c>
      <c r="N45" s="577">
        <v>1978</v>
      </c>
      <c r="O45" s="577">
        <v>2417</v>
      </c>
      <c r="P45" s="577">
        <v>1968</v>
      </c>
      <c r="Q45" s="577">
        <v>1789</v>
      </c>
      <c r="R45" s="577">
        <v>1831</v>
      </c>
      <c r="S45" s="577">
        <v>2247</v>
      </c>
      <c r="T45" s="577">
        <v>2850</v>
      </c>
      <c r="U45" s="577">
        <v>2071</v>
      </c>
      <c r="V45" s="577">
        <v>1307</v>
      </c>
      <c r="W45" s="577">
        <v>792</v>
      </c>
      <c r="X45" s="577">
        <v>327</v>
      </c>
      <c r="Y45" s="577">
        <v>99</v>
      </c>
      <c r="Z45" s="577">
        <v>8</v>
      </c>
    </row>
    <row r="46" spans="1:26">
      <c r="A46" s="379" t="s">
        <v>634</v>
      </c>
      <c r="B46" s="380" t="s">
        <v>57</v>
      </c>
      <c r="C46" s="380" t="s">
        <v>291</v>
      </c>
      <c r="D46" s="381" t="s">
        <v>592</v>
      </c>
      <c r="E46" s="577">
        <v>34712</v>
      </c>
      <c r="F46" s="577">
        <v>1434</v>
      </c>
      <c r="G46" s="577">
        <v>1778</v>
      </c>
      <c r="H46" s="577">
        <v>1714</v>
      </c>
      <c r="I46" s="577">
        <v>1655</v>
      </c>
      <c r="J46" s="577">
        <v>1794</v>
      </c>
      <c r="K46" s="577">
        <v>1663</v>
      </c>
      <c r="L46" s="577">
        <v>1869</v>
      </c>
      <c r="M46" s="577">
        <v>2140</v>
      </c>
      <c r="N46" s="577">
        <v>2371</v>
      </c>
      <c r="O46" s="577">
        <v>2803</v>
      </c>
      <c r="P46" s="577">
        <v>2279</v>
      </c>
      <c r="Q46" s="577">
        <v>1921</v>
      </c>
      <c r="R46" s="577">
        <v>1810</v>
      </c>
      <c r="S46" s="577">
        <v>2088</v>
      </c>
      <c r="T46" s="577">
        <v>2657</v>
      </c>
      <c r="U46" s="577">
        <v>2108</v>
      </c>
      <c r="V46" s="577">
        <v>1365</v>
      </c>
      <c r="W46" s="577">
        <v>807</v>
      </c>
      <c r="X46" s="577">
        <v>355</v>
      </c>
      <c r="Y46" s="577">
        <v>94</v>
      </c>
      <c r="Z46" s="577">
        <v>7</v>
      </c>
    </row>
    <row r="47" spans="1:26">
      <c r="A47" s="379" t="s">
        <v>635</v>
      </c>
      <c r="B47" s="380" t="s">
        <v>57</v>
      </c>
      <c r="C47" s="380" t="s">
        <v>292</v>
      </c>
      <c r="D47" s="381" t="s">
        <v>592</v>
      </c>
      <c r="E47" s="577">
        <v>11671</v>
      </c>
      <c r="F47" s="577">
        <v>258</v>
      </c>
      <c r="G47" s="577">
        <v>415</v>
      </c>
      <c r="H47" s="577">
        <v>457</v>
      </c>
      <c r="I47" s="577">
        <v>493</v>
      </c>
      <c r="J47" s="577">
        <v>499</v>
      </c>
      <c r="K47" s="577">
        <v>440</v>
      </c>
      <c r="L47" s="577">
        <v>469</v>
      </c>
      <c r="M47" s="577">
        <v>575</v>
      </c>
      <c r="N47" s="577">
        <v>628</v>
      </c>
      <c r="O47" s="577">
        <v>743</v>
      </c>
      <c r="P47" s="577">
        <v>683</v>
      </c>
      <c r="Q47" s="577">
        <v>782</v>
      </c>
      <c r="R47" s="577">
        <v>923</v>
      </c>
      <c r="S47" s="577">
        <v>1018</v>
      </c>
      <c r="T47" s="577">
        <v>1089</v>
      </c>
      <c r="U47" s="577">
        <v>793</v>
      </c>
      <c r="V47" s="577">
        <v>626</v>
      </c>
      <c r="W47" s="577">
        <v>430</v>
      </c>
      <c r="X47" s="577">
        <v>253</v>
      </c>
      <c r="Y47" s="577">
        <v>87</v>
      </c>
      <c r="Z47" s="577">
        <v>10</v>
      </c>
    </row>
    <row r="48" spans="1:26">
      <c r="A48" s="379" t="s">
        <v>636</v>
      </c>
      <c r="B48" s="380" t="s">
        <v>57</v>
      </c>
      <c r="C48" s="380" t="s">
        <v>293</v>
      </c>
      <c r="D48" s="381" t="s">
        <v>592</v>
      </c>
      <c r="E48" s="577">
        <v>18999</v>
      </c>
      <c r="F48" s="577">
        <v>737</v>
      </c>
      <c r="G48" s="577">
        <v>866</v>
      </c>
      <c r="H48" s="577">
        <v>944</v>
      </c>
      <c r="I48" s="577">
        <v>970</v>
      </c>
      <c r="J48" s="577">
        <v>1035</v>
      </c>
      <c r="K48" s="577">
        <v>952</v>
      </c>
      <c r="L48" s="577">
        <v>941</v>
      </c>
      <c r="M48" s="577">
        <v>1101</v>
      </c>
      <c r="N48" s="577">
        <v>1232</v>
      </c>
      <c r="O48" s="577">
        <v>1428</v>
      </c>
      <c r="P48" s="577">
        <v>1116</v>
      </c>
      <c r="Q48" s="577">
        <v>1106</v>
      </c>
      <c r="R48" s="577">
        <v>1122</v>
      </c>
      <c r="S48" s="577">
        <v>1203</v>
      </c>
      <c r="T48" s="577">
        <v>1497</v>
      </c>
      <c r="U48" s="577">
        <v>1091</v>
      </c>
      <c r="V48" s="577">
        <v>737</v>
      </c>
      <c r="W48" s="577">
        <v>545</v>
      </c>
      <c r="X48" s="577">
        <v>277</v>
      </c>
      <c r="Y48" s="577">
        <v>88</v>
      </c>
      <c r="Z48" s="577">
        <v>11</v>
      </c>
    </row>
    <row r="49" spans="1:26">
      <c r="A49" s="379" t="s">
        <v>637</v>
      </c>
      <c r="B49" s="380" t="s">
        <v>57</v>
      </c>
      <c r="C49" s="380" t="s">
        <v>294</v>
      </c>
      <c r="D49" s="381" t="s">
        <v>592</v>
      </c>
      <c r="E49" s="577">
        <v>11115</v>
      </c>
      <c r="F49" s="577">
        <v>320</v>
      </c>
      <c r="G49" s="577">
        <v>367</v>
      </c>
      <c r="H49" s="577">
        <v>499</v>
      </c>
      <c r="I49" s="577">
        <v>511</v>
      </c>
      <c r="J49" s="577">
        <v>509</v>
      </c>
      <c r="K49" s="577">
        <v>435</v>
      </c>
      <c r="L49" s="577">
        <v>433</v>
      </c>
      <c r="M49" s="577">
        <v>510</v>
      </c>
      <c r="N49" s="577">
        <v>593</v>
      </c>
      <c r="O49" s="577">
        <v>686</v>
      </c>
      <c r="P49" s="577">
        <v>650</v>
      </c>
      <c r="Q49" s="577">
        <v>783</v>
      </c>
      <c r="R49" s="577">
        <v>747</v>
      </c>
      <c r="S49" s="577">
        <v>902</v>
      </c>
      <c r="T49" s="577">
        <v>981</v>
      </c>
      <c r="U49" s="577">
        <v>726</v>
      </c>
      <c r="V49" s="577">
        <v>556</v>
      </c>
      <c r="W49" s="577">
        <v>516</v>
      </c>
      <c r="X49" s="577">
        <v>281</v>
      </c>
      <c r="Y49" s="577">
        <v>95</v>
      </c>
      <c r="Z49" s="577">
        <v>15</v>
      </c>
    </row>
    <row r="50" spans="1:26">
      <c r="A50" s="379" t="s">
        <v>638</v>
      </c>
      <c r="B50" s="380" t="s">
        <v>57</v>
      </c>
      <c r="C50" s="380" t="s">
        <v>295</v>
      </c>
      <c r="D50" s="381" t="s">
        <v>592</v>
      </c>
      <c r="E50" s="577">
        <v>34007</v>
      </c>
      <c r="F50" s="577">
        <v>1292</v>
      </c>
      <c r="G50" s="577">
        <v>1648</v>
      </c>
      <c r="H50" s="577">
        <v>1930</v>
      </c>
      <c r="I50" s="577">
        <v>1968</v>
      </c>
      <c r="J50" s="577">
        <v>1703</v>
      </c>
      <c r="K50" s="577">
        <v>1431</v>
      </c>
      <c r="L50" s="577">
        <v>1667</v>
      </c>
      <c r="M50" s="577">
        <v>1914</v>
      </c>
      <c r="N50" s="577">
        <v>2436</v>
      </c>
      <c r="O50" s="577">
        <v>3050</v>
      </c>
      <c r="P50" s="577">
        <v>2257</v>
      </c>
      <c r="Q50" s="577">
        <v>1856</v>
      </c>
      <c r="R50" s="577">
        <v>1687</v>
      </c>
      <c r="S50" s="577">
        <v>2191</v>
      </c>
      <c r="T50" s="577">
        <v>2642</v>
      </c>
      <c r="U50" s="577">
        <v>1935</v>
      </c>
      <c r="V50" s="577">
        <v>1255</v>
      </c>
      <c r="W50" s="577">
        <v>731</v>
      </c>
      <c r="X50" s="577">
        <v>295</v>
      </c>
      <c r="Y50" s="577">
        <v>105</v>
      </c>
      <c r="Z50" s="577">
        <v>14</v>
      </c>
    </row>
    <row r="51" spans="1:26">
      <c r="A51" s="379" t="s">
        <v>639</v>
      </c>
      <c r="B51" s="380" t="s">
        <v>57</v>
      </c>
      <c r="C51" s="380" t="s">
        <v>296</v>
      </c>
      <c r="D51" s="381" t="s">
        <v>592</v>
      </c>
      <c r="E51" s="577">
        <v>14547</v>
      </c>
      <c r="F51" s="577">
        <v>284</v>
      </c>
      <c r="G51" s="577">
        <v>447</v>
      </c>
      <c r="H51" s="577">
        <v>561</v>
      </c>
      <c r="I51" s="577">
        <v>657</v>
      </c>
      <c r="J51" s="577">
        <v>611</v>
      </c>
      <c r="K51" s="577">
        <v>474</v>
      </c>
      <c r="L51" s="577">
        <v>525</v>
      </c>
      <c r="M51" s="577">
        <v>685</v>
      </c>
      <c r="N51" s="577">
        <v>765</v>
      </c>
      <c r="O51" s="577">
        <v>980</v>
      </c>
      <c r="P51" s="577">
        <v>843</v>
      </c>
      <c r="Q51" s="577">
        <v>945</v>
      </c>
      <c r="R51" s="577">
        <v>1105</v>
      </c>
      <c r="S51" s="577">
        <v>1304</v>
      </c>
      <c r="T51" s="577">
        <v>1498</v>
      </c>
      <c r="U51" s="577">
        <v>1108</v>
      </c>
      <c r="V51" s="577">
        <v>731</v>
      </c>
      <c r="W51" s="577">
        <v>591</v>
      </c>
      <c r="X51" s="577">
        <v>321</v>
      </c>
      <c r="Y51" s="577">
        <v>99</v>
      </c>
      <c r="Z51" s="577">
        <v>13</v>
      </c>
    </row>
    <row r="52" spans="1:26">
      <c r="A52" s="379" t="s">
        <v>640</v>
      </c>
      <c r="B52" s="380" t="s">
        <v>57</v>
      </c>
      <c r="C52" s="380" t="s">
        <v>297</v>
      </c>
      <c r="D52" s="381" t="s">
        <v>592</v>
      </c>
      <c r="E52" s="577">
        <v>16294</v>
      </c>
      <c r="F52" s="577">
        <v>397</v>
      </c>
      <c r="G52" s="577">
        <v>504</v>
      </c>
      <c r="H52" s="577">
        <v>576</v>
      </c>
      <c r="I52" s="577">
        <v>648</v>
      </c>
      <c r="J52" s="577">
        <v>649</v>
      </c>
      <c r="K52" s="577">
        <v>544</v>
      </c>
      <c r="L52" s="577">
        <v>586</v>
      </c>
      <c r="M52" s="577">
        <v>697</v>
      </c>
      <c r="N52" s="577">
        <v>868</v>
      </c>
      <c r="O52" s="577">
        <v>932</v>
      </c>
      <c r="P52" s="577">
        <v>842</v>
      </c>
      <c r="Q52" s="577">
        <v>1044</v>
      </c>
      <c r="R52" s="577">
        <v>1290</v>
      </c>
      <c r="S52" s="577">
        <v>1523</v>
      </c>
      <c r="T52" s="577">
        <v>1538</v>
      </c>
      <c r="U52" s="577">
        <v>1070</v>
      </c>
      <c r="V52" s="577">
        <v>1007</v>
      </c>
      <c r="W52" s="577">
        <v>860</v>
      </c>
      <c r="X52" s="577">
        <v>532</v>
      </c>
      <c r="Y52" s="577">
        <v>165</v>
      </c>
      <c r="Z52" s="577">
        <v>22</v>
      </c>
    </row>
    <row r="53" spans="1:26">
      <c r="A53" s="379" t="s">
        <v>641</v>
      </c>
      <c r="B53" s="380" t="s">
        <v>57</v>
      </c>
      <c r="C53" s="380" t="s">
        <v>298</v>
      </c>
      <c r="D53" s="381" t="s">
        <v>592</v>
      </c>
      <c r="E53" s="577">
        <v>16898</v>
      </c>
      <c r="F53" s="577">
        <v>398</v>
      </c>
      <c r="G53" s="577">
        <v>581</v>
      </c>
      <c r="H53" s="577">
        <v>655</v>
      </c>
      <c r="I53" s="577">
        <v>810</v>
      </c>
      <c r="J53" s="577">
        <v>675</v>
      </c>
      <c r="K53" s="577">
        <v>514</v>
      </c>
      <c r="L53" s="577">
        <v>576</v>
      </c>
      <c r="M53" s="577">
        <v>697</v>
      </c>
      <c r="N53" s="577">
        <v>824</v>
      </c>
      <c r="O53" s="577">
        <v>1005</v>
      </c>
      <c r="P53" s="577">
        <v>967</v>
      </c>
      <c r="Q53" s="577">
        <v>1153</v>
      </c>
      <c r="R53" s="577">
        <v>1327</v>
      </c>
      <c r="S53" s="577">
        <v>1413</v>
      </c>
      <c r="T53" s="577">
        <v>1452</v>
      </c>
      <c r="U53" s="577">
        <v>1176</v>
      </c>
      <c r="V53" s="577">
        <v>1076</v>
      </c>
      <c r="W53" s="577">
        <v>916</v>
      </c>
      <c r="X53" s="577">
        <v>509</v>
      </c>
      <c r="Y53" s="577">
        <v>149</v>
      </c>
      <c r="Z53" s="577">
        <v>25</v>
      </c>
    </row>
    <row r="54" spans="1:26">
      <c r="A54" s="396" t="s">
        <v>642</v>
      </c>
      <c r="B54" s="397" t="s">
        <v>57</v>
      </c>
      <c r="C54" s="397" t="s">
        <v>142</v>
      </c>
      <c r="D54" s="399" t="s">
        <v>592</v>
      </c>
      <c r="E54" s="580">
        <v>13970</v>
      </c>
      <c r="F54" s="580">
        <v>345</v>
      </c>
      <c r="G54" s="580">
        <v>459</v>
      </c>
      <c r="H54" s="580">
        <v>599</v>
      </c>
      <c r="I54" s="580">
        <v>579</v>
      </c>
      <c r="J54" s="580">
        <v>518</v>
      </c>
      <c r="K54" s="580">
        <v>451</v>
      </c>
      <c r="L54" s="580">
        <v>500</v>
      </c>
      <c r="M54" s="580">
        <v>659</v>
      </c>
      <c r="N54" s="580">
        <v>755</v>
      </c>
      <c r="O54" s="580">
        <v>796</v>
      </c>
      <c r="P54" s="580">
        <v>733</v>
      </c>
      <c r="Q54" s="580">
        <v>886</v>
      </c>
      <c r="R54" s="580">
        <v>1155</v>
      </c>
      <c r="S54" s="580">
        <v>1234</v>
      </c>
      <c r="T54" s="580">
        <v>1300</v>
      </c>
      <c r="U54" s="580">
        <v>902</v>
      </c>
      <c r="V54" s="580">
        <v>797</v>
      </c>
      <c r="W54" s="580">
        <v>744</v>
      </c>
      <c r="X54" s="580">
        <v>417</v>
      </c>
      <c r="Y54" s="580">
        <v>117</v>
      </c>
      <c r="Z54" s="580">
        <v>24</v>
      </c>
    </row>
    <row r="55" spans="1:26">
      <c r="A55" s="379" t="s">
        <v>591</v>
      </c>
      <c r="B55" s="380" t="s">
        <v>57</v>
      </c>
      <c r="C55" s="380" t="s">
        <v>664</v>
      </c>
      <c r="D55" s="381" t="s">
        <v>33</v>
      </c>
      <c r="E55" s="577">
        <v>2646646</v>
      </c>
      <c r="F55" s="577">
        <v>104180</v>
      </c>
      <c r="G55" s="577">
        <v>119480</v>
      </c>
      <c r="H55" s="577">
        <v>126903</v>
      </c>
      <c r="I55" s="577">
        <v>132635</v>
      </c>
      <c r="J55" s="577">
        <v>141202</v>
      </c>
      <c r="K55" s="577">
        <v>130792</v>
      </c>
      <c r="L55" s="577">
        <v>139948</v>
      </c>
      <c r="M55" s="577">
        <v>156640</v>
      </c>
      <c r="N55" s="577">
        <v>177009</v>
      </c>
      <c r="O55" s="577">
        <v>217729</v>
      </c>
      <c r="P55" s="577">
        <v>193309</v>
      </c>
      <c r="Q55" s="577">
        <v>173164</v>
      </c>
      <c r="R55" s="577">
        <v>154661</v>
      </c>
      <c r="S55" s="577">
        <v>165454</v>
      </c>
      <c r="T55" s="577">
        <v>194752</v>
      </c>
      <c r="U55" s="577">
        <v>138670</v>
      </c>
      <c r="V55" s="577">
        <v>97265</v>
      </c>
      <c r="W55" s="577">
        <v>57337</v>
      </c>
      <c r="X55" s="577">
        <v>21032</v>
      </c>
      <c r="Y55" s="577">
        <v>4108</v>
      </c>
      <c r="Z55" s="577">
        <v>374</v>
      </c>
    </row>
    <row r="56" spans="1:26">
      <c r="A56" s="384" t="s">
        <v>593</v>
      </c>
      <c r="B56" s="385" t="s">
        <v>57</v>
      </c>
      <c r="C56" s="385" t="s">
        <v>176</v>
      </c>
      <c r="D56" s="386" t="s">
        <v>33</v>
      </c>
      <c r="E56" s="578">
        <v>723639</v>
      </c>
      <c r="F56" s="578">
        <v>27861</v>
      </c>
      <c r="G56" s="578">
        <v>31854</v>
      </c>
      <c r="H56" s="578">
        <v>33983</v>
      </c>
      <c r="I56" s="578">
        <v>34886</v>
      </c>
      <c r="J56" s="578">
        <v>39630</v>
      </c>
      <c r="K56" s="578">
        <v>36276</v>
      </c>
      <c r="L56" s="578">
        <v>38685</v>
      </c>
      <c r="M56" s="578">
        <v>43395</v>
      </c>
      <c r="N56" s="578">
        <v>48669</v>
      </c>
      <c r="O56" s="578">
        <v>59629</v>
      </c>
      <c r="P56" s="578">
        <v>53328</v>
      </c>
      <c r="Q56" s="578">
        <v>48015</v>
      </c>
      <c r="R56" s="578">
        <v>42846</v>
      </c>
      <c r="S56" s="578">
        <v>45066</v>
      </c>
      <c r="T56" s="578">
        <v>53286</v>
      </c>
      <c r="U56" s="578">
        <v>37416</v>
      </c>
      <c r="V56" s="578">
        <v>26107</v>
      </c>
      <c r="W56" s="578">
        <v>15794</v>
      </c>
      <c r="X56" s="578">
        <v>5651</v>
      </c>
      <c r="Y56" s="578">
        <v>1166</v>
      </c>
      <c r="Z56" s="578">
        <v>96</v>
      </c>
    </row>
    <row r="57" spans="1:26">
      <c r="A57" s="379" t="s">
        <v>594</v>
      </c>
      <c r="B57" s="380" t="s">
        <v>57</v>
      </c>
      <c r="C57" s="395" t="s">
        <v>177</v>
      </c>
      <c r="D57" s="381" t="s">
        <v>33</v>
      </c>
      <c r="E57" s="577">
        <v>100113</v>
      </c>
      <c r="F57" s="577">
        <v>4376</v>
      </c>
      <c r="G57" s="577">
        <v>4982</v>
      </c>
      <c r="H57" s="577">
        <v>5173</v>
      </c>
      <c r="I57" s="577">
        <v>5207</v>
      </c>
      <c r="J57" s="577">
        <v>5778</v>
      </c>
      <c r="K57" s="577">
        <v>4860</v>
      </c>
      <c r="L57" s="577">
        <v>5131</v>
      </c>
      <c r="M57" s="577">
        <v>5998</v>
      </c>
      <c r="N57" s="577">
        <v>6992</v>
      </c>
      <c r="O57" s="577">
        <v>8575</v>
      </c>
      <c r="P57" s="577">
        <v>8071</v>
      </c>
      <c r="Q57" s="577">
        <v>7076</v>
      </c>
      <c r="R57" s="577">
        <v>5901</v>
      </c>
      <c r="S57" s="577">
        <v>5432</v>
      </c>
      <c r="T57" s="577">
        <v>6330</v>
      </c>
      <c r="U57" s="577">
        <v>4226</v>
      </c>
      <c r="V57" s="577">
        <v>3095</v>
      </c>
      <c r="W57" s="577">
        <v>1959</v>
      </c>
      <c r="X57" s="577">
        <v>767</v>
      </c>
      <c r="Y57" s="577">
        <v>174</v>
      </c>
      <c r="Z57" s="577">
        <v>10</v>
      </c>
    </row>
    <row r="58" spans="1:26">
      <c r="A58" s="379" t="s">
        <v>595</v>
      </c>
      <c r="B58" s="380" t="s">
        <v>57</v>
      </c>
      <c r="C58" s="395" t="s">
        <v>178</v>
      </c>
      <c r="D58" s="381" t="s">
        <v>33</v>
      </c>
      <c r="E58" s="577">
        <v>61973</v>
      </c>
      <c r="F58" s="577">
        <v>2656</v>
      </c>
      <c r="G58" s="577">
        <v>3058</v>
      </c>
      <c r="H58" s="577">
        <v>2999</v>
      </c>
      <c r="I58" s="577">
        <v>3090</v>
      </c>
      <c r="J58" s="577">
        <v>3725</v>
      </c>
      <c r="K58" s="577">
        <v>3233</v>
      </c>
      <c r="L58" s="577">
        <v>3468</v>
      </c>
      <c r="M58" s="577">
        <v>3917</v>
      </c>
      <c r="N58" s="577">
        <v>4392</v>
      </c>
      <c r="O58" s="577">
        <v>5431</v>
      </c>
      <c r="P58" s="577">
        <v>4798</v>
      </c>
      <c r="Q58" s="577">
        <v>4125</v>
      </c>
      <c r="R58" s="577">
        <v>3274</v>
      </c>
      <c r="S58" s="577">
        <v>3287</v>
      </c>
      <c r="T58" s="577">
        <v>3906</v>
      </c>
      <c r="U58" s="577">
        <v>2723</v>
      </c>
      <c r="V58" s="577">
        <v>1930</v>
      </c>
      <c r="W58" s="577">
        <v>1292</v>
      </c>
      <c r="X58" s="577">
        <v>553</v>
      </c>
      <c r="Y58" s="577">
        <v>110</v>
      </c>
      <c r="Z58" s="577">
        <v>6</v>
      </c>
    </row>
    <row r="59" spans="1:26">
      <c r="A59" s="379" t="s">
        <v>596</v>
      </c>
      <c r="B59" s="380" t="s">
        <v>57</v>
      </c>
      <c r="C59" s="395" t="s">
        <v>179</v>
      </c>
      <c r="D59" s="381" t="s">
        <v>33</v>
      </c>
      <c r="E59" s="577">
        <v>53300</v>
      </c>
      <c r="F59" s="577">
        <v>1801</v>
      </c>
      <c r="G59" s="577">
        <v>1776</v>
      </c>
      <c r="H59" s="577">
        <v>1910</v>
      </c>
      <c r="I59" s="577">
        <v>2090</v>
      </c>
      <c r="J59" s="577">
        <v>3400</v>
      </c>
      <c r="K59" s="577">
        <v>3765</v>
      </c>
      <c r="L59" s="577">
        <v>3514</v>
      </c>
      <c r="M59" s="577">
        <v>3423</v>
      </c>
      <c r="N59" s="577">
        <v>3563</v>
      </c>
      <c r="O59" s="577">
        <v>4344</v>
      </c>
      <c r="P59" s="577">
        <v>3935</v>
      </c>
      <c r="Q59" s="577">
        <v>3515</v>
      </c>
      <c r="R59" s="577">
        <v>2979</v>
      </c>
      <c r="S59" s="577">
        <v>3226</v>
      </c>
      <c r="T59" s="577">
        <v>3782</v>
      </c>
      <c r="U59" s="577">
        <v>2659</v>
      </c>
      <c r="V59" s="577">
        <v>1925</v>
      </c>
      <c r="W59" s="577">
        <v>1186</v>
      </c>
      <c r="X59" s="577">
        <v>416</v>
      </c>
      <c r="Y59" s="577">
        <v>85</v>
      </c>
      <c r="Z59" s="577">
        <v>6</v>
      </c>
    </row>
    <row r="60" spans="1:26">
      <c r="A60" s="379" t="s">
        <v>597</v>
      </c>
      <c r="B60" s="380" t="s">
        <v>57</v>
      </c>
      <c r="C60" s="395" t="s">
        <v>387</v>
      </c>
      <c r="D60" s="381" t="s">
        <v>33</v>
      </c>
      <c r="E60" s="577">
        <v>46570</v>
      </c>
      <c r="F60" s="577">
        <v>1441</v>
      </c>
      <c r="G60" s="577">
        <v>1586</v>
      </c>
      <c r="H60" s="577">
        <v>1784</v>
      </c>
      <c r="I60" s="577">
        <v>1834</v>
      </c>
      <c r="J60" s="577">
        <v>2566</v>
      </c>
      <c r="K60" s="577">
        <v>2742</v>
      </c>
      <c r="L60" s="577">
        <v>2481</v>
      </c>
      <c r="M60" s="577">
        <v>2601</v>
      </c>
      <c r="N60" s="577">
        <v>2865</v>
      </c>
      <c r="O60" s="577">
        <v>3715</v>
      </c>
      <c r="P60" s="577">
        <v>3476</v>
      </c>
      <c r="Q60" s="577">
        <v>3245</v>
      </c>
      <c r="R60" s="577">
        <v>2803</v>
      </c>
      <c r="S60" s="577">
        <v>3191</v>
      </c>
      <c r="T60" s="577">
        <v>3866</v>
      </c>
      <c r="U60" s="577">
        <v>2719</v>
      </c>
      <c r="V60" s="577">
        <v>1990</v>
      </c>
      <c r="W60" s="577">
        <v>1188</v>
      </c>
      <c r="X60" s="577">
        <v>373</v>
      </c>
      <c r="Y60" s="577">
        <v>95</v>
      </c>
      <c r="Z60" s="577">
        <v>9</v>
      </c>
    </row>
    <row r="61" spans="1:26">
      <c r="A61" s="379" t="s">
        <v>598</v>
      </c>
      <c r="B61" s="380" t="s">
        <v>57</v>
      </c>
      <c r="C61" s="395" t="s">
        <v>181</v>
      </c>
      <c r="D61" s="381" t="s">
        <v>33</v>
      </c>
      <c r="E61" s="577">
        <v>74669</v>
      </c>
      <c r="F61" s="577">
        <v>2921</v>
      </c>
      <c r="G61" s="577">
        <v>3155</v>
      </c>
      <c r="H61" s="577">
        <v>3232</v>
      </c>
      <c r="I61" s="577">
        <v>3479</v>
      </c>
      <c r="J61" s="577">
        <v>3543</v>
      </c>
      <c r="K61" s="577">
        <v>3147</v>
      </c>
      <c r="L61" s="577">
        <v>3626</v>
      </c>
      <c r="M61" s="577">
        <v>4171</v>
      </c>
      <c r="N61" s="577">
        <v>4763</v>
      </c>
      <c r="O61" s="577">
        <v>5804</v>
      </c>
      <c r="P61" s="577">
        <v>5377</v>
      </c>
      <c r="Q61" s="577">
        <v>4934</v>
      </c>
      <c r="R61" s="577">
        <v>4649</v>
      </c>
      <c r="S61" s="577">
        <v>4839</v>
      </c>
      <c r="T61" s="577">
        <v>6318</v>
      </c>
      <c r="U61" s="577">
        <v>4667</v>
      </c>
      <c r="V61" s="577">
        <v>3333</v>
      </c>
      <c r="W61" s="577">
        <v>1905</v>
      </c>
      <c r="X61" s="577">
        <v>658</v>
      </c>
      <c r="Y61" s="577">
        <v>140</v>
      </c>
      <c r="Z61" s="577">
        <v>8</v>
      </c>
    </row>
    <row r="62" spans="1:26">
      <c r="A62" s="379" t="s">
        <v>599</v>
      </c>
      <c r="B62" s="380" t="s">
        <v>57</v>
      </c>
      <c r="C62" s="395" t="s">
        <v>182</v>
      </c>
      <c r="D62" s="381" t="s">
        <v>33</v>
      </c>
      <c r="E62" s="577">
        <v>103420</v>
      </c>
      <c r="F62" s="577">
        <v>4408</v>
      </c>
      <c r="G62" s="577">
        <v>5334</v>
      </c>
      <c r="H62" s="577">
        <v>5344</v>
      </c>
      <c r="I62" s="577">
        <v>5128</v>
      </c>
      <c r="J62" s="577">
        <v>4902</v>
      </c>
      <c r="K62" s="577">
        <v>4334</v>
      </c>
      <c r="L62" s="577">
        <v>5169</v>
      </c>
      <c r="M62" s="577">
        <v>6310</v>
      </c>
      <c r="N62" s="577">
        <v>7003</v>
      </c>
      <c r="O62" s="577">
        <v>8393</v>
      </c>
      <c r="P62" s="577">
        <v>7242</v>
      </c>
      <c r="Q62" s="577">
        <v>6474</v>
      </c>
      <c r="R62" s="577">
        <v>5864</v>
      </c>
      <c r="S62" s="577">
        <v>6264</v>
      </c>
      <c r="T62" s="577">
        <v>7588</v>
      </c>
      <c r="U62" s="577">
        <v>5717</v>
      </c>
      <c r="V62" s="577">
        <v>4164</v>
      </c>
      <c r="W62" s="577">
        <v>2680</v>
      </c>
      <c r="X62" s="577">
        <v>907</v>
      </c>
      <c r="Y62" s="577">
        <v>177</v>
      </c>
      <c r="Z62" s="577">
        <v>18</v>
      </c>
    </row>
    <row r="63" spans="1:26">
      <c r="A63" s="379" t="s">
        <v>600</v>
      </c>
      <c r="B63" s="380" t="s">
        <v>57</v>
      </c>
      <c r="C63" s="395" t="s">
        <v>183</v>
      </c>
      <c r="D63" s="381" t="s">
        <v>33</v>
      </c>
      <c r="E63" s="577">
        <v>102402</v>
      </c>
      <c r="F63" s="577">
        <v>3525</v>
      </c>
      <c r="G63" s="577">
        <v>4363</v>
      </c>
      <c r="H63" s="577">
        <v>5225</v>
      </c>
      <c r="I63" s="577">
        <v>5488</v>
      </c>
      <c r="J63" s="577">
        <v>5148</v>
      </c>
      <c r="K63" s="577">
        <v>4136</v>
      </c>
      <c r="L63" s="577">
        <v>4466</v>
      </c>
      <c r="M63" s="577">
        <v>5412</v>
      </c>
      <c r="N63" s="577">
        <v>6409</v>
      </c>
      <c r="O63" s="577">
        <v>8474</v>
      </c>
      <c r="P63" s="577">
        <v>7476</v>
      </c>
      <c r="Q63" s="577">
        <v>6741</v>
      </c>
      <c r="R63" s="577">
        <v>6333</v>
      </c>
      <c r="S63" s="577">
        <v>6865</v>
      </c>
      <c r="T63" s="577">
        <v>8261</v>
      </c>
      <c r="U63" s="577">
        <v>6304</v>
      </c>
      <c r="V63" s="577">
        <v>4405</v>
      </c>
      <c r="W63" s="577">
        <v>2354</v>
      </c>
      <c r="X63" s="577">
        <v>859</v>
      </c>
      <c r="Y63" s="577">
        <v>140</v>
      </c>
      <c r="Z63" s="577">
        <v>18</v>
      </c>
    </row>
    <row r="64" spans="1:26">
      <c r="A64" s="379" t="s">
        <v>601</v>
      </c>
      <c r="B64" s="380" t="s">
        <v>57</v>
      </c>
      <c r="C64" s="395" t="s">
        <v>184</v>
      </c>
      <c r="D64" s="381" t="s">
        <v>33</v>
      </c>
      <c r="E64" s="577">
        <v>64678</v>
      </c>
      <c r="F64" s="577">
        <v>2650</v>
      </c>
      <c r="G64" s="577">
        <v>2355</v>
      </c>
      <c r="H64" s="577">
        <v>2169</v>
      </c>
      <c r="I64" s="577">
        <v>2186</v>
      </c>
      <c r="J64" s="577">
        <v>4142</v>
      </c>
      <c r="K64" s="577">
        <v>4878</v>
      </c>
      <c r="L64" s="577">
        <v>4973</v>
      </c>
      <c r="M64" s="577">
        <v>4990</v>
      </c>
      <c r="N64" s="577">
        <v>4985</v>
      </c>
      <c r="O64" s="577">
        <v>5423</v>
      </c>
      <c r="P64" s="577">
        <v>4730</v>
      </c>
      <c r="Q64" s="577">
        <v>4186</v>
      </c>
      <c r="R64" s="577">
        <v>3446</v>
      </c>
      <c r="S64" s="577">
        <v>3457</v>
      </c>
      <c r="T64" s="577">
        <v>4038</v>
      </c>
      <c r="U64" s="577">
        <v>2637</v>
      </c>
      <c r="V64" s="577">
        <v>1744</v>
      </c>
      <c r="W64" s="577">
        <v>1177</v>
      </c>
      <c r="X64" s="577">
        <v>406</v>
      </c>
      <c r="Y64" s="577">
        <v>96</v>
      </c>
      <c r="Z64" s="577">
        <v>10</v>
      </c>
    </row>
    <row r="65" spans="1:26">
      <c r="A65" s="379" t="s">
        <v>602</v>
      </c>
      <c r="B65" s="380" t="s">
        <v>57</v>
      </c>
      <c r="C65" s="395" t="s">
        <v>185</v>
      </c>
      <c r="D65" s="381" t="s">
        <v>33</v>
      </c>
      <c r="E65" s="577">
        <v>116514</v>
      </c>
      <c r="F65" s="577">
        <v>4083</v>
      </c>
      <c r="G65" s="577">
        <v>5245</v>
      </c>
      <c r="H65" s="577">
        <v>6147</v>
      </c>
      <c r="I65" s="577">
        <v>6384</v>
      </c>
      <c r="J65" s="577">
        <v>6426</v>
      </c>
      <c r="K65" s="577">
        <v>5181</v>
      </c>
      <c r="L65" s="577">
        <v>5857</v>
      </c>
      <c r="M65" s="577">
        <v>6573</v>
      </c>
      <c r="N65" s="577">
        <v>7697</v>
      </c>
      <c r="O65" s="577">
        <v>9470</v>
      </c>
      <c r="P65" s="577">
        <v>8223</v>
      </c>
      <c r="Q65" s="577">
        <v>7719</v>
      </c>
      <c r="R65" s="577">
        <v>7597</v>
      </c>
      <c r="S65" s="577">
        <v>8505</v>
      </c>
      <c r="T65" s="577">
        <v>9197</v>
      </c>
      <c r="U65" s="577">
        <v>5764</v>
      </c>
      <c r="V65" s="577">
        <v>3521</v>
      </c>
      <c r="W65" s="577">
        <v>2053</v>
      </c>
      <c r="X65" s="577">
        <v>712</v>
      </c>
      <c r="Y65" s="577">
        <v>149</v>
      </c>
      <c r="Z65" s="577">
        <v>11</v>
      </c>
    </row>
    <row r="66" spans="1:26">
      <c r="A66" s="389" t="s">
        <v>603</v>
      </c>
      <c r="B66" s="390" t="s">
        <v>57</v>
      </c>
      <c r="C66" s="390" t="s">
        <v>186</v>
      </c>
      <c r="D66" s="392" t="s">
        <v>33</v>
      </c>
      <c r="E66" s="579">
        <v>259209</v>
      </c>
      <c r="F66" s="579">
        <v>10633</v>
      </c>
      <c r="G66" s="579">
        <v>12281</v>
      </c>
      <c r="H66" s="579">
        <v>13025</v>
      </c>
      <c r="I66" s="579">
        <v>13587</v>
      </c>
      <c r="J66" s="579">
        <v>15069</v>
      </c>
      <c r="K66" s="579">
        <v>14312</v>
      </c>
      <c r="L66" s="579">
        <v>14415</v>
      </c>
      <c r="M66" s="579">
        <v>15709</v>
      </c>
      <c r="N66" s="579">
        <v>17728</v>
      </c>
      <c r="O66" s="579">
        <v>21763</v>
      </c>
      <c r="P66" s="579">
        <v>18403</v>
      </c>
      <c r="Q66" s="579">
        <v>16441</v>
      </c>
      <c r="R66" s="579">
        <v>14498</v>
      </c>
      <c r="S66" s="579">
        <v>15349</v>
      </c>
      <c r="T66" s="579">
        <v>17847</v>
      </c>
      <c r="U66" s="579">
        <v>12703</v>
      </c>
      <c r="V66" s="579">
        <v>8684</v>
      </c>
      <c r="W66" s="579">
        <v>4798</v>
      </c>
      <c r="X66" s="579">
        <v>1622</v>
      </c>
      <c r="Y66" s="579">
        <v>315</v>
      </c>
      <c r="Z66" s="579">
        <v>27</v>
      </c>
    </row>
    <row r="67" spans="1:26">
      <c r="A67" s="379" t="s">
        <v>604</v>
      </c>
      <c r="B67" s="380" t="s">
        <v>57</v>
      </c>
      <c r="C67" s="380" t="s">
        <v>187</v>
      </c>
      <c r="D67" s="381" t="s">
        <v>33</v>
      </c>
      <c r="E67" s="577">
        <v>224996</v>
      </c>
      <c r="F67" s="577">
        <v>9049</v>
      </c>
      <c r="G67" s="577">
        <v>9000</v>
      </c>
      <c r="H67" s="577">
        <v>9269</v>
      </c>
      <c r="I67" s="577">
        <v>9697</v>
      </c>
      <c r="J67" s="577">
        <v>11648</v>
      </c>
      <c r="K67" s="577">
        <v>13652</v>
      </c>
      <c r="L67" s="577">
        <v>13734</v>
      </c>
      <c r="M67" s="577">
        <v>14196</v>
      </c>
      <c r="N67" s="577">
        <v>15773</v>
      </c>
      <c r="O67" s="577">
        <v>19663</v>
      </c>
      <c r="P67" s="577">
        <v>17501</v>
      </c>
      <c r="Q67" s="577">
        <v>14768</v>
      </c>
      <c r="R67" s="577">
        <v>12209</v>
      </c>
      <c r="S67" s="577">
        <v>12867</v>
      </c>
      <c r="T67" s="577">
        <v>15822</v>
      </c>
      <c r="U67" s="577">
        <v>11661</v>
      </c>
      <c r="V67" s="577">
        <v>8423</v>
      </c>
      <c r="W67" s="577">
        <v>4391</v>
      </c>
      <c r="X67" s="577">
        <v>1408</v>
      </c>
      <c r="Y67" s="577">
        <v>243</v>
      </c>
      <c r="Z67" s="577">
        <v>22</v>
      </c>
    </row>
    <row r="68" spans="1:26">
      <c r="A68" s="379" t="s">
        <v>605</v>
      </c>
      <c r="B68" s="380" t="s">
        <v>57</v>
      </c>
      <c r="C68" s="380" t="s">
        <v>188</v>
      </c>
      <c r="D68" s="381" t="s">
        <v>33</v>
      </c>
      <c r="E68" s="577">
        <v>147139</v>
      </c>
      <c r="F68" s="577">
        <v>7305</v>
      </c>
      <c r="G68" s="577">
        <v>7260</v>
      </c>
      <c r="H68" s="577">
        <v>6945</v>
      </c>
      <c r="I68" s="577">
        <v>6932</v>
      </c>
      <c r="J68" s="577">
        <v>7498</v>
      </c>
      <c r="K68" s="577">
        <v>8052</v>
      </c>
      <c r="L68" s="577">
        <v>9121</v>
      </c>
      <c r="M68" s="577">
        <v>9598</v>
      </c>
      <c r="N68" s="577">
        <v>10151</v>
      </c>
      <c r="O68" s="577">
        <v>11890</v>
      </c>
      <c r="P68" s="577">
        <v>10765</v>
      </c>
      <c r="Q68" s="577">
        <v>9279</v>
      </c>
      <c r="R68" s="577">
        <v>7949</v>
      </c>
      <c r="S68" s="577">
        <v>8281</v>
      </c>
      <c r="T68" s="577">
        <v>10077</v>
      </c>
      <c r="U68" s="577">
        <v>7308</v>
      </c>
      <c r="V68" s="577">
        <v>4939</v>
      </c>
      <c r="W68" s="577">
        <v>2727</v>
      </c>
      <c r="X68" s="577">
        <v>896</v>
      </c>
      <c r="Y68" s="577">
        <v>153</v>
      </c>
      <c r="Z68" s="577">
        <v>13</v>
      </c>
    </row>
    <row r="69" spans="1:26">
      <c r="A69" s="379" t="s">
        <v>606</v>
      </c>
      <c r="B69" s="380" t="s">
        <v>57</v>
      </c>
      <c r="C69" s="380" t="s">
        <v>189</v>
      </c>
      <c r="D69" s="381" t="s">
        <v>33</v>
      </c>
      <c r="E69" s="577">
        <v>228689</v>
      </c>
      <c r="F69" s="577">
        <v>9900</v>
      </c>
      <c r="G69" s="577">
        <v>11420</v>
      </c>
      <c r="H69" s="577">
        <v>12237</v>
      </c>
      <c r="I69" s="577">
        <v>13115</v>
      </c>
      <c r="J69" s="577">
        <v>12482</v>
      </c>
      <c r="K69" s="577">
        <v>10699</v>
      </c>
      <c r="L69" s="577">
        <v>11974</v>
      </c>
      <c r="M69" s="577">
        <v>13896</v>
      </c>
      <c r="N69" s="577">
        <v>15975</v>
      </c>
      <c r="O69" s="577">
        <v>20372</v>
      </c>
      <c r="P69" s="577">
        <v>19057</v>
      </c>
      <c r="Q69" s="577">
        <v>15822</v>
      </c>
      <c r="R69" s="577">
        <v>12256</v>
      </c>
      <c r="S69" s="577">
        <v>11925</v>
      </c>
      <c r="T69" s="577">
        <v>14446</v>
      </c>
      <c r="U69" s="577">
        <v>10019</v>
      </c>
      <c r="V69" s="577">
        <v>7105</v>
      </c>
      <c r="W69" s="577">
        <v>4216</v>
      </c>
      <c r="X69" s="577">
        <v>1464</v>
      </c>
      <c r="Y69" s="577">
        <v>285</v>
      </c>
      <c r="Z69" s="577">
        <v>24</v>
      </c>
    </row>
    <row r="70" spans="1:26">
      <c r="A70" s="379" t="s">
        <v>607</v>
      </c>
      <c r="B70" s="380" t="s">
        <v>57</v>
      </c>
      <c r="C70" s="380" t="s">
        <v>190</v>
      </c>
      <c r="D70" s="381" t="s">
        <v>33</v>
      </c>
      <c r="E70" s="577">
        <v>20433</v>
      </c>
      <c r="F70" s="577">
        <v>675</v>
      </c>
      <c r="G70" s="577">
        <v>772</v>
      </c>
      <c r="H70" s="577">
        <v>891</v>
      </c>
      <c r="I70" s="577">
        <v>997</v>
      </c>
      <c r="J70" s="577">
        <v>940</v>
      </c>
      <c r="K70" s="577">
        <v>834</v>
      </c>
      <c r="L70" s="577">
        <v>819</v>
      </c>
      <c r="M70" s="577">
        <v>1018</v>
      </c>
      <c r="N70" s="577">
        <v>1289</v>
      </c>
      <c r="O70" s="577">
        <v>1535</v>
      </c>
      <c r="P70" s="577">
        <v>1322</v>
      </c>
      <c r="Q70" s="577">
        <v>1355</v>
      </c>
      <c r="R70" s="577">
        <v>1311</v>
      </c>
      <c r="S70" s="577">
        <v>1634</v>
      </c>
      <c r="T70" s="577">
        <v>1964</v>
      </c>
      <c r="U70" s="577">
        <v>1201</v>
      </c>
      <c r="V70" s="577">
        <v>872</v>
      </c>
      <c r="W70" s="577">
        <v>641</v>
      </c>
      <c r="X70" s="577">
        <v>284</v>
      </c>
      <c r="Y70" s="577">
        <v>70</v>
      </c>
      <c r="Z70" s="577">
        <v>9</v>
      </c>
    </row>
    <row r="71" spans="1:26">
      <c r="A71" s="379" t="s">
        <v>608</v>
      </c>
      <c r="B71" s="380" t="s">
        <v>57</v>
      </c>
      <c r="C71" s="380" t="s">
        <v>191</v>
      </c>
      <c r="D71" s="381" t="s">
        <v>33</v>
      </c>
      <c r="E71" s="577">
        <v>43308</v>
      </c>
      <c r="F71" s="577">
        <v>1644</v>
      </c>
      <c r="G71" s="577">
        <v>2022</v>
      </c>
      <c r="H71" s="577">
        <v>2280</v>
      </c>
      <c r="I71" s="577">
        <v>2445</v>
      </c>
      <c r="J71" s="577">
        <v>2061</v>
      </c>
      <c r="K71" s="577">
        <v>1518</v>
      </c>
      <c r="L71" s="577">
        <v>1631</v>
      </c>
      <c r="M71" s="577">
        <v>2277</v>
      </c>
      <c r="N71" s="577">
        <v>2721</v>
      </c>
      <c r="O71" s="577">
        <v>3665</v>
      </c>
      <c r="P71" s="577">
        <v>3613</v>
      </c>
      <c r="Q71" s="577">
        <v>3175</v>
      </c>
      <c r="R71" s="577">
        <v>2714</v>
      </c>
      <c r="S71" s="577">
        <v>2657</v>
      </c>
      <c r="T71" s="577">
        <v>3283</v>
      </c>
      <c r="U71" s="577">
        <v>2312</v>
      </c>
      <c r="V71" s="577">
        <v>1621</v>
      </c>
      <c r="W71" s="577">
        <v>1109</v>
      </c>
      <c r="X71" s="577">
        <v>460</v>
      </c>
      <c r="Y71" s="577">
        <v>88</v>
      </c>
      <c r="Z71" s="577">
        <v>12</v>
      </c>
    </row>
    <row r="72" spans="1:26">
      <c r="A72" s="379" t="s">
        <v>609</v>
      </c>
      <c r="B72" s="380" t="s">
        <v>57</v>
      </c>
      <c r="C72" s="380" t="s">
        <v>266</v>
      </c>
      <c r="D72" s="381" t="s">
        <v>33</v>
      </c>
      <c r="E72" s="577">
        <v>99038</v>
      </c>
      <c r="F72" s="577">
        <v>4385</v>
      </c>
      <c r="G72" s="577">
        <v>4741</v>
      </c>
      <c r="H72" s="577">
        <v>4964</v>
      </c>
      <c r="I72" s="577">
        <v>4954</v>
      </c>
      <c r="J72" s="577">
        <v>5589</v>
      </c>
      <c r="K72" s="577">
        <v>5429</v>
      </c>
      <c r="L72" s="577">
        <v>5694</v>
      </c>
      <c r="M72" s="577">
        <v>6198</v>
      </c>
      <c r="N72" s="577">
        <v>7185</v>
      </c>
      <c r="O72" s="577">
        <v>8631</v>
      </c>
      <c r="P72" s="577">
        <v>7607</v>
      </c>
      <c r="Q72" s="577">
        <v>6492</v>
      </c>
      <c r="R72" s="577">
        <v>4903</v>
      </c>
      <c r="S72" s="577">
        <v>5048</v>
      </c>
      <c r="T72" s="577">
        <v>6329</v>
      </c>
      <c r="U72" s="577">
        <v>4770</v>
      </c>
      <c r="V72" s="577">
        <v>3453</v>
      </c>
      <c r="W72" s="577">
        <v>1891</v>
      </c>
      <c r="X72" s="577">
        <v>648</v>
      </c>
      <c r="Y72" s="577">
        <v>118</v>
      </c>
      <c r="Z72" s="577">
        <v>9</v>
      </c>
    </row>
    <row r="73" spans="1:26">
      <c r="A73" s="379" t="s">
        <v>610</v>
      </c>
      <c r="B73" s="380" t="s">
        <v>57</v>
      </c>
      <c r="C73" s="380" t="s">
        <v>268</v>
      </c>
      <c r="D73" s="381" t="s">
        <v>33</v>
      </c>
      <c r="E73" s="577">
        <v>13933</v>
      </c>
      <c r="F73" s="577">
        <v>488</v>
      </c>
      <c r="G73" s="577">
        <v>583</v>
      </c>
      <c r="H73" s="577">
        <v>615</v>
      </c>
      <c r="I73" s="577">
        <v>557</v>
      </c>
      <c r="J73" s="577">
        <v>694</v>
      </c>
      <c r="K73" s="577">
        <v>625</v>
      </c>
      <c r="L73" s="577">
        <v>745</v>
      </c>
      <c r="M73" s="577">
        <v>774</v>
      </c>
      <c r="N73" s="577">
        <v>895</v>
      </c>
      <c r="O73" s="577">
        <v>1029</v>
      </c>
      <c r="P73" s="577">
        <v>887</v>
      </c>
      <c r="Q73" s="577">
        <v>844</v>
      </c>
      <c r="R73" s="577">
        <v>788</v>
      </c>
      <c r="S73" s="577">
        <v>970</v>
      </c>
      <c r="T73" s="577">
        <v>1314</v>
      </c>
      <c r="U73" s="577">
        <v>952</v>
      </c>
      <c r="V73" s="577">
        <v>631</v>
      </c>
      <c r="W73" s="577">
        <v>382</v>
      </c>
      <c r="X73" s="577">
        <v>114</v>
      </c>
      <c r="Y73" s="577">
        <v>42</v>
      </c>
      <c r="Z73" s="577">
        <v>4</v>
      </c>
    </row>
    <row r="74" spans="1:26">
      <c r="A74" s="379" t="s">
        <v>611</v>
      </c>
      <c r="B74" s="380" t="s">
        <v>57</v>
      </c>
      <c r="C74" s="380" t="s">
        <v>270</v>
      </c>
      <c r="D74" s="381" t="s">
        <v>33</v>
      </c>
      <c r="E74" s="577">
        <v>38552</v>
      </c>
      <c r="F74" s="577">
        <v>1401</v>
      </c>
      <c r="G74" s="577">
        <v>1660</v>
      </c>
      <c r="H74" s="577">
        <v>1823</v>
      </c>
      <c r="I74" s="577">
        <v>1963</v>
      </c>
      <c r="J74" s="577">
        <v>1821</v>
      </c>
      <c r="K74" s="577">
        <v>1574</v>
      </c>
      <c r="L74" s="577">
        <v>1816</v>
      </c>
      <c r="M74" s="577">
        <v>2159</v>
      </c>
      <c r="N74" s="577">
        <v>2381</v>
      </c>
      <c r="O74" s="577">
        <v>2857</v>
      </c>
      <c r="P74" s="577">
        <v>2484</v>
      </c>
      <c r="Q74" s="577">
        <v>2425</v>
      </c>
      <c r="R74" s="577">
        <v>2670</v>
      </c>
      <c r="S74" s="577">
        <v>2817</v>
      </c>
      <c r="T74" s="577">
        <v>3140</v>
      </c>
      <c r="U74" s="577">
        <v>2159</v>
      </c>
      <c r="V74" s="577">
        <v>1609</v>
      </c>
      <c r="W74" s="577">
        <v>1140</v>
      </c>
      <c r="X74" s="577">
        <v>527</v>
      </c>
      <c r="Y74" s="577">
        <v>114</v>
      </c>
      <c r="Z74" s="577">
        <v>12</v>
      </c>
    </row>
    <row r="75" spans="1:26">
      <c r="A75" s="379" t="s">
        <v>612</v>
      </c>
      <c r="B75" s="380" t="s">
        <v>57</v>
      </c>
      <c r="C75" s="380" t="s">
        <v>58</v>
      </c>
      <c r="D75" s="381" t="s">
        <v>33</v>
      </c>
      <c r="E75" s="577">
        <v>129103</v>
      </c>
      <c r="F75" s="577">
        <v>4963</v>
      </c>
      <c r="G75" s="577">
        <v>5847</v>
      </c>
      <c r="H75" s="577">
        <v>6245</v>
      </c>
      <c r="I75" s="577">
        <v>6734</v>
      </c>
      <c r="J75" s="577">
        <v>7273</v>
      </c>
      <c r="K75" s="577">
        <v>6863</v>
      </c>
      <c r="L75" s="577">
        <v>7177</v>
      </c>
      <c r="M75" s="577">
        <v>7707</v>
      </c>
      <c r="N75" s="577">
        <v>8813</v>
      </c>
      <c r="O75" s="577">
        <v>10885</v>
      </c>
      <c r="P75" s="577">
        <v>9098</v>
      </c>
      <c r="Q75" s="577">
        <v>7857</v>
      </c>
      <c r="R75" s="577">
        <v>6947</v>
      </c>
      <c r="S75" s="577">
        <v>8244</v>
      </c>
      <c r="T75" s="577">
        <v>9394</v>
      </c>
      <c r="U75" s="577">
        <v>7137</v>
      </c>
      <c r="V75" s="577">
        <v>4684</v>
      </c>
      <c r="W75" s="577">
        <v>2288</v>
      </c>
      <c r="X75" s="577">
        <v>803</v>
      </c>
      <c r="Y75" s="577">
        <v>132</v>
      </c>
      <c r="Z75" s="577">
        <v>12</v>
      </c>
    </row>
    <row r="76" spans="1:26">
      <c r="A76" s="379" t="s">
        <v>613</v>
      </c>
      <c r="B76" s="380" t="s">
        <v>57</v>
      </c>
      <c r="C76" s="380" t="s">
        <v>271</v>
      </c>
      <c r="D76" s="381" t="s">
        <v>33</v>
      </c>
      <c r="E76" s="577">
        <v>22556</v>
      </c>
      <c r="F76" s="577">
        <v>736</v>
      </c>
      <c r="G76" s="577">
        <v>960</v>
      </c>
      <c r="H76" s="577">
        <v>1055</v>
      </c>
      <c r="I76" s="577">
        <v>1179</v>
      </c>
      <c r="J76" s="577">
        <v>1205</v>
      </c>
      <c r="K76" s="577">
        <v>1022</v>
      </c>
      <c r="L76" s="577">
        <v>1139</v>
      </c>
      <c r="M76" s="577">
        <v>1249</v>
      </c>
      <c r="N76" s="577">
        <v>1389</v>
      </c>
      <c r="O76" s="577">
        <v>1683</v>
      </c>
      <c r="P76" s="577">
        <v>1555</v>
      </c>
      <c r="Q76" s="577">
        <v>1420</v>
      </c>
      <c r="R76" s="577">
        <v>1399</v>
      </c>
      <c r="S76" s="577">
        <v>1607</v>
      </c>
      <c r="T76" s="577">
        <v>1880</v>
      </c>
      <c r="U76" s="577">
        <v>1292</v>
      </c>
      <c r="V76" s="577">
        <v>974</v>
      </c>
      <c r="W76" s="577">
        <v>574</v>
      </c>
      <c r="X76" s="577">
        <v>209</v>
      </c>
      <c r="Y76" s="577">
        <v>24</v>
      </c>
      <c r="Z76" s="577">
        <v>5</v>
      </c>
    </row>
    <row r="77" spans="1:26">
      <c r="A77" s="379" t="s">
        <v>614</v>
      </c>
      <c r="B77" s="380" t="s">
        <v>57</v>
      </c>
      <c r="C77" s="380" t="s">
        <v>273</v>
      </c>
      <c r="D77" s="381" t="s">
        <v>33</v>
      </c>
      <c r="E77" s="577">
        <v>19176</v>
      </c>
      <c r="F77" s="577">
        <v>647</v>
      </c>
      <c r="G77" s="577">
        <v>841</v>
      </c>
      <c r="H77" s="577">
        <v>928</v>
      </c>
      <c r="I77" s="577">
        <v>931</v>
      </c>
      <c r="J77" s="577">
        <v>987</v>
      </c>
      <c r="K77" s="577">
        <v>882</v>
      </c>
      <c r="L77" s="577">
        <v>904</v>
      </c>
      <c r="M77" s="577">
        <v>1029</v>
      </c>
      <c r="N77" s="577">
        <v>1176</v>
      </c>
      <c r="O77" s="577">
        <v>1427</v>
      </c>
      <c r="P77" s="577">
        <v>1320</v>
      </c>
      <c r="Q77" s="577">
        <v>1296</v>
      </c>
      <c r="R77" s="577">
        <v>1161</v>
      </c>
      <c r="S77" s="577">
        <v>1297</v>
      </c>
      <c r="T77" s="577">
        <v>1549</v>
      </c>
      <c r="U77" s="577">
        <v>1084</v>
      </c>
      <c r="V77" s="577">
        <v>890</v>
      </c>
      <c r="W77" s="577">
        <v>565</v>
      </c>
      <c r="X77" s="577">
        <v>228</v>
      </c>
      <c r="Y77" s="577">
        <v>33</v>
      </c>
      <c r="Z77" s="577">
        <v>1</v>
      </c>
    </row>
    <row r="78" spans="1:26">
      <c r="A78" s="379" t="s">
        <v>615</v>
      </c>
      <c r="B78" s="380" t="s">
        <v>57</v>
      </c>
      <c r="C78" s="380" t="s">
        <v>274</v>
      </c>
      <c r="D78" s="381" t="s">
        <v>33</v>
      </c>
      <c r="E78" s="577">
        <v>108260</v>
      </c>
      <c r="F78" s="577">
        <v>4432</v>
      </c>
      <c r="G78" s="577">
        <v>5312</v>
      </c>
      <c r="H78" s="577">
        <v>5573</v>
      </c>
      <c r="I78" s="577">
        <v>5746</v>
      </c>
      <c r="J78" s="577">
        <v>5293</v>
      </c>
      <c r="K78" s="577">
        <v>4140</v>
      </c>
      <c r="L78" s="577">
        <v>4913</v>
      </c>
      <c r="M78" s="577">
        <v>5839</v>
      </c>
      <c r="N78" s="577">
        <v>7232</v>
      </c>
      <c r="O78" s="577">
        <v>9570</v>
      </c>
      <c r="P78" s="577">
        <v>8880</v>
      </c>
      <c r="Q78" s="577">
        <v>7602</v>
      </c>
      <c r="R78" s="577">
        <v>6310</v>
      </c>
      <c r="S78" s="577">
        <v>6127</v>
      </c>
      <c r="T78" s="577">
        <v>7668</v>
      </c>
      <c r="U78" s="577">
        <v>5786</v>
      </c>
      <c r="V78" s="577">
        <v>4217</v>
      </c>
      <c r="W78" s="577">
        <v>2513</v>
      </c>
      <c r="X78" s="577">
        <v>885</v>
      </c>
      <c r="Y78" s="577">
        <v>201</v>
      </c>
      <c r="Z78" s="577">
        <v>21</v>
      </c>
    </row>
    <row r="79" spans="1:26">
      <c r="A79" s="379" t="s">
        <v>616</v>
      </c>
      <c r="B79" s="380" t="s">
        <v>57</v>
      </c>
      <c r="C79" s="380" t="s">
        <v>275</v>
      </c>
      <c r="D79" s="381" t="s">
        <v>33</v>
      </c>
      <c r="E79" s="577">
        <v>37076</v>
      </c>
      <c r="F79" s="577">
        <v>1186</v>
      </c>
      <c r="G79" s="577">
        <v>1506</v>
      </c>
      <c r="H79" s="577">
        <v>1570</v>
      </c>
      <c r="I79" s="577">
        <v>1753</v>
      </c>
      <c r="J79" s="577">
        <v>1845</v>
      </c>
      <c r="K79" s="577">
        <v>1645</v>
      </c>
      <c r="L79" s="577">
        <v>1778</v>
      </c>
      <c r="M79" s="577">
        <v>2019</v>
      </c>
      <c r="N79" s="577">
        <v>2332</v>
      </c>
      <c r="O79" s="577">
        <v>2882</v>
      </c>
      <c r="P79" s="577">
        <v>2446</v>
      </c>
      <c r="Q79" s="577">
        <v>2223</v>
      </c>
      <c r="R79" s="577">
        <v>2258</v>
      </c>
      <c r="S79" s="577">
        <v>2698</v>
      </c>
      <c r="T79" s="577">
        <v>3235</v>
      </c>
      <c r="U79" s="577">
        <v>2577</v>
      </c>
      <c r="V79" s="577">
        <v>1762</v>
      </c>
      <c r="W79" s="577">
        <v>934</v>
      </c>
      <c r="X79" s="577">
        <v>341</v>
      </c>
      <c r="Y79" s="577">
        <v>78</v>
      </c>
      <c r="Z79" s="577">
        <v>8</v>
      </c>
    </row>
    <row r="80" spans="1:26">
      <c r="A80" s="379" t="s">
        <v>617</v>
      </c>
      <c r="B80" s="380" t="s">
        <v>57</v>
      </c>
      <c r="C80" s="380" t="s">
        <v>276</v>
      </c>
      <c r="D80" s="381" t="s">
        <v>33</v>
      </c>
      <c r="E80" s="577">
        <v>43636</v>
      </c>
      <c r="F80" s="577">
        <v>1676</v>
      </c>
      <c r="G80" s="577">
        <v>1903</v>
      </c>
      <c r="H80" s="577">
        <v>2097</v>
      </c>
      <c r="I80" s="577">
        <v>2303</v>
      </c>
      <c r="J80" s="577">
        <v>2455</v>
      </c>
      <c r="K80" s="577">
        <v>2351</v>
      </c>
      <c r="L80" s="577">
        <v>2429</v>
      </c>
      <c r="M80" s="577">
        <v>2525</v>
      </c>
      <c r="N80" s="577">
        <v>2921</v>
      </c>
      <c r="O80" s="577">
        <v>3525</v>
      </c>
      <c r="P80" s="577">
        <v>2964</v>
      </c>
      <c r="Q80" s="577">
        <v>2602</v>
      </c>
      <c r="R80" s="577">
        <v>2366</v>
      </c>
      <c r="S80" s="577">
        <v>2899</v>
      </c>
      <c r="T80" s="577">
        <v>3467</v>
      </c>
      <c r="U80" s="577">
        <v>2500</v>
      </c>
      <c r="V80" s="577">
        <v>1559</v>
      </c>
      <c r="W80" s="577">
        <v>784</v>
      </c>
      <c r="X80" s="577">
        <v>269</v>
      </c>
      <c r="Y80" s="577">
        <v>35</v>
      </c>
      <c r="Z80" s="577">
        <v>5</v>
      </c>
    </row>
    <row r="81" spans="1:26">
      <c r="A81" s="379" t="s">
        <v>618</v>
      </c>
      <c r="B81" s="380" t="s">
        <v>57</v>
      </c>
      <c r="C81" s="380" t="s">
        <v>277</v>
      </c>
      <c r="D81" s="381" t="s">
        <v>33</v>
      </c>
      <c r="E81" s="577">
        <v>73888</v>
      </c>
      <c r="F81" s="577">
        <v>2712</v>
      </c>
      <c r="G81" s="577">
        <v>3298</v>
      </c>
      <c r="H81" s="577">
        <v>3624</v>
      </c>
      <c r="I81" s="577">
        <v>3813</v>
      </c>
      <c r="J81" s="577">
        <v>3779</v>
      </c>
      <c r="K81" s="577">
        <v>2688</v>
      </c>
      <c r="L81" s="577">
        <v>3184</v>
      </c>
      <c r="M81" s="577">
        <v>3964</v>
      </c>
      <c r="N81" s="577">
        <v>4564</v>
      </c>
      <c r="O81" s="577">
        <v>6366</v>
      </c>
      <c r="P81" s="577">
        <v>5865</v>
      </c>
      <c r="Q81" s="577">
        <v>4830</v>
      </c>
      <c r="R81" s="577">
        <v>3863</v>
      </c>
      <c r="S81" s="577">
        <v>4268</v>
      </c>
      <c r="T81" s="577">
        <v>5498</v>
      </c>
      <c r="U81" s="577">
        <v>4786</v>
      </c>
      <c r="V81" s="577">
        <v>3889</v>
      </c>
      <c r="W81" s="577">
        <v>2072</v>
      </c>
      <c r="X81" s="577">
        <v>699</v>
      </c>
      <c r="Y81" s="577">
        <v>117</v>
      </c>
      <c r="Z81" s="577">
        <v>9</v>
      </c>
    </row>
    <row r="82" spans="1:26">
      <c r="A82" s="379" t="s">
        <v>619</v>
      </c>
      <c r="B82" s="380" t="s">
        <v>57</v>
      </c>
      <c r="C82" s="380" t="s">
        <v>278</v>
      </c>
      <c r="D82" s="381" t="s">
        <v>33</v>
      </c>
      <c r="E82" s="577">
        <v>23655</v>
      </c>
      <c r="F82" s="577">
        <v>970</v>
      </c>
      <c r="G82" s="577">
        <v>1134</v>
      </c>
      <c r="H82" s="577">
        <v>1258</v>
      </c>
      <c r="I82" s="577">
        <v>1322</v>
      </c>
      <c r="J82" s="577">
        <v>1283</v>
      </c>
      <c r="K82" s="577">
        <v>1156</v>
      </c>
      <c r="L82" s="577">
        <v>1250</v>
      </c>
      <c r="M82" s="577">
        <v>1350</v>
      </c>
      <c r="N82" s="577">
        <v>1554</v>
      </c>
      <c r="O82" s="577">
        <v>1888</v>
      </c>
      <c r="P82" s="577">
        <v>1567</v>
      </c>
      <c r="Q82" s="577">
        <v>1438</v>
      </c>
      <c r="R82" s="577">
        <v>1356</v>
      </c>
      <c r="S82" s="577">
        <v>1551</v>
      </c>
      <c r="T82" s="577">
        <v>1758</v>
      </c>
      <c r="U82" s="577">
        <v>1234</v>
      </c>
      <c r="V82" s="577">
        <v>843</v>
      </c>
      <c r="W82" s="577">
        <v>528</v>
      </c>
      <c r="X82" s="577">
        <v>179</v>
      </c>
      <c r="Y82" s="577">
        <v>32</v>
      </c>
      <c r="Z82" s="577">
        <v>4</v>
      </c>
    </row>
    <row r="83" spans="1:26">
      <c r="A83" s="379" t="s">
        <v>620</v>
      </c>
      <c r="B83" s="380" t="s">
        <v>57</v>
      </c>
      <c r="C83" s="380" t="s">
        <v>279</v>
      </c>
      <c r="D83" s="381" t="s">
        <v>33</v>
      </c>
      <c r="E83" s="577">
        <v>53730</v>
      </c>
      <c r="F83" s="577">
        <v>2067</v>
      </c>
      <c r="G83" s="577">
        <v>2581</v>
      </c>
      <c r="H83" s="577">
        <v>2697</v>
      </c>
      <c r="I83" s="577">
        <v>2733</v>
      </c>
      <c r="J83" s="577">
        <v>3129</v>
      </c>
      <c r="K83" s="577">
        <v>2609</v>
      </c>
      <c r="L83" s="577">
        <v>2807</v>
      </c>
      <c r="M83" s="577">
        <v>3098</v>
      </c>
      <c r="N83" s="577">
        <v>3239</v>
      </c>
      <c r="O83" s="577">
        <v>3537</v>
      </c>
      <c r="P83" s="577">
        <v>3514</v>
      </c>
      <c r="Q83" s="577">
        <v>4167</v>
      </c>
      <c r="R83" s="577">
        <v>4285</v>
      </c>
      <c r="S83" s="577">
        <v>4290</v>
      </c>
      <c r="T83" s="577">
        <v>4019</v>
      </c>
      <c r="U83" s="577">
        <v>2280</v>
      </c>
      <c r="V83" s="577">
        <v>1389</v>
      </c>
      <c r="W83" s="577">
        <v>865</v>
      </c>
      <c r="X83" s="577">
        <v>356</v>
      </c>
      <c r="Y83" s="577">
        <v>60</v>
      </c>
      <c r="Z83" s="577">
        <v>8</v>
      </c>
    </row>
    <row r="84" spans="1:26">
      <c r="A84" s="379" t="s">
        <v>621</v>
      </c>
      <c r="B84" s="380" t="s">
        <v>57</v>
      </c>
      <c r="C84" s="380" t="s">
        <v>280</v>
      </c>
      <c r="D84" s="381" t="s">
        <v>33</v>
      </c>
      <c r="E84" s="577">
        <v>21336</v>
      </c>
      <c r="F84" s="577">
        <v>687</v>
      </c>
      <c r="G84" s="577">
        <v>797</v>
      </c>
      <c r="H84" s="577">
        <v>867</v>
      </c>
      <c r="I84" s="577">
        <v>1022</v>
      </c>
      <c r="J84" s="577">
        <v>1184</v>
      </c>
      <c r="K84" s="577">
        <v>1085</v>
      </c>
      <c r="L84" s="577">
        <v>1043</v>
      </c>
      <c r="M84" s="577">
        <v>1166</v>
      </c>
      <c r="N84" s="577">
        <v>1228</v>
      </c>
      <c r="O84" s="577">
        <v>1533</v>
      </c>
      <c r="P84" s="577">
        <v>1338</v>
      </c>
      <c r="Q84" s="577">
        <v>1393</v>
      </c>
      <c r="R84" s="577">
        <v>1505</v>
      </c>
      <c r="S84" s="577">
        <v>1650</v>
      </c>
      <c r="T84" s="577">
        <v>1889</v>
      </c>
      <c r="U84" s="577">
        <v>1250</v>
      </c>
      <c r="V84" s="577">
        <v>836</v>
      </c>
      <c r="W84" s="577">
        <v>556</v>
      </c>
      <c r="X84" s="577">
        <v>255</v>
      </c>
      <c r="Y84" s="577">
        <v>46</v>
      </c>
      <c r="Z84" s="577">
        <v>5</v>
      </c>
    </row>
    <row r="85" spans="1:26">
      <c r="A85" s="379" t="s">
        <v>622</v>
      </c>
      <c r="B85" s="380" t="s">
        <v>57</v>
      </c>
      <c r="C85" s="380" t="s">
        <v>145</v>
      </c>
      <c r="D85" s="381" t="s">
        <v>33</v>
      </c>
      <c r="E85" s="577">
        <v>19540</v>
      </c>
      <c r="F85" s="577">
        <v>663</v>
      </c>
      <c r="G85" s="577">
        <v>838</v>
      </c>
      <c r="H85" s="577">
        <v>883</v>
      </c>
      <c r="I85" s="577">
        <v>892</v>
      </c>
      <c r="J85" s="577">
        <v>868</v>
      </c>
      <c r="K85" s="577">
        <v>808</v>
      </c>
      <c r="L85" s="577">
        <v>890</v>
      </c>
      <c r="M85" s="577">
        <v>1077</v>
      </c>
      <c r="N85" s="577">
        <v>1159</v>
      </c>
      <c r="O85" s="577">
        <v>1361</v>
      </c>
      <c r="P85" s="577">
        <v>1193</v>
      </c>
      <c r="Q85" s="577">
        <v>1276</v>
      </c>
      <c r="R85" s="577">
        <v>1447</v>
      </c>
      <c r="S85" s="577">
        <v>1624</v>
      </c>
      <c r="T85" s="577">
        <v>1759</v>
      </c>
      <c r="U85" s="577">
        <v>1059</v>
      </c>
      <c r="V85" s="577">
        <v>794</v>
      </c>
      <c r="W85" s="577">
        <v>600</v>
      </c>
      <c r="X85" s="577">
        <v>289</v>
      </c>
      <c r="Y85" s="577">
        <v>56</v>
      </c>
      <c r="Z85" s="577">
        <v>4</v>
      </c>
    </row>
    <row r="86" spans="1:26">
      <c r="A86" s="379" t="s">
        <v>623</v>
      </c>
      <c r="B86" s="380" t="s">
        <v>57</v>
      </c>
      <c r="C86" s="380" t="s">
        <v>283</v>
      </c>
      <c r="D86" s="381" t="s">
        <v>33</v>
      </c>
      <c r="E86" s="577">
        <v>10981</v>
      </c>
      <c r="F86" s="577">
        <v>364</v>
      </c>
      <c r="G86" s="577">
        <v>437</v>
      </c>
      <c r="H86" s="577">
        <v>497</v>
      </c>
      <c r="I86" s="577">
        <v>527</v>
      </c>
      <c r="J86" s="577">
        <v>473</v>
      </c>
      <c r="K86" s="577">
        <v>384</v>
      </c>
      <c r="L86" s="577">
        <v>453</v>
      </c>
      <c r="M86" s="577">
        <v>562</v>
      </c>
      <c r="N86" s="577">
        <v>617</v>
      </c>
      <c r="O86" s="577">
        <v>689</v>
      </c>
      <c r="P86" s="577">
        <v>644</v>
      </c>
      <c r="Q86" s="577">
        <v>673</v>
      </c>
      <c r="R86" s="577">
        <v>857</v>
      </c>
      <c r="S86" s="577">
        <v>904</v>
      </c>
      <c r="T86" s="577">
        <v>996</v>
      </c>
      <c r="U86" s="577">
        <v>733</v>
      </c>
      <c r="V86" s="577">
        <v>503</v>
      </c>
      <c r="W86" s="577">
        <v>410</v>
      </c>
      <c r="X86" s="577">
        <v>207</v>
      </c>
      <c r="Y86" s="577">
        <v>47</v>
      </c>
      <c r="Z86" s="577">
        <v>4</v>
      </c>
    </row>
    <row r="87" spans="1:26">
      <c r="A87" s="379" t="s">
        <v>624</v>
      </c>
      <c r="B87" s="380" t="s">
        <v>57</v>
      </c>
      <c r="C87" s="380" t="s">
        <v>284</v>
      </c>
      <c r="D87" s="381" t="s">
        <v>33</v>
      </c>
      <c r="E87" s="577">
        <v>30386</v>
      </c>
      <c r="F87" s="577">
        <v>1098</v>
      </c>
      <c r="G87" s="577">
        <v>1307</v>
      </c>
      <c r="H87" s="577">
        <v>1405</v>
      </c>
      <c r="I87" s="577">
        <v>1571</v>
      </c>
      <c r="J87" s="577">
        <v>1469</v>
      </c>
      <c r="K87" s="577">
        <v>1410</v>
      </c>
      <c r="L87" s="577">
        <v>1494</v>
      </c>
      <c r="M87" s="577">
        <v>1643</v>
      </c>
      <c r="N87" s="577">
        <v>1895</v>
      </c>
      <c r="O87" s="577">
        <v>2076</v>
      </c>
      <c r="P87" s="577">
        <v>1770</v>
      </c>
      <c r="Q87" s="577">
        <v>1795</v>
      </c>
      <c r="R87" s="577">
        <v>2059</v>
      </c>
      <c r="S87" s="577">
        <v>2350</v>
      </c>
      <c r="T87" s="577">
        <v>2602</v>
      </c>
      <c r="U87" s="577">
        <v>1737</v>
      </c>
      <c r="V87" s="577">
        <v>1303</v>
      </c>
      <c r="W87" s="577">
        <v>905</v>
      </c>
      <c r="X87" s="577">
        <v>416</v>
      </c>
      <c r="Y87" s="577">
        <v>71</v>
      </c>
      <c r="Z87" s="577">
        <v>10</v>
      </c>
    </row>
    <row r="88" spans="1:26">
      <c r="A88" s="379" t="s">
        <v>625</v>
      </c>
      <c r="B88" s="380" t="s">
        <v>57</v>
      </c>
      <c r="C88" s="380" t="s">
        <v>148</v>
      </c>
      <c r="D88" s="381" t="s">
        <v>33</v>
      </c>
      <c r="E88" s="577">
        <v>22405</v>
      </c>
      <c r="F88" s="577">
        <v>819</v>
      </c>
      <c r="G88" s="577">
        <v>928</v>
      </c>
      <c r="H88" s="577">
        <v>1008</v>
      </c>
      <c r="I88" s="577">
        <v>1074</v>
      </c>
      <c r="J88" s="577">
        <v>1047</v>
      </c>
      <c r="K88" s="577">
        <v>818</v>
      </c>
      <c r="L88" s="577">
        <v>978</v>
      </c>
      <c r="M88" s="577">
        <v>1203</v>
      </c>
      <c r="N88" s="577">
        <v>1380</v>
      </c>
      <c r="O88" s="577">
        <v>1611</v>
      </c>
      <c r="P88" s="577">
        <v>1439</v>
      </c>
      <c r="Q88" s="577">
        <v>1428</v>
      </c>
      <c r="R88" s="577">
        <v>1555</v>
      </c>
      <c r="S88" s="577">
        <v>1762</v>
      </c>
      <c r="T88" s="577">
        <v>2062</v>
      </c>
      <c r="U88" s="577">
        <v>1270</v>
      </c>
      <c r="V88" s="577">
        <v>906</v>
      </c>
      <c r="W88" s="577">
        <v>731</v>
      </c>
      <c r="X88" s="577">
        <v>321</v>
      </c>
      <c r="Y88" s="577">
        <v>59</v>
      </c>
      <c r="Z88" s="577">
        <v>6</v>
      </c>
    </row>
    <row r="89" spans="1:26">
      <c r="A89" s="379" t="s">
        <v>626</v>
      </c>
      <c r="B89" s="380" t="s">
        <v>57</v>
      </c>
      <c r="C89" s="380" t="s">
        <v>285</v>
      </c>
      <c r="D89" s="381" t="s">
        <v>33</v>
      </c>
      <c r="E89" s="577">
        <v>14261</v>
      </c>
      <c r="F89" s="577">
        <v>524</v>
      </c>
      <c r="G89" s="577">
        <v>602</v>
      </c>
      <c r="H89" s="577">
        <v>625</v>
      </c>
      <c r="I89" s="577">
        <v>727</v>
      </c>
      <c r="J89" s="577">
        <v>633</v>
      </c>
      <c r="K89" s="577">
        <v>583</v>
      </c>
      <c r="L89" s="577">
        <v>639</v>
      </c>
      <c r="M89" s="577">
        <v>769</v>
      </c>
      <c r="N89" s="577">
        <v>869</v>
      </c>
      <c r="O89" s="577">
        <v>973</v>
      </c>
      <c r="P89" s="577">
        <v>928</v>
      </c>
      <c r="Q89" s="577">
        <v>917</v>
      </c>
      <c r="R89" s="577">
        <v>998</v>
      </c>
      <c r="S89" s="577">
        <v>1176</v>
      </c>
      <c r="T89" s="577">
        <v>1207</v>
      </c>
      <c r="U89" s="577">
        <v>753</v>
      </c>
      <c r="V89" s="577">
        <v>599</v>
      </c>
      <c r="W89" s="577">
        <v>432</v>
      </c>
      <c r="X89" s="577">
        <v>252</v>
      </c>
      <c r="Y89" s="577">
        <v>51</v>
      </c>
      <c r="Z89" s="577">
        <v>4</v>
      </c>
    </row>
    <row r="90" spans="1:26">
      <c r="A90" s="379" t="s">
        <v>627</v>
      </c>
      <c r="B90" s="380" t="s">
        <v>57</v>
      </c>
      <c r="C90" s="380" t="s">
        <v>286</v>
      </c>
      <c r="D90" s="381" t="s">
        <v>33</v>
      </c>
      <c r="E90" s="577">
        <v>20657</v>
      </c>
      <c r="F90" s="577">
        <v>611</v>
      </c>
      <c r="G90" s="577">
        <v>828</v>
      </c>
      <c r="H90" s="577">
        <v>866</v>
      </c>
      <c r="I90" s="577">
        <v>950</v>
      </c>
      <c r="J90" s="577">
        <v>905</v>
      </c>
      <c r="K90" s="577">
        <v>764</v>
      </c>
      <c r="L90" s="577">
        <v>927</v>
      </c>
      <c r="M90" s="577">
        <v>1071</v>
      </c>
      <c r="N90" s="577">
        <v>1240</v>
      </c>
      <c r="O90" s="577">
        <v>1425</v>
      </c>
      <c r="P90" s="577">
        <v>1234</v>
      </c>
      <c r="Q90" s="577">
        <v>1242</v>
      </c>
      <c r="R90" s="577">
        <v>1415</v>
      </c>
      <c r="S90" s="577">
        <v>1797</v>
      </c>
      <c r="T90" s="577">
        <v>1975</v>
      </c>
      <c r="U90" s="577">
        <v>1264</v>
      </c>
      <c r="V90" s="577">
        <v>994</v>
      </c>
      <c r="W90" s="577">
        <v>717</v>
      </c>
      <c r="X90" s="577">
        <v>351</v>
      </c>
      <c r="Y90" s="577">
        <v>71</v>
      </c>
      <c r="Z90" s="577">
        <v>10</v>
      </c>
    </row>
    <row r="91" spans="1:26">
      <c r="A91" s="379" t="s">
        <v>628</v>
      </c>
      <c r="B91" s="380" t="s">
        <v>57</v>
      </c>
      <c r="C91" s="380" t="s">
        <v>287</v>
      </c>
      <c r="D91" s="381" t="s">
        <v>33</v>
      </c>
      <c r="E91" s="577">
        <v>17587</v>
      </c>
      <c r="F91" s="577">
        <v>523</v>
      </c>
      <c r="G91" s="577">
        <v>755</v>
      </c>
      <c r="H91" s="577">
        <v>818</v>
      </c>
      <c r="I91" s="577">
        <v>876</v>
      </c>
      <c r="J91" s="577">
        <v>749</v>
      </c>
      <c r="K91" s="577">
        <v>717</v>
      </c>
      <c r="L91" s="577">
        <v>772</v>
      </c>
      <c r="M91" s="577">
        <v>951</v>
      </c>
      <c r="N91" s="577">
        <v>1095</v>
      </c>
      <c r="O91" s="577">
        <v>1281</v>
      </c>
      <c r="P91" s="577">
        <v>1030</v>
      </c>
      <c r="Q91" s="577">
        <v>1121</v>
      </c>
      <c r="R91" s="577">
        <v>1307</v>
      </c>
      <c r="S91" s="577">
        <v>1550</v>
      </c>
      <c r="T91" s="577">
        <v>1581</v>
      </c>
      <c r="U91" s="577">
        <v>934</v>
      </c>
      <c r="V91" s="577">
        <v>708</v>
      </c>
      <c r="W91" s="577">
        <v>543</v>
      </c>
      <c r="X91" s="577">
        <v>230</v>
      </c>
      <c r="Y91" s="577">
        <v>44</v>
      </c>
      <c r="Z91" s="577">
        <v>2</v>
      </c>
    </row>
    <row r="92" spans="1:26">
      <c r="A92" s="379" t="s">
        <v>629</v>
      </c>
      <c r="B92" s="380" t="s">
        <v>57</v>
      </c>
      <c r="C92" s="380" t="s">
        <v>288</v>
      </c>
      <c r="D92" s="381" t="s">
        <v>33</v>
      </c>
      <c r="E92" s="577">
        <v>19850</v>
      </c>
      <c r="F92" s="577">
        <v>848</v>
      </c>
      <c r="G92" s="577">
        <v>837</v>
      </c>
      <c r="H92" s="577">
        <v>909</v>
      </c>
      <c r="I92" s="577">
        <v>995</v>
      </c>
      <c r="J92" s="577">
        <v>1125</v>
      </c>
      <c r="K92" s="577">
        <v>1289</v>
      </c>
      <c r="L92" s="577">
        <v>1201</v>
      </c>
      <c r="M92" s="577">
        <v>1292</v>
      </c>
      <c r="N92" s="577">
        <v>1314</v>
      </c>
      <c r="O92" s="577">
        <v>1560</v>
      </c>
      <c r="P92" s="577">
        <v>1281</v>
      </c>
      <c r="Q92" s="577">
        <v>1258</v>
      </c>
      <c r="R92" s="577">
        <v>1197</v>
      </c>
      <c r="S92" s="577">
        <v>1230</v>
      </c>
      <c r="T92" s="577">
        <v>1330</v>
      </c>
      <c r="U92" s="577">
        <v>888</v>
      </c>
      <c r="V92" s="577">
        <v>641</v>
      </c>
      <c r="W92" s="577">
        <v>438</v>
      </c>
      <c r="X92" s="577">
        <v>185</v>
      </c>
      <c r="Y92" s="577">
        <v>30</v>
      </c>
      <c r="Z92" s="577">
        <v>2</v>
      </c>
    </row>
    <row r="93" spans="1:26">
      <c r="A93" s="379" t="s">
        <v>630</v>
      </c>
      <c r="B93" s="380" t="s">
        <v>57</v>
      </c>
      <c r="C93" s="380" t="s">
        <v>131</v>
      </c>
      <c r="D93" s="381" t="s">
        <v>33</v>
      </c>
      <c r="E93" s="577">
        <v>36575</v>
      </c>
      <c r="F93" s="577">
        <v>1344</v>
      </c>
      <c r="G93" s="577">
        <v>1739</v>
      </c>
      <c r="H93" s="577">
        <v>1802</v>
      </c>
      <c r="I93" s="577">
        <v>1859</v>
      </c>
      <c r="J93" s="577">
        <v>1899</v>
      </c>
      <c r="K93" s="577">
        <v>1580</v>
      </c>
      <c r="L93" s="577">
        <v>1817</v>
      </c>
      <c r="M93" s="577">
        <v>2211</v>
      </c>
      <c r="N93" s="577">
        <v>2457</v>
      </c>
      <c r="O93" s="577">
        <v>2921</v>
      </c>
      <c r="P93" s="577">
        <v>2355</v>
      </c>
      <c r="Q93" s="577">
        <v>2290</v>
      </c>
      <c r="R93" s="577">
        <v>2261</v>
      </c>
      <c r="S93" s="577">
        <v>2569</v>
      </c>
      <c r="T93" s="577">
        <v>3015</v>
      </c>
      <c r="U93" s="577">
        <v>2118</v>
      </c>
      <c r="V93" s="577">
        <v>1295</v>
      </c>
      <c r="W93" s="577">
        <v>724</v>
      </c>
      <c r="X93" s="577">
        <v>268</v>
      </c>
      <c r="Y93" s="577">
        <v>49</v>
      </c>
      <c r="Z93" s="577">
        <v>2</v>
      </c>
    </row>
    <row r="94" spans="1:26">
      <c r="A94" s="379" t="s">
        <v>631</v>
      </c>
      <c r="B94" s="380" t="s">
        <v>57</v>
      </c>
      <c r="C94" s="380" t="s">
        <v>118</v>
      </c>
      <c r="D94" s="381" t="s">
        <v>33</v>
      </c>
      <c r="E94" s="577">
        <v>14607</v>
      </c>
      <c r="F94" s="577">
        <v>420</v>
      </c>
      <c r="G94" s="577">
        <v>665</v>
      </c>
      <c r="H94" s="577">
        <v>859</v>
      </c>
      <c r="I94" s="577">
        <v>967</v>
      </c>
      <c r="J94" s="577">
        <v>705</v>
      </c>
      <c r="K94" s="577">
        <v>409</v>
      </c>
      <c r="L94" s="577">
        <v>482</v>
      </c>
      <c r="M94" s="577">
        <v>705</v>
      </c>
      <c r="N94" s="577">
        <v>897</v>
      </c>
      <c r="O94" s="577">
        <v>1190</v>
      </c>
      <c r="P94" s="577">
        <v>1111</v>
      </c>
      <c r="Q94" s="577">
        <v>977</v>
      </c>
      <c r="R94" s="577">
        <v>969</v>
      </c>
      <c r="S94" s="577">
        <v>1220</v>
      </c>
      <c r="T94" s="577">
        <v>1192</v>
      </c>
      <c r="U94" s="577">
        <v>920</v>
      </c>
      <c r="V94" s="577">
        <v>511</v>
      </c>
      <c r="W94" s="577">
        <v>281</v>
      </c>
      <c r="X94" s="577">
        <v>106</v>
      </c>
      <c r="Y94" s="577">
        <v>18</v>
      </c>
      <c r="Z94" s="577">
        <v>3</v>
      </c>
    </row>
    <row r="95" spans="1:26">
      <c r="A95" s="379" t="s">
        <v>632</v>
      </c>
      <c r="B95" s="380" t="s">
        <v>57</v>
      </c>
      <c r="C95" s="380" t="s">
        <v>289</v>
      </c>
      <c r="D95" s="381" t="s">
        <v>33</v>
      </c>
      <c r="E95" s="577">
        <v>9868</v>
      </c>
      <c r="F95" s="577">
        <v>257</v>
      </c>
      <c r="G95" s="577">
        <v>348</v>
      </c>
      <c r="H95" s="577">
        <v>410</v>
      </c>
      <c r="I95" s="577">
        <v>546</v>
      </c>
      <c r="J95" s="577">
        <v>555</v>
      </c>
      <c r="K95" s="577">
        <v>402</v>
      </c>
      <c r="L95" s="577">
        <v>411</v>
      </c>
      <c r="M95" s="577">
        <v>451</v>
      </c>
      <c r="N95" s="577">
        <v>542</v>
      </c>
      <c r="O95" s="577">
        <v>673</v>
      </c>
      <c r="P95" s="577">
        <v>657</v>
      </c>
      <c r="Q95" s="577">
        <v>664</v>
      </c>
      <c r="R95" s="577">
        <v>693</v>
      </c>
      <c r="S95" s="577">
        <v>766</v>
      </c>
      <c r="T95" s="577">
        <v>867</v>
      </c>
      <c r="U95" s="577">
        <v>640</v>
      </c>
      <c r="V95" s="577">
        <v>476</v>
      </c>
      <c r="W95" s="577">
        <v>326</v>
      </c>
      <c r="X95" s="577">
        <v>147</v>
      </c>
      <c r="Y95" s="577">
        <v>32</v>
      </c>
      <c r="Z95" s="577">
        <v>5</v>
      </c>
    </row>
    <row r="96" spans="1:26">
      <c r="A96" s="379" t="s">
        <v>633</v>
      </c>
      <c r="B96" s="380" t="s">
        <v>57</v>
      </c>
      <c r="C96" s="380" t="s">
        <v>290</v>
      </c>
      <c r="D96" s="381" t="s">
        <v>33</v>
      </c>
      <c r="E96" s="577">
        <v>15206</v>
      </c>
      <c r="F96" s="577">
        <v>550</v>
      </c>
      <c r="G96" s="577">
        <v>741</v>
      </c>
      <c r="H96" s="577">
        <v>747</v>
      </c>
      <c r="I96" s="577">
        <v>742</v>
      </c>
      <c r="J96" s="577">
        <v>783</v>
      </c>
      <c r="K96" s="577">
        <v>628</v>
      </c>
      <c r="L96" s="577">
        <v>728</v>
      </c>
      <c r="M96" s="577">
        <v>913</v>
      </c>
      <c r="N96" s="577">
        <v>1004</v>
      </c>
      <c r="O96" s="577">
        <v>1252</v>
      </c>
      <c r="P96" s="577">
        <v>986</v>
      </c>
      <c r="Q96" s="577">
        <v>893</v>
      </c>
      <c r="R96" s="577">
        <v>883</v>
      </c>
      <c r="S96" s="577">
        <v>1037</v>
      </c>
      <c r="T96" s="577">
        <v>1324</v>
      </c>
      <c r="U96" s="577">
        <v>984</v>
      </c>
      <c r="V96" s="577">
        <v>595</v>
      </c>
      <c r="W96" s="577">
        <v>299</v>
      </c>
      <c r="X96" s="577">
        <v>94</v>
      </c>
      <c r="Y96" s="577">
        <v>23</v>
      </c>
      <c r="Z96" s="577">
        <v>0</v>
      </c>
    </row>
    <row r="97" spans="1:26">
      <c r="A97" s="379" t="s">
        <v>634</v>
      </c>
      <c r="B97" s="380" t="s">
        <v>57</v>
      </c>
      <c r="C97" s="380" t="s">
        <v>291</v>
      </c>
      <c r="D97" s="381" t="s">
        <v>33</v>
      </c>
      <c r="E97" s="577">
        <v>16960</v>
      </c>
      <c r="F97" s="577">
        <v>702</v>
      </c>
      <c r="G97" s="577">
        <v>918</v>
      </c>
      <c r="H97" s="577">
        <v>897</v>
      </c>
      <c r="I97" s="577">
        <v>847</v>
      </c>
      <c r="J97" s="577">
        <v>928</v>
      </c>
      <c r="K97" s="577">
        <v>862</v>
      </c>
      <c r="L97" s="577">
        <v>973</v>
      </c>
      <c r="M97" s="577">
        <v>1114</v>
      </c>
      <c r="N97" s="577">
        <v>1185</v>
      </c>
      <c r="O97" s="577">
        <v>1440</v>
      </c>
      <c r="P97" s="577">
        <v>1137</v>
      </c>
      <c r="Q97" s="577">
        <v>934</v>
      </c>
      <c r="R97" s="577">
        <v>840</v>
      </c>
      <c r="S97" s="577">
        <v>976</v>
      </c>
      <c r="T97" s="577">
        <v>1196</v>
      </c>
      <c r="U97" s="577">
        <v>979</v>
      </c>
      <c r="V97" s="577">
        <v>619</v>
      </c>
      <c r="W97" s="577">
        <v>291</v>
      </c>
      <c r="X97" s="577">
        <v>98</v>
      </c>
      <c r="Y97" s="577">
        <v>24</v>
      </c>
      <c r="Z97" s="577">
        <v>0</v>
      </c>
    </row>
    <row r="98" spans="1:26">
      <c r="A98" s="379" t="s">
        <v>635</v>
      </c>
      <c r="B98" s="380" t="s">
        <v>57</v>
      </c>
      <c r="C98" s="380" t="s">
        <v>292</v>
      </c>
      <c r="D98" s="381" t="s">
        <v>33</v>
      </c>
      <c r="E98" s="577">
        <v>5693</v>
      </c>
      <c r="F98" s="577">
        <v>128</v>
      </c>
      <c r="G98" s="577">
        <v>213</v>
      </c>
      <c r="H98" s="577">
        <v>238</v>
      </c>
      <c r="I98" s="577">
        <v>237</v>
      </c>
      <c r="J98" s="577">
        <v>260</v>
      </c>
      <c r="K98" s="577">
        <v>243</v>
      </c>
      <c r="L98" s="577">
        <v>258</v>
      </c>
      <c r="M98" s="577">
        <v>302</v>
      </c>
      <c r="N98" s="577">
        <v>320</v>
      </c>
      <c r="O98" s="577">
        <v>374</v>
      </c>
      <c r="P98" s="577">
        <v>327</v>
      </c>
      <c r="Q98" s="577">
        <v>387</v>
      </c>
      <c r="R98" s="577">
        <v>451</v>
      </c>
      <c r="S98" s="577">
        <v>516</v>
      </c>
      <c r="T98" s="577">
        <v>542</v>
      </c>
      <c r="U98" s="577">
        <v>385</v>
      </c>
      <c r="V98" s="577">
        <v>269</v>
      </c>
      <c r="W98" s="577">
        <v>154</v>
      </c>
      <c r="X98" s="577">
        <v>71</v>
      </c>
      <c r="Y98" s="577">
        <v>18</v>
      </c>
      <c r="Z98" s="577">
        <v>0</v>
      </c>
    </row>
    <row r="99" spans="1:26">
      <c r="A99" s="379" t="s">
        <v>636</v>
      </c>
      <c r="B99" s="380" t="s">
        <v>57</v>
      </c>
      <c r="C99" s="380" t="s">
        <v>293</v>
      </c>
      <c r="D99" s="381" t="s">
        <v>33</v>
      </c>
      <c r="E99" s="577">
        <v>9131</v>
      </c>
      <c r="F99" s="577">
        <v>393</v>
      </c>
      <c r="G99" s="577">
        <v>443</v>
      </c>
      <c r="H99" s="577">
        <v>472</v>
      </c>
      <c r="I99" s="577">
        <v>474</v>
      </c>
      <c r="J99" s="577">
        <v>508</v>
      </c>
      <c r="K99" s="577">
        <v>499</v>
      </c>
      <c r="L99" s="577">
        <v>474</v>
      </c>
      <c r="M99" s="577">
        <v>531</v>
      </c>
      <c r="N99" s="577">
        <v>623</v>
      </c>
      <c r="O99" s="577">
        <v>732</v>
      </c>
      <c r="P99" s="577">
        <v>563</v>
      </c>
      <c r="Q99" s="577">
        <v>546</v>
      </c>
      <c r="R99" s="577">
        <v>534</v>
      </c>
      <c r="S99" s="577">
        <v>552</v>
      </c>
      <c r="T99" s="577">
        <v>686</v>
      </c>
      <c r="U99" s="577">
        <v>491</v>
      </c>
      <c r="V99" s="577">
        <v>302</v>
      </c>
      <c r="W99" s="577">
        <v>198</v>
      </c>
      <c r="X99" s="577">
        <v>81</v>
      </c>
      <c r="Y99" s="577">
        <v>27</v>
      </c>
      <c r="Z99" s="577">
        <v>2</v>
      </c>
    </row>
    <row r="100" spans="1:26">
      <c r="A100" s="379" t="s">
        <v>637</v>
      </c>
      <c r="B100" s="380" t="s">
        <v>57</v>
      </c>
      <c r="C100" s="380" t="s">
        <v>294</v>
      </c>
      <c r="D100" s="381" t="s">
        <v>33</v>
      </c>
      <c r="E100" s="577">
        <v>5250</v>
      </c>
      <c r="F100" s="577">
        <v>154</v>
      </c>
      <c r="G100" s="577">
        <v>194</v>
      </c>
      <c r="H100" s="577">
        <v>238</v>
      </c>
      <c r="I100" s="577">
        <v>245</v>
      </c>
      <c r="J100" s="577">
        <v>252</v>
      </c>
      <c r="K100" s="577">
        <v>219</v>
      </c>
      <c r="L100" s="577">
        <v>233</v>
      </c>
      <c r="M100" s="577">
        <v>265</v>
      </c>
      <c r="N100" s="577">
        <v>285</v>
      </c>
      <c r="O100" s="577">
        <v>336</v>
      </c>
      <c r="P100" s="577">
        <v>318</v>
      </c>
      <c r="Q100" s="577">
        <v>397</v>
      </c>
      <c r="R100" s="577">
        <v>351</v>
      </c>
      <c r="S100" s="577">
        <v>456</v>
      </c>
      <c r="T100" s="577">
        <v>491</v>
      </c>
      <c r="U100" s="577">
        <v>337</v>
      </c>
      <c r="V100" s="577">
        <v>228</v>
      </c>
      <c r="W100" s="577">
        <v>174</v>
      </c>
      <c r="X100" s="577">
        <v>64</v>
      </c>
      <c r="Y100" s="577">
        <v>11</v>
      </c>
      <c r="Z100" s="577">
        <v>2</v>
      </c>
    </row>
    <row r="101" spans="1:26">
      <c r="A101" s="379" t="s">
        <v>638</v>
      </c>
      <c r="B101" s="380" t="s">
        <v>57</v>
      </c>
      <c r="C101" s="380" t="s">
        <v>295</v>
      </c>
      <c r="D101" s="381" t="s">
        <v>33</v>
      </c>
      <c r="E101" s="577">
        <v>16681</v>
      </c>
      <c r="F101" s="577">
        <v>649</v>
      </c>
      <c r="G101" s="577">
        <v>875</v>
      </c>
      <c r="H101" s="577">
        <v>1031</v>
      </c>
      <c r="I101" s="577">
        <v>1020</v>
      </c>
      <c r="J101" s="577">
        <v>820</v>
      </c>
      <c r="K101" s="577">
        <v>693</v>
      </c>
      <c r="L101" s="577">
        <v>840</v>
      </c>
      <c r="M101" s="577">
        <v>929</v>
      </c>
      <c r="N101" s="577">
        <v>1261</v>
      </c>
      <c r="O101" s="577">
        <v>1570</v>
      </c>
      <c r="P101" s="577">
        <v>1135</v>
      </c>
      <c r="Q101" s="577">
        <v>954</v>
      </c>
      <c r="R101" s="577">
        <v>809</v>
      </c>
      <c r="S101" s="577">
        <v>1012</v>
      </c>
      <c r="T101" s="577">
        <v>1214</v>
      </c>
      <c r="U101" s="577">
        <v>900</v>
      </c>
      <c r="V101" s="577">
        <v>590</v>
      </c>
      <c r="W101" s="577">
        <v>271</v>
      </c>
      <c r="X101" s="577">
        <v>80</v>
      </c>
      <c r="Y101" s="577">
        <v>27</v>
      </c>
      <c r="Z101" s="577">
        <v>1</v>
      </c>
    </row>
    <row r="102" spans="1:26">
      <c r="A102" s="379" t="s">
        <v>639</v>
      </c>
      <c r="B102" s="380" t="s">
        <v>57</v>
      </c>
      <c r="C102" s="380" t="s">
        <v>296</v>
      </c>
      <c r="D102" s="381" t="s">
        <v>33</v>
      </c>
      <c r="E102" s="577">
        <v>7105</v>
      </c>
      <c r="F102" s="577">
        <v>146</v>
      </c>
      <c r="G102" s="577">
        <v>242</v>
      </c>
      <c r="H102" s="577">
        <v>316</v>
      </c>
      <c r="I102" s="577">
        <v>335</v>
      </c>
      <c r="J102" s="577">
        <v>338</v>
      </c>
      <c r="K102" s="577">
        <v>252</v>
      </c>
      <c r="L102" s="577">
        <v>278</v>
      </c>
      <c r="M102" s="577">
        <v>386</v>
      </c>
      <c r="N102" s="577">
        <v>385</v>
      </c>
      <c r="O102" s="577">
        <v>501</v>
      </c>
      <c r="P102" s="577">
        <v>424</v>
      </c>
      <c r="Q102" s="577">
        <v>474</v>
      </c>
      <c r="R102" s="577">
        <v>556</v>
      </c>
      <c r="S102" s="577">
        <v>613</v>
      </c>
      <c r="T102" s="577">
        <v>748</v>
      </c>
      <c r="U102" s="577">
        <v>511</v>
      </c>
      <c r="V102" s="577">
        <v>301</v>
      </c>
      <c r="W102" s="577">
        <v>194</v>
      </c>
      <c r="X102" s="577">
        <v>83</v>
      </c>
      <c r="Y102" s="577">
        <v>19</v>
      </c>
      <c r="Z102" s="577">
        <v>3</v>
      </c>
    </row>
    <row r="103" spans="1:26">
      <c r="A103" s="379" t="s">
        <v>640</v>
      </c>
      <c r="B103" s="380" t="s">
        <v>57</v>
      </c>
      <c r="C103" s="380" t="s">
        <v>297</v>
      </c>
      <c r="D103" s="381" t="s">
        <v>33</v>
      </c>
      <c r="E103" s="577">
        <v>7847</v>
      </c>
      <c r="F103" s="577">
        <v>203</v>
      </c>
      <c r="G103" s="577">
        <v>263</v>
      </c>
      <c r="H103" s="577">
        <v>293</v>
      </c>
      <c r="I103" s="577">
        <v>350</v>
      </c>
      <c r="J103" s="577">
        <v>381</v>
      </c>
      <c r="K103" s="577">
        <v>286</v>
      </c>
      <c r="L103" s="577">
        <v>301</v>
      </c>
      <c r="M103" s="577">
        <v>364</v>
      </c>
      <c r="N103" s="577">
        <v>463</v>
      </c>
      <c r="O103" s="577">
        <v>498</v>
      </c>
      <c r="P103" s="577">
        <v>413</v>
      </c>
      <c r="Q103" s="577">
        <v>505</v>
      </c>
      <c r="R103" s="577">
        <v>633</v>
      </c>
      <c r="S103" s="577">
        <v>772</v>
      </c>
      <c r="T103" s="577">
        <v>771</v>
      </c>
      <c r="U103" s="577">
        <v>487</v>
      </c>
      <c r="V103" s="577">
        <v>405</v>
      </c>
      <c r="W103" s="577">
        <v>287</v>
      </c>
      <c r="X103" s="577">
        <v>138</v>
      </c>
      <c r="Y103" s="577">
        <v>30</v>
      </c>
      <c r="Z103" s="577">
        <v>4</v>
      </c>
    </row>
    <row r="104" spans="1:26">
      <c r="A104" s="379" t="s">
        <v>641</v>
      </c>
      <c r="B104" s="380" t="s">
        <v>57</v>
      </c>
      <c r="C104" s="380" t="s">
        <v>298</v>
      </c>
      <c r="D104" s="381" t="s">
        <v>33</v>
      </c>
      <c r="E104" s="577">
        <v>8049</v>
      </c>
      <c r="F104" s="577">
        <v>192</v>
      </c>
      <c r="G104" s="577">
        <v>305</v>
      </c>
      <c r="H104" s="577">
        <v>330</v>
      </c>
      <c r="I104" s="577">
        <v>432</v>
      </c>
      <c r="J104" s="577">
        <v>354</v>
      </c>
      <c r="K104" s="577">
        <v>276</v>
      </c>
      <c r="L104" s="577">
        <v>287</v>
      </c>
      <c r="M104" s="577">
        <v>390</v>
      </c>
      <c r="N104" s="577">
        <v>415</v>
      </c>
      <c r="O104" s="577">
        <v>524</v>
      </c>
      <c r="P104" s="577">
        <v>491</v>
      </c>
      <c r="Q104" s="577">
        <v>568</v>
      </c>
      <c r="R104" s="577">
        <v>657</v>
      </c>
      <c r="S104" s="577">
        <v>731</v>
      </c>
      <c r="T104" s="577">
        <v>688</v>
      </c>
      <c r="U104" s="577">
        <v>478</v>
      </c>
      <c r="V104" s="577">
        <v>426</v>
      </c>
      <c r="W104" s="577">
        <v>325</v>
      </c>
      <c r="X104" s="577">
        <v>151</v>
      </c>
      <c r="Y104" s="577">
        <v>27</v>
      </c>
      <c r="Z104" s="577">
        <v>2</v>
      </c>
    </row>
    <row r="105" spans="1:26">
      <c r="A105" s="396" t="s">
        <v>642</v>
      </c>
      <c r="B105" s="397" t="s">
        <v>57</v>
      </c>
      <c r="C105" s="397" t="s">
        <v>142</v>
      </c>
      <c r="D105" s="399" t="s">
        <v>33</v>
      </c>
      <c r="E105" s="580">
        <v>6655</v>
      </c>
      <c r="F105" s="580">
        <v>175</v>
      </c>
      <c r="G105" s="580">
        <v>230</v>
      </c>
      <c r="H105" s="580">
        <v>313</v>
      </c>
      <c r="I105" s="580">
        <v>300</v>
      </c>
      <c r="J105" s="580">
        <v>285</v>
      </c>
      <c r="K105" s="580">
        <v>258</v>
      </c>
      <c r="L105" s="580">
        <v>254</v>
      </c>
      <c r="M105" s="580">
        <v>345</v>
      </c>
      <c r="N105" s="580">
        <v>388</v>
      </c>
      <c r="O105" s="580">
        <v>412</v>
      </c>
      <c r="P105" s="580">
        <v>359</v>
      </c>
      <c r="Q105" s="580">
        <v>421</v>
      </c>
      <c r="R105" s="580">
        <v>595</v>
      </c>
      <c r="S105" s="580">
        <v>596</v>
      </c>
      <c r="T105" s="580">
        <v>641</v>
      </c>
      <c r="U105" s="580">
        <v>375</v>
      </c>
      <c r="V105" s="580">
        <v>313</v>
      </c>
      <c r="W105" s="580">
        <v>269</v>
      </c>
      <c r="X105" s="580">
        <v>102</v>
      </c>
      <c r="Y105" s="580">
        <v>22</v>
      </c>
      <c r="Z105" s="580">
        <v>2</v>
      </c>
    </row>
    <row r="106" spans="1:26">
      <c r="A106" s="379" t="s">
        <v>591</v>
      </c>
      <c r="B106" s="380" t="s">
        <v>57</v>
      </c>
      <c r="C106" s="380" t="s">
        <v>664</v>
      </c>
      <c r="D106" s="381" t="s">
        <v>34</v>
      </c>
      <c r="E106" s="577">
        <v>2876981</v>
      </c>
      <c r="F106" s="577">
        <v>99289</v>
      </c>
      <c r="G106" s="577">
        <v>113716</v>
      </c>
      <c r="H106" s="577">
        <v>120771</v>
      </c>
      <c r="I106" s="577">
        <v>126086</v>
      </c>
      <c r="J106" s="577">
        <v>137897</v>
      </c>
      <c r="K106" s="577">
        <v>129442</v>
      </c>
      <c r="L106" s="577">
        <v>138972</v>
      </c>
      <c r="M106" s="577">
        <v>159294</v>
      </c>
      <c r="N106" s="577">
        <v>182557</v>
      </c>
      <c r="O106" s="577">
        <v>223742</v>
      </c>
      <c r="P106" s="577">
        <v>199724</v>
      </c>
      <c r="Q106" s="577">
        <v>182487</v>
      </c>
      <c r="R106" s="577">
        <v>165564</v>
      </c>
      <c r="S106" s="577">
        <v>181419</v>
      </c>
      <c r="T106" s="577">
        <v>223095</v>
      </c>
      <c r="U106" s="577">
        <v>175078</v>
      </c>
      <c r="V106" s="577">
        <v>137837</v>
      </c>
      <c r="W106" s="577">
        <v>104559</v>
      </c>
      <c r="X106" s="577">
        <v>54765</v>
      </c>
      <c r="Y106" s="577">
        <v>17753</v>
      </c>
      <c r="Z106" s="577">
        <v>2934</v>
      </c>
    </row>
    <row r="107" spans="1:26">
      <c r="A107" s="384" t="s">
        <v>593</v>
      </c>
      <c r="B107" s="385" t="s">
        <v>57</v>
      </c>
      <c r="C107" s="385" t="s">
        <v>176</v>
      </c>
      <c r="D107" s="386" t="s">
        <v>34</v>
      </c>
      <c r="E107" s="578">
        <v>803196</v>
      </c>
      <c r="F107" s="578">
        <v>26326</v>
      </c>
      <c r="G107" s="578">
        <v>30308</v>
      </c>
      <c r="H107" s="578">
        <v>32261</v>
      </c>
      <c r="I107" s="578">
        <v>33498</v>
      </c>
      <c r="J107" s="578">
        <v>40091</v>
      </c>
      <c r="K107" s="578">
        <v>38014</v>
      </c>
      <c r="L107" s="578">
        <v>39779</v>
      </c>
      <c r="M107" s="578">
        <v>45412</v>
      </c>
      <c r="N107" s="578">
        <v>52062</v>
      </c>
      <c r="O107" s="578">
        <v>63014</v>
      </c>
      <c r="P107" s="578">
        <v>55805</v>
      </c>
      <c r="Q107" s="578">
        <v>51399</v>
      </c>
      <c r="R107" s="578">
        <v>46904</v>
      </c>
      <c r="S107" s="578">
        <v>49691</v>
      </c>
      <c r="T107" s="578">
        <v>61188</v>
      </c>
      <c r="U107" s="578">
        <v>48011</v>
      </c>
      <c r="V107" s="578">
        <v>38848</v>
      </c>
      <c r="W107" s="578">
        <v>29844</v>
      </c>
      <c r="X107" s="578">
        <v>15154</v>
      </c>
      <c r="Y107" s="578">
        <v>4818</v>
      </c>
      <c r="Z107" s="578">
        <v>769</v>
      </c>
    </row>
    <row r="108" spans="1:26">
      <c r="A108" s="379" t="s">
        <v>594</v>
      </c>
      <c r="B108" s="380" t="s">
        <v>57</v>
      </c>
      <c r="C108" s="395" t="s">
        <v>177</v>
      </c>
      <c r="D108" s="381" t="s">
        <v>34</v>
      </c>
      <c r="E108" s="577">
        <v>113528</v>
      </c>
      <c r="F108" s="577">
        <v>4099</v>
      </c>
      <c r="G108" s="577">
        <v>4655</v>
      </c>
      <c r="H108" s="577">
        <v>4894</v>
      </c>
      <c r="I108" s="577">
        <v>5108</v>
      </c>
      <c r="J108" s="577">
        <v>5935</v>
      </c>
      <c r="K108" s="577">
        <v>5238</v>
      </c>
      <c r="L108" s="577">
        <v>5693</v>
      </c>
      <c r="M108" s="577">
        <v>6779</v>
      </c>
      <c r="N108" s="577">
        <v>7776</v>
      </c>
      <c r="O108" s="577">
        <v>9853</v>
      </c>
      <c r="P108" s="577">
        <v>8867</v>
      </c>
      <c r="Q108" s="577">
        <v>7562</v>
      </c>
      <c r="R108" s="577">
        <v>6407</v>
      </c>
      <c r="S108" s="577">
        <v>6218</v>
      </c>
      <c r="T108" s="577">
        <v>7491</v>
      </c>
      <c r="U108" s="577">
        <v>5736</v>
      </c>
      <c r="V108" s="577">
        <v>4695</v>
      </c>
      <c r="W108" s="577">
        <v>3829</v>
      </c>
      <c r="X108" s="577">
        <v>1971</v>
      </c>
      <c r="Y108" s="577">
        <v>625</v>
      </c>
      <c r="Z108" s="577">
        <v>97</v>
      </c>
    </row>
    <row r="109" spans="1:26">
      <c r="A109" s="379" t="s">
        <v>595</v>
      </c>
      <c r="B109" s="380" t="s">
        <v>57</v>
      </c>
      <c r="C109" s="395" t="s">
        <v>178</v>
      </c>
      <c r="D109" s="381" t="s">
        <v>34</v>
      </c>
      <c r="E109" s="577">
        <v>70932</v>
      </c>
      <c r="F109" s="577">
        <v>2592</v>
      </c>
      <c r="G109" s="577">
        <v>2870</v>
      </c>
      <c r="H109" s="577">
        <v>2926</v>
      </c>
      <c r="I109" s="577">
        <v>2926</v>
      </c>
      <c r="J109" s="577">
        <v>3665</v>
      </c>
      <c r="K109" s="577">
        <v>3600</v>
      </c>
      <c r="L109" s="577">
        <v>3654</v>
      </c>
      <c r="M109" s="577">
        <v>4299</v>
      </c>
      <c r="N109" s="577">
        <v>5070</v>
      </c>
      <c r="O109" s="577">
        <v>5982</v>
      </c>
      <c r="P109" s="577">
        <v>5130</v>
      </c>
      <c r="Q109" s="577">
        <v>4366</v>
      </c>
      <c r="R109" s="577">
        <v>3656</v>
      </c>
      <c r="S109" s="577">
        <v>3802</v>
      </c>
      <c r="T109" s="577">
        <v>4681</v>
      </c>
      <c r="U109" s="577">
        <v>3747</v>
      </c>
      <c r="V109" s="577">
        <v>3270</v>
      </c>
      <c r="W109" s="577">
        <v>2711</v>
      </c>
      <c r="X109" s="577">
        <v>1488</v>
      </c>
      <c r="Y109" s="577">
        <v>440</v>
      </c>
      <c r="Z109" s="577">
        <v>57</v>
      </c>
    </row>
    <row r="110" spans="1:26">
      <c r="A110" s="379" t="s">
        <v>596</v>
      </c>
      <c r="B110" s="380" t="s">
        <v>57</v>
      </c>
      <c r="C110" s="395" t="s">
        <v>179</v>
      </c>
      <c r="D110" s="381" t="s">
        <v>34</v>
      </c>
      <c r="E110" s="577">
        <v>55914</v>
      </c>
      <c r="F110" s="577">
        <v>1781</v>
      </c>
      <c r="G110" s="577">
        <v>1719</v>
      </c>
      <c r="H110" s="577">
        <v>1801</v>
      </c>
      <c r="I110" s="577">
        <v>1980</v>
      </c>
      <c r="J110" s="577">
        <v>3392</v>
      </c>
      <c r="K110" s="577">
        <v>3632</v>
      </c>
      <c r="L110" s="577">
        <v>3269</v>
      </c>
      <c r="M110" s="577">
        <v>3264</v>
      </c>
      <c r="N110" s="577">
        <v>3338</v>
      </c>
      <c r="O110" s="577">
        <v>4199</v>
      </c>
      <c r="P110" s="577">
        <v>3641</v>
      </c>
      <c r="Q110" s="577">
        <v>3213</v>
      </c>
      <c r="R110" s="577">
        <v>2937</v>
      </c>
      <c r="S110" s="577">
        <v>3023</v>
      </c>
      <c r="T110" s="577">
        <v>3976</v>
      </c>
      <c r="U110" s="577">
        <v>3533</v>
      </c>
      <c r="V110" s="577">
        <v>3081</v>
      </c>
      <c r="W110" s="577">
        <v>2460</v>
      </c>
      <c r="X110" s="577">
        <v>1206</v>
      </c>
      <c r="Y110" s="577">
        <v>398</v>
      </c>
      <c r="Z110" s="577">
        <v>71</v>
      </c>
    </row>
    <row r="111" spans="1:26">
      <c r="A111" s="379" t="s">
        <v>597</v>
      </c>
      <c r="B111" s="380" t="s">
        <v>57</v>
      </c>
      <c r="C111" s="395" t="s">
        <v>387</v>
      </c>
      <c r="D111" s="381" t="s">
        <v>34</v>
      </c>
      <c r="E111" s="577">
        <v>50555</v>
      </c>
      <c r="F111" s="577">
        <v>1357</v>
      </c>
      <c r="G111" s="577">
        <v>1459</v>
      </c>
      <c r="H111" s="577">
        <v>1668</v>
      </c>
      <c r="I111" s="577">
        <v>1833</v>
      </c>
      <c r="J111" s="577">
        <v>2438</v>
      </c>
      <c r="K111" s="577">
        <v>2338</v>
      </c>
      <c r="L111" s="577">
        <v>2331</v>
      </c>
      <c r="M111" s="577">
        <v>2440</v>
      </c>
      <c r="N111" s="577">
        <v>2736</v>
      </c>
      <c r="O111" s="577">
        <v>3552</v>
      </c>
      <c r="P111" s="577">
        <v>3378</v>
      </c>
      <c r="Q111" s="577">
        <v>3174</v>
      </c>
      <c r="R111" s="577">
        <v>2888</v>
      </c>
      <c r="S111" s="577">
        <v>3218</v>
      </c>
      <c r="T111" s="577">
        <v>4295</v>
      </c>
      <c r="U111" s="577">
        <v>3789</v>
      </c>
      <c r="V111" s="577">
        <v>3403</v>
      </c>
      <c r="W111" s="577">
        <v>2581</v>
      </c>
      <c r="X111" s="577">
        <v>1247</v>
      </c>
      <c r="Y111" s="577">
        <v>362</v>
      </c>
      <c r="Z111" s="577">
        <v>68</v>
      </c>
    </row>
    <row r="112" spans="1:26">
      <c r="A112" s="379" t="s">
        <v>598</v>
      </c>
      <c r="B112" s="380" t="s">
        <v>57</v>
      </c>
      <c r="C112" s="395" t="s">
        <v>181</v>
      </c>
      <c r="D112" s="381" t="s">
        <v>34</v>
      </c>
      <c r="E112" s="577">
        <v>85692</v>
      </c>
      <c r="F112" s="577">
        <v>2697</v>
      </c>
      <c r="G112" s="577">
        <v>3069</v>
      </c>
      <c r="H112" s="577">
        <v>3186</v>
      </c>
      <c r="I112" s="577">
        <v>3352</v>
      </c>
      <c r="J112" s="577">
        <v>3640</v>
      </c>
      <c r="K112" s="577">
        <v>3452</v>
      </c>
      <c r="L112" s="577">
        <v>4064</v>
      </c>
      <c r="M112" s="577">
        <v>4426</v>
      </c>
      <c r="N112" s="577">
        <v>5204</v>
      </c>
      <c r="O112" s="577">
        <v>6177</v>
      </c>
      <c r="P112" s="577">
        <v>5782</v>
      </c>
      <c r="Q112" s="577">
        <v>5496</v>
      </c>
      <c r="R112" s="577">
        <v>5241</v>
      </c>
      <c r="S112" s="577">
        <v>5748</v>
      </c>
      <c r="T112" s="577">
        <v>7539</v>
      </c>
      <c r="U112" s="577">
        <v>6092</v>
      </c>
      <c r="V112" s="577">
        <v>4806</v>
      </c>
      <c r="W112" s="577">
        <v>3428</v>
      </c>
      <c r="X112" s="577">
        <v>1680</v>
      </c>
      <c r="Y112" s="577">
        <v>534</v>
      </c>
      <c r="Z112" s="577">
        <v>79</v>
      </c>
    </row>
    <row r="113" spans="1:26">
      <c r="A113" s="379" t="s">
        <v>599</v>
      </c>
      <c r="B113" s="380" t="s">
        <v>57</v>
      </c>
      <c r="C113" s="395" t="s">
        <v>182</v>
      </c>
      <c r="D113" s="381" t="s">
        <v>34</v>
      </c>
      <c r="E113" s="577">
        <v>116274</v>
      </c>
      <c r="F113" s="577">
        <v>4126</v>
      </c>
      <c r="G113" s="577">
        <v>4923</v>
      </c>
      <c r="H113" s="577">
        <v>5030</v>
      </c>
      <c r="I113" s="577">
        <v>4847</v>
      </c>
      <c r="J113" s="577">
        <v>4820</v>
      </c>
      <c r="K113" s="577">
        <v>4473</v>
      </c>
      <c r="L113" s="577">
        <v>5387</v>
      </c>
      <c r="M113" s="577">
        <v>6745</v>
      </c>
      <c r="N113" s="577">
        <v>7418</v>
      </c>
      <c r="O113" s="577">
        <v>8940</v>
      </c>
      <c r="P113" s="577">
        <v>7679</v>
      </c>
      <c r="Q113" s="577">
        <v>7229</v>
      </c>
      <c r="R113" s="577">
        <v>6578</v>
      </c>
      <c r="S113" s="577">
        <v>7156</v>
      </c>
      <c r="T113" s="577">
        <v>9212</v>
      </c>
      <c r="U113" s="577">
        <v>7551</v>
      </c>
      <c r="V113" s="577">
        <v>6215</v>
      </c>
      <c r="W113" s="577">
        <v>4754</v>
      </c>
      <c r="X113" s="577">
        <v>2294</v>
      </c>
      <c r="Y113" s="577">
        <v>768</v>
      </c>
      <c r="Z113" s="577">
        <v>129</v>
      </c>
    </row>
    <row r="114" spans="1:26">
      <c r="A114" s="379" t="s">
        <v>600</v>
      </c>
      <c r="B114" s="380" t="s">
        <v>57</v>
      </c>
      <c r="C114" s="395" t="s">
        <v>183</v>
      </c>
      <c r="D114" s="381" t="s">
        <v>34</v>
      </c>
      <c r="E114" s="577">
        <v>112301</v>
      </c>
      <c r="F114" s="577">
        <v>3351</v>
      </c>
      <c r="G114" s="577">
        <v>4260</v>
      </c>
      <c r="H114" s="577">
        <v>4992</v>
      </c>
      <c r="I114" s="577">
        <v>5168</v>
      </c>
      <c r="J114" s="577">
        <v>5130</v>
      </c>
      <c r="K114" s="577">
        <v>4366</v>
      </c>
      <c r="L114" s="577">
        <v>4630</v>
      </c>
      <c r="M114" s="577">
        <v>5543</v>
      </c>
      <c r="N114" s="577">
        <v>6872</v>
      </c>
      <c r="O114" s="577">
        <v>8641</v>
      </c>
      <c r="P114" s="577">
        <v>7726</v>
      </c>
      <c r="Q114" s="577">
        <v>7294</v>
      </c>
      <c r="R114" s="577">
        <v>6891</v>
      </c>
      <c r="S114" s="577">
        <v>7613</v>
      </c>
      <c r="T114" s="577">
        <v>9692</v>
      </c>
      <c r="U114" s="577">
        <v>7527</v>
      </c>
      <c r="V114" s="577">
        <v>5678</v>
      </c>
      <c r="W114" s="577">
        <v>4019</v>
      </c>
      <c r="X114" s="577">
        <v>2057</v>
      </c>
      <c r="Y114" s="577">
        <v>738</v>
      </c>
      <c r="Z114" s="577">
        <v>113</v>
      </c>
    </row>
    <row r="115" spans="1:26">
      <c r="A115" s="379" t="s">
        <v>601</v>
      </c>
      <c r="B115" s="380" t="s">
        <v>57</v>
      </c>
      <c r="C115" s="395" t="s">
        <v>184</v>
      </c>
      <c r="D115" s="381" t="s">
        <v>34</v>
      </c>
      <c r="E115" s="577">
        <v>74220</v>
      </c>
      <c r="F115" s="577">
        <v>2566</v>
      </c>
      <c r="G115" s="577">
        <v>2353</v>
      </c>
      <c r="H115" s="577">
        <v>2108</v>
      </c>
      <c r="I115" s="577">
        <v>2213</v>
      </c>
      <c r="J115" s="577">
        <v>4862</v>
      </c>
      <c r="K115" s="577">
        <v>5666</v>
      </c>
      <c r="L115" s="577">
        <v>5254</v>
      </c>
      <c r="M115" s="577">
        <v>5264</v>
      </c>
      <c r="N115" s="577">
        <v>5468</v>
      </c>
      <c r="O115" s="577">
        <v>6028</v>
      </c>
      <c r="P115" s="577">
        <v>5047</v>
      </c>
      <c r="Q115" s="577">
        <v>4457</v>
      </c>
      <c r="R115" s="577">
        <v>3633</v>
      </c>
      <c r="S115" s="577">
        <v>3848</v>
      </c>
      <c r="T115" s="577">
        <v>4654</v>
      </c>
      <c r="U115" s="577">
        <v>3571</v>
      </c>
      <c r="V115" s="577">
        <v>3110</v>
      </c>
      <c r="W115" s="577">
        <v>2455</v>
      </c>
      <c r="X115" s="577">
        <v>1236</v>
      </c>
      <c r="Y115" s="577">
        <v>363</v>
      </c>
      <c r="Z115" s="577">
        <v>64</v>
      </c>
    </row>
    <row r="116" spans="1:26">
      <c r="A116" s="379" t="s">
        <v>602</v>
      </c>
      <c r="B116" s="380" t="s">
        <v>57</v>
      </c>
      <c r="C116" s="395" t="s">
        <v>185</v>
      </c>
      <c r="D116" s="381" t="s">
        <v>34</v>
      </c>
      <c r="E116" s="577">
        <v>123780</v>
      </c>
      <c r="F116" s="577">
        <v>3757</v>
      </c>
      <c r="G116" s="577">
        <v>5000</v>
      </c>
      <c r="H116" s="577">
        <v>5656</v>
      </c>
      <c r="I116" s="577">
        <v>6071</v>
      </c>
      <c r="J116" s="577">
        <v>6209</v>
      </c>
      <c r="K116" s="577">
        <v>5249</v>
      </c>
      <c r="L116" s="577">
        <v>5497</v>
      </c>
      <c r="M116" s="577">
        <v>6652</v>
      </c>
      <c r="N116" s="577">
        <v>8180</v>
      </c>
      <c r="O116" s="577">
        <v>9642</v>
      </c>
      <c r="P116" s="577">
        <v>8555</v>
      </c>
      <c r="Q116" s="577">
        <v>8608</v>
      </c>
      <c r="R116" s="577">
        <v>8673</v>
      </c>
      <c r="S116" s="577">
        <v>9065</v>
      </c>
      <c r="T116" s="577">
        <v>9648</v>
      </c>
      <c r="U116" s="577">
        <v>6465</v>
      </c>
      <c r="V116" s="577">
        <v>4590</v>
      </c>
      <c r="W116" s="577">
        <v>3607</v>
      </c>
      <c r="X116" s="577">
        <v>1975</v>
      </c>
      <c r="Y116" s="577">
        <v>590</v>
      </c>
      <c r="Z116" s="577">
        <v>91</v>
      </c>
    </row>
    <row r="117" spans="1:26">
      <c r="A117" s="389" t="s">
        <v>603</v>
      </c>
      <c r="B117" s="390" t="s">
        <v>57</v>
      </c>
      <c r="C117" s="390" t="s">
        <v>186</v>
      </c>
      <c r="D117" s="392" t="s">
        <v>34</v>
      </c>
      <c r="E117" s="579">
        <v>274918</v>
      </c>
      <c r="F117" s="579">
        <v>10252</v>
      </c>
      <c r="G117" s="579">
        <v>11671</v>
      </c>
      <c r="H117" s="579">
        <v>12245</v>
      </c>
      <c r="I117" s="579">
        <v>12972</v>
      </c>
      <c r="J117" s="579">
        <v>13834</v>
      </c>
      <c r="K117" s="579">
        <v>12837</v>
      </c>
      <c r="L117" s="579">
        <v>13537</v>
      </c>
      <c r="M117" s="579">
        <v>15309</v>
      </c>
      <c r="N117" s="579">
        <v>17388</v>
      </c>
      <c r="O117" s="579">
        <v>21748</v>
      </c>
      <c r="P117" s="579">
        <v>18814</v>
      </c>
      <c r="Q117" s="579">
        <v>17386</v>
      </c>
      <c r="R117" s="579">
        <v>15080</v>
      </c>
      <c r="S117" s="579">
        <v>16493</v>
      </c>
      <c r="T117" s="579">
        <v>20788</v>
      </c>
      <c r="U117" s="579">
        <v>16642</v>
      </c>
      <c r="V117" s="579">
        <v>12519</v>
      </c>
      <c r="W117" s="579">
        <v>9195</v>
      </c>
      <c r="X117" s="579">
        <v>4543</v>
      </c>
      <c r="Y117" s="579">
        <v>1458</v>
      </c>
      <c r="Z117" s="579">
        <v>207</v>
      </c>
    </row>
    <row r="118" spans="1:26">
      <c r="A118" s="379" t="s">
        <v>604</v>
      </c>
      <c r="B118" s="380" t="s">
        <v>57</v>
      </c>
      <c r="C118" s="380" t="s">
        <v>187</v>
      </c>
      <c r="D118" s="381" t="s">
        <v>34</v>
      </c>
      <c r="E118" s="577">
        <v>237824</v>
      </c>
      <c r="F118" s="577">
        <v>8562</v>
      </c>
      <c r="G118" s="577">
        <v>8501</v>
      </c>
      <c r="H118" s="577">
        <v>9032</v>
      </c>
      <c r="I118" s="577">
        <v>9186</v>
      </c>
      <c r="J118" s="577">
        <v>11455</v>
      </c>
      <c r="K118" s="577">
        <v>13210</v>
      </c>
      <c r="L118" s="577">
        <v>13206</v>
      </c>
      <c r="M118" s="577">
        <v>13778</v>
      </c>
      <c r="N118" s="577">
        <v>15274</v>
      </c>
      <c r="O118" s="577">
        <v>18760</v>
      </c>
      <c r="P118" s="577">
        <v>17073</v>
      </c>
      <c r="Q118" s="577">
        <v>14668</v>
      </c>
      <c r="R118" s="577">
        <v>12226</v>
      </c>
      <c r="S118" s="577">
        <v>13715</v>
      </c>
      <c r="T118" s="577">
        <v>18112</v>
      </c>
      <c r="U118" s="577">
        <v>14997</v>
      </c>
      <c r="V118" s="577">
        <v>12227</v>
      </c>
      <c r="W118" s="577">
        <v>8485</v>
      </c>
      <c r="X118" s="577">
        <v>3956</v>
      </c>
      <c r="Y118" s="577">
        <v>1220</v>
      </c>
      <c r="Z118" s="577">
        <v>181</v>
      </c>
    </row>
    <row r="119" spans="1:26">
      <c r="A119" s="379" t="s">
        <v>605</v>
      </c>
      <c r="B119" s="380" t="s">
        <v>57</v>
      </c>
      <c r="C119" s="380" t="s">
        <v>188</v>
      </c>
      <c r="D119" s="381" t="s">
        <v>34</v>
      </c>
      <c r="E119" s="577">
        <v>157243</v>
      </c>
      <c r="F119" s="577">
        <v>6919</v>
      </c>
      <c r="G119" s="577">
        <v>7029</v>
      </c>
      <c r="H119" s="577">
        <v>6602</v>
      </c>
      <c r="I119" s="577">
        <v>6681</v>
      </c>
      <c r="J119" s="577">
        <v>7151</v>
      </c>
      <c r="K119" s="577">
        <v>7936</v>
      </c>
      <c r="L119" s="577">
        <v>8819</v>
      </c>
      <c r="M119" s="577">
        <v>9727</v>
      </c>
      <c r="N119" s="577">
        <v>10210</v>
      </c>
      <c r="O119" s="577">
        <v>12234</v>
      </c>
      <c r="P119" s="577">
        <v>10886</v>
      </c>
      <c r="Q119" s="577">
        <v>9747</v>
      </c>
      <c r="R119" s="577">
        <v>8162</v>
      </c>
      <c r="S119" s="577">
        <v>9093</v>
      </c>
      <c r="T119" s="577">
        <v>11683</v>
      </c>
      <c r="U119" s="577">
        <v>9364</v>
      </c>
      <c r="V119" s="577">
        <v>6944</v>
      </c>
      <c r="W119" s="577">
        <v>4823</v>
      </c>
      <c r="X119" s="577">
        <v>2397</v>
      </c>
      <c r="Y119" s="577">
        <v>718</v>
      </c>
      <c r="Z119" s="577">
        <v>118</v>
      </c>
    </row>
    <row r="120" spans="1:26">
      <c r="A120" s="379" t="s">
        <v>606</v>
      </c>
      <c r="B120" s="380" t="s">
        <v>57</v>
      </c>
      <c r="C120" s="380" t="s">
        <v>189</v>
      </c>
      <c r="D120" s="381" t="s">
        <v>34</v>
      </c>
      <c r="E120" s="577">
        <v>255515</v>
      </c>
      <c r="F120" s="577">
        <v>9732</v>
      </c>
      <c r="G120" s="577">
        <v>10947</v>
      </c>
      <c r="H120" s="577">
        <v>11538</v>
      </c>
      <c r="I120" s="577">
        <v>12088</v>
      </c>
      <c r="J120" s="577">
        <v>12978</v>
      </c>
      <c r="K120" s="577">
        <v>12081</v>
      </c>
      <c r="L120" s="577">
        <v>12978</v>
      </c>
      <c r="M120" s="577">
        <v>15270</v>
      </c>
      <c r="N120" s="577">
        <v>18153</v>
      </c>
      <c r="O120" s="577">
        <v>22517</v>
      </c>
      <c r="P120" s="577">
        <v>19842</v>
      </c>
      <c r="Q120" s="577">
        <v>16482</v>
      </c>
      <c r="R120" s="577">
        <v>13402</v>
      </c>
      <c r="S120" s="577">
        <v>13846</v>
      </c>
      <c r="T120" s="577">
        <v>17244</v>
      </c>
      <c r="U120" s="577">
        <v>13132</v>
      </c>
      <c r="V120" s="577">
        <v>10367</v>
      </c>
      <c r="W120" s="577">
        <v>7636</v>
      </c>
      <c r="X120" s="577">
        <v>3897</v>
      </c>
      <c r="Y120" s="577">
        <v>1193</v>
      </c>
      <c r="Z120" s="577">
        <v>192</v>
      </c>
    </row>
    <row r="121" spans="1:26">
      <c r="A121" s="379" t="s">
        <v>607</v>
      </c>
      <c r="B121" s="380" t="s">
        <v>57</v>
      </c>
      <c r="C121" s="380" t="s">
        <v>190</v>
      </c>
      <c r="D121" s="381" t="s">
        <v>34</v>
      </c>
      <c r="E121" s="577">
        <v>22348</v>
      </c>
      <c r="F121" s="577">
        <v>593</v>
      </c>
      <c r="G121" s="577">
        <v>693</v>
      </c>
      <c r="H121" s="577">
        <v>846</v>
      </c>
      <c r="I121" s="577">
        <v>912</v>
      </c>
      <c r="J121" s="577">
        <v>929</v>
      </c>
      <c r="K121" s="577">
        <v>789</v>
      </c>
      <c r="L121" s="577">
        <v>767</v>
      </c>
      <c r="M121" s="577">
        <v>1020</v>
      </c>
      <c r="N121" s="577">
        <v>1255</v>
      </c>
      <c r="O121" s="577">
        <v>1504</v>
      </c>
      <c r="P121" s="577">
        <v>1401</v>
      </c>
      <c r="Q121" s="577">
        <v>1405</v>
      </c>
      <c r="R121" s="577">
        <v>1458</v>
      </c>
      <c r="S121" s="577">
        <v>1718</v>
      </c>
      <c r="T121" s="577">
        <v>2124</v>
      </c>
      <c r="U121" s="577">
        <v>1482</v>
      </c>
      <c r="V121" s="577">
        <v>1248</v>
      </c>
      <c r="W121" s="577">
        <v>1172</v>
      </c>
      <c r="X121" s="577">
        <v>723</v>
      </c>
      <c r="Y121" s="577">
        <v>266</v>
      </c>
      <c r="Z121" s="577">
        <v>43</v>
      </c>
    </row>
    <row r="122" spans="1:26">
      <c r="A122" s="379" t="s">
        <v>608</v>
      </c>
      <c r="B122" s="380" t="s">
        <v>57</v>
      </c>
      <c r="C122" s="380" t="s">
        <v>191</v>
      </c>
      <c r="D122" s="381" t="s">
        <v>34</v>
      </c>
      <c r="E122" s="577">
        <v>52308</v>
      </c>
      <c r="F122" s="577">
        <v>1610</v>
      </c>
      <c r="G122" s="577">
        <v>1993</v>
      </c>
      <c r="H122" s="577">
        <v>2205</v>
      </c>
      <c r="I122" s="577">
        <v>2159</v>
      </c>
      <c r="J122" s="577">
        <v>2080</v>
      </c>
      <c r="K122" s="577">
        <v>1804</v>
      </c>
      <c r="L122" s="577">
        <v>2055</v>
      </c>
      <c r="M122" s="577">
        <v>2748</v>
      </c>
      <c r="N122" s="577">
        <v>3386</v>
      </c>
      <c r="O122" s="577">
        <v>4573</v>
      </c>
      <c r="P122" s="577">
        <v>4246</v>
      </c>
      <c r="Q122" s="577">
        <v>3770</v>
      </c>
      <c r="R122" s="577">
        <v>3219</v>
      </c>
      <c r="S122" s="577">
        <v>3249</v>
      </c>
      <c r="T122" s="577">
        <v>4117</v>
      </c>
      <c r="U122" s="577">
        <v>3189</v>
      </c>
      <c r="V122" s="577">
        <v>2544</v>
      </c>
      <c r="W122" s="577">
        <v>1895</v>
      </c>
      <c r="X122" s="577">
        <v>1063</v>
      </c>
      <c r="Y122" s="577">
        <v>338</v>
      </c>
      <c r="Z122" s="577">
        <v>65</v>
      </c>
    </row>
    <row r="123" spans="1:26">
      <c r="A123" s="379" t="s">
        <v>609</v>
      </c>
      <c r="B123" s="380" t="s">
        <v>57</v>
      </c>
      <c r="C123" s="380" t="s">
        <v>266</v>
      </c>
      <c r="D123" s="381" t="s">
        <v>34</v>
      </c>
      <c r="E123" s="577">
        <v>104471</v>
      </c>
      <c r="F123" s="577">
        <v>4322</v>
      </c>
      <c r="G123" s="577">
        <v>4601</v>
      </c>
      <c r="H123" s="577">
        <v>4654</v>
      </c>
      <c r="I123" s="577">
        <v>4814</v>
      </c>
      <c r="J123" s="577">
        <v>5125</v>
      </c>
      <c r="K123" s="577">
        <v>4868</v>
      </c>
      <c r="L123" s="577">
        <v>5481</v>
      </c>
      <c r="M123" s="577">
        <v>6168</v>
      </c>
      <c r="N123" s="577">
        <v>7196</v>
      </c>
      <c r="O123" s="577">
        <v>8617</v>
      </c>
      <c r="P123" s="577">
        <v>7628</v>
      </c>
      <c r="Q123" s="577">
        <v>6367</v>
      </c>
      <c r="R123" s="577">
        <v>5111</v>
      </c>
      <c r="S123" s="577">
        <v>5906</v>
      </c>
      <c r="T123" s="577">
        <v>7526</v>
      </c>
      <c r="U123" s="577">
        <v>6121</v>
      </c>
      <c r="V123" s="577">
        <v>4676</v>
      </c>
      <c r="W123" s="577">
        <v>3220</v>
      </c>
      <c r="X123" s="577">
        <v>1513</v>
      </c>
      <c r="Y123" s="577">
        <v>463</v>
      </c>
      <c r="Z123" s="577">
        <v>94</v>
      </c>
    </row>
    <row r="124" spans="1:26">
      <c r="A124" s="379" t="s">
        <v>610</v>
      </c>
      <c r="B124" s="380" t="s">
        <v>57</v>
      </c>
      <c r="C124" s="380" t="s">
        <v>268</v>
      </c>
      <c r="D124" s="381" t="s">
        <v>34</v>
      </c>
      <c r="E124" s="577">
        <v>14871</v>
      </c>
      <c r="F124" s="577">
        <v>486</v>
      </c>
      <c r="G124" s="577">
        <v>540</v>
      </c>
      <c r="H124" s="577">
        <v>581</v>
      </c>
      <c r="I124" s="577">
        <v>570</v>
      </c>
      <c r="J124" s="577">
        <v>580</v>
      </c>
      <c r="K124" s="577">
        <v>516</v>
      </c>
      <c r="L124" s="577">
        <v>612</v>
      </c>
      <c r="M124" s="577">
        <v>736</v>
      </c>
      <c r="N124" s="577">
        <v>787</v>
      </c>
      <c r="O124" s="577">
        <v>1007</v>
      </c>
      <c r="P124" s="577">
        <v>868</v>
      </c>
      <c r="Q124" s="577">
        <v>867</v>
      </c>
      <c r="R124" s="577">
        <v>816</v>
      </c>
      <c r="S124" s="577">
        <v>1069</v>
      </c>
      <c r="T124" s="577">
        <v>1483</v>
      </c>
      <c r="U124" s="577">
        <v>1182</v>
      </c>
      <c r="V124" s="577">
        <v>953</v>
      </c>
      <c r="W124" s="577">
        <v>693</v>
      </c>
      <c r="X124" s="577">
        <v>352</v>
      </c>
      <c r="Y124" s="577">
        <v>145</v>
      </c>
      <c r="Z124" s="577">
        <v>28</v>
      </c>
    </row>
    <row r="125" spans="1:26">
      <c r="A125" s="379" t="s">
        <v>611</v>
      </c>
      <c r="B125" s="380" t="s">
        <v>57</v>
      </c>
      <c r="C125" s="380" t="s">
        <v>270</v>
      </c>
      <c r="D125" s="381" t="s">
        <v>34</v>
      </c>
      <c r="E125" s="577">
        <v>41345</v>
      </c>
      <c r="F125" s="577">
        <v>1259</v>
      </c>
      <c r="G125" s="577">
        <v>1579</v>
      </c>
      <c r="H125" s="577">
        <v>1846</v>
      </c>
      <c r="I125" s="577">
        <v>1849</v>
      </c>
      <c r="J125" s="577">
        <v>1597</v>
      </c>
      <c r="K125" s="577">
        <v>1502</v>
      </c>
      <c r="L125" s="577">
        <v>1644</v>
      </c>
      <c r="M125" s="577">
        <v>2058</v>
      </c>
      <c r="N125" s="577">
        <v>2245</v>
      </c>
      <c r="O125" s="577">
        <v>2701</v>
      </c>
      <c r="P125" s="577">
        <v>2526</v>
      </c>
      <c r="Q125" s="577">
        <v>2560</v>
      </c>
      <c r="R125" s="577">
        <v>2666</v>
      </c>
      <c r="S125" s="577">
        <v>3035</v>
      </c>
      <c r="T125" s="577">
        <v>3405</v>
      </c>
      <c r="U125" s="577">
        <v>2688</v>
      </c>
      <c r="V125" s="577">
        <v>2279</v>
      </c>
      <c r="W125" s="577">
        <v>2135</v>
      </c>
      <c r="X125" s="577">
        <v>1232</v>
      </c>
      <c r="Y125" s="577">
        <v>456</v>
      </c>
      <c r="Z125" s="577">
        <v>83</v>
      </c>
    </row>
    <row r="126" spans="1:26">
      <c r="A126" s="379" t="s">
        <v>612</v>
      </c>
      <c r="B126" s="380" t="s">
        <v>57</v>
      </c>
      <c r="C126" s="380" t="s">
        <v>58</v>
      </c>
      <c r="D126" s="381" t="s">
        <v>34</v>
      </c>
      <c r="E126" s="577">
        <v>134031</v>
      </c>
      <c r="F126" s="577">
        <v>4572</v>
      </c>
      <c r="G126" s="577">
        <v>5516</v>
      </c>
      <c r="H126" s="577">
        <v>6056</v>
      </c>
      <c r="I126" s="577">
        <v>6316</v>
      </c>
      <c r="J126" s="577">
        <v>6450</v>
      </c>
      <c r="K126" s="577">
        <v>5882</v>
      </c>
      <c r="L126" s="577">
        <v>6486</v>
      </c>
      <c r="M126" s="577">
        <v>7504</v>
      </c>
      <c r="N126" s="577">
        <v>8564</v>
      </c>
      <c r="O126" s="577">
        <v>10747</v>
      </c>
      <c r="P126" s="577">
        <v>9284</v>
      </c>
      <c r="Q126" s="577">
        <v>8199</v>
      </c>
      <c r="R126" s="577">
        <v>7692</v>
      </c>
      <c r="S126" s="577">
        <v>8859</v>
      </c>
      <c r="T126" s="577">
        <v>10923</v>
      </c>
      <c r="U126" s="577">
        <v>8459</v>
      </c>
      <c r="V126" s="577">
        <v>5832</v>
      </c>
      <c r="W126" s="577">
        <v>4100</v>
      </c>
      <c r="X126" s="577">
        <v>1934</v>
      </c>
      <c r="Y126" s="577">
        <v>567</v>
      </c>
      <c r="Z126" s="577">
        <v>89</v>
      </c>
    </row>
    <row r="127" spans="1:26">
      <c r="A127" s="379" t="s">
        <v>613</v>
      </c>
      <c r="B127" s="380" t="s">
        <v>57</v>
      </c>
      <c r="C127" s="380" t="s">
        <v>271</v>
      </c>
      <c r="D127" s="381" t="s">
        <v>34</v>
      </c>
      <c r="E127" s="577">
        <v>24137</v>
      </c>
      <c r="F127" s="577">
        <v>675</v>
      </c>
      <c r="G127" s="577">
        <v>868</v>
      </c>
      <c r="H127" s="577">
        <v>958</v>
      </c>
      <c r="I127" s="577">
        <v>1096</v>
      </c>
      <c r="J127" s="577">
        <v>1100</v>
      </c>
      <c r="K127" s="577">
        <v>912</v>
      </c>
      <c r="L127" s="577">
        <v>1013</v>
      </c>
      <c r="M127" s="577">
        <v>1086</v>
      </c>
      <c r="N127" s="577">
        <v>1380</v>
      </c>
      <c r="O127" s="577">
        <v>1741</v>
      </c>
      <c r="P127" s="577">
        <v>1555</v>
      </c>
      <c r="Q127" s="577">
        <v>1546</v>
      </c>
      <c r="R127" s="577">
        <v>1438</v>
      </c>
      <c r="S127" s="577">
        <v>1729</v>
      </c>
      <c r="T127" s="577">
        <v>2122</v>
      </c>
      <c r="U127" s="577">
        <v>1644</v>
      </c>
      <c r="V127" s="577">
        <v>1359</v>
      </c>
      <c r="W127" s="577">
        <v>1107</v>
      </c>
      <c r="X127" s="577">
        <v>583</v>
      </c>
      <c r="Y127" s="577">
        <v>190</v>
      </c>
      <c r="Z127" s="577">
        <v>35</v>
      </c>
    </row>
    <row r="128" spans="1:26">
      <c r="A128" s="379" t="s">
        <v>614</v>
      </c>
      <c r="B128" s="380" t="s">
        <v>57</v>
      </c>
      <c r="C128" s="380" t="s">
        <v>273</v>
      </c>
      <c r="D128" s="381" t="s">
        <v>34</v>
      </c>
      <c r="E128" s="577">
        <v>20695</v>
      </c>
      <c r="F128" s="577">
        <v>588</v>
      </c>
      <c r="G128" s="577">
        <v>746</v>
      </c>
      <c r="H128" s="577">
        <v>841</v>
      </c>
      <c r="I128" s="577">
        <v>934</v>
      </c>
      <c r="J128" s="577">
        <v>945</v>
      </c>
      <c r="K128" s="577">
        <v>844</v>
      </c>
      <c r="L128" s="577">
        <v>804</v>
      </c>
      <c r="M128" s="577">
        <v>957</v>
      </c>
      <c r="N128" s="577">
        <v>1139</v>
      </c>
      <c r="O128" s="577">
        <v>1446</v>
      </c>
      <c r="P128" s="577">
        <v>1289</v>
      </c>
      <c r="Q128" s="577">
        <v>1307</v>
      </c>
      <c r="R128" s="577">
        <v>1245</v>
      </c>
      <c r="S128" s="577">
        <v>1448</v>
      </c>
      <c r="T128" s="577">
        <v>1695</v>
      </c>
      <c r="U128" s="577">
        <v>1486</v>
      </c>
      <c r="V128" s="577">
        <v>1238</v>
      </c>
      <c r="W128" s="577">
        <v>952</v>
      </c>
      <c r="X128" s="577">
        <v>559</v>
      </c>
      <c r="Y128" s="577">
        <v>195</v>
      </c>
      <c r="Z128" s="577">
        <v>37</v>
      </c>
    </row>
    <row r="129" spans="1:26">
      <c r="A129" s="379" t="s">
        <v>615</v>
      </c>
      <c r="B129" s="380" t="s">
        <v>57</v>
      </c>
      <c r="C129" s="380" t="s">
        <v>274</v>
      </c>
      <c r="D129" s="381" t="s">
        <v>34</v>
      </c>
      <c r="E129" s="577">
        <v>125239</v>
      </c>
      <c r="F129" s="577">
        <v>4409</v>
      </c>
      <c r="G129" s="577">
        <v>5036</v>
      </c>
      <c r="H129" s="577">
        <v>5489</v>
      </c>
      <c r="I129" s="577">
        <v>5722</v>
      </c>
      <c r="J129" s="577">
        <v>6000</v>
      </c>
      <c r="K129" s="577">
        <v>4857</v>
      </c>
      <c r="L129" s="577">
        <v>5556</v>
      </c>
      <c r="M129" s="577">
        <v>6657</v>
      </c>
      <c r="N129" s="577">
        <v>8155</v>
      </c>
      <c r="O129" s="577">
        <v>10596</v>
      </c>
      <c r="P129" s="577">
        <v>9709</v>
      </c>
      <c r="Q129" s="577">
        <v>8296</v>
      </c>
      <c r="R129" s="577">
        <v>7070</v>
      </c>
      <c r="S129" s="577">
        <v>7363</v>
      </c>
      <c r="T129" s="577">
        <v>9552</v>
      </c>
      <c r="U129" s="577">
        <v>7478</v>
      </c>
      <c r="V129" s="577">
        <v>5912</v>
      </c>
      <c r="W129" s="577">
        <v>4245</v>
      </c>
      <c r="X129" s="577">
        <v>2254</v>
      </c>
      <c r="Y129" s="577">
        <v>740</v>
      </c>
      <c r="Z129" s="577">
        <v>143</v>
      </c>
    </row>
    <row r="130" spans="1:26">
      <c r="A130" s="379" t="s">
        <v>616</v>
      </c>
      <c r="B130" s="380" t="s">
        <v>57</v>
      </c>
      <c r="C130" s="380" t="s">
        <v>275</v>
      </c>
      <c r="D130" s="381" t="s">
        <v>34</v>
      </c>
      <c r="E130" s="577">
        <v>39489</v>
      </c>
      <c r="F130" s="577">
        <v>1132</v>
      </c>
      <c r="G130" s="577">
        <v>1442</v>
      </c>
      <c r="H130" s="577">
        <v>1532</v>
      </c>
      <c r="I130" s="577">
        <v>1669</v>
      </c>
      <c r="J130" s="577">
        <v>1819</v>
      </c>
      <c r="K130" s="577">
        <v>1544</v>
      </c>
      <c r="L130" s="577">
        <v>1608</v>
      </c>
      <c r="M130" s="577">
        <v>1927</v>
      </c>
      <c r="N130" s="577">
        <v>2353</v>
      </c>
      <c r="O130" s="577">
        <v>2715</v>
      </c>
      <c r="P130" s="577">
        <v>2430</v>
      </c>
      <c r="Q130" s="577">
        <v>2359</v>
      </c>
      <c r="R130" s="577">
        <v>2421</v>
      </c>
      <c r="S130" s="577">
        <v>3018</v>
      </c>
      <c r="T130" s="577">
        <v>3779</v>
      </c>
      <c r="U130" s="577">
        <v>3013</v>
      </c>
      <c r="V130" s="577">
        <v>1996</v>
      </c>
      <c r="W130" s="577">
        <v>1516</v>
      </c>
      <c r="X130" s="577">
        <v>861</v>
      </c>
      <c r="Y130" s="577">
        <v>301</v>
      </c>
      <c r="Z130" s="577">
        <v>54</v>
      </c>
    </row>
    <row r="131" spans="1:26">
      <c r="A131" s="379" t="s">
        <v>617</v>
      </c>
      <c r="B131" s="380" t="s">
        <v>57</v>
      </c>
      <c r="C131" s="380" t="s">
        <v>276</v>
      </c>
      <c r="D131" s="381" t="s">
        <v>34</v>
      </c>
      <c r="E131" s="577">
        <v>46126</v>
      </c>
      <c r="F131" s="577">
        <v>1624</v>
      </c>
      <c r="G131" s="577">
        <v>1894</v>
      </c>
      <c r="H131" s="577">
        <v>2117</v>
      </c>
      <c r="I131" s="577">
        <v>2131</v>
      </c>
      <c r="J131" s="577">
        <v>2195</v>
      </c>
      <c r="K131" s="577">
        <v>1989</v>
      </c>
      <c r="L131" s="577">
        <v>2255</v>
      </c>
      <c r="M131" s="577">
        <v>2448</v>
      </c>
      <c r="N131" s="577">
        <v>2838</v>
      </c>
      <c r="O131" s="577">
        <v>3496</v>
      </c>
      <c r="P131" s="577">
        <v>3036</v>
      </c>
      <c r="Q131" s="577">
        <v>2794</v>
      </c>
      <c r="R131" s="577">
        <v>2668</v>
      </c>
      <c r="S131" s="577">
        <v>3138</v>
      </c>
      <c r="T131" s="577">
        <v>3993</v>
      </c>
      <c r="U131" s="577">
        <v>2908</v>
      </c>
      <c r="V131" s="577">
        <v>2111</v>
      </c>
      <c r="W131" s="577">
        <v>1520</v>
      </c>
      <c r="X131" s="577">
        <v>722</v>
      </c>
      <c r="Y131" s="577">
        <v>220</v>
      </c>
      <c r="Z131" s="577">
        <v>29</v>
      </c>
    </row>
    <row r="132" spans="1:26">
      <c r="A132" s="379" t="s">
        <v>618</v>
      </c>
      <c r="B132" s="380" t="s">
        <v>57</v>
      </c>
      <c r="C132" s="380" t="s">
        <v>277</v>
      </c>
      <c r="D132" s="381" t="s">
        <v>34</v>
      </c>
      <c r="E132" s="577">
        <v>82316</v>
      </c>
      <c r="F132" s="577">
        <v>2489</v>
      </c>
      <c r="G132" s="577">
        <v>3156</v>
      </c>
      <c r="H132" s="577">
        <v>3422</v>
      </c>
      <c r="I132" s="577">
        <v>3693</v>
      </c>
      <c r="J132" s="577">
        <v>3768</v>
      </c>
      <c r="K132" s="577">
        <v>3090</v>
      </c>
      <c r="L132" s="577">
        <v>3413</v>
      </c>
      <c r="M132" s="577">
        <v>4188</v>
      </c>
      <c r="N132" s="577">
        <v>5057</v>
      </c>
      <c r="O132" s="577">
        <v>6630</v>
      </c>
      <c r="P132" s="577">
        <v>6165</v>
      </c>
      <c r="Q132" s="577">
        <v>4992</v>
      </c>
      <c r="R132" s="577">
        <v>4507</v>
      </c>
      <c r="S132" s="577">
        <v>5001</v>
      </c>
      <c r="T132" s="577">
        <v>6909</v>
      </c>
      <c r="U132" s="577">
        <v>6118</v>
      </c>
      <c r="V132" s="577">
        <v>4714</v>
      </c>
      <c r="W132" s="577">
        <v>3000</v>
      </c>
      <c r="X132" s="577">
        <v>1460</v>
      </c>
      <c r="Y132" s="577">
        <v>456</v>
      </c>
      <c r="Z132" s="577">
        <v>88</v>
      </c>
    </row>
    <row r="133" spans="1:26">
      <c r="A133" s="379" t="s">
        <v>619</v>
      </c>
      <c r="B133" s="380" t="s">
        <v>57</v>
      </c>
      <c r="C133" s="380" t="s">
        <v>278</v>
      </c>
      <c r="D133" s="381" t="s">
        <v>34</v>
      </c>
      <c r="E133" s="577">
        <v>24491</v>
      </c>
      <c r="F133" s="577">
        <v>812</v>
      </c>
      <c r="G133" s="577">
        <v>1016</v>
      </c>
      <c r="H133" s="577">
        <v>1186</v>
      </c>
      <c r="I133" s="577">
        <v>1241</v>
      </c>
      <c r="J133" s="577">
        <v>1173</v>
      </c>
      <c r="K133" s="577">
        <v>1020</v>
      </c>
      <c r="L133" s="577">
        <v>1136</v>
      </c>
      <c r="M133" s="577">
        <v>1320</v>
      </c>
      <c r="N133" s="577">
        <v>1482</v>
      </c>
      <c r="O133" s="577">
        <v>1949</v>
      </c>
      <c r="P133" s="577">
        <v>1587</v>
      </c>
      <c r="Q133" s="577">
        <v>1445</v>
      </c>
      <c r="R133" s="577">
        <v>1397</v>
      </c>
      <c r="S133" s="577">
        <v>1691</v>
      </c>
      <c r="T133" s="577">
        <v>1938</v>
      </c>
      <c r="U133" s="577">
        <v>1480</v>
      </c>
      <c r="V133" s="577">
        <v>1043</v>
      </c>
      <c r="W133" s="577">
        <v>849</v>
      </c>
      <c r="X133" s="577">
        <v>520</v>
      </c>
      <c r="Y133" s="577">
        <v>179</v>
      </c>
      <c r="Z133" s="577">
        <v>27</v>
      </c>
    </row>
    <row r="134" spans="1:26">
      <c r="A134" s="379" t="s">
        <v>620</v>
      </c>
      <c r="B134" s="380" t="s">
        <v>57</v>
      </c>
      <c r="C134" s="380" t="s">
        <v>279</v>
      </c>
      <c r="D134" s="381" t="s">
        <v>34</v>
      </c>
      <c r="E134" s="577">
        <v>57133</v>
      </c>
      <c r="F134" s="577">
        <v>1878</v>
      </c>
      <c r="G134" s="577">
        <v>2484</v>
      </c>
      <c r="H134" s="577">
        <v>2499</v>
      </c>
      <c r="I134" s="577">
        <v>2535</v>
      </c>
      <c r="J134" s="577">
        <v>2997</v>
      </c>
      <c r="K134" s="577">
        <v>2617</v>
      </c>
      <c r="L134" s="577">
        <v>2808</v>
      </c>
      <c r="M134" s="577">
        <v>3254</v>
      </c>
      <c r="N134" s="577">
        <v>3424</v>
      </c>
      <c r="O134" s="577">
        <v>3828</v>
      </c>
      <c r="P134" s="577">
        <v>4096</v>
      </c>
      <c r="Q134" s="577">
        <v>4842</v>
      </c>
      <c r="R134" s="577">
        <v>4584</v>
      </c>
      <c r="S134" s="577">
        <v>4283</v>
      </c>
      <c r="T134" s="577">
        <v>3748</v>
      </c>
      <c r="U134" s="577">
        <v>2488</v>
      </c>
      <c r="V134" s="577">
        <v>1921</v>
      </c>
      <c r="W134" s="577">
        <v>1629</v>
      </c>
      <c r="X134" s="577">
        <v>915</v>
      </c>
      <c r="Y134" s="577">
        <v>258</v>
      </c>
      <c r="Z134" s="577">
        <v>45</v>
      </c>
    </row>
    <row r="135" spans="1:26">
      <c r="A135" s="379" t="s">
        <v>621</v>
      </c>
      <c r="B135" s="380" t="s">
        <v>57</v>
      </c>
      <c r="C135" s="380" t="s">
        <v>280</v>
      </c>
      <c r="D135" s="381" t="s">
        <v>34</v>
      </c>
      <c r="E135" s="577">
        <v>22146</v>
      </c>
      <c r="F135" s="577">
        <v>645</v>
      </c>
      <c r="G135" s="577">
        <v>829</v>
      </c>
      <c r="H135" s="577">
        <v>803</v>
      </c>
      <c r="I135" s="577">
        <v>922</v>
      </c>
      <c r="J135" s="577">
        <v>1079</v>
      </c>
      <c r="K135" s="577">
        <v>911</v>
      </c>
      <c r="L135" s="577">
        <v>990</v>
      </c>
      <c r="M135" s="577">
        <v>1039</v>
      </c>
      <c r="N135" s="577">
        <v>1147</v>
      </c>
      <c r="O135" s="577">
        <v>1415</v>
      </c>
      <c r="P135" s="577">
        <v>1385</v>
      </c>
      <c r="Q135" s="577">
        <v>1435</v>
      </c>
      <c r="R135" s="577">
        <v>1429</v>
      </c>
      <c r="S135" s="577">
        <v>1764</v>
      </c>
      <c r="T135" s="577">
        <v>1878</v>
      </c>
      <c r="U135" s="577">
        <v>1429</v>
      </c>
      <c r="V135" s="577">
        <v>1125</v>
      </c>
      <c r="W135" s="577">
        <v>1026</v>
      </c>
      <c r="X135" s="577">
        <v>636</v>
      </c>
      <c r="Y135" s="577">
        <v>214</v>
      </c>
      <c r="Z135" s="577">
        <v>45</v>
      </c>
    </row>
    <row r="136" spans="1:26">
      <c r="A136" s="379" t="s">
        <v>622</v>
      </c>
      <c r="B136" s="380" t="s">
        <v>57</v>
      </c>
      <c r="C136" s="380" t="s">
        <v>145</v>
      </c>
      <c r="D136" s="381" t="s">
        <v>34</v>
      </c>
      <c r="E136" s="577">
        <v>21305</v>
      </c>
      <c r="F136" s="577">
        <v>658</v>
      </c>
      <c r="G136" s="577">
        <v>776</v>
      </c>
      <c r="H136" s="577">
        <v>826</v>
      </c>
      <c r="I136" s="577">
        <v>833</v>
      </c>
      <c r="J136" s="577">
        <v>890</v>
      </c>
      <c r="K136" s="577">
        <v>857</v>
      </c>
      <c r="L136" s="577">
        <v>893</v>
      </c>
      <c r="M136" s="577">
        <v>1106</v>
      </c>
      <c r="N136" s="577">
        <v>1108</v>
      </c>
      <c r="O136" s="577">
        <v>1303</v>
      </c>
      <c r="P136" s="577">
        <v>1257</v>
      </c>
      <c r="Q136" s="577">
        <v>1373</v>
      </c>
      <c r="R136" s="577">
        <v>1446</v>
      </c>
      <c r="S136" s="577">
        <v>1637</v>
      </c>
      <c r="T136" s="577">
        <v>1782</v>
      </c>
      <c r="U136" s="577">
        <v>1298</v>
      </c>
      <c r="V136" s="577">
        <v>1246</v>
      </c>
      <c r="W136" s="577">
        <v>1085</v>
      </c>
      <c r="X136" s="577">
        <v>663</v>
      </c>
      <c r="Y136" s="577">
        <v>226</v>
      </c>
      <c r="Z136" s="577">
        <v>42</v>
      </c>
    </row>
    <row r="137" spans="1:26">
      <c r="A137" s="379" t="s">
        <v>623</v>
      </c>
      <c r="B137" s="380" t="s">
        <v>57</v>
      </c>
      <c r="C137" s="380" t="s">
        <v>283</v>
      </c>
      <c r="D137" s="381" t="s">
        <v>34</v>
      </c>
      <c r="E137" s="577">
        <v>11843</v>
      </c>
      <c r="F137" s="577">
        <v>356</v>
      </c>
      <c r="G137" s="577">
        <v>385</v>
      </c>
      <c r="H137" s="577">
        <v>433</v>
      </c>
      <c r="I137" s="577">
        <v>508</v>
      </c>
      <c r="J137" s="577">
        <v>404</v>
      </c>
      <c r="K137" s="577">
        <v>354</v>
      </c>
      <c r="L137" s="577">
        <v>433</v>
      </c>
      <c r="M137" s="577">
        <v>558</v>
      </c>
      <c r="N137" s="577">
        <v>569</v>
      </c>
      <c r="O137" s="577">
        <v>667</v>
      </c>
      <c r="P137" s="577">
        <v>629</v>
      </c>
      <c r="Q137" s="577">
        <v>737</v>
      </c>
      <c r="R137" s="577">
        <v>839</v>
      </c>
      <c r="S137" s="577">
        <v>940</v>
      </c>
      <c r="T137" s="577">
        <v>1037</v>
      </c>
      <c r="U137" s="577">
        <v>814</v>
      </c>
      <c r="V137" s="577">
        <v>742</v>
      </c>
      <c r="W137" s="577">
        <v>723</v>
      </c>
      <c r="X137" s="577">
        <v>502</v>
      </c>
      <c r="Y137" s="577">
        <v>182</v>
      </c>
      <c r="Z137" s="577">
        <v>31</v>
      </c>
    </row>
    <row r="138" spans="1:26">
      <c r="A138" s="379" t="s">
        <v>624</v>
      </c>
      <c r="B138" s="380" t="s">
        <v>57</v>
      </c>
      <c r="C138" s="380" t="s">
        <v>284</v>
      </c>
      <c r="D138" s="381" t="s">
        <v>34</v>
      </c>
      <c r="E138" s="577">
        <v>32849</v>
      </c>
      <c r="F138" s="577">
        <v>1070</v>
      </c>
      <c r="G138" s="577">
        <v>1273</v>
      </c>
      <c r="H138" s="577">
        <v>1345</v>
      </c>
      <c r="I138" s="577">
        <v>1434</v>
      </c>
      <c r="J138" s="577">
        <v>1471</v>
      </c>
      <c r="K138" s="577">
        <v>1186</v>
      </c>
      <c r="L138" s="577">
        <v>1329</v>
      </c>
      <c r="M138" s="577">
        <v>1543</v>
      </c>
      <c r="N138" s="577">
        <v>1775</v>
      </c>
      <c r="O138" s="577">
        <v>2054</v>
      </c>
      <c r="P138" s="577">
        <v>1863</v>
      </c>
      <c r="Q138" s="577">
        <v>1975</v>
      </c>
      <c r="R138" s="577">
        <v>2193</v>
      </c>
      <c r="S138" s="577">
        <v>2458</v>
      </c>
      <c r="T138" s="577">
        <v>2711</v>
      </c>
      <c r="U138" s="577">
        <v>2083</v>
      </c>
      <c r="V138" s="577">
        <v>1787</v>
      </c>
      <c r="W138" s="577">
        <v>1734</v>
      </c>
      <c r="X138" s="577">
        <v>1081</v>
      </c>
      <c r="Y138" s="577">
        <v>413</v>
      </c>
      <c r="Z138" s="577">
        <v>71</v>
      </c>
    </row>
    <row r="139" spans="1:26">
      <c r="A139" s="379" t="s">
        <v>625</v>
      </c>
      <c r="B139" s="380" t="s">
        <v>57</v>
      </c>
      <c r="C139" s="380" t="s">
        <v>148</v>
      </c>
      <c r="D139" s="381" t="s">
        <v>34</v>
      </c>
      <c r="E139" s="577">
        <v>24042</v>
      </c>
      <c r="F139" s="577">
        <v>742</v>
      </c>
      <c r="G139" s="577">
        <v>922</v>
      </c>
      <c r="H139" s="577">
        <v>979</v>
      </c>
      <c r="I139" s="577">
        <v>1040</v>
      </c>
      <c r="J139" s="577">
        <v>946</v>
      </c>
      <c r="K139" s="577">
        <v>799</v>
      </c>
      <c r="L139" s="577">
        <v>1011</v>
      </c>
      <c r="M139" s="577">
        <v>1216</v>
      </c>
      <c r="N139" s="577">
        <v>1279</v>
      </c>
      <c r="O139" s="577">
        <v>1552</v>
      </c>
      <c r="P139" s="577">
        <v>1374</v>
      </c>
      <c r="Q139" s="577">
        <v>1515</v>
      </c>
      <c r="R139" s="577">
        <v>1571</v>
      </c>
      <c r="S139" s="577">
        <v>1832</v>
      </c>
      <c r="T139" s="577">
        <v>2197</v>
      </c>
      <c r="U139" s="577">
        <v>1498</v>
      </c>
      <c r="V139" s="577">
        <v>1319</v>
      </c>
      <c r="W139" s="577">
        <v>1196</v>
      </c>
      <c r="X139" s="577">
        <v>731</v>
      </c>
      <c r="Y139" s="577">
        <v>279</v>
      </c>
      <c r="Z139" s="577">
        <v>44</v>
      </c>
    </row>
    <row r="140" spans="1:26">
      <c r="A140" s="379" t="s">
        <v>626</v>
      </c>
      <c r="B140" s="380" t="s">
        <v>57</v>
      </c>
      <c r="C140" s="380" t="s">
        <v>285</v>
      </c>
      <c r="D140" s="381" t="s">
        <v>34</v>
      </c>
      <c r="E140" s="577">
        <v>15482</v>
      </c>
      <c r="F140" s="577">
        <v>516</v>
      </c>
      <c r="G140" s="577">
        <v>576</v>
      </c>
      <c r="H140" s="577">
        <v>593</v>
      </c>
      <c r="I140" s="577">
        <v>649</v>
      </c>
      <c r="J140" s="577">
        <v>634</v>
      </c>
      <c r="K140" s="577">
        <v>563</v>
      </c>
      <c r="L140" s="577">
        <v>635</v>
      </c>
      <c r="M140" s="577">
        <v>730</v>
      </c>
      <c r="N140" s="577">
        <v>823</v>
      </c>
      <c r="O140" s="577">
        <v>947</v>
      </c>
      <c r="P140" s="577">
        <v>855</v>
      </c>
      <c r="Q140" s="577">
        <v>972</v>
      </c>
      <c r="R140" s="577">
        <v>1034</v>
      </c>
      <c r="S140" s="577">
        <v>1162</v>
      </c>
      <c r="T140" s="577">
        <v>1252</v>
      </c>
      <c r="U140" s="577">
        <v>1039</v>
      </c>
      <c r="V140" s="577">
        <v>851</v>
      </c>
      <c r="W140" s="577">
        <v>833</v>
      </c>
      <c r="X140" s="577">
        <v>560</v>
      </c>
      <c r="Y140" s="577">
        <v>221</v>
      </c>
      <c r="Z140" s="577">
        <v>37</v>
      </c>
    </row>
    <row r="141" spans="1:26">
      <c r="A141" s="379" t="s">
        <v>627</v>
      </c>
      <c r="B141" s="380" t="s">
        <v>57</v>
      </c>
      <c r="C141" s="380" t="s">
        <v>286</v>
      </c>
      <c r="D141" s="381" t="s">
        <v>34</v>
      </c>
      <c r="E141" s="577">
        <v>22474</v>
      </c>
      <c r="F141" s="577">
        <v>655</v>
      </c>
      <c r="G141" s="577">
        <v>830</v>
      </c>
      <c r="H141" s="577">
        <v>825</v>
      </c>
      <c r="I141" s="577">
        <v>871</v>
      </c>
      <c r="J141" s="577">
        <v>852</v>
      </c>
      <c r="K141" s="577">
        <v>650</v>
      </c>
      <c r="L141" s="577">
        <v>905</v>
      </c>
      <c r="M141" s="577">
        <v>1024</v>
      </c>
      <c r="N141" s="577">
        <v>1276</v>
      </c>
      <c r="O141" s="577">
        <v>1337</v>
      </c>
      <c r="P141" s="577">
        <v>1274</v>
      </c>
      <c r="Q141" s="577">
        <v>1333</v>
      </c>
      <c r="R141" s="577">
        <v>1465</v>
      </c>
      <c r="S141" s="577">
        <v>1743</v>
      </c>
      <c r="T141" s="577">
        <v>2023</v>
      </c>
      <c r="U141" s="577">
        <v>1515</v>
      </c>
      <c r="V141" s="577">
        <v>1351</v>
      </c>
      <c r="W141" s="577">
        <v>1278</v>
      </c>
      <c r="X141" s="577">
        <v>886</v>
      </c>
      <c r="Y141" s="577">
        <v>324</v>
      </c>
      <c r="Z141" s="577">
        <v>57</v>
      </c>
    </row>
    <row r="142" spans="1:26">
      <c r="A142" s="379" t="s">
        <v>628</v>
      </c>
      <c r="B142" s="380" t="s">
        <v>57</v>
      </c>
      <c r="C142" s="380" t="s">
        <v>287</v>
      </c>
      <c r="D142" s="381" t="s">
        <v>34</v>
      </c>
      <c r="E142" s="577">
        <v>19092</v>
      </c>
      <c r="F142" s="577">
        <v>484</v>
      </c>
      <c r="G142" s="577">
        <v>628</v>
      </c>
      <c r="H142" s="577">
        <v>811</v>
      </c>
      <c r="I142" s="577">
        <v>863</v>
      </c>
      <c r="J142" s="577">
        <v>768</v>
      </c>
      <c r="K142" s="577">
        <v>595</v>
      </c>
      <c r="L142" s="577">
        <v>769</v>
      </c>
      <c r="M142" s="577">
        <v>875</v>
      </c>
      <c r="N142" s="577">
        <v>991</v>
      </c>
      <c r="O142" s="577">
        <v>1209</v>
      </c>
      <c r="P142" s="577">
        <v>1096</v>
      </c>
      <c r="Q142" s="577">
        <v>1198</v>
      </c>
      <c r="R142" s="577">
        <v>1388</v>
      </c>
      <c r="S142" s="577">
        <v>1544</v>
      </c>
      <c r="T142" s="577">
        <v>1701</v>
      </c>
      <c r="U142" s="577">
        <v>1222</v>
      </c>
      <c r="V142" s="577">
        <v>1130</v>
      </c>
      <c r="W142" s="577">
        <v>990</v>
      </c>
      <c r="X142" s="577">
        <v>579</v>
      </c>
      <c r="Y142" s="577">
        <v>218</v>
      </c>
      <c r="Z142" s="577">
        <v>33</v>
      </c>
    </row>
    <row r="143" spans="1:26">
      <c r="A143" s="379" t="s">
        <v>629</v>
      </c>
      <c r="B143" s="380" t="s">
        <v>57</v>
      </c>
      <c r="C143" s="380" t="s">
        <v>288</v>
      </c>
      <c r="D143" s="381" t="s">
        <v>34</v>
      </c>
      <c r="E143" s="577">
        <v>20415</v>
      </c>
      <c r="F143" s="577">
        <v>806</v>
      </c>
      <c r="G143" s="577">
        <v>848</v>
      </c>
      <c r="H143" s="577">
        <v>901</v>
      </c>
      <c r="I143" s="577">
        <v>937</v>
      </c>
      <c r="J143" s="577">
        <v>1187</v>
      </c>
      <c r="K143" s="577">
        <v>1133</v>
      </c>
      <c r="L143" s="577">
        <v>1082</v>
      </c>
      <c r="M143" s="577">
        <v>1151</v>
      </c>
      <c r="N143" s="577">
        <v>1245</v>
      </c>
      <c r="O143" s="577">
        <v>1450</v>
      </c>
      <c r="P143" s="577">
        <v>1313</v>
      </c>
      <c r="Q143" s="577">
        <v>1201</v>
      </c>
      <c r="R143" s="577">
        <v>1198</v>
      </c>
      <c r="S143" s="577">
        <v>1295</v>
      </c>
      <c r="T143" s="577">
        <v>1367</v>
      </c>
      <c r="U143" s="577">
        <v>997</v>
      </c>
      <c r="V143" s="577">
        <v>934</v>
      </c>
      <c r="W143" s="577">
        <v>762</v>
      </c>
      <c r="X143" s="577">
        <v>436</v>
      </c>
      <c r="Y143" s="577">
        <v>143</v>
      </c>
      <c r="Z143" s="577">
        <v>29</v>
      </c>
    </row>
    <row r="144" spans="1:26">
      <c r="A144" s="379" t="s">
        <v>630</v>
      </c>
      <c r="B144" s="380" t="s">
        <v>57</v>
      </c>
      <c r="C144" s="380" t="s">
        <v>131</v>
      </c>
      <c r="D144" s="381" t="s">
        <v>34</v>
      </c>
      <c r="E144" s="577">
        <v>38979</v>
      </c>
      <c r="F144" s="577">
        <v>1251</v>
      </c>
      <c r="G144" s="577">
        <v>1562</v>
      </c>
      <c r="H144" s="577">
        <v>1659</v>
      </c>
      <c r="I144" s="577">
        <v>1868</v>
      </c>
      <c r="J144" s="577">
        <v>1788</v>
      </c>
      <c r="K144" s="577">
        <v>1393</v>
      </c>
      <c r="L144" s="577">
        <v>1710</v>
      </c>
      <c r="M144" s="577">
        <v>2069</v>
      </c>
      <c r="N144" s="577">
        <v>2345</v>
      </c>
      <c r="O144" s="577">
        <v>2855</v>
      </c>
      <c r="P144" s="577">
        <v>2485</v>
      </c>
      <c r="Q144" s="577">
        <v>2366</v>
      </c>
      <c r="R144" s="577">
        <v>2415</v>
      </c>
      <c r="S144" s="577">
        <v>2813</v>
      </c>
      <c r="T144" s="577">
        <v>3372</v>
      </c>
      <c r="U144" s="577">
        <v>2573</v>
      </c>
      <c r="V144" s="577">
        <v>1897</v>
      </c>
      <c r="W144" s="577">
        <v>1475</v>
      </c>
      <c r="X144" s="577">
        <v>794</v>
      </c>
      <c r="Y144" s="577">
        <v>251</v>
      </c>
      <c r="Z144" s="577">
        <v>38</v>
      </c>
    </row>
    <row r="145" spans="1:26">
      <c r="A145" s="379" t="s">
        <v>631</v>
      </c>
      <c r="B145" s="380" t="s">
        <v>57</v>
      </c>
      <c r="C145" s="380" t="s">
        <v>118</v>
      </c>
      <c r="D145" s="381" t="s">
        <v>34</v>
      </c>
      <c r="E145" s="577">
        <v>15887</v>
      </c>
      <c r="F145" s="577">
        <v>404</v>
      </c>
      <c r="G145" s="577">
        <v>661</v>
      </c>
      <c r="H145" s="577">
        <v>822</v>
      </c>
      <c r="I145" s="577">
        <v>883</v>
      </c>
      <c r="J145" s="577">
        <v>671</v>
      </c>
      <c r="K145" s="577">
        <v>458</v>
      </c>
      <c r="L145" s="577">
        <v>564</v>
      </c>
      <c r="M145" s="577">
        <v>760</v>
      </c>
      <c r="N145" s="577">
        <v>1034</v>
      </c>
      <c r="O145" s="577">
        <v>1256</v>
      </c>
      <c r="P145" s="577">
        <v>1145</v>
      </c>
      <c r="Q145" s="577">
        <v>1074</v>
      </c>
      <c r="R145" s="577">
        <v>1111</v>
      </c>
      <c r="S145" s="577">
        <v>1237</v>
      </c>
      <c r="T145" s="577">
        <v>1336</v>
      </c>
      <c r="U145" s="577">
        <v>928</v>
      </c>
      <c r="V145" s="577">
        <v>635</v>
      </c>
      <c r="W145" s="577">
        <v>469</v>
      </c>
      <c r="X145" s="577">
        <v>324</v>
      </c>
      <c r="Y145" s="577">
        <v>98</v>
      </c>
      <c r="Z145" s="577">
        <v>17</v>
      </c>
    </row>
    <row r="146" spans="1:26">
      <c r="A146" s="379" t="s">
        <v>632</v>
      </c>
      <c r="B146" s="380" t="s">
        <v>57</v>
      </c>
      <c r="C146" s="380" t="s">
        <v>289</v>
      </c>
      <c r="D146" s="381" t="s">
        <v>34</v>
      </c>
      <c r="E146" s="577">
        <v>10281</v>
      </c>
      <c r="F146" s="577">
        <v>208</v>
      </c>
      <c r="G146" s="577">
        <v>350</v>
      </c>
      <c r="H146" s="577">
        <v>410</v>
      </c>
      <c r="I146" s="577">
        <v>463</v>
      </c>
      <c r="J146" s="577">
        <v>421</v>
      </c>
      <c r="K146" s="577">
        <v>343</v>
      </c>
      <c r="L146" s="577">
        <v>327</v>
      </c>
      <c r="M146" s="577">
        <v>439</v>
      </c>
      <c r="N146" s="577">
        <v>496</v>
      </c>
      <c r="O146" s="577">
        <v>673</v>
      </c>
      <c r="P146" s="577">
        <v>623</v>
      </c>
      <c r="Q146" s="577">
        <v>691</v>
      </c>
      <c r="R146" s="577">
        <v>721</v>
      </c>
      <c r="S146" s="577">
        <v>787</v>
      </c>
      <c r="T146" s="577">
        <v>907</v>
      </c>
      <c r="U146" s="577">
        <v>747</v>
      </c>
      <c r="V146" s="577">
        <v>680</v>
      </c>
      <c r="W146" s="577">
        <v>502</v>
      </c>
      <c r="X146" s="577">
        <v>330</v>
      </c>
      <c r="Y146" s="577">
        <v>133</v>
      </c>
      <c r="Z146" s="577">
        <v>30</v>
      </c>
    </row>
    <row r="147" spans="1:26">
      <c r="A147" s="379" t="s">
        <v>633</v>
      </c>
      <c r="B147" s="380" t="s">
        <v>57</v>
      </c>
      <c r="C147" s="380" t="s">
        <v>290</v>
      </c>
      <c r="D147" s="381" t="s">
        <v>34</v>
      </c>
      <c r="E147" s="577">
        <v>15648</v>
      </c>
      <c r="F147" s="577">
        <v>531</v>
      </c>
      <c r="G147" s="577">
        <v>674</v>
      </c>
      <c r="H147" s="577">
        <v>647</v>
      </c>
      <c r="I147" s="577">
        <v>698</v>
      </c>
      <c r="J147" s="577">
        <v>652</v>
      </c>
      <c r="K147" s="577">
        <v>572</v>
      </c>
      <c r="L147" s="577">
        <v>699</v>
      </c>
      <c r="M147" s="577">
        <v>865</v>
      </c>
      <c r="N147" s="577">
        <v>974</v>
      </c>
      <c r="O147" s="577">
        <v>1165</v>
      </c>
      <c r="P147" s="577">
        <v>982</v>
      </c>
      <c r="Q147" s="577">
        <v>896</v>
      </c>
      <c r="R147" s="577">
        <v>948</v>
      </c>
      <c r="S147" s="577">
        <v>1210</v>
      </c>
      <c r="T147" s="577">
        <v>1526</v>
      </c>
      <c r="U147" s="577">
        <v>1087</v>
      </c>
      <c r="V147" s="577">
        <v>712</v>
      </c>
      <c r="W147" s="577">
        <v>493</v>
      </c>
      <c r="X147" s="577">
        <v>233</v>
      </c>
      <c r="Y147" s="577">
        <v>76</v>
      </c>
      <c r="Z147" s="577">
        <v>8</v>
      </c>
    </row>
    <row r="148" spans="1:26">
      <c r="A148" s="379" t="s">
        <v>634</v>
      </c>
      <c r="B148" s="380" t="s">
        <v>57</v>
      </c>
      <c r="C148" s="380" t="s">
        <v>291</v>
      </c>
      <c r="D148" s="381" t="s">
        <v>34</v>
      </c>
      <c r="E148" s="577">
        <v>17752</v>
      </c>
      <c r="F148" s="577">
        <v>732</v>
      </c>
      <c r="G148" s="577">
        <v>860</v>
      </c>
      <c r="H148" s="577">
        <v>817</v>
      </c>
      <c r="I148" s="577">
        <v>808</v>
      </c>
      <c r="J148" s="577">
        <v>866</v>
      </c>
      <c r="K148" s="577">
        <v>801</v>
      </c>
      <c r="L148" s="577">
        <v>896</v>
      </c>
      <c r="M148" s="577">
        <v>1026</v>
      </c>
      <c r="N148" s="577">
        <v>1186</v>
      </c>
      <c r="O148" s="577">
        <v>1363</v>
      </c>
      <c r="P148" s="577">
        <v>1142</v>
      </c>
      <c r="Q148" s="577">
        <v>987</v>
      </c>
      <c r="R148" s="577">
        <v>970</v>
      </c>
      <c r="S148" s="577">
        <v>1112</v>
      </c>
      <c r="T148" s="577">
        <v>1461</v>
      </c>
      <c r="U148" s="577">
        <v>1129</v>
      </c>
      <c r="V148" s="577">
        <v>746</v>
      </c>
      <c r="W148" s="577">
        <v>516</v>
      </c>
      <c r="X148" s="577">
        <v>257</v>
      </c>
      <c r="Y148" s="577">
        <v>70</v>
      </c>
      <c r="Z148" s="577">
        <v>7</v>
      </c>
    </row>
    <row r="149" spans="1:26">
      <c r="A149" s="379" t="s">
        <v>635</v>
      </c>
      <c r="B149" s="380" t="s">
        <v>57</v>
      </c>
      <c r="C149" s="380" t="s">
        <v>292</v>
      </c>
      <c r="D149" s="381" t="s">
        <v>34</v>
      </c>
      <c r="E149" s="577">
        <v>5978</v>
      </c>
      <c r="F149" s="577">
        <v>130</v>
      </c>
      <c r="G149" s="577">
        <v>202</v>
      </c>
      <c r="H149" s="577">
        <v>219</v>
      </c>
      <c r="I149" s="577">
        <v>256</v>
      </c>
      <c r="J149" s="577">
        <v>239</v>
      </c>
      <c r="K149" s="577">
        <v>197</v>
      </c>
      <c r="L149" s="577">
        <v>211</v>
      </c>
      <c r="M149" s="577">
        <v>273</v>
      </c>
      <c r="N149" s="577">
        <v>308</v>
      </c>
      <c r="O149" s="577">
        <v>369</v>
      </c>
      <c r="P149" s="577">
        <v>356</v>
      </c>
      <c r="Q149" s="577">
        <v>395</v>
      </c>
      <c r="R149" s="577">
        <v>472</v>
      </c>
      <c r="S149" s="577">
        <v>502</v>
      </c>
      <c r="T149" s="577">
        <v>547</v>
      </c>
      <c r="U149" s="577">
        <v>408</v>
      </c>
      <c r="V149" s="577">
        <v>357</v>
      </c>
      <c r="W149" s="577">
        <v>276</v>
      </c>
      <c r="X149" s="577">
        <v>182</v>
      </c>
      <c r="Y149" s="577">
        <v>69</v>
      </c>
      <c r="Z149" s="577">
        <v>10</v>
      </c>
    </row>
    <row r="150" spans="1:26">
      <c r="A150" s="379" t="s">
        <v>636</v>
      </c>
      <c r="B150" s="380" t="s">
        <v>57</v>
      </c>
      <c r="C150" s="380" t="s">
        <v>293</v>
      </c>
      <c r="D150" s="381" t="s">
        <v>34</v>
      </c>
      <c r="E150" s="577">
        <v>9868</v>
      </c>
      <c r="F150" s="577">
        <v>344</v>
      </c>
      <c r="G150" s="577">
        <v>423</v>
      </c>
      <c r="H150" s="577">
        <v>472</v>
      </c>
      <c r="I150" s="577">
        <v>496</v>
      </c>
      <c r="J150" s="577">
        <v>527</v>
      </c>
      <c r="K150" s="577">
        <v>453</v>
      </c>
      <c r="L150" s="577">
        <v>467</v>
      </c>
      <c r="M150" s="577">
        <v>570</v>
      </c>
      <c r="N150" s="577">
        <v>609</v>
      </c>
      <c r="O150" s="577">
        <v>696</v>
      </c>
      <c r="P150" s="577">
        <v>553</v>
      </c>
      <c r="Q150" s="577">
        <v>560</v>
      </c>
      <c r="R150" s="577">
        <v>588</v>
      </c>
      <c r="S150" s="577">
        <v>651</v>
      </c>
      <c r="T150" s="577">
        <v>811</v>
      </c>
      <c r="U150" s="577">
        <v>600</v>
      </c>
      <c r="V150" s="577">
        <v>435</v>
      </c>
      <c r="W150" s="577">
        <v>347</v>
      </c>
      <c r="X150" s="577">
        <v>196</v>
      </c>
      <c r="Y150" s="577">
        <v>61</v>
      </c>
      <c r="Z150" s="577">
        <v>9</v>
      </c>
    </row>
    <row r="151" spans="1:26">
      <c r="A151" s="379" t="s">
        <v>637</v>
      </c>
      <c r="B151" s="380" t="s">
        <v>57</v>
      </c>
      <c r="C151" s="380" t="s">
        <v>294</v>
      </c>
      <c r="D151" s="381" t="s">
        <v>34</v>
      </c>
      <c r="E151" s="577">
        <v>5865</v>
      </c>
      <c r="F151" s="577">
        <v>166</v>
      </c>
      <c r="G151" s="577">
        <v>173</v>
      </c>
      <c r="H151" s="577">
        <v>261</v>
      </c>
      <c r="I151" s="577">
        <v>266</v>
      </c>
      <c r="J151" s="577">
        <v>257</v>
      </c>
      <c r="K151" s="577">
        <v>216</v>
      </c>
      <c r="L151" s="577">
        <v>200</v>
      </c>
      <c r="M151" s="577">
        <v>245</v>
      </c>
      <c r="N151" s="577">
        <v>308</v>
      </c>
      <c r="O151" s="577">
        <v>350</v>
      </c>
      <c r="P151" s="577">
        <v>332</v>
      </c>
      <c r="Q151" s="577">
        <v>386</v>
      </c>
      <c r="R151" s="577">
        <v>396</v>
      </c>
      <c r="S151" s="577">
        <v>446</v>
      </c>
      <c r="T151" s="577">
        <v>490</v>
      </c>
      <c r="U151" s="577">
        <v>389</v>
      </c>
      <c r="V151" s="577">
        <v>328</v>
      </c>
      <c r="W151" s="577">
        <v>342</v>
      </c>
      <c r="X151" s="577">
        <v>217</v>
      </c>
      <c r="Y151" s="577">
        <v>84</v>
      </c>
      <c r="Z151" s="577">
        <v>13</v>
      </c>
    </row>
    <row r="152" spans="1:26">
      <c r="A152" s="379" t="s">
        <v>638</v>
      </c>
      <c r="B152" s="380" t="s">
        <v>57</v>
      </c>
      <c r="C152" s="380" t="s">
        <v>295</v>
      </c>
      <c r="D152" s="381" t="s">
        <v>34</v>
      </c>
      <c r="E152" s="577">
        <v>17326</v>
      </c>
      <c r="F152" s="577">
        <v>643</v>
      </c>
      <c r="G152" s="577">
        <v>773</v>
      </c>
      <c r="H152" s="577">
        <v>899</v>
      </c>
      <c r="I152" s="577">
        <v>948</v>
      </c>
      <c r="J152" s="577">
        <v>883</v>
      </c>
      <c r="K152" s="577">
        <v>738</v>
      </c>
      <c r="L152" s="577">
        <v>827</v>
      </c>
      <c r="M152" s="577">
        <v>985</v>
      </c>
      <c r="N152" s="577">
        <v>1175</v>
      </c>
      <c r="O152" s="577">
        <v>1480</v>
      </c>
      <c r="P152" s="577">
        <v>1122</v>
      </c>
      <c r="Q152" s="577">
        <v>902</v>
      </c>
      <c r="R152" s="577">
        <v>878</v>
      </c>
      <c r="S152" s="577">
        <v>1179</v>
      </c>
      <c r="T152" s="577">
        <v>1428</v>
      </c>
      <c r="U152" s="577">
        <v>1035</v>
      </c>
      <c r="V152" s="577">
        <v>665</v>
      </c>
      <c r="W152" s="577">
        <v>460</v>
      </c>
      <c r="X152" s="577">
        <v>215</v>
      </c>
      <c r="Y152" s="577">
        <v>78</v>
      </c>
      <c r="Z152" s="577">
        <v>13</v>
      </c>
    </row>
    <row r="153" spans="1:26">
      <c r="A153" s="379" t="s">
        <v>639</v>
      </c>
      <c r="B153" s="380" t="s">
        <v>57</v>
      </c>
      <c r="C153" s="380" t="s">
        <v>296</v>
      </c>
      <c r="D153" s="381" t="s">
        <v>34</v>
      </c>
      <c r="E153" s="577">
        <v>7442</v>
      </c>
      <c r="F153" s="577">
        <v>138</v>
      </c>
      <c r="G153" s="577">
        <v>205</v>
      </c>
      <c r="H153" s="577">
        <v>245</v>
      </c>
      <c r="I153" s="577">
        <v>322</v>
      </c>
      <c r="J153" s="577">
        <v>273</v>
      </c>
      <c r="K153" s="577">
        <v>222</v>
      </c>
      <c r="L153" s="577">
        <v>247</v>
      </c>
      <c r="M153" s="577">
        <v>299</v>
      </c>
      <c r="N153" s="577">
        <v>380</v>
      </c>
      <c r="O153" s="577">
        <v>479</v>
      </c>
      <c r="P153" s="577">
        <v>419</v>
      </c>
      <c r="Q153" s="577">
        <v>471</v>
      </c>
      <c r="R153" s="577">
        <v>549</v>
      </c>
      <c r="S153" s="577">
        <v>691</v>
      </c>
      <c r="T153" s="577">
        <v>750</v>
      </c>
      <c r="U153" s="577">
        <v>597</v>
      </c>
      <c r="V153" s="577">
        <v>430</v>
      </c>
      <c r="W153" s="577">
        <v>397</v>
      </c>
      <c r="X153" s="577">
        <v>238</v>
      </c>
      <c r="Y153" s="577">
        <v>80</v>
      </c>
      <c r="Z153" s="577">
        <v>10</v>
      </c>
    </row>
    <row r="154" spans="1:26">
      <c r="A154" s="379" t="s">
        <v>640</v>
      </c>
      <c r="B154" s="380" t="s">
        <v>57</v>
      </c>
      <c r="C154" s="380" t="s">
        <v>297</v>
      </c>
      <c r="D154" s="381" t="s">
        <v>34</v>
      </c>
      <c r="E154" s="577">
        <v>8447</v>
      </c>
      <c r="F154" s="577">
        <v>194</v>
      </c>
      <c r="G154" s="577">
        <v>241</v>
      </c>
      <c r="H154" s="577">
        <v>283</v>
      </c>
      <c r="I154" s="577">
        <v>298</v>
      </c>
      <c r="J154" s="577">
        <v>268</v>
      </c>
      <c r="K154" s="577">
        <v>258</v>
      </c>
      <c r="L154" s="577">
        <v>285</v>
      </c>
      <c r="M154" s="577">
        <v>333</v>
      </c>
      <c r="N154" s="577">
        <v>405</v>
      </c>
      <c r="O154" s="577">
        <v>434</v>
      </c>
      <c r="P154" s="577">
        <v>429</v>
      </c>
      <c r="Q154" s="577">
        <v>539</v>
      </c>
      <c r="R154" s="577">
        <v>657</v>
      </c>
      <c r="S154" s="577">
        <v>751</v>
      </c>
      <c r="T154" s="577">
        <v>767</v>
      </c>
      <c r="U154" s="577">
        <v>583</v>
      </c>
      <c r="V154" s="577">
        <v>602</v>
      </c>
      <c r="W154" s="577">
        <v>573</v>
      </c>
      <c r="X154" s="577">
        <v>394</v>
      </c>
      <c r="Y154" s="577">
        <v>135</v>
      </c>
      <c r="Z154" s="577">
        <v>18</v>
      </c>
    </row>
    <row r="155" spans="1:26">
      <c r="A155" s="379" t="s">
        <v>641</v>
      </c>
      <c r="B155" s="380" t="s">
        <v>57</v>
      </c>
      <c r="C155" s="380" t="s">
        <v>298</v>
      </c>
      <c r="D155" s="381" t="s">
        <v>34</v>
      </c>
      <c r="E155" s="577">
        <v>8849</v>
      </c>
      <c r="F155" s="577">
        <v>206</v>
      </c>
      <c r="G155" s="577">
        <v>276</v>
      </c>
      <c r="H155" s="577">
        <v>325</v>
      </c>
      <c r="I155" s="577">
        <v>378</v>
      </c>
      <c r="J155" s="577">
        <v>321</v>
      </c>
      <c r="K155" s="577">
        <v>238</v>
      </c>
      <c r="L155" s="577">
        <v>289</v>
      </c>
      <c r="M155" s="577">
        <v>307</v>
      </c>
      <c r="N155" s="577">
        <v>409</v>
      </c>
      <c r="O155" s="577">
        <v>481</v>
      </c>
      <c r="P155" s="577">
        <v>476</v>
      </c>
      <c r="Q155" s="577">
        <v>585</v>
      </c>
      <c r="R155" s="577">
        <v>670</v>
      </c>
      <c r="S155" s="577">
        <v>682</v>
      </c>
      <c r="T155" s="577">
        <v>764</v>
      </c>
      <c r="U155" s="577">
        <v>698</v>
      </c>
      <c r="V155" s="577">
        <v>650</v>
      </c>
      <c r="W155" s="577">
        <v>591</v>
      </c>
      <c r="X155" s="577">
        <v>358</v>
      </c>
      <c r="Y155" s="577">
        <v>122</v>
      </c>
      <c r="Z155" s="577">
        <v>23</v>
      </c>
    </row>
    <row r="156" spans="1:26">
      <c r="A156" s="396" t="s">
        <v>642</v>
      </c>
      <c r="B156" s="397" t="s">
        <v>57</v>
      </c>
      <c r="C156" s="397" t="s">
        <v>142</v>
      </c>
      <c r="D156" s="399" t="s">
        <v>34</v>
      </c>
      <c r="E156" s="580">
        <v>7315</v>
      </c>
      <c r="F156" s="580">
        <v>170</v>
      </c>
      <c r="G156" s="580">
        <v>229</v>
      </c>
      <c r="H156" s="580">
        <v>286</v>
      </c>
      <c r="I156" s="580">
        <v>279</v>
      </c>
      <c r="J156" s="580">
        <v>233</v>
      </c>
      <c r="K156" s="580">
        <v>193</v>
      </c>
      <c r="L156" s="580">
        <v>246</v>
      </c>
      <c r="M156" s="580">
        <v>314</v>
      </c>
      <c r="N156" s="580">
        <v>367</v>
      </c>
      <c r="O156" s="580">
        <v>384</v>
      </c>
      <c r="P156" s="580">
        <v>374</v>
      </c>
      <c r="Q156" s="580">
        <v>465</v>
      </c>
      <c r="R156" s="580">
        <v>560</v>
      </c>
      <c r="S156" s="580">
        <v>638</v>
      </c>
      <c r="T156" s="580">
        <v>659</v>
      </c>
      <c r="U156" s="580">
        <v>527</v>
      </c>
      <c r="V156" s="580">
        <v>484</v>
      </c>
      <c r="W156" s="580">
        <v>475</v>
      </c>
      <c r="X156" s="580">
        <v>315</v>
      </c>
      <c r="Y156" s="580">
        <v>95</v>
      </c>
      <c r="Z156" s="580">
        <v>22</v>
      </c>
    </row>
    <row r="157" spans="1:26">
      <c r="A157" s="374" t="s">
        <v>732</v>
      </c>
    </row>
    <row r="158" spans="1:26">
      <c r="A158" s="374" t="s">
        <v>733</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CB9E-B0C0-4775-A071-762002170DF7}">
  <dimension ref="A1:AU156"/>
  <sheetViews>
    <sheetView topLeftCell="B1" workbookViewId="0">
      <pane xSplit="4" ySplit="2" topLeftCell="AM138" activePane="bottomRight" state="frozen"/>
      <selection activeCell="B1" sqref="B1"/>
      <selection pane="topRight" activeCell="F1" sqref="F1"/>
      <selection pane="bottomLeft" activeCell="B3" sqref="B3"/>
      <selection pane="bottomRight" activeCell="B2" sqref="B2"/>
    </sheetView>
  </sheetViews>
  <sheetFormatPr defaultRowHeight="13.5"/>
  <cols>
    <col min="1" max="1" width="4" style="475" hidden="1" customWidth="1"/>
    <col min="2" max="2" width="7.875" style="475" customWidth="1"/>
    <col min="3" max="3" width="9.875" style="499" customWidth="1"/>
    <col min="4" max="4" width="11.625" style="499" customWidth="1"/>
    <col min="5" max="5" width="5" style="500" customWidth="1"/>
    <col min="6" max="47" width="10.75" style="513" customWidth="1"/>
    <col min="48" max="255" width="9" style="475"/>
    <col min="256" max="256" width="0" style="475" hidden="1" customWidth="1"/>
    <col min="257" max="257" width="7.875" style="475" customWidth="1"/>
    <col min="258" max="259" width="11.625" style="475" customWidth="1"/>
    <col min="260" max="260" width="5" style="475" customWidth="1"/>
    <col min="261" max="282" width="10.75" style="475" customWidth="1"/>
    <col min="283" max="511" width="9" style="475"/>
    <col min="512" max="512" width="0" style="475" hidden="1" customWidth="1"/>
    <col min="513" max="513" width="7.875" style="475" customWidth="1"/>
    <col min="514" max="515" width="11.625" style="475" customWidth="1"/>
    <col min="516" max="516" width="5" style="475" customWidth="1"/>
    <col min="517" max="538" width="10.75" style="475" customWidth="1"/>
    <col min="539" max="767" width="9" style="475"/>
    <col min="768" max="768" width="0" style="475" hidden="1" customWidth="1"/>
    <col min="769" max="769" width="7.875" style="475" customWidth="1"/>
    <col min="770" max="771" width="11.625" style="475" customWidth="1"/>
    <col min="772" max="772" width="5" style="475" customWidth="1"/>
    <col min="773" max="794" width="10.75" style="475" customWidth="1"/>
    <col min="795" max="1023" width="9" style="475"/>
    <col min="1024" max="1024" width="0" style="475" hidden="1" customWidth="1"/>
    <col min="1025" max="1025" width="7.875" style="475" customWidth="1"/>
    <col min="1026" max="1027" width="11.625" style="475" customWidth="1"/>
    <col min="1028" max="1028" width="5" style="475" customWidth="1"/>
    <col min="1029" max="1050" width="10.75" style="475" customWidth="1"/>
    <col min="1051" max="1279" width="9" style="475"/>
    <col min="1280" max="1280" width="0" style="475" hidden="1" customWidth="1"/>
    <col min="1281" max="1281" width="7.875" style="475" customWidth="1"/>
    <col min="1282" max="1283" width="11.625" style="475" customWidth="1"/>
    <col min="1284" max="1284" width="5" style="475" customWidth="1"/>
    <col min="1285" max="1306" width="10.75" style="475" customWidth="1"/>
    <col min="1307" max="1535" width="9" style="475"/>
    <col min="1536" max="1536" width="0" style="475" hidden="1" customWidth="1"/>
    <col min="1537" max="1537" width="7.875" style="475" customWidth="1"/>
    <col min="1538" max="1539" width="11.625" style="475" customWidth="1"/>
    <col min="1540" max="1540" width="5" style="475" customWidth="1"/>
    <col min="1541" max="1562" width="10.75" style="475" customWidth="1"/>
    <col min="1563" max="1791" width="9" style="475"/>
    <col min="1792" max="1792" width="0" style="475" hidden="1" customWidth="1"/>
    <col min="1793" max="1793" width="7.875" style="475" customWidth="1"/>
    <col min="1794" max="1795" width="11.625" style="475" customWidth="1"/>
    <col min="1796" max="1796" width="5" style="475" customWidth="1"/>
    <col min="1797" max="1818" width="10.75" style="475" customWidth="1"/>
    <col min="1819" max="2047" width="9" style="475"/>
    <col min="2048" max="2048" width="0" style="475" hidden="1" customWidth="1"/>
    <col min="2049" max="2049" width="7.875" style="475" customWidth="1"/>
    <col min="2050" max="2051" width="11.625" style="475" customWidth="1"/>
    <col min="2052" max="2052" width="5" style="475" customWidth="1"/>
    <col min="2053" max="2074" width="10.75" style="475" customWidth="1"/>
    <col min="2075" max="2303" width="9" style="475"/>
    <col min="2304" max="2304" width="0" style="475" hidden="1" customWidth="1"/>
    <col min="2305" max="2305" width="7.875" style="475" customWidth="1"/>
    <col min="2306" max="2307" width="11.625" style="475" customWidth="1"/>
    <col min="2308" max="2308" width="5" style="475" customWidth="1"/>
    <col min="2309" max="2330" width="10.75" style="475" customWidth="1"/>
    <col min="2331" max="2559" width="9" style="475"/>
    <col min="2560" max="2560" width="0" style="475" hidden="1" customWidth="1"/>
    <col min="2561" max="2561" width="7.875" style="475" customWidth="1"/>
    <col min="2562" max="2563" width="11.625" style="475" customWidth="1"/>
    <col min="2564" max="2564" width="5" style="475" customWidth="1"/>
    <col min="2565" max="2586" width="10.75" style="475" customWidth="1"/>
    <col min="2587" max="2815" width="9" style="475"/>
    <col min="2816" max="2816" width="0" style="475" hidden="1" customWidth="1"/>
    <col min="2817" max="2817" width="7.875" style="475" customWidth="1"/>
    <col min="2818" max="2819" width="11.625" style="475" customWidth="1"/>
    <col min="2820" max="2820" width="5" style="475" customWidth="1"/>
    <col min="2821" max="2842" width="10.75" style="475" customWidth="1"/>
    <col min="2843" max="3071" width="9" style="475"/>
    <col min="3072" max="3072" width="0" style="475" hidden="1" customWidth="1"/>
    <col min="3073" max="3073" width="7.875" style="475" customWidth="1"/>
    <col min="3074" max="3075" width="11.625" style="475" customWidth="1"/>
    <col min="3076" max="3076" width="5" style="475" customWidth="1"/>
    <col min="3077" max="3098" width="10.75" style="475" customWidth="1"/>
    <col min="3099" max="3327" width="9" style="475"/>
    <col min="3328" max="3328" width="0" style="475" hidden="1" customWidth="1"/>
    <col min="3329" max="3329" width="7.875" style="475" customWidth="1"/>
    <col min="3330" max="3331" width="11.625" style="475" customWidth="1"/>
    <col min="3332" max="3332" width="5" style="475" customWidth="1"/>
    <col min="3333" max="3354" width="10.75" style="475" customWidth="1"/>
    <col min="3355" max="3583" width="9" style="475"/>
    <col min="3584" max="3584" width="0" style="475" hidden="1" customWidth="1"/>
    <col min="3585" max="3585" width="7.875" style="475" customWidth="1"/>
    <col min="3586" max="3587" width="11.625" style="475" customWidth="1"/>
    <col min="3588" max="3588" width="5" style="475" customWidth="1"/>
    <col min="3589" max="3610" width="10.75" style="475" customWidth="1"/>
    <col min="3611" max="3839" width="9" style="475"/>
    <col min="3840" max="3840" width="0" style="475" hidden="1" customWidth="1"/>
    <col min="3841" max="3841" width="7.875" style="475" customWidth="1"/>
    <col min="3842" max="3843" width="11.625" style="475" customWidth="1"/>
    <col min="3844" max="3844" width="5" style="475" customWidth="1"/>
    <col min="3845" max="3866" width="10.75" style="475" customWidth="1"/>
    <col min="3867" max="4095" width="9" style="475"/>
    <col min="4096" max="4096" width="0" style="475" hidden="1" customWidth="1"/>
    <col min="4097" max="4097" width="7.875" style="475" customWidth="1"/>
    <col min="4098" max="4099" width="11.625" style="475" customWidth="1"/>
    <col min="4100" max="4100" width="5" style="475" customWidth="1"/>
    <col min="4101" max="4122" width="10.75" style="475" customWidth="1"/>
    <col min="4123" max="4351" width="9" style="475"/>
    <col min="4352" max="4352" width="0" style="475" hidden="1" customWidth="1"/>
    <col min="4353" max="4353" width="7.875" style="475" customWidth="1"/>
    <col min="4354" max="4355" width="11.625" style="475" customWidth="1"/>
    <col min="4356" max="4356" width="5" style="475" customWidth="1"/>
    <col min="4357" max="4378" width="10.75" style="475" customWidth="1"/>
    <col min="4379" max="4607" width="9" style="475"/>
    <col min="4608" max="4608" width="0" style="475" hidden="1" customWidth="1"/>
    <col min="4609" max="4609" width="7.875" style="475" customWidth="1"/>
    <col min="4610" max="4611" width="11.625" style="475" customWidth="1"/>
    <col min="4612" max="4612" width="5" style="475" customWidth="1"/>
    <col min="4613" max="4634" width="10.75" style="475" customWidth="1"/>
    <col min="4635" max="4863" width="9" style="475"/>
    <col min="4864" max="4864" width="0" style="475" hidden="1" customWidth="1"/>
    <col min="4865" max="4865" width="7.875" style="475" customWidth="1"/>
    <col min="4866" max="4867" width="11.625" style="475" customWidth="1"/>
    <col min="4868" max="4868" width="5" style="475" customWidth="1"/>
    <col min="4869" max="4890" width="10.75" style="475" customWidth="1"/>
    <col min="4891" max="5119" width="9" style="475"/>
    <col min="5120" max="5120" width="0" style="475" hidden="1" customWidth="1"/>
    <col min="5121" max="5121" width="7.875" style="475" customWidth="1"/>
    <col min="5122" max="5123" width="11.625" style="475" customWidth="1"/>
    <col min="5124" max="5124" width="5" style="475" customWidth="1"/>
    <col min="5125" max="5146" width="10.75" style="475" customWidth="1"/>
    <col min="5147" max="5375" width="9" style="475"/>
    <col min="5376" max="5376" width="0" style="475" hidden="1" customWidth="1"/>
    <col min="5377" max="5377" width="7.875" style="475" customWidth="1"/>
    <col min="5378" max="5379" width="11.625" style="475" customWidth="1"/>
    <col min="5380" max="5380" width="5" style="475" customWidth="1"/>
    <col min="5381" max="5402" width="10.75" style="475" customWidth="1"/>
    <col min="5403" max="5631" width="9" style="475"/>
    <col min="5632" max="5632" width="0" style="475" hidden="1" customWidth="1"/>
    <col min="5633" max="5633" width="7.875" style="475" customWidth="1"/>
    <col min="5634" max="5635" width="11.625" style="475" customWidth="1"/>
    <col min="5636" max="5636" width="5" style="475" customWidth="1"/>
    <col min="5637" max="5658" width="10.75" style="475" customWidth="1"/>
    <col min="5659" max="5887" width="9" style="475"/>
    <col min="5888" max="5888" width="0" style="475" hidden="1" customWidth="1"/>
    <col min="5889" max="5889" width="7.875" style="475" customWidth="1"/>
    <col min="5890" max="5891" width="11.625" style="475" customWidth="1"/>
    <col min="5892" max="5892" width="5" style="475" customWidth="1"/>
    <col min="5893" max="5914" width="10.75" style="475" customWidth="1"/>
    <col min="5915" max="6143" width="9" style="475"/>
    <col min="6144" max="6144" width="0" style="475" hidden="1" customWidth="1"/>
    <col min="6145" max="6145" width="7.875" style="475" customWidth="1"/>
    <col min="6146" max="6147" width="11.625" style="475" customWidth="1"/>
    <col min="6148" max="6148" width="5" style="475" customWidth="1"/>
    <col min="6149" max="6170" width="10.75" style="475" customWidth="1"/>
    <col min="6171" max="6399" width="9" style="475"/>
    <col min="6400" max="6400" width="0" style="475" hidden="1" customWidth="1"/>
    <col min="6401" max="6401" width="7.875" style="475" customWidth="1"/>
    <col min="6402" max="6403" width="11.625" style="475" customWidth="1"/>
    <col min="6404" max="6404" width="5" style="475" customWidth="1"/>
    <col min="6405" max="6426" width="10.75" style="475" customWidth="1"/>
    <col min="6427" max="6655" width="9" style="475"/>
    <col min="6656" max="6656" width="0" style="475" hidden="1" customWidth="1"/>
    <col min="6657" max="6657" width="7.875" style="475" customWidth="1"/>
    <col min="6658" max="6659" width="11.625" style="475" customWidth="1"/>
    <col min="6660" max="6660" width="5" style="475" customWidth="1"/>
    <col min="6661" max="6682" width="10.75" style="475" customWidth="1"/>
    <col min="6683" max="6911" width="9" style="475"/>
    <col min="6912" max="6912" width="0" style="475" hidden="1" customWidth="1"/>
    <col min="6913" max="6913" width="7.875" style="475" customWidth="1"/>
    <col min="6914" max="6915" width="11.625" style="475" customWidth="1"/>
    <col min="6916" max="6916" width="5" style="475" customWidth="1"/>
    <col min="6917" max="6938" width="10.75" style="475" customWidth="1"/>
    <col min="6939" max="7167" width="9" style="475"/>
    <col min="7168" max="7168" width="0" style="475" hidden="1" customWidth="1"/>
    <col min="7169" max="7169" width="7.875" style="475" customWidth="1"/>
    <col min="7170" max="7171" width="11.625" style="475" customWidth="1"/>
    <col min="7172" max="7172" width="5" style="475" customWidth="1"/>
    <col min="7173" max="7194" width="10.75" style="475" customWidth="1"/>
    <col min="7195" max="7423" width="9" style="475"/>
    <col min="7424" max="7424" width="0" style="475" hidden="1" customWidth="1"/>
    <col min="7425" max="7425" width="7.875" style="475" customWidth="1"/>
    <col min="7426" max="7427" width="11.625" style="475" customWidth="1"/>
    <col min="7428" max="7428" width="5" style="475" customWidth="1"/>
    <col min="7429" max="7450" width="10.75" style="475" customWidth="1"/>
    <col min="7451" max="7679" width="9" style="475"/>
    <col min="7680" max="7680" width="0" style="475" hidden="1" customWidth="1"/>
    <col min="7681" max="7681" width="7.875" style="475" customWidth="1"/>
    <col min="7682" max="7683" width="11.625" style="475" customWidth="1"/>
    <col min="7684" max="7684" width="5" style="475" customWidth="1"/>
    <col min="7685" max="7706" width="10.75" style="475" customWidth="1"/>
    <col min="7707" max="7935" width="9" style="475"/>
    <col min="7936" max="7936" width="0" style="475" hidden="1" customWidth="1"/>
    <col min="7937" max="7937" width="7.875" style="475" customWidth="1"/>
    <col min="7938" max="7939" width="11.625" style="475" customWidth="1"/>
    <col min="7940" max="7940" width="5" style="475" customWidth="1"/>
    <col min="7941" max="7962" width="10.75" style="475" customWidth="1"/>
    <col min="7963" max="8191" width="9" style="475"/>
    <col min="8192" max="8192" width="0" style="475" hidden="1" customWidth="1"/>
    <col min="8193" max="8193" width="7.875" style="475" customWidth="1"/>
    <col min="8194" max="8195" width="11.625" style="475" customWidth="1"/>
    <col min="8196" max="8196" width="5" style="475" customWidth="1"/>
    <col min="8197" max="8218" width="10.75" style="475" customWidth="1"/>
    <col min="8219" max="8447" width="9" style="475"/>
    <col min="8448" max="8448" width="0" style="475" hidden="1" customWidth="1"/>
    <col min="8449" max="8449" width="7.875" style="475" customWidth="1"/>
    <col min="8450" max="8451" width="11.625" style="475" customWidth="1"/>
    <col min="8452" max="8452" width="5" style="475" customWidth="1"/>
    <col min="8453" max="8474" width="10.75" style="475" customWidth="1"/>
    <col min="8475" max="8703" width="9" style="475"/>
    <col min="8704" max="8704" width="0" style="475" hidden="1" customWidth="1"/>
    <col min="8705" max="8705" width="7.875" style="475" customWidth="1"/>
    <col min="8706" max="8707" width="11.625" style="475" customWidth="1"/>
    <col min="8708" max="8708" width="5" style="475" customWidth="1"/>
    <col min="8709" max="8730" width="10.75" style="475" customWidth="1"/>
    <col min="8731" max="8959" width="9" style="475"/>
    <col min="8960" max="8960" width="0" style="475" hidden="1" customWidth="1"/>
    <col min="8961" max="8961" width="7.875" style="475" customWidth="1"/>
    <col min="8962" max="8963" width="11.625" style="475" customWidth="1"/>
    <col min="8964" max="8964" width="5" style="475" customWidth="1"/>
    <col min="8965" max="8986" width="10.75" style="475" customWidth="1"/>
    <col min="8987" max="9215" width="9" style="475"/>
    <col min="9216" max="9216" width="0" style="475" hidden="1" customWidth="1"/>
    <col min="9217" max="9217" width="7.875" style="475" customWidth="1"/>
    <col min="9218" max="9219" width="11.625" style="475" customWidth="1"/>
    <col min="9220" max="9220" width="5" style="475" customWidth="1"/>
    <col min="9221" max="9242" width="10.75" style="475" customWidth="1"/>
    <col min="9243" max="9471" width="9" style="475"/>
    <col min="9472" max="9472" width="0" style="475" hidden="1" customWidth="1"/>
    <col min="9473" max="9473" width="7.875" style="475" customWidth="1"/>
    <col min="9474" max="9475" width="11.625" style="475" customWidth="1"/>
    <col min="9476" max="9476" width="5" style="475" customWidth="1"/>
    <col min="9477" max="9498" width="10.75" style="475" customWidth="1"/>
    <col min="9499" max="9727" width="9" style="475"/>
    <col min="9728" max="9728" width="0" style="475" hidden="1" customWidth="1"/>
    <col min="9729" max="9729" width="7.875" style="475" customWidth="1"/>
    <col min="9730" max="9731" width="11.625" style="475" customWidth="1"/>
    <col min="9732" max="9732" width="5" style="475" customWidth="1"/>
    <col min="9733" max="9754" width="10.75" style="475" customWidth="1"/>
    <col min="9755" max="9983" width="9" style="475"/>
    <col min="9984" max="9984" width="0" style="475" hidden="1" customWidth="1"/>
    <col min="9985" max="9985" width="7.875" style="475" customWidth="1"/>
    <col min="9986" max="9987" width="11.625" style="475" customWidth="1"/>
    <col min="9988" max="9988" width="5" style="475" customWidth="1"/>
    <col min="9989" max="10010" width="10.75" style="475" customWidth="1"/>
    <col min="10011" max="10239" width="9" style="475"/>
    <col min="10240" max="10240" width="0" style="475" hidden="1" customWidth="1"/>
    <col min="10241" max="10241" width="7.875" style="475" customWidth="1"/>
    <col min="10242" max="10243" width="11.625" style="475" customWidth="1"/>
    <col min="10244" max="10244" width="5" style="475" customWidth="1"/>
    <col min="10245" max="10266" width="10.75" style="475" customWidth="1"/>
    <col min="10267" max="10495" width="9" style="475"/>
    <col min="10496" max="10496" width="0" style="475" hidden="1" customWidth="1"/>
    <col min="10497" max="10497" width="7.875" style="475" customWidth="1"/>
    <col min="10498" max="10499" width="11.625" style="475" customWidth="1"/>
    <col min="10500" max="10500" width="5" style="475" customWidth="1"/>
    <col min="10501" max="10522" width="10.75" style="475" customWidth="1"/>
    <col min="10523" max="10751" width="9" style="475"/>
    <col min="10752" max="10752" width="0" style="475" hidden="1" customWidth="1"/>
    <col min="10753" max="10753" width="7.875" style="475" customWidth="1"/>
    <col min="10754" max="10755" width="11.625" style="475" customWidth="1"/>
    <col min="10756" max="10756" width="5" style="475" customWidth="1"/>
    <col min="10757" max="10778" width="10.75" style="475" customWidth="1"/>
    <col min="10779" max="11007" width="9" style="475"/>
    <col min="11008" max="11008" width="0" style="475" hidden="1" customWidth="1"/>
    <col min="11009" max="11009" width="7.875" style="475" customWidth="1"/>
    <col min="11010" max="11011" width="11.625" style="475" customWidth="1"/>
    <col min="11012" max="11012" width="5" style="475" customWidth="1"/>
    <col min="11013" max="11034" width="10.75" style="475" customWidth="1"/>
    <col min="11035" max="11263" width="9" style="475"/>
    <col min="11264" max="11264" width="0" style="475" hidden="1" customWidth="1"/>
    <col min="11265" max="11265" width="7.875" style="475" customWidth="1"/>
    <col min="11266" max="11267" width="11.625" style="475" customWidth="1"/>
    <col min="11268" max="11268" width="5" style="475" customWidth="1"/>
    <col min="11269" max="11290" width="10.75" style="475" customWidth="1"/>
    <col min="11291" max="11519" width="9" style="475"/>
    <col min="11520" max="11520" width="0" style="475" hidden="1" customWidth="1"/>
    <col min="11521" max="11521" width="7.875" style="475" customWidth="1"/>
    <col min="11522" max="11523" width="11.625" style="475" customWidth="1"/>
    <col min="11524" max="11524" width="5" style="475" customWidth="1"/>
    <col min="11525" max="11546" width="10.75" style="475" customWidth="1"/>
    <col min="11547" max="11775" width="9" style="475"/>
    <col min="11776" max="11776" width="0" style="475" hidden="1" customWidth="1"/>
    <col min="11777" max="11777" width="7.875" style="475" customWidth="1"/>
    <col min="11778" max="11779" width="11.625" style="475" customWidth="1"/>
    <col min="11780" max="11780" width="5" style="475" customWidth="1"/>
    <col min="11781" max="11802" width="10.75" style="475" customWidth="1"/>
    <col min="11803" max="12031" width="9" style="475"/>
    <col min="12032" max="12032" width="0" style="475" hidden="1" customWidth="1"/>
    <col min="12033" max="12033" width="7.875" style="475" customWidth="1"/>
    <col min="12034" max="12035" width="11.625" style="475" customWidth="1"/>
    <col min="12036" max="12036" width="5" style="475" customWidth="1"/>
    <col min="12037" max="12058" width="10.75" style="475" customWidth="1"/>
    <col min="12059" max="12287" width="9" style="475"/>
    <col min="12288" max="12288" width="0" style="475" hidden="1" customWidth="1"/>
    <col min="12289" max="12289" width="7.875" style="475" customWidth="1"/>
    <col min="12290" max="12291" width="11.625" style="475" customWidth="1"/>
    <col min="12292" max="12292" width="5" style="475" customWidth="1"/>
    <col min="12293" max="12314" width="10.75" style="475" customWidth="1"/>
    <col min="12315" max="12543" width="9" style="475"/>
    <col min="12544" max="12544" width="0" style="475" hidden="1" customWidth="1"/>
    <col min="12545" max="12545" width="7.875" style="475" customWidth="1"/>
    <col min="12546" max="12547" width="11.625" style="475" customWidth="1"/>
    <col min="12548" max="12548" width="5" style="475" customWidth="1"/>
    <col min="12549" max="12570" width="10.75" style="475" customWidth="1"/>
    <col min="12571" max="12799" width="9" style="475"/>
    <col min="12800" max="12800" width="0" style="475" hidden="1" customWidth="1"/>
    <col min="12801" max="12801" width="7.875" style="475" customWidth="1"/>
    <col min="12802" max="12803" width="11.625" style="475" customWidth="1"/>
    <col min="12804" max="12804" width="5" style="475" customWidth="1"/>
    <col min="12805" max="12826" width="10.75" style="475" customWidth="1"/>
    <col min="12827" max="13055" width="9" style="475"/>
    <col min="13056" max="13056" width="0" style="475" hidden="1" customWidth="1"/>
    <col min="13057" max="13057" width="7.875" style="475" customWidth="1"/>
    <col min="13058" max="13059" width="11.625" style="475" customWidth="1"/>
    <col min="13060" max="13060" width="5" style="475" customWidth="1"/>
    <col min="13061" max="13082" width="10.75" style="475" customWidth="1"/>
    <col min="13083" max="13311" width="9" style="475"/>
    <col min="13312" max="13312" width="0" style="475" hidden="1" customWidth="1"/>
    <col min="13313" max="13313" width="7.875" style="475" customWidth="1"/>
    <col min="13314" max="13315" width="11.625" style="475" customWidth="1"/>
    <col min="13316" max="13316" width="5" style="475" customWidth="1"/>
    <col min="13317" max="13338" width="10.75" style="475" customWidth="1"/>
    <col min="13339" max="13567" width="9" style="475"/>
    <col min="13568" max="13568" width="0" style="475" hidden="1" customWidth="1"/>
    <col min="13569" max="13569" width="7.875" style="475" customWidth="1"/>
    <col min="13570" max="13571" width="11.625" style="475" customWidth="1"/>
    <col min="13572" max="13572" width="5" style="475" customWidth="1"/>
    <col min="13573" max="13594" width="10.75" style="475" customWidth="1"/>
    <col min="13595" max="13823" width="9" style="475"/>
    <col min="13824" max="13824" width="0" style="475" hidden="1" customWidth="1"/>
    <col min="13825" max="13825" width="7.875" style="475" customWidth="1"/>
    <col min="13826" max="13827" width="11.625" style="475" customWidth="1"/>
    <col min="13828" max="13828" width="5" style="475" customWidth="1"/>
    <col min="13829" max="13850" width="10.75" style="475" customWidth="1"/>
    <col min="13851" max="14079" width="9" style="475"/>
    <col min="14080" max="14080" width="0" style="475" hidden="1" customWidth="1"/>
    <col min="14081" max="14081" width="7.875" style="475" customWidth="1"/>
    <col min="14082" max="14083" width="11.625" style="475" customWidth="1"/>
    <col min="14084" max="14084" width="5" style="475" customWidth="1"/>
    <col min="14085" max="14106" width="10.75" style="475" customWidth="1"/>
    <col min="14107" max="14335" width="9" style="475"/>
    <col min="14336" max="14336" width="0" style="475" hidden="1" customWidth="1"/>
    <col min="14337" max="14337" width="7.875" style="475" customWidth="1"/>
    <col min="14338" max="14339" width="11.625" style="475" customWidth="1"/>
    <col min="14340" max="14340" width="5" style="475" customWidth="1"/>
    <col min="14341" max="14362" width="10.75" style="475" customWidth="1"/>
    <col min="14363" max="14591" width="9" style="475"/>
    <col min="14592" max="14592" width="0" style="475" hidden="1" customWidth="1"/>
    <col min="14593" max="14593" width="7.875" style="475" customWidth="1"/>
    <col min="14594" max="14595" width="11.625" style="475" customWidth="1"/>
    <col min="14596" max="14596" width="5" style="475" customWidth="1"/>
    <col min="14597" max="14618" width="10.75" style="475" customWidth="1"/>
    <col min="14619" max="14847" width="9" style="475"/>
    <col min="14848" max="14848" width="0" style="475" hidden="1" customWidth="1"/>
    <col min="14849" max="14849" width="7.875" style="475" customWidth="1"/>
    <col min="14850" max="14851" width="11.625" style="475" customWidth="1"/>
    <col min="14852" max="14852" width="5" style="475" customWidth="1"/>
    <col min="14853" max="14874" width="10.75" style="475" customWidth="1"/>
    <col min="14875" max="15103" width="9" style="475"/>
    <col min="15104" max="15104" width="0" style="475" hidden="1" customWidth="1"/>
    <col min="15105" max="15105" width="7.875" style="475" customWidth="1"/>
    <col min="15106" max="15107" width="11.625" style="475" customWidth="1"/>
    <col min="15108" max="15108" width="5" style="475" customWidth="1"/>
    <col min="15109" max="15130" width="10.75" style="475" customWidth="1"/>
    <col min="15131" max="15359" width="9" style="475"/>
    <col min="15360" max="15360" width="0" style="475" hidden="1" customWidth="1"/>
    <col min="15361" max="15361" width="7.875" style="475" customWidth="1"/>
    <col min="15362" max="15363" width="11.625" style="475" customWidth="1"/>
    <col min="15364" max="15364" width="5" style="475" customWidth="1"/>
    <col min="15365" max="15386" width="10.75" style="475" customWidth="1"/>
    <col min="15387" max="15615" width="9" style="475"/>
    <col min="15616" max="15616" width="0" style="475" hidden="1" customWidth="1"/>
    <col min="15617" max="15617" width="7.875" style="475" customWidth="1"/>
    <col min="15618" max="15619" width="11.625" style="475" customWidth="1"/>
    <col min="15620" max="15620" width="5" style="475" customWidth="1"/>
    <col min="15621" max="15642" width="10.75" style="475" customWidth="1"/>
    <col min="15643" max="15871" width="9" style="475"/>
    <col min="15872" max="15872" width="0" style="475" hidden="1" customWidth="1"/>
    <col min="15873" max="15873" width="7.875" style="475" customWidth="1"/>
    <col min="15874" max="15875" width="11.625" style="475" customWidth="1"/>
    <col min="15876" max="15876" width="5" style="475" customWidth="1"/>
    <col min="15877" max="15898" width="10.75" style="475" customWidth="1"/>
    <col min="15899" max="16127" width="9" style="475"/>
    <col min="16128" max="16128" width="0" style="475" hidden="1" customWidth="1"/>
    <col min="16129" max="16129" width="7.875" style="475" customWidth="1"/>
    <col min="16130" max="16131" width="11.625" style="475" customWidth="1"/>
    <col min="16132" max="16132" width="5" style="475" customWidth="1"/>
    <col min="16133" max="16154" width="10.75" style="475" customWidth="1"/>
    <col min="16155" max="16384" width="9" style="475"/>
  </cols>
  <sheetData>
    <row r="1" spans="1:47" ht="15" customHeight="1">
      <c r="B1" s="476" t="s">
        <v>924</v>
      </c>
      <c r="C1" s="477"/>
      <c r="D1" s="477"/>
      <c r="E1" s="478"/>
      <c r="F1" s="501"/>
      <c r="G1" s="501"/>
      <c r="H1" s="501"/>
      <c r="I1" s="501"/>
      <c r="J1" s="501"/>
      <c r="K1" s="502"/>
      <c r="L1" s="502"/>
      <c r="M1" s="502"/>
      <c r="N1" s="502"/>
      <c r="O1" s="501"/>
      <c r="P1" s="501"/>
      <c r="Q1" s="501"/>
      <c r="R1" s="501"/>
      <c r="S1" s="501"/>
      <c r="T1" s="501"/>
      <c r="U1" s="501"/>
      <c r="V1" s="501"/>
      <c r="W1" s="501"/>
      <c r="X1" s="501"/>
      <c r="Y1" s="501"/>
      <c r="Z1" s="503" t="s">
        <v>157</v>
      </c>
      <c r="AA1" s="501"/>
      <c r="AB1" s="501"/>
      <c r="AC1" s="501"/>
      <c r="AD1" s="501"/>
      <c r="AE1" s="501"/>
      <c r="AF1" s="502"/>
      <c r="AG1" s="502" t="s">
        <v>702</v>
      </c>
      <c r="AH1" s="502"/>
      <c r="AI1" s="502"/>
      <c r="AJ1" s="501"/>
      <c r="AK1" s="501"/>
      <c r="AL1" s="501"/>
      <c r="AM1" s="501"/>
      <c r="AN1" s="501"/>
      <c r="AO1" s="501"/>
      <c r="AP1" s="501"/>
      <c r="AQ1" s="501"/>
      <c r="AR1" s="501"/>
      <c r="AS1" s="501"/>
      <c r="AT1" s="501"/>
      <c r="AU1" s="503" t="s">
        <v>157</v>
      </c>
    </row>
    <row r="2" spans="1:47" ht="15" customHeight="1">
      <c r="B2" s="479" t="s">
        <v>583</v>
      </c>
      <c r="C2" s="480" t="s">
        <v>584</v>
      </c>
      <c r="D2" s="481" t="s">
        <v>585</v>
      </c>
      <c r="E2" s="480" t="s">
        <v>586</v>
      </c>
      <c r="F2" s="504" t="s">
        <v>556</v>
      </c>
      <c r="G2" s="504" t="s">
        <v>587</v>
      </c>
      <c r="H2" s="504" t="s">
        <v>644</v>
      </c>
      <c r="I2" s="504" t="s">
        <v>645</v>
      </c>
      <c r="J2" s="504" t="s">
        <v>646</v>
      </c>
      <c r="K2" s="505" t="s">
        <v>647</v>
      </c>
      <c r="L2" s="505" t="s">
        <v>648</v>
      </c>
      <c r="M2" s="505" t="s">
        <v>649</v>
      </c>
      <c r="N2" s="505" t="s">
        <v>650</v>
      </c>
      <c r="O2" s="504" t="s">
        <v>651</v>
      </c>
      <c r="P2" s="504" t="s">
        <v>652</v>
      </c>
      <c r="Q2" s="504" t="s">
        <v>653</v>
      </c>
      <c r="R2" s="504" t="s">
        <v>654</v>
      </c>
      <c r="S2" s="504" t="s">
        <v>655</v>
      </c>
      <c r="T2" s="504" t="s">
        <v>656</v>
      </c>
      <c r="U2" s="504" t="s">
        <v>657</v>
      </c>
      <c r="V2" s="504" t="s">
        <v>658</v>
      </c>
      <c r="W2" s="504" t="s">
        <v>659</v>
      </c>
      <c r="X2" s="504" t="s">
        <v>660</v>
      </c>
      <c r="Y2" s="504" t="s">
        <v>698</v>
      </c>
      <c r="Z2" s="550" t="s">
        <v>569</v>
      </c>
      <c r="AA2" s="504" t="s">
        <v>556</v>
      </c>
      <c r="AB2" s="504" t="s">
        <v>587</v>
      </c>
      <c r="AC2" s="504" t="s">
        <v>644</v>
      </c>
      <c r="AD2" s="504" t="s">
        <v>645</v>
      </c>
      <c r="AE2" s="504" t="s">
        <v>646</v>
      </c>
      <c r="AF2" s="505" t="s">
        <v>647</v>
      </c>
      <c r="AG2" s="505" t="s">
        <v>648</v>
      </c>
      <c r="AH2" s="505" t="s">
        <v>649</v>
      </c>
      <c r="AI2" s="505" t="s">
        <v>650</v>
      </c>
      <c r="AJ2" s="504" t="s">
        <v>651</v>
      </c>
      <c r="AK2" s="504" t="s">
        <v>652</v>
      </c>
      <c r="AL2" s="504" t="s">
        <v>653</v>
      </c>
      <c r="AM2" s="504" t="s">
        <v>654</v>
      </c>
      <c r="AN2" s="504" t="s">
        <v>655</v>
      </c>
      <c r="AO2" s="504" t="s">
        <v>656</v>
      </c>
      <c r="AP2" s="504" t="s">
        <v>657</v>
      </c>
      <c r="AQ2" s="504" t="s">
        <v>658</v>
      </c>
      <c r="AR2" s="504" t="s">
        <v>659</v>
      </c>
      <c r="AS2" s="504" t="s">
        <v>660</v>
      </c>
      <c r="AT2" s="504" t="s">
        <v>698</v>
      </c>
      <c r="AU2" s="550" t="s">
        <v>569</v>
      </c>
    </row>
    <row r="3" spans="1:47" s="482" customFormat="1" ht="15" customHeight="1">
      <c r="A3" s="482">
        <v>1</v>
      </c>
      <c r="B3" s="483" t="s">
        <v>591</v>
      </c>
      <c r="C3" s="484" t="s">
        <v>663</v>
      </c>
      <c r="D3" s="484" t="s">
        <v>175</v>
      </c>
      <c r="E3" s="485" t="s">
        <v>592</v>
      </c>
      <c r="F3" s="506">
        <v>-5330</v>
      </c>
      <c r="G3" s="506">
        <v>868</v>
      </c>
      <c r="H3" s="506">
        <v>164</v>
      </c>
      <c r="I3" s="506">
        <v>-48</v>
      </c>
      <c r="J3" s="506">
        <v>-13</v>
      </c>
      <c r="K3" s="507">
        <v>-3994</v>
      </c>
      <c r="L3" s="507">
        <v>-2090</v>
      </c>
      <c r="M3" s="507">
        <v>-94</v>
      </c>
      <c r="N3" s="507">
        <v>160</v>
      </c>
      <c r="O3" s="506">
        <v>-102</v>
      </c>
      <c r="P3" s="506">
        <v>-69</v>
      </c>
      <c r="Q3" s="506">
        <v>25</v>
      </c>
      <c r="R3" s="506">
        <v>32</v>
      </c>
      <c r="S3" s="506">
        <v>54</v>
      </c>
      <c r="T3" s="506">
        <v>-55</v>
      </c>
      <c r="U3" s="506">
        <v>-2</v>
      </c>
      <c r="V3" s="506">
        <v>-76</v>
      </c>
      <c r="W3" s="506">
        <v>25</v>
      </c>
      <c r="X3" s="506">
        <v>-81</v>
      </c>
      <c r="Y3" s="506">
        <v>-34</v>
      </c>
      <c r="Z3" s="552"/>
      <c r="AA3" s="541">
        <f>F3/H30住基!F3</f>
        <v>-9.5353818124309896E-4</v>
      </c>
      <c r="AB3" s="541">
        <f>G3/H30住基!G3</f>
        <v>3.9137354982122161E-3</v>
      </c>
      <c r="AC3" s="541">
        <f>H3/H30住基!H3</f>
        <v>6.7504435123710111E-4</v>
      </c>
      <c r="AD3" s="541">
        <f>I3/H30住基!I3</f>
        <v>-1.9110182143923559E-4</v>
      </c>
      <c r="AE3" s="541">
        <f>J3/H30住基!J3</f>
        <v>-4.7292504138094112E-5</v>
      </c>
      <c r="AF3" s="541">
        <f>K3/H30住基!K3</f>
        <v>-1.4416742769068614E-2</v>
      </c>
      <c r="AG3" s="541">
        <f>L3/H30住基!L3</f>
        <v>-7.7179869717425662E-3</v>
      </c>
      <c r="AH3" s="541">
        <f>M3/H30住基!M3</f>
        <v>-3.0968830201857472E-4</v>
      </c>
      <c r="AI3" s="541">
        <f>N3/H30住基!N3</f>
        <v>4.7683334972447976E-4</v>
      </c>
      <c r="AJ3" s="541">
        <f>O3/H30住基!O3</f>
        <v>-2.4510922980432111E-4</v>
      </c>
      <c r="AK3" s="541">
        <f>P3/H30住基!P3</f>
        <v>-1.5963612218409978E-4</v>
      </c>
      <c r="AL3" s="541">
        <f>Q3/H30住基!Q3</f>
        <v>6.8435027784621274E-5</v>
      </c>
      <c r="AM3" s="541">
        <f>R3/H30住基!R3</f>
        <v>9.6211376393937479E-5</v>
      </c>
      <c r="AN3" s="541">
        <f>S3/H30住基!S3</f>
        <v>1.6400363237674672E-4</v>
      </c>
      <c r="AO3" s="541">
        <f>T3/H30住基!T3</f>
        <v>-1.2827240394146114E-4</v>
      </c>
      <c r="AP3" s="541">
        <f>U3/H30住基!U3</f>
        <v>-5.7037582062821193E-6</v>
      </c>
      <c r="AQ3" s="541">
        <f>V3/H30住基!V3</f>
        <v>-2.5577771570306902E-4</v>
      </c>
      <c r="AR3" s="541">
        <f>W3/H30住基!W3</f>
        <v>1.0869328927632009E-4</v>
      </c>
      <c r="AS3" s="541">
        <f>X3/H30住基!X3</f>
        <v>-5.5865151180754802E-4</v>
      </c>
      <c r="AT3" s="541">
        <f>Y3/H30住基!Y3</f>
        <v>-4.0063158390875027E-4</v>
      </c>
      <c r="AU3" s="552"/>
    </row>
    <row r="4" spans="1:47" s="482" customFormat="1" ht="15" customHeight="1">
      <c r="A4" s="482">
        <v>1</v>
      </c>
      <c r="B4" s="486" t="s">
        <v>593</v>
      </c>
      <c r="C4" s="487" t="s">
        <v>57</v>
      </c>
      <c r="D4" s="487" t="s">
        <v>176</v>
      </c>
      <c r="E4" s="488" t="s">
        <v>592</v>
      </c>
      <c r="F4" s="508">
        <v>-2331</v>
      </c>
      <c r="G4" s="508">
        <v>-98</v>
      </c>
      <c r="H4" s="508">
        <v>105</v>
      </c>
      <c r="I4" s="508">
        <v>90</v>
      </c>
      <c r="J4" s="508">
        <v>202</v>
      </c>
      <c r="K4" s="509">
        <v>-414</v>
      </c>
      <c r="L4" s="509">
        <v>-1277</v>
      </c>
      <c r="M4" s="509">
        <v>-636</v>
      </c>
      <c r="N4" s="509">
        <v>-102</v>
      </c>
      <c r="O4" s="508">
        <v>41</v>
      </c>
      <c r="P4" s="508">
        <v>6</v>
      </c>
      <c r="Q4" s="508">
        <v>44</v>
      </c>
      <c r="R4" s="508">
        <v>-8</v>
      </c>
      <c r="S4" s="508">
        <v>-71</v>
      </c>
      <c r="T4" s="508">
        <v>-56</v>
      </c>
      <c r="U4" s="508">
        <v>1</v>
      </c>
      <c r="V4" s="508">
        <v>-31</v>
      </c>
      <c r="W4" s="508">
        <v>-19</v>
      </c>
      <c r="X4" s="508">
        <v>-61</v>
      </c>
      <c r="Y4" s="508">
        <v>-47</v>
      </c>
      <c r="Z4" s="551"/>
      <c r="AA4" s="542">
        <f>F4/H30住基!F4</f>
        <v>-1.510757096053949E-3</v>
      </c>
      <c r="AB4" s="542">
        <f>G4/H30住基!G4</f>
        <v>-1.6419535896791489E-3</v>
      </c>
      <c r="AC4" s="542">
        <f>H4/H30住基!H4</f>
        <v>1.6178237958768605E-3</v>
      </c>
      <c r="AD4" s="542">
        <f>I4/H30住基!I4</f>
        <v>1.3542999021894516E-3</v>
      </c>
      <c r="AE4" s="542">
        <f>J4/H30住基!J4</f>
        <v>2.8217019612225515E-3</v>
      </c>
      <c r="AF4" s="542">
        <f>K4/H30住基!K4</f>
        <v>-5.294456167274122E-3</v>
      </c>
      <c r="AG4" s="542">
        <f>L4/H30住基!L4</f>
        <v>-1.6326791536150354E-2</v>
      </c>
      <c r="AH4" s="542">
        <f>M4/H30住基!M4</f>
        <v>-7.3803307223672763E-3</v>
      </c>
      <c r="AI4" s="542">
        <f>N4/H30住基!N4</f>
        <v>-1.0799593427070981E-3</v>
      </c>
      <c r="AJ4" s="542">
        <f>O4/H30住基!O4</f>
        <v>3.5343304167923797E-4</v>
      </c>
      <c r="AK4" s="542">
        <f>P4/H30住基!P4</f>
        <v>5.0126150812879079E-5</v>
      </c>
      <c r="AL4" s="542">
        <f>Q4/H30住基!Q4</f>
        <v>4.3381809218634459E-4</v>
      </c>
      <c r="AM4" s="542">
        <f>R4/H30住基!R4</f>
        <v>-8.5547773084531896E-5</v>
      </c>
      <c r="AN4" s="542">
        <f>S4/H30住基!S4</f>
        <v>-7.8263649290666781E-4</v>
      </c>
      <c r="AO4" s="542">
        <f>T4/H30住基!T4</f>
        <v>-4.7712362613955864E-4</v>
      </c>
      <c r="AP4" s="542">
        <f>U4/H30住基!U4</f>
        <v>1.0439721050653526E-5</v>
      </c>
      <c r="AQ4" s="542">
        <f>V4/H30住基!V4</f>
        <v>-3.7897773811415786E-4</v>
      </c>
      <c r="AR4" s="542">
        <f>W4/H30住基!W4</f>
        <v>-2.9573825607819942E-4</v>
      </c>
      <c r="AS4" s="542">
        <f>X4/H30住基!X4</f>
        <v>-1.52225993212218E-3</v>
      </c>
      <c r="AT4" s="542">
        <f>Y4/H30住基!Y4</f>
        <v>-2.0764303070466093E-3</v>
      </c>
      <c r="AU4" s="551"/>
    </row>
    <row r="5" spans="1:47" s="482" customFormat="1" ht="15" customHeight="1">
      <c r="A5" s="482">
        <v>1</v>
      </c>
      <c r="B5" s="489" t="s">
        <v>594</v>
      </c>
      <c r="C5" s="490" t="s">
        <v>57</v>
      </c>
      <c r="D5" s="491" t="s">
        <v>665</v>
      </c>
      <c r="E5" s="492" t="s">
        <v>592</v>
      </c>
      <c r="F5" s="510">
        <v>85</v>
      </c>
      <c r="G5" s="510">
        <v>1</v>
      </c>
      <c r="H5" s="510">
        <v>-5</v>
      </c>
      <c r="I5" s="510">
        <v>3</v>
      </c>
      <c r="J5" s="510">
        <v>104</v>
      </c>
      <c r="K5" s="511">
        <v>178</v>
      </c>
      <c r="L5" s="511">
        <v>-11</v>
      </c>
      <c r="M5" s="511">
        <v>85</v>
      </c>
      <c r="N5" s="511">
        <v>-69</v>
      </c>
      <c r="O5" s="510">
        <v>27</v>
      </c>
      <c r="P5" s="510">
        <v>-53</v>
      </c>
      <c r="Q5" s="510">
        <v>-27</v>
      </c>
      <c r="R5" s="510">
        <v>-45</v>
      </c>
      <c r="S5" s="510">
        <v>-30</v>
      </c>
      <c r="T5" s="510">
        <v>9</v>
      </c>
      <c r="U5" s="510">
        <v>-8</v>
      </c>
      <c r="V5" s="510">
        <v>-24</v>
      </c>
      <c r="W5" s="510">
        <v>-25</v>
      </c>
      <c r="X5" s="510">
        <v>-18</v>
      </c>
      <c r="Y5" s="510">
        <v>-7</v>
      </c>
      <c r="Z5" s="553"/>
      <c r="AA5" s="541">
        <f>F5/H30住基!F5</f>
        <v>3.9669575768889716E-4</v>
      </c>
      <c r="AB5" s="541">
        <f>G5/H30住基!G5</f>
        <v>1.0810810810810811E-4</v>
      </c>
      <c r="AC5" s="541">
        <f>H5/H30住基!H5</f>
        <v>-5.1124744376278123E-4</v>
      </c>
      <c r="AD5" s="541">
        <f>I5/H30住基!I5</f>
        <v>2.9481132075471697E-4</v>
      </c>
      <c r="AE5" s="541">
        <f>J5/H30住基!J5</f>
        <v>9.5281722400366465E-3</v>
      </c>
      <c r="AF5" s="541">
        <f>K5/H30住基!K5</f>
        <v>1.6143660438962454E-2</v>
      </c>
      <c r="AG5" s="541">
        <f>L5/H30住基!L5</f>
        <v>-1.0437422905398995E-3</v>
      </c>
      <c r="AH5" s="541">
        <f>M5/H30住基!M5</f>
        <v>7.2445239921588682E-3</v>
      </c>
      <c r="AI5" s="541">
        <f>N5/H30住基!N5</f>
        <v>-4.9869904596704252E-3</v>
      </c>
      <c r="AJ5" s="541">
        <f>O5/H30住基!O5</f>
        <v>1.5604230480263537E-3</v>
      </c>
      <c r="AK5" s="541">
        <f>P5/H30住基!P5</f>
        <v>-2.8690521301358738E-3</v>
      </c>
      <c r="AL5" s="541">
        <f>Q5/H30住基!Q5</f>
        <v>-1.7531329134471787E-3</v>
      </c>
      <c r="AM5" s="541">
        <f>R5/H30住基!R5</f>
        <v>-3.3916189327705759E-3</v>
      </c>
      <c r="AN5" s="541">
        <f>S5/H30住基!S5</f>
        <v>-2.5669547360314881E-3</v>
      </c>
      <c r="AO5" s="541">
        <f>T5/H30住基!T5</f>
        <v>6.3667232597623094E-4</v>
      </c>
      <c r="AP5" s="541">
        <f>U5/H30住基!U5</f>
        <v>-7.0552958814710295E-4</v>
      </c>
      <c r="AQ5" s="541">
        <f>V5/H30住基!V5</f>
        <v>-2.5265817454468891E-3</v>
      </c>
      <c r="AR5" s="541">
        <f>W5/H30住基!W5</f>
        <v>-3.1505986137366098E-3</v>
      </c>
      <c r="AS5" s="541">
        <f>X5/H30住基!X5</f>
        <v>-3.5412158174306513E-3</v>
      </c>
      <c r="AT5" s="541">
        <f>Y5/H30住基!Y5</f>
        <v>-2.4213075060532689E-3</v>
      </c>
      <c r="AU5" s="552"/>
    </row>
    <row r="6" spans="1:47" s="482" customFormat="1" ht="15" customHeight="1">
      <c r="A6" s="482">
        <v>1</v>
      </c>
      <c r="B6" s="483" t="s">
        <v>595</v>
      </c>
      <c r="C6" s="484" t="s">
        <v>57</v>
      </c>
      <c r="D6" s="493" t="s">
        <v>666</v>
      </c>
      <c r="E6" s="485" t="s">
        <v>592</v>
      </c>
      <c r="F6" s="506">
        <v>-425</v>
      </c>
      <c r="G6" s="506">
        <v>-90</v>
      </c>
      <c r="H6" s="506">
        <v>44</v>
      </c>
      <c r="I6" s="506">
        <v>5</v>
      </c>
      <c r="J6" s="506">
        <v>90</v>
      </c>
      <c r="K6" s="507">
        <v>16</v>
      </c>
      <c r="L6" s="507">
        <v>-200</v>
      </c>
      <c r="M6" s="507">
        <v>-103</v>
      </c>
      <c r="N6" s="507">
        <v>-1</v>
      </c>
      <c r="O6" s="506">
        <v>-53</v>
      </c>
      <c r="P6" s="506">
        <v>15</v>
      </c>
      <c r="Q6" s="506">
        <v>-5</v>
      </c>
      <c r="R6" s="506">
        <v>-31</v>
      </c>
      <c r="S6" s="506">
        <v>-13</v>
      </c>
      <c r="T6" s="506">
        <v>-31</v>
      </c>
      <c r="U6" s="506">
        <v>-16</v>
      </c>
      <c r="V6" s="506">
        <v>-13</v>
      </c>
      <c r="W6" s="506">
        <v>9</v>
      </c>
      <c r="X6" s="506">
        <v>-19</v>
      </c>
      <c r="Y6" s="506">
        <v>-29</v>
      </c>
      <c r="Z6" s="552"/>
      <c r="AA6" s="541">
        <f>F6/H30住基!F6</f>
        <v>-3.1815187447598514E-3</v>
      </c>
      <c r="AB6" s="541">
        <f>G6/H30住基!G6</f>
        <v>-1.5638575152041704E-2</v>
      </c>
      <c r="AC6" s="541">
        <f>H6/H30住基!H6</f>
        <v>7.3664825046040518E-3</v>
      </c>
      <c r="AD6" s="541">
        <f>I6/H30住基!I6</f>
        <v>8.6820628581350931E-4</v>
      </c>
      <c r="AE6" s="541">
        <f>J6/H30住基!J6</f>
        <v>1.4691478942213516E-2</v>
      </c>
      <c r="AF6" s="541">
        <f>K6/H30住基!K6</f>
        <v>2.2299651567944251E-3</v>
      </c>
      <c r="AG6" s="541">
        <f>L6/H30住基!L6</f>
        <v>-2.823662289990117E-2</v>
      </c>
      <c r="AH6" s="541">
        <f>M6/H30住基!M6</f>
        <v>-1.3051191079574252E-2</v>
      </c>
      <c r="AI6" s="541">
        <f>N6/H30住基!N6</f>
        <v>-1.1195700850873264E-4</v>
      </c>
      <c r="AJ6" s="541">
        <f>O6/H30住基!O6</f>
        <v>-4.8749080206033852E-3</v>
      </c>
      <c r="AK6" s="541">
        <f>P6/H30住基!P6</f>
        <v>1.3600507752289418E-3</v>
      </c>
      <c r="AL6" s="541">
        <f>Q6/H30住基!Q6</f>
        <v>-5.6612318840579712E-4</v>
      </c>
      <c r="AM6" s="541">
        <f>R6/H30住基!R6</f>
        <v>-4.1267305644302451E-3</v>
      </c>
      <c r="AN6" s="541">
        <f>S6/H30住基!S6</f>
        <v>-1.9247853124074624E-3</v>
      </c>
      <c r="AO6" s="541">
        <f>T6/H30住基!T6</f>
        <v>-3.4988713318284425E-3</v>
      </c>
      <c r="AP6" s="541">
        <f>U6/H30住基!U6</f>
        <v>-2.2047678103899685E-3</v>
      </c>
      <c r="AQ6" s="541">
        <f>V6/H30住基!V6</f>
        <v>-2.0684168655529037E-3</v>
      </c>
      <c r="AR6" s="541">
        <f>W6/H30住基!W6</f>
        <v>1.6375545851528383E-3</v>
      </c>
      <c r="AS6" s="541">
        <f>X6/H30住基!X6</f>
        <v>-4.9184571576494952E-3</v>
      </c>
      <c r="AT6" s="541">
        <f>Y6/H30住基!Y6</f>
        <v>-1.3621418506341005E-2</v>
      </c>
      <c r="AU6" s="552"/>
    </row>
    <row r="7" spans="1:47" s="482" customFormat="1" ht="15" customHeight="1">
      <c r="A7" s="482">
        <v>1</v>
      </c>
      <c r="B7" s="483" t="s">
        <v>596</v>
      </c>
      <c r="C7" s="484" t="s">
        <v>57</v>
      </c>
      <c r="D7" s="493" t="s">
        <v>667</v>
      </c>
      <c r="E7" s="485" t="s">
        <v>592</v>
      </c>
      <c r="F7" s="506">
        <v>205</v>
      </c>
      <c r="G7" s="506">
        <v>-85</v>
      </c>
      <c r="H7" s="506">
        <v>-3</v>
      </c>
      <c r="I7" s="506">
        <v>24</v>
      </c>
      <c r="J7" s="506">
        <v>19</v>
      </c>
      <c r="K7" s="507">
        <v>436</v>
      </c>
      <c r="L7" s="507">
        <v>-11</v>
      </c>
      <c r="M7" s="507">
        <v>-15</v>
      </c>
      <c r="N7" s="507">
        <v>-4</v>
      </c>
      <c r="O7" s="506">
        <v>44</v>
      </c>
      <c r="P7" s="506">
        <v>3</v>
      </c>
      <c r="Q7" s="506">
        <v>3</v>
      </c>
      <c r="R7" s="506">
        <v>-13</v>
      </c>
      <c r="S7" s="506">
        <v>2</v>
      </c>
      <c r="T7" s="506">
        <v>-24</v>
      </c>
      <c r="U7" s="506">
        <v>-44</v>
      </c>
      <c r="V7" s="506">
        <v>-38</v>
      </c>
      <c r="W7" s="506">
        <v>-27</v>
      </c>
      <c r="X7" s="506">
        <v>-41</v>
      </c>
      <c r="Y7" s="506">
        <v>-21</v>
      </c>
      <c r="Z7" s="552"/>
      <c r="AA7" s="541">
        <f>F7/H30住基!F7</f>
        <v>1.8767050552025925E-3</v>
      </c>
      <c r="AB7" s="541">
        <f>G7/H30住基!G7</f>
        <v>-2.2917228363440279E-2</v>
      </c>
      <c r="AC7" s="541">
        <f>H7/H30住基!H7</f>
        <v>-8.2576383154417832E-4</v>
      </c>
      <c r="AD7" s="541">
        <f>I7/H30住基!I7</f>
        <v>6.5645514223194746E-3</v>
      </c>
      <c r="AE7" s="541">
        <f>J7/H30住基!J7</f>
        <v>4.4320037322136694E-3</v>
      </c>
      <c r="AF7" s="541">
        <f>K7/H30住基!K7</f>
        <v>6.918438590923516E-2</v>
      </c>
      <c r="AG7" s="541">
        <f>L7/H30住基!L7</f>
        <v>-1.5423443634324174E-3</v>
      </c>
      <c r="AH7" s="541">
        <f>M7/H30住基!M7</f>
        <v>-2.1651270207852192E-3</v>
      </c>
      <c r="AI7" s="541">
        <f>N7/H30住基!N7</f>
        <v>-6.0159422469544292E-4</v>
      </c>
      <c r="AJ7" s="541">
        <f>O7/H30住基!O7</f>
        <v>5.5408638710489864E-3</v>
      </c>
      <c r="AK7" s="541">
        <f>P7/H30住基!P7</f>
        <v>3.6337209302325581E-4</v>
      </c>
      <c r="AL7" s="541">
        <f>Q7/H30住基!Q7</f>
        <v>4.3258832011535688E-4</v>
      </c>
      <c r="AM7" s="541">
        <f>R7/H30住基!R7</f>
        <v>-2.0944095376188173E-3</v>
      </c>
      <c r="AN7" s="541">
        <f>S7/H30住基!S7</f>
        <v>3.3422459893048126E-4</v>
      </c>
      <c r="AO7" s="541">
        <f>T7/H30住基!T7</f>
        <v>-3.0041306796845663E-3</v>
      </c>
      <c r="AP7" s="541">
        <f>U7/H30住基!U7</f>
        <v>-6.4954236787717742E-3</v>
      </c>
      <c r="AQ7" s="541">
        <f>V7/H30住基!V7</f>
        <v>-5.9579805581687047E-3</v>
      </c>
      <c r="AR7" s="541">
        <f>W7/H30住基!W7</f>
        <v>-5.0420168067226894E-3</v>
      </c>
      <c r="AS7" s="541">
        <f>X7/H30住基!X7</f>
        <v>-1.27408328154133E-2</v>
      </c>
      <c r="AT7" s="541">
        <f>Y7/H30住基!Y7</f>
        <v>-1.1046817464492372E-2</v>
      </c>
      <c r="AU7" s="552"/>
    </row>
    <row r="8" spans="1:47" s="482" customFormat="1" ht="15" customHeight="1">
      <c r="A8" s="482">
        <v>1</v>
      </c>
      <c r="B8" s="483" t="s">
        <v>597</v>
      </c>
      <c r="C8" s="484" t="s">
        <v>57</v>
      </c>
      <c r="D8" s="493" t="s">
        <v>668</v>
      </c>
      <c r="E8" s="485" t="s">
        <v>592</v>
      </c>
      <c r="F8" s="506">
        <v>-24</v>
      </c>
      <c r="G8" s="506">
        <v>-8</v>
      </c>
      <c r="H8" s="506">
        <v>-28</v>
      </c>
      <c r="I8" s="506">
        <v>14</v>
      </c>
      <c r="J8" s="506">
        <v>4</v>
      </c>
      <c r="K8" s="507">
        <v>47</v>
      </c>
      <c r="L8" s="507">
        <v>-28</v>
      </c>
      <c r="M8" s="507">
        <v>-123</v>
      </c>
      <c r="N8" s="507">
        <v>-2</v>
      </c>
      <c r="O8" s="506">
        <v>10</v>
      </c>
      <c r="P8" s="506">
        <v>-17</v>
      </c>
      <c r="Q8" s="506">
        <v>47</v>
      </c>
      <c r="R8" s="506">
        <v>35</v>
      </c>
      <c r="S8" s="506">
        <v>4</v>
      </c>
      <c r="T8" s="506">
        <v>14</v>
      </c>
      <c r="U8" s="506">
        <v>11</v>
      </c>
      <c r="V8" s="506">
        <v>14</v>
      </c>
      <c r="W8" s="506">
        <v>-3</v>
      </c>
      <c r="X8" s="506">
        <v>8</v>
      </c>
      <c r="Y8" s="506">
        <v>-23</v>
      </c>
      <c r="Z8" s="552"/>
      <c r="AA8" s="541">
        <f>F8/H30住基!F8</f>
        <v>-2.4157506945283246E-4</v>
      </c>
      <c r="AB8" s="541">
        <f>G8/H30住基!G8</f>
        <v>-2.6324448831852583E-3</v>
      </c>
      <c r="AC8" s="541">
        <f>H8/H30住基!H8</f>
        <v>-8.4311954230653421E-3</v>
      </c>
      <c r="AD8" s="541">
        <f>I8/H30住基!I8</f>
        <v>4.0532715691951361E-3</v>
      </c>
      <c r="AE8" s="541">
        <f>J8/H30住基!J8</f>
        <v>9.9850224663005499E-4</v>
      </c>
      <c r="AF8" s="541">
        <f>K8/H30住基!K8</f>
        <v>9.578153658039535E-3</v>
      </c>
      <c r="AG8" s="541">
        <f>L8/H30住基!L8</f>
        <v>-5.5009823182711201E-3</v>
      </c>
      <c r="AH8" s="541">
        <f>M8/H30住基!M8</f>
        <v>-2.3540669856459331E-2</v>
      </c>
      <c r="AI8" s="541">
        <f>N8/H30住基!N8</f>
        <v>-3.8797284190106692E-4</v>
      </c>
      <c r="AJ8" s="541">
        <f>O8/H30住基!O8</f>
        <v>1.4843402107763098E-3</v>
      </c>
      <c r="AK8" s="541">
        <f>P8/H30住基!P8</f>
        <v>-2.3201856148491878E-3</v>
      </c>
      <c r="AL8" s="541">
        <f>Q8/H30住基!Q8</f>
        <v>7.2620519159456122E-3</v>
      </c>
      <c r="AM8" s="541">
        <f>R8/H30住基!R8</f>
        <v>5.8606831882116548E-3</v>
      </c>
      <c r="AN8" s="541">
        <f>S8/H30住基!S8</f>
        <v>6.7521944632005406E-4</v>
      </c>
      <c r="AO8" s="541">
        <f>T8/H30住基!T8</f>
        <v>1.6832992665624625E-3</v>
      </c>
      <c r="AP8" s="541">
        <f>U8/H30住基!U8</f>
        <v>1.5640551684913977E-3</v>
      </c>
      <c r="AQ8" s="541">
        <f>V8/H30住基!V8</f>
        <v>2.0864381520119225E-3</v>
      </c>
      <c r="AR8" s="541">
        <f>W8/H30住基!W8</f>
        <v>-5.4044316339398307E-4</v>
      </c>
      <c r="AS8" s="541">
        <f>X8/H30住基!X8</f>
        <v>2.4960998439937598E-3</v>
      </c>
      <c r="AT8" s="541">
        <f>Y8/H30住基!Y8</f>
        <v>-1.208617971623752E-2</v>
      </c>
      <c r="AU8" s="552"/>
    </row>
    <row r="9" spans="1:47" s="482" customFormat="1" ht="15" customHeight="1">
      <c r="A9" s="482">
        <v>1</v>
      </c>
      <c r="B9" s="483" t="s">
        <v>598</v>
      </c>
      <c r="C9" s="484" t="s">
        <v>57</v>
      </c>
      <c r="D9" s="493" t="s">
        <v>669</v>
      </c>
      <c r="E9" s="485" t="s">
        <v>592</v>
      </c>
      <c r="F9" s="506">
        <v>-370</v>
      </c>
      <c r="G9" s="506">
        <v>21</v>
      </c>
      <c r="H9" s="506">
        <v>26</v>
      </c>
      <c r="I9" s="506">
        <v>30</v>
      </c>
      <c r="J9" s="506">
        <v>15</v>
      </c>
      <c r="K9" s="506">
        <v>-262</v>
      </c>
      <c r="L9" s="506">
        <v>-15</v>
      </c>
      <c r="M9" s="506">
        <v>-110</v>
      </c>
      <c r="N9" s="506">
        <v>-6</v>
      </c>
      <c r="O9" s="506">
        <v>-21</v>
      </c>
      <c r="P9" s="506">
        <v>-13</v>
      </c>
      <c r="Q9" s="506">
        <v>3</v>
      </c>
      <c r="R9" s="506">
        <v>-13</v>
      </c>
      <c r="S9" s="506">
        <v>24</v>
      </c>
      <c r="T9" s="506">
        <v>19</v>
      </c>
      <c r="U9" s="506">
        <v>0</v>
      </c>
      <c r="V9" s="506">
        <v>12</v>
      </c>
      <c r="W9" s="506">
        <v>-36</v>
      </c>
      <c r="X9" s="506">
        <v>-36</v>
      </c>
      <c r="Y9" s="506">
        <v>-8</v>
      </c>
      <c r="Z9" s="552"/>
      <c r="AA9" s="541">
        <f>F9/H30住基!F9</f>
        <v>-2.2720294749769727E-3</v>
      </c>
      <c r="AB9" s="541">
        <f>G9/H30住基!G9</f>
        <v>3.4808552958727002E-3</v>
      </c>
      <c r="AC9" s="541">
        <f>H9/H30住基!H9</f>
        <v>4.1440867070449477E-3</v>
      </c>
      <c r="AD9" s="541">
        <f>I9/H30住基!I9</f>
        <v>4.6497210167389955E-3</v>
      </c>
      <c r="AE9" s="541">
        <f>J9/H30住基!J9</f>
        <v>2.0818875780707841E-3</v>
      </c>
      <c r="AF9" s="541">
        <f>K9/H30住基!K9</f>
        <v>-3.5979126613567704E-2</v>
      </c>
      <c r="AG9" s="541">
        <f>L9/H30住基!L9</f>
        <v>-2.0695364238410598E-3</v>
      </c>
      <c r="AH9" s="541">
        <f>M9/H30住基!M9</f>
        <v>-1.3183125599232981E-2</v>
      </c>
      <c r="AI9" s="541">
        <f>N9/H30住基!N9</f>
        <v>-6.4690026954177893E-4</v>
      </c>
      <c r="AJ9" s="541">
        <f>O9/H30住基!O9</f>
        <v>-1.8626929217668972E-3</v>
      </c>
      <c r="AK9" s="541">
        <f>P9/H30住基!P9</f>
        <v>-1.0790172642762283E-3</v>
      </c>
      <c r="AL9" s="541">
        <f>Q9/H30住基!Q9</f>
        <v>2.8810141169691731E-4</v>
      </c>
      <c r="AM9" s="541">
        <f>R9/H30住基!R9</f>
        <v>-1.2787723785166241E-3</v>
      </c>
      <c r="AN9" s="541">
        <f>S9/H30住基!S9</f>
        <v>2.3976023976023976E-3</v>
      </c>
      <c r="AO9" s="541">
        <f>T9/H30住基!T9</f>
        <v>1.3831258644536654E-3</v>
      </c>
      <c r="AP9" s="541">
        <f>U9/H30住基!U9</f>
        <v>0</v>
      </c>
      <c r="AQ9" s="541">
        <f>V9/H30住基!V9</f>
        <v>1.1739385638818234E-3</v>
      </c>
      <c r="AR9" s="541">
        <f>W9/H30住基!W9</f>
        <v>-4.6379799020870912E-3</v>
      </c>
      <c r="AS9" s="541">
        <f>X9/H30住基!X9</f>
        <v>-7.6498087547811301E-3</v>
      </c>
      <c r="AT9" s="541">
        <f>Y9/H30住基!Y9</f>
        <v>-3.189792663476874E-3</v>
      </c>
      <c r="AU9" s="552"/>
    </row>
    <row r="10" spans="1:47" s="482" customFormat="1" ht="15" customHeight="1">
      <c r="A10" s="482">
        <v>1</v>
      </c>
      <c r="B10" s="483" t="s">
        <v>599</v>
      </c>
      <c r="C10" s="484" t="s">
        <v>57</v>
      </c>
      <c r="D10" s="493" t="s">
        <v>670</v>
      </c>
      <c r="E10" s="485" t="s">
        <v>592</v>
      </c>
      <c r="F10" s="506">
        <v>-585</v>
      </c>
      <c r="G10" s="506">
        <v>118</v>
      </c>
      <c r="H10" s="506">
        <v>82</v>
      </c>
      <c r="I10" s="506">
        <v>58</v>
      </c>
      <c r="J10" s="506">
        <v>-21</v>
      </c>
      <c r="K10" s="506">
        <v>-442</v>
      </c>
      <c r="L10" s="506">
        <v>-251</v>
      </c>
      <c r="M10" s="506">
        <v>-61</v>
      </c>
      <c r="N10" s="506">
        <v>41</v>
      </c>
      <c r="O10" s="506">
        <v>15</v>
      </c>
      <c r="P10" s="506">
        <v>32</v>
      </c>
      <c r="Q10" s="506">
        <v>-1</v>
      </c>
      <c r="R10" s="506">
        <v>-6</v>
      </c>
      <c r="S10" s="506">
        <v>-23</v>
      </c>
      <c r="T10" s="506">
        <v>-33</v>
      </c>
      <c r="U10" s="506">
        <v>-20</v>
      </c>
      <c r="V10" s="506">
        <v>9</v>
      </c>
      <c r="W10" s="506">
        <v>-18</v>
      </c>
      <c r="X10" s="506">
        <v>-41</v>
      </c>
      <c r="Y10" s="506">
        <v>-23</v>
      </c>
      <c r="Z10" s="552"/>
      <c r="AA10" s="541">
        <f>F10/H30住基!F10</f>
        <v>-2.6174965100046535E-3</v>
      </c>
      <c r="AB10" s="541">
        <f>G10/H30住基!G10</f>
        <v>1.21926017772267E-2</v>
      </c>
      <c r="AC10" s="541">
        <f>H10/H30住基!H10</f>
        <v>7.8815840061514809E-3</v>
      </c>
      <c r="AD10" s="541">
        <f>I10/H30住基!I10</f>
        <v>5.7780434349472007E-3</v>
      </c>
      <c r="AE10" s="541">
        <f>J10/H30住基!J10</f>
        <v>-2.0541915289054094E-3</v>
      </c>
      <c r="AF10" s="541">
        <f>K10/H30住基!K10</f>
        <v>-4.4996436933726965E-2</v>
      </c>
      <c r="AG10" s="541">
        <f>L10/H30住基!L10</f>
        <v>-2.514022435897436E-2</v>
      </c>
      <c r="AH10" s="541">
        <f>M10/H30住基!M10</f>
        <v>-4.9714751426242869E-3</v>
      </c>
      <c r="AI10" s="541">
        <f>N10/H30住基!N10</f>
        <v>2.9850746268656717E-3</v>
      </c>
      <c r="AJ10" s="541">
        <f>O10/H30住基!O10</f>
        <v>9.1124476034262802E-4</v>
      </c>
      <c r="AK10" s="541">
        <f>P10/H30住基!P10</f>
        <v>1.9356399709654004E-3</v>
      </c>
      <c r="AL10" s="541">
        <f>Q10/H30住基!Q10</f>
        <v>-7.0561670900366923E-5</v>
      </c>
      <c r="AM10" s="541">
        <f>R10/H30住基!R10</f>
        <v>-4.7073591715047857E-4</v>
      </c>
      <c r="AN10" s="541">
        <f>S10/H30住基!S10</f>
        <v>-1.7916958790994782E-3</v>
      </c>
      <c r="AO10" s="541">
        <f>T10/H30住基!T10</f>
        <v>-1.9438063262060435E-3</v>
      </c>
      <c r="AP10" s="541">
        <f>U10/H30住基!U10</f>
        <v>-1.3783597518952446E-3</v>
      </c>
      <c r="AQ10" s="541">
        <f>V10/H30住基!V10</f>
        <v>6.9487337862878321E-4</v>
      </c>
      <c r="AR10" s="541">
        <f>W10/H30住基!W10</f>
        <v>-1.7647058823529412E-3</v>
      </c>
      <c r="AS10" s="541">
        <f>X10/H30住基!X10</f>
        <v>-6.390274314214464E-3</v>
      </c>
      <c r="AT10" s="541">
        <f>Y10/H30住基!Y10</f>
        <v>-6.500847936687394E-3</v>
      </c>
      <c r="AU10" s="552"/>
    </row>
    <row r="11" spans="1:47" s="482" customFormat="1" ht="15" customHeight="1">
      <c r="A11" s="482">
        <v>1</v>
      </c>
      <c r="B11" s="483" t="s">
        <v>600</v>
      </c>
      <c r="C11" s="484" t="s">
        <v>57</v>
      </c>
      <c r="D11" s="493" t="s">
        <v>671</v>
      </c>
      <c r="E11" s="485" t="s">
        <v>592</v>
      </c>
      <c r="F11" s="506">
        <v>-1451</v>
      </c>
      <c r="G11" s="506">
        <v>68</v>
      </c>
      <c r="H11" s="506">
        <v>-10</v>
      </c>
      <c r="I11" s="506">
        <v>-22</v>
      </c>
      <c r="J11" s="506">
        <v>-161</v>
      </c>
      <c r="K11" s="506">
        <v>-552</v>
      </c>
      <c r="L11" s="506">
        <v>-387</v>
      </c>
      <c r="M11" s="506">
        <v>-142</v>
      </c>
      <c r="N11" s="506">
        <v>-49</v>
      </c>
      <c r="O11" s="506">
        <v>-45</v>
      </c>
      <c r="P11" s="506">
        <v>-73</v>
      </c>
      <c r="Q11" s="506">
        <v>-71</v>
      </c>
      <c r="R11" s="506">
        <v>2</v>
      </c>
      <c r="S11" s="506">
        <v>-27</v>
      </c>
      <c r="T11" s="506">
        <v>-30</v>
      </c>
      <c r="U11" s="506">
        <v>11</v>
      </c>
      <c r="V11" s="506">
        <v>-14</v>
      </c>
      <c r="W11" s="506">
        <v>-9</v>
      </c>
      <c r="X11" s="506">
        <v>37</v>
      </c>
      <c r="Y11" s="506">
        <v>23</v>
      </c>
      <c r="Z11" s="552"/>
      <c r="AA11" s="541">
        <f>F11/H30住基!F11</f>
        <v>-6.5964740005273539E-3</v>
      </c>
      <c r="AB11" s="541">
        <f>G11/H30住基!G11</f>
        <v>8.8738092131019179E-3</v>
      </c>
      <c r="AC11" s="541">
        <f>H11/H30住基!H11</f>
        <v>-1.0326311441553077E-3</v>
      </c>
      <c r="AD11" s="541">
        <f>I11/H30住基!I11</f>
        <v>-2.0735155513666352E-3</v>
      </c>
      <c r="AE11" s="541">
        <f>J11/H30住基!J11</f>
        <v>-1.4445939883355765E-2</v>
      </c>
      <c r="AF11" s="541">
        <f>K11/H30住基!K11</f>
        <v>-5.2046011691495378E-2</v>
      </c>
      <c r="AG11" s="541">
        <f>L11/H30住基!L11</f>
        <v>-4.2710517602913584E-2</v>
      </c>
      <c r="AH11" s="541">
        <f>M11/H30住基!M11</f>
        <v>-1.3753026634382567E-2</v>
      </c>
      <c r="AI11" s="541">
        <f>N11/H30住基!N11</f>
        <v>-4.0620077924231118E-3</v>
      </c>
      <c r="AJ11" s="541">
        <f>O11/H30住基!O11</f>
        <v>-2.8095148904289193E-3</v>
      </c>
      <c r="AK11" s="541">
        <f>P11/H30住基!P11</f>
        <v>-4.3261822922839874E-3</v>
      </c>
      <c r="AL11" s="541">
        <f>Q11/H30住基!Q11</f>
        <v>-4.9821065188407829E-3</v>
      </c>
      <c r="AM11" s="541">
        <f>R11/H30住基!R11</f>
        <v>1.4715620631300125E-4</v>
      </c>
      <c r="AN11" s="541">
        <f>S11/H30住基!S11</f>
        <v>-1.9810697776799471E-3</v>
      </c>
      <c r="AO11" s="541">
        <f>T11/H30住基!T11</f>
        <v>-1.6469038208168643E-3</v>
      </c>
      <c r="AP11" s="541">
        <f>U11/H30住基!U11</f>
        <v>7.1516806449515636E-4</v>
      </c>
      <c r="AQ11" s="541">
        <f>V11/H30住基!V11</f>
        <v>-1.0732081257186661E-3</v>
      </c>
      <c r="AR11" s="541">
        <f>W11/H30住基!W11</f>
        <v>-9.8103335513407457E-4</v>
      </c>
      <c r="AS11" s="541">
        <f>X11/H30住基!X11</f>
        <v>6.7175018155410313E-3</v>
      </c>
      <c r="AT11" s="541">
        <f>Y11/H30住基!Y11</f>
        <v>7.3647134165866152E-3</v>
      </c>
      <c r="AU11" s="552"/>
    </row>
    <row r="12" spans="1:47" s="482" customFormat="1" ht="15" customHeight="1">
      <c r="A12" s="482">
        <v>1</v>
      </c>
      <c r="B12" s="483" t="s">
        <v>601</v>
      </c>
      <c r="C12" s="484" t="s">
        <v>57</v>
      </c>
      <c r="D12" s="493" t="s">
        <v>672</v>
      </c>
      <c r="E12" s="485" t="s">
        <v>592</v>
      </c>
      <c r="F12" s="506">
        <v>1008</v>
      </c>
      <c r="G12" s="506">
        <v>-186</v>
      </c>
      <c r="H12" s="506">
        <v>-35</v>
      </c>
      <c r="I12" s="506">
        <v>3</v>
      </c>
      <c r="J12" s="506">
        <v>150</v>
      </c>
      <c r="K12" s="506">
        <v>756</v>
      </c>
      <c r="L12" s="506">
        <v>-13</v>
      </c>
      <c r="M12" s="506">
        <v>-161</v>
      </c>
      <c r="N12" s="506">
        <v>-9</v>
      </c>
      <c r="O12" s="506">
        <v>57</v>
      </c>
      <c r="P12" s="506">
        <v>121</v>
      </c>
      <c r="Q12" s="506">
        <v>129</v>
      </c>
      <c r="R12" s="506">
        <v>98</v>
      </c>
      <c r="S12" s="506">
        <v>11</v>
      </c>
      <c r="T12" s="506">
        <v>19</v>
      </c>
      <c r="U12" s="506">
        <v>57</v>
      </c>
      <c r="V12" s="506">
        <v>-4</v>
      </c>
      <c r="W12" s="506">
        <v>26</v>
      </c>
      <c r="X12" s="506">
        <v>-9</v>
      </c>
      <c r="Y12" s="506">
        <v>-2</v>
      </c>
      <c r="Z12" s="552"/>
      <c r="AA12" s="541">
        <f>F12/H30住基!F12</f>
        <v>7.4661136212132431E-3</v>
      </c>
      <c r="AB12" s="541">
        <f>G12/H30住基!G12</f>
        <v>-3.5028248587570622E-2</v>
      </c>
      <c r="AC12" s="541">
        <f>H12/H30住基!H12</f>
        <v>-7.8264758497316629E-3</v>
      </c>
      <c r="AD12" s="541">
        <f>I12/H30住基!I12</f>
        <v>7.3081607795371501E-4</v>
      </c>
      <c r="AE12" s="541">
        <f>J12/H30住基!J12</f>
        <v>3.3200531208499334E-2</v>
      </c>
      <c r="AF12" s="541">
        <f>K12/H30住基!K12</f>
        <v>9.1881380651434127E-2</v>
      </c>
      <c r="AG12" s="541">
        <f>L12/H30住基!L12</f>
        <v>-1.2435431413812894E-3</v>
      </c>
      <c r="AH12" s="541">
        <f>M12/H30住基!M12</f>
        <v>-1.5172933747997362E-2</v>
      </c>
      <c r="AI12" s="541">
        <f>N12/H30住基!N12</f>
        <v>-8.8512981904012588E-4</v>
      </c>
      <c r="AJ12" s="541">
        <f>O12/H30住基!O12</f>
        <v>5.1098162259076646E-3</v>
      </c>
      <c r="AK12" s="541">
        <f>P12/H30住基!P12</f>
        <v>1.1379667074202952E-2</v>
      </c>
      <c r="AL12" s="541">
        <f>Q12/H30住基!Q12</f>
        <v>1.4890915387279234E-2</v>
      </c>
      <c r="AM12" s="541">
        <f>R12/H30住基!R12</f>
        <v>1.2889648822833092E-2</v>
      </c>
      <c r="AN12" s="541">
        <f>S12/H30住基!S12</f>
        <v>1.5620562340244249E-3</v>
      </c>
      <c r="AO12" s="541">
        <f>T12/H30住基!T12</f>
        <v>2.1274213413951405E-3</v>
      </c>
      <c r="AP12" s="541">
        <f>U12/H30住基!U12</f>
        <v>7.995511291906298E-3</v>
      </c>
      <c r="AQ12" s="541">
        <f>V12/H30住基!V12</f>
        <v>-6.6555740432612314E-4</v>
      </c>
      <c r="AR12" s="541">
        <f>W12/H30住基!W12</f>
        <v>5.0890585241730284E-3</v>
      </c>
      <c r="AS12" s="541">
        <f>X12/H30住基!X12</f>
        <v>-2.8920308483290488E-3</v>
      </c>
      <c r="AT12" s="541">
        <f>Y12/H30住基!Y12</f>
        <v>-1.1383039271485487E-3</v>
      </c>
      <c r="AU12" s="552"/>
    </row>
    <row r="13" spans="1:47" s="482" customFormat="1" ht="15" customHeight="1">
      <c r="A13" s="482">
        <v>1</v>
      </c>
      <c r="B13" s="494" t="s">
        <v>602</v>
      </c>
      <c r="C13" s="495" t="s">
        <v>57</v>
      </c>
      <c r="D13" s="496" t="s">
        <v>673</v>
      </c>
      <c r="E13" s="497" t="s">
        <v>592</v>
      </c>
      <c r="F13" s="512">
        <v>-774</v>
      </c>
      <c r="G13" s="512">
        <v>63</v>
      </c>
      <c r="H13" s="512">
        <v>34</v>
      </c>
      <c r="I13" s="512">
        <v>-25</v>
      </c>
      <c r="J13" s="512">
        <v>2</v>
      </c>
      <c r="K13" s="512">
        <v>-591</v>
      </c>
      <c r="L13" s="512">
        <v>-361</v>
      </c>
      <c r="M13" s="512">
        <v>-6</v>
      </c>
      <c r="N13" s="512">
        <v>-3</v>
      </c>
      <c r="O13" s="512">
        <v>7</v>
      </c>
      <c r="P13" s="512">
        <v>-9</v>
      </c>
      <c r="Q13" s="512">
        <v>-34</v>
      </c>
      <c r="R13" s="512">
        <v>-35</v>
      </c>
      <c r="S13" s="512">
        <v>-19</v>
      </c>
      <c r="T13" s="512">
        <v>1</v>
      </c>
      <c r="U13" s="512">
        <v>10</v>
      </c>
      <c r="V13" s="512">
        <v>27</v>
      </c>
      <c r="W13" s="512">
        <v>64</v>
      </c>
      <c r="X13" s="512">
        <v>58</v>
      </c>
      <c r="Y13" s="512">
        <v>43</v>
      </c>
      <c r="Z13" s="554"/>
      <c r="AA13" s="541">
        <f>F13/H30住基!F13</f>
        <v>-3.1569029721384961E-3</v>
      </c>
      <c r="AB13" s="541">
        <f>G13/H30住基!G13</f>
        <v>6.8122837370242217E-3</v>
      </c>
      <c r="AC13" s="541">
        <f>H13/H30住基!H13</f>
        <v>2.9926943050787784E-3</v>
      </c>
      <c r="AD13" s="541">
        <f>I13/H30住基!I13</f>
        <v>-2.0483408439164277E-3</v>
      </c>
      <c r="AE13" s="541">
        <f>J13/H30住基!J13</f>
        <v>1.5194104687381296E-4</v>
      </c>
      <c r="AF13" s="541">
        <f>K13/H30住基!K13</f>
        <v>-4.600653900046707E-2</v>
      </c>
      <c r="AG13" s="541">
        <f>L13/H30住基!L13</f>
        <v>-3.1056434962147283E-2</v>
      </c>
      <c r="AH13" s="541">
        <f>M13/H30住基!M13</f>
        <v>-4.6703510547209463E-4</v>
      </c>
      <c r="AI13" s="541">
        <f>N13/H30住基!N13</f>
        <v>-2.0498804236419543E-4</v>
      </c>
      <c r="AJ13" s="541">
        <f>O13/H30住基!O13</f>
        <v>3.8366675801589475E-4</v>
      </c>
      <c r="AK13" s="541">
        <f>P13/H30住基!P13</f>
        <v>-4.8580373529094248E-4</v>
      </c>
      <c r="AL13" s="541">
        <f>Q13/H30住基!Q13</f>
        <v>-2.0876826722338203E-3</v>
      </c>
      <c r="AM13" s="541">
        <f>R13/H30住基!R13</f>
        <v>-2.1276595744680851E-3</v>
      </c>
      <c r="AN13" s="541">
        <f>S13/H30住基!S13</f>
        <v>-1.1274626157132684E-3</v>
      </c>
      <c r="AO13" s="541">
        <f>T13/H30住基!T13</f>
        <v>4.9487801256990149E-5</v>
      </c>
      <c r="AP13" s="541">
        <f>U13/H30住基!U13</f>
        <v>6.9089401685781403E-4</v>
      </c>
      <c r="AQ13" s="541">
        <f>V13/H30住基!V13</f>
        <v>2.5238362310712283E-3</v>
      </c>
      <c r="AR13" s="541">
        <f>W13/H30住基!W13</f>
        <v>8.350730688935281E-3</v>
      </c>
      <c r="AS13" s="541">
        <f>X13/H30住基!X13</f>
        <v>1.1691191292078211E-2</v>
      </c>
      <c r="AT13" s="541">
        <f>Y13/H30住基!Y13</f>
        <v>1.4904679376083189E-2</v>
      </c>
      <c r="AU13" s="552"/>
    </row>
    <row r="14" spans="1:47" s="482" customFormat="1" ht="15" customHeight="1">
      <c r="A14" s="482">
        <v>1</v>
      </c>
      <c r="B14" s="483" t="s">
        <v>603</v>
      </c>
      <c r="C14" s="484" t="s">
        <v>57</v>
      </c>
      <c r="D14" s="484" t="s">
        <v>186</v>
      </c>
      <c r="E14" s="485" t="s">
        <v>592</v>
      </c>
      <c r="F14" s="506">
        <v>-244</v>
      </c>
      <c r="G14" s="506">
        <v>24</v>
      </c>
      <c r="H14" s="506">
        <v>-41</v>
      </c>
      <c r="I14" s="506">
        <v>-5</v>
      </c>
      <c r="J14" s="506">
        <v>-105</v>
      </c>
      <c r="K14" s="506">
        <v>-233</v>
      </c>
      <c r="L14" s="506">
        <v>-184</v>
      </c>
      <c r="M14" s="506">
        <v>77</v>
      </c>
      <c r="N14" s="506">
        <v>68</v>
      </c>
      <c r="O14" s="506">
        <v>32</v>
      </c>
      <c r="P14" s="506">
        <v>38</v>
      </c>
      <c r="Q14" s="506">
        <v>-2</v>
      </c>
      <c r="R14" s="506">
        <v>-29</v>
      </c>
      <c r="S14" s="506">
        <v>18</v>
      </c>
      <c r="T14" s="506">
        <v>10</v>
      </c>
      <c r="U14" s="506">
        <v>4</v>
      </c>
      <c r="V14" s="506">
        <v>19</v>
      </c>
      <c r="W14" s="506">
        <v>20</v>
      </c>
      <c r="X14" s="506">
        <v>26</v>
      </c>
      <c r="Y14" s="506">
        <v>19</v>
      </c>
      <c r="Z14" s="552"/>
      <c r="AA14" s="543">
        <f>F14/H30住基!F14</f>
        <v>-4.5312058950245873E-4</v>
      </c>
      <c r="AB14" s="543">
        <f>G14/H30住基!G14</f>
        <v>1.0548059596536721E-3</v>
      </c>
      <c r="AC14" s="543">
        <f>H14/H30住基!H14</f>
        <v>-1.6409189145921716E-3</v>
      </c>
      <c r="AD14" s="543">
        <f>I14/H30住基!I14</f>
        <v>-1.9407677677289135E-4</v>
      </c>
      <c r="AE14" s="543">
        <f>J14/H30住基!J14</f>
        <v>-3.6670974050920266E-3</v>
      </c>
      <c r="AF14" s="543">
        <f>K14/H30住基!K14</f>
        <v>-8.2186948853615518E-3</v>
      </c>
      <c r="AG14" s="543">
        <f>L14/H30住基!L14</f>
        <v>-6.7030965391621129E-3</v>
      </c>
      <c r="AH14" s="543">
        <f>M14/H30住基!M14</f>
        <v>2.5911094659622439E-3</v>
      </c>
      <c r="AI14" s="543">
        <f>N14/H30住基!N14</f>
        <v>2.0762724802296114E-3</v>
      </c>
      <c r="AJ14" s="543">
        <f>O14/H30住基!O14</f>
        <v>7.8163165608207135E-4</v>
      </c>
      <c r="AK14" s="543">
        <f>P14/H30住基!P14</f>
        <v>9.1537590634259143E-4</v>
      </c>
      <c r="AL14" s="543">
        <f>Q14/H30住基!Q14</f>
        <v>-5.7771743840087811E-5</v>
      </c>
      <c r="AM14" s="543">
        <f>R14/H30住基!R14</f>
        <v>-9.3355652845737833E-4</v>
      </c>
      <c r="AN14" s="543">
        <f>S14/H30住基!S14</f>
        <v>5.9292443507477437E-4</v>
      </c>
      <c r="AO14" s="543">
        <f>T14/H30住基!T14</f>
        <v>2.5374914359664038E-4</v>
      </c>
      <c r="AP14" s="543">
        <f>U14/H30住基!U14</f>
        <v>1.2207776353537203E-4</v>
      </c>
      <c r="AQ14" s="543">
        <f>V14/H30住基!V14</f>
        <v>6.8310922556985695E-4</v>
      </c>
      <c r="AR14" s="543">
        <f>W14/H30住基!W14</f>
        <v>9.7380465478624984E-4</v>
      </c>
      <c r="AS14" s="543">
        <f>X14/H30住基!X14</f>
        <v>2.1292277454753911E-3</v>
      </c>
      <c r="AT14" s="543">
        <f>Y14/H30住基!Y14</f>
        <v>2.7725083904859187E-3</v>
      </c>
      <c r="AU14" s="553"/>
    </row>
    <row r="15" spans="1:47" s="482" customFormat="1" ht="15" customHeight="1">
      <c r="A15" s="482">
        <v>1</v>
      </c>
      <c r="B15" s="483" t="s">
        <v>604</v>
      </c>
      <c r="C15" s="484" t="s">
        <v>57</v>
      </c>
      <c r="D15" s="484" t="s">
        <v>187</v>
      </c>
      <c r="E15" s="485" t="s">
        <v>592</v>
      </c>
      <c r="F15" s="506">
        <v>1687</v>
      </c>
      <c r="G15" s="506">
        <v>-350</v>
      </c>
      <c r="H15" s="506">
        <v>-121</v>
      </c>
      <c r="I15" s="506">
        <v>-43</v>
      </c>
      <c r="J15" s="506">
        <v>210</v>
      </c>
      <c r="K15" s="506">
        <v>942</v>
      </c>
      <c r="L15" s="506">
        <v>703</v>
      </c>
      <c r="M15" s="506">
        <v>59</v>
      </c>
      <c r="N15" s="506">
        <v>34</v>
      </c>
      <c r="O15" s="506">
        <v>33</v>
      </c>
      <c r="P15" s="506">
        <v>50</v>
      </c>
      <c r="Q15" s="506">
        <v>83</v>
      </c>
      <c r="R15" s="506">
        <v>28</v>
      </c>
      <c r="S15" s="506">
        <v>11</v>
      </c>
      <c r="T15" s="506">
        <v>8</v>
      </c>
      <c r="U15" s="506">
        <v>21</v>
      </c>
      <c r="V15" s="506">
        <v>6</v>
      </c>
      <c r="W15" s="506">
        <v>12</v>
      </c>
      <c r="X15" s="506">
        <v>-7</v>
      </c>
      <c r="Y15" s="506">
        <v>8</v>
      </c>
      <c r="Z15" s="552"/>
      <c r="AA15" s="541">
        <f>F15/H30住基!F15</f>
        <v>3.6456442439015955E-3</v>
      </c>
      <c r="AB15" s="541">
        <f>G15/H30住基!G15</f>
        <v>-1.9223375624759707E-2</v>
      </c>
      <c r="AC15" s="541">
        <f>H15/H30住基!H15</f>
        <v>-6.6123831903382698E-3</v>
      </c>
      <c r="AD15" s="541">
        <f>I15/H30住基!I15</f>
        <v>-2.3472896992193897E-3</v>
      </c>
      <c r="AE15" s="541">
        <f>J15/H30住基!J15</f>
        <v>1.0470160043874957E-2</v>
      </c>
      <c r="AF15" s="541">
        <f>K15/H30住基!K15</f>
        <v>4.1666666666666664E-2</v>
      </c>
      <c r="AG15" s="541">
        <f>L15/H30住基!L15</f>
        <v>2.7444856529377316E-2</v>
      </c>
      <c r="AH15" s="541">
        <f>M15/H30住基!M15</f>
        <v>2.1255899412760747E-3</v>
      </c>
      <c r="AI15" s="541">
        <f>N15/H30住基!N15</f>
        <v>1.1604887705645437E-3</v>
      </c>
      <c r="AJ15" s="541">
        <f>O15/H30住基!O15</f>
        <v>9.1422872340425534E-4</v>
      </c>
      <c r="AK15" s="541">
        <f>P15/H30住基!P15</f>
        <v>1.3205852833976018E-3</v>
      </c>
      <c r="AL15" s="541">
        <f>Q15/H30住基!Q15</f>
        <v>2.663585892622188E-3</v>
      </c>
      <c r="AM15" s="541">
        <f>R15/H30住基!R15</f>
        <v>1.0774203478528552E-3</v>
      </c>
      <c r="AN15" s="541">
        <f>S15/H30住基!S15</f>
        <v>4.400528063367604E-4</v>
      </c>
      <c r="AO15" s="541">
        <f>T15/H30住基!T15</f>
        <v>2.3159540283125381E-4</v>
      </c>
      <c r="AP15" s="541">
        <f>U15/H30住基!U15</f>
        <v>7.1460169462687581E-4</v>
      </c>
      <c r="AQ15" s="541">
        <f>V15/H30住基!V15</f>
        <v>2.2922636103151864E-4</v>
      </c>
      <c r="AR15" s="541">
        <f>W15/H30住基!W15</f>
        <v>6.1519532451553372E-4</v>
      </c>
      <c r="AS15" s="541">
        <f>X15/H30住基!X15</f>
        <v>-6.3331222292590248E-4</v>
      </c>
      <c r="AT15" s="541">
        <f>Y15/H30住基!Y15</f>
        <v>1.375515818431912E-3</v>
      </c>
      <c r="AU15" s="552"/>
    </row>
    <row r="16" spans="1:47" s="482" customFormat="1" ht="15" customHeight="1">
      <c r="A16" s="482">
        <v>1</v>
      </c>
      <c r="B16" s="483" t="s">
        <v>605</v>
      </c>
      <c r="C16" s="484" t="s">
        <v>57</v>
      </c>
      <c r="D16" s="484" t="s">
        <v>188</v>
      </c>
      <c r="E16" s="485" t="s">
        <v>592</v>
      </c>
      <c r="F16" s="506">
        <v>1921</v>
      </c>
      <c r="G16" s="506">
        <v>293</v>
      </c>
      <c r="H16" s="506">
        <v>113</v>
      </c>
      <c r="I16" s="506">
        <v>50</v>
      </c>
      <c r="J16" s="506">
        <v>-30</v>
      </c>
      <c r="K16" s="506">
        <v>160</v>
      </c>
      <c r="L16" s="506">
        <v>497</v>
      </c>
      <c r="M16" s="506">
        <v>473</v>
      </c>
      <c r="N16" s="506">
        <v>190</v>
      </c>
      <c r="O16" s="506">
        <v>85</v>
      </c>
      <c r="P16" s="506">
        <v>-31</v>
      </c>
      <c r="Q16" s="506">
        <v>11</v>
      </c>
      <c r="R16" s="506">
        <v>3</v>
      </c>
      <c r="S16" s="506">
        <v>14</v>
      </c>
      <c r="T16" s="506">
        <v>-10</v>
      </c>
      <c r="U16" s="506">
        <v>28</v>
      </c>
      <c r="V16" s="506">
        <v>24</v>
      </c>
      <c r="W16" s="506">
        <v>23</v>
      </c>
      <c r="X16" s="506">
        <v>12</v>
      </c>
      <c r="Y16" s="506">
        <v>16</v>
      </c>
      <c r="Z16" s="552"/>
      <c r="AA16" s="541">
        <f>F16/H30住基!F16</f>
        <v>6.3782032126753919E-3</v>
      </c>
      <c r="AB16" s="541">
        <f>G16/H30住基!G16</f>
        <v>2.109886944624469E-2</v>
      </c>
      <c r="AC16" s="541">
        <f>H16/H30住基!H16</f>
        <v>8.2741451270410774E-3</v>
      </c>
      <c r="AD16" s="541">
        <f>I16/H30住基!I16</f>
        <v>3.7470023980815349E-3</v>
      </c>
      <c r="AE16" s="541">
        <f>J16/H30住基!J16</f>
        <v>-2.0678246484698098E-3</v>
      </c>
      <c r="AF16" s="541">
        <f>K16/H30住基!K16</f>
        <v>1.0833502606811565E-2</v>
      </c>
      <c r="AG16" s="541">
        <f>L16/H30住基!L16</f>
        <v>3.0977312390924956E-2</v>
      </c>
      <c r="AH16" s="541">
        <f>M16/H30住基!M16</f>
        <v>2.6073535086268675E-2</v>
      </c>
      <c r="AI16" s="541">
        <f>N16/H30住基!N16</f>
        <v>9.8455798528344907E-3</v>
      </c>
      <c r="AJ16" s="541">
        <f>O16/H30住基!O16</f>
        <v>3.7647267251306581E-3</v>
      </c>
      <c r="AK16" s="541">
        <f>P16/H30住基!P16</f>
        <v>-1.2977770335328839E-3</v>
      </c>
      <c r="AL16" s="541">
        <f>Q16/H30住基!Q16</f>
        <v>5.4707315860148212E-4</v>
      </c>
      <c r="AM16" s="541">
        <f>R16/H30住基!R16</f>
        <v>1.7494751574527641E-4</v>
      </c>
      <c r="AN16" s="541">
        <f>S16/H30住基!S16</f>
        <v>8.5428362216255797E-4</v>
      </c>
      <c r="AO16" s="541">
        <f>T16/H30住基!T16</f>
        <v>-4.52980612429788E-4</v>
      </c>
      <c r="AP16" s="541">
        <f>U16/H30住基!U16</f>
        <v>1.5199218325914667E-3</v>
      </c>
      <c r="AQ16" s="541">
        <f>V16/H30住基!V16</f>
        <v>1.5421191287026924E-3</v>
      </c>
      <c r="AR16" s="541">
        <f>W16/H30住基!W16</f>
        <v>2.0611165875078414E-3</v>
      </c>
      <c r="AS16" s="541">
        <f>X16/H30住基!X16</f>
        <v>1.823985408116735E-3</v>
      </c>
      <c r="AT16" s="541">
        <f>Y16/H30住基!Y16</f>
        <v>4.4113592500689275E-3</v>
      </c>
      <c r="AU16" s="552"/>
    </row>
    <row r="17" spans="1:47" s="482" customFormat="1" ht="15" customHeight="1">
      <c r="A17" s="482">
        <v>1</v>
      </c>
      <c r="B17" s="483" t="s">
        <v>606</v>
      </c>
      <c r="C17" s="484" t="s">
        <v>57</v>
      </c>
      <c r="D17" s="484" t="s">
        <v>189</v>
      </c>
      <c r="E17" s="485" t="s">
        <v>592</v>
      </c>
      <c r="F17" s="506">
        <v>-167</v>
      </c>
      <c r="G17" s="506">
        <v>-22</v>
      </c>
      <c r="H17" s="506">
        <v>-27</v>
      </c>
      <c r="I17" s="506">
        <v>-31</v>
      </c>
      <c r="J17" s="506">
        <v>190</v>
      </c>
      <c r="K17" s="506">
        <v>4</v>
      </c>
      <c r="L17" s="506">
        <v>42</v>
      </c>
      <c r="M17" s="506">
        <v>28</v>
      </c>
      <c r="N17" s="506">
        <v>-26</v>
      </c>
      <c r="O17" s="506">
        <v>-99</v>
      </c>
      <c r="P17" s="506">
        <v>-26</v>
      </c>
      <c r="Q17" s="506">
        <v>-64</v>
      </c>
      <c r="R17" s="506">
        <v>-16</v>
      </c>
      <c r="S17" s="506">
        <v>-35</v>
      </c>
      <c r="T17" s="506">
        <v>-68</v>
      </c>
      <c r="U17" s="506">
        <v>-10</v>
      </c>
      <c r="V17" s="506">
        <v>1</v>
      </c>
      <c r="W17" s="506">
        <v>-6</v>
      </c>
      <c r="X17" s="506">
        <v>-15</v>
      </c>
      <c r="Y17" s="506">
        <v>13</v>
      </c>
      <c r="Z17" s="552"/>
      <c r="AA17" s="541">
        <f>F17/H30住基!F17</f>
        <v>-3.4417023030552837E-4</v>
      </c>
      <c r="AB17" s="541">
        <f>G17/H30住基!G17</f>
        <v>-1.023351009396223E-3</v>
      </c>
      <c r="AC17" s="541">
        <f>H17/H30住基!H17</f>
        <v>-1.1673151750972762E-3</v>
      </c>
      <c r="AD17" s="541">
        <f>I17/H30住基!I17</f>
        <v>-1.2712211924874929E-3</v>
      </c>
      <c r="AE17" s="541">
        <f>J17/H30住基!J17</f>
        <v>7.4143448060563491E-3</v>
      </c>
      <c r="AF17" s="541">
        <f>K17/H30住基!K17</f>
        <v>1.6740604335816522E-4</v>
      </c>
      <c r="AG17" s="541">
        <f>L17/H30住基!L17</f>
        <v>1.7872340425531914E-3</v>
      </c>
      <c r="AH17" s="541">
        <f>M17/H30住基!M17</f>
        <v>1.0209290454313426E-3</v>
      </c>
      <c r="AI17" s="541">
        <f>N17/H30住基!N17</f>
        <v>-8.205516631951019E-4</v>
      </c>
      <c r="AJ17" s="541">
        <f>O17/H30住基!O17</f>
        <v>-2.466859364098475E-3</v>
      </c>
      <c r="AK17" s="541">
        <f>P17/H30住基!P17</f>
        <v>-6.0473554449458062E-4</v>
      </c>
      <c r="AL17" s="541">
        <f>Q17/H30住基!Q17</f>
        <v>-1.8530850971421953E-3</v>
      </c>
      <c r="AM17" s="541">
        <f>R17/H30住基!R17</f>
        <v>-5.6753688989784334E-4</v>
      </c>
      <c r="AN17" s="541">
        <f>S17/H30住基!S17</f>
        <v>-1.4061307299827247E-3</v>
      </c>
      <c r="AO17" s="541">
        <f>T17/H30住基!T17</f>
        <v>-2.1213539229449382E-3</v>
      </c>
      <c r="AP17" s="541">
        <f>U17/H30住基!U17</f>
        <v>-3.7780044580452607E-4</v>
      </c>
      <c r="AQ17" s="541">
        <f>V17/H30住基!V17</f>
        <v>4.5560162194177411E-5</v>
      </c>
      <c r="AR17" s="541">
        <f>W17/H30住基!W17</f>
        <v>-3.5722791140747797E-4</v>
      </c>
      <c r="AS17" s="541">
        <f>X17/H30住基!X17</f>
        <v>-1.467997651203758E-3</v>
      </c>
      <c r="AT17" s="541">
        <f>Y17/H30住基!Y17</f>
        <v>2.223742730071844E-3</v>
      </c>
      <c r="AU17" s="552"/>
    </row>
    <row r="18" spans="1:47" s="482" customFormat="1" ht="15" customHeight="1">
      <c r="A18" s="482">
        <v>1</v>
      </c>
      <c r="B18" s="483" t="s">
        <v>607</v>
      </c>
      <c r="C18" s="484" t="s">
        <v>57</v>
      </c>
      <c r="D18" s="484" t="s">
        <v>190</v>
      </c>
      <c r="E18" s="485" t="s">
        <v>592</v>
      </c>
      <c r="F18" s="506">
        <v>-515</v>
      </c>
      <c r="G18" s="506">
        <v>-22</v>
      </c>
      <c r="H18" s="506">
        <v>-8</v>
      </c>
      <c r="I18" s="506">
        <v>-6</v>
      </c>
      <c r="J18" s="506">
        <v>-54</v>
      </c>
      <c r="K18" s="506">
        <v>-189</v>
      </c>
      <c r="L18" s="506">
        <v>-132</v>
      </c>
      <c r="M18" s="506">
        <v>-80</v>
      </c>
      <c r="N18" s="506">
        <v>-14</v>
      </c>
      <c r="O18" s="506">
        <v>13</v>
      </c>
      <c r="P18" s="506">
        <v>-11</v>
      </c>
      <c r="Q18" s="506">
        <v>-9</v>
      </c>
      <c r="R18" s="506">
        <v>-2</v>
      </c>
      <c r="S18" s="506">
        <v>14</v>
      </c>
      <c r="T18" s="506">
        <v>19</v>
      </c>
      <c r="U18" s="506">
        <v>-9</v>
      </c>
      <c r="V18" s="506">
        <v>-8</v>
      </c>
      <c r="W18" s="506">
        <v>-7</v>
      </c>
      <c r="X18" s="506">
        <v>-9</v>
      </c>
      <c r="Y18" s="506">
        <v>-1</v>
      </c>
      <c r="Z18" s="552"/>
      <c r="AA18" s="541">
        <f>F18/H30住基!F18</f>
        <v>-1.149656219305295E-2</v>
      </c>
      <c r="AB18" s="541">
        <f>G18/H30住基!G18</f>
        <v>-1.5120274914089347E-2</v>
      </c>
      <c r="AC18" s="541">
        <f>H18/H30住基!H18</f>
        <v>-4.7562425683709865E-3</v>
      </c>
      <c r="AD18" s="541">
        <f>I18/H30住基!I18</f>
        <v>-3.2206119162640902E-3</v>
      </c>
      <c r="AE18" s="541">
        <f>J18/H30住基!J18</f>
        <v>-2.4930747922437674E-2</v>
      </c>
      <c r="AF18" s="541">
        <f>K18/H30住基!K18</f>
        <v>-9.7022587268993835E-2</v>
      </c>
      <c r="AG18" s="541">
        <f>L18/H30住基!L18</f>
        <v>-7.783018867924528E-2</v>
      </c>
      <c r="AH18" s="541">
        <f>M18/H30住基!M18</f>
        <v>-4.1862899005756148E-2</v>
      </c>
      <c r="AI18" s="541">
        <f>N18/H30住基!N18</f>
        <v>-5.9221658206429781E-3</v>
      </c>
      <c r="AJ18" s="541">
        <f>O18/H30住基!O18</f>
        <v>4.5076282940360608E-3</v>
      </c>
      <c r="AK18" s="541">
        <f>P18/H30住基!P18</f>
        <v>-3.6339610175090851E-3</v>
      </c>
      <c r="AL18" s="541">
        <f>Q18/H30住基!Q18</f>
        <v>-3.3185840707964601E-3</v>
      </c>
      <c r="AM18" s="541">
        <f>R18/H30住基!R18</f>
        <v>-7.35564545788893E-4</v>
      </c>
      <c r="AN18" s="541">
        <f>S18/H30住基!S18</f>
        <v>4.5263498221791145E-3</v>
      </c>
      <c r="AO18" s="541">
        <f>T18/H30住基!T18</f>
        <v>4.5761078998073218E-3</v>
      </c>
      <c r="AP18" s="541">
        <f>U18/H30住基!U18</f>
        <v>-2.8019925280199252E-3</v>
      </c>
      <c r="AQ18" s="541">
        <f>V18/H30住基!V18</f>
        <v>-3.2520325203252032E-3</v>
      </c>
      <c r="AR18" s="541">
        <f>W18/H30住基!W18</f>
        <v>-2.9215358931552588E-3</v>
      </c>
      <c r="AS18" s="541">
        <f>X18/H30住基!X18</f>
        <v>-5.0223214285714289E-3</v>
      </c>
      <c r="AT18" s="541">
        <f>Y18/H30住基!Y18</f>
        <v>-7.911392405063291E-4</v>
      </c>
      <c r="AU18" s="552"/>
    </row>
    <row r="19" spans="1:47" s="482" customFormat="1" ht="15" customHeight="1">
      <c r="A19" s="482">
        <v>1</v>
      </c>
      <c r="B19" s="483" t="s">
        <v>608</v>
      </c>
      <c r="C19" s="484" t="s">
        <v>57</v>
      </c>
      <c r="D19" s="484" t="s">
        <v>191</v>
      </c>
      <c r="E19" s="485" t="s">
        <v>592</v>
      </c>
      <c r="F19" s="506">
        <v>-105</v>
      </c>
      <c r="G19" s="506">
        <v>68</v>
      </c>
      <c r="H19" s="506">
        <v>8</v>
      </c>
      <c r="I19" s="506">
        <v>-21</v>
      </c>
      <c r="J19" s="506">
        <v>2</v>
      </c>
      <c r="K19" s="506">
        <v>-101</v>
      </c>
      <c r="L19" s="506">
        <v>-143</v>
      </c>
      <c r="M19" s="506">
        <v>45</v>
      </c>
      <c r="N19" s="506">
        <v>7</v>
      </c>
      <c r="O19" s="506">
        <v>-31</v>
      </c>
      <c r="P19" s="506">
        <v>-20</v>
      </c>
      <c r="Q19" s="506">
        <v>18</v>
      </c>
      <c r="R19" s="506">
        <v>19</v>
      </c>
      <c r="S19" s="506">
        <v>18</v>
      </c>
      <c r="T19" s="506">
        <v>17</v>
      </c>
      <c r="U19" s="506">
        <v>8</v>
      </c>
      <c r="V19" s="506">
        <v>16</v>
      </c>
      <c r="W19" s="506">
        <v>-6</v>
      </c>
      <c r="X19" s="506">
        <v>-5</v>
      </c>
      <c r="Y19" s="506">
        <v>-4</v>
      </c>
      <c r="Z19" s="552"/>
      <c r="AA19" s="541">
        <f>F19/H30住基!F19</f>
        <v>-1.0895167733701349E-3</v>
      </c>
      <c r="AB19" s="541">
        <f>G19/H30住基!G19</f>
        <v>1.8564018564018563E-2</v>
      </c>
      <c r="AC19" s="541">
        <f>H19/H30住基!H19</f>
        <v>1.9093078758949881E-3</v>
      </c>
      <c r="AD19" s="541">
        <f>I19/H30住基!I19</f>
        <v>-4.6419098143236073E-3</v>
      </c>
      <c r="AE19" s="541">
        <f>J19/H30住基!J19</f>
        <v>4.3459365493263801E-4</v>
      </c>
      <c r="AF19" s="541">
        <f>K19/H30住基!K19</f>
        <v>-2.4431543299467829E-2</v>
      </c>
      <c r="AG19" s="541">
        <f>L19/H30住基!L19</f>
        <v>-4.0822152440765057E-2</v>
      </c>
      <c r="AH19" s="541">
        <f>M19/H30住基!M19</f>
        <v>1.0440835266821345E-2</v>
      </c>
      <c r="AI19" s="541">
        <f>N19/H30住基!N19</f>
        <v>1.2755102040816326E-3</v>
      </c>
      <c r="AJ19" s="541">
        <f>O19/H30住基!O19</f>
        <v>-4.2090970807875088E-3</v>
      </c>
      <c r="AK19" s="541">
        <f>P19/H30住基!P19</f>
        <v>-2.3801023444008093E-3</v>
      </c>
      <c r="AL19" s="541">
        <f>Q19/H30住基!Q19</f>
        <v>2.5038252886354154E-3</v>
      </c>
      <c r="AM19" s="541">
        <f>R19/H30住基!R19</f>
        <v>3.0385415000799615E-3</v>
      </c>
      <c r="AN19" s="541">
        <f>S19/H30住基!S19</f>
        <v>3.1706887440549588E-3</v>
      </c>
      <c r="AO19" s="541">
        <f>T19/H30住基!T19</f>
        <v>2.3393422320077059E-3</v>
      </c>
      <c r="AP19" s="541">
        <f>U19/H30住基!U19</f>
        <v>1.2984905047881837E-3</v>
      </c>
      <c r="AQ19" s="541">
        <f>V19/H30住基!V19</f>
        <v>3.1207333723425007E-3</v>
      </c>
      <c r="AR19" s="541">
        <f>W19/H30住基!W19</f>
        <v>-1.4492753623188406E-3</v>
      </c>
      <c r="AS19" s="541">
        <f>X19/H30住基!X19</f>
        <v>-1.8470631695603991E-3</v>
      </c>
      <c r="AT19" s="541">
        <f>Y19/H30住基!Y19</f>
        <v>-2.3952095808383233E-3</v>
      </c>
      <c r="AU19" s="552"/>
    </row>
    <row r="20" spans="1:47" s="482" customFormat="1" ht="15" customHeight="1">
      <c r="A20" s="482">
        <v>1</v>
      </c>
      <c r="B20" s="483" t="s">
        <v>609</v>
      </c>
      <c r="C20" s="484" t="s">
        <v>57</v>
      </c>
      <c r="D20" s="484" t="s">
        <v>266</v>
      </c>
      <c r="E20" s="485" t="s">
        <v>592</v>
      </c>
      <c r="F20" s="506">
        <v>1144</v>
      </c>
      <c r="G20" s="506">
        <v>261</v>
      </c>
      <c r="H20" s="506">
        <v>33</v>
      </c>
      <c r="I20" s="506">
        <v>-13</v>
      </c>
      <c r="J20" s="506">
        <v>193</v>
      </c>
      <c r="K20" s="506">
        <v>-60</v>
      </c>
      <c r="L20" s="506">
        <v>190</v>
      </c>
      <c r="M20" s="506">
        <v>214</v>
      </c>
      <c r="N20" s="506">
        <v>167</v>
      </c>
      <c r="O20" s="506">
        <v>46</v>
      </c>
      <c r="P20" s="506">
        <v>3</v>
      </c>
      <c r="Q20" s="506">
        <v>12</v>
      </c>
      <c r="R20" s="506">
        <v>-14</v>
      </c>
      <c r="S20" s="506">
        <v>52</v>
      </c>
      <c r="T20" s="506">
        <v>10</v>
      </c>
      <c r="U20" s="506">
        <v>-8</v>
      </c>
      <c r="V20" s="506">
        <v>1</v>
      </c>
      <c r="W20" s="506">
        <v>24</v>
      </c>
      <c r="X20" s="506">
        <v>26</v>
      </c>
      <c r="Y20" s="506">
        <v>7</v>
      </c>
      <c r="Z20" s="552"/>
      <c r="AA20" s="541">
        <f>F20/H30住基!F20</f>
        <v>5.65796046351753E-3</v>
      </c>
      <c r="AB20" s="541">
        <f>G20/H30住基!G20</f>
        <v>2.9461564510667119E-2</v>
      </c>
      <c r="AC20" s="541">
        <f>H20/H30住基!H20</f>
        <v>3.4609334032511796E-3</v>
      </c>
      <c r="AD20" s="541">
        <f>I20/H30住基!I20</f>
        <v>-1.3763896241397566E-3</v>
      </c>
      <c r="AE20" s="541">
        <f>J20/H30住基!J20</f>
        <v>1.8838457784285018E-2</v>
      </c>
      <c r="AF20" s="541">
        <f>K20/H30住基!K20</f>
        <v>-5.6872037914691941E-3</v>
      </c>
      <c r="AG20" s="541">
        <f>L20/H30住基!L20</f>
        <v>1.7872260370614242E-2</v>
      </c>
      <c r="AH20" s="541">
        <f>M20/H30住基!M20</f>
        <v>1.8472162278808806E-2</v>
      </c>
      <c r="AI20" s="541">
        <f>N20/H30住基!N20</f>
        <v>1.2695757944351528E-2</v>
      </c>
      <c r="AJ20" s="541">
        <f>O20/H30住基!O20</f>
        <v>2.8330356592966683E-3</v>
      </c>
      <c r="AK20" s="541">
        <f>P20/H30住基!P20</f>
        <v>1.7840152235965747E-4</v>
      </c>
      <c r="AL20" s="541">
        <f>Q20/H30住基!Q20</f>
        <v>8.6281276962899055E-4</v>
      </c>
      <c r="AM20" s="541">
        <f>R20/H30住基!R20</f>
        <v>-1.2706480304955528E-3</v>
      </c>
      <c r="AN20" s="541">
        <f>S20/H30住基!S20</f>
        <v>5.1459673428995547E-3</v>
      </c>
      <c r="AO20" s="541">
        <f>T20/H30住基!T20</f>
        <v>7.2217808911677621E-4</v>
      </c>
      <c r="AP20" s="541">
        <f>U20/H30住基!U20</f>
        <v>-6.6594522600516113E-4</v>
      </c>
      <c r="AQ20" s="541">
        <f>V20/H30住基!V20</f>
        <v>9.677731539727088E-5</v>
      </c>
      <c r="AR20" s="541">
        <f>W20/H30住基!W20</f>
        <v>3.2379924446842958E-3</v>
      </c>
      <c r="AS20" s="541">
        <f>X20/H30住基!X20</f>
        <v>6.1378659112370157E-3</v>
      </c>
      <c r="AT20" s="541">
        <f>Y20/H30住基!Y20</f>
        <v>3.0918727915194345E-3</v>
      </c>
      <c r="AU20" s="552"/>
    </row>
    <row r="21" spans="1:47" s="482" customFormat="1" ht="15" customHeight="1">
      <c r="A21" s="482">
        <v>1</v>
      </c>
      <c r="B21" s="483" t="s">
        <v>610</v>
      </c>
      <c r="C21" s="484" t="s">
        <v>57</v>
      </c>
      <c r="D21" s="484" t="s">
        <v>268</v>
      </c>
      <c r="E21" s="485" t="s">
        <v>592</v>
      </c>
      <c r="F21" s="506">
        <v>-219</v>
      </c>
      <c r="G21" s="506">
        <v>-21</v>
      </c>
      <c r="H21" s="506">
        <v>-11</v>
      </c>
      <c r="I21" s="506">
        <v>-2</v>
      </c>
      <c r="J21" s="506">
        <v>7</v>
      </c>
      <c r="K21" s="506">
        <v>-75</v>
      </c>
      <c r="L21" s="506">
        <v>-41</v>
      </c>
      <c r="M21" s="506">
        <v>-22</v>
      </c>
      <c r="N21" s="506">
        <v>-20</v>
      </c>
      <c r="O21" s="506">
        <v>-5</v>
      </c>
      <c r="P21" s="506">
        <v>0</v>
      </c>
      <c r="Q21" s="506">
        <v>-3</v>
      </c>
      <c r="R21" s="506">
        <v>-5</v>
      </c>
      <c r="S21" s="506">
        <v>-3</v>
      </c>
      <c r="T21" s="506">
        <v>-2</v>
      </c>
      <c r="U21" s="506">
        <v>-7</v>
      </c>
      <c r="V21" s="506">
        <v>2</v>
      </c>
      <c r="W21" s="506">
        <v>-6</v>
      </c>
      <c r="X21" s="506">
        <v>-6</v>
      </c>
      <c r="Y21" s="506">
        <v>1</v>
      </c>
      <c r="Z21" s="552"/>
      <c r="AA21" s="541">
        <f>F21/H30住基!F21</f>
        <v>-7.2740558674062507E-3</v>
      </c>
      <c r="AB21" s="541">
        <f>G21/H30住基!G21</f>
        <v>-1.8884892086330936E-2</v>
      </c>
      <c r="AC21" s="541">
        <f>H21/H30住基!H21</f>
        <v>-9.3696763202725727E-3</v>
      </c>
      <c r="AD21" s="541">
        <f>I21/H30住基!I21</f>
        <v>-1.7094017094017094E-3</v>
      </c>
      <c r="AE21" s="541">
        <f>J21/H30住基!J21</f>
        <v>5.4602184087363496E-3</v>
      </c>
      <c r="AF21" s="541">
        <f>K21/H30住基!K21</f>
        <v>-5.2228412256267412E-2</v>
      </c>
      <c r="AG21" s="541">
        <f>L21/H30住基!L21</f>
        <v>-3.052866716306776E-2</v>
      </c>
      <c r="AH21" s="541">
        <f>M21/H30住基!M21</f>
        <v>-1.4804845222072678E-2</v>
      </c>
      <c r="AI21" s="541">
        <f>N21/H30住基!N21</f>
        <v>-1.1926058437686345E-2</v>
      </c>
      <c r="AJ21" s="541">
        <f>O21/H30住基!O21</f>
        <v>-2.4925224327018943E-3</v>
      </c>
      <c r="AK21" s="541">
        <f>P21/H30住基!P21</f>
        <v>0</v>
      </c>
      <c r="AL21" s="541">
        <f>Q21/H30住基!Q21</f>
        <v>-1.7421602787456446E-3</v>
      </c>
      <c r="AM21" s="541">
        <f>R21/H30住基!R21</f>
        <v>-3.1605562579013905E-3</v>
      </c>
      <c r="AN21" s="541">
        <f>S21/H30住基!S21</f>
        <v>-1.6456390565002743E-3</v>
      </c>
      <c r="AO21" s="541">
        <f>T21/H30住基!T21</f>
        <v>-7.0871722182849046E-4</v>
      </c>
      <c r="AP21" s="541">
        <f>U21/H30住基!U21</f>
        <v>-2.9585798816568047E-3</v>
      </c>
      <c r="AQ21" s="541">
        <f>V21/H30住基!V21</f>
        <v>9.8087297694948511E-4</v>
      </c>
      <c r="AR21" s="541">
        <f>W21/H30住基!W21</f>
        <v>-3.9473684210526317E-3</v>
      </c>
      <c r="AS21" s="541">
        <f>X21/H30住基!X21</f>
        <v>-6.2827225130890054E-3</v>
      </c>
      <c r="AT21" s="541">
        <f>Y21/H30住基!Y21</f>
        <v>1.488095238095238E-3</v>
      </c>
      <c r="AU21" s="552"/>
    </row>
    <row r="22" spans="1:47" s="482" customFormat="1" ht="15" customHeight="1">
      <c r="A22" s="482">
        <v>1</v>
      </c>
      <c r="B22" s="483" t="s">
        <v>611</v>
      </c>
      <c r="C22" s="484" t="s">
        <v>57</v>
      </c>
      <c r="D22" s="484" t="s">
        <v>270</v>
      </c>
      <c r="E22" s="485" t="s">
        <v>592</v>
      </c>
      <c r="F22" s="506">
        <v>-454</v>
      </c>
      <c r="G22" s="506">
        <v>-5</v>
      </c>
      <c r="H22" s="506">
        <v>-11</v>
      </c>
      <c r="I22" s="506">
        <v>-5</v>
      </c>
      <c r="J22" s="506">
        <v>-86</v>
      </c>
      <c r="K22" s="506">
        <v>-213</v>
      </c>
      <c r="L22" s="506">
        <v>-60</v>
      </c>
      <c r="M22" s="506">
        <v>40</v>
      </c>
      <c r="N22" s="506">
        <v>-14</v>
      </c>
      <c r="O22" s="506">
        <v>-10</v>
      </c>
      <c r="P22" s="506">
        <v>-33</v>
      </c>
      <c r="Q22" s="506">
        <v>-27</v>
      </c>
      <c r="R22" s="506">
        <v>-21</v>
      </c>
      <c r="S22" s="506">
        <v>5</v>
      </c>
      <c r="T22" s="506">
        <v>5</v>
      </c>
      <c r="U22" s="506">
        <v>3</v>
      </c>
      <c r="V22" s="506">
        <v>0</v>
      </c>
      <c r="W22" s="506">
        <v>-8</v>
      </c>
      <c r="X22" s="506">
        <v>-6</v>
      </c>
      <c r="Y22" s="506">
        <v>-8</v>
      </c>
      <c r="Z22" s="552"/>
      <c r="AA22" s="541">
        <f>F22/H30住基!F22</f>
        <v>-5.4584365306465966E-3</v>
      </c>
      <c r="AB22" s="541">
        <f>G22/H30住基!G22</f>
        <v>-1.6441959881617889E-3</v>
      </c>
      <c r="AC22" s="541">
        <f>H22/H30住基!H22</f>
        <v>-3.0071077091306723E-3</v>
      </c>
      <c r="AD22" s="541">
        <f>I22/H30住基!I22</f>
        <v>-1.3517166801838335E-3</v>
      </c>
      <c r="AE22" s="541">
        <f>J22/H30住基!J22</f>
        <v>-2.0461575065429456E-2</v>
      </c>
      <c r="AF22" s="541">
        <f>K22/H30住基!K22</f>
        <v>-5.887230514096186E-2</v>
      </c>
      <c r="AG22" s="541">
        <f>L22/H30住基!L22</f>
        <v>-1.7688679245283018E-2</v>
      </c>
      <c r="AH22" s="541">
        <f>M22/H30住基!M22</f>
        <v>9.8911968348170121E-3</v>
      </c>
      <c r="AI22" s="541">
        <f>N22/H30住基!N22</f>
        <v>-3.1818181818181819E-3</v>
      </c>
      <c r="AJ22" s="541">
        <f>O22/H30住基!O22</f>
        <v>-1.9043991620643686E-3</v>
      </c>
      <c r="AK22" s="541">
        <f>P22/H30住基!P22</f>
        <v>-5.9642147117296221E-3</v>
      </c>
      <c r="AL22" s="541">
        <f>Q22/H30住基!Q22</f>
        <v>-5.6051484326344195E-3</v>
      </c>
      <c r="AM22" s="541">
        <f>R22/H30住基!R22</f>
        <v>-3.986332574031891E-3</v>
      </c>
      <c r="AN22" s="541">
        <f>S22/H30住基!S22</f>
        <v>8.7305744718002445E-4</v>
      </c>
      <c r="AO22" s="541">
        <f>T22/H30住基!T22</f>
        <v>7.1932096101280391E-4</v>
      </c>
      <c r="AP22" s="541">
        <f>U22/H30住基!U22</f>
        <v>5.581395348837209E-4</v>
      </c>
      <c r="AQ22" s="541">
        <f>V22/H30住基!V22</f>
        <v>0</v>
      </c>
      <c r="AR22" s="541">
        <f>W22/H30住基!W22</f>
        <v>-1.8450184501845018E-3</v>
      </c>
      <c r="AS22" s="541">
        <f>X22/H30住基!X22</f>
        <v>-1.8808777429467085E-3</v>
      </c>
      <c r="AT22" s="541">
        <f>Y22/H30住基!Y22</f>
        <v>-3.6330608537693005E-3</v>
      </c>
      <c r="AU22" s="552"/>
    </row>
    <row r="23" spans="1:47" s="482" customFormat="1" ht="15" customHeight="1">
      <c r="A23" s="482">
        <v>1</v>
      </c>
      <c r="B23" s="483" t="s">
        <v>612</v>
      </c>
      <c r="C23" s="484" t="s">
        <v>57</v>
      </c>
      <c r="D23" s="484" t="s">
        <v>58</v>
      </c>
      <c r="E23" s="485" t="s">
        <v>592</v>
      </c>
      <c r="F23" s="506">
        <v>-778</v>
      </c>
      <c r="G23" s="506">
        <v>-133</v>
      </c>
      <c r="H23" s="506">
        <v>-43</v>
      </c>
      <c r="I23" s="506">
        <v>-6</v>
      </c>
      <c r="J23" s="506">
        <v>47</v>
      </c>
      <c r="K23" s="506">
        <v>-305</v>
      </c>
      <c r="L23" s="506">
        <v>-82</v>
      </c>
      <c r="M23" s="506">
        <v>-165</v>
      </c>
      <c r="N23" s="506">
        <v>-113</v>
      </c>
      <c r="O23" s="506">
        <v>-58</v>
      </c>
      <c r="P23" s="506">
        <v>14</v>
      </c>
      <c r="Q23" s="506">
        <v>25</v>
      </c>
      <c r="R23" s="506">
        <v>1</v>
      </c>
      <c r="S23" s="506">
        <v>-24</v>
      </c>
      <c r="T23" s="506">
        <v>7</v>
      </c>
      <c r="U23" s="506">
        <v>-17</v>
      </c>
      <c r="V23" s="506">
        <v>-7</v>
      </c>
      <c r="W23" s="506">
        <v>46</v>
      </c>
      <c r="X23" s="506">
        <v>23</v>
      </c>
      <c r="Y23" s="506">
        <v>12</v>
      </c>
      <c r="Z23" s="552"/>
      <c r="AA23" s="541">
        <f>F23/H30住基!F23</f>
        <v>-2.9122106973209906E-3</v>
      </c>
      <c r="AB23" s="541">
        <f>G23/H30住基!G23</f>
        <v>-1.2262585284897659E-2</v>
      </c>
      <c r="AC23" s="541">
        <f>H23/H30住基!H23</f>
        <v>-3.5231462515362558E-3</v>
      </c>
      <c r="AD23" s="541">
        <f>I23/H30住基!I23</f>
        <v>-4.8196642300586391E-4</v>
      </c>
      <c r="AE23" s="541">
        <f>J23/H30住基!J23</f>
        <v>3.2982456140350875E-3</v>
      </c>
      <c r="AF23" s="541">
        <f>K23/H30住基!K23</f>
        <v>-2.2225460905049916E-2</v>
      </c>
      <c r="AG23" s="541">
        <f>L23/H30住基!L23</f>
        <v>-6.1695884433075011E-3</v>
      </c>
      <c r="AH23" s="541">
        <f>M23/H30住基!M23</f>
        <v>-1.0946725933788894E-2</v>
      </c>
      <c r="AI23" s="541">
        <f>N23/H30住基!N23</f>
        <v>-6.9572712720108358E-3</v>
      </c>
      <c r="AJ23" s="541">
        <f>O23/H30住基!O23</f>
        <v>-2.8331379445095742E-3</v>
      </c>
      <c r="AK23" s="541">
        <f>P23/H30住基!P23</f>
        <v>6.7888662593346908E-4</v>
      </c>
      <c r="AL23" s="541">
        <f>Q23/H30住基!Q23</f>
        <v>1.5047550258817865E-3</v>
      </c>
      <c r="AM23" s="541">
        <f>R23/H30住基!R23</f>
        <v>6.6604502464366597E-5</v>
      </c>
      <c r="AN23" s="541">
        <f>S23/H30住基!S23</f>
        <v>-1.5052684395383843E-3</v>
      </c>
      <c r="AO23" s="541">
        <f>T23/H30住基!T23</f>
        <v>3.3274706469553646E-4</v>
      </c>
      <c r="AP23" s="541">
        <f>U23/H30住基!U23</f>
        <v>-9.7824835999539648E-4</v>
      </c>
      <c r="AQ23" s="541">
        <f>V23/H30住基!V23</f>
        <v>-5.0161232533142241E-4</v>
      </c>
      <c r="AR23" s="541">
        <f>W23/H30住基!W23</f>
        <v>4.8600105652403594E-3</v>
      </c>
      <c r="AS23" s="541">
        <f>X23/H30住基!X23</f>
        <v>4.1086102179349769E-3</v>
      </c>
      <c r="AT23" s="541">
        <f>Y23/H30住基!Y23</f>
        <v>4.0363269424823411E-3</v>
      </c>
      <c r="AU23" s="552"/>
    </row>
    <row r="24" spans="1:47" s="482" customFormat="1" ht="15" customHeight="1">
      <c r="A24" s="482">
        <v>1</v>
      </c>
      <c r="B24" s="483" t="s">
        <v>613</v>
      </c>
      <c r="C24" s="484" t="s">
        <v>57</v>
      </c>
      <c r="D24" s="484" t="s">
        <v>271</v>
      </c>
      <c r="E24" s="485" t="s">
        <v>592</v>
      </c>
      <c r="F24" s="506">
        <v>-275</v>
      </c>
      <c r="G24" s="506">
        <v>14</v>
      </c>
      <c r="H24" s="506">
        <v>-3</v>
      </c>
      <c r="I24" s="506">
        <v>-11</v>
      </c>
      <c r="J24" s="506">
        <v>-21</v>
      </c>
      <c r="K24" s="506">
        <v>-107</v>
      </c>
      <c r="L24" s="506">
        <v>-64</v>
      </c>
      <c r="M24" s="506">
        <v>-21</v>
      </c>
      <c r="N24" s="506">
        <v>-5</v>
      </c>
      <c r="O24" s="506">
        <v>-31</v>
      </c>
      <c r="P24" s="506">
        <v>10</v>
      </c>
      <c r="Q24" s="506">
        <v>5</v>
      </c>
      <c r="R24" s="506">
        <v>-7</v>
      </c>
      <c r="S24" s="506">
        <v>-8</v>
      </c>
      <c r="T24" s="506">
        <v>-10</v>
      </c>
      <c r="U24" s="506">
        <v>2</v>
      </c>
      <c r="V24" s="506">
        <v>0</v>
      </c>
      <c r="W24" s="506">
        <v>-9</v>
      </c>
      <c r="X24" s="506">
        <v>-8</v>
      </c>
      <c r="Y24" s="506">
        <v>-1</v>
      </c>
      <c r="Z24" s="552"/>
      <c r="AA24" s="541">
        <f>F24/H30住基!F24</f>
        <v>-5.6771263418662265E-3</v>
      </c>
      <c r="AB24" s="541">
        <f>G24/H30住基!G24</f>
        <v>8.5054678007290396E-3</v>
      </c>
      <c r="AC24" s="541">
        <f>H24/H30住基!H24</f>
        <v>-1.5298317185109638E-3</v>
      </c>
      <c r="AD24" s="541">
        <f>I24/H30住基!I24</f>
        <v>-5.1643192488262908E-3</v>
      </c>
      <c r="AE24" s="541">
        <f>J24/H30住基!J24</f>
        <v>-8.2807570977917987E-3</v>
      </c>
      <c r="AF24" s="541">
        <f>K24/H30住基!K24</f>
        <v>-4.5726495726495724E-2</v>
      </c>
      <c r="AG24" s="541">
        <f>L24/H30住基!L24</f>
        <v>-2.8776978417266189E-2</v>
      </c>
      <c r="AH24" s="541">
        <f>M24/H30住基!M24</f>
        <v>-9.0478242137009904E-3</v>
      </c>
      <c r="AI24" s="541">
        <f>N24/H30住基!N24</f>
        <v>-1.9004180919802356E-3</v>
      </c>
      <c r="AJ24" s="541">
        <f>O24/H30住基!O24</f>
        <v>-9.4110503946569519E-3</v>
      </c>
      <c r="AK24" s="541">
        <f>P24/H30住基!P24</f>
        <v>2.999400119976005E-3</v>
      </c>
      <c r="AL24" s="541">
        <f>Q24/H30住基!Q24</f>
        <v>1.6512549537648614E-3</v>
      </c>
      <c r="AM24" s="541">
        <f>R24/H30住基!R24</f>
        <v>-2.4263431542461003E-3</v>
      </c>
      <c r="AN24" s="541">
        <f>S24/H30住基!S24</f>
        <v>-2.6212319790301442E-3</v>
      </c>
      <c r="AO24" s="541">
        <f>T24/H30住基!T24</f>
        <v>-2.4230676035861399E-3</v>
      </c>
      <c r="AP24" s="541">
        <f>U24/H30住基!U24</f>
        <v>6.05143721633888E-4</v>
      </c>
      <c r="AQ24" s="541">
        <f>V24/H30住基!V24</f>
        <v>0</v>
      </c>
      <c r="AR24" s="541">
        <f>W24/H30住基!W24</f>
        <v>-3.9301310043668124E-3</v>
      </c>
      <c r="AS24" s="541">
        <f>X24/H30住基!X24</f>
        <v>-5.2596975673898753E-3</v>
      </c>
      <c r="AT24" s="541">
        <f>Y24/H30住基!Y24</f>
        <v>-1.1013215859030838E-3</v>
      </c>
      <c r="AU24" s="552"/>
    </row>
    <row r="25" spans="1:47" s="482" customFormat="1" ht="15" customHeight="1">
      <c r="A25" s="482">
        <v>1</v>
      </c>
      <c r="B25" s="483" t="s">
        <v>614</v>
      </c>
      <c r="C25" s="484" t="s">
        <v>57</v>
      </c>
      <c r="D25" s="484" t="s">
        <v>273</v>
      </c>
      <c r="E25" s="485" t="s">
        <v>592</v>
      </c>
      <c r="F25" s="506">
        <v>-84</v>
      </c>
      <c r="G25" s="506">
        <v>34</v>
      </c>
      <c r="H25" s="506">
        <v>1</v>
      </c>
      <c r="I25" s="506">
        <v>4</v>
      </c>
      <c r="J25" s="506">
        <v>-23</v>
      </c>
      <c r="K25" s="506">
        <v>-48</v>
      </c>
      <c r="L25" s="506">
        <v>-38</v>
      </c>
      <c r="M25" s="506">
        <v>-6</v>
      </c>
      <c r="N25" s="506">
        <v>11</v>
      </c>
      <c r="O25" s="506">
        <v>-12</v>
      </c>
      <c r="P25" s="506">
        <v>-4</v>
      </c>
      <c r="Q25" s="506">
        <v>5</v>
      </c>
      <c r="R25" s="506">
        <v>5</v>
      </c>
      <c r="S25" s="506">
        <v>3</v>
      </c>
      <c r="T25" s="506">
        <v>-2</v>
      </c>
      <c r="U25" s="506">
        <v>5</v>
      </c>
      <c r="V25" s="506">
        <v>-15</v>
      </c>
      <c r="W25" s="506">
        <v>-3</v>
      </c>
      <c r="X25" s="506">
        <v>3</v>
      </c>
      <c r="Y25" s="506">
        <v>-4</v>
      </c>
      <c r="Z25" s="552"/>
      <c r="AA25" s="541">
        <f>F25/H30住基!F25</f>
        <v>-2.0399737717657915E-3</v>
      </c>
      <c r="AB25" s="541">
        <f>G25/H30住基!G25</f>
        <v>2.2957461174881837E-2</v>
      </c>
      <c r="AC25" s="541">
        <f>H25/H30住基!H25</f>
        <v>5.8927519151443723E-4</v>
      </c>
      <c r="AD25" s="541">
        <f>I25/H30住基!I25</f>
        <v>2.2136137244050912E-3</v>
      </c>
      <c r="AE25" s="541">
        <f>J25/H30住基!J25</f>
        <v>-1.0936757013789824E-2</v>
      </c>
      <c r="AF25" s="541">
        <f>K25/H30住基!K25</f>
        <v>-2.4328433857070453E-2</v>
      </c>
      <c r="AG25" s="541">
        <f>L25/H30住基!L25</f>
        <v>-2.1384355655599326E-2</v>
      </c>
      <c r="AH25" s="541">
        <f>M25/H30住基!M25</f>
        <v>-3.2327586206896551E-3</v>
      </c>
      <c r="AI25" s="541">
        <f>N25/H30住基!N25</f>
        <v>5.1020408163265302E-3</v>
      </c>
      <c r="AJ25" s="541">
        <f>O25/H30住基!O25</f>
        <v>-4.3763676148796497E-3</v>
      </c>
      <c r="AK25" s="541">
        <f>P25/H30住基!P25</f>
        <v>-1.4414414414414415E-3</v>
      </c>
      <c r="AL25" s="541">
        <f>Q25/H30住基!Q25</f>
        <v>1.8982536066818527E-3</v>
      </c>
      <c r="AM25" s="541">
        <f>R25/H30住基!R25</f>
        <v>2.01450443190975E-3</v>
      </c>
      <c r="AN25" s="541">
        <f>S25/H30住基!S25</f>
        <v>1.1463507833397019E-3</v>
      </c>
      <c r="AO25" s="541">
        <f>T25/H30住基!T25</f>
        <v>-6.0295447693699126E-4</v>
      </c>
      <c r="AP25" s="541">
        <f>U25/H30住基!U25</f>
        <v>1.8470631695603991E-3</v>
      </c>
      <c r="AQ25" s="541">
        <f>V25/H30住基!V25</f>
        <v>-5.6990881458966565E-3</v>
      </c>
      <c r="AR25" s="541">
        <f>W25/H30住基!W25</f>
        <v>-1.3947001394700139E-3</v>
      </c>
      <c r="AS25" s="541">
        <f>X25/H30住基!X25</f>
        <v>2.130681818181818E-3</v>
      </c>
      <c r="AT25" s="541">
        <f>Y25/H30住基!Y25</f>
        <v>-4.6403712296983757E-3</v>
      </c>
      <c r="AU25" s="552"/>
    </row>
    <row r="26" spans="1:47" s="482" customFormat="1" ht="15" customHeight="1">
      <c r="A26" s="482">
        <v>1</v>
      </c>
      <c r="B26" s="483" t="s">
        <v>615</v>
      </c>
      <c r="C26" s="484" t="s">
        <v>57</v>
      </c>
      <c r="D26" s="484" t="s">
        <v>274</v>
      </c>
      <c r="E26" s="485" t="s">
        <v>592</v>
      </c>
      <c r="F26" s="506">
        <v>-115</v>
      </c>
      <c r="G26" s="506">
        <v>108</v>
      </c>
      <c r="H26" s="506">
        <v>5</v>
      </c>
      <c r="I26" s="506">
        <v>28</v>
      </c>
      <c r="J26" s="506">
        <v>-9</v>
      </c>
      <c r="K26" s="506">
        <v>-500</v>
      </c>
      <c r="L26" s="506">
        <v>-42</v>
      </c>
      <c r="M26" s="506">
        <v>103</v>
      </c>
      <c r="N26" s="506">
        <v>46</v>
      </c>
      <c r="O26" s="506">
        <v>2</v>
      </c>
      <c r="P26" s="506">
        <v>5</v>
      </c>
      <c r="Q26" s="506">
        <v>-3</v>
      </c>
      <c r="R26" s="506">
        <v>70</v>
      </c>
      <c r="S26" s="506">
        <v>26</v>
      </c>
      <c r="T26" s="506">
        <v>13</v>
      </c>
      <c r="U26" s="506">
        <v>-1</v>
      </c>
      <c r="V26" s="506">
        <v>0</v>
      </c>
      <c r="W26" s="506">
        <v>9</v>
      </c>
      <c r="X26" s="506">
        <v>23</v>
      </c>
      <c r="Y26" s="506">
        <v>2</v>
      </c>
      <c r="Z26" s="552"/>
      <c r="AA26" s="541">
        <f>F26/H30住基!F26</f>
        <v>-4.9006656382371238E-4</v>
      </c>
      <c r="AB26" s="541">
        <f>G26/H30住基!G26</f>
        <v>1.1306532663316583E-2</v>
      </c>
      <c r="AC26" s="541">
        <f>H26/H30住基!H26</f>
        <v>4.6585297680052176E-4</v>
      </c>
      <c r="AD26" s="541">
        <f>I26/H30住基!I26</f>
        <v>2.5159493215922363E-3</v>
      </c>
      <c r="AE26" s="541">
        <f>J26/H30住基!J26</f>
        <v>-7.4788100382250291E-4</v>
      </c>
      <c r="AF26" s="541">
        <f>K26/H30住基!K26</f>
        <v>-4.585052728106373E-2</v>
      </c>
      <c r="AG26" s="541">
        <f>L26/H30住基!L26</f>
        <v>-4.4243126514273675E-3</v>
      </c>
      <c r="AH26" s="541">
        <f>M26/H30住基!M26</f>
        <v>8.9822970262492374E-3</v>
      </c>
      <c r="AI26" s="541">
        <f>N26/H30住基!N26</f>
        <v>3.3721867898247929E-3</v>
      </c>
      <c r="AJ26" s="541">
        <f>O26/H30住基!O26</f>
        <v>1.0851283164234171E-4</v>
      </c>
      <c r="AK26" s="541">
        <f>P26/H30住基!P26</f>
        <v>2.4532652961091212E-4</v>
      </c>
      <c r="AL26" s="541">
        <f>Q26/H30住基!Q26</f>
        <v>-1.8187329493785995E-4</v>
      </c>
      <c r="AM26" s="541">
        <f>R26/H30住基!R26</f>
        <v>4.9843349473084591E-3</v>
      </c>
      <c r="AN26" s="541">
        <f>S26/H30住基!S26</f>
        <v>1.9877675840978591E-3</v>
      </c>
      <c r="AO26" s="541">
        <f>T26/H30住基!T26</f>
        <v>7.6574188608116863E-4</v>
      </c>
      <c r="AP26" s="541">
        <f>U26/H30住基!U26</f>
        <v>-6.7686476242046845E-5</v>
      </c>
      <c r="AQ26" s="541">
        <f>V26/H30住基!V26</f>
        <v>0</v>
      </c>
      <c r="AR26" s="541">
        <f>W26/H30住基!W26</f>
        <v>9.4806699673443589E-4</v>
      </c>
      <c r="AS26" s="541">
        <f>X26/H30住基!X26</f>
        <v>3.9552880481513331E-3</v>
      </c>
      <c r="AT26" s="541">
        <f>Y26/H30住基!Y26</f>
        <v>5.6882821387940839E-4</v>
      </c>
      <c r="AU26" s="552"/>
    </row>
    <row r="27" spans="1:47" s="482" customFormat="1" ht="15" customHeight="1">
      <c r="A27" s="482">
        <v>1</v>
      </c>
      <c r="B27" s="483" t="s">
        <v>616</v>
      </c>
      <c r="C27" s="484" t="s">
        <v>57</v>
      </c>
      <c r="D27" s="484" t="s">
        <v>275</v>
      </c>
      <c r="E27" s="485" t="s">
        <v>592</v>
      </c>
      <c r="F27" s="506">
        <v>-74</v>
      </c>
      <c r="G27" s="506">
        <v>30</v>
      </c>
      <c r="H27" s="506">
        <v>26</v>
      </c>
      <c r="I27" s="506">
        <v>16</v>
      </c>
      <c r="J27" s="506">
        <v>-7</v>
      </c>
      <c r="K27" s="506">
        <v>-87</v>
      </c>
      <c r="L27" s="506">
        <v>-41</v>
      </c>
      <c r="M27" s="506">
        <v>-18</v>
      </c>
      <c r="N27" s="506">
        <v>27</v>
      </c>
      <c r="O27" s="506">
        <v>14</v>
      </c>
      <c r="P27" s="506">
        <v>-5</v>
      </c>
      <c r="Q27" s="506">
        <v>-1</v>
      </c>
      <c r="R27" s="506">
        <v>20</v>
      </c>
      <c r="S27" s="506">
        <v>-12</v>
      </c>
      <c r="T27" s="506">
        <v>4</v>
      </c>
      <c r="U27" s="506">
        <v>-17</v>
      </c>
      <c r="V27" s="506">
        <v>-8</v>
      </c>
      <c r="W27" s="506">
        <v>1</v>
      </c>
      <c r="X27" s="506">
        <v>-3</v>
      </c>
      <c r="Y27" s="506">
        <v>-13</v>
      </c>
      <c r="Z27" s="552"/>
      <c r="AA27" s="541">
        <f>F27/H30住基!F27</f>
        <v>-9.4370903155048839E-4</v>
      </c>
      <c r="AB27" s="541">
        <f>G27/H30住基!G27</f>
        <v>1.1223344556677889E-2</v>
      </c>
      <c r="AC27" s="541">
        <f>H27/H30住基!H27</f>
        <v>8.5922009253139465E-3</v>
      </c>
      <c r="AD27" s="541">
        <f>I27/H30住基!I27</f>
        <v>4.9019607843137254E-3</v>
      </c>
      <c r="AE27" s="541">
        <f>J27/H30住基!J27</f>
        <v>-1.906318082788671E-3</v>
      </c>
      <c r="AF27" s="541">
        <f>K27/H30住基!K27</f>
        <v>-2.3660592874626053E-2</v>
      </c>
      <c r="AG27" s="541">
        <f>L27/H30住基!L27</f>
        <v>-1.2184249628528975E-2</v>
      </c>
      <c r="AH27" s="541">
        <f>M27/H30住基!M27</f>
        <v>-4.6862796146836761E-3</v>
      </c>
      <c r="AI27" s="541">
        <f>N27/H30住基!N27</f>
        <v>6.3996207632140319E-3</v>
      </c>
      <c r="AJ27" s="541">
        <f>O27/H30住基!O27</f>
        <v>2.609992542878449E-3</v>
      </c>
      <c r="AK27" s="541">
        <f>P27/H30住基!P27</f>
        <v>-9.3457943925233649E-4</v>
      </c>
      <c r="AL27" s="541">
        <f>Q27/H30住基!Q27</f>
        <v>-2.1381227282446012E-4</v>
      </c>
      <c r="AM27" s="541">
        <f>R27/H30住基!R27</f>
        <v>4.3677658877484165E-3</v>
      </c>
      <c r="AN27" s="541">
        <f>S27/H30住基!S27</f>
        <v>-2.2835394862036158E-3</v>
      </c>
      <c r="AO27" s="541">
        <f>T27/H30住基!T27</f>
        <v>5.5218111540585317E-4</v>
      </c>
      <c r="AP27" s="541">
        <f>U27/H30住基!U27</f>
        <v>-2.8399599064483794E-3</v>
      </c>
      <c r="AQ27" s="541">
        <f>V27/H30住基!V27</f>
        <v>-1.6103059581320451E-3</v>
      </c>
      <c r="AR27" s="541">
        <f>W27/H30住基!W27</f>
        <v>2.8336639274582036E-4</v>
      </c>
      <c r="AS27" s="541">
        <f>X27/H30住基!X27</f>
        <v>-1.3345195729537367E-3</v>
      </c>
      <c r="AT27" s="541">
        <f>Y27/H30住基!Y27</f>
        <v>-8.8016249153689916E-3</v>
      </c>
      <c r="AU27" s="552"/>
    </row>
    <row r="28" spans="1:47" s="482" customFormat="1" ht="15" customHeight="1">
      <c r="A28" s="482">
        <v>1</v>
      </c>
      <c r="B28" s="483" t="s">
        <v>617</v>
      </c>
      <c r="C28" s="484" t="s">
        <v>57</v>
      </c>
      <c r="D28" s="484" t="s">
        <v>276</v>
      </c>
      <c r="E28" s="485" t="s">
        <v>592</v>
      </c>
      <c r="F28" s="506">
        <v>-517</v>
      </c>
      <c r="G28" s="506">
        <v>-14</v>
      </c>
      <c r="H28" s="506">
        <v>23</v>
      </c>
      <c r="I28" s="506">
        <v>-5</v>
      </c>
      <c r="J28" s="506">
        <v>-18</v>
      </c>
      <c r="K28" s="506">
        <v>-146</v>
      </c>
      <c r="L28" s="506">
        <v>-112</v>
      </c>
      <c r="M28" s="506">
        <v>-80</v>
      </c>
      <c r="N28" s="506">
        <v>-71</v>
      </c>
      <c r="O28" s="506">
        <v>-19</v>
      </c>
      <c r="P28" s="506">
        <v>-5</v>
      </c>
      <c r="Q28" s="506">
        <v>-10</v>
      </c>
      <c r="R28" s="506">
        <v>-24</v>
      </c>
      <c r="S28" s="506">
        <v>-18</v>
      </c>
      <c r="T28" s="506">
        <v>-11</v>
      </c>
      <c r="U28" s="506">
        <v>8</v>
      </c>
      <c r="V28" s="506">
        <v>-6</v>
      </c>
      <c r="W28" s="506">
        <v>4</v>
      </c>
      <c r="X28" s="506">
        <v>-13</v>
      </c>
      <c r="Y28" s="506">
        <v>0</v>
      </c>
      <c r="Z28" s="552"/>
      <c r="AA28" s="541">
        <f>F28/H30住基!F28</f>
        <v>-5.6183438382960225E-3</v>
      </c>
      <c r="AB28" s="541">
        <f>G28/H30住基!G28</f>
        <v>-3.9171796306659203E-3</v>
      </c>
      <c r="AC28" s="541">
        <f>H28/H30住基!H28</f>
        <v>5.6987115956392467E-3</v>
      </c>
      <c r="AD28" s="541">
        <f>I28/H30住基!I28</f>
        <v>-1.1789672247111531E-3</v>
      </c>
      <c r="AE28" s="541">
        <f>J28/H30住基!J28</f>
        <v>-3.7313432835820895E-3</v>
      </c>
      <c r="AF28" s="541">
        <f>K28/H30住基!K28</f>
        <v>-3.0208979929650322E-2</v>
      </c>
      <c r="AG28" s="541">
        <f>L28/H30住基!L28</f>
        <v>-2.3460410557184751E-2</v>
      </c>
      <c r="AH28" s="541">
        <f>M28/H30住基!M28</f>
        <v>-1.5968063872255488E-2</v>
      </c>
      <c r="AI28" s="541">
        <f>N28/H30住基!N28</f>
        <v>-1.2864649393005979E-2</v>
      </c>
      <c r="AJ28" s="541">
        <f>O28/H30住基!O28</f>
        <v>-2.8528528528528529E-3</v>
      </c>
      <c r="AK28" s="541">
        <f>P28/H30住基!P28</f>
        <v>-7.2327498915087513E-4</v>
      </c>
      <c r="AL28" s="541">
        <f>Q28/H30住基!Q28</f>
        <v>-1.8402649981597351E-3</v>
      </c>
      <c r="AM28" s="541">
        <f>R28/H30住基!R28</f>
        <v>-4.6065259117082534E-3</v>
      </c>
      <c r="AN28" s="541">
        <f>S28/H30住基!S28</f>
        <v>-3.2549728752260397E-3</v>
      </c>
      <c r="AO28" s="541">
        <f>T28/H30住基!T28</f>
        <v>-1.4337851929092805E-3</v>
      </c>
      <c r="AP28" s="541">
        <f>U28/H30住基!U28</f>
        <v>1.2853470437017994E-3</v>
      </c>
      <c r="AQ28" s="541">
        <f>V28/H30住基!V28</f>
        <v>-1.2140833670578712E-3</v>
      </c>
      <c r="AR28" s="541">
        <f>W28/H30住基!W28</f>
        <v>1.1627906976744186E-3</v>
      </c>
      <c r="AS28" s="541">
        <f>X28/H30住基!X28</f>
        <v>-6.3015026660203583E-3</v>
      </c>
      <c r="AT28" s="541">
        <f>Y28/H30住基!Y28</f>
        <v>0</v>
      </c>
      <c r="AU28" s="552"/>
    </row>
    <row r="29" spans="1:47" s="482" customFormat="1" ht="15" customHeight="1">
      <c r="A29" s="482">
        <v>1</v>
      </c>
      <c r="B29" s="483" t="s">
        <v>618</v>
      </c>
      <c r="C29" s="484" t="s">
        <v>57</v>
      </c>
      <c r="D29" s="484" t="s">
        <v>277</v>
      </c>
      <c r="E29" s="485" t="s">
        <v>592</v>
      </c>
      <c r="F29" s="506">
        <v>-502</v>
      </c>
      <c r="G29" s="506">
        <v>132</v>
      </c>
      <c r="H29" s="506">
        <v>1</v>
      </c>
      <c r="I29" s="506">
        <v>-15</v>
      </c>
      <c r="J29" s="506">
        <v>-63</v>
      </c>
      <c r="K29" s="506">
        <v>-383</v>
      </c>
      <c r="L29" s="506">
        <v>-214</v>
      </c>
      <c r="M29" s="506">
        <v>83</v>
      </c>
      <c r="N29" s="506">
        <v>-2</v>
      </c>
      <c r="O29" s="506">
        <v>17</v>
      </c>
      <c r="P29" s="506">
        <v>29</v>
      </c>
      <c r="Q29" s="506">
        <v>-7</v>
      </c>
      <c r="R29" s="506">
        <v>9</v>
      </c>
      <c r="S29" s="506">
        <v>4</v>
      </c>
      <c r="T29" s="506">
        <v>-4</v>
      </c>
      <c r="U29" s="506">
        <v>7</v>
      </c>
      <c r="V29" s="506">
        <v>-24</v>
      </c>
      <c r="W29" s="506">
        <v>-21</v>
      </c>
      <c r="X29" s="506">
        <v>-43</v>
      </c>
      <c r="Y29" s="506">
        <v>-8</v>
      </c>
      <c r="Z29" s="552"/>
      <c r="AA29" s="541">
        <f>F29/H30住基!F29</f>
        <v>-3.159756535094069E-3</v>
      </c>
      <c r="AB29" s="541">
        <f>G29/H30住基!G29</f>
        <v>2.2944550669216062E-2</v>
      </c>
      <c r="AC29" s="541">
        <f>H29/H30住基!H29</f>
        <v>1.4703720041170417E-4</v>
      </c>
      <c r="AD29" s="541">
        <f>I29/H30住基!I29</f>
        <v>-2.0573309559731175E-3</v>
      </c>
      <c r="AE29" s="541">
        <f>J29/H30住基!J29</f>
        <v>-7.7586206896551723E-3</v>
      </c>
      <c r="AF29" s="541">
        <f>K29/H30住基!K29</f>
        <v>-5.3290663698344232E-2</v>
      </c>
      <c r="AG29" s="541">
        <f>L29/H30住基!L29</f>
        <v>-3.5133803973075028E-2</v>
      </c>
      <c r="AH29" s="541">
        <f>M29/H30住基!M29</f>
        <v>1.1226836196402003E-2</v>
      </c>
      <c r="AI29" s="541">
        <f>N29/H30住基!N29</f>
        <v>-2.2509848058525604E-4</v>
      </c>
      <c r="AJ29" s="541">
        <f>O29/H30住基!O29</f>
        <v>1.4633726435396401E-3</v>
      </c>
      <c r="AK29" s="541">
        <f>P29/H30住基!P29</f>
        <v>2.1806150838408903E-3</v>
      </c>
      <c r="AL29" s="541">
        <f>Q29/H30住基!Q29</f>
        <v>-6.6438876233864839E-4</v>
      </c>
      <c r="AM29" s="541">
        <f>R29/H30住基!R29</f>
        <v>1.0261087675293582E-3</v>
      </c>
      <c r="AN29" s="541">
        <f>S29/H30住基!S29</f>
        <v>4.6898815804900925E-4</v>
      </c>
      <c r="AO29" s="541">
        <f>T29/H30住基!T29</f>
        <v>-3.3197775749024816E-4</v>
      </c>
      <c r="AP29" s="541">
        <f>U29/H30住基!U29</f>
        <v>6.0811397793414997E-4</v>
      </c>
      <c r="AQ29" s="541">
        <f>V29/H30住基!V29</f>
        <v>-2.232142857142857E-3</v>
      </c>
      <c r="AR29" s="541">
        <f>W29/H30住基!W29</f>
        <v>-2.7283357152137195E-3</v>
      </c>
      <c r="AS29" s="541">
        <f>X29/H30住基!X29</f>
        <v>-1.0032664489034065E-2</v>
      </c>
      <c r="AT29" s="541">
        <f>Y29/H30住基!Y29</f>
        <v>-3.4707158351409977E-3</v>
      </c>
      <c r="AU29" s="552"/>
    </row>
    <row r="30" spans="1:47" s="482" customFormat="1" ht="15" customHeight="1">
      <c r="A30" s="482">
        <v>1</v>
      </c>
      <c r="B30" s="483" t="s">
        <v>619</v>
      </c>
      <c r="C30" s="484" t="s">
        <v>57</v>
      </c>
      <c r="D30" s="484" t="s">
        <v>278</v>
      </c>
      <c r="E30" s="485" t="s">
        <v>592</v>
      </c>
      <c r="F30" s="506">
        <v>-85</v>
      </c>
      <c r="G30" s="506">
        <v>-11</v>
      </c>
      <c r="H30" s="506">
        <v>3</v>
      </c>
      <c r="I30" s="506">
        <v>-9</v>
      </c>
      <c r="J30" s="506">
        <v>-16</v>
      </c>
      <c r="K30" s="506">
        <v>-12</v>
      </c>
      <c r="L30" s="506">
        <v>-19</v>
      </c>
      <c r="M30" s="506">
        <v>-22</v>
      </c>
      <c r="N30" s="506">
        <v>-24</v>
      </c>
      <c r="O30" s="506">
        <v>0</v>
      </c>
      <c r="P30" s="506">
        <v>5</v>
      </c>
      <c r="Q30" s="506">
        <v>-2</v>
      </c>
      <c r="R30" s="506">
        <v>1</v>
      </c>
      <c r="S30" s="506">
        <v>11</v>
      </c>
      <c r="T30" s="506">
        <v>-1</v>
      </c>
      <c r="U30" s="506">
        <v>-1</v>
      </c>
      <c r="V30" s="506">
        <v>2</v>
      </c>
      <c r="W30" s="506">
        <v>7</v>
      </c>
      <c r="X30" s="506">
        <v>2</v>
      </c>
      <c r="Y30" s="506">
        <v>1</v>
      </c>
      <c r="Z30" s="552"/>
      <c r="AA30" s="541">
        <f>F30/H30住基!F30</f>
        <v>-1.7367851086001512E-3</v>
      </c>
      <c r="AB30" s="541">
        <f>G30/H30住基!G30</f>
        <v>-5.6093829678735335E-3</v>
      </c>
      <c r="AC30" s="541">
        <f>H30/H30住基!H30</f>
        <v>1.2658227848101266E-3</v>
      </c>
      <c r="AD30" s="541">
        <f>I30/H30住基!I30</f>
        <v>-3.4924330616996507E-3</v>
      </c>
      <c r="AE30" s="541">
        <f>J30/H30住基!J30</f>
        <v>-6.0172997367431364E-3</v>
      </c>
      <c r="AF30" s="541">
        <f>K30/H30住基!K30</f>
        <v>-4.8820179007323028E-3</v>
      </c>
      <c r="AG30" s="541">
        <f>L30/H30住基!L30</f>
        <v>-8.4406930253220786E-3</v>
      </c>
      <c r="AH30" s="541">
        <f>M30/H30住基!M30</f>
        <v>-8.3873427373236751E-3</v>
      </c>
      <c r="AI30" s="541">
        <f>N30/H30住基!N30</f>
        <v>-8.4745762711864406E-3</v>
      </c>
      <c r="AJ30" s="541">
        <f>O30/H30住基!O30</f>
        <v>0</v>
      </c>
      <c r="AK30" s="541">
        <f>P30/H30住基!P30</f>
        <v>1.4076576576576576E-3</v>
      </c>
      <c r="AL30" s="541">
        <f>Q30/H30住基!Q30</f>
        <v>-6.5767839526471557E-4</v>
      </c>
      <c r="AM30" s="541">
        <f>R30/H30住基!R30</f>
        <v>3.6023054755043225E-4</v>
      </c>
      <c r="AN30" s="541">
        <f>S30/H30住基!S30</f>
        <v>3.6544850498338869E-3</v>
      </c>
      <c r="AO30" s="541">
        <f>T30/H30住基!T30</f>
        <v>-2.6219192448872575E-4</v>
      </c>
      <c r="AP30" s="541">
        <f>U30/H30住基!U30</f>
        <v>-3.2862306933946765E-4</v>
      </c>
      <c r="AQ30" s="541">
        <f>V30/H30住基!V30</f>
        <v>8.2474226804123715E-4</v>
      </c>
      <c r="AR30" s="541">
        <f>W30/H30住基!W30</f>
        <v>3.6803364879074659E-3</v>
      </c>
      <c r="AS30" s="541">
        <f>X30/H30住基!X30</f>
        <v>1.5600624024960999E-3</v>
      </c>
      <c r="AT30" s="541">
        <f>Y30/H30住基!Y30</f>
        <v>1.2642225031605564E-3</v>
      </c>
      <c r="AU30" s="552"/>
    </row>
    <row r="31" spans="1:47" s="482" customFormat="1" ht="15" customHeight="1">
      <c r="A31" s="482">
        <v>1</v>
      </c>
      <c r="B31" s="483" t="s">
        <v>620</v>
      </c>
      <c r="C31" s="484" t="s">
        <v>57</v>
      </c>
      <c r="D31" s="484" t="s">
        <v>279</v>
      </c>
      <c r="E31" s="485" t="s">
        <v>592</v>
      </c>
      <c r="F31" s="506">
        <v>-802</v>
      </c>
      <c r="G31" s="506">
        <v>170</v>
      </c>
      <c r="H31" s="506">
        <v>43</v>
      </c>
      <c r="I31" s="506">
        <v>4</v>
      </c>
      <c r="J31" s="506">
        <v>-45</v>
      </c>
      <c r="K31" s="506">
        <v>-484</v>
      </c>
      <c r="L31" s="506">
        <v>-405</v>
      </c>
      <c r="M31" s="506">
        <v>-52</v>
      </c>
      <c r="N31" s="506">
        <v>18</v>
      </c>
      <c r="O31" s="506">
        <v>-34</v>
      </c>
      <c r="P31" s="506">
        <v>-33</v>
      </c>
      <c r="Q31" s="506">
        <v>-42</v>
      </c>
      <c r="R31" s="506">
        <v>-24</v>
      </c>
      <c r="S31" s="506">
        <v>-13</v>
      </c>
      <c r="T31" s="506">
        <v>7</v>
      </c>
      <c r="U31" s="506">
        <v>13</v>
      </c>
      <c r="V31" s="506">
        <v>13</v>
      </c>
      <c r="W31" s="506">
        <v>14</v>
      </c>
      <c r="X31" s="506">
        <v>37</v>
      </c>
      <c r="Y31" s="506">
        <v>11</v>
      </c>
      <c r="Z31" s="552"/>
      <c r="AA31" s="541">
        <f>F31/H30住基!F31</f>
        <v>-7.0677606126567554E-3</v>
      </c>
      <c r="AB31" s="541">
        <f>G31/H30住基!G31</f>
        <v>3.7411971830985914E-2</v>
      </c>
      <c r="AC31" s="541">
        <f>H31/H30住基!H31</f>
        <v>8.33010461061604E-3</v>
      </c>
      <c r="AD31" s="541">
        <f>I31/H30住基!I31</f>
        <v>7.8477535805375714E-4</v>
      </c>
      <c r="AE31" s="541">
        <f>J31/H30住基!J31</f>
        <v>-7.632293080054274E-3</v>
      </c>
      <c r="AF31" s="541">
        <f>K31/H30住基!K31</f>
        <v>-6.8477645727221273E-2</v>
      </c>
      <c r="AG31" s="541">
        <f>L31/H30住基!L31</f>
        <v>-6.6853747111257841E-2</v>
      </c>
      <c r="AH31" s="541">
        <f>M31/H30住基!M31</f>
        <v>-8.1428124021296587E-3</v>
      </c>
      <c r="AI31" s="541">
        <f>N31/H30住基!N31</f>
        <v>2.79546513433763E-3</v>
      </c>
      <c r="AJ31" s="541">
        <f>O31/H30住基!O31</f>
        <v>-4.7793084059600784E-3</v>
      </c>
      <c r="AK31" s="541">
        <f>P31/H30住基!P31</f>
        <v>-4.2818217205138186E-3</v>
      </c>
      <c r="AL31" s="541">
        <f>Q31/H30住基!Q31</f>
        <v>-4.8831531217300318E-3</v>
      </c>
      <c r="AM31" s="541">
        <f>R31/H30住基!R31</f>
        <v>-2.617801047120419E-3</v>
      </c>
      <c r="AN31" s="541">
        <f>S31/H30住基!S31</f>
        <v>-1.5051522519393308E-3</v>
      </c>
      <c r="AO31" s="541">
        <f>T31/H30住基!T31</f>
        <v>7.8997855772486173E-4</v>
      </c>
      <c r="AP31" s="541">
        <f>U31/H30住基!U31</f>
        <v>2.2795020164825528E-3</v>
      </c>
      <c r="AQ31" s="541">
        <f>V31/H30住基!V31</f>
        <v>3.1332851289467343E-3</v>
      </c>
      <c r="AR31" s="541">
        <f>W31/H30住基!W31</f>
        <v>4.1604754829123328E-3</v>
      </c>
      <c r="AS31" s="541">
        <f>X31/H30住基!X31</f>
        <v>1.6400709219858155E-2</v>
      </c>
      <c r="AT31" s="541">
        <f>Y31/H30住基!Y31</f>
        <v>8.7163232963549924E-3</v>
      </c>
      <c r="AU31" s="552"/>
    </row>
    <row r="32" spans="1:47" s="482" customFormat="1" ht="15" customHeight="1">
      <c r="A32" s="482">
        <v>1</v>
      </c>
      <c r="B32" s="483" t="s">
        <v>621</v>
      </c>
      <c r="C32" s="484" t="s">
        <v>57</v>
      </c>
      <c r="D32" s="484" t="s">
        <v>280</v>
      </c>
      <c r="E32" s="485" t="s">
        <v>592</v>
      </c>
      <c r="F32" s="506">
        <v>114</v>
      </c>
      <c r="G32" s="506">
        <v>14</v>
      </c>
      <c r="H32" s="506">
        <v>-3</v>
      </c>
      <c r="I32" s="506">
        <v>4</v>
      </c>
      <c r="J32" s="506">
        <v>17</v>
      </c>
      <c r="K32" s="506">
        <v>74</v>
      </c>
      <c r="L32" s="506">
        <v>-6</v>
      </c>
      <c r="M32" s="506">
        <v>0</v>
      </c>
      <c r="N32" s="506">
        <v>-1</v>
      </c>
      <c r="O32" s="506">
        <v>-2</v>
      </c>
      <c r="P32" s="506">
        <v>9</v>
      </c>
      <c r="Q32" s="506">
        <v>-2</v>
      </c>
      <c r="R32" s="506">
        <v>6</v>
      </c>
      <c r="S32" s="506">
        <v>11</v>
      </c>
      <c r="T32" s="506">
        <v>4</v>
      </c>
      <c r="U32" s="506">
        <v>2</v>
      </c>
      <c r="V32" s="506">
        <v>3</v>
      </c>
      <c r="W32" s="506">
        <v>-7</v>
      </c>
      <c r="X32" s="506">
        <v>-7</v>
      </c>
      <c r="Y32" s="506">
        <v>-2</v>
      </c>
      <c r="Z32" s="552"/>
      <c r="AA32" s="541">
        <f>F32/H30住基!F32</f>
        <v>2.5532486729825978E-3</v>
      </c>
      <c r="AB32" s="541">
        <f>G32/H30住基!G32</f>
        <v>9.0322580645161299E-3</v>
      </c>
      <c r="AC32" s="541">
        <f>H32/H30住基!H32</f>
        <v>-1.8656716417910447E-3</v>
      </c>
      <c r="AD32" s="541">
        <f>I32/H30住基!I32</f>
        <v>2.2002200220022001E-3</v>
      </c>
      <c r="AE32" s="541">
        <f>J32/H30住基!J32</f>
        <v>7.7590141487905067E-3</v>
      </c>
      <c r="AF32" s="541">
        <f>K32/H30住基!K32</f>
        <v>3.2757857459052679E-2</v>
      </c>
      <c r="AG32" s="541">
        <f>L32/H30住基!L32</f>
        <v>-2.8395646000946521E-3</v>
      </c>
      <c r="AH32" s="541">
        <f>M32/H30住基!M32</f>
        <v>0</v>
      </c>
      <c r="AI32" s="541">
        <f>N32/H30住基!N32</f>
        <v>-4.4385264092321349E-4</v>
      </c>
      <c r="AJ32" s="541">
        <f>O32/H30住基!O32</f>
        <v>-7.0274068868587491E-4</v>
      </c>
      <c r="AK32" s="541">
        <f>P32/H30住基!P32</f>
        <v>3.1369815266643428E-3</v>
      </c>
      <c r="AL32" s="541">
        <f>Q32/H30住基!Q32</f>
        <v>-7.1530758226037196E-4</v>
      </c>
      <c r="AM32" s="541">
        <f>R32/H30住基!R32</f>
        <v>2.0689655172413794E-3</v>
      </c>
      <c r="AN32" s="541">
        <f>S32/H30住基!S32</f>
        <v>3.4777110338286435E-3</v>
      </c>
      <c r="AO32" s="541">
        <f>T32/H30住基!T32</f>
        <v>1.0007505629221916E-3</v>
      </c>
      <c r="AP32" s="541">
        <f>U32/H30住基!U32</f>
        <v>6.646726487205051E-4</v>
      </c>
      <c r="AQ32" s="541">
        <f>V32/H30住基!V32</f>
        <v>1.2422360248447205E-3</v>
      </c>
      <c r="AR32" s="541">
        <f>W32/H30住基!W32</f>
        <v>-3.326996197718631E-3</v>
      </c>
      <c r="AS32" s="541">
        <f>X32/H30住基!X32</f>
        <v>-4.5248868778280547E-3</v>
      </c>
      <c r="AT32" s="541">
        <f>Y32/H30住基!Y32</f>
        <v>-1.9193857965451055E-3</v>
      </c>
      <c r="AU32" s="552"/>
    </row>
    <row r="33" spans="1:47" s="482" customFormat="1" ht="15" customHeight="1">
      <c r="A33" s="482">
        <v>1</v>
      </c>
      <c r="B33" s="483" t="s">
        <v>622</v>
      </c>
      <c r="C33" s="484" t="s">
        <v>57</v>
      </c>
      <c r="D33" s="484" t="s">
        <v>282</v>
      </c>
      <c r="E33" s="485" t="s">
        <v>592</v>
      </c>
      <c r="F33" s="506">
        <v>-46</v>
      </c>
      <c r="G33" s="506">
        <v>25</v>
      </c>
      <c r="H33" s="506">
        <v>5</v>
      </c>
      <c r="I33" s="506">
        <v>-13</v>
      </c>
      <c r="J33" s="506">
        <v>-31</v>
      </c>
      <c r="K33" s="506">
        <v>-41</v>
      </c>
      <c r="L33" s="506">
        <v>-10</v>
      </c>
      <c r="M33" s="506">
        <v>1</v>
      </c>
      <c r="N33" s="506">
        <v>0</v>
      </c>
      <c r="O33" s="506">
        <v>-4</v>
      </c>
      <c r="P33" s="506">
        <v>8</v>
      </c>
      <c r="Q33" s="506">
        <v>13</v>
      </c>
      <c r="R33" s="506">
        <v>5</v>
      </c>
      <c r="S33" s="506">
        <v>-1</v>
      </c>
      <c r="T33" s="506">
        <v>3</v>
      </c>
      <c r="U33" s="506">
        <v>-9</v>
      </c>
      <c r="V33" s="506">
        <v>-1</v>
      </c>
      <c r="W33" s="506">
        <v>5</v>
      </c>
      <c r="X33" s="506">
        <v>-1</v>
      </c>
      <c r="Y33" s="506">
        <v>0</v>
      </c>
      <c r="Z33" s="552"/>
      <c r="AA33" s="541">
        <f>F33/H30住基!F33</f>
        <v>-1.0916512411599981E-3</v>
      </c>
      <c r="AB33" s="541">
        <f>G33/H30住基!G33</f>
        <v>1.6644474034620507E-2</v>
      </c>
      <c r="AC33" s="541">
        <f>H33/H30住基!H33</f>
        <v>2.976190476190476E-3</v>
      </c>
      <c r="AD33" s="541">
        <f>I33/H30住基!I33</f>
        <v>-7.5713453698311008E-3</v>
      </c>
      <c r="AE33" s="541">
        <f>J33/H30住基!J33</f>
        <v>-1.6012396694214875E-2</v>
      </c>
      <c r="AF33" s="541">
        <f>K33/H30住基!K33</f>
        <v>-2.1855010660980809E-2</v>
      </c>
      <c r="AG33" s="541">
        <f>L33/H30住基!L33</f>
        <v>-5.5772448410485219E-3</v>
      </c>
      <c r="AH33" s="541">
        <f>M33/H30住基!M33</f>
        <v>4.7961630695443646E-4</v>
      </c>
      <c r="AI33" s="541">
        <f>N33/H30住基!N33</f>
        <v>0</v>
      </c>
      <c r="AJ33" s="541">
        <f>O33/H30住基!O33</f>
        <v>-1.5704750687082843E-3</v>
      </c>
      <c r="AK33" s="541">
        <f>P33/H30住基!P33</f>
        <v>3.0995738086013174E-3</v>
      </c>
      <c r="AL33" s="541">
        <f>Q33/H30住基!Q33</f>
        <v>5.3147996729354047E-3</v>
      </c>
      <c r="AM33" s="541">
        <f>R33/H30住基!R33</f>
        <v>1.7587055926837848E-3</v>
      </c>
      <c r="AN33" s="541">
        <f>S33/H30住基!S33</f>
        <v>-3.2873109796186721E-4</v>
      </c>
      <c r="AO33" s="541">
        <f>T33/H30住基!T33</f>
        <v>7.8760829614071934E-4</v>
      </c>
      <c r="AP33" s="541">
        <f>U33/H30住基!U33</f>
        <v>-3.3419977720014855E-3</v>
      </c>
      <c r="AQ33" s="541">
        <f>V33/H30住基!V33</f>
        <v>-4.2662116040955632E-4</v>
      </c>
      <c r="AR33" s="541">
        <f>W33/H30住基!W33</f>
        <v>2.2451728783116302E-3</v>
      </c>
      <c r="AS33" s="541">
        <f>X33/H30住基!X33</f>
        <v>-5.966587112171838E-4</v>
      </c>
      <c r="AT33" s="541">
        <f>Y33/H30住基!Y33</f>
        <v>0</v>
      </c>
      <c r="AU33" s="552"/>
    </row>
    <row r="34" spans="1:47" s="482" customFormat="1" ht="15" customHeight="1">
      <c r="A34" s="482">
        <v>1</v>
      </c>
      <c r="B34" s="483" t="s">
        <v>623</v>
      </c>
      <c r="C34" s="484" t="s">
        <v>57</v>
      </c>
      <c r="D34" s="484" t="s">
        <v>283</v>
      </c>
      <c r="E34" s="485" t="s">
        <v>592</v>
      </c>
      <c r="F34" s="506">
        <v>-245</v>
      </c>
      <c r="G34" s="506">
        <v>-2</v>
      </c>
      <c r="H34" s="506">
        <v>-1</v>
      </c>
      <c r="I34" s="506">
        <v>-12</v>
      </c>
      <c r="J34" s="506">
        <v>-29</v>
      </c>
      <c r="K34" s="506">
        <v>-92</v>
      </c>
      <c r="L34" s="506">
        <v>-31</v>
      </c>
      <c r="M34" s="506">
        <v>-30</v>
      </c>
      <c r="N34" s="506">
        <v>-10</v>
      </c>
      <c r="O34" s="506">
        <v>-13</v>
      </c>
      <c r="P34" s="506">
        <v>-7</v>
      </c>
      <c r="Q34" s="506">
        <v>-1</v>
      </c>
      <c r="R34" s="506">
        <v>6</v>
      </c>
      <c r="S34" s="506">
        <v>-2</v>
      </c>
      <c r="T34" s="506">
        <v>0</v>
      </c>
      <c r="U34" s="506">
        <v>-2</v>
      </c>
      <c r="V34" s="506">
        <v>-4</v>
      </c>
      <c r="W34" s="506">
        <v>-2</v>
      </c>
      <c r="X34" s="506">
        <v>-3</v>
      </c>
      <c r="Y34" s="506">
        <v>-10</v>
      </c>
      <c r="Z34" s="552"/>
      <c r="AA34" s="541">
        <f>F34/H30住基!F34</f>
        <v>-1.010392609699769E-2</v>
      </c>
      <c r="AB34" s="541">
        <f>G34/H30住基!G34</f>
        <v>-2.5412960609911056E-3</v>
      </c>
      <c r="AC34" s="541">
        <f>H34/H30住基!H34</f>
        <v>-1.1013215859030838E-3</v>
      </c>
      <c r="AD34" s="541">
        <f>I34/H30住基!I34</f>
        <v>-1.1811023622047244E-2</v>
      </c>
      <c r="AE34" s="541">
        <f>J34/H30住基!J34</f>
        <v>-2.5108225108225107E-2</v>
      </c>
      <c r="AF34" s="541">
        <f>K34/H30住基!K34</f>
        <v>-9.3401015228426393E-2</v>
      </c>
      <c r="AG34" s="541">
        <f>L34/H30住基!L34</f>
        <v>-3.6992840095465392E-2</v>
      </c>
      <c r="AH34" s="541">
        <f>M34/H30住基!M34</f>
        <v>-2.8222013170272814E-2</v>
      </c>
      <c r="AI34" s="541">
        <f>N34/H30住基!N34</f>
        <v>-8.6505190311418692E-3</v>
      </c>
      <c r="AJ34" s="541">
        <f>O34/H30住基!O34</f>
        <v>-9.3256814921090381E-3</v>
      </c>
      <c r="AK34" s="541">
        <f>P34/H30住基!P34</f>
        <v>-5.1432770022042619E-3</v>
      </c>
      <c r="AL34" s="541">
        <f>Q34/H30住基!Q34</f>
        <v>-7.9051383399209485E-4</v>
      </c>
      <c r="AM34" s="541">
        <f>R34/H30住基!R34</f>
        <v>3.7014188772362738E-3</v>
      </c>
      <c r="AN34" s="541">
        <f>S34/H30住基!S34</f>
        <v>-1.0781671159029651E-3</v>
      </c>
      <c r="AO34" s="541">
        <f>T34/H30住基!T34</f>
        <v>0</v>
      </c>
      <c r="AP34" s="541">
        <f>U34/H30住基!U34</f>
        <v>-1.1848341232227489E-3</v>
      </c>
      <c r="AQ34" s="541">
        <f>V34/H30住基!V34</f>
        <v>-2.7643400138217E-3</v>
      </c>
      <c r="AR34" s="541">
        <f>W34/H30住基!W34</f>
        <v>-1.3679890560875513E-3</v>
      </c>
      <c r="AS34" s="541">
        <f>X34/H30住基!X34</f>
        <v>-2.4429967426710096E-3</v>
      </c>
      <c r="AT34" s="541">
        <f>Y34/H30住基!Y34</f>
        <v>-1.1286681715575621E-2</v>
      </c>
      <c r="AU34" s="552"/>
    </row>
    <row r="35" spans="1:47" s="482" customFormat="1" ht="15" customHeight="1">
      <c r="A35" s="482">
        <v>1</v>
      </c>
      <c r="B35" s="483" t="s">
        <v>624</v>
      </c>
      <c r="C35" s="484" t="s">
        <v>57</v>
      </c>
      <c r="D35" s="484" t="s">
        <v>284</v>
      </c>
      <c r="E35" s="485" t="s">
        <v>592</v>
      </c>
      <c r="F35" s="506">
        <v>-314</v>
      </c>
      <c r="G35" s="506">
        <v>10</v>
      </c>
      <c r="H35" s="506">
        <v>-7</v>
      </c>
      <c r="I35" s="506">
        <v>-10</v>
      </c>
      <c r="J35" s="506">
        <v>-43</v>
      </c>
      <c r="K35" s="506">
        <v>-165</v>
      </c>
      <c r="L35" s="506">
        <v>-69</v>
      </c>
      <c r="M35" s="506">
        <v>-20</v>
      </c>
      <c r="N35" s="506">
        <v>-13</v>
      </c>
      <c r="O35" s="506">
        <v>-3</v>
      </c>
      <c r="P35" s="506">
        <v>-17</v>
      </c>
      <c r="Q35" s="506">
        <v>7</v>
      </c>
      <c r="R35" s="506">
        <v>4</v>
      </c>
      <c r="S35" s="506">
        <v>1</v>
      </c>
      <c r="T35" s="506">
        <v>13</v>
      </c>
      <c r="U35" s="506">
        <v>6</v>
      </c>
      <c r="V35" s="506">
        <v>-3</v>
      </c>
      <c r="W35" s="506">
        <v>-1</v>
      </c>
      <c r="X35" s="506">
        <v>0</v>
      </c>
      <c r="Y35" s="506">
        <v>-4</v>
      </c>
      <c r="Z35" s="552"/>
      <c r="AA35" s="541">
        <f>F35/H30住基!F35</f>
        <v>-4.7977019924214642E-3</v>
      </c>
      <c r="AB35" s="541">
        <f>G35/H30住基!G35</f>
        <v>4.1580041580041582E-3</v>
      </c>
      <c r="AC35" s="541">
        <f>H35/H30住基!H35</f>
        <v>-2.609992542878449E-3</v>
      </c>
      <c r="AD35" s="541">
        <f>I35/H30住基!I35</f>
        <v>-3.4494653328734047E-3</v>
      </c>
      <c r="AE35" s="541">
        <f>J35/H30住基!J35</f>
        <v>-1.2710611882944133E-2</v>
      </c>
      <c r="AF35" s="541">
        <f>K35/H30住基!K35</f>
        <v>-5.3763440860215055E-2</v>
      </c>
      <c r="AG35" s="541">
        <f>L35/H30住基!L35</f>
        <v>-2.4109014675052411E-2</v>
      </c>
      <c r="AH35" s="541">
        <f>M35/H30住基!M35</f>
        <v>-6.363347120585428E-3</v>
      </c>
      <c r="AI35" s="541">
        <f>N35/H30住基!N35</f>
        <v>-3.7911927675707202E-3</v>
      </c>
      <c r="AJ35" s="541">
        <f>O35/H30住基!O35</f>
        <v>-7.3421439060205576E-4</v>
      </c>
      <c r="AK35" s="541">
        <f>P35/H30住基!P35</f>
        <v>-4.3467143952953206E-3</v>
      </c>
      <c r="AL35" s="541">
        <f>Q35/H30住基!Q35</f>
        <v>1.9278435692646654E-3</v>
      </c>
      <c r="AM35" s="541">
        <f>R35/H30住基!R35</f>
        <v>9.7134531325886349E-4</v>
      </c>
      <c r="AN35" s="541">
        <f>S35/H30住基!S35</f>
        <v>2.2512381809995497E-4</v>
      </c>
      <c r="AO35" s="541">
        <f>T35/H30住基!T35</f>
        <v>2.2911526260133946E-3</v>
      </c>
      <c r="AP35" s="541">
        <f>U35/H30住基!U35</f>
        <v>1.3921113689095127E-3</v>
      </c>
      <c r="AQ35" s="541">
        <f>V35/H30住基!V35</f>
        <v>-8.1877729257641917E-4</v>
      </c>
      <c r="AR35" s="541">
        <f>W35/H30住基!W35</f>
        <v>-3.0039050765995795E-4</v>
      </c>
      <c r="AS35" s="541">
        <f>X35/H30住基!X35</f>
        <v>0</v>
      </c>
      <c r="AT35" s="541">
        <f>Y35/H30住基!Y35</f>
        <v>-2.258610954263128E-3</v>
      </c>
      <c r="AU35" s="552"/>
    </row>
    <row r="36" spans="1:47" s="482" customFormat="1" ht="15" customHeight="1">
      <c r="A36" s="482">
        <v>1</v>
      </c>
      <c r="B36" s="483" t="s">
        <v>625</v>
      </c>
      <c r="C36" s="484" t="s">
        <v>57</v>
      </c>
      <c r="D36" s="484" t="s">
        <v>148</v>
      </c>
      <c r="E36" s="485" t="s">
        <v>592</v>
      </c>
      <c r="F36" s="506">
        <v>-295</v>
      </c>
      <c r="G36" s="506">
        <v>24</v>
      </c>
      <c r="H36" s="506">
        <v>13</v>
      </c>
      <c r="I36" s="506">
        <v>4</v>
      </c>
      <c r="J36" s="506">
        <v>-32</v>
      </c>
      <c r="K36" s="506">
        <v>-205</v>
      </c>
      <c r="L36" s="506">
        <v>-43</v>
      </c>
      <c r="M36" s="506">
        <v>-28</v>
      </c>
      <c r="N36" s="506">
        <v>-1</v>
      </c>
      <c r="O36" s="506">
        <v>-2</v>
      </c>
      <c r="P36" s="506">
        <v>-10</v>
      </c>
      <c r="Q36" s="506">
        <v>-7</v>
      </c>
      <c r="R36" s="506">
        <v>2</v>
      </c>
      <c r="S36" s="506">
        <v>-1</v>
      </c>
      <c r="T36" s="506">
        <v>-3</v>
      </c>
      <c r="U36" s="506">
        <v>-5</v>
      </c>
      <c r="V36" s="506">
        <v>5</v>
      </c>
      <c r="W36" s="506">
        <v>-7</v>
      </c>
      <c r="X36" s="506">
        <v>0</v>
      </c>
      <c r="Y36" s="506">
        <v>1</v>
      </c>
      <c r="Z36" s="552"/>
      <c r="AA36" s="541">
        <f>F36/H30住基!F36</f>
        <v>-6.1280874135316481E-3</v>
      </c>
      <c r="AB36" s="541">
        <f>G36/H30住基!G36</f>
        <v>1.3513513513513514E-2</v>
      </c>
      <c r="AC36" s="541">
        <f>H36/H30住基!H36</f>
        <v>6.8457082675092151E-3</v>
      </c>
      <c r="AD36" s="541">
        <f>I36/H30住基!I36</f>
        <v>1.942690626517727E-3</v>
      </c>
      <c r="AE36" s="541">
        <f>J36/H30住基!J36</f>
        <v>-1.4532243415077202E-2</v>
      </c>
      <c r="AF36" s="541">
        <f>K36/H30住基!K36</f>
        <v>-0.10053948013732222</v>
      </c>
      <c r="AG36" s="541">
        <f>L36/H30住基!L36</f>
        <v>-2.3193096008629989E-2</v>
      </c>
      <c r="AH36" s="541">
        <f>M36/H30住基!M36</f>
        <v>-1.2032660077352814E-2</v>
      </c>
      <c r="AI36" s="541">
        <f>N36/H30住基!N36</f>
        <v>-3.9984006397441024E-4</v>
      </c>
      <c r="AJ36" s="541">
        <f>O36/H30住基!O36</f>
        <v>-6.6028392208649722E-4</v>
      </c>
      <c r="AK36" s="541">
        <f>P36/H30住基!P36</f>
        <v>-3.2404406999351912E-3</v>
      </c>
      <c r="AL36" s="541">
        <f>Q36/H30住基!Q36</f>
        <v>-2.4717514124293787E-3</v>
      </c>
      <c r="AM36" s="541">
        <f>R36/H30住基!R36</f>
        <v>6.5274151436031332E-4</v>
      </c>
      <c r="AN36" s="541">
        <f>S36/H30住基!S36</f>
        <v>-2.931691586045148E-4</v>
      </c>
      <c r="AO36" s="541">
        <f>T36/H30住基!T36</f>
        <v>-6.8150840527033167E-4</v>
      </c>
      <c r="AP36" s="541">
        <f>U36/H30住基!U36</f>
        <v>-1.5092061575611229E-3</v>
      </c>
      <c r="AQ36" s="541">
        <f>V36/H30住基!V36</f>
        <v>1.921598770176787E-3</v>
      </c>
      <c r="AR36" s="541">
        <f>W36/H30住基!W36</f>
        <v>-2.7365129007036748E-3</v>
      </c>
      <c r="AS36" s="541">
        <f>X36/H30住基!X36</f>
        <v>0</v>
      </c>
      <c r="AT36" s="541">
        <f>Y36/H30住基!Y36</f>
        <v>7.8616352201257866E-4</v>
      </c>
      <c r="AU36" s="552"/>
    </row>
    <row r="37" spans="1:47" s="482" customFormat="1" ht="15" customHeight="1">
      <c r="A37" s="482">
        <v>1</v>
      </c>
      <c r="B37" s="483" t="s">
        <v>626</v>
      </c>
      <c r="C37" s="484" t="s">
        <v>57</v>
      </c>
      <c r="D37" s="484" t="s">
        <v>285</v>
      </c>
      <c r="E37" s="485" t="s">
        <v>592</v>
      </c>
      <c r="F37" s="506">
        <v>-96</v>
      </c>
      <c r="G37" s="506">
        <v>18</v>
      </c>
      <c r="H37" s="506">
        <v>-4</v>
      </c>
      <c r="I37" s="506">
        <v>-6</v>
      </c>
      <c r="J37" s="506">
        <v>10</v>
      </c>
      <c r="K37" s="506">
        <v>-74</v>
      </c>
      <c r="L37" s="506">
        <v>-25</v>
      </c>
      <c r="M37" s="506">
        <v>10</v>
      </c>
      <c r="N37" s="506">
        <v>15</v>
      </c>
      <c r="O37" s="506">
        <v>-2</v>
      </c>
      <c r="P37" s="506">
        <v>1</v>
      </c>
      <c r="Q37" s="506">
        <v>5</v>
      </c>
      <c r="R37" s="506">
        <v>6</v>
      </c>
      <c r="S37" s="506">
        <v>2</v>
      </c>
      <c r="T37" s="506">
        <v>-1</v>
      </c>
      <c r="U37" s="506">
        <v>-11</v>
      </c>
      <c r="V37" s="506">
        <v>-7</v>
      </c>
      <c r="W37" s="506">
        <v>-17</v>
      </c>
      <c r="X37" s="506">
        <v>-8</v>
      </c>
      <c r="Y37" s="506">
        <v>-8</v>
      </c>
      <c r="Z37" s="552"/>
      <c r="AA37" s="541">
        <f>F37/H30住基!F37</f>
        <v>-3.0914887450487877E-3</v>
      </c>
      <c r="AB37" s="541">
        <f>G37/H30住基!G37</f>
        <v>1.601423487544484E-2</v>
      </c>
      <c r="AC37" s="541">
        <f>H37/H30住基!H37</f>
        <v>-3.246753246753247E-3</v>
      </c>
      <c r="AD37" s="541">
        <f>I37/H30住基!I37</f>
        <v>-4.4676098287416231E-3</v>
      </c>
      <c r="AE37" s="541">
        <f>J37/H30住基!J37</f>
        <v>6.5445026178010471E-3</v>
      </c>
      <c r="AF37" s="541">
        <f>K37/H30住基!K37</f>
        <v>-5.5722891566265059E-2</v>
      </c>
      <c r="AG37" s="541">
        <f>L37/H30住基!L37</f>
        <v>-2.0242914979757085E-2</v>
      </c>
      <c r="AH37" s="541">
        <f>M37/H30住基!M37</f>
        <v>6.6934404283801874E-3</v>
      </c>
      <c r="AI37" s="541">
        <f>N37/H30住基!N37</f>
        <v>9.5480585614258432E-3</v>
      </c>
      <c r="AJ37" s="541">
        <f>O37/H30住基!O37</f>
        <v>-1.0576414595452142E-3</v>
      </c>
      <c r="AK37" s="541">
        <f>P37/H30住基!P37</f>
        <v>5.3304904051172707E-4</v>
      </c>
      <c r="AL37" s="541">
        <f>Q37/H30住基!Q37</f>
        <v>2.7548209366391185E-3</v>
      </c>
      <c r="AM37" s="541">
        <f>R37/H30住基!R37</f>
        <v>3.0441400304414001E-3</v>
      </c>
      <c r="AN37" s="541">
        <f>S37/H30住基!S37</f>
        <v>8.7604029785370125E-4</v>
      </c>
      <c r="AO37" s="541">
        <f>T37/H30住基!T37</f>
        <v>-3.7023324694557573E-4</v>
      </c>
      <c r="AP37" s="541">
        <f>U37/H30住基!U37</f>
        <v>-5.6847545219638239E-3</v>
      </c>
      <c r="AQ37" s="541">
        <f>V37/H30住基!V37</f>
        <v>-4.0509259259259257E-3</v>
      </c>
      <c r="AR37" s="541">
        <f>W37/H30住基!W37</f>
        <v>-1.0247136829415311E-2</v>
      </c>
      <c r="AS37" s="541">
        <f>X37/H30住基!X37</f>
        <v>-5.9391239792130658E-3</v>
      </c>
      <c r="AT37" s="541">
        <f>Y37/H30住基!Y37</f>
        <v>-8.0645161290322578E-3</v>
      </c>
      <c r="AU37" s="552"/>
    </row>
    <row r="38" spans="1:47" s="482" customFormat="1" ht="15" customHeight="1">
      <c r="A38" s="482">
        <v>1</v>
      </c>
      <c r="B38" s="483" t="s">
        <v>627</v>
      </c>
      <c r="C38" s="484" t="s">
        <v>57</v>
      </c>
      <c r="D38" s="484" t="s">
        <v>286</v>
      </c>
      <c r="E38" s="485" t="s">
        <v>592</v>
      </c>
      <c r="F38" s="506">
        <v>-327</v>
      </c>
      <c r="G38" s="506">
        <v>5</v>
      </c>
      <c r="H38" s="506">
        <v>3</v>
      </c>
      <c r="I38" s="506">
        <v>4</v>
      </c>
      <c r="J38" s="506">
        <v>-52</v>
      </c>
      <c r="K38" s="506">
        <v>-183</v>
      </c>
      <c r="L38" s="506">
        <v>-78</v>
      </c>
      <c r="M38" s="506">
        <v>-34</v>
      </c>
      <c r="N38" s="506">
        <v>-17</v>
      </c>
      <c r="O38" s="506">
        <v>4</v>
      </c>
      <c r="P38" s="506">
        <v>7</v>
      </c>
      <c r="Q38" s="506">
        <v>-7</v>
      </c>
      <c r="R38" s="506">
        <v>13</v>
      </c>
      <c r="S38" s="506">
        <v>12</v>
      </c>
      <c r="T38" s="506">
        <v>-1</v>
      </c>
      <c r="U38" s="506">
        <v>8</v>
      </c>
      <c r="V38" s="506">
        <v>-7</v>
      </c>
      <c r="W38" s="506">
        <v>3</v>
      </c>
      <c r="X38" s="506">
        <v>-5</v>
      </c>
      <c r="Y38" s="506">
        <v>-2</v>
      </c>
      <c r="Z38" s="552"/>
      <c r="AA38" s="541">
        <f>F38/H30住基!F38</f>
        <v>-7.2956872894402178E-3</v>
      </c>
      <c r="AB38" s="541">
        <f>G38/H30住基!G38</f>
        <v>3.3806626098715348E-3</v>
      </c>
      <c r="AC38" s="541">
        <f>H38/H30住基!H38</f>
        <v>1.7931858936043037E-3</v>
      </c>
      <c r="AD38" s="541">
        <f>I38/H30住基!I38</f>
        <v>2.3148148148148147E-3</v>
      </c>
      <c r="AE38" s="541">
        <f>J38/H30住基!J38</f>
        <v>-2.6395939086294416E-2</v>
      </c>
      <c r="AF38" s="541">
        <f>K38/H30住基!K38</f>
        <v>-9.8972417522985398E-2</v>
      </c>
      <c r="AG38" s="541">
        <f>L38/H30住基!L38</f>
        <v>-4.6072061429415237E-2</v>
      </c>
      <c r="AH38" s="541">
        <f>M38/H30住基!M38</f>
        <v>-1.6748768472906402E-2</v>
      </c>
      <c r="AI38" s="541">
        <f>N38/H30住基!N38</f>
        <v>-7.43006993006993E-3</v>
      </c>
      <c r="AJ38" s="541">
        <f>O38/H30住基!O38</f>
        <v>1.467351430667645E-3</v>
      </c>
      <c r="AK38" s="541">
        <f>P38/H30住基!P38</f>
        <v>2.6871401151631479E-3</v>
      </c>
      <c r="AL38" s="541">
        <f>Q38/H30住基!Q38</f>
        <v>-2.8135048231511255E-3</v>
      </c>
      <c r="AM38" s="541">
        <f>R38/H30住基!R38</f>
        <v>4.7653958944281526E-3</v>
      </c>
      <c r="AN38" s="541">
        <f>S38/H30住基!S38</f>
        <v>3.7325038880248835E-3</v>
      </c>
      <c r="AO38" s="541">
        <f>T38/H30住基!T38</f>
        <v>-2.360160490913382E-4</v>
      </c>
      <c r="AP38" s="541">
        <f>U38/H30住基!U38</f>
        <v>2.5469595670168737E-3</v>
      </c>
      <c r="AQ38" s="541">
        <f>V38/H30住基!V38</f>
        <v>-2.5270758122743681E-3</v>
      </c>
      <c r="AR38" s="541">
        <f>W38/H30住基!W38</f>
        <v>1.1367942402425162E-3</v>
      </c>
      <c r="AS38" s="541">
        <f>X38/H30住基!X38</f>
        <v>-2.3573785950023575E-3</v>
      </c>
      <c r="AT38" s="541">
        <f>Y38/H30住基!Y38</f>
        <v>-1.3879250520471894E-3</v>
      </c>
      <c r="AU38" s="552"/>
    </row>
    <row r="39" spans="1:47" s="482" customFormat="1" ht="15" customHeight="1">
      <c r="A39" s="482">
        <v>1</v>
      </c>
      <c r="B39" s="483" t="s">
        <v>628</v>
      </c>
      <c r="C39" s="484" t="s">
        <v>57</v>
      </c>
      <c r="D39" s="484" t="s">
        <v>287</v>
      </c>
      <c r="E39" s="485" t="s">
        <v>592</v>
      </c>
      <c r="F39" s="506">
        <v>-319</v>
      </c>
      <c r="G39" s="506">
        <v>-2</v>
      </c>
      <c r="H39" s="506">
        <v>0</v>
      </c>
      <c r="I39" s="506">
        <v>-8</v>
      </c>
      <c r="J39" s="506">
        <v>-59</v>
      </c>
      <c r="K39" s="506">
        <v>-141</v>
      </c>
      <c r="L39" s="506">
        <v>-46</v>
      </c>
      <c r="M39" s="506">
        <v>-4</v>
      </c>
      <c r="N39" s="506">
        <v>-15</v>
      </c>
      <c r="O39" s="506">
        <v>-14</v>
      </c>
      <c r="P39" s="506">
        <v>-15</v>
      </c>
      <c r="Q39" s="506">
        <v>-1</v>
      </c>
      <c r="R39" s="506">
        <v>-3</v>
      </c>
      <c r="S39" s="506">
        <v>-6</v>
      </c>
      <c r="T39" s="506">
        <v>14</v>
      </c>
      <c r="U39" s="506">
        <v>-2</v>
      </c>
      <c r="V39" s="506">
        <v>-2</v>
      </c>
      <c r="W39" s="506">
        <v>-6</v>
      </c>
      <c r="X39" s="506">
        <v>0</v>
      </c>
      <c r="Y39" s="506">
        <v>-9</v>
      </c>
      <c r="Z39" s="552"/>
      <c r="AA39" s="541">
        <f>F39/H30住基!F39</f>
        <v>-8.2495021852129619E-3</v>
      </c>
      <c r="AB39" s="541">
        <f>G39/H30住基!G39</f>
        <v>-1.6339869281045752E-3</v>
      </c>
      <c r="AC39" s="541">
        <f>H39/H30住基!H39</f>
        <v>0</v>
      </c>
      <c r="AD39" s="541">
        <f>I39/H30住基!I39</f>
        <v>-4.6296296296296294E-3</v>
      </c>
      <c r="AE39" s="541">
        <f>J39/H30住基!J39</f>
        <v>-2.961847389558233E-2</v>
      </c>
      <c r="AF39" s="541">
        <f>K39/H30住基!K39</f>
        <v>-8.6876155268022184E-2</v>
      </c>
      <c r="AG39" s="541">
        <f>L39/H30住基!L39</f>
        <v>-3.0065359477124184E-2</v>
      </c>
      <c r="AH39" s="541">
        <f>M39/H30住基!M39</f>
        <v>-2.3001725129384704E-3</v>
      </c>
      <c r="AI39" s="541">
        <f>N39/H30住基!N39</f>
        <v>-7.4441687344913151E-3</v>
      </c>
      <c r="AJ39" s="541">
        <f>O39/H30住基!O39</f>
        <v>-5.7803468208092483E-3</v>
      </c>
      <c r="AK39" s="541">
        <f>P39/H30住基!P39</f>
        <v>-6.3344594594594598E-3</v>
      </c>
      <c r="AL39" s="541">
        <f>Q39/H30住基!Q39</f>
        <v>-4.6339202965708991E-4</v>
      </c>
      <c r="AM39" s="541">
        <f>R39/H30住基!R39</f>
        <v>-1.1618900077459333E-3</v>
      </c>
      <c r="AN39" s="541">
        <f>S39/H30住基!S39</f>
        <v>-2.0456870098874871E-3</v>
      </c>
      <c r="AO39" s="541">
        <f>T39/H30住基!T39</f>
        <v>3.8303693570451436E-3</v>
      </c>
      <c r="AP39" s="541">
        <f>U39/H30住基!U39</f>
        <v>-8.0775444264943462E-4</v>
      </c>
      <c r="AQ39" s="541">
        <f>V39/H30住基!V39</f>
        <v>-9.2592592592592596E-4</v>
      </c>
      <c r="AR39" s="541">
        <f>W39/H30住基!W39</f>
        <v>-2.9644268774703555E-3</v>
      </c>
      <c r="AS39" s="541">
        <f>X39/H30住基!X39</f>
        <v>0</v>
      </c>
      <c r="AT39" s="541">
        <f>Y39/H30住基!Y39</f>
        <v>-9.0361445783132526E-3</v>
      </c>
      <c r="AU39" s="552"/>
    </row>
    <row r="40" spans="1:47" s="482" customFormat="1" ht="15" customHeight="1">
      <c r="A40" s="482">
        <v>1</v>
      </c>
      <c r="B40" s="483" t="s">
        <v>629</v>
      </c>
      <c r="C40" s="484" t="s">
        <v>57</v>
      </c>
      <c r="D40" s="484" t="s">
        <v>288</v>
      </c>
      <c r="E40" s="485" t="s">
        <v>592</v>
      </c>
      <c r="F40" s="506">
        <v>-168</v>
      </c>
      <c r="G40" s="506">
        <v>-6</v>
      </c>
      <c r="H40" s="506">
        <v>-11</v>
      </c>
      <c r="I40" s="506">
        <v>-18</v>
      </c>
      <c r="J40" s="506">
        <v>45</v>
      </c>
      <c r="K40" s="506">
        <v>-130</v>
      </c>
      <c r="L40" s="506">
        <v>-30</v>
      </c>
      <c r="M40" s="506">
        <v>26</v>
      </c>
      <c r="N40" s="506">
        <v>-4</v>
      </c>
      <c r="O40" s="506">
        <v>-17</v>
      </c>
      <c r="P40" s="506">
        <v>8</v>
      </c>
      <c r="Q40" s="506">
        <v>-4</v>
      </c>
      <c r="R40" s="506">
        <v>-5</v>
      </c>
      <c r="S40" s="506">
        <v>-7</v>
      </c>
      <c r="T40" s="506">
        <v>-5</v>
      </c>
      <c r="U40" s="506">
        <v>3</v>
      </c>
      <c r="V40" s="506">
        <v>-4</v>
      </c>
      <c r="W40" s="506">
        <v>-1</v>
      </c>
      <c r="X40" s="506">
        <v>-5</v>
      </c>
      <c r="Y40" s="506">
        <v>-3</v>
      </c>
      <c r="Z40" s="552"/>
      <c r="AA40" s="541">
        <f>F40/H30住基!F40</f>
        <v>-4.1691483025610484E-3</v>
      </c>
      <c r="AB40" s="541">
        <f>G40/H30住基!G40</f>
        <v>-3.462204270051933E-3</v>
      </c>
      <c r="AC40" s="541">
        <f>H40/H30住基!H40</f>
        <v>-6.1213132999443521E-3</v>
      </c>
      <c r="AD40" s="541">
        <f>I40/H30住基!I40</f>
        <v>-9.6102509343299527E-3</v>
      </c>
      <c r="AE40" s="541">
        <f>J40/H30住基!J40</f>
        <v>2.150023889154324E-2</v>
      </c>
      <c r="AF40" s="541">
        <f>K40/H30住基!K40</f>
        <v>-5.4211843202668891E-2</v>
      </c>
      <c r="AG40" s="541">
        <f>L40/H30住基!L40</f>
        <v>-1.3198416190057193E-2</v>
      </c>
      <c r="AH40" s="541">
        <f>M40/H30住基!M40</f>
        <v>1.124567474048443E-2</v>
      </c>
      <c r="AI40" s="541">
        <f>N40/H30住基!N40</f>
        <v>-1.6827934371055953E-3</v>
      </c>
      <c r="AJ40" s="541">
        <f>O40/H30住基!O40</f>
        <v>-5.8399175541051186E-3</v>
      </c>
      <c r="AK40" s="541">
        <f>P40/H30住基!P40</f>
        <v>2.8178936245156746E-3</v>
      </c>
      <c r="AL40" s="541">
        <f>Q40/H30住基!Q40</f>
        <v>-1.6038492381716118E-3</v>
      </c>
      <c r="AM40" s="541">
        <f>R40/H30住基!R40</f>
        <v>-2.0798668885191347E-3</v>
      </c>
      <c r="AN40" s="541">
        <f>S40/H30住基!S40</f>
        <v>-2.8559771521827824E-3</v>
      </c>
      <c r="AO40" s="541">
        <f>T40/H30住基!T40</f>
        <v>-1.7088174982911825E-3</v>
      </c>
      <c r="AP40" s="541">
        <f>U40/H30住基!U40</f>
        <v>1.3850415512465374E-3</v>
      </c>
      <c r="AQ40" s="541">
        <f>V40/H30住基!V40</f>
        <v>-2.3323615160349854E-3</v>
      </c>
      <c r="AR40" s="541">
        <f>W40/H30住基!W40</f>
        <v>-6.020469596628537E-4</v>
      </c>
      <c r="AS40" s="541">
        <f>X40/H30住基!X40</f>
        <v>-4.370629370629371E-3</v>
      </c>
      <c r="AT40" s="541">
        <f>Y40/H30住基!Y40</f>
        <v>-4.11522633744856E-3</v>
      </c>
      <c r="AU40" s="552"/>
    </row>
    <row r="41" spans="1:47" s="482" customFormat="1" ht="15" customHeight="1">
      <c r="A41" s="482">
        <v>1</v>
      </c>
      <c r="B41" s="483" t="s">
        <v>630</v>
      </c>
      <c r="C41" s="484" t="s">
        <v>57</v>
      </c>
      <c r="D41" s="484" t="s">
        <v>131</v>
      </c>
      <c r="E41" s="485" t="s">
        <v>592</v>
      </c>
      <c r="F41" s="506">
        <v>-174</v>
      </c>
      <c r="G41" s="506">
        <v>70</v>
      </c>
      <c r="H41" s="506">
        <v>9</v>
      </c>
      <c r="I41" s="506">
        <v>6</v>
      </c>
      <c r="J41" s="506">
        <v>-31</v>
      </c>
      <c r="K41" s="506">
        <v>-168</v>
      </c>
      <c r="L41" s="506">
        <v>-67</v>
      </c>
      <c r="M41" s="506">
        <v>4</v>
      </c>
      <c r="N41" s="506">
        <v>4</v>
      </c>
      <c r="O41" s="506">
        <v>3</v>
      </c>
      <c r="P41" s="506">
        <v>-3</v>
      </c>
      <c r="Q41" s="506">
        <v>-2</v>
      </c>
      <c r="R41" s="506">
        <v>1</v>
      </c>
      <c r="S41" s="506">
        <v>9</v>
      </c>
      <c r="T41" s="506">
        <v>9</v>
      </c>
      <c r="U41" s="506">
        <v>-6</v>
      </c>
      <c r="V41" s="506">
        <v>-1</v>
      </c>
      <c r="W41" s="506">
        <v>2</v>
      </c>
      <c r="X41" s="506">
        <v>-12</v>
      </c>
      <c r="Y41" s="506">
        <v>-1</v>
      </c>
      <c r="Z41" s="552"/>
      <c r="AA41" s="541">
        <f>F41/H30住基!F41</f>
        <v>-2.2451902605194907E-3</v>
      </c>
      <c r="AB41" s="541">
        <f>G41/H30住基!G41</f>
        <v>2.3672641190395673E-2</v>
      </c>
      <c r="AC41" s="541">
        <f>H41/H30住基!H41</f>
        <v>2.6262036766851473E-3</v>
      </c>
      <c r="AD41" s="541">
        <f>I41/H30住基!I41</f>
        <v>1.6652789342214821E-3</v>
      </c>
      <c r="AE41" s="541">
        <f>J41/H30住基!J41</f>
        <v>-7.8263064882605395E-3</v>
      </c>
      <c r="AF41" s="541">
        <f>K41/H30住基!K41</f>
        <v>-4.5627376425855515E-2</v>
      </c>
      <c r="AG41" s="541">
        <f>L41/H30住基!L41</f>
        <v>-2.0053876085004491E-2</v>
      </c>
      <c r="AH41" s="541">
        <f>M41/H30住基!M41</f>
        <v>9.7370983446932818E-4</v>
      </c>
      <c r="AI41" s="541">
        <f>N41/H30住基!N41</f>
        <v>8.7757788503729707E-4</v>
      </c>
      <c r="AJ41" s="541">
        <f>O41/H30住基!O41</f>
        <v>5.4834582343264487E-4</v>
      </c>
      <c r="AK41" s="541">
        <f>P41/H30住基!P41</f>
        <v>-5.5360767669311681E-4</v>
      </c>
      <c r="AL41" s="541">
        <f>Q41/H30住基!Q41</f>
        <v>-4.298302170642596E-4</v>
      </c>
      <c r="AM41" s="541">
        <f>R41/H30住基!R41</f>
        <v>2.1772262138036142E-4</v>
      </c>
      <c r="AN41" s="541">
        <f>S41/H30住基!S41</f>
        <v>1.7835909631391202E-3</v>
      </c>
      <c r="AO41" s="541">
        <f>T41/H30住基!T41</f>
        <v>1.3550135501355014E-3</v>
      </c>
      <c r="AP41" s="541">
        <f>U41/H30住基!U41</f>
        <v>-1.1154489682097045E-3</v>
      </c>
      <c r="AQ41" s="541">
        <f>V41/H30住基!V41</f>
        <v>-2.3969319271332693E-4</v>
      </c>
      <c r="AR41" s="541">
        <f>W41/H30住基!W41</f>
        <v>6.4350064350064348E-4</v>
      </c>
      <c r="AS41" s="541">
        <f>X41/H30住基!X41</f>
        <v>-5.6179775280898875E-3</v>
      </c>
      <c r="AT41" s="541">
        <f>Y41/H30住基!Y41</f>
        <v>-8.045052292839903E-4</v>
      </c>
      <c r="AU41" s="552"/>
    </row>
    <row r="42" spans="1:47" s="482" customFormat="1" ht="15" customHeight="1">
      <c r="A42" s="482">
        <v>1</v>
      </c>
      <c r="B42" s="483" t="s">
        <v>631</v>
      </c>
      <c r="C42" s="484" t="s">
        <v>57</v>
      </c>
      <c r="D42" s="484" t="s">
        <v>686</v>
      </c>
      <c r="E42" s="485" t="s">
        <v>592</v>
      </c>
      <c r="F42" s="506">
        <v>-83</v>
      </c>
      <c r="G42" s="506">
        <v>70</v>
      </c>
      <c r="H42" s="506">
        <v>11</v>
      </c>
      <c r="I42" s="506">
        <v>-9</v>
      </c>
      <c r="J42" s="506">
        <v>-23</v>
      </c>
      <c r="K42" s="506">
        <v>-129</v>
      </c>
      <c r="L42" s="506">
        <v>-61</v>
      </c>
      <c r="M42" s="506">
        <v>12</v>
      </c>
      <c r="N42" s="506">
        <v>22</v>
      </c>
      <c r="O42" s="506">
        <v>-17</v>
      </c>
      <c r="P42" s="506">
        <v>2</v>
      </c>
      <c r="Q42" s="506">
        <v>8</v>
      </c>
      <c r="R42" s="506">
        <v>-1</v>
      </c>
      <c r="S42" s="506">
        <v>4</v>
      </c>
      <c r="T42" s="506">
        <v>3</v>
      </c>
      <c r="U42" s="506">
        <v>-9</v>
      </c>
      <c r="V42" s="506">
        <v>2</v>
      </c>
      <c r="W42" s="506">
        <v>12</v>
      </c>
      <c r="X42" s="506">
        <v>13</v>
      </c>
      <c r="Y42" s="506">
        <v>7</v>
      </c>
      <c r="Z42" s="552"/>
      <c r="AA42" s="541">
        <f>F42/H30住基!F42</f>
        <v>-2.6354226201816219E-3</v>
      </c>
      <c r="AB42" s="541">
        <f>G42/H30住基!G42</f>
        <v>6.7114093959731544E-2</v>
      </c>
      <c r="AC42" s="541">
        <f>H42/H30住基!H42</f>
        <v>7.3382254836557703E-3</v>
      </c>
      <c r="AD42" s="541">
        <f>I42/H30住基!I42</f>
        <v>-4.7120418848167539E-3</v>
      </c>
      <c r="AE42" s="541">
        <f>J42/H30住基!J42</f>
        <v>-1.3120365088419851E-2</v>
      </c>
      <c r="AF42" s="541">
        <f>K42/H30住基!K42</f>
        <v>-8.8659793814432994E-2</v>
      </c>
      <c r="AG42" s="541">
        <f>L42/H30住基!L42</f>
        <v>-5.8710298363811357E-2</v>
      </c>
      <c r="AH42" s="541">
        <f>M42/H30住基!M42</f>
        <v>8.9418777943368107E-3</v>
      </c>
      <c r="AI42" s="541">
        <f>N42/H30住基!N42</f>
        <v>1.3472137170851195E-2</v>
      </c>
      <c r="AJ42" s="541">
        <f>O42/H30住基!O42</f>
        <v>-7.0862859524802001E-3</v>
      </c>
      <c r="AK42" s="541">
        <f>P42/H30住基!P42</f>
        <v>7.9904115061925688E-4</v>
      </c>
      <c r="AL42" s="541">
        <f>Q42/H30住基!Q42</f>
        <v>3.8986354775828458E-3</v>
      </c>
      <c r="AM42" s="541">
        <f>R42/H30住基!R42</f>
        <v>-4.9382716049382717E-4</v>
      </c>
      <c r="AN42" s="541">
        <f>S42/H30住基!S42</f>
        <v>1.7429193899782135E-3</v>
      </c>
      <c r="AO42" s="541">
        <f>T42/H30住基!T42</f>
        <v>1.111934766493699E-3</v>
      </c>
      <c r="AP42" s="541">
        <f>U42/H30住基!U42</f>
        <v>-4.287756074321105E-3</v>
      </c>
      <c r="AQ42" s="541">
        <f>V42/H30住基!V42</f>
        <v>1.2853470437017994E-3</v>
      </c>
      <c r="AR42" s="541">
        <f>W42/H30住基!W42</f>
        <v>1.1673151750972763E-2</v>
      </c>
      <c r="AS42" s="541">
        <f>X42/H30住基!X42</f>
        <v>1.8867924528301886E-2</v>
      </c>
      <c r="AT42" s="541">
        <f>Y42/H30住基!Y42</f>
        <v>1.4705882352941176E-2</v>
      </c>
      <c r="AU42" s="552"/>
    </row>
    <row r="43" spans="1:47" s="482" customFormat="1" ht="15" customHeight="1">
      <c r="A43" s="482">
        <v>1</v>
      </c>
      <c r="B43" s="483" t="s">
        <v>632</v>
      </c>
      <c r="C43" s="484" t="s">
        <v>57</v>
      </c>
      <c r="D43" s="484" t="s">
        <v>687</v>
      </c>
      <c r="E43" s="485" t="s">
        <v>592</v>
      </c>
      <c r="F43" s="506">
        <v>-247</v>
      </c>
      <c r="G43" s="506">
        <v>-5</v>
      </c>
      <c r="H43" s="506">
        <v>-7</v>
      </c>
      <c r="I43" s="506">
        <v>-14</v>
      </c>
      <c r="J43" s="506">
        <v>-35</v>
      </c>
      <c r="K43" s="506">
        <v>-75</v>
      </c>
      <c r="L43" s="506">
        <v>-42</v>
      </c>
      <c r="M43" s="506">
        <v>-16</v>
      </c>
      <c r="N43" s="506">
        <v>-6</v>
      </c>
      <c r="O43" s="506">
        <v>-13</v>
      </c>
      <c r="P43" s="506">
        <v>-13</v>
      </c>
      <c r="Q43" s="506">
        <v>-7</v>
      </c>
      <c r="R43" s="506">
        <v>-4</v>
      </c>
      <c r="S43" s="506">
        <v>0</v>
      </c>
      <c r="T43" s="506">
        <v>-4</v>
      </c>
      <c r="U43" s="506">
        <v>5</v>
      </c>
      <c r="V43" s="506">
        <v>-6</v>
      </c>
      <c r="W43" s="506">
        <v>-7</v>
      </c>
      <c r="X43" s="506">
        <v>-2</v>
      </c>
      <c r="Y43" s="506">
        <v>4</v>
      </c>
      <c r="Z43" s="552"/>
      <c r="AA43" s="541">
        <f>F43/H30住基!F43</f>
        <v>-1.1559882061122292E-2</v>
      </c>
      <c r="AB43" s="541">
        <f>G43/H30住基!G43</f>
        <v>-8.2781456953642391E-3</v>
      </c>
      <c r="AC43" s="541">
        <f>H43/H30住基!H43</f>
        <v>-8.9058524173027988E-3</v>
      </c>
      <c r="AD43" s="541">
        <f>I43/H30住基!I43</f>
        <v>-1.4285714285714285E-2</v>
      </c>
      <c r="AE43" s="541">
        <f>J43/H30住基!J43</f>
        <v>-3.0782761653474055E-2</v>
      </c>
      <c r="AF43" s="541">
        <f>K43/H30住基!K43</f>
        <v>-7.281553398058252E-2</v>
      </c>
      <c r="AG43" s="541">
        <f>L43/H30住基!L43</f>
        <v>-5.4123711340206188E-2</v>
      </c>
      <c r="AH43" s="541">
        <f>M43/H30住基!M43</f>
        <v>-1.6985138004246284E-2</v>
      </c>
      <c r="AI43" s="541">
        <f>N43/H30住基!N43</f>
        <v>-6.2240663900414933E-3</v>
      </c>
      <c r="AJ43" s="541">
        <f>O43/H30住基!O43</f>
        <v>-1.020408163265306E-2</v>
      </c>
      <c r="AK43" s="541">
        <f>P43/H30住基!P43</f>
        <v>-9.544787077826725E-3</v>
      </c>
      <c r="AL43" s="541">
        <f>Q43/H30住基!Q43</f>
        <v>-5.2750565184626974E-3</v>
      </c>
      <c r="AM43" s="541">
        <f>R43/H30住基!R43</f>
        <v>-2.8089887640449437E-3</v>
      </c>
      <c r="AN43" s="541">
        <f>S43/H30住基!S43</f>
        <v>0</v>
      </c>
      <c r="AO43" s="541">
        <f>T43/H30住基!T43</f>
        <v>-2.1834061135371178E-3</v>
      </c>
      <c r="AP43" s="541">
        <f>U43/H30住基!U43</f>
        <v>3.3003300330033004E-3</v>
      </c>
      <c r="AQ43" s="541">
        <f>V43/H30住基!V43</f>
        <v>-4.3827611395178961E-3</v>
      </c>
      <c r="AR43" s="541">
        <f>W43/H30住基!W43</f>
        <v>-6.2166962699822378E-3</v>
      </c>
      <c r="AS43" s="541">
        <f>X43/H30住基!X43</f>
        <v>-2.3094688221709007E-3</v>
      </c>
      <c r="AT43" s="541">
        <f>Y43/H30住基!Y43</f>
        <v>6.8728522336769758E-3</v>
      </c>
      <c r="AU43" s="552"/>
    </row>
    <row r="44" spans="1:47" s="482" customFormat="1" ht="15" customHeight="1">
      <c r="A44" s="482">
        <v>1</v>
      </c>
      <c r="B44" s="483" t="s">
        <v>633</v>
      </c>
      <c r="C44" s="484" t="s">
        <v>57</v>
      </c>
      <c r="D44" s="484" t="s">
        <v>688</v>
      </c>
      <c r="E44" s="485" t="s">
        <v>592</v>
      </c>
      <c r="F44" s="506">
        <v>49</v>
      </c>
      <c r="G44" s="506">
        <v>67</v>
      </c>
      <c r="H44" s="506">
        <v>13</v>
      </c>
      <c r="I44" s="506">
        <v>8</v>
      </c>
      <c r="J44" s="506">
        <v>-21</v>
      </c>
      <c r="K44" s="506">
        <v>-40</v>
      </c>
      <c r="L44" s="506">
        <v>1</v>
      </c>
      <c r="M44" s="506">
        <v>13</v>
      </c>
      <c r="N44" s="506">
        <v>29</v>
      </c>
      <c r="O44" s="506">
        <v>4</v>
      </c>
      <c r="P44" s="506">
        <v>-4</v>
      </c>
      <c r="Q44" s="506">
        <v>-5</v>
      </c>
      <c r="R44" s="506">
        <v>-6</v>
      </c>
      <c r="S44" s="506">
        <v>-5</v>
      </c>
      <c r="T44" s="506">
        <v>2</v>
      </c>
      <c r="U44" s="506">
        <v>-5</v>
      </c>
      <c r="V44" s="506">
        <v>-4</v>
      </c>
      <c r="W44" s="506">
        <v>-3</v>
      </c>
      <c r="X44" s="506">
        <v>3</v>
      </c>
      <c r="Y44" s="506">
        <v>2</v>
      </c>
      <c r="Z44" s="552"/>
      <c r="AA44" s="541">
        <f>F44/H30住基!F44</f>
        <v>1.5653951824164589E-3</v>
      </c>
      <c r="AB44" s="541">
        <f>G44/H30住基!G44</f>
        <v>5.6302521008403363E-2</v>
      </c>
      <c r="AC44" s="541">
        <f>H44/H30住基!H44</f>
        <v>9.4271211022480053E-3</v>
      </c>
      <c r="AD44" s="541">
        <f>I44/H30住基!I44</f>
        <v>5.6179775280898875E-3</v>
      </c>
      <c r="AE44" s="541">
        <f>J44/H30住基!J44</f>
        <v>-1.3470173187940988E-2</v>
      </c>
      <c r="AF44" s="541">
        <f>K44/H30住基!K44</f>
        <v>-2.7874564459930314E-2</v>
      </c>
      <c r="AG44" s="541">
        <f>L44/H30住基!L44</f>
        <v>7.7279752704791343E-4</v>
      </c>
      <c r="AH44" s="541">
        <f>M44/H30住基!M44</f>
        <v>7.9027355623100311E-3</v>
      </c>
      <c r="AI44" s="541">
        <f>N44/H30住基!N44</f>
        <v>1.6228315612758813E-2</v>
      </c>
      <c r="AJ44" s="541">
        <f>O44/H30住基!O44</f>
        <v>1.7353579175704988E-3</v>
      </c>
      <c r="AK44" s="541">
        <f>P44/H30住基!P44</f>
        <v>-1.7543859649122807E-3</v>
      </c>
      <c r="AL44" s="541">
        <f>Q44/H30住基!Q44</f>
        <v>-2.7793218454697055E-3</v>
      </c>
      <c r="AM44" s="541">
        <f>R44/H30住基!R44</f>
        <v>-3.3426183844011141E-3</v>
      </c>
      <c r="AN44" s="541">
        <f>S44/H30住基!S44</f>
        <v>-2.4752475247524753E-3</v>
      </c>
      <c r="AO44" s="541">
        <f>T44/H30住基!T44</f>
        <v>6.8846815834767647E-4</v>
      </c>
      <c r="AP44" s="541">
        <f>U44/H30住基!U44</f>
        <v>-2.1061499578770007E-3</v>
      </c>
      <c r="AQ44" s="541">
        <f>V44/H30住基!V44</f>
        <v>-2.1798365122615805E-3</v>
      </c>
      <c r="AR44" s="541">
        <f>W44/H30住基!W44</f>
        <v>-2.5041736227045075E-3</v>
      </c>
      <c r="AS44" s="541">
        <f>X44/H30住基!X44</f>
        <v>4.3415340086830683E-3</v>
      </c>
      <c r="AT44" s="541">
        <f>Y44/H30住基!Y44</f>
        <v>5.1679586563307496E-3</v>
      </c>
      <c r="AU44" s="552"/>
    </row>
    <row r="45" spans="1:47" s="482" customFormat="1" ht="15" customHeight="1">
      <c r="A45" s="482">
        <v>1</v>
      </c>
      <c r="B45" s="483" t="s">
        <v>634</v>
      </c>
      <c r="C45" s="484" t="s">
        <v>57</v>
      </c>
      <c r="D45" s="484" t="s">
        <v>689</v>
      </c>
      <c r="E45" s="485" t="s">
        <v>592</v>
      </c>
      <c r="F45" s="506">
        <v>67</v>
      </c>
      <c r="G45" s="506">
        <v>45</v>
      </c>
      <c r="H45" s="506">
        <v>10</v>
      </c>
      <c r="I45" s="506">
        <v>3</v>
      </c>
      <c r="J45" s="506">
        <v>0</v>
      </c>
      <c r="K45" s="506">
        <v>2</v>
      </c>
      <c r="L45" s="506">
        <v>-8</v>
      </c>
      <c r="M45" s="506">
        <v>37</v>
      </c>
      <c r="N45" s="506">
        <v>-26</v>
      </c>
      <c r="O45" s="506">
        <v>15</v>
      </c>
      <c r="P45" s="506">
        <v>0</v>
      </c>
      <c r="Q45" s="506">
        <v>1</v>
      </c>
      <c r="R45" s="506">
        <v>0</v>
      </c>
      <c r="S45" s="506">
        <v>-1</v>
      </c>
      <c r="T45" s="506">
        <v>-2</v>
      </c>
      <c r="U45" s="506">
        <v>0</v>
      </c>
      <c r="V45" s="506">
        <v>-2</v>
      </c>
      <c r="W45" s="506">
        <v>-5</v>
      </c>
      <c r="X45" s="506">
        <v>-1</v>
      </c>
      <c r="Y45" s="506">
        <v>-1</v>
      </c>
      <c r="Z45" s="552"/>
      <c r="AA45" s="541">
        <f>F45/H30住基!F45</f>
        <v>1.9355770619673552E-3</v>
      </c>
      <c r="AB45" s="541">
        <f>G45/H30住基!G45</f>
        <v>2.9239766081871343E-2</v>
      </c>
      <c r="AC45" s="541">
        <f>H45/H30住基!H45</f>
        <v>5.7045065601825443E-3</v>
      </c>
      <c r="AD45" s="541">
        <f>I45/H30住基!I45</f>
        <v>1.876172607879925E-3</v>
      </c>
      <c r="AE45" s="541">
        <f>J45/H30住基!J45</f>
        <v>0</v>
      </c>
      <c r="AF45" s="541">
        <f>K45/H30住基!K45</f>
        <v>1.1396011396011395E-3</v>
      </c>
      <c r="AG45" s="541">
        <f>L45/H30住基!L45</f>
        <v>-4.7253396337861783E-3</v>
      </c>
      <c r="AH45" s="541">
        <f>M45/H30住基!M45</f>
        <v>1.8925831202046037E-2</v>
      </c>
      <c r="AI45" s="541">
        <f>N45/H30住基!N45</f>
        <v>-1.1633109619686801E-2</v>
      </c>
      <c r="AJ45" s="541">
        <f>O45/H30住基!O45</f>
        <v>5.4466230936819175E-3</v>
      </c>
      <c r="AK45" s="541">
        <f>P45/H30住基!P45</f>
        <v>0</v>
      </c>
      <c r="AL45" s="541">
        <f>Q45/H30住基!Q45</f>
        <v>5.0025012506253123E-4</v>
      </c>
      <c r="AM45" s="541">
        <f>R45/H30住基!R45</f>
        <v>0</v>
      </c>
      <c r="AN45" s="541">
        <f>S45/H30住基!S45</f>
        <v>-5.0581689428426911E-4</v>
      </c>
      <c r="AO45" s="541">
        <f>T45/H30住基!T45</f>
        <v>-7.3909830007390983E-4</v>
      </c>
      <c r="AP45" s="541">
        <f>U45/H30住基!U45</f>
        <v>0</v>
      </c>
      <c r="AQ45" s="541">
        <f>V45/H30住基!V45</f>
        <v>-1.1049723756906078E-3</v>
      </c>
      <c r="AR45" s="541">
        <f>W45/H30住基!W45</f>
        <v>-3.9904229848363925E-3</v>
      </c>
      <c r="AS45" s="541">
        <f>X45/H30住基!X45</f>
        <v>-1.3568521031207597E-3</v>
      </c>
      <c r="AT45" s="541">
        <f>Y45/H30住基!Y45</f>
        <v>-2.8735632183908046E-3</v>
      </c>
      <c r="AU45" s="552"/>
    </row>
    <row r="46" spans="1:47" s="482" customFormat="1" ht="15" customHeight="1">
      <c r="A46" s="482">
        <v>1</v>
      </c>
      <c r="B46" s="483" t="s">
        <v>635</v>
      </c>
      <c r="C46" s="484" t="s">
        <v>57</v>
      </c>
      <c r="D46" s="484" t="s">
        <v>690</v>
      </c>
      <c r="E46" s="485" t="s">
        <v>592</v>
      </c>
      <c r="F46" s="506">
        <v>-114</v>
      </c>
      <c r="G46" s="506">
        <v>7</v>
      </c>
      <c r="H46" s="506">
        <v>1</v>
      </c>
      <c r="I46" s="506">
        <v>-11</v>
      </c>
      <c r="J46" s="506">
        <v>-15</v>
      </c>
      <c r="K46" s="506">
        <v>-12</v>
      </c>
      <c r="L46" s="506">
        <v>-39</v>
      </c>
      <c r="M46" s="506">
        <v>-5</v>
      </c>
      <c r="N46" s="506">
        <v>-13</v>
      </c>
      <c r="O46" s="506">
        <v>-11</v>
      </c>
      <c r="P46" s="506">
        <v>0</v>
      </c>
      <c r="Q46" s="506">
        <v>1</v>
      </c>
      <c r="R46" s="506">
        <v>-2</v>
      </c>
      <c r="S46" s="506">
        <v>6</v>
      </c>
      <c r="T46" s="506">
        <v>-4</v>
      </c>
      <c r="U46" s="506">
        <v>-6</v>
      </c>
      <c r="V46" s="506">
        <v>0</v>
      </c>
      <c r="W46" s="506">
        <v>-4</v>
      </c>
      <c r="X46" s="506">
        <v>-4</v>
      </c>
      <c r="Y46" s="506">
        <v>-3</v>
      </c>
      <c r="Z46" s="552"/>
      <c r="AA46" s="541">
        <f>F46/H30住基!F46</f>
        <v>-9.1470753430153255E-3</v>
      </c>
      <c r="AB46" s="541">
        <f>G46/H30住基!G46</f>
        <v>2.1212121212121213E-2</v>
      </c>
      <c r="AC46" s="541">
        <f>H46/H30住基!H46</f>
        <v>2.1739130434782609E-3</v>
      </c>
      <c r="AD46" s="541">
        <f>I46/H30住基!I46</f>
        <v>-2.3454157782515993E-2</v>
      </c>
      <c r="AE46" s="541">
        <f>J46/H30住基!J46</f>
        <v>-2.5862068965517241E-2</v>
      </c>
      <c r="AF46" s="541">
        <f>K46/H30住基!K46</f>
        <v>-2.1352313167259787E-2</v>
      </c>
      <c r="AG46" s="541">
        <f>L46/H30住基!L46</f>
        <v>-7.6470588235294124E-2</v>
      </c>
      <c r="AH46" s="541">
        <f>M46/H30住基!M46</f>
        <v>-8.3333333333333332E-3</v>
      </c>
      <c r="AI46" s="541">
        <f>N46/H30住基!N46</f>
        <v>-2.2222222222222223E-2</v>
      </c>
      <c r="AJ46" s="541">
        <f>O46/H30住基!O46</f>
        <v>-1.5214384508990318E-2</v>
      </c>
      <c r="AK46" s="541">
        <f>P46/H30住基!P46</f>
        <v>0</v>
      </c>
      <c r="AL46" s="541">
        <f>Q46/H30住基!Q46</f>
        <v>1.2987012987012987E-3</v>
      </c>
      <c r="AM46" s="541">
        <f>R46/H30住基!R46</f>
        <v>-2.4125452352231603E-3</v>
      </c>
      <c r="AN46" s="541">
        <f>S46/H30住基!S46</f>
        <v>6.2176165803108805E-3</v>
      </c>
      <c r="AO46" s="541">
        <f>T46/H30住基!T46</f>
        <v>-3.2388663967611335E-3</v>
      </c>
      <c r="AP46" s="541">
        <f>U46/H30住基!U46</f>
        <v>-6.993006993006993E-3</v>
      </c>
      <c r="AQ46" s="541">
        <f>V46/H30住基!V46</f>
        <v>0</v>
      </c>
      <c r="AR46" s="541">
        <f>W46/H30住基!W46</f>
        <v>-6.3091482649842269E-3</v>
      </c>
      <c r="AS46" s="541">
        <f>X46/H30住基!X46</f>
        <v>-8.4745762711864406E-3</v>
      </c>
      <c r="AT46" s="541">
        <f>Y46/H30住基!Y46</f>
        <v>-8.6206896551724137E-3</v>
      </c>
      <c r="AU46" s="552"/>
    </row>
    <row r="47" spans="1:47" s="482" customFormat="1" ht="15" customHeight="1">
      <c r="A47" s="482">
        <v>1</v>
      </c>
      <c r="B47" s="483" t="s">
        <v>636</v>
      </c>
      <c r="C47" s="484" t="s">
        <v>57</v>
      </c>
      <c r="D47" s="484" t="s">
        <v>691</v>
      </c>
      <c r="E47" s="485" t="s">
        <v>592</v>
      </c>
      <c r="F47" s="506">
        <v>12</v>
      </c>
      <c r="G47" s="506">
        <v>14</v>
      </c>
      <c r="H47" s="506">
        <v>8</v>
      </c>
      <c r="I47" s="506">
        <v>4</v>
      </c>
      <c r="J47" s="506">
        <v>14</v>
      </c>
      <c r="K47" s="506">
        <v>-33</v>
      </c>
      <c r="L47" s="506">
        <v>-4</v>
      </c>
      <c r="M47" s="506">
        <v>-5</v>
      </c>
      <c r="N47" s="506">
        <v>16</v>
      </c>
      <c r="O47" s="506">
        <v>-8</v>
      </c>
      <c r="P47" s="506">
        <v>5</v>
      </c>
      <c r="Q47" s="506">
        <v>7</v>
      </c>
      <c r="R47" s="506">
        <v>0</v>
      </c>
      <c r="S47" s="506">
        <v>3</v>
      </c>
      <c r="T47" s="506">
        <v>-5</v>
      </c>
      <c r="U47" s="506">
        <v>-1</v>
      </c>
      <c r="V47" s="506">
        <v>-3</v>
      </c>
      <c r="W47" s="506">
        <v>-4</v>
      </c>
      <c r="X47" s="506">
        <v>3</v>
      </c>
      <c r="Y47" s="506">
        <v>1</v>
      </c>
      <c r="Z47" s="552"/>
      <c r="AA47" s="541">
        <f>F47/H30住基!F47</f>
        <v>6.1887570912841675E-4</v>
      </c>
      <c r="AB47" s="541">
        <f>G47/H30住基!G47</f>
        <v>1.7654476670870115E-2</v>
      </c>
      <c r="AC47" s="541">
        <f>H47/H30住基!H47</f>
        <v>8.6862106406080351E-3</v>
      </c>
      <c r="AD47" s="541">
        <f>I47/H30住基!I47</f>
        <v>4.1841004184100415E-3</v>
      </c>
      <c r="AE47" s="541">
        <f>J47/H30住基!J47</f>
        <v>1.3579049466537343E-2</v>
      </c>
      <c r="AF47" s="541">
        <f>K47/H30住基!K47</f>
        <v>-2.9622980251346499E-2</v>
      </c>
      <c r="AG47" s="541">
        <f>L47/H30住基!L47</f>
        <v>-4.0567951318458417E-3</v>
      </c>
      <c r="AH47" s="541">
        <f>M47/H30住基!M47</f>
        <v>-4.6816479400749065E-3</v>
      </c>
      <c r="AI47" s="541">
        <f>N47/H30住基!N47</f>
        <v>1.3686911890504704E-2</v>
      </c>
      <c r="AJ47" s="541">
        <f>O47/H30住基!O47</f>
        <v>-5.8479532163742687E-3</v>
      </c>
      <c r="AK47" s="541">
        <f>P47/H30住基!P47</f>
        <v>3.968253968253968E-3</v>
      </c>
      <c r="AL47" s="541">
        <f>Q47/H30住基!Q47</f>
        <v>6.3405797101449279E-3</v>
      </c>
      <c r="AM47" s="541">
        <f>R47/H30住基!R47</f>
        <v>0</v>
      </c>
      <c r="AN47" s="541">
        <f>S47/H30住基!S47</f>
        <v>2.6223776223776225E-3</v>
      </c>
      <c r="AO47" s="541">
        <f>T47/H30住基!T47</f>
        <v>-3.3266799733865601E-3</v>
      </c>
      <c r="AP47" s="541">
        <f>U47/H30住基!U47</f>
        <v>-8.0064051240992789E-4</v>
      </c>
      <c r="AQ47" s="541">
        <f>V47/H30住基!V47</f>
        <v>-3.1479538300104933E-3</v>
      </c>
      <c r="AR47" s="541">
        <f>W47/H30住基!W47</f>
        <v>-5.076142131979695E-3</v>
      </c>
      <c r="AS47" s="541">
        <f>X47/H30住基!X47</f>
        <v>5.681818181818182E-3</v>
      </c>
      <c r="AT47" s="541">
        <f>Y47/H30住基!Y47</f>
        <v>3.003003003003003E-3</v>
      </c>
      <c r="AU47" s="552"/>
    </row>
    <row r="48" spans="1:47" s="482" customFormat="1" ht="15" customHeight="1">
      <c r="A48" s="482">
        <v>1</v>
      </c>
      <c r="B48" s="483" t="s">
        <v>637</v>
      </c>
      <c r="C48" s="484" t="s">
        <v>57</v>
      </c>
      <c r="D48" s="484" t="s">
        <v>680</v>
      </c>
      <c r="E48" s="485" t="s">
        <v>592</v>
      </c>
      <c r="F48" s="506">
        <v>-55</v>
      </c>
      <c r="G48" s="506">
        <v>9</v>
      </c>
      <c r="H48" s="506">
        <v>14</v>
      </c>
      <c r="I48" s="506">
        <v>6</v>
      </c>
      <c r="J48" s="506">
        <v>-9</v>
      </c>
      <c r="K48" s="506">
        <v>-57</v>
      </c>
      <c r="L48" s="506">
        <v>-4</v>
      </c>
      <c r="M48" s="506">
        <v>-9</v>
      </c>
      <c r="N48" s="506">
        <v>12</v>
      </c>
      <c r="O48" s="506">
        <v>4</v>
      </c>
      <c r="P48" s="506">
        <v>-3</v>
      </c>
      <c r="Q48" s="506">
        <v>-7</v>
      </c>
      <c r="R48" s="506">
        <v>-1</v>
      </c>
      <c r="S48" s="506">
        <v>0</v>
      </c>
      <c r="T48" s="506">
        <v>0</v>
      </c>
      <c r="U48" s="506">
        <v>-3</v>
      </c>
      <c r="V48" s="506">
        <v>-2</v>
      </c>
      <c r="W48" s="506">
        <v>-1</v>
      </c>
      <c r="X48" s="506">
        <v>-2</v>
      </c>
      <c r="Y48" s="506">
        <v>-2</v>
      </c>
      <c r="Z48" s="552"/>
      <c r="AA48" s="541">
        <f>F48/H30住基!F48</f>
        <v>-4.7238684187924079E-3</v>
      </c>
      <c r="AB48" s="541">
        <f>G48/H30住基!G48</f>
        <v>2.7950310559006212E-2</v>
      </c>
      <c r="AC48" s="541">
        <f>H48/H30住基!H48</f>
        <v>3.4229828850855744E-2</v>
      </c>
      <c r="AD48" s="541">
        <f>I48/H30住基!I48</f>
        <v>1.1538461538461539E-2</v>
      </c>
      <c r="AE48" s="541">
        <f>J48/H30住基!J48</f>
        <v>-1.5789473684210527E-2</v>
      </c>
      <c r="AF48" s="541">
        <f>K48/H30住基!K48</f>
        <v>-0.10178571428571428</v>
      </c>
      <c r="AG48" s="541">
        <f>L48/H30住基!L48</f>
        <v>-8.4566596194503175E-3</v>
      </c>
      <c r="AH48" s="541">
        <f>M48/H30住基!M48</f>
        <v>-1.8556701030927835E-2</v>
      </c>
      <c r="AI48" s="541">
        <f>N48/H30住基!N48</f>
        <v>2.23463687150838E-2</v>
      </c>
      <c r="AJ48" s="541">
        <f>O48/H30住基!O48</f>
        <v>6.0882800608828003E-3</v>
      </c>
      <c r="AK48" s="541">
        <f>P48/H30住基!P48</f>
        <v>-4.4510385756676559E-3</v>
      </c>
      <c r="AL48" s="541">
        <f>Q48/H30住基!Q48</f>
        <v>-9.3959731543624154E-3</v>
      </c>
      <c r="AM48" s="541">
        <f>R48/H30住基!R48</f>
        <v>-1.3550135501355014E-3</v>
      </c>
      <c r="AN48" s="541">
        <f>S48/H30住基!S48</f>
        <v>0</v>
      </c>
      <c r="AO48" s="541">
        <f>T48/H30住基!T48</f>
        <v>0</v>
      </c>
      <c r="AP48" s="541">
        <f>U48/H30住基!U48</f>
        <v>-3.7220843672456576E-3</v>
      </c>
      <c r="AQ48" s="541">
        <f>V48/H30住基!V48</f>
        <v>-3.0349013657056147E-3</v>
      </c>
      <c r="AR48" s="541">
        <f>W48/H30住基!W48</f>
        <v>-1.4903129657228018E-3</v>
      </c>
      <c r="AS48" s="541">
        <f>X48/H30住基!X48</f>
        <v>-3.9138943248532287E-3</v>
      </c>
      <c r="AT48" s="541">
        <f>Y48/H30住基!Y48</f>
        <v>-5.6022408963585435E-3</v>
      </c>
      <c r="AU48" s="552"/>
    </row>
    <row r="49" spans="1:47" s="482" customFormat="1" ht="15" customHeight="1">
      <c r="A49" s="482">
        <v>1</v>
      </c>
      <c r="B49" s="483" t="s">
        <v>638</v>
      </c>
      <c r="C49" s="484" t="s">
        <v>57</v>
      </c>
      <c r="D49" s="484" t="s">
        <v>692</v>
      </c>
      <c r="E49" s="485" t="s">
        <v>592</v>
      </c>
      <c r="F49" s="506">
        <v>-77</v>
      </c>
      <c r="G49" s="506">
        <v>21</v>
      </c>
      <c r="H49" s="506">
        <v>2</v>
      </c>
      <c r="I49" s="506">
        <v>-10</v>
      </c>
      <c r="J49" s="506">
        <v>-12</v>
      </c>
      <c r="K49" s="506">
        <v>-28</v>
      </c>
      <c r="L49" s="506">
        <v>-25</v>
      </c>
      <c r="M49" s="506">
        <v>-29</v>
      </c>
      <c r="N49" s="506">
        <v>2</v>
      </c>
      <c r="O49" s="506">
        <v>-1</v>
      </c>
      <c r="P49" s="506">
        <v>-6</v>
      </c>
      <c r="Q49" s="506">
        <v>-2</v>
      </c>
      <c r="R49" s="506">
        <v>6</v>
      </c>
      <c r="S49" s="506">
        <v>12</v>
      </c>
      <c r="T49" s="506">
        <v>-7</v>
      </c>
      <c r="U49" s="506">
        <v>5</v>
      </c>
      <c r="V49" s="506">
        <v>-10</v>
      </c>
      <c r="W49" s="506">
        <v>3</v>
      </c>
      <c r="X49" s="506">
        <v>0</v>
      </c>
      <c r="Y49" s="506">
        <v>2</v>
      </c>
      <c r="Z49" s="552"/>
      <c r="AA49" s="541">
        <f>F49/H30住基!F49</f>
        <v>-2.2372014643500496E-3</v>
      </c>
      <c r="AB49" s="541">
        <f>G49/H30住基!G49</f>
        <v>1.4131897711978465E-2</v>
      </c>
      <c r="AC49" s="541">
        <f>H49/H30住基!H49</f>
        <v>1.0875475802066339E-3</v>
      </c>
      <c r="AD49" s="541">
        <f>I49/H30住基!I49</f>
        <v>-5.243838489774515E-3</v>
      </c>
      <c r="AE49" s="541">
        <f>J49/H30住基!J49</f>
        <v>-5.9494298463063956E-3</v>
      </c>
      <c r="AF49" s="541">
        <f>K49/H30住基!K49</f>
        <v>-1.7665615141955835E-2</v>
      </c>
      <c r="AG49" s="541">
        <f>L49/H30住基!L49</f>
        <v>-1.6512549537648614E-2</v>
      </c>
      <c r="AH49" s="541">
        <f>M49/H30住基!M49</f>
        <v>-1.5726681127982648E-2</v>
      </c>
      <c r="AI49" s="541">
        <f>N49/H30住基!N49</f>
        <v>9.2721372276309685E-4</v>
      </c>
      <c r="AJ49" s="541">
        <f>O49/H30住基!O49</f>
        <v>-3.4470872113064461E-4</v>
      </c>
      <c r="AK49" s="541">
        <f>P49/H30住基!P49</f>
        <v>-2.1747009786154403E-3</v>
      </c>
      <c r="AL49" s="541">
        <f>Q49/H30住基!Q49</f>
        <v>-1.0055304172951231E-3</v>
      </c>
      <c r="AM49" s="541">
        <f>R49/H30住基!R49</f>
        <v>3.5231943628890195E-3</v>
      </c>
      <c r="AN49" s="541">
        <f>S49/H30住基!S49</f>
        <v>6.0362173038229373E-3</v>
      </c>
      <c r="AO49" s="541">
        <f>T49/H30住基!T49</f>
        <v>-2.5408348457350272E-3</v>
      </c>
      <c r="AP49" s="541">
        <f>U49/H30住基!U49</f>
        <v>2.3126734505087882E-3</v>
      </c>
      <c r="AQ49" s="541">
        <f>V49/H30住基!V49</f>
        <v>-5.6915196357427431E-3</v>
      </c>
      <c r="AR49" s="541">
        <f>W49/H30住基!W49</f>
        <v>2.7347310847766638E-3</v>
      </c>
      <c r="AS49" s="541">
        <f>X49/H30住基!X49</f>
        <v>0</v>
      </c>
      <c r="AT49" s="541">
        <f>Y49/H30住基!Y49</f>
        <v>5.5248618784530384E-3</v>
      </c>
      <c r="AU49" s="552"/>
    </row>
    <row r="50" spans="1:47" s="482" customFormat="1" ht="15" customHeight="1">
      <c r="A50" s="482">
        <v>1</v>
      </c>
      <c r="B50" s="483" t="s">
        <v>639</v>
      </c>
      <c r="C50" s="484" t="s">
        <v>57</v>
      </c>
      <c r="D50" s="484" t="s">
        <v>693</v>
      </c>
      <c r="E50" s="485" t="s">
        <v>592</v>
      </c>
      <c r="F50" s="506">
        <v>-111</v>
      </c>
      <c r="G50" s="506">
        <v>-4</v>
      </c>
      <c r="H50" s="506">
        <v>7</v>
      </c>
      <c r="I50" s="506">
        <v>3</v>
      </c>
      <c r="J50" s="506">
        <v>-16</v>
      </c>
      <c r="K50" s="506">
        <v>-50</v>
      </c>
      <c r="L50" s="506">
        <v>-29</v>
      </c>
      <c r="M50" s="506">
        <v>-10</v>
      </c>
      <c r="N50" s="506">
        <v>0</v>
      </c>
      <c r="O50" s="506">
        <v>-3</v>
      </c>
      <c r="P50" s="506">
        <v>-11</v>
      </c>
      <c r="Q50" s="506">
        <v>4</v>
      </c>
      <c r="R50" s="506">
        <v>-5</v>
      </c>
      <c r="S50" s="506">
        <v>14</v>
      </c>
      <c r="T50" s="506">
        <v>2</v>
      </c>
      <c r="U50" s="506">
        <v>1</v>
      </c>
      <c r="V50" s="506">
        <v>-4</v>
      </c>
      <c r="W50" s="506">
        <v>-2</v>
      </c>
      <c r="X50" s="506">
        <v>-6</v>
      </c>
      <c r="Y50" s="506">
        <v>-2</v>
      </c>
      <c r="Z50" s="552"/>
      <c r="AA50" s="541">
        <f>F50/H30住基!F50</f>
        <v>-7.2586973580957359E-3</v>
      </c>
      <c r="AB50" s="541">
        <f>G50/H30住基!G50</f>
        <v>-1.0256410256410256E-2</v>
      </c>
      <c r="AC50" s="541">
        <f>H50/H30住基!H50</f>
        <v>1.37524557956778E-2</v>
      </c>
      <c r="AD50" s="541">
        <f>I50/H30住基!I50</f>
        <v>4.6656298600311046E-3</v>
      </c>
      <c r="AE50" s="541">
        <f>J50/H30住基!J50</f>
        <v>-2.2160664819944598E-2</v>
      </c>
      <c r="AF50" s="541">
        <f>K50/H30住基!K50</f>
        <v>-8.0385852090032156E-2</v>
      </c>
      <c r="AG50" s="541">
        <f>L50/H30住基!L50</f>
        <v>-5.197132616487455E-2</v>
      </c>
      <c r="AH50" s="541">
        <f>M50/H30住基!M50</f>
        <v>-1.5822784810126583E-2</v>
      </c>
      <c r="AI50" s="541">
        <f>N50/H30住基!N50</f>
        <v>0</v>
      </c>
      <c r="AJ50" s="541">
        <f>O50/H30住基!O50</f>
        <v>-3.1282586027111575E-3</v>
      </c>
      <c r="AK50" s="541">
        <f>P50/H30住基!P50</f>
        <v>-1.1815252416756176E-2</v>
      </c>
      <c r="AL50" s="541">
        <f>Q50/H30住基!Q50</f>
        <v>4.410143329658214E-3</v>
      </c>
      <c r="AM50" s="541">
        <f>R50/H30住基!R50</f>
        <v>-4.8216007714561235E-3</v>
      </c>
      <c r="AN50" s="541">
        <f>S50/H30住基!S50</f>
        <v>1.1814345991561181E-2</v>
      </c>
      <c r="AO50" s="541">
        <f>T50/H30住基!T50</f>
        <v>1.2763241863433313E-3</v>
      </c>
      <c r="AP50" s="541">
        <f>U50/H30住基!U50</f>
        <v>8.0775444264943462E-4</v>
      </c>
      <c r="AQ50" s="541">
        <f>V50/H30住基!V50</f>
        <v>-4.1536863966770508E-3</v>
      </c>
      <c r="AR50" s="541">
        <f>W50/H30住基!W50</f>
        <v>-2.5380710659898475E-3</v>
      </c>
      <c r="AS50" s="541">
        <f>X50/H30住基!X50</f>
        <v>-1.0416666666666666E-2</v>
      </c>
      <c r="AT50" s="541">
        <f>Y50/H30住基!Y50</f>
        <v>-5.3475935828877002E-3</v>
      </c>
      <c r="AU50" s="552"/>
    </row>
    <row r="51" spans="1:47" s="482" customFormat="1" ht="15" customHeight="1">
      <c r="A51" s="482">
        <v>1</v>
      </c>
      <c r="B51" s="483" t="s">
        <v>640</v>
      </c>
      <c r="C51" s="484" t="s">
        <v>57</v>
      </c>
      <c r="D51" s="484" t="s">
        <v>694</v>
      </c>
      <c r="E51" s="485" t="s">
        <v>592</v>
      </c>
      <c r="F51" s="506">
        <v>-159</v>
      </c>
      <c r="G51" s="506">
        <v>12</v>
      </c>
      <c r="H51" s="506">
        <v>1</v>
      </c>
      <c r="I51" s="506">
        <v>-1</v>
      </c>
      <c r="J51" s="506">
        <v>-22</v>
      </c>
      <c r="K51" s="506">
        <v>-73</v>
      </c>
      <c r="L51" s="506">
        <v>-24</v>
      </c>
      <c r="M51" s="506">
        <v>-11</v>
      </c>
      <c r="N51" s="506">
        <v>-18</v>
      </c>
      <c r="O51" s="506">
        <v>3</v>
      </c>
      <c r="P51" s="506">
        <v>-4</v>
      </c>
      <c r="Q51" s="506">
        <v>-5</v>
      </c>
      <c r="R51" s="506">
        <v>0</v>
      </c>
      <c r="S51" s="506">
        <v>1</v>
      </c>
      <c r="T51" s="506">
        <v>-6</v>
      </c>
      <c r="U51" s="506">
        <v>-5</v>
      </c>
      <c r="V51" s="506">
        <v>-5</v>
      </c>
      <c r="W51" s="506">
        <v>2</v>
      </c>
      <c r="X51" s="506">
        <v>-4</v>
      </c>
      <c r="Y51" s="506">
        <v>0</v>
      </c>
      <c r="Z51" s="552"/>
      <c r="AA51" s="541">
        <f>F51/H30住基!F51</f>
        <v>-9.162152817794169E-3</v>
      </c>
      <c r="AB51" s="541">
        <f>G51/H30住基!G51</f>
        <v>2.643171806167401E-2</v>
      </c>
      <c r="AC51" s="541">
        <f>H51/H30住基!H51</f>
        <v>1.8726591760299626E-3</v>
      </c>
      <c r="AD51" s="541">
        <f>I51/H30住基!I51</f>
        <v>-1.5290519877675841E-3</v>
      </c>
      <c r="AE51" s="541">
        <f>J51/H30住基!J51</f>
        <v>-2.9372496662216287E-2</v>
      </c>
      <c r="AF51" s="541">
        <f>K51/H30住基!K51</f>
        <v>-0.10224089635854341</v>
      </c>
      <c r="AG51" s="541">
        <f>L51/H30住基!L51</f>
        <v>-3.8772213247172858E-2</v>
      </c>
      <c r="AH51" s="541">
        <f>M51/H30住基!M51</f>
        <v>-1.5235457063711912E-2</v>
      </c>
      <c r="AI51" s="541">
        <f>N51/H30住基!N51</f>
        <v>-2.181818181818182E-2</v>
      </c>
      <c r="AJ51" s="541">
        <f>O51/H30住基!O51</f>
        <v>3.205128205128205E-3</v>
      </c>
      <c r="AK51" s="541">
        <f>P51/H30住基!P51</f>
        <v>-4.5766590389016018E-3</v>
      </c>
      <c r="AL51" s="541">
        <f>Q51/H30住基!Q51</f>
        <v>-5.4054054054054057E-3</v>
      </c>
      <c r="AM51" s="541">
        <f>R51/H30住基!R51</f>
        <v>0</v>
      </c>
      <c r="AN51" s="541">
        <f>S51/H30住基!S51</f>
        <v>6.925207756232687E-4</v>
      </c>
      <c r="AO51" s="541">
        <f>T51/H30住基!T51</f>
        <v>-3.4762456546929316E-3</v>
      </c>
      <c r="AP51" s="541">
        <f>U51/H30住基!U51</f>
        <v>-4.2735042735042739E-3</v>
      </c>
      <c r="AQ51" s="541">
        <f>V51/H30住基!V51</f>
        <v>-4.4523597506678537E-3</v>
      </c>
      <c r="AR51" s="541">
        <f>W51/H30住基!W51</f>
        <v>1.7921146953405018E-3</v>
      </c>
      <c r="AS51" s="541">
        <f>X51/H30住基!X51</f>
        <v>-4.4150110375275938E-3</v>
      </c>
      <c r="AT51" s="541">
        <f>Y51/H30住基!Y51</f>
        <v>0</v>
      </c>
      <c r="AU51" s="552"/>
    </row>
    <row r="52" spans="1:47" s="482" customFormat="1" ht="15" customHeight="1">
      <c r="A52" s="482">
        <v>1</v>
      </c>
      <c r="B52" s="483" t="s">
        <v>641</v>
      </c>
      <c r="C52" s="484" t="s">
        <v>57</v>
      </c>
      <c r="D52" s="484" t="s">
        <v>695</v>
      </c>
      <c r="E52" s="485" t="s">
        <v>592</v>
      </c>
      <c r="F52" s="506">
        <v>-142</v>
      </c>
      <c r="G52" s="506">
        <v>6</v>
      </c>
      <c r="H52" s="506">
        <v>4</v>
      </c>
      <c r="I52" s="506">
        <v>3</v>
      </c>
      <c r="J52" s="506">
        <v>-13</v>
      </c>
      <c r="K52" s="506">
        <v>-75</v>
      </c>
      <c r="L52" s="506">
        <v>-21</v>
      </c>
      <c r="M52" s="506">
        <v>-16</v>
      </c>
      <c r="N52" s="506">
        <v>-6</v>
      </c>
      <c r="O52" s="506">
        <v>-2</v>
      </c>
      <c r="P52" s="506">
        <v>-7</v>
      </c>
      <c r="Q52" s="506">
        <v>1</v>
      </c>
      <c r="R52" s="506">
        <v>6</v>
      </c>
      <c r="S52" s="506">
        <v>10</v>
      </c>
      <c r="T52" s="506">
        <v>-1</v>
      </c>
      <c r="U52" s="506">
        <v>1</v>
      </c>
      <c r="V52" s="506">
        <v>-5</v>
      </c>
      <c r="W52" s="506">
        <v>-8</v>
      </c>
      <c r="X52" s="506">
        <v>-14</v>
      </c>
      <c r="Y52" s="506">
        <v>-5</v>
      </c>
      <c r="Z52" s="552"/>
      <c r="AA52" s="541">
        <f>F52/H30住基!F52</f>
        <v>-7.8125E-3</v>
      </c>
      <c r="AB52" s="541">
        <f>G52/H30住基!G52</f>
        <v>1.2170385395537525E-2</v>
      </c>
      <c r="AC52" s="541">
        <f>H52/H30住基!H52</f>
        <v>6.2015503875968991E-3</v>
      </c>
      <c r="AD52" s="541">
        <f>I52/H30住基!I52</f>
        <v>4.0871934604904629E-3</v>
      </c>
      <c r="AE52" s="541">
        <f>J52/H30住基!J52</f>
        <v>-1.4412416851441241E-2</v>
      </c>
      <c r="AF52" s="541">
        <f>K52/H30住基!K52</f>
        <v>-9.0579710144927536E-2</v>
      </c>
      <c r="AG52" s="541">
        <f>L52/H30住基!L52</f>
        <v>-3.5472972972972971E-2</v>
      </c>
      <c r="AH52" s="541">
        <f>M52/H30住基!M52</f>
        <v>-2.2598870056497175E-2</v>
      </c>
      <c r="AI52" s="541">
        <f>N52/H30住基!N52</f>
        <v>-7.8431372549019607E-3</v>
      </c>
      <c r="AJ52" s="541">
        <f>O52/H30住基!O52</f>
        <v>-2.0366598778004071E-3</v>
      </c>
      <c r="AK52" s="541">
        <f>P52/H30住基!P52</f>
        <v>-6.91699604743083E-3</v>
      </c>
      <c r="AL52" s="541">
        <f>Q52/H30住基!Q52</f>
        <v>9.5238095238095238E-4</v>
      </c>
      <c r="AM52" s="541">
        <f>R52/H30住基!R52</f>
        <v>4.6475600309837332E-3</v>
      </c>
      <c r="AN52" s="541">
        <f>S52/H30住基!S52</f>
        <v>7.1479628305932807E-3</v>
      </c>
      <c r="AO52" s="541">
        <f>T52/H30住基!T52</f>
        <v>-6.1881188118811882E-4</v>
      </c>
      <c r="AP52" s="541">
        <f>U52/H30住基!U52</f>
        <v>8.3612040133779263E-4</v>
      </c>
      <c r="AQ52" s="541">
        <f>V52/H30住基!V52</f>
        <v>-4.0650406504065045E-3</v>
      </c>
      <c r="AR52" s="541">
        <f>W52/H30住基!W52</f>
        <v>-6.5520065520065524E-3</v>
      </c>
      <c r="AS52" s="541">
        <f>X52/H30住基!X52</f>
        <v>-1.5233949945593036E-2</v>
      </c>
      <c r="AT52" s="541">
        <f>Y52/H30住基!Y52</f>
        <v>-8.4317032040472171E-3</v>
      </c>
      <c r="AU52" s="552"/>
    </row>
    <row r="53" spans="1:47" s="482" customFormat="1" ht="15" customHeight="1">
      <c r="A53" s="482">
        <v>1</v>
      </c>
      <c r="B53" s="494" t="s">
        <v>642</v>
      </c>
      <c r="C53" s="495" t="s">
        <v>57</v>
      </c>
      <c r="D53" s="495" t="s">
        <v>696</v>
      </c>
      <c r="E53" s="497" t="s">
        <v>592</v>
      </c>
      <c r="F53" s="512">
        <v>-85</v>
      </c>
      <c r="G53" s="512">
        <v>12</v>
      </c>
      <c r="H53" s="512">
        <v>0</v>
      </c>
      <c r="I53" s="512">
        <v>-1</v>
      </c>
      <c r="J53" s="512">
        <v>-30</v>
      </c>
      <c r="K53" s="512">
        <v>-48</v>
      </c>
      <c r="L53" s="512">
        <v>-7</v>
      </c>
      <c r="M53" s="512">
        <v>0</v>
      </c>
      <c r="N53" s="512">
        <v>13</v>
      </c>
      <c r="O53" s="512">
        <v>-7</v>
      </c>
      <c r="P53" s="512">
        <v>-1</v>
      </c>
      <c r="Q53" s="512">
        <v>-5</v>
      </c>
      <c r="R53" s="512">
        <v>-2</v>
      </c>
      <c r="S53" s="512">
        <v>0</v>
      </c>
      <c r="T53" s="512">
        <v>-2</v>
      </c>
      <c r="U53" s="512">
        <v>1</v>
      </c>
      <c r="V53" s="512">
        <v>-1</v>
      </c>
      <c r="W53" s="512">
        <v>-2</v>
      </c>
      <c r="X53" s="512">
        <v>-2</v>
      </c>
      <c r="Y53" s="512">
        <v>-3</v>
      </c>
      <c r="Z53" s="554"/>
      <c r="AA53" s="544">
        <f>F53/H30住基!F53</f>
        <v>-5.7177451903672807E-3</v>
      </c>
      <c r="AB53" s="544">
        <f>G53/H30住基!G53</f>
        <v>2.9126213592233011E-2</v>
      </c>
      <c r="AC53" s="544">
        <f>H53/H30住基!H53</f>
        <v>0</v>
      </c>
      <c r="AD53" s="544">
        <f>I53/H30住基!I53</f>
        <v>-1.557632398753894E-3</v>
      </c>
      <c r="AE53" s="544">
        <f>J53/H30住基!J53</f>
        <v>-4.5801526717557252E-2</v>
      </c>
      <c r="AF53" s="544">
        <f>K53/H30住基!K53</f>
        <v>-7.9338842975206617E-2</v>
      </c>
      <c r="AG53" s="544">
        <f>L53/H30住基!L53</f>
        <v>-1.4084507042253521E-2</v>
      </c>
      <c r="AH53" s="544">
        <f>M53/H30住基!M53</f>
        <v>0</v>
      </c>
      <c r="AI53" s="544">
        <f>N53/H30住基!N53</f>
        <v>1.7639077340569877E-2</v>
      </c>
      <c r="AJ53" s="544">
        <f>O53/H30住基!O53</f>
        <v>-8.771929824561403E-3</v>
      </c>
      <c r="AK53" s="544">
        <f>P53/H30住基!P53</f>
        <v>-1.3140604467805519E-3</v>
      </c>
      <c r="AL53" s="544">
        <f>Q53/H30住基!Q53</f>
        <v>-6.1881188118811884E-3</v>
      </c>
      <c r="AM53" s="544">
        <f>R53/H30住基!R53</f>
        <v>-1.8604651162790699E-3</v>
      </c>
      <c r="AN53" s="544">
        <f>S53/H30住基!S53</f>
        <v>0</v>
      </c>
      <c r="AO53" s="544">
        <f>T53/H30住基!T53</f>
        <v>-1.4015416958654519E-3</v>
      </c>
      <c r="AP53" s="544">
        <f>U53/H30住基!U53</f>
        <v>1.0449320794148381E-3</v>
      </c>
      <c r="AQ53" s="544">
        <f>V53/H30住基!V53</f>
        <v>-1.088139281828074E-3</v>
      </c>
      <c r="AR53" s="544">
        <f>W53/H30住基!W53</f>
        <v>-2.1436227224008574E-3</v>
      </c>
      <c r="AS53" s="544">
        <f>X53/H30住基!X53</f>
        <v>-2.5510204081632651E-3</v>
      </c>
      <c r="AT53" s="544">
        <f>Y53/H30住基!Y53</f>
        <v>-6.0728744939271256E-3</v>
      </c>
      <c r="AU53" s="554"/>
    </row>
    <row r="54" spans="1:47" s="482" customFormat="1" ht="15" customHeight="1">
      <c r="A54" s="482">
        <v>2</v>
      </c>
      <c r="B54" s="483" t="s">
        <v>591</v>
      </c>
      <c r="C54" s="484" t="s">
        <v>663</v>
      </c>
      <c r="D54" s="484" t="s">
        <v>175</v>
      </c>
      <c r="E54" s="485" t="s">
        <v>33</v>
      </c>
      <c r="F54" s="506">
        <v>-3316</v>
      </c>
      <c r="G54" s="506">
        <v>442</v>
      </c>
      <c r="H54" s="506">
        <v>20</v>
      </c>
      <c r="I54" s="506">
        <v>-15</v>
      </c>
      <c r="J54" s="506">
        <v>-60</v>
      </c>
      <c r="K54" s="506">
        <v>-2473</v>
      </c>
      <c r="L54" s="506">
        <v>-1223</v>
      </c>
      <c r="M54" s="506">
        <v>-107</v>
      </c>
      <c r="N54" s="506">
        <v>210</v>
      </c>
      <c r="O54" s="506">
        <v>-12</v>
      </c>
      <c r="P54" s="506">
        <v>4</v>
      </c>
      <c r="Q54" s="506">
        <v>93</v>
      </c>
      <c r="R54" s="506">
        <v>7</v>
      </c>
      <c r="S54" s="506">
        <v>39</v>
      </c>
      <c r="T54" s="506">
        <v>-86</v>
      </c>
      <c r="U54" s="506">
        <v>-31</v>
      </c>
      <c r="V54" s="506">
        <v>-77</v>
      </c>
      <c r="W54" s="506">
        <v>-15</v>
      </c>
      <c r="X54" s="506">
        <v>-19</v>
      </c>
      <c r="Y54" s="506">
        <v>-13</v>
      </c>
      <c r="Z54" s="552"/>
      <c r="AA54" s="541">
        <f>F54/H30住基!F54</f>
        <v>-1.2370641736366554E-3</v>
      </c>
      <c r="AB54" s="541">
        <f>G54/H30住基!G54</f>
        <v>3.8870811714009322E-3</v>
      </c>
      <c r="AC54" s="541">
        <f>H54/H30住基!H54</f>
        <v>1.6076265804978819E-4</v>
      </c>
      <c r="AD54" s="541">
        <f>I54/H30住基!I54</f>
        <v>-1.1620430265797975E-4</v>
      </c>
      <c r="AE54" s="541">
        <f>J54/H30住基!J54</f>
        <v>-4.2745698714066895E-4</v>
      </c>
      <c r="AF54" s="541">
        <f>K54/H30住基!K54</f>
        <v>-1.7681461991649029E-2</v>
      </c>
      <c r="AG54" s="541">
        <f>L54/H30住基!L54</f>
        <v>-8.9998601820576781E-3</v>
      </c>
      <c r="AH54" s="541">
        <f>M54/H30住基!M54</f>
        <v>-7.0714347081876638E-4</v>
      </c>
      <c r="AI54" s="541">
        <f>N54/H30住基!N54</f>
        <v>1.2716020975379362E-3</v>
      </c>
      <c r="AJ54" s="541">
        <f>O54/H30住基!O54</f>
        <v>-5.8507189070857082E-5</v>
      </c>
      <c r="AK54" s="541">
        <f>P54/H30住基!P54</f>
        <v>1.8791605789693745E-5</v>
      </c>
      <c r="AL54" s="541">
        <f>Q54/H30住基!Q54</f>
        <v>5.1970114390133498E-4</v>
      </c>
      <c r="AM54" s="541">
        <f>R54/H30住基!R54</f>
        <v>4.3397665205611939E-5</v>
      </c>
      <c r="AN54" s="541">
        <f>S54/H30住基!S54</f>
        <v>2.4415132373839499E-4</v>
      </c>
      <c r="AO54" s="541">
        <f>T54/H30住基!T54</f>
        <v>-4.2008391908988332E-4</v>
      </c>
      <c r="AP54" s="541">
        <f>U54/H30住基!U54</f>
        <v>-1.910714175650105E-4</v>
      </c>
      <c r="AQ54" s="541">
        <f>V54/H30住基!V54</f>
        <v>-5.81940203754648E-4</v>
      </c>
      <c r="AR54" s="541">
        <f>W54/H30住基!W54</f>
        <v>-1.6111015638425847E-4</v>
      </c>
      <c r="AS54" s="541">
        <f>X54/H30住基!X54</f>
        <v>-3.7971141932131581E-4</v>
      </c>
      <c r="AT54" s="541">
        <f>Y54/H30住基!Y54</f>
        <v>-6.3800549666274053E-4</v>
      </c>
      <c r="AU54" s="552"/>
    </row>
    <row r="55" spans="1:47" s="482" customFormat="1" ht="15" customHeight="1">
      <c r="A55" s="482">
        <v>2</v>
      </c>
      <c r="B55" s="486" t="s">
        <v>593</v>
      </c>
      <c r="C55" s="487" t="s">
        <v>57</v>
      </c>
      <c r="D55" s="487" t="s">
        <v>176</v>
      </c>
      <c r="E55" s="488" t="s">
        <v>33</v>
      </c>
      <c r="F55" s="508">
        <v>-1559</v>
      </c>
      <c r="G55" s="508">
        <v>-17</v>
      </c>
      <c r="H55" s="508">
        <v>23</v>
      </c>
      <c r="I55" s="508">
        <v>43</v>
      </c>
      <c r="J55" s="508">
        <v>112</v>
      </c>
      <c r="K55" s="508">
        <v>-575</v>
      </c>
      <c r="L55" s="508">
        <v>-605</v>
      </c>
      <c r="M55" s="508">
        <v>-390</v>
      </c>
      <c r="N55" s="508">
        <v>-9</v>
      </c>
      <c r="O55" s="508">
        <v>6</v>
      </c>
      <c r="P55" s="508">
        <v>57</v>
      </c>
      <c r="Q55" s="508">
        <v>38</v>
      </c>
      <c r="R55" s="508">
        <v>-12</v>
      </c>
      <c r="S55" s="508">
        <v>-62</v>
      </c>
      <c r="T55" s="508">
        <v>-51</v>
      </c>
      <c r="U55" s="508">
        <v>-48</v>
      </c>
      <c r="V55" s="508">
        <v>-25</v>
      </c>
      <c r="W55" s="508">
        <v>-17</v>
      </c>
      <c r="X55" s="508">
        <v>-8</v>
      </c>
      <c r="Y55" s="508">
        <v>-19</v>
      </c>
      <c r="Z55" s="551"/>
      <c r="AA55" s="542">
        <f>F55/H30住基!F55</f>
        <v>-2.1276624782150017E-3</v>
      </c>
      <c r="AB55" s="542">
        <f>G55/H30住基!G55</f>
        <v>-5.5490272881577229E-4</v>
      </c>
      <c r="AC55" s="542">
        <f>H55/H30住基!H55</f>
        <v>6.9172932330827065E-4</v>
      </c>
      <c r="AD55" s="542">
        <f>I55/H30住基!I55</f>
        <v>1.2609231130138994E-3</v>
      </c>
      <c r="AE55" s="542">
        <f>J55/H30住基!J55</f>
        <v>3.0613639469728032E-3</v>
      </c>
      <c r="AF55" s="542">
        <f>K55/H30住基!K55</f>
        <v>-1.4694232194423859E-2</v>
      </c>
      <c r="AG55" s="542">
        <f>L55/H30住基!L55</f>
        <v>-1.5776983857928913E-2</v>
      </c>
      <c r="AH55" s="542">
        <f>M55/H30住基!M55</f>
        <v>-9.221166122854306E-3</v>
      </c>
      <c r="AI55" s="542">
        <f>N55/H30住基!N55</f>
        <v>-1.9694085209742007E-4</v>
      </c>
      <c r="AJ55" s="542">
        <f>O55/H30住基!O55</f>
        <v>1.0671978940628224E-4</v>
      </c>
      <c r="AK55" s="542">
        <f>P55/H30住基!P55</f>
        <v>9.7407590956474191E-4</v>
      </c>
      <c r="AL55" s="542">
        <f>Q55/H30住基!Q55</f>
        <v>7.7317490030113123E-4</v>
      </c>
      <c r="AM55" s="542">
        <f>R55/H30住基!R55</f>
        <v>-2.6683269589967089E-4</v>
      </c>
      <c r="AN55" s="542">
        <f>S55/H30住基!S55</f>
        <v>-1.4239125442101878E-3</v>
      </c>
      <c r="AO55" s="542">
        <f>T55/H30住基!T55</f>
        <v>-9.1081187270064653E-4</v>
      </c>
      <c r="AP55" s="542">
        <f>U55/H30住基!U55</f>
        <v>-1.0823242914158155E-3</v>
      </c>
      <c r="AQ55" s="542">
        <f>V55/H30住基!V55</f>
        <v>-7.0301735046820958E-4</v>
      </c>
      <c r="AR55" s="542">
        <f>W55/H30住基!W55</f>
        <v>-6.7356075914259679E-4</v>
      </c>
      <c r="AS55" s="542">
        <f>X55/H30住基!X55</f>
        <v>-5.8732838998605097E-4</v>
      </c>
      <c r="AT55" s="542">
        <f>Y55/H30住基!Y55</f>
        <v>-3.4420289855072463E-3</v>
      </c>
      <c r="AU55" s="551"/>
    </row>
    <row r="56" spans="1:47" s="482" customFormat="1" ht="15" customHeight="1">
      <c r="A56" s="482">
        <v>2</v>
      </c>
      <c r="B56" s="489" t="s">
        <v>594</v>
      </c>
      <c r="C56" s="490" t="s">
        <v>57</v>
      </c>
      <c r="D56" s="491" t="s">
        <v>665</v>
      </c>
      <c r="E56" s="492" t="s">
        <v>33</v>
      </c>
      <c r="F56" s="510">
        <v>-20</v>
      </c>
      <c r="G56" s="510">
        <v>1</v>
      </c>
      <c r="H56" s="510">
        <v>-15</v>
      </c>
      <c r="I56" s="510">
        <v>-6</v>
      </c>
      <c r="J56" s="510">
        <v>51</v>
      </c>
      <c r="K56" s="510">
        <v>88</v>
      </c>
      <c r="L56" s="510">
        <v>-34</v>
      </c>
      <c r="M56" s="510">
        <v>46</v>
      </c>
      <c r="N56" s="510">
        <v>-42</v>
      </c>
      <c r="O56" s="510">
        <v>12</v>
      </c>
      <c r="P56" s="510">
        <v>0</v>
      </c>
      <c r="Q56" s="510">
        <v>-33</v>
      </c>
      <c r="R56" s="510">
        <v>-23</v>
      </c>
      <c r="S56" s="510">
        <v>-6</v>
      </c>
      <c r="T56" s="510">
        <v>-8</v>
      </c>
      <c r="U56" s="510">
        <v>-19</v>
      </c>
      <c r="V56" s="510">
        <v>-12</v>
      </c>
      <c r="W56" s="510">
        <v>-8</v>
      </c>
      <c r="X56" s="510">
        <v>-12</v>
      </c>
      <c r="Y56" s="510">
        <v>0</v>
      </c>
      <c r="Z56" s="553"/>
      <c r="AA56" s="541">
        <f>F56/H30住基!F56</f>
        <v>-1.9878146959140469E-4</v>
      </c>
      <c r="AB56" s="541">
        <f>G56/H30住基!G56</f>
        <v>2.106593638087213E-4</v>
      </c>
      <c r="AC56" s="541">
        <f>H56/H30住基!H56</f>
        <v>-2.9773719730051607E-3</v>
      </c>
      <c r="AD56" s="541">
        <f>I56/H30住基!I56</f>
        <v>-1.1472275334608031E-3</v>
      </c>
      <c r="AE56" s="541">
        <f>J56/H30住基!J56</f>
        <v>9.234111895708854E-3</v>
      </c>
      <c r="AF56" s="541">
        <f>K56/H30住基!K56</f>
        <v>1.5930485155684286E-2</v>
      </c>
      <c r="AG56" s="541">
        <f>L56/H30住基!L56</f>
        <v>-6.7823658487931376E-3</v>
      </c>
      <c r="AH56" s="541">
        <f>M56/H30住基!M56</f>
        <v>8.2437275985663087E-3</v>
      </c>
      <c r="AI56" s="541">
        <f>N56/H30住基!N56</f>
        <v>-6.4864864864864862E-3</v>
      </c>
      <c r="AJ56" s="541">
        <f>O56/H30住基!O56</f>
        <v>1.4625228519195613E-3</v>
      </c>
      <c r="AK56" s="541">
        <f>P56/H30住基!P56</f>
        <v>0</v>
      </c>
      <c r="AL56" s="541">
        <f>Q56/H30住基!Q56</f>
        <v>-4.4534412955465584E-3</v>
      </c>
      <c r="AM56" s="541">
        <f>R56/H30住基!R56</f>
        <v>-3.6392405063291138E-3</v>
      </c>
      <c r="AN56" s="541">
        <f>S56/H30住基!S56</f>
        <v>-1.0659086871558003E-3</v>
      </c>
      <c r="AO56" s="541">
        <f>T56/H30住基!T56</f>
        <v>-1.2176560121765602E-3</v>
      </c>
      <c r="AP56" s="541">
        <f>U56/H30住基!U56</f>
        <v>-3.7247598510096059E-3</v>
      </c>
      <c r="AQ56" s="541">
        <f>V56/H30住基!V56</f>
        <v>-2.9484029484029483E-3</v>
      </c>
      <c r="AR56" s="541">
        <f>W56/H30住基!W56</f>
        <v>-2.6220911176663389E-3</v>
      </c>
      <c r="AS56" s="541">
        <f>X56/H30住基!X56</f>
        <v>-6.9889341875364009E-3</v>
      </c>
      <c r="AT56" s="541">
        <f>Y56/H30住基!Y56</f>
        <v>0</v>
      </c>
      <c r="AU56" s="552"/>
    </row>
    <row r="57" spans="1:47" s="482" customFormat="1" ht="15" customHeight="1">
      <c r="A57" s="482">
        <v>2</v>
      </c>
      <c r="B57" s="483" t="s">
        <v>595</v>
      </c>
      <c r="C57" s="484" t="s">
        <v>57</v>
      </c>
      <c r="D57" s="493" t="s">
        <v>666</v>
      </c>
      <c r="E57" s="485" t="s">
        <v>33</v>
      </c>
      <c r="F57" s="506">
        <v>-317</v>
      </c>
      <c r="G57" s="506">
        <v>-22</v>
      </c>
      <c r="H57" s="506">
        <v>25</v>
      </c>
      <c r="I57" s="506">
        <v>-4</v>
      </c>
      <c r="J57" s="506">
        <v>69</v>
      </c>
      <c r="K57" s="506">
        <v>-112</v>
      </c>
      <c r="L57" s="506">
        <v>-97</v>
      </c>
      <c r="M57" s="506">
        <v>-61</v>
      </c>
      <c r="N57" s="506">
        <v>-34</v>
      </c>
      <c r="O57" s="506">
        <v>-14</v>
      </c>
      <c r="P57" s="506">
        <v>10</v>
      </c>
      <c r="Q57" s="506">
        <v>3</v>
      </c>
      <c r="R57" s="506">
        <v>-17</v>
      </c>
      <c r="S57" s="506">
        <v>-9</v>
      </c>
      <c r="T57" s="506">
        <v>-28</v>
      </c>
      <c r="U57" s="506">
        <v>-7</v>
      </c>
      <c r="V57" s="506">
        <v>-11</v>
      </c>
      <c r="W57" s="506">
        <v>3</v>
      </c>
      <c r="X57" s="506">
        <v>-3</v>
      </c>
      <c r="Y57" s="506">
        <v>-8</v>
      </c>
      <c r="Z57" s="552"/>
      <c r="AA57" s="541">
        <f>F57/H30住基!F57</f>
        <v>-5.0803724538038691E-3</v>
      </c>
      <c r="AB57" s="541">
        <f>G57/H30住基!G57</f>
        <v>-7.4299223235393449E-3</v>
      </c>
      <c r="AC57" s="541">
        <f>H57/H30住基!H57</f>
        <v>8.2236842105263153E-3</v>
      </c>
      <c r="AD57" s="541">
        <f>I57/H30住基!I57</f>
        <v>-1.3651877133105802E-3</v>
      </c>
      <c r="AE57" s="541">
        <f>J57/H30住基!J57</f>
        <v>2.1953547566019728E-2</v>
      </c>
      <c r="AF57" s="541">
        <f>K57/H30住基!K57</f>
        <v>-3.0642954856361149E-2</v>
      </c>
      <c r="AG57" s="541">
        <f>L57/H30住基!L57</f>
        <v>-2.8263403263403264E-2</v>
      </c>
      <c r="AH57" s="541">
        <f>M57/H30住基!M57</f>
        <v>-1.6380236305048337E-2</v>
      </c>
      <c r="AI57" s="541">
        <f>N57/H30住基!N57</f>
        <v>-8.0037664783427498E-3</v>
      </c>
      <c r="AJ57" s="541">
        <f>O57/H30住基!O57</f>
        <v>-2.7673453251630758E-3</v>
      </c>
      <c r="AK57" s="541">
        <f>P57/H30住基!P57</f>
        <v>1.8539117538005192E-3</v>
      </c>
      <c r="AL57" s="541">
        <f>Q57/H30住基!Q57</f>
        <v>7.1208165202943266E-4</v>
      </c>
      <c r="AM57" s="541">
        <f>R57/H30住基!R57</f>
        <v>-4.6883618312189741E-3</v>
      </c>
      <c r="AN57" s="541">
        <f>S57/H30住基!S57</f>
        <v>-2.7794935145151328E-3</v>
      </c>
      <c r="AO57" s="541">
        <f>T57/H30住基!T57</f>
        <v>-6.8392769907181239E-3</v>
      </c>
      <c r="AP57" s="541">
        <f>U57/H30住基!U57</f>
        <v>-2.139364303178484E-3</v>
      </c>
      <c r="AQ57" s="541">
        <f>V57/H30住基!V57</f>
        <v>-4.2536736272235113E-3</v>
      </c>
      <c r="AR57" s="541">
        <f>W57/H30住基!W57</f>
        <v>1.4962593516209476E-3</v>
      </c>
      <c r="AS57" s="541">
        <f>X57/H30住基!X57</f>
        <v>-2.3809523809523812E-3</v>
      </c>
      <c r="AT57" s="541">
        <f>Y57/H30住基!Y57</f>
        <v>-1.5473887814313346E-2</v>
      </c>
      <c r="AU57" s="552"/>
    </row>
    <row r="58" spans="1:47" s="482" customFormat="1" ht="15" customHeight="1">
      <c r="A58" s="482">
        <v>2</v>
      </c>
      <c r="B58" s="483" t="s">
        <v>596</v>
      </c>
      <c r="C58" s="484" t="s">
        <v>57</v>
      </c>
      <c r="D58" s="493" t="s">
        <v>667</v>
      </c>
      <c r="E58" s="485" t="s">
        <v>33</v>
      </c>
      <c r="F58" s="506">
        <v>39</v>
      </c>
      <c r="G58" s="506">
        <v>-40</v>
      </c>
      <c r="H58" s="506">
        <v>-8</v>
      </c>
      <c r="I58" s="506">
        <v>15</v>
      </c>
      <c r="J58" s="506">
        <v>6</v>
      </c>
      <c r="K58" s="506">
        <v>204</v>
      </c>
      <c r="L58" s="506">
        <v>-57</v>
      </c>
      <c r="M58" s="506">
        <v>-29</v>
      </c>
      <c r="N58" s="506">
        <v>-5</v>
      </c>
      <c r="O58" s="506">
        <v>29</v>
      </c>
      <c r="P58" s="506">
        <v>6</v>
      </c>
      <c r="Q58" s="506">
        <v>12</v>
      </c>
      <c r="R58" s="506">
        <v>-3</v>
      </c>
      <c r="S58" s="506">
        <v>8</v>
      </c>
      <c r="T58" s="506">
        <v>-14</v>
      </c>
      <c r="U58" s="506">
        <v>-32</v>
      </c>
      <c r="V58" s="506">
        <v>-15</v>
      </c>
      <c r="W58" s="506">
        <v>-19</v>
      </c>
      <c r="X58" s="506">
        <v>-13</v>
      </c>
      <c r="Y58" s="506">
        <v>-6</v>
      </c>
      <c r="Z58" s="552"/>
      <c r="AA58" s="541">
        <f>F58/H30住基!F58</f>
        <v>7.2991334618479904E-4</v>
      </c>
      <c r="AB58" s="541">
        <f>G58/H30住基!G58</f>
        <v>-2.1276595744680851E-2</v>
      </c>
      <c r="AC58" s="541">
        <f>H58/H30住基!H58</f>
        <v>-4.2849491162292447E-3</v>
      </c>
      <c r="AD58" s="541">
        <f>I58/H30住基!I58</f>
        <v>8.0256821829855531E-3</v>
      </c>
      <c r="AE58" s="541">
        <f>J58/H30住基!J58</f>
        <v>2.7063599458728013E-3</v>
      </c>
      <c r="AF58" s="541">
        <f>K58/H30住基!K58</f>
        <v>6.4272211720226846E-2</v>
      </c>
      <c r="AG58" s="541">
        <f>L58/H30住基!L58</f>
        <v>-1.5434606011372868E-2</v>
      </c>
      <c r="AH58" s="541">
        <f>M58/H30住基!M58</f>
        <v>-8.0734966592427623E-3</v>
      </c>
      <c r="AI58" s="541">
        <f>N58/H30住基!N58</f>
        <v>-1.4539110206455365E-3</v>
      </c>
      <c r="AJ58" s="541">
        <f>O58/H30住基!O58</f>
        <v>7.1942446043165471E-3</v>
      </c>
      <c r="AK58" s="541">
        <f>P58/H30住基!P58</f>
        <v>1.4160962945480293E-3</v>
      </c>
      <c r="AL58" s="541">
        <f>Q58/H30住基!Q58</f>
        <v>3.3213396069748133E-3</v>
      </c>
      <c r="AM58" s="541">
        <f>R58/H30住基!R58</f>
        <v>-9.3052109181141439E-4</v>
      </c>
      <c r="AN58" s="541">
        <f>S58/H30住基!S58</f>
        <v>2.6220911176663389E-3</v>
      </c>
      <c r="AO58" s="541">
        <f>T58/H30住基!T58</f>
        <v>-3.4296913277804997E-3</v>
      </c>
      <c r="AP58" s="541">
        <f>U58/H30住基!U58</f>
        <v>-9.9440646364201361E-3</v>
      </c>
      <c r="AQ58" s="541">
        <f>V58/H30住基!V58</f>
        <v>-5.5514433752775726E-3</v>
      </c>
      <c r="AR58" s="541">
        <f>W58/H30住基!W58</f>
        <v>-9.27734375E-3</v>
      </c>
      <c r="AS58" s="541">
        <f>X58/H30住基!X58</f>
        <v>-1.2333965844402278E-2</v>
      </c>
      <c r="AT58" s="541">
        <f>Y58/H30住基!Y58</f>
        <v>-1.3636363636363636E-2</v>
      </c>
      <c r="AU58" s="552"/>
    </row>
    <row r="59" spans="1:47" s="482" customFormat="1" ht="15" customHeight="1">
      <c r="A59" s="482">
        <v>2</v>
      </c>
      <c r="B59" s="483" t="s">
        <v>597</v>
      </c>
      <c r="C59" s="484" t="s">
        <v>57</v>
      </c>
      <c r="D59" s="493" t="s">
        <v>668</v>
      </c>
      <c r="E59" s="485" t="s">
        <v>33</v>
      </c>
      <c r="F59" s="506">
        <v>37</v>
      </c>
      <c r="G59" s="506">
        <v>-28</v>
      </c>
      <c r="H59" s="506">
        <v>-18</v>
      </c>
      <c r="I59" s="506">
        <v>7</v>
      </c>
      <c r="J59" s="506">
        <v>2</v>
      </c>
      <c r="K59" s="506">
        <v>61</v>
      </c>
      <c r="L59" s="506">
        <v>21</v>
      </c>
      <c r="M59" s="506">
        <v>-69</v>
      </c>
      <c r="N59" s="506">
        <v>19</v>
      </c>
      <c r="O59" s="506">
        <v>-3</v>
      </c>
      <c r="P59" s="506">
        <v>-9</v>
      </c>
      <c r="Q59" s="506">
        <v>23</v>
      </c>
      <c r="R59" s="506">
        <v>29</v>
      </c>
      <c r="S59" s="506">
        <v>-2</v>
      </c>
      <c r="T59" s="506">
        <v>9</v>
      </c>
      <c r="U59" s="506">
        <v>2</v>
      </c>
      <c r="V59" s="506">
        <v>5</v>
      </c>
      <c r="W59" s="506">
        <v>-2</v>
      </c>
      <c r="X59" s="506">
        <v>5</v>
      </c>
      <c r="Y59" s="506">
        <v>-15</v>
      </c>
      <c r="Z59" s="552"/>
      <c r="AA59" s="541">
        <f>F59/H30住基!F59</f>
        <v>7.7621834812343965E-4</v>
      </c>
      <c r="AB59" s="541">
        <f>G59/H30住基!G59</f>
        <v>-1.7632241813602016E-2</v>
      </c>
      <c r="AC59" s="541">
        <f>H59/H30住基!H59</f>
        <v>-1.0256410256410256E-2</v>
      </c>
      <c r="AD59" s="541">
        <f>I59/H30住基!I59</f>
        <v>4.0556199304750866E-3</v>
      </c>
      <c r="AE59" s="541">
        <f>J59/H30住基!J59</f>
        <v>9.5556617295747726E-4</v>
      </c>
      <c r="AF59" s="541">
        <f>K59/H30住基!K59</f>
        <v>2.3846755277560593E-2</v>
      </c>
      <c r="AG59" s="541">
        <f>L59/H30住基!L59</f>
        <v>7.82122905027933E-3</v>
      </c>
      <c r="AH59" s="541">
        <f>M59/H30住基!M59</f>
        <v>-2.5736665423349497E-2</v>
      </c>
      <c r="AI59" s="541">
        <f>N59/H30住基!N59</f>
        <v>7.2353389185072356E-3</v>
      </c>
      <c r="AJ59" s="541">
        <f>O59/H30住基!O59</f>
        <v>-8.7285423334303169E-4</v>
      </c>
      <c r="AK59" s="541">
        <f>P59/H30住基!P59</f>
        <v>-2.4006401707121899E-3</v>
      </c>
      <c r="AL59" s="541">
        <f>Q59/H30住基!Q59</f>
        <v>7.0314888413329259E-3</v>
      </c>
      <c r="AM59" s="541">
        <f>R59/H30住基!R59</f>
        <v>9.6892749749415297E-3</v>
      </c>
      <c r="AN59" s="541">
        <f>S59/H30住基!S59</f>
        <v>-6.7499156260546742E-4</v>
      </c>
      <c r="AO59" s="541">
        <f>T59/H30住基!T59</f>
        <v>2.1629416005767843E-3</v>
      </c>
      <c r="AP59" s="541">
        <f>U59/H30住基!U59</f>
        <v>6.3694267515923564E-4</v>
      </c>
      <c r="AQ59" s="541">
        <f>V59/H30住基!V59</f>
        <v>1.8142235123367199E-3</v>
      </c>
      <c r="AR59" s="541">
        <f>W59/H30住基!W59</f>
        <v>-9.8570724494825043E-4</v>
      </c>
      <c r="AS59" s="541">
        <f>X59/H30住基!X59</f>
        <v>4.9164208456243851E-3</v>
      </c>
      <c r="AT59" s="541">
        <f>Y59/H30住基!Y59</f>
        <v>-3.4168564920273349E-2</v>
      </c>
      <c r="AU59" s="552"/>
    </row>
    <row r="60" spans="1:47" s="482" customFormat="1" ht="15" customHeight="1">
      <c r="A60" s="482">
        <v>2</v>
      </c>
      <c r="B60" s="483" t="s">
        <v>598</v>
      </c>
      <c r="C60" s="484" t="s">
        <v>57</v>
      </c>
      <c r="D60" s="493" t="s">
        <v>669</v>
      </c>
      <c r="E60" s="485" t="s">
        <v>33</v>
      </c>
      <c r="F60" s="506">
        <v>-346</v>
      </c>
      <c r="G60" s="506">
        <v>0</v>
      </c>
      <c r="H60" s="506">
        <v>16</v>
      </c>
      <c r="I60" s="506">
        <v>11</v>
      </c>
      <c r="J60" s="506">
        <v>-30</v>
      </c>
      <c r="K60" s="506">
        <v>-178</v>
      </c>
      <c r="L60" s="506">
        <v>-22</v>
      </c>
      <c r="M60" s="506">
        <v>-60</v>
      </c>
      <c r="N60" s="506">
        <v>-6</v>
      </c>
      <c r="O60" s="506">
        <v>-38</v>
      </c>
      <c r="P60" s="506">
        <v>-26</v>
      </c>
      <c r="Q60" s="506">
        <v>-14</v>
      </c>
      <c r="R60" s="506">
        <v>-6</v>
      </c>
      <c r="S60" s="506">
        <v>16</v>
      </c>
      <c r="T60" s="506">
        <v>6</v>
      </c>
      <c r="U60" s="506">
        <v>1</v>
      </c>
      <c r="V60" s="506">
        <v>2</v>
      </c>
      <c r="W60" s="506">
        <v>-10</v>
      </c>
      <c r="X60" s="506">
        <v>-5</v>
      </c>
      <c r="Y60" s="506">
        <v>-3</v>
      </c>
      <c r="Z60" s="552"/>
      <c r="AA60" s="541">
        <f>F60/H30住基!F60</f>
        <v>-4.5493392939320232E-3</v>
      </c>
      <c r="AB60" s="541">
        <f>G60/H30住基!G60</f>
        <v>0</v>
      </c>
      <c r="AC60" s="541">
        <f>H60/H30住基!H60</f>
        <v>5.0393700787401572E-3</v>
      </c>
      <c r="AD60" s="541">
        <f>I60/H30住基!I60</f>
        <v>3.321256038647343E-3</v>
      </c>
      <c r="AE60" s="541">
        <f>J60/H30住基!J60</f>
        <v>-8.0085424452749597E-3</v>
      </c>
      <c r="AF60" s="541">
        <f>K60/H30住基!K60</f>
        <v>-5.0225733634311515E-2</v>
      </c>
      <c r="AG60" s="541">
        <f>L60/H30住基!L60</f>
        <v>-6.3182079264790351E-3</v>
      </c>
      <c r="AH60" s="541">
        <f>M60/H30住基!M60</f>
        <v>-1.4844136566056407E-2</v>
      </c>
      <c r="AI60" s="541">
        <f>N60/H30住基!N60</f>
        <v>-1.3553196295459679E-3</v>
      </c>
      <c r="AJ60" s="541">
        <f>O60/H30住基!O60</f>
        <v>-6.9116042197162608E-3</v>
      </c>
      <c r="AK60" s="541">
        <f>P60/H30住基!P60</f>
        <v>-4.4835316433867907E-3</v>
      </c>
      <c r="AL60" s="541">
        <f>Q60/H30住基!Q60</f>
        <v>-2.8106805862276652E-3</v>
      </c>
      <c r="AM60" s="541">
        <f>R60/H30住基!R60</f>
        <v>-1.2578616352201257E-3</v>
      </c>
      <c r="AN60" s="541">
        <f>S60/H30住基!S60</f>
        <v>3.4534858622922511E-3</v>
      </c>
      <c r="AO60" s="541">
        <f>T60/H30住基!T60</f>
        <v>9.4846664558963006E-4</v>
      </c>
      <c r="AP60" s="541">
        <f>U60/H30住基!U60</f>
        <v>1.8244845831052726E-4</v>
      </c>
      <c r="AQ60" s="541">
        <f>V60/H30住基!V60</f>
        <v>4.512635379061372E-4</v>
      </c>
      <c r="AR60" s="541">
        <f>W60/H30住基!W60</f>
        <v>-3.2258064516129032E-3</v>
      </c>
      <c r="AS60" s="541">
        <f>X60/H30住基!X60</f>
        <v>-3.0731407498463428E-3</v>
      </c>
      <c r="AT60" s="541">
        <f>Y60/H30住基!Y60</f>
        <v>-5.0505050505050509E-3</v>
      </c>
      <c r="AU60" s="552"/>
    </row>
    <row r="61" spans="1:47" s="482" customFormat="1" ht="15" customHeight="1">
      <c r="A61" s="482">
        <v>2</v>
      </c>
      <c r="B61" s="483" t="s">
        <v>599</v>
      </c>
      <c r="C61" s="484" t="s">
        <v>57</v>
      </c>
      <c r="D61" s="493" t="s">
        <v>670</v>
      </c>
      <c r="E61" s="485" t="s">
        <v>33</v>
      </c>
      <c r="F61" s="506">
        <v>-387</v>
      </c>
      <c r="G61" s="506">
        <v>88</v>
      </c>
      <c r="H61" s="506">
        <v>21</v>
      </c>
      <c r="I61" s="506">
        <v>30</v>
      </c>
      <c r="J61" s="506">
        <v>-13</v>
      </c>
      <c r="K61" s="506">
        <v>-257</v>
      </c>
      <c r="L61" s="506">
        <v>-170</v>
      </c>
      <c r="M61" s="506">
        <v>-81</v>
      </c>
      <c r="N61" s="506">
        <v>39</v>
      </c>
      <c r="O61" s="506">
        <v>6</v>
      </c>
      <c r="P61" s="506">
        <v>27</v>
      </c>
      <c r="Q61" s="506">
        <v>15</v>
      </c>
      <c r="R61" s="506">
        <v>-32</v>
      </c>
      <c r="S61" s="506">
        <v>-10</v>
      </c>
      <c r="T61" s="506">
        <v>-26</v>
      </c>
      <c r="U61" s="506">
        <v>-8</v>
      </c>
      <c r="V61" s="506">
        <v>0</v>
      </c>
      <c r="W61" s="506">
        <v>2</v>
      </c>
      <c r="X61" s="506">
        <v>-10</v>
      </c>
      <c r="Y61" s="506">
        <v>-8</v>
      </c>
      <c r="Z61" s="552"/>
      <c r="AA61" s="541">
        <f>F61/H30住基!F61</f>
        <v>-3.665779428062631E-3</v>
      </c>
      <c r="AB61" s="541">
        <f>G61/H30住基!G61</f>
        <v>1.765295887662989E-2</v>
      </c>
      <c r="AC61" s="541">
        <f>H61/H30住基!H61</f>
        <v>3.89321468298109E-3</v>
      </c>
      <c r="AD61" s="541">
        <f>I61/H30住基!I61</f>
        <v>5.798221878623889E-3</v>
      </c>
      <c r="AE61" s="541">
        <f>J61/H30住基!J61</f>
        <v>-2.4799694772987407E-3</v>
      </c>
      <c r="AF61" s="541">
        <f>K61/H30住基!K61</f>
        <v>-5.1276935355147643E-2</v>
      </c>
      <c r="AG61" s="541">
        <f>L61/H30住基!L61</f>
        <v>-3.4260378879484077E-2</v>
      </c>
      <c r="AH61" s="541">
        <f>M61/H30住基!M61</f>
        <v>-1.3446215139442231E-2</v>
      </c>
      <c r="AI61" s="541">
        <f>N61/H30住基!N61</f>
        <v>5.9001512859304089E-3</v>
      </c>
      <c r="AJ61" s="541">
        <f>O61/H30住基!O61</f>
        <v>7.4934432371674784E-4</v>
      </c>
      <c r="AK61" s="541">
        <f>P61/H30住基!P61</f>
        <v>3.3653246915119031E-3</v>
      </c>
      <c r="AL61" s="541">
        <f>Q61/H30住基!Q61</f>
        <v>2.2101075585678502E-3</v>
      </c>
      <c r="AM61" s="541">
        <f>R61/H30住基!R61</f>
        <v>-5.316497757102509E-3</v>
      </c>
      <c r="AN61" s="541">
        <f>S61/H30住基!S61</f>
        <v>-1.643925694558606E-3</v>
      </c>
      <c r="AO61" s="541">
        <f>T61/H30住基!T61</f>
        <v>-3.3032651505526616E-3</v>
      </c>
      <c r="AP61" s="541">
        <f>U61/H30住基!U61</f>
        <v>-1.2126724268606943E-3</v>
      </c>
      <c r="AQ61" s="541">
        <f>V61/H30住基!V61</f>
        <v>0</v>
      </c>
      <c r="AR61" s="541">
        <f>W61/H30住基!W61</f>
        <v>4.8947626040137058E-4</v>
      </c>
      <c r="AS61" s="541">
        <f>X61/H30住基!X61</f>
        <v>-4.4150110375275938E-3</v>
      </c>
      <c r="AT61" s="541">
        <f>Y61/H30住基!Y61</f>
        <v>-8.9988751406074249E-3</v>
      </c>
      <c r="AU61" s="552"/>
    </row>
    <row r="62" spans="1:47" s="482" customFormat="1" ht="15" customHeight="1">
      <c r="A62" s="482">
        <v>2</v>
      </c>
      <c r="B62" s="483" t="s">
        <v>600</v>
      </c>
      <c r="C62" s="484" t="s">
        <v>57</v>
      </c>
      <c r="D62" s="493" t="s">
        <v>671</v>
      </c>
      <c r="E62" s="485" t="s">
        <v>33</v>
      </c>
      <c r="F62" s="506">
        <v>-638</v>
      </c>
      <c r="G62" s="506">
        <v>15</v>
      </c>
      <c r="H62" s="506">
        <v>-24</v>
      </c>
      <c r="I62" s="506">
        <v>1</v>
      </c>
      <c r="J62" s="506">
        <v>-68</v>
      </c>
      <c r="K62" s="506">
        <v>-276</v>
      </c>
      <c r="L62" s="506">
        <v>-167</v>
      </c>
      <c r="M62" s="506">
        <v>-56</v>
      </c>
      <c r="N62" s="506">
        <v>-2</v>
      </c>
      <c r="O62" s="506">
        <v>-22</v>
      </c>
      <c r="P62" s="506">
        <v>-22</v>
      </c>
      <c r="Q62" s="506">
        <v>-12</v>
      </c>
      <c r="R62" s="506">
        <v>-9</v>
      </c>
      <c r="S62" s="506">
        <v>-18</v>
      </c>
      <c r="T62" s="506">
        <v>10</v>
      </c>
      <c r="U62" s="506">
        <v>4</v>
      </c>
      <c r="V62" s="506">
        <v>-4</v>
      </c>
      <c r="W62" s="506">
        <v>-8</v>
      </c>
      <c r="X62" s="506">
        <v>14</v>
      </c>
      <c r="Y62" s="506">
        <v>6</v>
      </c>
      <c r="Z62" s="552"/>
      <c r="AA62" s="541">
        <f>F62/H30住基!F62</f>
        <v>-6.071564522268748E-3</v>
      </c>
      <c r="AB62" s="541">
        <f>G62/H30住基!G62</f>
        <v>3.8177653346907611E-3</v>
      </c>
      <c r="AC62" s="541">
        <f>H62/H30住基!H62</f>
        <v>-4.881025015253203E-3</v>
      </c>
      <c r="AD62" s="541">
        <f>I62/H30住基!I62</f>
        <v>1.8211619012930248E-4</v>
      </c>
      <c r="AE62" s="541">
        <f>J62/H30住基!J62</f>
        <v>-1.1978157477540954E-2</v>
      </c>
      <c r="AF62" s="541">
        <f>K62/H30住基!K62</f>
        <v>-5.1530993278566091E-2</v>
      </c>
      <c r="AG62" s="541">
        <f>L62/H30住基!L62</f>
        <v>-3.7885662431941927E-2</v>
      </c>
      <c r="AH62" s="541">
        <f>M62/H30住基!M62</f>
        <v>-1.1062821019359936E-2</v>
      </c>
      <c r="AI62" s="541">
        <f>N62/H30住基!N62</f>
        <v>-3.4632034632034632E-4</v>
      </c>
      <c r="AJ62" s="541">
        <f>O62/H30住基!O62</f>
        <v>-2.8061224489795917E-3</v>
      </c>
      <c r="AK62" s="541">
        <f>P62/H30住基!P62</f>
        <v>-2.6563631972953395E-3</v>
      </c>
      <c r="AL62" s="541">
        <f>Q62/H30住基!Q62</f>
        <v>-1.7253774263120058E-3</v>
      </c>
      <c r="AM62" s="541">
        <f>R62/H30住基!R62</f>
        <v>-1.3831258644536654E-3</v>
      </c>
      <c r="AN62" s="541">
        <f>S62/H30住基!S62</f>
        <v>-2.7807817086358722E-3</v>
      </c>
      <c r="AO62" s="541">
        <f>T62/H30住基!T62</f>
        <v>1.1600928074245939E-3</v>
      </c>
      <c r="AP62" s="541">
        <f>U62/H30住基!U62</f>
        <v>5.6195560550716497E-4</v>
      </c>
      <c r="AQ62" s="541">
        <f>V62/H30住基!V62</f>
        <v>-6.6401062416998667E-4</v>
      </c>
      <c r="AR62" s="541">
        <f>W62/H30住基!W62</f>
        <v>-2.0361415118350726E-3</v>
      </c>
      <c r="AS62" s="541">
        <f>X62/H30住基!X62</f>
        <v>7.1758072783188109E-3</v>
      </c>
      <c r="AT62" s="541">
        <f>Y62/H30住基!Y62</f>
        <v>7.832898172323759E-3</v>
      </c>
      <c r="AU62" s="552"/>
    </row>
    <row r="63" spans="1:47" s="482" customFormat="1" ht="15" customHeight="1">
      <c r="A63" s="482">
        <v>2</v>
      </c>
      <c r="B63" s="483" t="s">
        <v>601</v>
      </c>
      <c r="C63" s="484" t="s">
        <v>57</v>
      </c>
      <c r="D63" s="493" t="s">
        <v>672</v>
      </c>
      <c r="E63" s="485" t="s">
        <v>33</v>
      </c>
      <c r="F63" s="506">
        <v>394</v>
      </c>
      <c r="G63" s="506">
        <v>-93</v>
      </c>
      <c r="H63" s="506">
        <v>-8</v>
      </c>
      <c r="I63" s="506">
        <v>5</v>
      </c>
      <c r="J63" s="506">
        <v>87</v>
      </c>
      <c r="K63" s="506">
        <v>249</v>
      </c>
      <c r="L63" s="506">
        <v>11</v>
      </c>
      <c r="M63" s="506">
        <v>-87</v>
      </c>
      <c r="N63" s="506">
        <v>13</v>
      </c>
      <c r="O63" s="506">
        <v>21</v>
      </c>
      <c r="P63" s="506">
        <v>68</v>
      </c>
      <c r="Q63" s="506">
        <v>50</v>
      </c>
      <c r="R63" s="506">
        <v>51</v>
      </c>
      <c r="S63" s="506">
        <v>-15</v>
      </c>
      <c r="T63" s="506">
        <v>3</v>
      </c>
      <c r="U63" s="506">
        <v>17</v>
      </c>
      <c r="V63" s="506">
        <v>3</v>
      </c>
      <c r="W63" s="506">
        <v>13</v>
      </c>
      <c r="X63" s="506">
        <v>2</v>
      </c>
      <c r="Y63" s="506">
        <v>4</v>
      </c>
      <c r="Z63" s="552"/>
      <c r="AA63" s="541">
        <f>F63/H30住基!F63</f>
        <v>6.2518842925374084E-3</v>
      </c>
      <c r="AB63" s="541">
        <f>G63/H30住基!G63</f>
        <v>-3.4418948926720948E-2</v>
      </c>
      <c r="AC63" s="541">
        <f>H63/H30住基!H63</f>
        <v>-3.5762181493071078E-3</v>
      </c>
      <c r="AD63" s="541">
        <f>I63/H30住基!I63</f>
        <v>2.4283632831471587E-3</v>
      </c>
      <c r="AE63" s="541">
        <f>J63/H30住基!J63</f>
        <v>3.8752783964365253E-2</v>
      </c>
      <c r="AF63" s="541">
        <f>K63/H30住基!K63</f>
        <v>6.585559375826501E-2</v>
      </c>
      <c r="AG63" s="541">
        <f>L63/H30住基!L63</f>
        <v>2.2362268753811751E-3</v>
      </c>
      <c r="AH63" s="541">
        <f>M63/H30住基!M63</f>
        <v>-1.68997668997669E-2</v>
      </c>
      <c r="AI63" s="541">
        <f>N63/H30住基!N63</f>
        <v>2.6655730982161163E-3</v>
      </c>
      <c r="AJ63" s="541">
        <f>O63/H30住基!O63</f>
        <v>3.9780261413146431E-3</v>
      </c>
      <c r="AK63" s="541">
        <f>P63/H30住基!P63</f>
        <v>1.3155349197136778E-2</v>
      </c>
      <c r="AL63" s="541">
        <f>Q63/H30住基!Q63</f>
        <v>1.1896264572924102E-2</v>
      </c>
      <c r="AM63" s="541">
        <f>R63/H30住基!R63</f>
        <v>1.3636363636363636E-2</v>
      </c>
      <c r="AN63" s="541">
        <f>S63/H30住基!S63</f>
        <v>-4.4078754040552453E-3</v>
      </c>
      <c r="AO63" s="541">
        <f>T63/H30住基!T63</f>
        <v>6.9864927806241269E-4</v>
      </c>
      <c r="AP63" s="541">
        <f>U63/H30住基!U63</f>
        <v>5.1781906792567776E-3</v>
      </c>
      <c r="AQ63" s="541">
        <f>V63/H30住基!V63</f>
        <v>1.2515644555694619E-3</v>
      </c>
      <c r="AR63" s="541">
        <f>W63/H30住基!W63</f>
        <v>6.9892473118279572E-3</v>
      </c>
      <c r="AS63" s="541">
        <f>X63/H30住基!X63</f>
        <v>1.990049751243781E-3</v>
      </c>
      <c r="AT63" s="541">
        <f>Y63/H30住基!Y63</f>
        <v>9.5238095238095247E-3</v>
      </c>
      <c r="AU63" s="552"/>
    </row>
    <row r="64" spans="1:47" s="482" customFormat="1" ht="15" customHeight="1">
      <c r="A64" s="482">
        <v>2</v>
      </c>
      <c r="B64" s="494" t="s">
        <v>602</v>
      </c>
      <c r="C64" s="495" t="s">
        <v>57</v>
      </c>
      <c r="D64" s="496" t="s">
        <v>673</v>
      </c>
      <c r="E64" s="497" t="s">
        <v>33</v>
      </c>
      <c r="F64" s="512">
        <v>-321</v>
      </c>
      <c r="G64" s="512">
        <v>62</v>
      </c>
      <c r="H64" s="512">
        <v>34</v>
      </c>
      <c r="I64" s="512">
        <v>-16</v>
      </c>
      <c r="J64" s="512">
        <v>8</v>
      </c>
      <c r="K64" s="512">
        <v>-354</v>
      </c>
      <c r="L64" s="512">
        <v>-90</v>
      </c>
      <c r="M64" s="512">
        <v>7</v>
      </c>
      <c r="N64" s="512">
        <v>9</v>
      </c>
      <c r="O64" s="512">
        <v>15</v>
      </c>
      <c r="P64" s="512">
        <v>3</v>
      </c>
      <c r="Q64" s="512">
        <v>-6</v>
      </c>
      <c r="R64" s="512">
        <v>-2</v>
      </c>
      <c r="S64" s="512">
        <v>-26</v>
      </c>
      <c r="T64" s="512">
        <v>-3</v>
      </c>
      <c r="U64" s="512">
        <v>-6</v>
      </c>
      <c r="V64" s="512">
        <v>7</v>
      </c>
      <c r="W64" s="512">
        <v>12</v>
      </c>
      <c r="X64" s="512">
        <v>14</v>
      </c>
      <c r="Y64" s="512">
        <v>11</v>
      </c>
      <c r="Z64" s="554"/>
      <c r="AA64" s="541">
        <f>F64/H30住基!F64</f>
        <v>-2.6998839302235607E-3</v>
      </c>
      <c r="AB64" s="541">
        <f>G64/H30住基!G64</f>
        <v>1.3030685161832704E-2</v>
      </c>
      <c r="AC64" s="541">
        <f>H64/H30住基!H64</f>
        <v>5.8349064698815858E-3</v>
      </c>
      <c r="AD64" s="541">
        <f>I64/H30住基!I64</f>
        <v>-2.5352559023926477E-3</v>
      </c>
      <c r="AE64" s="541">
        <f>J64/H30住基!J64</f>
        <v>1.1942080907598148E-3</v>
      </c>
      <c r="AF64" s="541">
        <f>K64/H30住基!K64</f>
        <v>-5.4236249425463456E-2</v>
      </c>
      <c r="AG64" s="541">
        <f>L64/H30住基!L64</f>
        <v>-1.5644011819920041E-2</v>
      </c>
      <c r="AH64" s="541">
        <f>M64/H30住基!M64</f>
        <v>1.086787765874864E-3</v>
      </c>
      <c r="AI64" s="541">
        <f>N64/H30住基!N64</f>
        <v>1.2461921905289393E-3</v>
      </c>
      <c r="AJ64" s="541">
        <f>O64/H30住基!O64</f>
        <v>1.691856530566208E-3</v>
      </c>
      <c r="AK64" s="541">
        <f>P64/H30住基!P64</f>
        <v>3.2612240460919666E-4</v>
      </c>
      <c r="AL64" s="541">
        <f>Q64/H30住基!Q64</f>
        <v>-7.7770576798444585E-4</v>
      </c>
      <c r="AM64" s="541">
        <f>R64/H30住基!R64</f>
        <v>-2.5730091341824265E-4</v>
      </c>
      <c r="AN64" s="541">
        <f>S64/H30住基!S64</f>
        <v>-3.2222084521006319E-3</v>
      </c>
      <c r="AO64" s="541">
        <f>T64/H30住基!T64</f>
        <v>-3.0072173215717722E-4</v>
      </c>
      <c r="AP64" s="541">
        <f>U64/H30住基!U64</f>
        <v>-8.4045384507634127E-4</v>
      </c>
      <c r="AQ64" s="541">
        <f>V64/H30住基!V64</f>
        <v>1.385315654066891E-3</v>
      </c>
      <c r="AR64" s="541">
        <f>W64/H30住基!W64</f>
        <v>3.8326413286489938E-3</v>
      </c>
      <c r="AS64" s="541">
        <f>X64/H30住基!X64</f>
        <v>8.1159420289855077E-3</v>
      </c>
      <c r="AT64" s="541">
        <f>Y64/H30住基!Y64</f>
        <v>1.5492957746478873E-2</v>
      </c>
      <c r="AU64" s="552"/>
    </row>
    <row r="65" spans="1:47" s="482" customFormat="1" ht="15" customHeight="1">
      <c r="A65" s="482">
        <v>2</v>
      </c>
      <c r="B65" s="483" t="s">
        <v>603</v>
      </c>
      <c r="C65" s="484" t="s">
        <v>57</v>
      </c>
      <c r="D65" s="484" t="s">
        <v>186</v>
      </c>
      <c r="E65" s="485" t="s">
        <v>33</v>
      </c>
      <c r="F65" s="506">
        <v>-86</v>
      </c>
      <c r="G65" s="506">
        <v>9</v>
      </c>
      <c r="H65" s="506">
        <v>-11</v>
      </c>
      <c r="I65" s="506">
        <v>-2</v>
      </c>
      <c r="J65" s="506">
        <v>-1</v>
      </c>
      <c r="K65" s="506">
        <v>-106</v>
      </c>
      <c r="L65" s="506">
        <v>-139</v>
      </c>
      <c r="M65" s="506">
        <v>17</v>
      </c>
      <c r="N65" s="506">
        <v>12</v>
      </c>
      <c r="O65" s="506">
        <v>37</v>
      </c>
      <c r="P65" s="506">
        <v>37</v>
      </c>
      <c r="Q65" s="506">
        <v>4</v>
      </c>
      <c r="R65" s="506">
        <v>-19</v>
      </c>
      <c r="S65" s="506">
        <v>36</v>
      </c>
      <c r="T65" s="506">
        <v>6</v>
      </c>
      <c r="U65" s="506">
        <v>7</v>
      </c>
      <c r="V65" s="506">
        <v>11</v>
      </c>
      <c r="W65" s="506">
        <v>8</v>
      </c>
      <c r="X65" s="506">
        <v>5</v>
      </c>
      <c r="Y65" s="506">
        <v>3</v>
      </c>
      <c r="Z65" s="552"/>
      <c r="AA65" s="543">
        <f>F65/H30住基!F65</f>
        <v>-3.2968507408330299E-4</v>
      </c>
      <c r="AB65" s="543">
        <f>G65/H30住基!G65</f>
        <v>7.7293026451391274E-4</v>
      </c>
      <c r="AC65" s="543">
        <f>H65/H30住基!H65</f>
        <v>-8.5066893511716031E-4</v>
      </c>
      <c r="AD65" s="543">
        <f>I65/H30住基!I65</f>
        <v>-1.529285823520416E-4</v>
      </c>
      <c r="AE65" s="543">
        <f>J65/H30住基!J65</f>
        <v>-6.8240753377917299E-5</v>
      </c>
      <c r="AF65" s="543">
        <f>K65/H30住基!K65</f>
        <v>-7.2637565956280405E-3</v>
      </c>
      <c r="AG65" s="543">
        <f>L65/H30住基!L65</f>
        <v>-9.7250402294829629E-3</v>
      </c>
      <c r="AH65" s="543">
        <f>M65/H30住基!M65</f>
        <v>1.1219640971488912E-3</v>
      </c>
      <c r="AI65" s="543">
        <f>N65/H30住基!N65</f>
        <v>7.270524083611027E-4</v>
      </c>
      <c r="AJ65" s="543">
        <f>O65/H30住基!O65</f>
        <v>1.8099104828058505E-3</v>
      </c>
      <c r="AK65" s="543">
        <f>P65/H30住基!P65</f>
        <v>1.7916807902765E-3</v>
      </c>
      <c r="AL65" s="543">
        <f>Q65/H30住基!Q65</f>
        <v>2.3593252329833669E-4</v>
      </c>
      <c r="AM65" s="543">
        <f>R65/H30住基!R65</f>
        <v>-1.2450036039578008E-3</v>
      </c>
      <c r="AN65" s="543">
        <f>S65/H30住基!S65</f>
        <v>2.4064171122994654E-3</v>
      </c>
      <c r="AO65" s="543">
        <f>T65/H30住基!T65</f>
        <v>3.1916591308048302E-4</v>
      </c>
      <c r="AP65" s="543">
        <f>U65/H30住基!U65</f>
        <v>4.6973560595893167E-4</v>
      </c>
      <c r="AQ65" s="543">
        <f>V65/H30住基!V65</f>
        <v>9.0001636393388965E-4</v>
      </c>
      <c r="AR65" s="543">
        <f>W65/H30住基!W65</f>
        <v>9.6735187424425639E-4</v>
      </c>
      <c r="AS65" s="543">
        <f>X65/H30住基!X65</f>
        <v>1.24595066035385E-3</v>
      </c>
      <c r="AT65" s="543">
        <f>Y65/H30住基!Y65</f>
        <v>1.9607843137254902E-3</v>
      </c>
      <c r="AU65" s="553"/>
    </row>
    <row r="66" spans="1:47" s="482" customFormat="1" ht="15" customHeight="1">
      <c r="A66" s="482">
        <v>2</v>
      </c>
      <c r="B66" s="483" t="s">
        <v>604</v>
      </c>
      <c r="C66" s="484" t="s">
        <v>57</v>
      </c>
      <c r="D66" s="484" t="s">
        <v>187</v>
      </c>
      <c r="E66" s="485" t="s">
        <v>33</v>
      </c>
      <c r="F66" s="506">
        <v>809</v>
      </c>
      <c r="G66" s="506">
        <v>-173</v>
      </c>
      <c r="H66" s="506">
        <v>-58</v>
      </c>
      <c r="I66" s="506">
        <v>0</v>
      </c>
      <c r="J66" s="506">
        <v>127</v>
      </c>
      <c r="K66" s="506">
        <v>347</v>
      </c>
      <c r="L66" s="506">
        <v>381</v>
      </c>
      <c r="M66" s="506">
        <v>73</v>
      </c>
      <c r="N66" s="506">
        <v>39</v>
      </c>
      <c r="O66" s="506">
        <v>42</v>
      </c>
      <c r="P66" s="506">
        <v>18</v>
      </c>
      <c r="Q66" s="506">
        <v>49</v>
      </c>
      <c r="R66" s="506">
        <v>10</v>
      </c>
      <c r="S66" s="506">
        <v>-8</v>
      </c>
      <c r="T66" s="506">
        <v>-18</v>
      </c>
      <c r="U66" s="506">
        <v>4</v>
      </c>
      <c r="V66" s="506">
        <v>-11</v>
      </c>
      <c r="W66" s="506">
        <v>-10</v>
      </c>
      <c r="X66" s="506">
        <v>-4</v>
      </c>
      <c r="Y66" s="506">
        <v>1</v>
      </c>
      <c r="Z66" s="552"/>
      <c r="AA66" s="541">
        <f>F66/H30住基!F66</f>
        <v>3.5921868825235003E-3</v>
      </c>
      <c r="AB66" s="541">
        <f>G66/H30住基!G66</f>
        <v>-1.8524467287718172E-2</v>
      </c>
      <c r="AC66" s="541">
        <f>H66/H30住基!H66</f>
        <v>-6.2372298096569521E-3</v>
      </c>
      <c r="AD66" s="541">
        <f>I66/H30住基!I66</f>
        <v>0</v>
      </c>
      <c r="AE66" s="541">
        <f>J66/H30住基!J66</f>
        <v>1.2432697014194811E-2</v>
      </c>
      <c r="AF66" s="541">
        <f>K66/H30住基!K66</f>
        <v>3.0071929976601092E-2</v>
      </c>
      <c r="AG66" s="541">
        <f>L66/H30住基!L66</f>
        <v>2.9359636279571551E-2</v>
      </c>
      <c r="AH66" s="541">
        <f>M66/H30住基!M66</f>
        <v>5.212051977723833E-3</v>
      </c>
      <c r="AI66" s="541">
        <f>N66/H30住基!N66</f>
        <v>2.6362038664323375E-3</v>
      </c>
      <c r="AJ66" s="541">
        <f>O66/H30住基!O66</f>
        <v>2.2808732486151841E-3</v>
      </c>
      <c r="AK66" s="541">
        <f>P66/H30住基!P66</f>
        <v>9.3259416610538316E-4</v>
      </c>
      <c r="AL66" s="541">
        <f>Q66/H30住基!Q66</f>
        <v>3.1042128603104213E-3</v>
      </c>
      <c r="AM66" s="541">
        <f>R66/H30住基!R66</f>
        <v>7.668711656441718E-4</v>
      </c>
      <c r="AN66" s="541">
        <f>S66/H30住基!S66</f>
        <v>-6.4526536538151314E-4</v>
      </c>
      <c r="AO66" s="541">
        <f>T66/H30住基!T66</f>
        <v>-1.0744344296543902E-3</v>
      </c>
      <c r="AP66" s="541">
        <f>U66/H30住基!U66</f>
        <v>2.9481132075471697E-4</v>
      </c>
      <c r="AQ66" s="541">
        <f>V66/H30住基!V66</f>
        <v>-9.5271089554824185E-4</v>
      </c>
      <c r="AR66" s="541">
        <f>W66/H30住基!W66</f>
        <v>-1.2737230925996689E-3</v>
      </c>
      <c r="AS66" s="541">
        <f>X66/H30住基!X66</f>
        <v>-1.0845986984815619E-3</v>
      </c>
      <c r="AT66" s="541">
        <f>Y66/H30住基!Y66</f>
        <v>7.6394194041252863E-4</v>
      </c>
      <c r="AU66" s="552"/>
    </row>
    <row r="67" spans="1:47" s="482" customFormat="1" ht="15" customHeight="1">
      <c r="A67" s="482">
        <v>2</v>
      </c>
      <c r="B67" s="483" t="s">
        <v>605</v>
      </c>
      <c r="C67" s="484" t="s">
        <v>57</v>
      </c>
      <c r="D67" s="484" t="s">
        <v>188</v>
      </c>
      <c r="E67" s="485" t="s">
        <v>33</v>
      </c>
      <c r="F67" s="506">
        <v>1009</v>
      </c>
      <c r="G67" s="506">
        <v>151</v>
      </c>
      <c r="H67" s="506">
        <v>48</v>
      </c>
      <c r="I67" s="506">
        <v>42</v>
      </c>
      <c r="J67" s="506">
        <v>-40</v>
      </c>
      <c r="K67" s="506">
        <v>126</v>
      </c>
      <c r="L67" s="506">
        <v>204</v>
      </c>
      <c r="M67" s="506">
        <v>262</v>
      </c>
      <c r="N67" s="506">
        <v>91</v>
      </c>
      <c r="O67" s="506">
        <v>65</v>
      </c>
      <c r="P67" s="506">
        <v>-6</v>
      </c>
      <c r="Q67" s="506">
        <v>6</v>
      </c>
      <c r="R67" s="506">
        <v>-11</v>
      </c>
      <c r="S67" s="506">
        <v>14</v>
      </c>
      <c r="T67" s="506">
        <v>5</v>
      </c>
      <c r="U67" s="506">
        <v>19</v>
      </c>
      <c r="V67" s="506">
        <v>15</v>
      </c>
      <c r="W67" s="506">
        <v>9</v>
      </c>
      <c r="X67" s="506">
        <v>6</v>
      </c>
      <c r="Y67" s="506">
        <v>3</v>
      </c>
      <c r="Z67" s="552"/>
      <c r="AA67" s="541">
        <f>F67/H30住基!F67</f>
        <v>6.9331354400720109E-3</v>
      </c>
      <c r="AB67" s="541">
        <f>G67/H30住基!G67</f>
        <v>2.1617752326413744E-2</v>
      </c>
      <c r="AC67" s="541">
        <f>H67/H30住基!H67</f>
        <v>6.9025021570319244E-3</v>
      </c>
      <c r="AD67" s="541">
        <f>I67/H30住基!I67</f>
        <v>6.1162079510703364E-3</v>
      </c>
      <c r="AE67" s="541">
        <f>J67/H30住基!J67</f>
        <v>-5.3547523427041497E-3</v>
      </c>
      <c r="AF67" s="541">
        <f>K67/H30住基!K67</f>
        <v>1.6946872898453261E-2</v>
      </c>
      <c r="AG67" s="541">
        <f>L67/H30住基!L67</f>
        <v>2.5222551928783383E-2</v>
      </c>
      <c r="AH67" s="541">
        <f>M67/H30住基!M67</f>
        <v>2.8478260869565217E-2</v>
      </c>
      <c r="AI67" s="541">
        <f>N67/H30住基!N67</f>
        <v>9.5357853924342446E-3</v>
      </c>
      <c r="AJ67" s="541">
        <f>O67/H30住基!O67</f>
        <v>5.8579668348954575E-3</v>
      </c>
      <c r="AK67" s="541">
        <f>P67/H30住基!P67</f>
        <v>-5.0692801622169653E-4</v>
      </c>
      <c r="AL67" s="541">
        <f>Q67/H30住基!Q67</f>
        <v>6.0398630964364811E-4</v>
      </c>
      <c r="AM67" s="541">
        <f>R67/H30住基!R67</f>
        <v>-1.2970168612191958E-3</v>
      </c>
      <c r="AN67" s="541">
        <f>S67/H30住基!S67</f>
        <v>1.7412935323383085E-3</v>
      </c>
      <c r="AO67" s="541">
        <f>T67/H30住基!T67</f>
        <v>4.7682624451649821E-4</v>
      </c>
      <c r="AP67" s="541">
        <f>U67/H30住基!U67</f>
        <v>2.2616355195810025E-3</v>
      </c>
      <c r="AQ67" s="541">
        <f>V67/H30住基!V67</f>
        <v>2.1358393848782574E-3</v>
      </c>
      <c r="AR67" s="541">
        <f>W67/H30住基!W67</f>
        <v>1.9889502762430941E-3</v>
      </c>
      <c r="AS67" s="541">
        <f>X67/H30住基!X67</f>
        <v>2.6086956521739132E-3</v>
      </c>
      <c r="AT67" s="541">
        <f>Y67/H30住基!Y67</f>
        <v>3.4522439585730723E-3</v>
      </c>
      <c r="AU67" s="552"/>
    </row>
    <row r="68" spans="1:47" s="482" customFormat="1" ht="15" customHeight="1">
      <c r="A68" s="482">
        <v>2</v>
      </c>
      <c r="B68" s="483" t="s">
        <v>606</v>
      </c>
      <c r="C68" s="484" t="s">
        <v>57</v>
      </c>
      <c r="D68" s="484" t="s">
        <v>189</v>
      </c>
      <c r="E68" s="485" t="s">
        <v>33</v>
      </c>
      <c r="F68" s="506">
        <v>-295</v>
      </c>
      <c r="G68" s="506">
        <v>-16</v>
      </c>
      <c r="H68" s="506">
        <v>-7</v>
      </c>
      <c r="I68" s="506">
        <v>-49</v>
      </c>
      <c r="J68" s="506">
        <v>84</v>
      </c>
      <c r="K68" s="506">
        <v>-132</v>
      </c>
      <c r="L68" s="506">
        <v>23</v>
      </c>
      <c r="M68" s="506">
        <v>0</v>
      </c>
      <c r="N68" s="506">
        <v>2</v>
      </c>
      <c r="O68" s="506">
        <v>-76</v>
      </c>
      <c r="P68" s="506">
        <v>-3</v>
      </c>
      <c r="Q68" s="506">
        <v>-38</v>
      </c>
      <c r="R68" s="506">
        <v>-1</v>
      </c>
      <c r="S68" s="506">
        <v>-18</v>
      </c>
      <c r="T68" s="506">
        <v>-53</v>
      </c>
      <c r="U68" s="506">
        <v>-14</v>
      </c>
      <c r="V68" s="506">
        <v>5</v>
      </c>
      <c r="W68" s="506">
        <v>1</v>
      </c>
      <c r="X68" s="506">
        <v>-9</v>
      </c>
      <c r="Y68" s="506">
        <v>6</v>
      </c>
      <c r="Z68" s="552"/>
      <c r="AA68" s="541">
        <f>F68/H30住基!F68</f>
        <v>-1.2828652687059152E-3</v>
      </c>
      <c r="AB68" s="541">
        <f>G68/H30住基!G68</f>
        <v>-1.4536204233669484E-3</v>
      </c>
      <c r="AC68" s="541">
        <f>H68/H30住基!H68</f>
        <v>-5.9241706161137445E-4</v>
      </c>
      <c r="AD68" s="541">
        <f>I68/H30住基!I68</f>
        <v>-3.8879631833690391E-3</v>
      </c>
      <c r="AE68" s="541">
        <f>J68/H30住基!J68</f>
        <v>6.3162643807805098E-3</v>
      </c>
      <c r="AF68" s="541">
        <f>K68/H30住基!K68</f>
        <v>-1.1286874732791791E-2</v>
      </c>
      <c r="AG68" s="541">
        <f>L68/H30住基!L68</f>
        <v>2.0515565070020514E-3</v>
      </c>
      <c r="AH68" s="541">
        <f>M68/H30住基!M68</f>
        <v>0</v>
      </c>
      <c r="AI68" s="541">
        <f>N68/H30住基!N68</f>
        <v>1.3430931435095024E-4</v>
      </c>
      <c r="AJ68" s="541">
        <f>O68/H30住基!O68</f>
        <v>-3.9909678096938508E-3</v>
      </c>
      <c r="AK68" s="541">
        <f>P68/H30住基!P68</f>
        <v>-1.4506068371935592E-4</v>
      </c>
      <c r="AL68" s="541">
        <f>Q68/H30住基!Q68</f>
        <v>-2.223002223002223E-3</v>
      </c>
      <c r="AM68" s="541">
        <f>R68/H30住基!R68</f>
        <v>-7.3561865528909811E-5</v>
      </c>
      <c r="AN68" s="541">
        <f>S68/H30住基!S68</f>
        <v>-1.5271061338763044E-3</v>
      </c>
      <c r="AO68" s="541">
        <f>T68/H30住基!T68</f>
        <v>-3.571187925341958E-3</v>
      </c>
      <c r="AP68" s="541">
        <f>U68/H30住基!U68</f>
        <v>-1.1602850986242334E-3</v>
      </c>
      <c r="AQ68" s="541">
        <f>V68/H30住基!V68</f>
        <v>5.2061640982923782E-4</v>
      </c>
      <c r="AR68" s="541">
        <f>W68/H30住基!W68</f>
        <v>1.5015015015015014E-4</v>
      </c>
      <c r="AS68" s="541">
        <f>X68/H30住基!X68</f>
        <v>-2.5795356835769563E-3</v>
      </c>
      <c r="AT68" s="541">
        <f>Y68/H30住基!Y68</f>
        <v>4.2523033309709423E-3</v>
      </c>
      <c r="AU68" s="552"/>
    </row>
    <row r="69" spans="1:47" s="482" customFormat="1" ht="15" customHeight="1">
      <c r="A69" s="482">
        <v>2</v>
      </c>
      <c r="B69" s="483" t="s">
        <v>607</v>
      </c>
      <c r="C69" s="484" t="s">
        <v>57</v>
      </c>
      <c r="D69" s="484" t="s">
        <v>190</v>
      </c>
      <c r="E69" s="485" t="s">
        <v>33</v>
      </c>
      <c r="F69" s="506">
        <v>-280</v>
      </c>
      <c r="G69" s="506">
        <v>-6</v>
      </c>
      <c r="H69" s="506">
        <v>-9</v>
      </c>
      <c r="I69" s="506">
        <v>-1</v>
      </c>
      <c r="J69" s="506">
        <v>-32</v>
      </c>
      <c r="K69" s="506">
        <v>-76</v>
      </c>
      <c r="L69" s="506">
        <v>-98</v>
      </c>
      <c r="M69" s="506">
        <v>-56</v>
      </c>
      <c r="N69" s="506">
        <v>-5</v>
      </c>
      <c r="O69" s="506">
        <v>-5</v>
      </c>
      <c r="P69" s="506">
        <v>-12</v>
      </c>
      <c r="Q69" s="506">
        <v>-1</v>
      </c>
      <c r="R69" s="506">
        <v>8</v>
      </c>
      <c r="S69" s="506">
        <v>9</v>
      </c>
      <c r="T69" s="506">
        <v>11</v>
      </c>
      <c r="U69" s="506">
        <v>-2</v>
      </c>
      <c r="V69" s="506">
        <v>0</v>
      </c>
      <c r="W69" s="506">
        <v>-1</v>
      </c>
      <c r="X69" s="506">
        <v>-6</v>
      </c>
      <c r="Y69" s="506">
        <v>2</v>
      </c>
      <c r="Z69" s="552"/>
      <c r="AA69" s="541">
        <f>F69/H30住基!F69</f>
        <v>-1.3089005235602094E-2</v>
      </c>
      <c r="AB69" s="541">
        <f>G69/H30住基!G69</f>
        <v>-7.7519379844961239E-3</v>
      </c>
      <c r="AC69" s="541">
        <f>H69/H30住基!H69</f>
        <v>-1.0192525481313703E-2</v>
      </c>
      <c r="AD69" s="541">
        <f>I69/H30住基!I69</f>
        <v>-1.0526315789473684E-3</v>
      </c>
      <c r="AE69" s="541">
        <f>J69/H30住基!J69</f>
        <v>-2.9038112522686024E-2</v>
      </c>
      <c r="AF69" s="541">
        <f>K69/H30住基!K69</f>
        <v>-7.7868852459016397E-2</v>
      </c>
      <c r="AG69" s="541">
        <f>L69/H30住基!L69</f>
        <v>-0.11161731207289294</v>
      </c>
      <c r="AH69" s="541">
        <f>M69/H30住基!M69</f>
        <v>-5.7318321392016376E-2</v>
      </c>
      <c r="AI69" s="541">
        <f>N69/H30住基!N69</f>
        <v>-4.2122999157540014E-3</v>
      </c>
      <c r="AJ69" s="541">
        <f>O69/H30住基!O69</f>
        <v>-3.4129692832764505E-3</v>
      </c>
      <c r="AK69" s="541">
        <f>P69/H30住基!P69</f>
        <v>-8.0321285140562242E-3</v>
      </c>
      <c r="AL69" s="541">
        <f>Q69/H30住基!Q69</f>
        <v>-7.4906367041198505E-4</v>
      </c>
      <c r="AM69" s="541">
        <f>R69/H30住基!R69</f>
        <v>6.1871616395978348E-3</v>
      </c>
      <c r="AN69" s="541">
        <f>S69/H30住基!S69</f>
        <v>5.9366754617414244E-3</v>
      </c>
      <c r="AO69" s="541">
        <f>T69/H30住基!T69</f>
        <v>5.434782608695652E-3</v>
      </c>
      <c r="AP69" s="541">
        <f>U69/H30住基!U69</f>
        <v>-1.30718954248366E-3</v>
      </c>
      <c r="AQ69" s="541">
        <f>V69/H30住基!V69</f>
        <v>0</v>
      </c>
      <c r="AR69" s="541">
        <f>W69/H30住基!W69</f>
        <v>-1.0504201680672268E-3</v>
      </c>
      <c r="AS69" s="541">
        <f>X69/H30住基!X69</f>
        <v>-9.5846645367412137E-3</v>
      </c>
      <c r="AT69" s="541">
        <f>Y69/H30住基!Y69</f>
        <v>6.024096385542169E-3</v>
      </c>
      <c r="AU69" s="552"/>
    </row>
    <row r="70" spans="1:47" s="482" customFormat="1" ht="15" customHeight="1">
      <c r="A70" s="482">
        <v>2</v>
      </c>
      <c r="B70" s="483" t="s">
        <v>608</v>
      </c>
      <c r="C70" s="484" t="s">
        <v>57</v>
      </c>
      <c r="D70" s="484" t="s">
        <v>191</v>
      </c>
      <c r="E70" s="485" t="s">
        <v>33</v>
      </c>
      <c r="F70" s="506">
        <v>-122</v>
      </c>
      <c r="G70" s="506">
        <v>16</v>
      </c>
      <c r="H70" s="506">
        <v>9</v>
      </c>
      <c r="I70" s="506">
        <v>0</v>
      </c>
      <c r="J70" s="506">
        <v>13</v>
      </c>
      <c r="K70" s="506">
        <v>-102</v>
      </c>
      <c r="L70" s="506">
        <v>-97</v>
      </c>
      <c r="M70" s="506">
        <v>6</v>
      </c>
      <c r="N70" s="506">
        <v>28</v>
      </c>
      <c r="O70" s="506">
        <v>-20</v>
      </c>
      <c r="P70" s="506">
        <v>-20</v>
      </c>
      <c r="Q70" s="506">
        <v>7</v>
      </c>
      <c r="R70" s="506">
        <v>13</v>
      </c>
      <c r="S70" s="506">
        <v>9</v>
      </c>
      <c r="T70" s="506">
        <v>4</v>
      </c>
      <c r="U70" s="506">
        <v>9</v>
      </c>
      <c r="V70" s="506">
        <v>10</v>
      </c>
      <c r="W70" s="506">
        <v>-4</v>
      </c>
      <c r="X70" s="506">
        <v>-5</v>
      </c>
      <c r="Y70" s="506">
        <v>2</v>
      </c>
      <c r="Z70" s="552"/>
      <c r="AA70" s="541">
        <f>F70/H30住基!F70</f>
        <v>-2.7831006478693313E-3</v>
      </c>
      <c r="AB70" s="541">
        <f>G70/H30住基!G70</f>
        <v>8.5470085470085479E-3</v>
      </c>
      <c r="AC70" s="541">
        <f>H70/H30住基!H70</f>
        <v>4.1705282669138094E-3</v>
      </c>
      <c r="AD70" s="541">
        <f>I70/H30住基!I70</f>
        <v>0</v>
      </c>
      <c r="AE70" s="541">
        <f>J70/H30住基!J70</f>
        <v>5.4875474883917261E-3</v>
      </c>
      <c r="AF70" s="541">
        <f>K70/H30住基!K70</f>
        <v>-4.8991354466858789E-2</v>
      </c>
      <c r="AG70" s="541">
        <f>L70/H30住基!L70</f>
        <v>-6.1704834605597968E-2</v>
      </c>
      <c r="AH70" s="541">
        <f>M70/H30住基!M70</f>
        <v>3.009027081243731E-3</v>
      </c>
      <c r="AI70" s="541">
        <f>N70/H30住基!N70</f>
        <v>1.1494252873563218E-2</v>
      </c>
      <c r="AJ70" s="541">
        <f>O70/H30住基!O70</f>
        <v>-6.1671292013567684E-3</v>
      </c>
      <c r="AK70" s="541">
        <f>P70/H30住基!P70</f>
        <v>-5.2314935914203504E-3</v>
      </c>
      <c r="AL70" s="541">
        <f>Q70/H30住基!Q70</f>
        <v>2.1186440677966102E-3</v>
      </c>
      <c r="AM70" s="541">
        <f>R70/H30住基!R70</f>
        <v>4.532775453277545E-3</v>
      </c>
      <c r="AN70" s="541">
        <f>S70/H30住基!S70</f>
        <v>3.4789331271743332E-3</v>
      </c>
      <c r="AO70" s="541">
        <f>T70/H30住基!T70</f>
        <v>1.2161751292186075E-3</v>
      </c>
      <c r="AP70" s="541">
        <f>U70/H30住基!U70</f>
        <v>3.3149171270718232E-3</v>
      </c>
      <c r="AQ70" s="541">
        <f>V70/H30住基!V70</f>
        <v>4.6490004649000468E-3</v>
      </c>
      <c r="AR70" s="541">
        <f>W70/H30住基!W70</f>
        <v>-2.4434941967012829E-3</v>
      </c>
      <c r="AS70" s="541">
        <f>X70/H30住基!X70</f>
        <v>-5.1282051282051282E-3</v>
      </c>
      <c r="AT70" s="541">
        <f>Y70/H30住基!Y70</f>
        <v>4.4843049327354259E-3</v>
      </c>
      <c r="AU70" s="552"/>
    </row>
    <row r="71" spans="1:47" s="482" customFormat="1" ht="15" customHeight="1">
      <c r="A71" s="482">
        <v>2</v>
      </c>
      <c r="B71" s="483" t="s">
        <v>609</v>
      </c>
      <c r="C71" s="484" t="s">
        <v>57</v>
      </c>
      <c r="D71" s="484" t="s">
        <v>266</v>
      </c>
      <c r="E71" s="485" t="s">
        <v>33</v>
      </c>
      <c r="F71" s="506">
        <v>565</v>
      </c>
      <c r="G71" s="506">
        <v>143</v>
      </c>
      <c r="H71" s="506">
        <v>8</v>
      </c>
      <c r="I71" s="506">
        <v>12</v>
      </c>
      <c r="J71" s="506">
        <v>122</v>
      </c>
      <c r="K71" s="506">
        <v>-68</v>
      </c>
      <c r="L71" s="506">
        <v>99</v>
      </c>
      <c r="M71" s="506">
        <v>92</v>
      </c>
      <c r="N71" s="506">
        <v>97</v>
      </c>
      <c r="O71" s="506">
        <v>21</v>
      </c>
      <c r="P71" s="506">
        <v>-6</v>
      </c>
      <c r="Q71" s="506">
        <v>14</v>
      </c>
      <c r="R71" s="506">
        <v>-5</v>
      </c>
      <c r="S71" s="506">
        <v>26</v>
      </c>
      <c r="T71" s="506">
        <v>7</v>
      </c>
      <c r="U71" s="506">
        <v>-9</v>
      </c>
      <c r="V71" s="506">
        <v>-11</v>
      </c>
      <c r="W71" s="506">
        <v>1</v>
      </c>
      <c r="X71" s="506">
        <v>21</v>
      </c>
      <c r="Y71" s="506">
        <v>1</v>
      </c>
      <c r="Z71" s="552"/>
      <c r="AA71" s="541">
        <f>F71/H30住基!F71</f>
        <v>5.7320834347861374E-3</v>
      </c>
      <c r="AB71" s="541">
        <f>G71/H30住基!G71</f>
        <v>3.1827286890718898E-2</v>
      </c>
      <c r="AC71" s="541">
        <f>H71/H30住基!H71</f>
        <v>1.645075056549455E-3</v>
      </c>
      <c r="AD71" s="541">
        <f>I71/H30住基!I71</f>
        <v>2.5167785234899327E-3</v>
      </c>
      <c r="AE71" s="541">
        <f>J71/H30住基!J71</f>
        <v>2.3358223243346736E-2</v>
      </c>
      <c r="AF71" s="541">
        <f>K71/H30住基!K71</f>
        <v>-1.221703197987783E-2</v>
      </c>
      <c r="AG71" s="541">
        <f>L71/H30住基!L71</f>
        <v>1.7786561264822136E-2</v>
      </c>
      <c r="AH71" s="541">
        <f>M71/H30住基!M71</f>
        <v>1.5558937933367156E-2</v>
      </c>
      <c r="AI71" s="541">
        <f>N71/H30住基!N71</f>
        <v>1.4936864798275331E-2</v>
      </c>
      <c r="AJ71" s="541">
        <f>O71/H30住基!O71</f>
        <v>2.5600390101182496E-3</v>
      </c>
      <c r="AK71" s="541">
        <f>P71/H30住基!P71</f>
        <v>-7.1522231493622603E-4</v>
      </c>
      <c r="AL71" s="541">
        <f>Q71/H30住基!Q71</f>
        <v>2.0086083213773313E-3</v>
      </c>
      <c r="AM71" s="541">
        <f>R71/H30住基!R71</f>
        <v>-9.05961224859576E-4</v>
      </c>
      <c r="AN71" s="541">
        <f>S71/H30住基!S71</f>
        <v>5.3807947019867547E-3</v>
      </c>
      <c r="AO71" s="541">
        <f>T71/H30住基!T71</f>
        <v>1.0802469135802468E-3</v>
      </c>
      <c r="AP71" s="541">
        <f>U71/H30住基!U71</f>
        <v>-1.6565433462175593E-3</v>
      </c>
      <c r="AQ71" s="541">
        <f>V71/H30住基!V71</f>
        <v>-2.3650827778972264E-3</v>
      </c>
      <c r="AR71" s="541">
        <f>W71/H30住基!W71</f>
        <v>3.2320620555914673E-4</v>
      </c>
      <c r="AS71" s="541">
        <f>X71/H30住基!X71</f>
        <v>1.383399209486166E-2</v>
      </c>
      <c r="AT71" s="541">
        <f>Y71/H30住基!Y71</f>
        <v>1.6863406408094434E-3</v>
      </c>
      <c r="AU71" s="552"/>
    </row>
    <row r="72" spans="1:47" s="482" customFormat="1" ht="15" customHeight="1">
      <c r="A72" s="482">
        <v>2</v>
      </c>
      <c r="B72" s="483" t="s">
        <v>610</v>
      </c>
      <c r="C72" s="484" t="s">
        <v>57</v>
      </c>
      <c r="D72" s="484" t="s">
        <v>268</v>
      </c>
      <c r="E72" s="485" t="s">
        <v>33</v>
      </c>
      <c r="F72" s="506">
        <v>-120</v>
      </c>
      <c r="G72" s="506">
        <v>-16</v>
      </c>
      <c r="H72" s="506">
        <v>-7</v>
      </c>
      <c r="I72" s="506">
        <v>4</v>
      </c>
      <c r="J72" s="506">
        <v>1</v>
      </c>
      <c r="K72" s="506">
        <v>-40</v>
      </c>
      <c r="L72" s="506">
        <v>-9</v>
      </c>
      <c r="M72" s="506">
        <v>-7</v>
      </c>
      <c r="N72" s="506">
        <v>-19</v>
      </c>
      <c r="O72" s="506">
        <v>-7</v>
      </c>
      <c r="P72" s="506">
        <v>1</v>
      </c>
      <c r="Q72" s="506">
        <v>-9</v>
      </c>
      <c r="R72" s="506">
        <v>-7</v>
      </c>
      <c r="S72" s="506">
        <v>0</v>
      </c>
      <c r="T72" s="506">
        <v>-1</v>
      </c>
      <c r="U72" s="506">
        <v>-1</v>
      </c>
      <c r="V72" s="506">
        <v>2</v>
      </c>
      <c r="W72" s="506">
        <v>-2</v>
      </c>
      <c r="X72" s="506">
        <v>-1</v>
      </c>
      <c r="Y72" s="506">
        <v>-2</v>
      </c>
      <c r="Z72" s="552"/>
      <c r="AA72" s="541">
        <f>F72/H30住基!F72</f>
        <v>-8.2440230832646327E-3</v>
      </c>
      <c r="AB72" s="541">
        <f>G72/H30住基!G72</f>
        <v>-2.831858407079646E-2</v>
      </c>
      <c r="AC72" s="541">
        <f>H72/H30住基!H72</f>
        <v>-1.155115511551155E-2</v>
      </c>
      <c r="AD72" s="541">
        <f>I72/H30住基!I72</f>
        <v>6.7796610169491523E-3</v>
      </c>
      <c r="AE72" s="541">
        <f>J72/H30住基!J72</f>
        <v>1.5037593984962407E-3</v>
      </c>
      <c r="AF72" s="541">
        <f>K72/H30住基!K72</f>
        <v>-5.2083333333333336E-2</v>
      </c>
      <c r="AG72" s="541">
        <f>L72/H30住基!L72</f>
        <v>-1.2517385257301807E-2</v>
      </c>
      <c r="AH72" s="541">
        <f>M72/H30住基!M72</f>
        <v>-8.8161209068010078E-3</v>
      </c>
      <c r="AI72" s="541">
        <f>N72/H30住基!N72</f>
        <v>-2.1229050279329607E-2</v>
      </c>
      <c r="AJ72" s="541">
        <f>O72/H30住基!O72</f>
        <v>-6.7114093959731542E-3</v>
      </c>
      <c r="AK72" s="541">
        <f>P72/H30住基!P72</f>
        <v>1.0362694300518134E-3</v>
      </c>
      <c r="AL72" s="541">
        <f>Q72/H30住基!Q72</f>
        <v>-1.0404624277456647E-2</v>
      </c>
      <c r="AM72" s="541">
        <f>R72/H30住基!R72</f>
        <v>-9.0322580645161299E-3</v>
      </c>
      <c r="AN72" s="541">
        <f>S72/H30住基!S72</f>
        <v>0</v>
      </c>
      <c r="AO72" s="541">
        <f>T72/H30住基!T72</f>
        <v>-7.4404761904761901E-4</v>
      </c>
      <c r="AP72" s="541">
        <f>U72/H30住基!U72</f>
        <v>-9.099181073703367E-4</v>
      </c>
      <c r="AQ72" s="541">
        <f>V72/H30住基!V72</f>
        <v>2.1786492374727671E-3</v>
      </c>
      <c r="AR72" s="541">
        <f>W72/H30住基!W72</f>
        <v>-3.3557046979865771E-3</v>
      </c>
      <c r="AS72" s="541">
        <f>X72/H30住基!X72</f>
        <v>-3.2573289902280132E-3</v>
      </c>
      <c r="AT72" s="541">
        <f>Y72/H30住基!Y72</f>
        <v>-1.282051282051282E-2</v>
      </c>
      <c r="AU72" s="552"/>
    </row>
    <row r="73" spans="1:47" s="482" customFormat="1" ht="15" customHeight="1">
      <c r="A73" s="482">
        <v>2</v>
      </c>
      <c r="B73" s="483" t="s">
        <v>611</v>
      </c>
      <c r="C73" s="484" t="s">
        <v>57</v>
      </c>
      <c r="D73" s="484" t="s">
        <v>270</v>
      </c>
      <c r="E73" s="485" t="s">
        <v>33</v>
      </c>
      <c r="F73" s="506">
        <v>-192</v>
      </c>
      <c r="G73" s="506">
        <v>-9</v>
      </c>
      <c r="H73" s="506">
        <v>-5</v>
      </c>
      <c r="I73" s="506">
        <v>3</v>
      </c>
      <c r="J73" s="506">
        <v>-69</v>
      </c>
      <c r="K73" s="506">
        <v>-51</v>
      </c>
      <c r="L73" s="506">
        <v>-27</v>
      </c>
      <c r="M73" s="506">
        <v>5</v>
      </c>
      <c r="N73" s="506">
        <v>-12</v>
      </c>
      <c r="O73" s="506">
        <v>0</v>
      </c>
      <c r="P73" s="506">
        <v>-18</v>
      </c>
      <c r="Q73" s="506">
        <v>-5</v>
      </c>
      <c r="R73" s="506">
        <v>-8</v>
      </c>
      <c r="S73" s="506">
        <v>3</v>
      </c>
      <c r="T73" s="506">
        <v>9</v>
      </c>
      <c r="U73" s="506">
        <v>3</v>
      </c>
      <c r="V73" s="506">
        <v>-4</v>
      </c>
      <c r="W73" s="506">
        <v>0</v>
      </c>
      <c r="X73" s="506">
        <v>-5</v>
      </c>
      <c r="Y73" s="506">
        <v>-2</v>
      </c>
      <c r="Z73" s="552"/>
      <c r="AA73" s="541">
        <f>F73/H30住基!F73</f>
        <v>-4.8084147257700981E-3</v>
      </c>
      <c r="AB73" s="541">
        <f>G73/H30住基!G73</f>
        <v>-5.7142857142857143E-3</v>
      </c>
      <c r="AC73" s="541">
        <f>H73/H30住基!H73</f>
        <v>-2.7382256297918948E-3</v>
      </c>
      <c r="AD73" s="541">
        <f>I73/H30住基!I73</f>
        <v>1.6000000000000001E-3</v>
      </c>
      <c r="AE73" s="541">
        <f>J73/H30住基!J73</f>
        <v>-3.1826568265682656E-2</v>
      </c>
      <c r="AF73" s="541">
        <f>K73/H30住基!K73</f>
        <v>-2.8491620111731845E-2</v>
      </c>
      <c r="AG73" s="541">
        <f>L73/H30住基!L73</f>
        <v>-1.5375854214123007E-2</v>
      </c>
      <c r="AH73" s="541">
        <f>M73/H30住基!M73</f>
        <v>2.3877745940783192E-3</v>
      </c>
      <c r="AI73" s="541">
        <f>N73/H30住基!N73</f>
        <v>-5.2654673102237827E-3</v>
      </c>
      <c r="AJ73" s="541">
        <f>O73/H30住基!O73</f>
        <v>0</v>
      </c>
      <c r="AK73" s="541">
        <f>P73/H30住基!P73</f>
        <v>-6.4331665475339528E-3</v>
      </c>
      <c r="AL73" s="541">
        <f>Q73/H30住基!Q73</f>
        <v>-2.1358393848782574E-3</v>
      </c>
      <c r="AM73" s="541">
        <f>R73/H30住基!R73</f>
        <v>-3.0840400925212026E-3</v>
      </c>
      <c r="AN73" s="541">
        <f>S73/H30住基!S73</f>
        <v>1.0474860335195531E-3</v>
      </c>
      <c r="AO73" s="541">
        <f>T73/H30住基!T73</f>
        <v>2.6714158504007124E-3</v>
      </c>
      <c r="AP73" s="541">
        <f>U73/H30住基!U73</f>
        <v>1.2072434607645875E-3</v>
      </c>
      <c r="AQ73" s="541">
        <f>V73/H30住基!V73</f>
        <v>-2.0191822311963654E-3</v>
      </c>
      <c r="AR73" s="541">
        <f>W73/H30住基!W73</f>
        <v>0</v>
      </c>
      <c r="AS73" s="541">
        <f>X73/H30住基!X73</f>
        <v>-4.3630017452006981E-3</v>
      </c>
      <c r="AT73" s="541">
        <f>Y73/H30住基!Y73</f>
        <v>-3.7383177570093459E-3</v>
      </c>
      <c r="AU73" s="552"/>
    </row>
    <row r="74" spans="1:47" s="482" customFormat="1" ht="15" customHeight="1">
      <c r="A74" s="482">
        <v>2</v>
      </c>
      <c r="B74" s="483" t="s">
        <v>612</v>
      </c>
      <c r="C74" s="484" t="s">
        <v>57</v>
      </c>
      <c r="D74" s="484" t="s">
        <v>58</v>
      </c>
      <c r="E74" s="485" t="s">
        <v>33</v>
      </c>
      <c r="F74" s="506">
        <v>-319</v>
      </c>
      <c r="G74" s="506">
        <v>-81</v>
      </c>
      <c r="H74" s="506">
        <v>-28</v>
      </c>
      <c r="I74" s="506">
        <v>-8</v>
      </c>
      <c r="J74" s="506">
        <v>50</v>
      </c>
      <c r="K74" s="506">
        <v>-129</v>
      </c>
      <c r="L74" s="506">
        <v>-19</v>
      </c>
      <c r="M74" s="506">
        <v>-75</v>
      </c>
      <c r="N74" s="506">
        <v>-37</v>
      </c>
      <c r="O74" s="506">
        <v>-33</v>
      </c>
      <c r="P74" s="506">
        <v>3</v>
      </c>
      <c r="Q74" s="506">
        <v>27</v>
      </c>
      <c r="R74" s="506">
        <v>13</v>
      </c>
      <c r="S74" s="506">
        <v>-10</v>
      </c>
      <c r="T74" s="506">
        <v>9</v>
      </c>
      <c r="U74" s="506">
        <v>-11</v>
      </c>
      <c r="V74" s="506">
        <v>-11</v>
      </c>
      <c r="W74" s="506">
        <v>6</v>
      </c>
      <c r="X74" s="506">
        <v>8</v>
      </c>
      <c r="Y74" s="506">
        <v>7</v>
      </c>
      <c r="Z74" s="552"/>
      <c r="AA74" s="541">
        <f>F74/H30住基!F74</f>
        <v>-2.4328487973032747E-3</v>
      </c>
      <c r="AB74" s="541">
        <f>G74/H30住基!G74</f>
        <v>-1.4316012725344645E-2</v>
      </c>
      <c r="AC74" s="541">
        <f>H74/H30住基!H74</f>
        <v>-4.4936607286149895E-3</v>
      </c>
      <c r="AD74" s="541">
        <f>I74/H30住基!I74</f>
        <v>-1.2422360248447205E-3</v>
      </c>
      <c r="AE74" s="541">
        <f>J74/H30住基!J74</f>
        <v>6.8615342390558531E-3</v>
      </c>
      <c r="AF74" s="541">
        <f>K74/H30住基!K74</f>
        <v>-1.7608517608517608E-2</v>
      </c>
      <c r="AG74" s="541">
        <f>L74/H30住基!L74</f>
        <v>-2.704626334519573E-3</v>
      </c>
      <c r="AH74" s="541">
        <f>M74/H30住基!M74</f>
        <v>-9.6351490236382328E-3</v>
      </c>
      <c r="AI74" s="541">
        <f>N74/H30住基!N74</f>
        <v>-4.5143972669594926E-3</v>
      </c>
      <c r="AJ74" s="541">
        <f>O74/H30住基!O74</f>
        <v>-3.1791907514450869E-3</v>
      </c>
      <c r="AK74" s="541">
        <f>P74/H30住基!P74</f>
        <v>2.9274004683840749E-4</v>
      </c>
      <c r="AL74" s="541">
        <f>Q74/H30住基!Q74</f>
        <v>3.2906764168190127E-3</v>
      </c>
      <c r="AM74" s="541">
        <f>R74/H30住基!R74</f>
        <v>1.8184361449153728E-3</v>
      </c>
      <c r="AN74" s="541">
        <f>S74/H30住基!S74</f>
        <v>-1.2858428700012858E-3</v>
      </c>
      <c r="AO74" s="541">
        <f>T74/H30住基!T74</f>
        <v>9.0162292125826491E-4</v>
      </c>
      <c r="AP74" s="541">
        <f>U74/H30住基!U74</f>
        <v>-1.3540128015755786E-3</v>
      </c>
      <c r="AQ74" s="541">
        <f>V74/H30住基!V74</f>
        <v>-1.6697024893746206E-3</v>
      </c>
      <c r="AR74" s="541">
        <f>W74/H30住基!W74</f>
        <v>1.4910536779324055E-3</v>
      </c>
      <c r="AS74" s="541">
        <f>X74/H30住基!X74</f>
        <v>4.1046690610569521E-3</v>
      </c>
      <c r="AT74" s="541">
        <f>Y74/H30住基!Y74</f>
        <v>9.3457943925233638E-3</v>
      </c>
      <c r="AU74" s="552"/>
    </row>
    <row r="75" spans="1:47" s="482" customFormat="1" ht="15" customHeight="1">
      <c r="A75" s="482">
        <v>2</v>
      </c>
      <c r="B75" s="483" t="s">
        <v>613</v>
      </c>
      <c r="C75" s="484" t="s">
        <v>57</v>
      </c>
      <c r="D75" s="484" t="s">
        <v>271</v>
      </c>
      <c r="E75" s="485" t="s">
        <v>33</v>
      </c>
      <c r="F75" s="506">
        <v>-143</v>
      </c>
      <c r="G75" s="506">
        <v>5</v>
      </c>
      <c r="H75" s="506">
        <v>-5</v>
      </c>
      <c r="I75" s="506">
        <v>-9</v>
      </c>
      <c r="J75" s="506">
        <v>-14</v>
      </c>
      <c r="K75" s="506">
        <v>-48</v>
      </c>
      <c r="L75" s="506">
        <v>-22</v>
      </c>
      <c r="M75" s="506">
        <v>-20</v>
      </c>
      <c r="N75" s="506">
        <v>2</v>
      </c>
      <c r="O75" s="506">
        <v>-20</v>
      </c>
      <c r="P75" s="506">
        <v>2</v>
      </c>
      <c r="Q75" s="506">
        <v>8</v>
      </c>
      <c r="R75" s="506">
        <v>-2</v>
      </c>
      <c r="S75" s="506">
        <v>-6</v>
      </c>
      <c r="T75" s="506">
        <v>-2</v>
      </c>
      <c r="U75" s="506">
        <v>-3</v>
      </c>
      <c r="V75" s="506">
        <v>-1</v>
      </c>
      <c r="W75" s="506">
        <v>-1</v>
      </c>
      <c r="X75" s="506">
        <v>-7</v>
      </c>
      <c r="Y75" s="506">
        <v>0</v>
      </c>
      <c r="Z75" s="552"/>
      <c r="AA75" s="541">
        <f>F75/H30住基!F75</f>
        <v>-6.095741506458076E-3</v>
      </c>
      <c r="AB75" s="541">
        <f>G75/H30住基!G75</f>
        <v>5.7870370370370367E-3</v>
      </c>
      <c r="AC75" s="541">
        <f>H75/H30住基!H75</f>
        <v>-4.721435316336166E-3</v>
      </c>
      <c r="AD75" s="541">
        <f>I75/H30住基!I75</f>
        <v>-7.8465562336530077E-3</v>
      </c>
      <c r="AE75" s="541">
        <f>J75/H30住基!J75</f>
        <v>-1.1155378486055778E-2</v>
      </c>
      <c r="AF75" s="541">
        <f>K75/H30住基!K75</f>
        <v>-3.9603960396039604E-2</v>
      </c>
      <c r="AG75" s="541">
        <f>L75/H30住基!L75</f>
        <v>-1.8456375838926176E-2</v>
      </c>
      <c r="AH75" s="541">
        <f>M75/H30住基!M75</f>
        <v>-1.6194331983805668E-2</v>
      </c>
      <c r="AI75" s="541">
        <f>N75/H30住基!N75</f>
        <v>1.4781966001478197E-3</v>
      </c>
      <c r="AJ75" s="541">
        <f>O75/H30住基!O75</f>
        <v>-1.2128562765312311E-2</v>
      </c>
      <c r="AK75" s="541">
        <f>P75/H30住基!P75</f>
        <v>1.215066828675577E-3</v>
      </c>
      <c r="AL75" s="541">
        <f>Q75/H30住基!Q75</f>
        <v>5.4644808743169399E-3</v>
      </c>
      <c r="AM75" s="541">
        <f>R75/H30住基!R75</f>
        <v>-1.4035087719298245E-3</v>
      </c>
      <c r="AN75" s="541">
        <f>S75/H30住基!S75</f>
        <v>-3.9656311962987445E-3</v>
      </c>
      <c r="AO75" s="541">
        <f>T75/H30住基!T75</f>
        <v>-1.0209290454313426E-3</v>
      </c>
      <c r="AP75" s="541">
        <f>U75/H30住基!U75</f>
        <v>-1.9292604501607716E-3</v>
      </c>
      <c r="AQ75" s="541">
        <f>V75/H30住基!V75</f>
        <v>-7.7399380804953565E-4</v>
      </c>
      <c r="AR75" s="541">
        <f>W75/H30住基!W75</f>
        <v>-1.0752688172043011E-3</v>
      </c>
      <c r="AS75" s="541">
        <f>X75/H30住基!X75</f>
        <v>-1.3888888888888888E-2</v>
      </c>
      <c r="AT75" s="541">
        <f>Y75/H30住基!Y75</f>
        <v>0</v>
      </c>
      <c r="AU75" s="552"/>
    </row>
    <row r="76" spans="1:47" s="482" customFormat="1" ht="15" customHeight="1">
      <c r="A76" s="482">
        <v>2</v>
      </c>
      <c r="B76" s="483" t="s">
        <v>614</v>
      </c>
      <c r="C76" s="484" t="s">
        <v>57</v>
      </c>
      <c r="D76" s="484" t="s">
        <v>273</v>
      </c>
      <c r="E76" s="485" t="s">
        <v>33</v>
      </c>
      <c r="F76" s="506">
        <v>-16</v>
      </c>
      <c r="G76" s="506">
        <v>16</v>
      </c>
      <c r="H76" s="506">
        <v>0</v>
      </c>
      <c r="I76" s="506">
        <v>-4</v>
      </c>
      <c r="J76" s="506">
        <v>-20</v>
      </c>
      <c r="K76" s="506">
        <v>5</v>
      </c>
      <c r="L76" s="506">
        <v>-13</v>
      </c>
      <c r="M76" s="506">
        <v>-7</v>
      </c>
      <c r="N76" s="506">
        <v>1</v>
      </c>
      <c r="O76" s="506">
        <v>-3</v>
      </c>
      <c r="P76" s="506">
        <v>-5</v>
      </c>
      <c r="Q76" s="506">
        <v>6</v>
      </c>
      <c r="R76" s="506">
        <v>9</v>
      </c>
      <c r="S76" s="506">
        <v>3</v>
      </c>
      <c r="T76" s="506">
        <v>0</v>
      </c>
      <c r="U76" s="506">
        <v>0</v>
      </c>
      <c r="V76" s="506">
        <v>-4</v>
      </c>
      <c r="W76" s="506">
        <v>0</v>
      </c>
      <c r="X76" s="506">
        <v>0</v>
      </c>
      <c r="Y76" s="506">
        <v>0</v>
      </c>
      <c r="Z76" s="552"/>
      <c r="AA76" s="541">
        <f>F76/H30住基!F76</f>
        <v>-8.0918424113690386E-4</v>
      </c>
      <c r="AB76" s="541">
        <f>G76/H30住基!G76</f>
        <v>2.0434227330779056E-2</v>
      </c>
      <c r="AC76" s="541">
        <f>H76/H30住基!H76</f>
        <v>0</v>
      </c>
      <c r="AD76" s="541">
        <f>I76/H30住基!I76</f>
        <v>-4.2735042735042739E-3</v>
      </c>
      <c r="AE76" s="541">
        <f>J76/H30住基!J76</f>
        <v>-1.8921475875118259E-2</v>
      </c>
      <c r="AF76" s="541">
        <f>K76/H30住基!K76</f>
        <v>5.0251256281407036E-3</v>
      </c>
      <c r="AG76" s="541">
        <f>L76/H30住基!L76</f>
        <v>-1.434878587196468E-2</v>
      </c>
      <c r="AH76" s="541">
        <f>M76/H30住基!M76</f>
        <v>-7.0921985815602835E-3</v>
      </c>
      <c r="AI76" s="541">
        <f>N76/H30住基!N76</f>
        <v>9.0579710144927537E-4</v>
      </c>
      <c r="AJ76" s="541">
        <f>O76/H30住基!O76</f>
        <v>-2.1929824561403508E-3</v>
      </c>
      <c r="AK76" s="541">
        <f>P76/H30住基!P76</f>
        <v>-3.5486160397444995E-3</v>
      </c>
      <c r="AL76" s="541">
        <f>Q76/H30住基!Q76</f>
        <v>4.6475600309837332E-3</v>
      </c>
      <c r="AM76" s="541">
        <f>R76/H30住基!R76</f>
        <v>7.3529411764705881E-3</v>
      </c>
      <c r="AN76" s="541">
        <f>S76/H30住基!S76</f>
        <v>2.3273855702094647E-3</v>
      </c>
      <c r="AO76" s="541">
        <f>T76/H30住基!T76</f>
        <v>0</v>
      </c>
      <c r="AP76" s="541">
        <f>U76/H30住基!U76</f>
        <v>0</v>
      </c>
      <c r="AQ76" s="541">
        <f>V76/H30住基!V76</f>
        <v>-3.5460992907801418E-3</v>
      </c>
      <c r="AR76" s="541">
        <f>W76/H30住基!W76</f>
        <v>0</v>
      </c>
      <c r="AS76" s="541">
        <f>X76/H30住基!X76</f>
        <v>0</v>
      </c>
      <c r="AT76" s="541">
        <f>Y76/H30住基!Y76</f>
        <v>0</v>
      </c>
      <c r="AU76" s="552"/>
    </row>
    <row r="77" spans="1:47" s="482" customFormat="1" ht="15" customHeight="1">
      <c r="A77" s="482">
        <v>2</v>
      </c>
      <c r="B77" s="483" t="s">
        <v>615</v>
      </c>
      <c r="C77" s="484" t="s">
        <v>57</v>
      </c>
      <c r="D77" s="484" t="s">
        <v>274</v>
      </c>
      <c r="E77" s="485" t="s">
        <v>33</v>
      </c>
      <c r="F77" s="506">
        <v>-272</v>
      </c>
      <c r="G77" s="506">
        <v>52</v>
      </c>
      <c r="H77" s="506">
        <v>-26</v>
      </c>
      <c r="I77" s="506">
        <v>3</v>
      </c>
      <c r="J77" s="506">
        <v>-60</v>
      </c>
      <c r="K77" s="506">
        <v>-352</v>
      </c>
      <c r="L77" s="506">
        <v>-42</v>
      </c>
      <c r="M77" s="506">
        <v>87</v>
      </c>
      <c r="N77" s="506">
        <v>40</v>
      </c>
      <c r="O77" s="506">
        <v>5</v>
      </c>
      <c r="P77" s="506">
        <v>-32</v>
      </c>
      <c r="Q77" s="506">
        <v>-9</v>
      </c>
      <c r="R77" s="506">
        <v>33</v>
      </c>
      <c r="S77" s="506">
        <v>22</v>
      </c>
      <c r="T77" s="506">
        <v>5</v>
      </c>
      <c r="U77" s="506">
        <v>-12</v>
      </c>
      <c r="V77" s="506">
        <v>-2</v>
      </c>
      <c r="W77" s="506">
        <v>0</v>
      </c>
      <c r="X77" s="506">
        <v>13</v>
      </c>
      <c r="Y77" s="506">
        <v>3</v>
      </c>
      <c r="Z77" s="552"/>
      <c r="AA77" s="541">
        <f>F77/H30住基!F77</f>
        <v>-2.4936055519394202E-3</v>
      </c>
      <c r="AB77" s="541">
        <f>G77/H30住基!G77</f>
        <v>1.0640474728872518E-2</v>
      </c>
      <c r="AC77" s="541">
        <f>H77/H30住基!H77</f>
        <v>-4.8210643426664194E-3</v>
      </c>
      <c r="AD77" s="541">
        <f>I77/H30住基!I77</f>
        <v>5.2659294365455498E-4</v>
      </c>
      <c r="AE77" s="541">
        <f>J77/H30住基!J77</f>
        <v>-1.0067114093959731E-2</v>
      </c>
      <c r="AF77" s="541">
        <f>K77/H30住基!K77</f>
        <v>-6.8309722491752378E-2</v>
      </c>
      <c r="AG77" s="541">
        <f>L77/H30住基!L77</f>
        <v>-9.6087851750171586E-3</v>
      </c>
      <c r="AH77" s="541">
        <f>M77/H30住基!M77</f>
        <v>1.6480394014017807E-2</v>
      </c>
      <c r="AI77" s="541">
        <f>N77/H30住基!N77</f>
        <v>6.2353858144972721E-3</v>
      </c>
      <c r="AJ77" s="541">
        <f>O77/H30住基!O77</f>
        <v>5.7544021176199789E-4</v>
      </c>
      <c r="AK77" s="541">
        <f>P77/H30住基!P77</f>
        <v>-3.298629007318833E-3</v>
      </c>
      <c r="AL77" s="541">
        <f>Q77/H30住基!Q77</f>
        <v>-1.1320754716981133E-3</v>
      </c>
      <c r="AM77" s="541">
        <f>R77/H30住基!R77</f>
        <v>4.9736247174076865E-3</v>
      </c>
      <c r="AN77" s="541">
        <f>S77/H30住基!S77</f>
        <v>3.547242824895195E-3</v>
      </c>
      <c r="AO77" s="541">
        <f>T77/H30住基!T77</f>
        <v>6.5146579804560263E-4</v>
      </c>
      <c r="AP77" s="541">
        <f>U77/H30住基!U77</f>
        <v>-1.8334606569900688E-3</v>
      </c>
      <c r="AQ77" s="541">
        <f>V77/H30住基!V77</f>
        <v>-3.5112359550561797E-4</v>
      </c>
      <c r="AR77" s="541">
        <f>W77/H30住基!W77</f>
        <v>0</v>
      </c>
      <c r="AS77" s="541">
        <f>X77/H30住基!X77</f>
        <v>6.4773293472845045E-3</v>
      </c>
      <c r="AT77" s="541">
        <f>Y77/H30住基!Y77</f>
        <v>3.4522439585730723E-3</v>
      </c>
      <c r="AU77" s="552"/>
    </row>
    <row r="78" spans="1:47" s="482" customFormat="1" ht="15" customHeight="1">
      <c r="A78" s="482">
        <v>2</v>
      </c>
      <c r="B78" s="483" t="s">
        <v>616</v>
      </c>
      <c r="C78" s="484" t="s">
        <v>57</v>
      </c>
      <c r="D78" s="484" t="s">
        <v>275</v>
      </c>
      <c r="E78" s="485" t="s">
        <v>33</v>
      </c>
      <c r="F78" s="506">
        <v>4</v>
      </c>
      <c r="G78" s="506">
        <v>23</v>
      </c>
      <c r="H78" s="506">
        <v>8</v>
      </c>
      <c r="I78" s="506">
        <v>5</v>
      </c>
      <c r="J78" s="506">
        <v>-9</v>
      </c>
      <c r="K78" s="506">
        <v>-8</v>
      </c>
      <c r="L78" s="506">
        <v>-23</v>
      </c>
      <c r="M78" s="506">
        <v>-2</v>
      </c>
      <c r="N78" s="506">
        <v>13</v>
      </c>
      <c r="O78" s="506">
        <v>1</v>
      </c>
      <c r="P78" s="506">
        <v>2</v>
      </c>
      <c r="Q78" s="506">
        <v>3</v>
      </c>
      <c r="R78" s="506">
        <v>6</v>
      </c>
      <c r="S78" s="506">
        <v>-1</v>
      </c>
      <c r="T78" s="506">
        <v>-1</v>
      </c>
      <c r="U78" s="506">
        <v>1</v>
      </c>
      <c r="V78" s="506">
        <v>-4</v>
      </c>
      <c r="W78" s="506">
        <v>-4</v>
      </c>
      <c r="X78" s="506">
        <v>-4</v>
      </c>
      <c r="Y78" s="506">
        <v>-2</v>
      </c>
      <c r="Z78" s="552"/>
      <c r="AA78" s="541">
        <f>F78/H30住基!F78</f>
        <v>1.0538240640725032E-4</v>
      </c>
      <c r="AB78" s="541">
        <f>G78/H30住基!G78</f>
        <v>1.7384731670445956E-2</v>
      </c>
      <c r="AC78" s="541">
        <f>H78/H30住基!H78</f>
        <v>5.1216389244558257E-3</v>
      </c>
      <c r="AD78" s="541">
        <f>I78/H30住基!I78</f>
        <v>2.9222676797194622E-3</v>
      </c>
      <c r="AE78" s="541">
        <f>J78/H30住基!J78</f>
        <v>-4.8966267682263327E-3</v>
      </c>
      <c r="AF78" s="541">
        <f>K78/H30住基!K78</f>
        <v>-4.3126684636118602E-3</v>
      </c>
      <c r="AG78" s="541">
        <f>L78/H30住基!L78</f>
        <v>-1.3356562137049941E-2</v>
      </c>
      <c r="AH78" s="541">
        <f>M78/H30住基!M78</f>
        <v>-1.0245901639344263E-3</v>
      </c>
      <c r="AI78" s="541">
        <f>N78/H30住基!N78</f>
        <v>6.0634328358208957E-3</v>
      </c>
      <c r="AJ78" s="541">
        <f>O78/H30住基!O78</f>
        <v>3.6818851251840942E-4</v>
      </c>
      <c r="AK78" s="541">
        <f>P78/H30住基!P78</f>
        <v>7.3421439060205576E-4</v>
      </c>
      <c r="AL78" s="541">
        <f>Q78/H30住基!Q78</f>
        <v>1.3100436681222707E-3</v>
      </c>
      <c r="AM78" s="541">
        <f>R78/H30住基!R78</f>
        <v>2.7285129604365621E-3</v>
      </c>
      <c r="AN78" s="541">
        <f>S78/H30住基!S78</f>
        <v>-3.9635354736424893E-4</v>
      </c>
      <c r="AO78" s="541">
        <f>T78/H30住基!T78</f>
        <v>-2.9078220412910729E-4</v>
      </c>
      <c r="AP78" s="541">
        <f>U78/H30住基!U78</f>
        <v>3.55998576005696E-4</v>
      </c>
      <c r="AQ78" s="541">
        <f>V78/H30住基!V78</f>
        <v>-1.6849199663016006E-3</v>
      </c>
      <c r="AR78" s="541">
        <f>W78/H30住基!W78</f>
        <v>-2.5252525252525255E-3</v>
      </c>
      <c r="AS78" s="541">
        <f>X78/H30住基!X78</f>
        <v>-4.8484848484848485E-3</v>
      </c>
      <c r="AT78" s="541">
        <f>Y78/H30住基!Y78</f>
        <v>-5.4495912806539508E-3</v>
      </c>
      <c r="AU78" s="552"/>
    </row>
    <row r="79" spans="1:47" s="482" customFormat="1" ht="15" customHeight="1">
      <c r="A79" s="482">
        <v>2</v>
      </c>
      <c r="B79" s="483" t="s">
        <v>617</v>
      </c>
      <c r="C79" s="484" t="s">
        <v>57</v>
      </c>
      <c r="D79" s="484" t="s">
        <v>276</v>
      </c>
      <c r="E79" s="485" t="s">
        <v>33</v>
      </c>
      <c r="F79" s="506">
        <v>-323</v>
      </c>
      <c r="G79" s="506">
        <v>-14</v>
      </c>
      <c r="H79" s="506">
        <v>13</v>
      </c>
      <c r="I79" s="506">
        <v>-13</v>
      </c>
      <c r="J79" s="506">
        <v>-1</v>
      </c>
      <c r="K79" s="506">
        <v>-73</v>
      </c>
      <c r="L79" s="506">
        <v>-106</v>
      </c>
      <c r="M79" s="506">
        <v>-50</v>
      </c>
      <c r="N79" s="506">
        <v>-49</v>
      </c>
      <c r="O79" s="506">
        <v>-1</v>
      </c>
      <c r="P79" s="506">
        <v>0</v>
      </c>
      <c r="Q79" s="506">
        <v>-2</v>
      </c>
      <c r="R79" s="506">
        <v>-16</v>
      </c>
      <c r="S79" s="506">
        <v>-11</v>
      </c>
      <c r="T79" s="506">
        <v>-3</v>
      </c>
      <c r="U79" s="506">
        <v>6</v>
      </c>
      <c r="V79" s="506">
        <v>-2</v>
      </c>
      <c r="W79" s="506">
        <v>3</v>
      </c>
      <c r="X79" s="506">
        <v>-5</v>
      </c>
      <c r="Y79" s="506">
        <v>1</v>
      </c>
      <c r="Z79" s="552"/>
      <c r="AA79" s="541">
        <f>F79/H30住基!F79</f>
        <v>-7.1860816944024205E-3</v>
      </c>
      <c r="AB79" s="541">
        <f>G79/H30住基!G79</f>
        <v>-7.654455986878075E-3</v>
      </c>
      <c r="AC79" s="541">
        <f>H79/H30住基!H79</f>
        <v>6.4197530864197527E-3</v>
      </c>
      <c r="AD79" s="541">
        <f>I79/H30住基!I79</f>
        <v>-5.9880239520958087E-3</v>
      </c>
      <c r="AE79" s="541">
        <f>J79/H30住基!J79</f>
        <v>-4.086636697997548E-4</v>
      </c>
      <c r="AF79" s="541">
        <f>K79/H30住基!K79</f>
        <v>-2.7788351732013702E-2</v>
      </c>
      <c r="AG79" s="541">
        <f>L79/H30住基!L79</f>
        <v>-4.0411742279832255E-2</v>
      </c>
      <c r="AH79" s="541">
        <f>M79/H30住基!M79</f>
        <v>-1.9500780031201249E-2</v>
      </c>
      <c r="AI79" s="541">
        <f>N79/H30住基!N79</f>
        <v>-1.7518770110833037E-2</v>
      </c>
      <c r="AJ79" s="541">
        <f>O79/H30住基!O79</f>
        <v>-2.9700029700029698E-4</v>
      </c>
      <c r="AK79" s="541">
        <f>P79/H30住基!P79</f>
        <v>0</v>
      </c>
      <c r="AL79" s="541">
        <f>Q79/H30住基!Q79</f>
        <v>-7.6132470498667686E-4</v>
      </c>
      <c r="AM79" s="541">
        <f>R79/H30住基!R79</f>
        <v>-6.3846767757382286E-3</v>
      </c>
      <c r="AN79" s="541">
        <f>S79/H30住基!S79</f>
        <v>-4.169825625473844E-3</v>
      </c>
      <c r="AO79" s="541">
        <f>T79/H30住基!T79</f>
        <v>-8.158825129181398E-4</v>
      </c>
      <c r="AP79" s="541">
        <f>U79/H30住基!U79</f>
        <v>2.0470829068577278E-3</v>
      </c>
      <c r="AQ79" s="541">
        <f>V79/H30住基!V79</f>
        <v>-8.6244070720137994E-4</v>
      </c>
      <c r="AR79" s="541">
        <f>W79/H30住基!W79</f>
        <v>2.1707670043415342E-3</v>
      </c>
      <c r="AS79" s="541">
        <f>X79/H30住基!X79</f>
        <v>-7.0028011204481795E-3</v>
      </c>
      <c r="AT79" s="541">
        <f>Y79/H30住基!Y79</f>
        <v>4.1666666666666666E-3</v>
      </c>
      <c r="AU79" s="552"/>
    </row>
    <row r="80" spans="1:47" s="482" customFormat="1" ht="15" customHeight="1">
      <c r="A80" s="482">
        <v>2</v>
      </c>
      <c r="B80" s="483" t="s">
        <v>618</v>
      </c>
      <c r="C80" s="484" t="s">
        <v>57</v>
      </c>
      <c r="D80" s="484" t="s">
        <v>277</v>
      </c>
      <c r="E80" s="485" t="s">
        <v>33</v>
      </c>
      <c r="F80" s="506">
        <v>-265</v>
      </c>
      <c r="G80" s="506">
        <v>84</v>
      </c>
      <c r="H80" s="506">
        <v>-2</v>
      </c>
      <c r="I80" s="506">
        <v>-4</v>
      </c>
      <c r="J80" s="506">
        <v>-20</v>
      </c>
      <c r="K80" s="506">
        <v>-228</v>
      </c>
      <c r="L80" s="506">
        <v>-138</v>
      </c>
      <c r="M80" s="506">
        <v>54</v>
      </c>
      <c r="N80" s="506">
        <v>3</v>
      </c>
      <c r="O80" s="506">
        <v>0</v>
      </c>
      <c r="P80" s="506">
        <v>13</v>
      </c>
      <c r="Q80" s="506">
        <v>2</v>
      </c>
      <c r="R80" s="506">
        <v>-1</v>
      </c>
      <c r="S80" s="506">
        <v>4</v>
      </c>
      <c r="T80" s="506">
        <v>-5</v>
      </c>
      <c r="U80" s="506">
        <v>7</v>
      </c>
      <c r="V80" s="506">
        <v>-14</v>
      </c>
      <c r="W80" s="506">
        <v>4</v>
      </c>
      <c r="X80" s="506">
        <v>-17</v>
      </c>
      <c r="Y80" s="506">
        <v>-7</v>
      </c>
      <c r="Z80" s="552"/>
      <c r="AA80" s="541">
        <f>F80/H30住基!F80</f>
        <v>-3.5184619674177146E-3</v>
      </c>
      <c r="AB80" s="541">
        <f>G80/H30住基!G80</f>
        <v>2.8708133971291867E-2</v>
      </c>
      <c r="AC80" s="541">
        <f>H80/H30住基!H80</f>
        <v>-5.7421762848119441E-4</v>
      </c>
      <c r="AD80" s="541">
        <f>I80/H30住基!I80</f>
        <v>-1.0641127959563714E-3</v>
      </c>
      <c r="AE80" s="541">
        <f>J80/H30住基!J80</f>
        <v>-4.8053820278712162E-3</v>
      </c>
      <c r="AF80" s="541">
        <f>K80/H30住基!K80</f>
        <v>-6.6029539530842743E-2</v>
      </c>
      <c r="AG80" s="541">
        <f>L80/H30住基!L80</f>
        <v>-4.7471620227038186E-2</v>
      </c>
      <c r="AH80" s="541">
        <f>M80/H30住基!M80</f>
        <v>1.4929499585291679E-2</v>
      </c>
      <c r="AI80" s="541">
        <f>N80/H30住基!N80</f>
        <v>7.0972320794889996E-4</v>
      </c>
      <c r="AJ80" s="541">
        <f>O80/H30住基!O80</f>
        <v>0</v>
      </c>
      <c r="AK80" s="541">
        <f>P80/H30住基!P80</f>
        <v>2.0055538414069734E-3</v>
      </c>
      <c r="AL80" s="541">
        <f>Q80/H30住基!Q80</f>
        <v>3.8109756097560977E-4</v>
      </c>
      <c r="AM80" s="541">
        <f>R80/H30住基!R80</f>
        <v>-2.4366471734892786E-4</v>
      </c>
      <c r="AN80" s="541">
        <f>S80/H30住基!S80</f>
        <v>1.009845998485231E-3</v>
      </c>
      <c r="AO80" s="541">
        <f>T80/H30住基!T80</f>
        <v>-9.1008372770294869E-4</v>
      </c>
      <c r="AP80" s="541">
        <f>U80/H30住基!U80</f>
        <v>1.3741656851197488E-3</v>
      </c>
      <c r="AQ80" s="541">
        <f>V80/H30住基!V80</f>
        <v>-2.7988804478208716E-3</v>
      </c>
      <c r="AR80" s="541">
        <f>W80/H30住基!W80</f>
        <v>1.1448196908986834E-3</v>
      </c>
      <c r="AS80" s="541">
        <f>X80/H30住基!X80</f>
        <v>-1.0240963855421687E-2</v>
      </c>
      <c r="AT80" s="541">
        <f>Y80/H30住基!Y80</f>
        <v>-1.1400651465798045E-2</v>
      </c>
      <c r="AU80" s="552"/>
    </row>
    <row r="81" spans="1:47" s="482" customFormat="1" ht="15" customHeight="1">
      <c r="A81" s="482">
        <v>2</v>
      </c>
      <c r="B81" s="483" t="s">
        <v>619</v>
      </c>
      <c r="C81" s="484" t="s">
        <v>57</v>
      </c>
      <c r="D81" s="484" t="s">
        <v>278</v>
      </c>
      <c r="E81" s="485" t="s">
        <v>33</v>
      </c>
      <c r="F81" s="506">
        <v>-65</v>
      </c>
      <c r="G81" s="506">
        <v>0</v>
      </c>
      <c r="H81" s="506">
        <v>6</v>
      </c>
      <c r="I81" s="506">
        <v>2</v>
      </c>
      <c r="J81" s="506">
        <v>-15</v>
      </c>
      <c r="K81" s="506">
        <v>-20</v>
      </c>
      <c r="L81" s="506">
        <v>-13</v>
      </c>
      <c r="M81" s="506">
        <v>-6</v>
      </c>
      <c r="N81" s="506">
        <v>-21</v>
      </c>
      <c r="O81" s="506">
        <v>-2</v>
      </c>
      <c r="P81" s="506">
        <v>2</v>
      </c>
      <c r="Q81" s="506">
        <v>-7</v>
      </c>
      <c r="R81" s="506">
        <v>0</v>
      </c>
      <c r="S81" s="506">
        <v>3</v>
      </c>
      <c r="T81" s="506">
        <v>3</v>
      </c>
      <c r="U81" s="506">
        <v>1</v>
      </c>
      <c r="V81" s="506">
        <v>1</v>
      </c>
      <c r="W81" s="506">
        <v>2</v>
      </c>
      <c r="X81" s="506">
        <v>1</v>
      </c>
      <c r="Y81" s="506">
        <v>-2</v>
      </c>
      <c r="Z81" s="552"/>
      <c r="AA81" s="541">
        <f>F81/H30住基!F81</f>
        <v>-2.7168234064785788E-3</v>
      </c>
      <c r="AB81" s="541">
        <f>G81/H30住基!G81</f>
        <v>0</v>
      </c>
      <c r="AC81" s="541">
        <f>H81/H30住基!H81</f>
        <v>5.016722408026756E-3</v>
      </c>
      <c r="AD81" s="541">
        <f>I81/H30住基!I81</f>
        <v>1.4970059880239522E-3</v>
      </c>
      <c r="AE81" s="541">
        <f>J81/H30住基!J81</f>
        <v>-1.0964912280701754E-2</v>
      </c>
      <c r="AF81" s="541">
        <f>K81/H30住基!K81</f>
        <v>-1.6038492381716118E-2</v>
      </c>
      <c r="AG81" s="541">
        <f>L81/H30住基!L81</f>
        <v>-1.0896898575020955E-2</v>
      </c>
      <c r="AH81" s="541">
        <f>M81/H30住基!M81</f>
        <v>-4.5731707317073168E-3</v>
      </c>
      <c r="AI81" s="541">
        <f>N81/H30住基!N81</f>
        <v>-1.4553014553014554E-2</v>
      </c>
      <c r="AJ81" s="541">
        <f>O81/H30住基!O81</f>
        <v>-1.1331444759206798E-3</v>
      </c>
      <c r="AK81" s="541">
        <f>P81/H30住基!P81</f>
        <v>1.1111111111111111E-3</v>
      </c>
      <c r="AL81" s="541">
        <f>Q81/H30住基!Q81</f>
        <v>-4.6511627906976744E-3</v>
      </c>
      <c r="AM81" s="541">
        <f>R81/H30住基!R81</f>
        <v>0</v>
      </c>
      <c r="AN81" s="541">
        <f>S81/H30住基!S81</f>
        <v>2.008032128514056E-3</v>
      </c>
      <c r="AO81" s="541">
        <f>T81/H30住基!T81</f>
        <v>1.6429353778751369E-3</v>
      </c>
      <c r="AP81" s="541">
        <f>U81/H30住基!U81</f>
        <v>6.7385444743935314E-4</v>
      </c>
      <c r="AQ81" s="541">
        <f>V81/H30住基!V81</f>
        <v>9.1491308325709062E-4</v>
      </c>
      <c r="AR81" s="541">
        <f>W81/H30住基!W81</f>
        <v>2.3724792408066431E-3</v>
      </c>
      <c r="AS81" s="541">
        <f>X81/H30住基!X81</f>
        <v>2.2222222222222222E-3</v>
      </c>
      <c r="AT81" s="541">
        <f>Y81/H30住基!Y81</f>
        <v>-1.1976047904191617E-2</v>
      </c>
      <c r="AU81" s="552"/>
    </row>
    <row r="82" spans="1:47" s="482" customFormat="1" ht="15" customHeight="1">
      <c r="A82" s="482">
        <v>2</v>
      </c>
      <c r="B82" s="483" t="s">
        <v>620</v>
      </c>
      <c r="C82" s="484" t="s">
        <v>57</v>
      </c>
      <c r="D82" s="484" t="s">
        <v>279</v>
      </c>
      <c r="E82" s="485" t="s">
        <v>33</v>
      </c>
      <c r="F82" s="506">
        <v>-434</v>
      </c>
      <c r="G82" s="506">
        <v>101</v>
      </c>
      <c r="H82" s="506">
        <v>21</v>
      </c>
      <c r="I82" s="506">
        <v>-6</v>
      </c>
      <c r="J82" s="506">
        <v>-26</v>
      </c>
      <c r="K82" s="506">
        <v>-193</v>
      </c>
      <c r="L82" s="506">
        <v>-260</v>
      </c>
      <c r="M82" s="506">
        <v>-37</v>
      </c>
      <c r="N82" s="506">
        <v>11</v>
      </c>
      <c r="O82" s="506">
        <v>-4</v>
      </c>
      <c r="P82" s="506">
        <v>-4</v>
      </c>
      <c r="Q82" s="506">
        <v>-20</v>
      </c>
      <c r="R82" s="506">
        <v>-20</v>
      </c>
      <c r="S82" s="506">
        <v>-8</v>
      </c>
      <c r="T82" s="506">
        <v>-9</v>
      </c>
      <c r="U82" s="506">
        <v>12</v>
      </c>
      <c r="V82" s="506">
        <v>-2</v>
      </c>
      <c r="W82" s="506">
        <v>-2</v>
      </c>
      <c r="X82" s="506">
        <v>11</v>
      </c>
      <c r="Y82" s="506">
        <v>1</v>
      </c>
      <c r="Z82" s="552"/>
      <c r="AA82" s="541">
        <f>F82/H30住基!F82</f>
        <v>-7.867449786092379E-3</v>
      </c>
      <c r="AB82" s="541">
        <f>G82/H30住基!G82</f>
        <v>4.3254817987152035E-2</v>
      </c>
      <c r="AC82" s="541">
        <f>H82/H30住基!H82</f>
        <v>7.8681153990258525E-3</v>
      </c>
      <c r="AD82" s="541">
        <f>I82/H30住基!I82</f>
        <v>-2.2304832713754648E-3</v>
      </c>
      <c r="AE82" s="541">
        <f>J82/H30住基!J82</f>
        <v>-8.5865257595772789E-3</v>
      </c>
      <c r="AF82" s="541">
        <f>K82/H30住基!K82</f>
        <v>-5.4381515919977461E-2</v>
      </c>
      <c r="AG82" s="541">
        <f>L82/H30住基!L82</f>
        <v>-8.5667215815486003E-2</v>
      </c>
      <c r="AH82" s="541">
        <f>M82/H30住基!M82</f>
        <v>-1.1657214870825458E-2</v>
      </c>
      <c r="AI82" s="541">
        <f>N82/H30住基!N82</f>
        <v>3.4854245880861852E-3</v>
      </c>
      <c r="AJ82" s="541">
        <f>O82/H30住基!O82</f>
        <v>-1.1567379988432619E-3</v>
      </c>
      <c r="AK82" s="541">
        <f>P82/H30住基!P82</f>
        <v>-1.1142061281337048E-3</v>
      </c>
      <c r="AL82" s="541">
        <f>Q82/H30住基!Q82</f>
        <v>-5.0251256281407036E-3</v>
      </c>
      <c r="AM82" s="541">
        <f>R82/H30住基!R82</f>
        <v>-4.6029919447640967E-3</v>
      </c>
      <c r="AN82" s="541">
        <f>S82/H30住基!S82</f>
        <v>-1.8810251587114979E-3</v>
      </c>
      <c r="AO82" s="541">
        <f>T82/H30住基!T82</f>
        <v>-1.9342359767891683E-3</v>
      </c>
      <c r="AP82" s="541">
        <f>U82/H30住基!U82</f>
        <v>4.1797283176593526E-3</v>
      </c>
      <c r="AQ82" s="541">
        <f>V82/H30住基!V82</f>
        <v>-1.0325245224574084E-3</v>
      </c>
      <c r="AR82" s="541">
        <f>W82/H30住基!W82</f>
        <v>-1.455604075691412E-3</v>
      </c>
      <c r="AS82" s="541">
        <f>X82/H30住基!X82</f>
        <v>1.4511873350923483E-2</v>
      </c>
      <c r="AT82" s="541">
        <f>Y82/H30住基!Y82</f>
        <v>3.2362459546925568E-3</v>
      </c>
      <c r="AU82" s="552"/>
    </row>
    <row r="83" spans="1:47" s="482" customFormat="1" ht="15" customHeight="1">
      <c r="A83" s="482">
        <v>2</v>
      </c>
      <c r="B83" s="483" t="s">
        <v>621</v>
      </c>
      <c r="C83" s="484" t="s">
        <v>57</v>
      </c>
      <c r="D83" s="484" t="s">
        <v>280</v>
      </c>
      <c r="E83" s="485" t="s">
        <v>33</v>
      </c>
      <c r="F83" s="506">
        <v>89</v>
      </c>
      <c r="G83" s="506">
        <v>-3</v>
      </c>
      <c r="H83" s="506">
        <v>3</v>
      </c>
      <c r="I83" s="506">
        <v>-2</v>
      </c>
      <c r="J83" s="506">
        <v>2</v>
      </c>
      <c r="K83" s="506">
        <v>56</v>
      </c>
      <c r="L83" s="506">
        <v>26</v>
      </c>
      <c r="M83" s="506">
        <v>-12</v>
      </c>
      <c r="N83" s="506">
        <v>7</v>
      </c>
      <c r="O83" s="506">
        <v>-3</v>
      </c>
      <c r="P83" s="506">
        <v>3</v>
      </c>
      <c r="Q83" s="506">
        <v>2</v>
      </c>
      <c r="R83" s="506">
        <v>2</v>
      </c>
      <c r="S83" s="506">
        <v>8</v>
      </c>
      <c r="T83" s="506">
        <v>1</v>
      </c>
      <c r="U83" s="506">
        <v>5</v>
      </c>
      <c r="V83" s="506">
        <v>0</v>
      </c>
      <c r="W83" s="506">
        <v>-1</v>
      </c>
      <c r="X83" s="506">
        <v>-5</v>
      </c>
      <c r="Y83" s="506">
        <v>0</v>
      </c>
      <c r="Z83" s="552"/>
      <c r="AA83" s="541">
        <f>F83/H30住基!F83</f>
        <v>4.0846298591032176E-3</v>
      </c>
      <c r="AB83" s="541">
        <f>G83/H30住基!G83</f>
        <v>-3.8610038610038611E-3</v>
      </c>
      <c r="AC83" s="541">
        <f>H83/H30住基!H83</f>
        <v>3.6101083032490976E-3</v>
      </c>
      <c r="AD83" s="541">
        <f>I83/H30住基!I83</f>
        <v>-2.0920502092050207E-3</v>
      </c>
      <c r="AE83" s="541">
        <f>J83/H30住基!J83</f>
        <v>1.8099547511312218E-3</v>
      </c>
      <c r="AF83" s="541">
        <f>K83/H30住基!K83</f>
        <v>4.7337278106508875E-2</v>
      </c>
      <c r="AG83" s="541">
        <f>L83/H30住基!L83</f>
        <v>2.3985239852398525E-2</v>
      </c>
      <c r="AH83" s="541">
        <f>M83/H30住基!M83</f>
        <v>-1.06951871657754E-2</v>
      </c>
      <c r="AI83" s="541">
        <f>N83/H30住基!N83</f>
        <v>6.0344827586206896E-3</v>
      </c>
      <c r="AJ83" s="541">
        <f>O83/H30住基!O83</f>
        <v>-2.0270270270270271E-3</v>
      </c>
      <c r="AK83" s="541">
        <f>P83/H30住基!P83</f>
        <v>2.0732550103662751E-3</v>
      </c>
      <c r="AL83" s="541">
        <f>Q83/H30住基!Q83</f>
        <v>1.4440433212996389E-3</v>
      </c>
      <c r="AM83" s="541">
        <f>R83/H30住基!R83</f>
        <v>1.3947001394700139E-3</v>
      </c>
      <c r="AN83" s="541">
        <f>S83/H30住基!S83</f>
        <v>5.0825921219822112E-3</v>
      </c>
      <c r="AO83" s="541">
        <f>T83/H30住基!T83</f>
        <v>5.0000000000000001E-4</v>
      </c>
      <c r="AP83" s="541">
        <f>U83/H30住基!U83</f>
        <v>3.3898305084745762E-3</v>
      </c>
      <c r="AQ83" s="541">
        <f>V83/H30住基!V83</f>
        <v>0</v>
      </c>
      <c r="AR83" s="541">
        <f>W83/H30住基!W83</f>
        <v>-1.148105625717566E-3</v>
      </c>
      <c r="AS83" s="541">
        <f>X83/H30住基!X83</f>
        <v>-8.9928057553956831E-3</v>
      </c>
      <c r="AT83" s="541">
        <f>Y83/H30住基!Y83</f>
        <v>0</v>
      </c>
      <c r="AU83" s="552"/>
    </row>
    <row r="84" spans="1:47" s="482" customFormat="1" ht="15" customHeight="1">
      <c r="A84" s="482">
        <v>2</v>
      </c>
      <c r="B84" s="483" t="s">
        <v>622</v>
      </c>
      <c r="C84" s="484" t="s">
        <v>57</v>
      </c>
      <c r="D84" s="484" t="s">
        <v>282</v>
      </c>
      <c r="E84" s="485" t="s">
        <v>33</v>
      </c>
      <c r="F84" s="506">
        <v>-69</v>
      </c>
      <c r="G84" s="506">
        <v>10</v>
      </c>
      <c r="H84" s="506">
        <v>9</v>
      </c>
      <c r="I84" s="506">
        <v>-4</v>
      </c>
      <c r="J84" s="506">
        <v>-24</v>
      </c>
      <c r="K84" s="506">
        <v>-60</v>
      </c>
      <c r="L84" s="506">
        <v>-29</v>
      </c>
      <c r="M84" s="506">
        <v>4</v>
      </c>
      <c r="N84" s="506">
        <v>4</v>
      </c>
      <c r="O84" s="506">
        <v>8</v>
      </c>
      <c r="P84" s="506">
        <v>3</v>
      </c>
      <c r="Q84" s="506">
        <v>11</v>
      </c>
      <c r="R84" s="506">
        <v>6</v>
      </c>
      <c r="S84" s="506">
        <v>2</v>
      </c>
      <c r="T84" s="506">
        <v>-2</v>
      </c>
      <c r="U84" s="506">
        <v>-7</v>
      </c>
      <c r="V84" s="506">
        <v>-2</v>
      </c>
      <c r="W84" s="506">
        <v>1</v>
      </c>
      <c r="X84" s="506">
        <v>1</v>
      </c>
      <c r="Y84" s="506">
        <v>0</v>
      </c>
      <c r="Z84" s="552"/>
      <c r="AA84" s="541">
        <f>F84/H30住基!F84</f>
        <v>-3.4104389086595491E-3</v>
      </c>
      <c r="AB84" s="541">
        <f>G84/H30住基!G84</f>
        <v>1.2953367875647668E-2</v>
      </c>
      <c r="AC84" s="541">
        <f>H84/H30住基!H84</f>
        <v>1.0440835266821345E-2</v>
      </c>
      <c r="AD84" s="541">
        <f>I84/H30住基!I84</f>
        <v>-4.4247787610619468E-3</v>
      </c>
      <c r="AE84" s="541">
        <f>J84/H30住基!J84</f>
        <v>-2.3928215353938187E-2</v>
      </c>
      <c r="AF84" s="541">
        <f>K84/H30住基!K84</f>
        <v>-6.1224489795918366E-2</v>
      </c>
      <c r="AG84" s="541">
        <f>L84/H30住基!L84</f>
        <v>-3.2547699214365879E-2</v>
      </c>
      <c r="AH84" s="541">
        <f>M84/H30住基!M84</f>
        <v>3.8722168441432721E-3</v>
      </c>
      <c r="AI84" s="541">
        <f>N84/H30住基!N84</f>
        <v>3.5971223021582736E-3</v>
      </c>
      <c r="AJ84" s="541">
        <f>O84/H30住基!O84</f>
        <v>6.2353858144972721E-3</v>
      </c>
      <c r="AK84" s="541">
        <f>P84/H30住基!P84</f>
        <v>2.3023791250959325E-3</v>
      </c>
      <c r="AL84" s="541">
        <f>Q84/H30住基!Q84</f>
        <v>9.5735422106179285E-3</v>
      </c>
      <c r="AM84" s="541">
        <f>R84/H30住基!R84</f>
        <v>4.2887776983559682E-3</v>
      </c>
      <c r="AN84" s="541">
        <f>S84/H30住基!S84</f>
        <v>1.3166556945358788E-3</v>
      </c>
      <c r="AO84" s="541">
        <f>T84/H30住基!T84</f>
        <v>-1.0325245224574084E-3</v>
      </c>
      <c r="AP84" s="541">
        <f>U84/H30住基!U84</f>
        <v>-5.422153369481022E-3</v>
      </c>
      <c r="AQ84" s="541">
        <f>V84/H30住基!V84</f>
        <v>-1.9512195121951219E-3</v>
      </c>
      <c r="AR84" s="541">
        <f>W84/H30住基!W84</f>
        <v>1.1337868480725624E-3</v>
      </c>
      <c r="AS84" s="541">
        <f>X84/H30住基!X84</f>
        <v>1.652892561983471E-3</v>
      </c>
      <c r="AT84" s="541">
        <f>Y84/H30住基!Y84</f>
        <v>0</v>
      </c>
      <c r="AU84" s="552"/>
    </row>
    <row r="85" spans="1:47" s="482" customFormat="1" ht="15" customHeight="1">
      <c r="A85" s="482">
        <v>2</v>
      </c>
      <c r="B85" s="483" t="s">
        <v>623</v>
      </c>
      <c r="C85" s="484" t="s">
        <v>57</v>
      </c>
      <c r="D85" s="484" t="s">
        <v>283</v>
      </c>
      <c r="E85" s="485" t="s">
        <v>33</v>
      </c>
      <c r="F85" s="506">
        <v>-138</v>
      </c>
      <c r="G85" s="506">
        <v>-2</v>
      </c>
      <c r="H85" s="506">
        <v>0</v>
      </c>
      <c r="I85" s="506">
        <v>-6</v>
      </c>
      <c r="J85" s="506">
        <v>-21</v>
      </c>
      <c r="K85" s="506">
        <v>-46</v>
      </c>
      <c r="L85" s="506">
        <v>-19</v>
      </c>
      <c r="M85" s="506">
        <v>-19</v>
      </c>
      <c r="N85" s="506">
        <v>-3</v>
      </c>
      <c r="O85" s="506">
        <v>-9</v>
      </c>
      <c r="P85" s="506">
        <v>-5</v>
      </c>
      <c r="Q85" s="506">
        <v>-3</v>
      </c>
      <c r="R85" s="506">
        <v>3</v>
      </c>
      <c r="S85" s="506">
        <v>-3</v>
      </c>
      <c r="T85" s="506">
        <v>1</v>
      </c>
      <c r="U85" s="506">
        <v>0</v>
      </c>
      <c r="V85" s="506">
        <v>-3</v>
      </c>
      <c r="W85" s="506">
        <v>-1</v>
      </c>
      <c r="X85" s="506">
        <v>-1</v>
      </c>
      <c r="Y85" s="506">
        <v>-1</v>
      </c>
      <c r="Z85" s="552"/>
      <c r="AA85" s="541">
        <f>F85/H30住基!F85</f>
        <v>-1.182924738556489E-2</v>
      </c>
      <c r="AB85" s="541">
        <f>G85/H30住基!G85</f>
        <v>-5.0125313283208017E-3</v>
      </c>
      <c r="AC85" s="541">
        <f>H85/H30住基!H85</f>
        <v>0</v>
      </c>
      <c r="AD85" s="541">
        <f>I85/H30住基!I85</f>
        <v>-1.1235955056179775E-2</v>
      </c>
      <c r="AE85" s="541">
        <f>J85/H30住基!J85</f>
        <v>-3.4313725490196081E-2</v>
      </c>
      <c r="AF85" s="541">
        <f>K85/H30住基!K85</f>
        <v>-9.0729783037475351E-2</v>
      </c>
      <c r="AG85" s="541">
        <f>L85/H30住基!L85</f>
        <v>-4.2696629213483148E-2</v>
      </c>
      <c r="AH85" s="541">
        <f>M85/H30住基!M85</f>
        <v>-3.5055350553505532E-2</v>
      </c>
      <c r="AI85" s="541">
        <f>N85/H30住基!N85</f>
        <v>-4.9668874172185433E-3</v>
      </c>
      <c r="AJ85" s="541">
        <f>O85/H30住基!O85</f>
        <v>-1.2640449438202247E-2</v>
      </c>
      <c r="AK85" s="541">
        <f>P85/H30住基!P85</f>
        <v>-7.2674418604651162E-3</v>
      </c>
      <c r="AL85" s="541">
        <f>Q85/H30住基!Q85</f>
        <v>-4.7318611987381704E-3</v>
      </c>
      <c r="AM85" s="541">
        <f>R85/H30住基!R85</f>
        <v>3.7926675094816687E-3</v>
      </c>
      <c r="AN85" s="541">
        <f>S85/H30住基!S85</f>
        <v>-3.2017075773745998E-3</v>
      </c>
      <c r="AO85" s="541">
        <f>T85/H30住基!T85</f>
        <v>9.3457943925233649E-4</v>
      </c>
      <c r="AP85" s="541">
        <f>U85/H30住基!U85</f>
        <v>0</v>
      </c>
      <c r="AQ85" s="541">
        <f>V85/H30住基!V85</f>
        <v>-4.3795620437956208E-3</v>
      </c>
      <c r="AR85" s="541">
        <f>W85/H30住基!W85</f>
        <v>-1.7482517482517483E-3</v>
      </c>
      <c r="AS85" s="541">
        <f>X85/H30住基!X85</f>
        <v>-2.3364485981308409E-3</v>
      </c>
      <c r="AT85" s="541">
        <f>Y85/H30住基!Y85</f>
        <v>-4.6296296296296294E-3</v>
      </c>
      <c r="AU85" s="552"/>
    </row>
    <row r="86" spans="1:47" s="482" customFormat="1" ht="15" customHeight="1">
      <c r="A86" s="482">
        <v>2</v>
      </c>
      <c r="B86" s="483" t="s">
        <v>624</v>
      </c>
      <c r="C86" s="484" t="s">
        <v>57</v>
      </c>
      <c r="D86" s="484" t="s">
        <v>284</v>
      </c>
      <c r="E86" s="485" t="s">
        <v>33</v>
      </c>
      <c r="F86" s="506">
        <v>-109</v>
      </c>
      <c r="G86" s="506">
        <v>-3</v>
      </c>
      <c r="H86" s="506">
        <v>0</v>
      </c>
      <c r="I86" s="506">
        <v>-8</v>
      </c>
      <c r="J86" s="506">
        <v>-24</v>
      </c>
      <c r="K86" s="506">
        <v>-60</v>
      </c>
      <c r="L86" s="506">
        <v>-22</v>
      </c>
      <c r="M86" s="506">
        <v>-12</v>
      </c>
      <c r="N86" s="506">
        <v>-3</v>
      </c>
      <c r="O86" s="506">
        <v>4</v>
      </c>
      <c r="P86" s="506">
        <v>-5</v>
      </c>
      <c r="Q86" s="506">
        <v>8</v>
      </c>
      <c r="R86" s="506">
        <v>5</v>
      </c>
      <c r="S86" s="506">
        <v>-1</v>
      </c>
      <c r="T86" s="506">
        <v>8</v>
      </c>
      <c r="U86" s="506">
        <v>8</v>
      </c>
      <c r="V86" s="506">
        <v>-1</v>
      </c>
      <c r="W86" s="506">
        <v>-5</v>
      </c>
      <c r="X86" s="506">
        <v>3</v>
      </c>
      <c r="Y86" s="506">
        <v>-1</v>
      </c>
      <c r="Z86" s="552"/>
      <c r="AA86" s="541">
        <f>F86/H30住基!F86</f>
        <v>-3.4787604123448124E-3</v>
      </c>
      <c r="AB86" s="541">
        <f>G86/H30住基!G86</f>
        <v>-2.3999999999999998E-3</v>
      </c>
      <c r="AC86" s="541">
        <f>H86/H30住基!H86</f>
        <v>0</v>
      </c>
      <c r="AD86" s="541">
        <f>I86/H30住基!I86</f>
        <v>-5.3191489361702126E-3</v>
      </c>
      <c r="AE86" s="541">
        <f>J86/H30住基!J86</f>
        <v>-1.437125748502994E-2</v>
      </c>
      <c r="AF86" s="541">
        <f>K86/H30住基!K86</f>
        <v>-3.8910505836575876E-2</v>
      </c>
      <c r="AG86" s="541">
        <f>L86/H30住基!L86</f>
        <v>-1.4435695538057743E-2</v>
      </c>
      <c r="AH86" s="541">
        <f>M86/H30住基!M86</f>
        <v>-7.3800738007380072E-3</v>
      </c>
      <c r="AI86" s="541">
        <f>N86/H30住基!N86</f>
        <v>-1.722158438576349E-3</v>
      </c>
      <c r="AJ86" s="541">
        <f>O86/H30住基!O86</f>
        <v>1.9093078758949881E-3</v>
      </c>
      <c r="AK86" s="541">
        <f>P86/H30住基!P86</f>
        <v>-2.5866528711846869E-3</v>
      </c>
      <c r="AL86" s="541">
        <f>Q86/H30住基!Q86</f>
        <v>4.6242774566473991E-3</v>
      </c>
      <c r="AM86" s="541">
        <f>R86/H30住基!R86</f>
        <v>2.4912805181863478E-3</v>
      </c>
      <c r="AN86" s="541">
        <f>S86/H30住基!S86</f>
        <v>-4.5829514207149406E-4</v>
      </c>
      <c r="AO86" s="541">
        <f>T86/H30住基!T86</f>
        <v>2.88704438830747E-3</v>
      </c>
      <c r="AP86" s="541">
        <f>U86/H30住基!U86</f>
        <v>3.8517091959557053E-3</v>
      </c>
      <c r="AQ86" s="541">
        <f>V86/H30住基!V86</f>
        <v>-6.0132291040288638E-4</v>
      </c>
      <c r="AR86" s="541">
        <f>W86/H30住基!W86</f>
        <v>-3.7593984962406013E-3</v>
      </c>
      <c r="AS86" s="541">
        <f>X86/H30住基!X86</f>
        <v>3.2188841201716738E-3</v>
      </c>
      <c r="AT86" s="541">
        <f>Y86/H30住基!Y86</f>
        <v>-2.4509803921568627E-3</v>
      </c>
      <c r="AU86" s="552"/>
    </row>
    <row r="87" spans="1:47" s="482" customFormat="1" ht="15" customHeight="1">
      <c r="A87" s="482">
        <v>2</v>
      </c>
      <c r="B87" s="483" t="s">
        <v>625</v>
      </c>
      <c r="C87" s="484" t="s">
        <v>57</v>
      </c>
      <c r="D87" s="484" t="s">
        <v>148</v>
      </c>
      <c r="E87" s="485" t="s">
        <v>33</v>
      </c>
      <c r="F87" s="506">
        <v>-150</v>
      </c>
      <c r="G87" s="506">
        <v>7</v>
      </c>
      <c r="H87" s="506">
        <v>7</v>
      </c>
      <c r="I87" s="506">
        <v>3</v>
      </c>
      <c r="J87" s="506">
        <v>-5</v>
      </c>
      <c r="K87" s="506">
        <v>-111</v>
      </c>
      <c r="L87" s="506">
        <v>-35</v>
      </c>
      <c r="M87" s="506">
        <v>0</v>
      </c>
      <c r="N87" s="506">
        <v>-3</v>
      </c>
      <c r="O87" s="506">
        <v>1</v>
      </c>
      <c r="P87" s="506">
        <v>2</v>
      </c>
      <c r="Q87" s="506">
        <v>-9</v>
      </c>
      <c r="R87" s="506">
        <v>2</v>
      </c>
      <c r="S87" s="506">
        <v>-3</v>
      </c>
      <c r="T87" s="506">
        <v>-1</v>
      </c>
      <c r="U87" s="506">
        <v>-2</v>
      </c>
      <c r="V87" s="506">
        <v>3</v>
      </c>
      <c r="W87" s="506">
        <v>-3</v>
      </c>
      <c r="X87" s="506">
        <v>0</v>
      </c>
      <c r="Y87" s="506">
        <v>-3</v>
      </c>
      <c r="Z87" s="552"/>
      <c r="AA87" s="541">
        <f>F87/H30住基!F87</f>
        <v>-6.4613396510876586E-3</v>
      </c>
      <c r="AB87" s="541">
        <f>G87/H30住基!G87</f>
        <v>7.6086956521739134E-3</v>
      </c>
      <c r="AC87" s="541">
        <f>H87/H30住基!H87</f>
        <v>7.3606729758149319E-3</v>
      </c>
      <c r="AD87" s="541">
        <f>I87/H30住基!I87</f>
        <v>2.843601895734597E-3</v>
      </c>
      <c r="AE87" s="541">
        <f>J87/H30住基!J87</f>
        <v>-4.5330915684496827E-3</v>
      </c>
      <c r="AF87" s="541">
        <f>K87/H30住基!K87</f>
        <v>-0.10432330827067669</v>
      </c>
      <c r="AG87" s="541">
        <f>L87/H30住基!L87</f>
        <v>-3.7919826652221017E-2</v>
      </c>
      <c r="AH87" s="541">
        <f>M87/H30住基!M87</f>
        <v>0</v>
      </c>
      <c r="AI87" s="541">
        <f>N87/H30住基!N87</f>
        <v>-2.3510971786833857E-3</v>
      </c>
      <c r="AJ87" s="541">
        <f>O87/H30住基!O87</f>
        <v>6.3411540900443881E-4</v>
      </c>
      <c r="AK87" s="541">
        <f>P87/H30住基!P87</f>
        <v>1.2845215157353885E-3</v>
      </c>
      <c r="AL87" s="541">
        <f>Q87/H30住基!Q87</f>
        <v>-6.3649222065063652E-3</v>
      </c>
      <c r="AM87" s="541">
        <f>R87/H30住基!R87</f>
        <v>1.3368983957219251E-3</v>
      </c>
      <c r="AN87" s="541">
        <f>S87/H30住基!S87</f>
        <v>-1.7462165308498253E-3</v>
      </c>
      <c r="AO87" s="541">
        <f>T87/H30住基!T87</f>
        <v>-4.5892611289582378E-4</v>
      </c>
      <c r="AP87" s="541">
        <f>U87/H30住基!U87</f>
        <v>-1.273074474856779E-3</v>
      </c>
      <c r="AQ87" s="541">
        <f>V87/H30住基!V87</f>
        <v>2.5575447570332483E-3</v>
      </c>
      <c r="AR87" s="541">
        <f>W87/H30住基!W87</f>
        <v>-2.7573529411764708E-3</v>
      </c>
      <c r="AS87" s="541">
        <f>X87/H30住基!X87</f>
        <v>0</v>
      </c>
      <c r="AT87" s="541">
        <f>Y87/H30住基!Y87</f>
        <v>-9.5846645367412137E-3</v>
      </c>
      <c r="AU87" s="552"/>
    </row>
    <row r="88" spans="1:47" s="482" customFormat="1" ht="15" customHeight="1">
      <c r="A88" s="482">
        <v>2</v>
      </c>
      <c r="B88" s="483" t="s">
        <v>626</v>
      </c>
      <c r="C88" s="484" t="s">
        <v>57</v>
      </c>
      <c r="D88" s="484" t="s">
        <v>285</v>
      </c>
      <c r="E88" s="485" t="s">
        <v>33</v>
      </c>
      <c r="F88" s="506">
        <v>-37</v>
      </c>
      <c r="G88" s="506">
        <v>7</v>
      </c>
      <c r="H88" s="506">
        <v>-5</v>
      </c>
      <c r="I88" s="506">
        <v>-6</v>
      </c>
      <c r="J88" s="506">
        <v>-5</v>
      </c>
      <c r="K88" s="506">
        <v>-36</v>
      </c>
      <c r="L88" s="506">
        <v>-7</v>
      </c>
      <c r="M88" s="506">
        <v>6</v>
      </c>
      <c r="N88" s="506">
        <v>18</v>
      </c>
      <c r="O88" s="506">
        <v>-2</v>
      </c>
      <c r="P88" s="506">
        <v>1</v>
      </c>
      <c r="Q88" s="506">
        <v>5</v>
      </c>
      <c r="R88" s="506">
        <v>5</v>
      </c>
      <c r="S88" s="506">
        <v>1</v>
      </c>
      <c r="T88" s="506">
        <v>0</v>
      </c>
      <c r="U88" s="506">
        <v>-4</v>
      </c>
      <c r="V88" s="506">
        <v>-4</v>
      </c>
      <c r="W88" s="506">
        <v>-6</v>
      </c>
      <c r="X88" s="506">
        <v>-3</v>
      </c>
      <c r="Y88" s="506">
        <v>-2</v>
      </c>
      <c r="Z88" s="552"/>
      <c r="AA88" s="541">
        <f>F88/H30住基!F88</f>
        <v>-2.4887334364700345E-3</v>
      </c>
      <c r="AB88" s="541">
        <f>G88/H30住基!G88</f>
        <v>1.2433392539964476E-2</v>
      </c>
      <c r="AC88" s="541">
        <f>H88/H30住基!H88</f>
        <v>-7.5872534142640367E-3</v>
      </c>
      <c r="AD88" s="541">
        <f>I88/H30住基!I88</f>
        <v>-8.4865629420084864E-3</v>
      </c>
      <c r="AE88" s="541">
        <f>J88/H30住基!J88</f>
        <v>-6.3775510204081634E-3</v>
      </c>
      <c r="AF88" s="541">
        <f>K88/H30住基!K88</f>
        <v>-5.6426332288401257E-2</v>
      </c>
      <c r="AG88" s="541">
        <f>L88/H30住基!L88</f>
        <v>-1.1093502377179081E-2</v>
      </c>
      <c r="AH88" s="541">
        <f>M88/H30住基!M88</f>
        <v>7.989347536617843E-3</v>
      </c>
      <c r="AI88" s="541">
        <f>N88/H30住基!N88</f>
        <v>2.2813688212927757E-2</v>
      </c>
      <c r="AJ88" s="541">
        <f>O88/H30住基!O88</f>
        <v>-2.0283975659229209E-3</v>
      </c>
      <c r="AK88" s="541">
        <f>P88/H30住基!P88</f>
        <v>1.0626992561105207E-3</v>
      </c>
      <c r="AL88" s="541">
        <f>Q88/H30住基!Q88</f>
        <v>5.5248618784530384E-3</v>
      </c>
      <c r="AM88" s="541">
        <f>R88/H30住基!R88</f>
        <v>5.1599587203302374E-3</v>
      </c>
      <c r="AN88" s="541">
        <f>S88/H30住基!S88</f>
        <v>8.7719298245614037E-4</v>
      </c>
      <c r="AO88" s="541">
        <f>T88/H30住基!T88</f>
        <v>0</v>
      </c>
      <c r="AP88" s="541">
        <f>U88/H30住基!U88</f>
        <v>-4.5197740112994352E-3</v>
      </c>
      <c r="AQ88" s="541">
        <f>V88/H30住基!V88</f>
        <v>-5.3191489361702126E-3</v>
      </c>
      <c r="AR88" s="541">
        <f>W88/H30住基!W88</f>
        <v>-9.11854103343465E-3</v>
      </c>
      <c r="AS88" s="541">
        <f>X88/H30住基!X88</f>
        <v>-6.1855670103092781E-3</v>
      </c>
      <c r="AT88" s="541">
        <f>Y88/H30住基!Y88</f>
        <v>-8.0645161290322578E-3</v>
      </c>
      <c r="AU88" s="552"/>
    </row>
    <row r="89" spans="1:47" s="482" customFormat="1" ht="15" customHeight="1">
      <c r="A89" s="482">
        <v>2</v>
      </c>
      <c r="B89" s="483" t="s">
        <v>627</v>
      </c>
      <c r="C89" s="484" t="s">
        <v>57</v>
      </c>
      <c r="D89" s="484" t="s">
        <v>286</v>
      </c>
      <c r="E89" s="485" t="s">
        <v>33</v>
      </c>
      <c r="F89" s="506">
        <v>-161</v>
      </c>
      <c r="G89" s="506">
        <v>3</v>
      </c>
      <c r="H89" s="506">
        <v>-2</v>
      </c>
      <c r="I89" s="506">
        <v>6</v>
      </c>
      <c r="J89" s="506">
        <v>-47</v>
      </c>
      <c r="K89" s="506">
        <v>-90</v>
      </c>
      <c r="L89" s="506">
        <v>-42</v>
      </c>
      <c r="M89" s="506">
        <v>-19</v>
      </c>
      <c r="N89" s="506">
        <v>-4</v>
      </c>
      <c r="O89" s="506">
        <v>-2</v>
      </c>
      <c r="P89" s="506">
        <v>1</v>
      </c>
      <c r="Q89" s="506">
        <v>-1</v>
      </c>
      <c r="R89" s="506">
        <v>8</v>
      </c>
      <c r="S89" s="506">
        <v>12</v>
      </c>
      <c r="T89" s="506">
        <v>3</v>
      </c>
      <c r="U89" s="506">
        <v>9</v>
      </c>
      <c r="V89" s="506">
        <v>-5</v>
      </c>
      <c r="W89" s="506">
        <v>5</v>
      </c>
      <c r="X89" s="506">
        <v>1</v>
      </c>
      <c r="Y89" s="506">
        <v>3</v>
      </c>
      <c r="Z89" s="552"/>
      <c r="AA89" s="541">
        <f>F89/H30住基!F89</f>
        <v>-7.5023299161230197E-3</v>
      </c>
      <c r="AB89" s="541">
        <f>G89/H30住基!G89</f>
        <v>4.0816326530612249E-3</v>
      </c>
      <c r="AC89" s="541">
        <f>H89/H30住基!H89</f>
        <v>-2.3612750885478157E-3</v>
      </c>
      <c r="AD89" s="541">
        <f>I89/H30住基!I89</f>
        <v>6.6445182724252493E-3</v>
      </c>
      <c r="AE89" s="541">
        <f>J89/H30住基!J89</f>
        <v>-4.6078431372549022E-2</v>
      </c>
      <c r="AF89" s="541">
        <f>K89/H30住基!K89</f>
        <v>-9.719222462203024E-2</v>
      </c>
      <c r="AG89" s="541">
        <f>L89/H30住基!L89</f>
        <v>-4.6822742474916385E-2</v>
      </c>
      <c r="AH89" s="541">
        <f>M89/H30住基!M89</f>
        <v>-1.8112488083889419E-2</v>
      </c>
      <c r="AI89" s="541">
        <f>N89/H30住基!N89</f>
        <v>-3.499562554680665E-3</v>
      </c>
      <c r="AJ89" s="541">
        <f>O89/H30住基!O89</f>
        <v>-1.4398848092152627E-3</v>
      </c>
      <c r="AK89" s="541">
        <f>P89/H30住基!P89</f>
        <v>7.8247261345852897E-4</v>
      </c>
      <c r="AL89" s="541">
        <f>Q89/H30住基!Q89</f>
        <v>-8.1967213114754098E-4</v>
      </c>
      <c r="AM89" s="541">
        <f>R89/H30住基!R89</f>
        <v>6.0150375939849628E-3</v>
      </c>
      <c r="AN89" s="541">
        <f>S89/H30住基!S89</f>
        <v>7.3484384568279241E-3</v>
      </c>
      <c r="AO89" s="541">
        <f>T89/H30住基!T89</f>
        <v>1.4038371548900327E-3</v>
      </c>
      <c r="AP89" s="541">
        <f>U89/H30住基!U89</f>
        <v>5.8441558441558444E-3</v>
      </c>
      <c r="AQ89" s="541">
        <f>V89/H30住基!V89</f>
        <v>-4.0716612377850164E-3</v>
      </c>
      <c r="AR89" s="541">
        <f>W89/H30住基!W89</f>
        <v>4.5745654162854532E-3</v>
      </c>
      <c r="AS89" s="541">
        <f>X89/H30住基!X89</f>
        <v>1.3404825737265416E-3</v>
      </c>
      <c r="AT89" s="541">
        <f>Y89/H30住基!Y89</f>
        <v>8.670520231213872E-3</v>
      </c>
      <c r="AU89" s="552"/>
    </row>
    <row r="90" spans="1:47" s="482" customFormat="1" ht="15" customHeight="1">
      <c r="A90" s="482">
        <v>2</v>
      </c>
      <c r="B90" s="483" t="s">
        <v>628</v>
      </c>
      <c r="C90" s="484" t="s">
        <v>57</v>
      </c>
      <c r="D90" s="484" t="s">
        <v>287</v>
      </c>
      <c r="E90" s="485" t="s">
        <v>33</v>
      </c>
      <c r="F90" s="506">
        <v>-135</v>
      </c>
      <c r="G90" s="506">
        <v>1</v>
      </c>
      <c r="H90" s="506">
        <v>6</v>
      </c>
      <c r="I90" s="506">
        <v>-1</v>
      </c>
      <c r="J90" s="506">
        <v>-36</v>
      </c>
      <c r="K90" s="506">
        <v>-62</v>
      </c>
      <c r="L90" s="506">
        <v>-25</v>
      </c>
      <c r="M90" s="506">
        <v>2</v>
      </c>
      <c r="N90" s="506">
        <v>-13</v>
      </c>
      <c r="O90" s="506">
        <v>-5</v>
      </c>
      <c r="P90" s="506">
        <v>-1</v>
      </c>
      <c r="Q90" s="506">
        <v>-2</v>
      </c>
      <c r="R90" s="506">
        <v>-2</v>
      </c>
      <c r="S90" s="506">
        <v>-6</v>
      </c>
      <c r="T90" s="506">
        <v>8</v>
      </c>
      <c r="U90" s="506">
        <v>2</v>
      </c>
      <c r="V90" s="506">
        <v>-1</v>
      </c>
      <c r="W90" s="506">
        <v>-2</v>
      </c>
      <c r="X90" s="506">
        <v>1</v>
      </c>
      <c r="Y90" s="506">
        <v>1</v>
      </c>
      <c r="Z90" s="552"/>
      <c r="AA90" s="541">
        <f>F90/H30住基!F90</f>
        <v>-7.2756669361358122E-3</v>
      </c>
      <c r="AB90" s="541">
        <f>G90/H30住基!G90</f>
        <v>1.5337423312883436E-3</v>
      </c>
      <c r="AC90" s="541">
        <f>H90/H30住基!H90</f>
        <v>7.4165636588380719E-3</v>
      </c>
      <c r="AD90" s="541">
        <f>I90/H30住基!I90</f>
        <v>-1.1350737797956867E-3</v>
      </c>
      <c r="AE90" s="541">
        <f>J90/H30住基!J90</f>
        <v>-3.5643564356435641E-2</v>
      </c>
      <c r="AF90" s="541">
        <f>K90/H30住基!K90</f>
        <v>-7.3809523809523811E-2</v>
      </c>
      <c r="AG90" s="541">
        <f>L90/H30住基!L90</f>
        <v>-3.1928480204342274E-2</v>
      </c>
      <c r="AH90" s="541">
        <f>M90/H30住基!M90</f>
        <v>2.1645021645021645E-3</v>
      </c>
      <c r="AI90" s="541">
        <f>N90/H30住基!N90</f>
        <v>-1.2512030798845043E-2</v>
      </c>
      <c r="AJ90" s="541">
        <f>O90/H30住基!O90</f>
        <v>-3.9401103230890461E-3</v>
      </c>
      <c r="AK90" s="541">
        <f>P90/H30住基!P90</f>
        <v>-8.6281276962899055E-4</v>
      </c>
      <c r="AL90" s="541">
        <f>Q90/H30住基!Q90</f>
        <v>-1.8726591760299626E-3</v>
      </c>
      <c r="AM90" s="541">
        <f>R90/H30住基!R90</f>
        <v>-1.6233766233766235E-3</v>
      </c>
      <c r="AN90" s="541">
        <f>S90/H30住基!S90</f>
        <v>-4.0927694406548429E-3</v>
      </c>
      <c r="AO90" s="541">
        <f>T90/H30住基!T90</f>
        <v>4.4419766796224324E-3</v>
      </c>
      <c r="AP90" s="541">
        <f>U90/H30住基!U90</f>
        <v>1.7079419299743809E-3</v>
      </c>
      <c r="AQ90" s="541">
        <f>V90/H30住基!V90</f>
        <v>-1.0857763300760044E-3</v>
      </c>
      <c r="AR90" s="541">
        <f>W90/H30住基!W90</f>
        <v>-2.5706940874035988E-3</v>
      </c>
      <c r="AS90" s="541">
        <f>X90/H30住基!X90</f>
        <v>1.8796992481203006E-3</v>
      </c>
      <c r="AT90" s="541">
        <f>Y90/H30住基!Y90</f>
        <v>4.5454545454545452E-3</v>
      </c>
      <c r="AU90" s="552"/>
    </row>
    <row r="91" spans="1:47" s="482" customFormat="1" ht="15" customHeight="1">
      <c r="A91" s="482">
        <v>2</v>
      </c>
      <c r="B91" s="483" t="s">
        <v>629</v>
      </c>
      <c r="C91" s="484" t="s">
        <v>57</v>
      </c>
      <c r="D91" s="484" t="s">
        <v>288</v>
      </c>
      <c r="E91" s="485" t="s">
        <v>33</v>
      </c>
      <c r="F91" s="506">
        <v>-24</v>
      </c>
      <c r="G91" s="506">
        <v>-10</v>
      </c>
      <c r="H91" s="506">
        <v>-2</v>
      </c>
      <c r="I91" s="506">
        <v>-7</v>
      </c>
      <c r="J91" s="506">
        <v>18</v>
      </c>
      <c r="K91" s="506">
        <v>-39</v>
      </c>
      <c r="L91" s="506">
        <v>0</v>
      </c>
      <c r="M91" s="506">
        <v>26</v>
      </c>
      <c r="N91" s="506">
        <v>2</v>
      </c>
      <c r="O91" s="506">
        <v>-17</v>
      </c>
      <c r="P91" s="506">
        <v>13</v>
      </c>
      <c r="Q91" s="506">
        <v>0</v>
      </c>
      <c r="R91" s="506">
        <v>-2</v>
      </c>
      <c r="S91" s="506">
        <v>-2</v>
      </c>
      <c r="T91" s="506">
        <v>-5</v>
      </c>
      <c r="U91" s="506">
        <v>2</v>
      </c>
      <c r="V91" s="506">
        <v>-3</v>
      </c>
      <c r="W91" s="506">
        <v>3</v>
      </c>
      <c r="X91" s="506">
        <v>-1</v>
      </c>
      <c r="Y91" s="506">
        <v>0</v>
      </c>
      <c r="Z91" s="552"/>
      <c r="AA91" s="541">
        <f>F91/H30住基!F91</f>
        <v>-1.224739742804654E-3</v>
      </c>
      <c r="AB91" s="541">
        <f>G91/H30住基!G91</f>
        <v>-1.1061946902654867E-2</v>
      </c>
      <c r="AC91" s="541">
        <f>H91/H30住基!H91</f>
        <v>-2.2123893805309734E-3</v>
      </c>
      <c r="AD91" s="541">
        <f>I91/H30住基!I91</f>
        <v>-7.3761854583772393E-3</v>
      </c>
      <c r="AE91" s="541">
        <f>J91/H30住基!J91</f>
        <v>1.762977473065622E-2</v>
      </c>
      <c r="AF91" s="541">
        <f>K91/H30住基!K91</f>
        <v>-3.6044362292051754E-2</v>
      </c>
      <c r="AG91" s="541">
        <f>L91/H30住基!L91</f>
        <v>0</v>
      </c>
      <c r="AH91" s="541">
        <f>M91/H30住基!M91</f>
        <v>2.2491349480968859E-2</v>
      </c>
      <c r="AI91" s="541">
        <f>N91/H30住基!N91</f>
        <v>1.6012810248198558E-3</v>
      </c>
      <c r="AJ91" s="541">
        <f>O91/H30住基!O91</f>
        <v>-1.1440107671601614E-2</v>
      </c>
      <c r="AK91" s="541">
        <f>P91/H30住基!P91</f>
        <v>9.1228070175438589E-3</v>
      </c>
      <c r="AL91" s="541">
        <f>Q91/H30住基!Q91</f>
        <v>0</v>
      </c>
      <c r="AM91" s="541">
        <f>R91/H30住基!R91</f>
        <v>-1.6556291390728477E-3</v>
      </c>
      <c r="AN91" s="541">
        <f>S91/H30住基!S91</f>
        <v>-1.6326530612244899E-3</v>
      </c>
      <c r="AO91" s="541">
        <f>T91/H30住基!T91</f>
        <v>-3.4482758620689655E-3</v>
      </c>
      <c r="AP91" s="541">
        <f>U91/H30住基!U91</f>
        <v>1.8709073900841909E-3</v>
      </c>
      <c r="AQ91" s="541">
        <f>V91/H30住基!V91</f>
        <v>-3.8610038610038611E-3</v>
      </c>
      <c r="AR91" s="541">
        <f>W91/H30住基!W91</f>
        <v>4.4247787610619468E-3</v>
      </c>
      <c r="AS91" s="541">
        <f>X91/H30住基!X91</f>
        <v>-2.5252525252525255E-3</v>
      </c>
      <c r="AT91" s="541">
        <f>Y91/H30住基!Y91</f>
        <v>0</v>
      </c>
      <c r="AU91" s="552"/>
    </row>
    <row r="92" spans="1:47" s="482" customFormat="1" ht="15" customHeight="1">
      <c r="A92" s="482">
        <v>2</v>
      </c>
      <c r="B92" s="483" t="s">
        <v>630</v>
      </c>
      <c r="C92" s="484" t="s">
        <v>57</v>
      </c>
      <c r="D92" s="484" t="s">
        <v>131</v>
      </c>
      <c r="E92" s="485" t="s">
        <v>33</v>
      </c>
      <c r="F92" s="506">
        <v>-47</v>
      </c>
      <c r="G92" s="506">
        <v>44</v>
      </c>
      <c r="H92" s="506">
        <v>5</v>
      </c>
      <c r="I92" s="506">
        <v>6</v>
      </c>
      <c r="J92" s="506">
        <v>-12</v>
      </c>
      <c r="K92" s="506">
        <v>-66</v>
      </c>
      <c r="L92" s="506">
        <v>-42</v>
      </c>
      <c r="M92" s="506">
        <v>1</v>
      </c>
      <c r="N92" s="506">
        <v>17</v>
      </c>
      <c r="O92" s="506">
        <v>-5</v>
      </c>
      <c r="P92" s="506">
        <v>-6</v>
      </c>
      <c r="Q92" s="506">
        <v>3</v>
      </c>
      <c r="R92" s="506">
        <v>0</v>
      </c>
      <c r="S92" s="506">
        <v>4</v>
      </c>
      <c r="T92" s="506">
        <v>0</v>
      </c>
      <c r="U92" s="506">
        <v>-2</v>
      </c>
      <c r="V92" s="506">
        <v>4</v>
      </c>
      <c r="W92" s="506">
        <v>2</v>
      </c>
      <c r="X92" s="506">
        <v>1</v>
      </c>
      <c r="Y92" s="506">
        <v>-1</v>
      </c>
      <c r="Z92" s="552"/>
      <c r="AA92" s="541">
        <f>F92/H30住基!F92</f>
        <v>-1.2527988058428404E-3</v>
      </c>
      <c r="AB92" s="541">
        <f>G92/H30住基!G92</f>
        <v>2.8720626631853787E-2</v>
      </c>
      <c r="AC92" s="541">
        <f>H92/H30住基!H92</f>
        <v>2.82326369282891E-3</v>
      </c>
      <c r="AD92" s="541">
        <f>I92/H30住基!I92</f>
        <v>3.2520325203252032E-3</v>
      </c>
      <c r="AE92" s="541">
        <f>J92/H30住基!J92</f>
        <v>-6.006006006006006E-3</v>
      </c>
      <c r="AF92" s="541">
        <f>K92/H30住基!K92</f>
        <v>-3.4339229968782518E-2</v>
      </c>
      <c r="AG92" s="541">
        <f>L92/H30住基!L92</f>
        <v>-2.4518388791593695E-2</v>
      </c>
      <c r="AH92" s="541">
        <f>M92/H30住基!M92</f>
        <v>4.6860356138706655E-4</v>
      </c>
      <c r="AI92" s="541">
        <f>N92/H30住基!N92</f>
        <v>7.2309655465759249E-3</v>
      </c>
      <c r="AJ92" s="541">
        <f>O92/H30住基!O92</f>
        <v>-1.8044027426921689E-3</v>
      </c>
      <c r="AK92" s="541">
        <f>P92/H30住基!P92</f>
        <v>-2.2263450834879408E-3</v>
      </c>
      <c r="AL92" s="541">
        <f>Q92/H30住基!Q92</f>
        <v>1.2992637505413599E-3</v>
      </c>
      <c r="AM92" s="541">
        <f>R92/H30住基!R92</f>
        <v>0</v>
      </c>
      <c r="AN92" s="541">
        <f>S92/H30住基!S92</f>
        <v>1.6168148746968471E-3</v>
      </c>
      <c r="AO92" s="541">
        <f>T92/H30住基!T92</f>
        <v>0</v>
      </c>
      <c r="AP92" s="541">
        <f>U92/H30住基!U92</f>
        <v>-8.0256821829855537E-4</v>
      </c>
      <c r="AQ92" s="541">
        <f>V92/H30住基!V92</f>
        <v>2.1063717746182199E-3</v>
      </c>
      <c r="AR92" s="541">
        <f>W92/H30住基!W92</f>
        <v>1.652892561983471E-3</v>
      </c>
      <c r="AS92" s="541">
        <f>X92/H30住基!X92</f>
        <v>1.4025245441795231E-3</v>
      </c>
      <c r="AT92" s="541">
        <f>Y92/H30住基!Y92</f>
        <v>-3.937007874015748E-3</v>
      </c>
      <c r="AU92" s="552"/>
    </row>
    <row r="93" spans="1:47" s="482" customFormat="1" ht="15" customHeight="1">
      <c r="A93" s="482">
        <v>2</v>
      </c>
      <c r="B93" s="483" t="s">
        <v>631</v>
      </c>
      <c r="C93" s="484" t="s">
        <v>57</v>
      </c>
      <c r="D93" s="484" t="s">
        <v>686</v>
      </c>
      <c r="E93" s="485" t="s">
        <v>33</v>
      </c>
      <c r="F93" s="506">
        <v>-32</v>
      </c>
      <c r="G93" s="506">
        <v>38</v>
      </c>
      <c r="H93" s="506">
        <v>6</v>
      </c>
      <c r="I93" s="506">
        <v>-4</v>
      </c>
      <c r="J93" s="506">
        <v>-13</v>
      </c>
      <c r="K93" s="506">
        <v>-64</v>
      </c>
      <c r="L93" s="506">
        <v>-30</v>
      </c>
      <c r="M93" s="506">
        <v>6</v>
      </c>
      <c r="N93" s="506">
        <v>12</v>
      </c>
      <c r="O93" s="506">
        <v>-1</v>
      </c>
      <c r="P93" s="506">
        <v>3</v>
      </c>
      <c r="Q93" s="506">
        <v>2</v>
      </c>
      <c r="R93" s="506">
        <v>-3</v>
      </c>
      <c r="S93" s="506">
        <v>3</v>
      </c>
      <c r="T93" s="506">
        <v>1</v>
      </c>
      <c r="U93" s="506">
        <v>-3</v>
      </c>
      <c r="V93" s="506">
        <v>1</v>
      </c>
      <c r="W93" s="506">
        <v>7</v>
      </c>
      <c r="X93" s="506">
        <v>7</v>
      </c>
      <c r="Y93" s="506">
        <v>0</v>
      </c>
      <c r="Z93" s="552"/>
      <c r="AA93" s="541">
        <f>F93/H30住基!F93</f>
        <v>-2.1238468175482843E-3</v>
      </c>
      <c r="AB93" s="541">
        <f>G93/H30住基!G93</f>
        <v>7.4363992172211346E-2</v>
      </c>
      <c r="AC93" s="541">
        <f>H93/H30住基!H93</f>
        <v>7.9051383399209481E-3</v>
      </c>
      <c r="AD93" s="541">
        <f>I93/H30住基!I93</f>
        <v>-3.9761431411530811E-3</v>
      </c>
      <c r="AE93" s="541">
        <f>J93/H30住基!J93</f>
        <v>-1.4412416851441241E-2</v>
      </c>
      <c r="AF93" s="541">
        <f>K93/H30住基!K93</f>
        <v>-9.1038406827880516E-2</v>
      </c>
      <c r="AG93" s="541">
        <f>L93/H30住基!L93</f>
        <v>-6.3424947145877375E-2</v>
      </c>
      <c r="AH93" s="541">
        <f>M93/H30住基!M93</f>
        <v>9.2879256965944269E-3</v>
      </c>
      <c r="AI93" s="541">
        <f>N93/H30住基!N93</f>
        <v>1.6064257028112448E-2</v>
      </c>
      <c r="AJ93" s="541">
        <f>O93/H30住基!O93</f>
        <v>-8.6655112651646442E-4</v>
      </c>
      <c r="AK93" s="541">
        <f>P93/H30住基!P93</f>
        <v>2.4691358024691358E-3</v>
      </c>
      <c r="AL93" s="541">
        <f>Q93/H30住基!Q93</f>
        <v>2.008032128514056E-3</v>
      </c>
      <c r="AM93" s="541">
        <f>R93/H30住基!R93</f>
        <v>-3.1185031185031187E-3</v>
      </c>
      <c r="AN93" s="541">
        <f>S93/H30住基!S93</f>
        <v>2.6881720430107529E-3</v>
      </c>
      <c r="AO93" s="541">
        <f>T93/H30住基!T93</f>
        <v>7.7459333849728897E-4</v>
      </c>
      <c r="AP93" s="541">
        <f>U93/H30住基!U93</f>
        <v>-2.881844380403458E-3</v>
      </c>
      <c r="AQ93" s="541">
        <f>V93/H30住基!V93</f>
        <v>1.3315579227696406E-3</v>
      </c>
      <c r="AR93" s="541">
        <f>W93/H30住基!W93</f>
        <v>1.4893617021276596E-2</v>
      </c>
      <c r="AS93" s="541">
        <f>X93/H30住基!X93</f>
        <v>3.1818181818181815E-2</v>
      </c>
      <c r="AT93" s="541">
        <f>Y93/H30住基!Y93</f>
        <v>0</v>
      </c>
      <c r="AU93" s="552"/>
    </row>
    <row r="94" spans="1:47" s="482" customFormat="1" ht="15" customHeight="1">
      <c r="A94" s="482">
        <v>2</v>
      </c>
      <c r="B94" s="483" t="s">
        <v>632</v>
      </c>
      <c r="C94" s="484" t="s">
        <v>57</v>
      </c>
      <c r="D94" s="484" t="s">
        <v>687</v>
      </c>
      <c r="E94" s="485" t="s">
        <v>33</v>
      </c>
      <c r="F94" s="506">
        <v>-122</v>
      </c>
      <c r="G94" s="506">
        <v>-4</v>
      </c>
      <c r="H94" s="506">
        <v>-8</v>
      </c>
      <c r="I94" s="506">
        <v>-6</v>
      </c>
      <c r="J94" s="506">
        <v>-13</v>
      </c>
      <c r="K94" s="506">
        <v>-30</v>
      </c>
      <c r="L94" s="506">
        <v>-21</v>
      </c>
      <c r="M94" s="506">
        <v>-15</v>
      </c>
      <c r="N94" s="506">
        <v>-1</v>
      </c>
      <c r="O94" s="506">
        <v>-3</v>
      </c>
      <c r="P94" s="506">
        <v>-9</v>
      </c>
      <c r="Q94" s="506">
        <v>-1</v>
      </c>
      <c r="R94" s="506">
        <v>-2</v>
      </c>
      <c r="S94" s="506">
        <v>1</v>
      </c>
      <c r="T94" s="506">
        <v>-5</v>
      </c>
      <c r="U94" s="506">
        <v>3</v>
      </c>
      <c r="V94" s="506">
        <v>-3</v>
      </c>
      <c r="W94" s="506">
        <v>-3</v>
      </c>
      <c r="X94" s="506">
        <v>-2</v>
      </c>
      <c r="Y94" s="506">
        <v>0</v>
      </c>
      <c r="Z94" s="552"/>
      <c r="AA94" s="541">
        <f>F94/H30住基!F94</f>
        <v>-1.1761303383784826E-2</v>
      </c>
      <c r="AB94" s="541">
        <f>G94/H30住基!G94</f>
        <v>-1.2779552715654952E-2</v>
      </c>
      <c r="AC94" s="541">
        <f>H94/H30住基!H94</f>
        <v>-2.0253164556962026E-2</v>
      </c>
      <c r="AD94" s="541">
        <f>I94/H30住基!I94</f>
        <v>-1.1494252873563218E-2</v>
      </c>
      <c r="AE94" s="541">
        <f>J94/H30住基!J94</f>
        <v>-2.1346469622331693E-2</v>
      </c>
      <c r="AF94" s="541">
        <f>K94/H30住基!K94</f>
        <v>-5.8139534883720929E-2</v>
      </c>
      <c r="AG94" s="541">
        <f>L94/H30住基!L94</f>
        <v>-4.8951048951048952E-2</v>
      </c>
      <c r="AH94" s="541">
        <f>M94/H30住基!M94</f>
        <v>-3.0181086519114688E-2</v>
      </c>
      <c r="AI94" s="541">
        <f>N94/H30住基!N94</f>
        <v>-2.0366598778004071E-3</v>
      </c>
      <c r="AJ94" s="541">
        <f>O94/H30住基!O94</f>
        <v>-4.7543581616481777E-3</v>
      </c>
      <c r="AK94" s="541">
        <f>P94/H30住基!P94</f>
        <v>-1.3138686131386862E-2</v>
      </c>
      <c r="AL94" s="541">
        <f>Q94/H30住基!Q94</f>
        <v>-1.5243902439024391E-3</v>
      </c>
      <c r="AM94" s="541">
        <f>R94/H30住基!R94</f>
        <v>-2.886002886002886E-3</v>
      </c>
      <c r="AN94" s="541">
        <f>S94/H30住基!S94</f>
        <v>1.3404825737265416E-3</v>
      </c>
      <c r="AO94" s="541">
        <f>T94/H30住基!T94</f>
        <v>-5.6116722783389446E-3</v>
      </c>
      <c r="AP94" s="541">
        <f>U94/H30住基!U94</f>
        <v>4.0268456375838931E-3</v>
      </c>
      <c r="AQ94" s="541">
        <f>V94/H30住基!V94</f>
        <v>-4.8622366288492711E-3</v>
      </c>
      <c r="AR94" s="541">
        <f>W94/H30住基!W94</f>
        <v>-6.1728395061728392E-3</v>
      </c>
      <c r="AS94" s="541">
        <f>X94/H30住基!X94</f>
        <v>-6.4935064935064939E-3</v>
      </c>
      <c r="AT94" s="541">
        <f>Y94/H30住基!Y94</f>
        <v>0</v>
      </c>
      <c r="AU94" s="552"/>
    </row>
    <row r="95" spans="1:47" s="482" customFormat="1" ht="15" customHeight="1">
      <c r="A95" s="482">
        <v>2</v>
      </c>
      <c r="B95" s="483" t="s">
        <v>633</v>
      </c>
      <c r="C95" s="484" t="s">
        <v>57</v>
      </c>
      <c r="D95" s="484" t="s">
        <v>688</v>
      </c>
      <c r="E95" s="485" t="s">
        <v>33</v>
      </c>
      <c r="F95" s="506">
        <v>51</v>
      </c>
      <c r="G95" s="506">
        <v>37</v>
      </c>
      <c r="H95" s="506">
        <v>1</v>
      </c>
      <c r="I95" s="506">
        <v>2</v>
      </c>
      <c r="J95" s="506">
        <v>-1</v>
      </c>
      <c r="K95" s="506">
        <v>6</v>
      </c>
      <c r="L95" s="506">
        <v>-2</v>
      </c>
      <c r="M95" s="506">
        <v>6</v>
      </c>
      <c r="N95" s="506">
        <v>9</v>
      </c>
      <c r="O95" s="506">
        <v>6</v>
      </c>
      <c r="P95" s="506">
        <v>-3</v>
      </c>
      <c r="Q95" s="506">
        <v>0</v>
      </c>
      <c r="R95" s="506">
        <v>-7</v>
      </c>
      <c r="S95" s="506">
        <v>0</v>
      </c>
      <c r="T95" s="506">
        <v>1</v>
      </c>
      <c r="U95" s="506">
        <v>-3</v>
      </c>
      <c r="V95" s="506">
        <v>-2</v>
      </c>
      <c r="W95" s="506">
        <v>0</v>
      </c>
      <c r="X95" s="506">
        <v>1</v>
      </c>
      <c r="Y95" s="506">
        <v>0</v>
      </c>
      <c r="Z95" s="552"/>
      <c r="AA95" s="541">
        <f>F95/H30住基!F95</f>
        <v>3.3082511676180591E-3</v>
      </c>
      <c r="AB95" s="541">
        <f>G95/H30住基!G95</f>
        <v>5.9011164274322167E-2</v>
      </c>
      <c r="AC95" s="541">
        <f>H95/H30住基!H95</f>
        <v>1.4064697609001407E-3</v>
      </c>
      <c r="AD95" s="541">
        <f>I95/H30住基!I95</f>
        <v>2.6281208935611039E-3</v>
      </c>
      <c r="AE95" s="541">
        <f>J95/H30住基!J95</f>
        <v>-1.2658227848101266E-3</v>
      </c>
      <c r="AF95" s="541">
        <f>K95/H30住基!K95</f>
        <v>8.0213903743315516E-3</v>
      </c>
      <c r="AG95" s="541">
        <f>L95/H30住基!L95</f>
        <v>-2.9411764705882353E-3</v>
      </c>
      <c r="AH95" s="541">
        <f>M95/H30住基!M95</f>
        <v>7.2376357056694813E-3</v>
      </c>
      <c r="AI95" s="541">
        <f>N95/H30住基!N95</f>
        <v>9.9337748344370865E-3</v>
      </c>
      <c r="AJ95" s="541">
        <f>O95/H30住基!O95</f>
        <v>5.0293378038558257E-3</v>
      </c>
      <c r="AK95" s="541">
        <f>P95/H30住基!P95</f>
        <v>-2.5817555938037868E-3</v>
      </c>
      <c r="AL95" s="541">
        <f>Q95/H30住基!Q95</f>
        <v>0</v>
      </c>
      <c r="AM95" s="541">
        <f>R95/H30住基!R95</f>
        <v>-8.1775700934579431E-3</v>
      </c>
      <c r="AN95" s="541">
        <f>S95/H30住基!S95</f>
        <v>0</v>
      </c>
      <c r="AO95" s="541">
        <f>T95/H30住基!T95</f>
        <v>7.4626865671641792E-4</v>
      </c>
      <c r="AP95" s="541">
        <f>U95/H30住基!U95</f>
        <v>-2.5884383088869713E-3</v>
      </c>
      <c r="AQ95" s="541">
        <f>V95/H30住基!V95</f>
        <v>-2.2701475595913734E-3</v>
      </c>
      <c r="AR95" s="541">
        <f>W95/H30住基!W95</f>
        <v>0</v>
      </c>
      <c r="AS95" s="541">
        <f>X95/H30住基!X95</f>
        <v>3.9215686274509803E-3</v>
      </c>
      <c r="AT95" s="541">
        <f>Y95/H30住基!Y95</f>
        <v>0</v>
      </c>
      <c r="AU95" s="552"/>
    </row>
    <row r="96" spans="1:47" s="482" customFormat="1" ht="15" customHeight="1">
      <c r="A96" s="482">
        <v>2</v>
      </c>
      <c r="B96" s="483" t="s">
        <v>634</v>
      </c>
      <c r="C96" s="484" t="s">
        <v>57</v>
      </c>
      <c r="D96" s="484" t="s">
        <v>689</v>
      </c>
      <c r="E96" s="485" t="s">
        <v>33</v>
      </c>
      <c r="F96" s="506">
        <v>35</v>
      </c>
      <c r="G96" s="506">
        <v>12</v>
      </c>
      <c r="H96" s="506">
        <v>8</v>
      </c>
      <c r="I96" s="506">
        <v>-1</v>
      </c>
      <c r="J96" s="506">
        <v>8</v>
      </c>
      <c r="K96" s="506">
        <v>12</v>
      </c>
      <c r="L96" s="506">
        <v>5</v>
      </c>
      <c r="M96" s="506">
        <v>11</v>
      </c>
      <c r="N96" s="506">
        <v>-20</v>
      </c>
      <c r="O96" s="506">
        <v>11</v>
      </c>
      <c r="P96" s="506">
        <v>-5</v>
      </c>
      <c r="Q96" s="506">
        <v>5</v>
      </c>
      <c r="R96" s="506">
        <v>1</v>
      </c>
      <c r="S96" s="506">
        <v>-2</v>
      </c>
      <c r="T96" s="506">
        <v>0</v>
      </c>
      <c r="U96" s="506">
        <v>-1</v>
      </c>
      <c r="V96" s="506">
        <v>-3</v>
      </c>
      <c r="W96" s="506">
        <v>-1</v>
      </c>
      <c r="X96" s="506">
        <v>-2</v>
      </c>
      <c r="Y96" s="506">
        <v>-3</v>
      </c>
      <c r="Z96" s="552"/>
      <c r="AA96" s="541">
        <f>F96/H30住基!F96</f>
        <v>2.0672139861791978E-3</v>
      </c>
      <c r="AB96" s="541">
        <f>G96/H30住基!G96</f>
        <v>1.5056461731493099E-2</v>
      </c>
      <c r="AC96" s="541">
        <f>H96/H30住基!H96</f>
        <v>8.6393088552915772E-3</v>
      </c>
      <c r="AD96" s="541">
        <f>I96/H30住基!I96</f>
        <v>-1.2135922330097086E-3</v>
      </c>
      <c r="AE96" s="541">
        <f>J96/H30住基!J96</f>
        <v>8.8790233074361822E-3</v>
      </c>
      <c r="AF96" s="541">
        <f>K96/H30住基!K96</f>
        <v>1.3201320132013201E-2</v>
      </c>
      <c r="AG96" s="541">
        <f>L96/H30住基!L96</f>
        <v>5.8275058275058279E-3</v>
      </c>
      <c r="AH96" s="541">
        <f>M96/H30住基!M96</f>
        <v>1.0934393638170975E-2</v>
      </c>
      <c r="AI96" s="541">
        <f>N96/H30住基!N96</f>
        <v>-1.7452006980802792E-2</v>
      </c>
      <c r="AJ96" s="541">
        <f>O96/H30住基!O96</f>
        <v>7.9307858687815425E-3</v>
      </c>
      <c r="AK96" s="541">
        <f>P96/H30住基!P96</f>
        <v>-3.8610038610038611E-3</v>
      </c>
      <c r="AL96" s="541">
        <f>Q96/H30住基!Q96</f>
        <v>5.1282051282051282E-3</v>
      </c>
      <c r="AM96" s="541">
        <f>R96/H30住基!R96</f>
        <v>1.1574074074074073E-3</v>
      </c>
      <c r="AN96" s="541">
        <f>S96/H30住基!S96</f>
        <v>-2.1390374331550803E-3</v>
      </c>
      <c r="AO96" s="541">
        <f>T96/H30住基!T96</f>
        <v>0</v>
      </c>
      <c r="AP96" s="541">
        <f>U96/H30住基!U96</f>
        <v>-9.0009000900090005E-4</v>
      </c>
      <c r="AQ96" s="541">
        <f>V96/H30住基!V96</f>
        <v>-3.4602076124567475E-3</v>
      </c>
      <c r="AR96" s="541">
        <f>W96/H30住基!W96</f>
        <v>-1.9157088122605363E-3</v>
      </c>
      <c r="AS96" s="541">
        <f>X96/H30住基!X96</f>
        <v>-7.3529411764705881E-3</v>
      </c>
      <c r="AT96" s="541">
        <f>Y96/H30住基!Y96</f>
        <v>-3.1914893617021274E-2</v>
      </c>
      <c r="AU96" s="552"/>
    </row>
    <row r="97" spans="1:47" s="482" customFormat="1" ht="15" customHeight="1">
      <c r="A97" s="482">
        <v>2</v>
      </c>
      <c r="B97" s="483" t="s">
        <v>635</v>
      </c>
      <c r="C97" s="484" t="s">
        <v>57</v>
      </c>
      <c r="D97" s="484" t="s">
        <v>690</v>
      </c>
      <c r="E97" s="485" t="s">
        <v>33</v>
      </c>
      <c r="F97" s="506">
        <v>-51</v>
      </c>
      <c r="G97" s="506">
        <v>8</v>
      </c>
      <c r="H97" s="506">
        <v>-2</v>
      </c>
      <c r="I97" s="506">
        <v>-6</v>
      </c>
      <c r="J97" s="506">
        <v>-12</v>
      </c>
      <c r="K97" s="506">
        <v>2</v>
      </c>
      <c r="L97" s="506">
        <v>-25</v>
      </c>
      <c r="M97" s="506">
        <v>2</v>
      </c>
      <c r="N97" s="506">
        <v>-9</v>
      </c>
      <c r="O97" s="506">
        <v>-6</v>
      </c>
      <c r="P97" s="506">
        <v>0</v>
      </c>
      <c r="Q97" s="506">
        <v>0</v>
      </c>
      <c r="R97" s="506">
        <v>-2</v>
      </c>
      <c r="S97" s="506">
        <v>5</v>
      </c>
      <c r="T97" s="506">
        <v>-1</v>
      </c>
      <c r="U97" s="506">
        <v>-4</v>
      </c>
      <c r="V97" s="506">
        <v>2</v>
      </c>
      <c r="W97" s="506">
        <v>0</v>
      </c>
      <c r="X97" s="506">
        <v>-2</v>
      </c>
      <c r="Y97" s="506">
        <v>-1</v>
      </c>
      <c r="Z97" s="552"/>
      <c r="AA97" s="541">
        <f>F97/H30住基!F97</f>
        <v>-8.4089035449299264E-3</v>
      </c>
      <c r="AB97" s="541">
        <f>G97/H30住基!G97</f>
        <v>5.128205128205128E-2</v>
      </c>
      <c r="AC97" s="541">
        <f>H97/H30住基!H97</f>
        <v>-8.5106382978723406E-3</v>
      </c>
      <c r="AD97" s="541">
        <f>I97/H30住基!I97</f>
        <v>-2.3622047244094488E-2</v>
      </c>
      <c r="AE97" s="541">
        <f>J97/H30住基!J97</f>
        <v>-4.2857142857142858E-2</v>
      </c>
      <c r="AF97" s="541">
        <f>K97/H30住基!K97</f>
        <v>6.920415224913495E-3</v>
      </c>
      <c r="AG97" s="541">
        <f>L97/H30住基!L97</f>
        <v>-9.5785440613026823E-2</v>
      </c>
      <c r="AH97" s="541">
        <f>M97/H30住基!M97</f>
        <v>6.1919504643962852E-3</v>
      </c>
      <c r="AI97" s="541">
        <f>N97/H30住基!N97</f>
        <v>-2.9801324503311258E-2</v>
      </c>
      <c r="AJ97" s="541">
        <f>O97/H30住基!O97</f>
        <v>-1.6042780748663103E-2</v>
      </c>
      <c r="AK97" s="541">
        <f>P97/H30住基!P97</f>
        <v>0</v>
      </c>
      <c r="AL97" s="541">
        <f>Q97/H30住基!Q97</f>
        <v>0</v>
      </c>
      <c r="AM97" s="541">
        <f>R97/H30住基!R97</f>
        <v>-5.0000000000000001E-3</v>
      </c>
      <c r="AN97" s="541">
        <f>S97/H30住基!S97</f>
        <v>1.0288065843621399E-2</v>
      </c>
      <c r="AO97" s="541">
        <f>T97/H30住基!T97</f>
        <v>-1.567398119122257E-3</v>
      </c>
      <c r="AP97" s="541">
        <f>U97/H30住基!U97</f>
        <v>-9.4786729857819912E-3</v>
      </c>
      <c r="AQ97" s="541">
        <f>V97/H30住基!V97</f>
        <v>5.3333333333333332E-3</v>
      </c>
      <c r="AR97" s="541">
        <f>W97/H30住基!W97</f>
        <v>0</v>
      </c>
      <c r="AS97" s="541">
        <f>X97/H30住基!X97</f>
        <v>-1.11731843575419E-2</v>
      </c>
      <c r="AT97" s="541">
        <f>Y97/H30住基!Y97</f>
        <v>-1.1904761904761904E-2</v>
      </c>
      <c r="AU97" s="552"/>
    </row>
    <row r="98" spans="1:47" s="482" customFormat="1" ht="15" customHeight="1">
      <c r="A98" s="482">
        <v>2</v>
      </c>
      <c r="B98" s="483" t="s">
        <v>636</v>
      </c>
      <c r="C98" s="484" t="s">
        <v>57</v>
      </c>
      <c r="D98" s="484" t="s">
        <v>691</v>
      </c>
      <c r="E98" s="485" t="s">
        <v>33</v>
      </c>
      <c r="F98" s="506">
        <v>13</v>
      </c>
      <c r="G98" s="506">
        <v>3</v>
      </c>
      <c r="H98" s="506">
        <v>2</v>
      </c>
      <c r="I98" s="506">
        <v>3</v>
      </c>
      <c r="J98" s="506">
        <v>2</v>
      </c>
      <c r="K98" s="506">
        <v>-6</v>
      </c>
      <c r="L98" s="506">
        <v>5</v>
      </c>
      <c r="M98" s="506">
        <v>-8</v>
      </c>
      <c r="N98" s="506">
        <v>12</v>
      </c>
      <c r="O98" s="506">
        <v>-1</v>
      </c>
      <c r="P98" s="506">
        <v>-2</v>
      </c>
      <c r="Q98" s="506">
        <v>7</v>
      </c>
      <c r="R98" s="506">
        <v>1</v>
      </c>
      <c r="S98" s="506">
        <v>1</v>
      </c>
      <c r="T98" s="506">
        <v>-4</v>
      </c>
      <c r="U98" s="506">
        <v>0</v>
      </c>
      <c r="V98" s="506">
        <v>-1</v>
      </c>
      <c r="W98" s="506">
        <v>-2</v>
      </c>
      <c r="X98" s="506">
        <v>1</v>
      </c>
      <c r="Y98" s="506">
        <v>0</v>
      </c>
      <c r="Z98" s="552"/>
      <c r="AA98" s="541">
        <f>F98/H30住基!F98</f>
        <v>1.4029786315562271E-3</v>
      </c>
      <c r="AB98" s="541">
        <f>G98/H30住基!G98</f>
        <v>7.4441687344913151E-3</v>
      </c>
      <c r="AC98" s="541">
        <f>H98/H30住基!H98</f>
        <v>4.2735042735042739E-3</v>
      </c>
      <c r="AD98" s="541">
        <f>I98/H30住基!I98</f>
        <v>6.5075921908893707E-3</v>
      </c>
      <c r="AE98" s="541">
        <f>J98/H30住基!J98</f>
        <v>3.9447731755424065E-3</v>
      </c>
      <c r="AF98" s="541">
        <f>K98/H30住基!K98</f>
        <v>-1.1695906432748537E-2</v>
      </c>
      <c r="AG98" s="541">
        <f>L98/H30住基!L98</f>
        <v>9.8425196850393699E-3</v>
      </c>
      <c r="AH98" s="541">
        <f>M98/H30住基!M98</f>
        <v>-1.5686274509803921E-2</v>
      </c>
      <c r="AI98" s="541">
        <f>N98/H30住基!N98</f>
        <v>2.0583190394511151E-2</v>
      </c>
      <c r="AJ98" s="541">
        <f>O98/H30住基!O98</f>
        <v>-1.4347202295552368E-3</v>
      </c>
      <c r="AK98" s="541">
        <f>P98/H30住基!P98</f>
        <v>-3.1104199066874028E-3</v>
      </c>
      <c r="AL98" s="541">
        <f>Q98/H30住基!Q98</f>
        <v>1.282051282051282E-2</v>
      </c>
      <c r="AM98" s="541">
        <f>R98/H30住基!R98</f>
        <v>1.8083182640144665E-3</v>
      </c>
      <c r="AN98" s="541">
        <f>S98/H30住基!S98</f>
        <v>1.8450184501845018E-3</v>
      </c>
      <c r="AO98" s="541">
        <f>T98/H30住基!T98</f>
        <v>-5.8565153733528552E-3</v>
      </c>
      <c r="AP98" s="541">
        <f>U98/H30住基!U98</f>
        <v>0</v>
      </c>
      <c r="AQ98" s="541">
        <f>V98/H30住基!V98</f>
        <v>-2.2471910112359553E-3</v>
      </c>
      <c r="AR98" s="541">
        <f>W98/H30住基!W98</f>
        <v>-6.41025641025641E-3</v>
      </c>
      <c r="AS98" s="541">
        <f>X98/H30住基!X98</f>
        <v>5.1282051282051282E-3</v>
      </c>
      <c r="AT98" s="541">
        <f>Y98/H30住基!Y98</f>
        <v>0</v>
      </c>
      <c r="AU98" s="552"/>
    </row>
    <row r="99" spans="1:47" s="482" customFormat="1" ht="15" customHeight="1">
      <c r="A99" s="482">
        <v>2</v>
      </c>
      <c r="B99" s="483" t="s">
        <v>637</v>
      </c>
      <c r="C99" s="484" t="s">
        <v>57</v>
      </c>
      <c r="D99" s="484" t="s">
        <v>680</v>
      </c>
      <c r="E99" s="485" t="s">
        <v>33</v>
      </c>
      <c r="F99" s="506">
        <v>-21</v>
      </c>
      <c r="G99" s="506">
        <v>8</v>
      </c>
      <c r="H99" s="506">
        <v>9</v>
      </c>
      <c r="I99" s="506">
        <v>3</v>
      </c>
      <c r="J99" s="506">
        <v>-4</v>
      </c>
      <c r="K99" s="506">
        <v>-32</v>
      </c>
      <c r="L99" s="506">
        <v>-6</v>
      </c>
      <c r="M99" s="506">
        <v>1</v>
      </c>
      <c r="N99" s="506">
        <v>5</v>
      </c>
      <c r="O99" s="506">
        <v>1</v>
      </c>
      <c r="P99" s="506">
        <v>1</v>
      </c>
      <c r="Q99" s="506">
        <v>-3</v>
      </c>
      <c r="R99" s="506">
        <v>1</v>
      </c>
      <c r="S99" s="506">
        <v>1</v>
      </c>
      <c r="T99" s="506">
        <v>-1</v>
      </c>
      <c r="U99" s="506">
        <v>-3</v>
      </c>
      <c r="V99" s="506">
        <v>-1</v>
      </c>
      <c r="W99" s="506">
        <v>0</v>
      </c>
      <c r="X99" s="506">
        <v>0</v>
      </c>
      <c r="Y99" s="506">
        <v>-1</v>
      </c>
      <c r="Z99" s="552"/>
      <c r="AA99" s="541">
        <f>F99/H30住基!F99</f>
        <v>-3.8002171552660152E-3</v>
      </c>
      <c r="AB99" s="541">
        <f>G99/H30住基!G99</f>
        <v>4.6242774566473986E-2</v>
      </c>
      <c r="AC99" s="541">
        <f>H99/H30住基!H99</f>
        <v>4.1860465116279069E-2</v>
      </c>
      <c r="AD99" s="541">
        <f>I99/H30住基!I99</f>
        <v>1.3043478260869565E-2</v>
      </c>
      <c r="AE99" s="541">
        <f>J99/H30住基!J99</f>
        <v>-1.3698630136986301E-2</v>
      </c>
      <c r="AF99" s="541">
        <f>K99/H30住基!K99</f>
        <v>-0.12030075187969924</v>
      </c>
      <c r="AG99" s="541">
        <f>L99/H30住基!L99</f>
        <v>-2.2388059701492536E-2</v>
      </c>
      <c r="AH99" s="541">
        <f>M99/H30住基!M99</f>
        <v>4.0650406504065045E-3</v>
      </c>
      <c r="AI99" s="541">
        <f>N99/H30住基!N99</f>
        <v>1.8518518518518517E-2</v>
      </c>
      <c r="AJ99" s="541">
        <f>O99/H30住基!O99</f>
        <v>3.0395136778115501E-3</v>
      </c>
      <c r="AK99" s="541">
        <f>P99/H30住基!P99</f>
        <v>3.0581039755351682E-3</v>
      </c>
      <c r="AL99" s="541">
        <f>Q99/H30住基!Q99</f>
        <v>-8.21917808219178E-3</v>
      </c>
      <c r="AM99" s="541">
        <f>R99/H30住基!R99</f>
        <v>2.6455026455026454E-3</v>
      </c>
      <c r="AN99" s="541">
        <f>S99/H30住基!S99</f>
        <v>2.4096385542168677E-3</v>
      </c>
      <c r="AO99" s="541">
        <f>T99/H30住基!T99</f>
        <v>-1.8450184501845018E-3</v>
      </c>
      <c r="AP99" s="541">
        <f>U99/H30住基!U99</f>
        <v>-7.6726342710997444E-3</v>
      </c>
      <c r="AQ99" s="541">
        <f>V99/H30住基!V99</f>
        <v>-3.3003300330033004E-3</v>
      </c>
      <c r="AR99" s="541">
        <f>W99/H30住基!W99</f>
        <v>0</v>
      </c>
      <c r="AS99" s="541">
        <f>X99/H30住基!X99</f>
        <v>0</v>
      </c>
      <c r="AT99" s="541">
        <f>Y99/H30住基!Y99</f>
        <v>-1.2500000000000001E-2</v>
      </c>
      <c r="AU99" s="552"/>
    </row>
    <row r="100" spans="1:47" s="482" customFormat="1" ht="15" customHeight="1">
      <c r="A100" s="482">
        <v>2</v>
      </c>
      <c r="B100" s="483" t="s">
        <v>638</v>
      </c>
      <c r="C100" s="484" t="s">
        <v>57</v>
      </c>
      <c r="D100" s="484" t="s">
        <v>692</v>
      </c>
      <c r="E100" s="485" t="s">
        <v>33</v>
      </c>
      <c r="F100" s="506">
        <v>-45</v>
      </c>
      <c r="G100" s="506">
        <v>7</v>
      </c>
      <c r="H100" s="506">
        <v>-2</v>
      </c>
      <c r="I100" s="506">
        <v>-1</v>
      </c>
      <c r="J100" s="506">
        <v>-12</v>
      </c>
      <c r="K100" s="506">
        <v>-16</v>
      </c>
      <c r="L100" s="506">
        <v>1</v>
      </c>
      <c r="M100" s="506">
        <v>-13</v>
      </c>
      <c r="N100" s="506">
        <v>3</v>
      </c>
      <c r="O100" s="506">
        <v>-2</v>
      </c>
      <c r="P100" s="506">
        <v>-5</v>
      </c>
      <c r="Q100" s="506">
        <v>-3</v>
      </c>
      <c r="R100" s="506">
        <v>1</v>
      </c>
      <c r="S100" s="506">
        <v>7</v>
      </c>
      <c r="T100" s="506">
        <v>-4</v>
      </c>
      <c r="U100" s="506">
        <v>0</v>
      </c>
      <c r="V100" s="506">
        <v>-5</v>
      </c>
      <c r="W100" s="506">
        <v>-1</v>
      </c>
      <c r="X100" s="506">
        <v>-2</v>
      </c>
      <c r="Y100" s="506">
        <v>2</v>
      </c>
      <c r="Z100" s="552"/>
      <c r="AA100" s="541">
        <f>F100/H30住基!F100</f>
        <v>-2.6695141484249867E-3</v>
      </c>
      <c r="AB100" s="541">
        <f>G100/H30住基!G100</f>
        <v>8.9628681177976958E-3</v>
      </c>
      <c r="AC100" s="541">
        <f>H100/H30住基!H100</f>
        <v>-2.0811654526534861E-3</v>
      </c>
      <c r="AD100" s="541">
        <f>I100/H30住基!I100</f>
        <v>-9.9601593625498006E-4</v>
      </c>
      <c r="AE100" s="541">
        <f>J100/H30住基!J100</f>
        <v>-1.2121212121212121E-2</v>
      </c>
      <c r="AF100" s="541">
        <f>K100/H30住基!K100</f>
        <v>-2.0075282308657464E-2</v>
      </c>
      <c r="AG100" s="541">
        <f>L100/H30住基!L100</f>
        <v>1.3774104683195593E-3</v>
      </c>
      <c r="AH100" s="541">
        <f>M100/H30住基!M100</f>
        <v>-1.4590347923681257E-2</v>
      </c>
      <c r="AI100" s="541">
        <f>N100/H30住基!N100</f>
        <v>2.7447392497712718E-3</v>
      </c>
      <c r="AJ100" s="541">
        <f>O100/H30住基!O100</f>
        <v>-1.3633265167007499E-3</v>
      </c>
      <c r="AK100" s="541">
        <f>P100/H30住基!P100</f>
        <v>-3.4940600978336828E-3</v>
      </c>
      <c r="AL100" s="541">
        <f>Q100/H30住基!Q100</f>
        <v>-2.9585798816568047E-3</v>
      </c>
      <c r="AM100" s="541">
        <f>R100/H30住基!R100</f>
        <v>1.2195121951219512E-3</v>
      </c>
      <c r="AN100" s="541">
        <f>S100/H30住基!S100</f>
        <v>7.3375262054507341E-3</v>
      </c>
      <c r="AO100" s="541">
        <f>T100/H30住基!T100</f>
        <v>-3.1128404669260703E-3</v>
      </c>
      <c r="AP100" s="541">
        <f>U100/H30住基!U100</f>
        <v>0</v>
      </c>
      <c r="AQ100" s="541">
        <f>V100/H30住基!V100</f>
        <v>-5.7937427578215531E-3</v>
      </c>
      <c r="AR100" s="541">
        <f>W100/H30住基!W100</f>
        <v>-2.1186440677966102E-3</v>
      </c>
      <c r="AS100" s="541">
        <f>X100/H30住基!X100</f>
        <v>-1.0050251256281407E-2</v>
      </c>
      <c r="AT100" s="541">
        <f>Y100/H30住基!Y100</f>
        <v>2.2727272727272728E-2</v>
      </c>
      <c r="AU100" s="552"/>
    </row>
    <row r="101" spans="1:47" s="482" customFormat="1" ht="15" customHeight="1">
      <c r="A101" s="482">
        <v>2</v>
      </c>
      <c r="B101" s="483" t="s">
        <v>639</v>
      </c>
      <c r="C101" s="484" t="s">
        <v>57</v>
      </c>
      <c r="D101" s="484" t="s">
        <v>693</v>
      </c>
      <c r="E101" s="485" t="s">
        <v>33</v>
      </c>
      <c r="F101" s="506">
        <v>-30</v>
      </c>
      <c r="G101" s="506">
        <v>-2</v>
      </c>
      <c r="H101" s="506">
        <v>8</v>
      </c>
      <c r="I101" s="506">
        <v>-3</v>
      </c>
      <c r="J101" s="506">
        <v>-12</v>
      </c>
      <c r="K101" s="506">
        <v>-10</v>
      </c>
      <c r="L101" s="506">
        <v>-18</v>
      </c>
      <c r="M101" s="506">
        <v>5</v>
      </c>
      <c r="N101" s="506">
        <v>3</v>
      </c>
      <c r="O101" s="506">
        <v>4</v>
      </c>
      <c r="P101" s="506">
        <v>-9</v>
      </c>
      <c r="Q101" s="506">
        <v>4</v>
      </c>
      <c r="R101" s="506">
        <v>-2</v>
      </c>
      <c r="S101" s="506">
        <v>6</v>
      </c>
      <c r="T101" s="506">
        <v>0</v>
      </c>
      <c r="U101" s="506">
        <v>0</v>
      </c>
      <c r="V101" s="506">
        <v>-1</v>
      </c>
      <c r="W101" s="506">
        <v>1</v>
      </c>
      <c r="X101" s="506">
        <v>-4</v>
      </c>
      <c r="Y101" s="506">
        <v>0</v>
      </c>
      <c r="Z101" s="552"/>
      <c r="AA101" s="541">
        <f>F101/H30住基!F101</f>
        <v>-4.0398599515216807E-3</v>
      </c>
      <c r="AB101" s="541">
        <f>G101/H30住基!G101</f>
        <v>-9.6153846153846159E-3</v>
      </c>
      <c r="AC101" s="541">
        <f>H101/H30住基!H101</f>
        <v>2.7210884353741496E-2</v>
      </c>
      <c r="AD101" s="541">
        <f>I101/H30住基!I101</f>
        <v>-8.9820359281437123E-3</v>
      </c>
      <c r="AE101" s="541">
        <f>J101/H30住基!J101</f>
        <v>-3.1914893617021274E-2</v>
      </c>
      <c r="AF101" s="541">
        <f>K101/H30住基!K101</f>
        <v>-3.1347962382445138E-2</v>
      </c>
      <c r="AG101" s="541">
        <f>L101/H30住基!L101</f>
        <v>-6.1433447098976107E-2</v>
      </c>
      <c r="AH101" s="541">
        <f>M101/H30住基!M101</f>
        <v>1.4619883040935672E-2</v>
      </c>
      <c r="AI101" s="541">
        <f>N101/H30住基!N101</f>
        <v>8.3333333333333332E-3</v>
      </c>
      <c r="AJ101" s="541">
        <f>O101/H30住基!O101</f>
        <v>8.1799591002044997E-3</v>
      </c>
      <c r="AK101" s="541">
        <f>P101/H30住基!P101</f>
        <v>-1.9108280254777069E-2</v>
      </c>
      <c r="AL101" s="541">
        <f>Q101/H30住基!Q101</f>
        <v>8.9285714285714281E-3</v>
      </c>
      <c r="AM101" s="541">
        <f>R101/H30住基!R101</f>
        <v>-3.7950664136622392E-3</v>
      </c>
      <c r="AN101" s="541">
        <f>S101/H30住基!S101</f>
        <v>1.0526315789473684E-2</v>
      </c>
      <c r="AO101" s="541">
        <f>T101/H30住基!T101</f>
        <v>0</v>
      </c>
      <c r="AP101" s="541">
        <f>U101/H30住基!U101</f>
        <v>0</v>
      </c>
      <c r="AQ101" s="541">
        <f>V101/H30住基!V101</f>
        <v>-2.2371364653243847E-3</v>
      </c>
      <c r="AR101" s="541">
        <f>W101/H30住基!W101</f>
        <v>3.4965034965034965E-3</v>
      </c>
      <c r="AS101" s="541">
        <f>X101/H30住基!X101</f>
        <v>-2.0100502512562814E-2</v>
      </c>
      <c r="AT101" s="541">
        <f>Y101/H30住基!Y101</f>
        <v>0</v>
      </c>
      <c r="AU101" s="552"/>
    </row>
    <row r="102" spans="1:47" s="482" customFormat="1" ht="15" customHeight="1">
      <c r="A102" s="482">
        <v>2</v>
      </c>
      <c r="B102" s="483" t="s">
        <v>640</v>
      </c>
      <c r="C102" s="484" t="s">
        <v>57</v>
      </c>
      <c r="D102" s="484" t="s">
        <v>694</v>
      </c>
      <c r="E102" s="485" t="s">
        <v>33</v>
      </c>
      <c r="F102" s="506">
        <v>-91</v>
      </c>
      <c r="G102" s="506">
        <v>6</v>
      </c>
      <c r="H102" s="506">
        <v>-4</v>
      </c>
      <c r="I102" s="506">
        <v>-1</v>
      </c>
      <c r="J102" s="506">
        <v>-14</v>
      </c>
      <c r="K102" s="506">
        <v>-37</v>
      </c>
      <c r="L102" s="506">
        <v>-5</v>
      </c>
      <c r="M102" s="506">
        <v>-13</v>
      </c>
      <c r="N102" s="506">
        <v>-14</v>
      </c>
      <c r="O102" s="506">
        <v>2</v>
      </c>
      <c r="P102" s="506">
        <v>0</v>
      </c>
      <c r="Q102" s="506">
        <v>-4</v>
      </c>
      <c r="R102" s="506">
        <v>-1</v>
      </c>
      <c r="S102" s="506">
        <v>0</v>
      </c>
      <c r="T102" s="506">
        <v>0</v>
      </c>
      <c r="U102" s="506">
        <v>-3</v>
      </c>
      <c r="V102" s="506">
        <v>-3</v>
      </c>
      <c r="W102" s="506">
        <v>2</v>
      </c>
      <c r="X102" s="506">
        <v>-2</v>
      </c>
      <c r="Y102" s="506">
        <v>0</v>
      </c>
      <c r="Z102" s="552"/>
      <c r="AA102" s="541">
        <f>F102/H30住基!F102</f>
        <v>-1.095989401421173E-2</v>
      </c>
      <c r="AB102" s="541">
        <f>G102/H30住基!G102</f>
        <v>2.5104602510460251E-2</v>
      </c>
      <c r="AC102" s="541">
        <f>H102/H30住基!H102</f>
        <v>-1.4545454545454545E-2</v>
      </c>
      <c r="AD102" s="541">
        <f>I102/H30住基!I102</f>
        <v>-3.0769230769230769E-3</v>
      </c>
      <c r="AE102" s="541">
        <f>J102/H30住基!J102</f>
        <v>-3.3412887828162291E-2</v>
      </c>
      <c r="AF102" s="541">
        <f>K102/H30住基!K102</f>
        <v>-0.10632183908045977</v>
      </c>
      <c r="AG102" s="541">
        <f>L102/H30住基!L102</f>
        <v>-1.4970059880239521E-2</v>
      </c>
      <c r="AH102" s="541">
        <f>M102/H30住基!M102</f>
        <v>-3.3419023136246784E-2</v>
      </c>
      <c r="AI102" s="541">
        <f>N102/H30住基!N102</f>
        <v>-3.248259860788863E-2</v>
      </c>
      <c r="AJ102" s="541">
        <f>O102/H30住基!O102</f>
        <v>4.0404040404040404E-3</v>
      </c>
      <c r="AK102" s="541">
        <f>P102/H30住基!P102</f>
        <v>0</v>
      </c>
      <c r="AL102" s="541">
        <f>Q102/H30住基!Q102</f>
        <v>-9.1533180778032037E-3</v>
      </c>
      <c r="AM102" s="541">
        <f>R102/H30住基!R102</f>
        <v>-1.6313213703099511E-3</v>
      </c>
      <c r="AN102" s="541">
        <f>S102/H30住基!S102</f>
        <v>0</v>
      </c>
      <c r="AO102" s="541">
        <f>T102/H30住基!T102</f>
        <v>0</v>
      </c>
      <c r="AP102" s="541">
        <f>U102/H30住基!U102</f>
        <v>-5.0933786078098476E-3</v>
      </c>
      <c r="AQ102" s="541">
        <f>V102/H30住基!V102</f>
        <v>-6.4655172413793103E-3</v>
      </c>
      <c r="AR102" s="541">
        <f>W102/H30住基!W102</f>
        <v>4.464285714285714E-3</v>
      </c>
      <c r="AS102" s="541">
        <f>X102/H30住基!X102</f>
        <v>-6.688963210702341E-3</v>
      </c>
      <c r="AT102" s="541">
        <f>Y102/H30住基!Y102</f>
        <v>0</v>
      </c>
      <c r="AU102" s="552"/>
    </row>
    <row r="103" spans="1:47" s="482" customFormat="1" ht="15" customHeight="1">
      <c r="A103" s="482">
        <v>2</v>
      </c>
      <c r="B103" s="483" t="s">
        <v>641</v>
      </c>
      <c r="C103" s="484" t="s">
        <v>57</v>
      </c>
      <c r="D103" s="484" t="s">
        <v>695</v>
      </c>
      <c r="E103" s="485" t="s">
        <v>33</v>
      </c>
      <c r="F103" s="506">
        <v>-84</v>
      </c>
      <c r="G103" s="506">
        <v>2</v>
      </c>
      <c r="H103" s="506">
        <v>2</v>
      </c>
      <c r="I103" s="506">
        <v>0</v>
      </c>
      <c r="J103" s="506">
        <v>-17</v>
      </c>
      <c r="K103" s="506">
        <v>-40</v>
      </c>
      <c r="L103" s="506">
        <v>-18</v>
      </c>
      <c r="M103" s="506">
        <v>-8</v>
      </c>
      <c r="N103" s="506">
        <v>-2</v>
      </c>
      <c r="O103" s="506">
        <v>2</v>
      </c>
      <c r="P103" s="506">
        <v>-3</v>
      </c>
      <c r="Q103" s="506">
        <v>1</v>
      </c>
      <c r="R103" s="506">
        <v>3</v>
      </c>
      <c r="S103" s="506">
        <v>2</v>
      </c>
      <c r="T103" s="506">
        <v>-1</v>
      </c>
      <c r="U103" s="506">
        <v>3</v>
      </c>
      <c r="V103" s="506">
        <v>-1</v>
      </c>
      <c r="W103" s="506">
        <v>-3</v>
      </c>
      <c r="X103" s="506">
        <v>-4</v>
      </c>
      <c r="Y103" s="506">
        <v>-2</v>
      </c>
      <c r="Z103" s="552"/>
      <c r="AA103" s="541">
        <f>F103/H30住基!F103</f>
        <v>-9.6707345153119965E-3</v>
      </c>
      <c r="AB103" s="541">
        <f>G103/H30住基!G103</f>
        <v>7.874015748031496E-3</v>
      </c>
      <c r="AC103" s="541">
        <f>H103/H30住基!H103</f>
        <v>5.9171597633136093E-3</v>
      </c>
      <c r="AD103" s="541">
        <f>I103/H30住基!I103</f>
        <v>0</v>
      </c>
      <c r="AE103" s="541">
        <f>J103/H30住基!J103</f>
        <v>-3.5490605427974949E-2</v>
      </c>
      <c r="AF103" s="541">
        <f>K103/H30住基!K103</f>
        <v>-9.1533180778032033E-2</v>
      </c>
      <c r="AG103" s="541">
        <f>L103/H30住基!L103</f>
        <v>-5.6603773584905662E-2</v>
      </c>
      <c r="AH103" s="541">
        <f>M103/H30住基!M103</f>
        <v>-2.15633423180593E-2</v>
      </c>
      <c r="AI103" s="541">
        <f>N103/H30住基!N103</f>
        <v>-4.9382716049382715E-3</v>
      </c>
      <c r="AJ103" s="541">
        <f>O103/H30住基!O103</f>
        <v>3.9603960396039604E-3</v>
      </c>
      <c r="AK103" s="541">
        <f>P103/H30住基!P103</f>
        <v>-5.9880239520958087E-3</v>
      </c>
      <c r="AL103" s="541">
        <f>Q103/H30住基!Q103</f>
        <v>1.9267822736030828E-3</v>
      </c>
      <c r="AM103" s="541">
        <f>R103/H30住基!R103</f>
        <v>4.5801526717557254E-3</v>
      </c>
      <c r="AN103" s="541">
        <f>S103/H30住基!S103</f>
        <v>2.7972027972027972E-3</v>
      </c>
      <c r="AO103" s="541">
        <f>T103/H30住基!T103</f>
        <v>-1.2091898428053204E-3</v>
      </c>
      <c r="AP103" s="541">
        <f>U103/H30住基!U103</f>
        <v>5.7915057915057912E-3</v>
      </c>
      <c r="AQ103" s="541">
        <f>V103/H30住基!V103</f>
        <v>-1.9455252918287938E-3</v>
      </c>
      <c r="AR103" s="541">
        <f>W103/H30住基!W103</f>
        <v>-6.2761506276150627E-3</v>
      </c>
      <c r="AS103" s="541">
        <f>X103/H30住基!X103</f>
        <v>-1.1904761904761904E-2</v>
      </c>
      <c r="AT103" s="541">
        <f>Y103/H30住基!Y103</f>
        <v>-1.4388489208633094E-2</v>
      </c>
      <c r="AU103" s="552"/>
    </row>
    <row r="104" spans="1:47" s="482" customFormat="1" ht="15" customHeight="1">
      <c r="A104" s="482">
        <v>2</v>
      </c>
      <c r="B104" s="483" t="s">
        <v>642</v>
      </c>
      <c r="C104" s="484" t="s">
        <v>57</v>
      </c>
      <c r="D104" s="484" t="s">
        <v>696</v>
      </c>
      <c r="E104" s="485" t="s">
        <v>33</v>
      </c>
      <c r="F104" s="506">
        <v>-54</v>
      </c>
      <c r="G104" s="506">
        <v>5</v>
      </c>
      <c r="H104" s="506">
        <v>1</v>
      </c>
      <c r="I104" s="506">
        <v>0</v>
      </c>
      <c r="J104" s="506">
        <v>-20</v>
      </c>
      <c r="K104" s="506">
        <v>-21</v>
      </c>
      <c r="L104" s="506">
        <v>-10</v>
      </c>
      <c r="M104" s="506">
        <v>-4</v>
      </c>
      <c r="N104" s="506">
        <v>3</v>
      </c>
      <c r="O104" s="506">
        <v>-1</v>
      </c>
      <c r="P104" s="506">
        <v>1</v>
      </c>
      <c r="Q104" s="506">
        <v>-2</v>
      </c>
      <c r="R104" s="506">
        <v>0</v>
      </c>
      <c r="S104" s="506">
        <v>-2</v>
      </c>
      <c r="T104" s="506">
        <v>-1</v>
      </c>
      <c r="U104" s="506">
        <v>0</v>
      </c>
      <c r="V104" s="506">
        <v>-1</v>
      </c>
      <c r="W104" s="506">
        <v>-1</v>
      </c>
      <c r="X104" s="506">
        <v>-1</v>
      </c>
      <c r="Y104" s="506">
        <v>0</v>
      </c>
      <c r="Z104" s="552"/>
      <c r="AA104" s="544">
        <f>F104/H30住基!F104</f>
        <v>-7.6195851559192887E-3</v>
      </c>
      <c r="AB104" s="544">
        <f>G104/H30住基!G104</f>
        <v>2.4875621890547265E-2</v>
      </c>
      <c r="AC104" s="544">
        <f>H104/H30住基!H104</f>
        <v>3.5211267605633804E-3</v>
      </c>
      <c r="AD104" s="544">
        <f>I104/H30住基!I104</f>
        <v>0</v>
      </c>
      <c r="AE104" s="544">
        <f>J104/H30住基!J104</f>
        <v>-5.8479532163742687E-2</v>
      </c>
      <c r="AF104" s="544">
        <f>K104/H30住基!K104</f>
        <v>-6.1224489795918366E-2</v>
      </c>
      <c r="AG104" s="544">
        <f>L104/H30住基!L104</f>
        <v>-3.6764705882352942E-2</v>
      </c>
      <c r="AH104" s="544">
        <f>M104/H30住基!M104</f>
        <v>-1.3071895424836602E-2</v>
      </c>
      <c r="AI104" s="544">
        <f>N104/H30住基!N104</f>
        <v>7.7120822622107968E-3</v>
      </c>
      <c r="AJ104" s="544">
        <f>O104/H30住基!O104</f>
        <v>-2.3696682464454978E-3</v>
      </c>
      <c r="AK104" s="544">
        <f>P104/H30住基!P104</f>
        <v>2.631578947368421E-3</v>
      </c>
      <c r="AL104" s="544">
        <f>Q104/H30住基!Q104</f>
        <v>-5.3191489361702126E-3</v>
      </c>
      <c r="AM104" s="544">
        <f>R104/H30住基!R104</f>
        <v>0</v>
      </c>
      <c r="AN104" s="544">
        <f>S104/H30住基!S104</f>
        <v>-3.2626427406199023E-3</v>
      </c>
      <c r="AO104" s="544">
        <f>T104/H30住基!T104</f>
        <v>-1.4064697609001407E-3</v>
      </c>
      <c r="AP104" s="544">
        <f>U104/H30住基!U104</f>
        <v>0</v>
      </c>
      <c r="AQ104" s="544">
        <f>V104/H30住基!V104</f>
        <v>-2.617801047120419E-3</v>
      </c>
      <c r="AR104" s="544">
        <f>W104/H30住基!W104</f>
        <v>-2.6109660574412533E-3</v>
      </c>
      <c r="AS104" s="544">
        <f>X104/H30住基!X104</f>
        <v>-4.0983606557377051E-3</v>
      </c>
      <c r="AT104" s="544">
        <f>Y104/H30住基!Y104</f>
        <v>0</v>
      </c>
      <c r="AU104" s="554"/>
    </row>
    <row r="105" spans="1:47" s="482" customFormat="1" ht="15" customHeight="1">
      <c r="A105" s="482">
        <v>3</v>
      </c>
      <c r="B105" s="486" t="s">
        <v>591</v>
      </c>
      <c r="C105" s="487" t="s">
        <v>663</v>
      </c>
      <c r="D105" s="487" t="s">
        <v>175</v>
      </c>
      <c r="E105" s="488" t="s">
        <v>34</v>
      </c>
      <c r="F105" s="508">
        <v>-2014</v>
      </c>
      <c r="G105" s="508">
        <v>426</v>
      </c>
      <c r="H105" s="508">
        <v>144</v>
      </c>
      <c r="I105" s="508">
        <v>-33</v>
      </c>
      <c r="J105" s="508">
        <v>47</v>
      </c>
      <c r="K105" s="508">
        <v>-1521</v>
      </c>
      <c r="L105" s="508">
        <v>-867</v>
      </c>
      <c r="M105" s="508">
        <v>13</v>
      </c>
      <c r="N105" s="508">
        <v>-50</v>
      </c>
      <c r="O105" s="508">
        <v>-90</v>
      </c>
      <c r="P105" s="508">
        <v>-73</v>
      </c>
      <c r="Q105" s="508">
        <v>-68</v>
      </c>
      <c r="R105" s="508">
        <v>25</v>
      </c>
      <c r="S105" s="508">
        <v>15</v>
      </c>
      <c r="T105" s="508">
        <v>31</v>
      </c>
      <c r="U105" s="508">
        <v>29</v>
      </c>
      <c r="V105" s="508">
        <v>1</v>
      </c>
      <c r="W105" s="508">
        <v>40</v>
      </c>
      <c r="X105" s="508">
        <v>-62</v>
      </c>
      <c r="Y105" s="508">
        <v>-21</v>
      </c>
      <c r="Z105" s="551"/>
      <c r="AA105" s="541">
        <f>F105/H30住基!F105</f>
        <v>-6.9229415420491358E-4</v>
      </c>
      <c r="AB105" s="541">
        <f>G105/H30住基!G105</f>
        <v>3.9417800930852294E-3</v>
      </c>
      <c r="AC105" s="541">
        <f>H105/H30住基!H105</f>
        <v>1.2147798211574153E-3</v>
      </c>
      <c r="AD105" s="541">
        <f>I105/H30住基!I105</f>
        <v>-2.702879795564001E-4</v>
      </c>
      <c r="AE105" s="541">
        <f>J105/H30住基!J105</f>
        <v>3.4939042521558132E-4</v>
      </c>
      <c r="AF105" s="541">
        <f>K105/H30住基!K105</f>
        <v>-1.1088026243849098E-2</v>
      </c>
      <c r="AG105" s="541">
        <f>L105/H30住基!L105</f>
        <v>-6.4267447463029542E-3</v>
      </c>
      <c r="AH105" s="541">
        <f>M105/H30住基!M105</f>
        <v>8.5403828719336747E-5</v>
      </c>
      <c r="AI105" s="541">
        <f>N105/H30住基!N105</f>
        <v>-2.9342550806626722E-4</v>
      </c>
      <c r="AJ105" s="541">
        <f>O105/H30住基!O105</f>
        <v>-4.2646348051061895E-4</v>
      </c>
      <c r="AK105" s="541">
        <f>P105/H30住基!P105</f>
        <v>-3.3276808343817808E-4</v>
      </c>
      <c r="AL105" s="541">
        <f>Q105/H30住基!Q105</f>
        <v>-3.6488321054297843E-4</v>
      </c>
      <c r="AM105" s="541">
        <f>R105/H30住基!R105</f>
        <v>1.4594108650220079E-4</v>
      </c>
      <c r="AN105" s="541">
        <f>S105/H30住基!S105</f>
        <v>8.8483046648262198E-5</v>
      </c>
      <c r="AO105" s="541">
        <f>T105/H30住基!T105</f>
        <v>1.3835950261990412E-4</v>
      </c>
      <c r="AP105" s="541">
        <f>U105/H30住基!U105</f>
        <v>1.5392536212268382E-4</v>
      </c>
      <c r="AQ105" s="541">
        <f>V105/H30住基!V105</f>
        <v>6.0673352870152958E-6</v>
      </c>
      <c r="AR105" s="541">
        <f>W105/H30住基!W105</f>
        <v>2.9218194169509351E-4</v>
      </c>
      <c r="AS105" s="541">
        <f>X105/H30住基!X105</f>
        <v>-6.5294774311772021E-4</v>
      </c>
      <c r="AT105" s="541">
        <f>Y105/H30住基!Y105</f>
        <v>-3.2563188091176926E-4</v>
      </c>
      <c r="AU105" s="552"/>
    </row>
    <row r="106" spans="1:47" s="482" customFormat="1" ht="15" customHeight="1">
      <c r="A106" s="482">
        <v>3</v>
      </c>
      <c r="B106" s="483" t="s">
        <v>593</v>
      </c>
      <c r="C106" s="484" t="s">
        <v>57</v>
      </c>
      <c r="D106" s="484" t="s">
        <v>176</v>
      </c>
      <c r="E106" s="485" t="s">
        <v>34</v>
      </c>
      <c r="F106" s="506">
        <v>-772</v>
      </c>
      <c r="G106" s="506">
        <v>-81</v>
      </c>
      <c r="H106" s="506">
        <v>82</v>
      </c>
      <c r="I106" s="506">
        <v>47</v>
      </c>
      <c r="J106" s="506">
        <v>90</v>
      </c>
      <c r="K106" s="506">
        <v>161</v>
      </c>
      <c r="L106" s="506">
        <v>-672</v>
      </c>
      <c r="M106" s="506">
        <v>-246</v>
      </c>
      <c r="N106" s="506">
        <v>-93</v>
      </c>
      <c r="O106" s="506">
        <v>35</v>
      </c>
      <c r="P106" s="506">
        <v>-51</v>
      </c>
      <c r="Q106" s="506">
        <v>6</v>
      </c>
      <c r="R106" s="506">
        <v>4</v>
      </c>
      <c r="S106" s="506">
        <v>-9</v>
      </c>
      <c r="T106" s="506">
        <v>-5</v>
      </c>
      <c r="U106" s="506">
        <v>49</v>
      </c>
      <c r="V106" s="506">
        <v>-6</v>
      </c>
      <c r="W106" s="506">
        <v>-2</v>
      </c>
      <c r="X106" s="506">
        <v>-53</v>
      </c>
      <c r="Y106" s="506">
        <v>-28</v>
      </c>
      <c r="Z106" s="552"/>
      <c r="AA106" s="542">
        <f>F106/H30住基!F106</f>
        <v>-9.5284409150265485E-4</v>
      </c>
      <c r="AB106" s="542">
        <f>G106/H30住基!G106</f>
        <v>-2.7883920272642774E-3</v>
      </c>
      <c r="AC106" s="542">
        <f>H106/H30住基!H106</f>
        <v>2.5906735751295338E-3</v>
      </c>
      <c r="AD106" s="542">
        <f>I106/H30住基!I106</f>
        <v>1.4527246314097611E-3</v>
      </c>
      <c r="AE106" s="542">
        <f>J106/H30住基!J106</f>
        <v>2.5712081821558153E-3</v>
      </c>
      <c r="AF106" s="542">
        <f>K106/H30住基!K106</f>
        <v>4.1214417366373128E-3</v>
      </c>
      <c r="AG106" s="542">
        <f>L106/H30住基!L106</f>
        <v>-1.6855623557740545E-2</v>
      </c>
      <c r="AH106" s="542">
        <f>M106/H30住基!M106</f>
        <v>-5.6060709646544062E-3</v>
      </c>
      <c r="AI106" s="542">
        <f>N106/H30住基!N106</f>
        <v>-1.9077314406449363E-3</v>
      </c>
      <c r="AJ106" s="542">
        <f>O106/H30住基!O106</f>
        <v>5.8545071341351224E-4</v>
      </c>
      <c r="AK106" s="542">
        <f>P106/H30住基!P106</f>
        <v>-8.3359212827511815E-4</v>
      </c>
      <c r="AL106" s="542">
        <f>Q106/H30住基!Q106</f>
        <v>1.1477322723186105E-4</v>
      </c>
      <c r="AM106" s="542">
        <f>R106/H30住基!R106</f>
        <v>8.2401170096615367E-5</v>
      </c>
      <c r="AN106" s="542">
        <f>S106/H30住基!S106</f>
        <v>-1.9077092651079977E-4</v>
      </c>
      <c r="AO106" s="542">
        <f>T106/H30住基!T106</f>
        <v>-8.1465067778936387E-5</v>
      </c>
      <c r="AP106" s="542">
        <f>U106/H30住基!U106</f>
        <v>9.5258461478644606E-4</v>
      </c>
      <c r="AQ106" s="542">
        <f>V106/H30住基!V106</f>
        <v>-1.297633980708508E-4</v>
      </c>
      <c r="AR106" s="542">
        <f>W106/H30住基!W106</f>
        <v>-5.1272848463096364E-5</v>
      </c>
      <c r="AS106" s="542">
        <f>X106/H30住基!X106</f>
        <v>-2.0037049638955049E-3</v>
      </c>
      <c r="AT106" s="542">
        <f>Y106/H30住基!Y106</f>
        <v>-1.6359918200408998E-3</v>
      </c>
      <c r="AU106" s="551"/>
    </row>
    <row r="107" spans="1:47" s="482" customFormat="1" ht="15" customHeight="1">
      <c r="A107" s="482">
        <v>3</v>
      </c>
      <c r="B107" s="489" t="s">
        <v>594</v>
      </c>
      <c r="C107" s="490" t="s">
        <v>57</v>
      </c>
      <c r="D107" s="491" t="s">
        <v>665</v>
      </c>
      <c r="E107" s="492" t="s">
        <v>34</v>
      </c>
      <c r="F107" s="510">
        <v>105</v>
      </c>
      <c r="G107" s="510">
        <v>0</v>
      </c>
      <c r="H107" s="510">
        <v>10</v>
      </c>
      <c r="I107" s="510">
        <v>9</v>
      </c>
      <c r="J107" s="510">
        <v>53</v>
      </c>
      <c r="K107" s="510">
        <v>90</v>
      </c>
      <c r="L107" s="510">
        <v>23</v>
      </c>
      <c r="M107" s="510">
        <v>39</v>
      </c>
      <c r="N107" s="510">
        <v>-27</v>
      </c>
      <c r="O107" s="510">
        <v>15</v>
      </c>
      <c r="P107" s="510">
        <v>-53</v>
      </c>
      <c r="Q107" s="510">
        <v>6</v>
      </c>
      <c r="R107" s="510">
        <v>-22</v>
      </c>
      <c r="S107" s="510">
        <v>-24</v>
      </c>
      <c r="T107" s="510">
        <v>17</v>
      </c>
      <c r="U107" s="510">
        <v>11</v>
      </c>
      <c r="V107" s="510">
        <v>-12</v>
      </c>
      <c r="W107" s="510">
        <v>-17</v>
      </c>
      <c r="X107" s="510">
        <v>-6</v>
      </c>
      <c r="Y107" s="510">
        <v>-7</v>
      </c>
      <c r="Z107" s="553"/>
      <c r="AA107" s="541">
        <f>F107/H30住基!F107</f>
        <v>9.2383223206665666E-4</v>
      </c>
      <c r="AB107" s="541">
        <f>G107/H30住基!G107</f>
        <v>0</v>
      </c>
      <c r="AC107" s="541">
        <f>H107/H30住基!H107</f>
        <v>2.1088148460565162E-3</v>
      </c>
      <c r="AD107" s="541">
        <f>I107/H30住基!I107</f>
        <v>1.819652244237768E-3</v>
      </c>
      <c r="AE107" s="541">
        <f>J107/H30住基!J107</f>
        <v>9.8293768545994059E-3</v>
      </c>
      <c r="AF107" s="541">
        <f>K107/H30住基!K107</f>
        <v>1.6357688113413305E-2</v>
      </c>
      <c r="AG107" s="541">
        <f>L107/H30住基!L107</f>
        <v>4.1621425986246834E-3</v>
      </c>
      <c r="AH107" s="541">
        <f>M107/H30住基!M107</f>
        <v>6.3383715260848369E-3</v>
      </c>
      <c r="AI107" s="541">
        <f>N107/H30住基!N107</f>
        <v>-3.6679798940361364E-3</v>
      </c>
      <c r="AJ107" s="541">
        <f>O107/H30住基!O107</f>
        <v>1.6487140030775995E-3</v>
      </c>
      <c r="AK107" s="541">
        <f>P107/H30住基!P107</f>
        <v>-5.4037520391517126E-3</v>
      </c>
      <c r="AL107" s="541">
        <f>Q107/H30住基!Q107</f>
        <v>7.5084470028782379E-4</v>
      </c>
      <c r="AM107" s="541">
        <f>R107/H30住基!R107</f>
        <v>-3.1663788140472078E-3</v>
      </c>
      <c r="AN107" s="541">
        <f>S107/H30住基!S107</f>
        <v>-3.9617035325189833E-3</v>
      </c>
      <c r="AO107" s="541">
        <f>T107/H30住基!T107</f>
        <v>2.2468939994713189E-3</v>
      </c>
      <c r="AP107" s="541">
        <f>U107/H30住基!U107</f>
        <v>1.7633857005450466E-3</v>
      </c>
      <c r="AQ107" s="541">
        <f>V107/H30住基!V107</f>
        <v>-2.2103518143304474E-3</v>
      </c>
      <c r="AR107" s="541">
        <f>W107/H30住基!W107</f>
        <v>-3.4807534807534809E-3</v>
      </c>
      <c r="AS107" s="541">
        <f>X107/H30住基!X107</f>
        <v>-1.7825311942959001E-3</v>
      </c>
      <c r="AT107" s="541">
        <f>Y107/H30住基!Y107</f>
        <v>-3.2618825722273998E-3</v>
      </c>
      <c r="AU107" s="552"/>
    </row>
    <row r="108" spans="1:47" s="482" customFormat="1" ht="15" customHeight="1">
      <c r="A108" s="482">
        <v>3</v>
      </c>
      <c r="B108" s="483" t="s">
        <v>595</v>
      </c>
      <c r="C108" s="484" t="s">
        <v>57</v>
      </c>
      <c r="D108" s="493" t="s">
        <v>666</v>
      </c>
      <c r="E108" s="485" t="s">
        <v>34</v>
      </c>
      <c r="F108" s="506">
        <v>-108</v>
      </c>
      <c r="G108" s="506">
        <v>-68</v>
      </c>
      <c r="H108" s="506">
        <v>19</v>
      </c>
      <c r="I108" s="506">
        <v>9</v>
      </c>
      <c r="J108" s="506">
        <v>21</v>
      </c>
      <c r="K108" s="506">
        <v>128</v>
      </c>
      <c r="L108" s="506">
        <v>-103</v>
      </c>
      <c r="M108" s="506">
        <v>-42</v>
      </c>
      <c r="N108" s="506">
        <v>33</v>
      </c>
      <c r="O108" s="506">
        <v>-39</v>
      </c>
      <c r="P108" s="506">
        <v>5</v>
      </c>
      <c r="Q108" s="506">
        <v>-8</v>
      </c>
      <c r="R108" s="506">
        <v>-14</v>
      </c>
      <c r="S108" s="506">
        <v>-4</v>
      </c>
      <c r="T108" s="506">
        <v>-3</v>
      </c>
      <c r="U108" s="506">
        <v>-9</v>
      </c>
      <c r="V108" s="506">
        <v>-2</v>
      </c>
      <c r="W108" s="506">
        <v>6</v>
      </c>
      <c r="X108" s="506">
        <v>-16</v>
      </c>
      <c r="Y108" s="506">
        <v>-21</v>
      </c>
      <c r="Z108" s="552"/>
      <c r="AA108" s="541">
        <f>F108/H30住基!F108</f>
        <v>-1.5171309368283534E-3</v>
      </c>
      <c r="AB108" s="541">
        <f>G108/H30住基!G108</f>
        <v>-2.4337866857551897E-2</v>
      </c>
      <c r="AC108" s="541">
        <f>H108/H30住基!H108</f>
        <v>6.4780088646437094E-3</v>
      </c>
      <c r="AD108" s="541">
        <f>I108/H30住基!I108</f>
        <v>3.1813361611876989E-3</v>
      </c>
      <c r="AE108" s="541">
        <f>J108/H30住基!J108</f>
        <v>7.0398927254441837E-3</v>
      </c>
      <c r="AF108" s="541">
        <f>K108/H30住基!K108</f>
        <v>3.6363636363636362E-2</v>
      </c>
      <c r="AG108" s="541">
        <f>L108/H30住基!L108</f>
        <v>-2.8211448918104631E-2</v>
      </c>
      <c r="AH108" s="541">
        <f>M108/H30住基!M108</f>
        <v>-1.0076775431861805E-2</v>
      </c>
      <c r="AI108" s="541">
        <f>N108/H30住基!N108</f>
        <v>7.0452604611443209E-3</v>
      </c>
      <c r="AJ108" s="541">
        <f>O108/H30住基!O108</f>
        <v>-6.7091002924479616E-3</v>
      </c>
      <c r="AK108" s="541">
        <f>P108/H30住基!P108</f>
        <v>8.8731144631765753E-4</v>
      </c>
      <c r="AL108" s="541">
        <f>Q108/H30住基!Q108</f>
        <v>-1.7319766183156527E-3</v>
      </c>
      <c r="AM108" s="541">
        <f>R108/H30住基!R108</f>
        <v>-3.602676273803397E-3</v>
      </c>
      <c r="AN108" s="541">
        <f>S108/H30住基!S108</f>
        <v>-1.1376564277588168E-3</v>
      </c>
      <c r="AO108" s="541">
        <f>T108/H30住基!T108</f>
        <v>-6.29458665547629E-4</v>
      </c>
      <c r="AP108" s="541">
        <f>U108/H30住基!U108</f>
        <v>-2.2584692597239649E-3</v>
      </c>
      <c r="AQ108" s="541">
        <f>V108/H30住基!V108</f>
        <v>-5.406866720735334E-4</v>
      </c>
      <c r="AR108" s="541">
        <f>W108/H30住基!W108</f>
        <v>1.7187052420509883E-3</v>
      </c>
      <c r="AS108" s="541">
        <f>X108/H30住基!X108</f>
        <v>-6.146753745678064E-3</v>
      </c>
      <c r="AT108" s="541">
        <f>Y108/H30住基!Y108</f>
        <v>-1.3027295285359801E-2</v>
      </c>
      <c r="AU108" s="552"/>
    </row>
    <row r="109" spans="1:47" s="482" customFormat="1" ht="15" customHeight="1">
      <c r="A109" s="482">
        <v>3</v>
      </c>
      <c r="B109" s="483" t="s">
        <v>596</v>
      </c>
      <c r="C109" s="484" t="s">
        <v>57</v>
      </c>
      <c r="D109" s="493" t="s">
        <v>667</v>
      </c>
      <c r="E109" s="485" t="s">
        <v>34</v>
      </c>
      <c r="F109" s="506">
        <v>166</v>
      </c>
      <c r="G109" s="506">
        <v>-45</v>
      </c>
      <c r="H109" s="506">
        <v>5</v>
      </c>
      <c r="I109" s="506">
        <v>9</v>
      </c>
      <c r="J109" s="506">
        <v>13</v>
      </c>
      <c r="K109" s="506">
        <v>232</v>
      </c>
      <c r="L109" s="506">
        <v>46</v>
      </c>
      <c r="M109" s="506">
        <v>14</v>
      </c>
      <c r="N109" s="506">
        <v>1</v>
      </c>
      <c r="O109" s="506">
        <v>15</v>
      </c>
      <c r="P109" s="506">
        <v>-3</v>
      </c>
      <c r="Q109" s="506">
        <v>-9</v>
      </c>
      <c r="R109" s="506">
        <v>-10</v>
      </c>
      <c r="S109" s="506">
        <v>-6</v>
      </c>
      <c r="T109" s="506">
        <v>-10</v>
      </c>
      <c r="U109" s="506">
        <v>-12</v>
      </c>
      <c r="V109" s="506">
        <v>-23</v>
      </c>
      <c r="W109" s="506">
        <v>-8</v>
      </c>
      <c r="X109" s="506">
        <v>-28</v>
      </c>
      <c r="Y109" s="506">
        <v>-15</v>
      </c>
      <c r="Z109" s="552"/>
      <c r="AA109" s="541">
        <f>F109/H30住基!F109</f>
        <v>2.9747504614447253E-3</v>
      </c>
      <c r="AB109" s="541">
        <f>G109/H30住基!G109</f>
        <v>-2.4603608529250958E-2</v>
      </c>
      <c r="AC109" s="541">
        <f>H109/H30住基!H109</f>
        <v>2.8312570781426952E-3</v>
      </c>
      <c r="AD109" s="541">
        <f>I109/H30住基!I109</f>
        <v>5.0363738108561837E-3</v>
      </c>
      <c r="AE109" s="541">
        <f>J109/H30住基!J109</f>
        <v>6.2801932367149756E-3</v>
      </c>
      <c r="AF109" s="541">
        <f>K109/H30住基!K109</f>
        <v>7.4168797953964194E-2</v>
      </c>
      <c r="AG109" s="541">
        <f>L109/H30住基!L109</f>
        <v>1.3375981389938936E-2</v>
      </c>
      <c r="AH109" s="541">
        <f>M109/H30住基!M109</f>
        <v>4.1966426858513189E-3</v>
      </c>
      <c r="AI109" s="541">
        <f>N109/H30住基!N109</f>
        <v>3.1152647975077883E-4</v>
      </c>
      <c r="AJ109" s="541">
        <f>O109/H30住基!O109</f>
        <v>3.8363171355498722E-3</v>
      </c>
      <c r="AK109" s="541">
        <f>P109/H30住基!P109</f>
        <v>-7.4645434187608855E-4</v>
      </c>
      <c r="AL109" s="541">
        <f>Q109/H30住基!Q109</f>
        <v>-2.7092113184828417E-3</v>
      </c>
      <c r="AM109" s="541">
        <f>R109/H30住基!R109</f>
        <v>-3.352329869259135E-3</v>
      </c>
      <c r="AN109" s="541">
        <f>S109/H30住基!S109</f>
        <v>-2.0456870098874871E-3</v>
      </c>
      <c r="AO109" s="541">
        <f>T109/H30住基!T109</f>
        <v>-2.5595085743537241E-3</v>
      </c>
      <c r="AP109" s="541">
        <f>U109/H30住基!U109</f>
        <v>-3.3745781777277839E-3</v>
      </c>
      <c r="AQ109" s="541">
        <f>V109/H30住基!V109</f>
        <v>-6.2568008705114258E-3</v>
      </c>
      <c r="AR109" s="541">
        <f>W109/H30住基!W109</f>
        <v>-2.4191109767160569E-3</v>
      </c>
      <c r="AS109" s="541">
        <f>X109/H30住基!X109</f>
        <v>-1.2939001848428836E-2</v>
      </c>
      <c r="AT109" s="541">
        <f>Y109/H30住基!Y109</f>
        <v>-1.0266940451745379E-2</v>
      </c>
      <c r="AU109" s="552"/>
    </row>
    <row r="110" spans="1:47" s="482" customFormat="1" ht="15" customHeight="1">
      <c r="A110" s="482">
        <v>3</v>
      </c>
      <c r="B110" s="483" t="s">
        <v>597</v>
      </c>
      <c r="C110" s="484" t="s">
        <v>57</v>
      </c>
      <c r="D110" s="493" t="s">
        <v>668</v>
      </c>
      <c r="E110" s="485" t="s">
        <v>34</v>
      </c>
      <c r="F110" s="506">
        <v>-61</v>
      </c>
      <c r="G110" s="506">
        <v>20</v>
      </c>
      <c r="H110" s="506">
        <v>-10</v>
      </c>
      <c r="I110" s="506">
        <v>7</v>
      </c>
      <c r="J110" s="506">
        <v>2</v>
      </c>
      <c r="K110" s="506">
        <v>-14</v>
      </c>
      <c r="L110" s="506">
        <v>-49</v>
      </c>
      <c r="M110" s="506">
        <v>-54</v>
      </c>
      <c r="N110" s="506">
        <v>-21</v>
      </c>
      <c r="O110" s="506">
        <v>13</v>
      </c>
      <c r="P110" s="506">
        <v>-8</v>
      </c>
      <c r="Q110" s="506">
        <v>24</v>
      </c>
      <c r="R110" s="506">
        <v>6</v>
      </c>
      <c r="S110" s="506">
        <v>6</v>
      </c>
      <c r="T110" s="506">
        <v>5</v>
      </c>
      <c r="U110" s="506">
        <v>9</v>
      </c>
      <c r="V110" s="506">
        <v>9</v>
      </c>
      <c r="W110" s="506">
        <v>-1</v>
      </c>
      <c r="X110" s="506">
        <v>3</v>
      </c>
      <c r="Y110" s="506">
        <v>-8</v>
      </c>
      <c r="Z110" s="552"/>
      <c r="AA110" s="541">
        <f>F110/H30住基!F110</f>
        <v>-1.1803177183104042E-3</v>
      </c>
      <c r="AB110" s="541">
        <f>G110/H30住基!G110</f>
        <v>1.3783597518952447E-2</v>
      </c>
      <c r="AC110" s="541">
        <f>H110/H30住基!H110</f>
        <v>-6.3856960408684551E-3</v>
      </c>
      <c r="AD110" s="541">
        <f>I110/H30住基!I110</f>
        <v>4.0509259259259257E-3</v>
      </c>
      <c r="AE110" s="541">
        <f>J110/H30住基!J110</f>
        <v>1.0454783063251437E-3</v>
      </c>
      <c r="AF110" s="541">
        <f>K110/H30住基!K110</f>
        <v>-5.9599829714772241E-3</v>
      </c>
      <c r="AG110" s="541">
        <f>L110/H30住基!L110</f>
        <v>-2.0374220374220375E-2</v>
      </c>
      <c r="AH110" s="541">
        <f>M110/H30住基!M110</f>
        <v>-2.1226415094339621E-2</v>
      </c>
      <c r="AI110" s="541">
        <f>N110/H30住基!N110</f>
        <v>-8.3036773428232496E-3</v>
      </c>
      <c r="AJ110" s="541">
        <f>O110/H30住基!O110</f>
        <v>3.9393939393939396E-3</v>
      </c>
      <c r="AK110" s="541">
        <f>P110/H30住基!P110</f>
        <v>-2.2358859698155395E-3</v>
      </c>
      <c r="AL110" s="541">
        <f>Q110/H30住基!Q110</f>
        <v>7.4976569821930648E-3</v>
      </c>
      <c r="AM110" s="541">
        <f>R110/H30住基!R110</f>
        <v>2.014098690835851E-3</v>
      </c>
      <c r="AN110" s="541">
        <f>S110/H30住基!S110</f>
        <v>2.0263424518743669E-3</v>
      </c>
      <c r="AO110" s="541">
        <f>T110/H30住基!T110</f>
        <v>1.203079884504331E-3</v>
      </c>
      <c r="AP110" s="541">
        <f>U110/H30住基!U110</f>
        <v>2.3118417672745952E-3</v>
      </c>
      <c r="AQ110" s="541">
        <f>V110/H30住基!V110</f>
        <v>2.276176024279211E-3</v>
      </c>
      <c r="AR110" s="541">
        <f>W110/H30住基!W110</f>
        <v>-2.8392958546280523E-4</v>
      </c>
      <c r="AS110" s="541">
        <f>X110/H30住基!X110</f>
        <v>1.3711151736745886E-3</v>
      </c>
      <c r="AT110" s="541">
        <f>Y110/H30住基!Y110</f>
        <v>-5.4644808743169399E-3</v>
      </c>
      <c r="AU110" s="552"/>
    </row>
    <row r="111" spans="1:47" s="482" customFormat="1" ht="15" customHeight="1">
      <c r="A111" s="482">
        <v>3</v>
      </c>
      <c r="B111" s="483" t="s">
        <v>598</v>
      </c>
      <c r="C111" s="484" t="s">
        <v>57</v>
      </c>
      <c r="D111" s="493" t="s">
        <v>669</v>
      </c>
      <c r="E111" s="485" t="s">
        <v>34</v>
      </c>
      <c r="F111" s="506">
        <v>-24</v>
      </c>
      <c r="G111" s="506">
        <v>21</v>
      </c>
      <c r="H111" s="506">
        <v>10</v>
      </c>
      <c r="I111" s="506">
        <v>19</v>
      </c>
      <c r="J111" s="506">
        <v>45</v>
      </c>
      <c r="K111" s="506">
        <v>-84</v>
      </c>
      <c r="L111" s="506">
        <v>7</v>
      </c>
      <c r="M111" s="506">
        <v>-50</v>
      </c>
      <c r="N111" s="506">
        <v>0</v>
      </c>
      <c r="O111" s="506">
        <v>17</v>
      </c>
      <c r="P111" s="506">
        <v>13</v>
      </c>
      <c r="Q111" s="506">
        <v>17</v>
      </c>
      <c r="R111" s="506">
        <v>-7</v>
      </c>
      <c r="S111" s="506">
        <v>8</v>
      </c>
      <c r="T111" s="506">
        <v>13</v>
      </c>
      <c r="U111" s="506">
        <v>-1</v>
      </c>
      <c r="V111" s="506">
        <v>10</v>
      </c>
      <c r="W111" s="506">
        <v>-26</v>
      </c>
      <c r="X111" s="506">
        <v>-31</v>
      </c>
      <c r="Y111" s="506">
        <v>-5</v>
      </c>
      <c r="Z111" s="552"/>
      <c r="AA111" s="541">
        <f>F111/H30住基!F111</f>
        <v>-2.7651362405668527E-4</v>
      </c>
      <c r="AB111" s="541">
        <f>G111/H30住基!G111</f>
        <v>7.1258907363420431E-3</v>
      </c>
      <c r="AC111" s="541">
        <f>H111/H30住基!H111</f>
        <v>3.2268473701193932E-3</v>
      </c>
      <c r="AD111" s="541">
        <f>I111/H30住基!I111</f>
        <v>6.0509554140127392E-3</v>
      </c>
      <c r="AE111" s="541">
        <f>J111/H30住基!J111</f>
        <v>1.3009540329575022E-2</v>
      </c>
      <c r="AF111" s="541">
        <f>K111/H30住基!K111</f>
        <v>-2.247191011235955E-2</v>
      </c>
      <c r="AG111" s="541">
        <f>L111/H30住基!L111</f>
        <v>1.8587360594795538E-3</v>
      </c>
      <c r="AH111" s="541">
        <f>M111/H30住基!M111</f>
        <v>-1.1622501162250116E-2</v>
      </c>
      <c r="AI111" s="541">
        <f>N111/H30住基!N111</f>
        <v>0</v>
      </c>
      <c r="AJ111" s="541">
        <f>O111/H30住基!O111</f>
        <v>2.9432132963988921E-3</v>
      </c>
      <c r="AK111" s="541">
        <f>P111/H30住基!P111</f>
        <v>2.0803328532565208E-3</v>
      </c>
      <c r="AL111" s="541">
        <f>Q111/H30住基!Q111</f>
        <v>3.1296023564064803E-3</v>
      </c>
      <c r="AM111" s="541">
        <f>R111/H30住基!R111</f>
        <v>-1.2972572275759822E-3</v>
      </c>
      <c r="AN111" s="541">
        <f>S111/H30住基!S111</f>
        <v>1.4878184861446904E-3</v>
      </c>
      <c r="AO111" s="541">
        <f>T111/H30住基!T111</f>
        <v>1.7541492376197544E-3</v>
      </c>
      <c r="AP111" s="541">
        <f>U111/H30住基!U111</f>
        <v>-1.5600624024960998E-4</v>
      </c>
      <c r="AQ111" s="541">
        <f>V111/H30住基!V111</f>
        <v>1.7271157167530224E-3</v>
      </c>
      <c r="AR111" s="541">
        <f>W111/H30住基!W111</f>
        <v>-5.5770055770055773E-3</v>
      </c>
      <c r="AS111" s="541">
        <f>X111/H30住基!X111</f>
        <v>-1.0068203962325431E-2</v>
      </c>
      <c r="AT111" s="541">
        <f>Y111/H30住基!Y111</f>
        <v>-2.6123301985370951E-3</v>
      </c>
      <c r="AU111" s="552"/>
    </row>
    <row r="112" spans="1:47" s="482" customFormat="1" ht="15" customHeight="1">
      <c r="A112" s="482">
        <v>3</v>
      </c>
      <c r="B112" s="483" t="s">
        <v>599</v>
      </c>
      <c r="C112" s="484" t="s">
        <v>57</v>
      </c>
      <c r="D112" s="493" t="s">
        <v>670</v>
      </c>
      <c r="E112" s="485" t="s">
        <v>34</v>
      </c>
      <c r="F112" s="506">
        <v>-198</v>
      </c>
      <c r="G112" s="506">
        <v>30</v>
      </c>
      <c r="H112" s="506">
        <v>61</v>
      </c>
      <c r="I112" s="506">
        <v>28</v>
      </c>
      <c r="J112" s="506">
        <v>-8</v>
      </c>
      <c r="K112" s="506">
        <v>-185</v>
      </c>
      <c r="L112" s="506">
        <v>-81</v>
      </c>
      <c r="M112" s="506">
        <v>20</v>
      </c>
      <c r="N112" s="506">
        <v>2</v>
      </c>
      <c r="O112" s="506">
        <v>9</v>
      </c>
      <c r="P112" s="506">
        <v>5</v>
      </c>
      <c r="Q112" s="506">
        <v>-16</v>
      </c>
      <c r="R112" s="506">
        <v>26</v>
      </c>
      <c r="S112" s="506">
        <v>-13</v>
      </c>
      <c r="T112" s="506">
        <v>-7</v>
      </c>
      <c r="U112" s="506">
        <v>-12</v>
      </c>
      <c r="V112" s="506">
        <v>9</v>
      </c>
      <c r="W112" s="506">
        <v>-20</v>
      </c>
      <c r="X112" s="506">
        <v>-31</v>
      </c>
      <c r="Y112" s="506">
        <v>-15</v>
      </c>
      <c r="Z112" s="552"/>
      <c r="AA112" s="541">
        <f>F112/H30住基!F112</f>
        <v>-1.6790332838668646E-3</v>
      </c>
      <c r="AB112" s="541">
        <f>G112/H30住基!G112</f>
        <v>6.3924994672917108E-3</v>
      </c>
      <c r="AC112" s="541">
        <f>H112/H30住基!H112</f>
        <v>1.2175648702594811E-2</v>
      </c>
      <c r="AD112" s="541">
        <f>I112/H30住基!I112</f>
        <v>5.7565789473684207E-3</v>
      </c>
      <c r="AE112" s="541">
        <f>J112/H30住基!J112</f>
        <v>-1.6061031921300944E-3</v>
      </c>
      <c r="AF112" s="541">
        <f>K112/H30住基!K112</f>
        <v>-3.8453543961754315E-2</v>
      </c>
      <c r="AG112" s="541">
        <f>L112/H30住基!L112</f>
        <v>-1.6129032258064516E-2</v>
      </c>
      <c r="AH112" s="541">
        <f>M112/H30住基!M112</f>
        <v>3.2020493115593979E-3</v>
      </c>
      <c r="AI112" s="541">
        <f>N112/H30住基!N112</f>
        <v>2.8070175438596489E-4</v>
      </c>
      <c r="AJ112" s="541">
        <f>O112/H30住基!O112</f>
        <v>1.0645848119233499E-3</v>
      </c>
      <c r="AK112" s="541">
        <f>P112/H30住基!P112</f>
        <v>5.876131155247385E-4</v>
      </c>
      <c r="AL112" s="541">
        <f>Q112/H30住基!Q112</f>
        <v>-2.1665538253215978E-3</v>
      </c>
      <c r="AM112" s="541">
        <f>R112/H30住基!R112</f>
        <v>3.8650215549279024E-3</v>
      </c>
      <c r="AN112" s="541">
        <f>S112/H30住基!S112</f>
        <v>-1.9247853124074624E-3</v>
      </c>
      <c r="AO112" s="541">
        <f>T112/H30住基!T112</f>
        <v>-7.6872391829562923E-4</v>
      </c>
      <c r="AP112" s="541">
        <f>U112/H30住基!U112</f>
        <v>-1.5164918488563123E-3</v>
      </c>
      <c r="AQ112" s="541">
        <f>V112/H30住基!V112</f>
        <v>1.2144110106598299E-3</v>
      </c>
      <c r="AR112" s="541">
        <f>W112/H30住基!W112</f>
        <v>-3.2711808963035655E-3</v>
      </c>
      <c r="AS112" s="541">
        <f>X112/H30住基!X112</f>
        <v>-7.4680799807275355E-3</v>
      </c>
      <c r="AT112" s="541">
        <f>Y112/H30住基!Y112</f>
        <v>-5.6625141562853904E-3</v>
      </c>
      <c r="AU112" s="552"/>
    </row>
    <row r="113" spans="1:47" s="482" customFormat="1" ht="15" customHeight="1">
      <c r="A113" s="482">
        <v>3</v>
      </c>
      <c r="B113" s="483" t="s">
        <v>600</v>
      </c>
      <c r="C113" s="484" t="s">
        <v>57</v>
      </c>
      <c r="D113" s="493" t="s">
        <v>671</v>
      </c>
      <c r="E113" s="485" t="s">
        <v>34</v>
      </c>
      <c r="F113" s="506">
        <v>-813</v>
      </c>
      <c r="G113" s="506">
        <v>53</v>
      </c>
      <c r="H113" s="506">
        <v>14</v>
      </c>
      <c r="I113" s="506">
        <v>-23</v>
      </c>
      <c r="J113" s="506">
        <v>-93</v>
      </c>
      <c r="K113" s="506">
        <v>-276</v>
      </c>
      <c r="L113" s="506">
        <v>-220</v>
      </c>
      <c r="M113" s="506">
        <v>-86</v>
      </c>
      <c r="N113" s="506">
        <v>-47</v>
      </c>
      <c r="O113" s="506">
        <v>-23</v>
      </c>
      <c r="P113" s="506">
        <v>-51</v>
      </c>
      <c r="Q113" s="506">
        <v>-59</v>
      </c>
      <c r="R113" s="506">
        <v>11</v>
      </c>
      <c r="S113" s="506">
        <v>-9</v>
      </c>
      <c r="T113" s="506">
        <v>-40</v>
      </c>
      <c r="U113" s="506">
        <v>7</v>
      </c>
      <c r="V113" s="506">
        <v>-10</v>
      </c>
      <c r="W113" s="506">
        <v>-1</v>
      </c>
      <c r="X113" s="506">
        <v>23</v>
      </c>
      <c r="Y113" s="506">
        <v>17</v>
      </c>
      <c r="Z113" s="552"/>
      <c r="AA113" s="541">
        <f>F113/H30住基!F113</f>
        <v>-7.0765802621729369E-3</v>
      </c>
      <c r="AB113" s="541">
        <f>G113/H30住基!G113</f>
        <v>1.4193893947509374E-2</v>
      </c>
      <c r="AC113" s="541">
        <f>H113/H30住基!H113</f>
        <v>2.936857562408223E-3</v>
      </c>
      <c r="AD113" s="541">
        <f>I113/H30住基!I113</f>
        <v>-4.4930650517679234E-3</v>
      </c>
      <c r="AE113" s="541">
        <f>J113/H30住基!J113</f>
        <v>-1.7008046817849305E-2</v>
      </c>
      <c r="AF113" s="541">
        <f>K113/H30住基!K113</f>
        <v>-5.2571428571428575E-2</v>
      </c>
      <c r="AG113" s="541">
        <f>L113/H30住基!L113</f>
        <v>-4.7281323877068557E-2</v>
      </c>
      <c r="AH113" s="541">
        <f>M113/H30住基!M113</f>
        <v>-1.6340490214706443E-2</v>
      </c>
      <c r="AI113" s="541">
        <f>N113/H30住基!N113</f>
        <v>-7.4745547073791349E-3</v>
      </c>
      <c r="AJ113" s="541">
        <f>O113/H30住基!O113</f>
        <v>-2.8127675186498716E-3</v>
      </c>
      <c r="AK113" s="541">
        <f>P113/H30住基!P113</f>
        <v>-5.9357541899441339E-3</v>
      </c>
      <c r="AL113" s="541">
        <f>Q113/H30住基!Q113</f>
        <v>-8.0866228070175447E-3</v>
      </c>
      <c r="AM113" s="541">
        <f>R113/H30住基!R113</f>
        <v>1.5527950310559005E-3</v>
      </c>
      <c r="AN113" s="541">
        <f>S113/H30住基!S113</f>
        <v>-1.257685858021241E-3</v>
      </c>
      <c r="AO113" s="541">
        <f>T113/H30住基!T113</f>
        <v>-4.1684035014589414E-3</v>
      </c>
      <c r="AP113" s="541">
        <f>U113/H30住基!U113</f>
        <v>8.4714994554036069E-4</v>
      </c>
      <c r="AQ113" s="541">
        <f>V113/H30住基!V113</f>
        <v>-1.424298532972511E-3</v>
      </c>
      <c r="AR113" s="541">
        <f>W113/H30住基!W113</f>
        <v>-1.9065776930409913E-4</v>
      </c>
      <c r="AS113" s="541">
        <f>X113/H30住基!X113</f>
        <v>6.4661231374754007E-3</v>
      </c>
      <c r="AT113" s="541">
        <f>Y113/H30住基!Y113</f>
        <v>7.2125583368689008E-3</v>
      </c>
      <c r="AU113" s="552"/>
    </row>
    <row r="114" spans="1:47" s="482" customFormat="1" ht="15" customHeight="1">
      <c r="A114" s="482">
        <v>3</v>
      </c>
      <c r="B114" s="483" t="s">
        <v>601</v>
      </c>
      <c r="C114" s="484" t="s">
        <v>57</v>
      </c>
      <c r="D114" s="493" t="s">
        <v>672</v>
      </c>
      <c r="E114" s="485" t="s">
        <v>34</v>
      </c>
      <c r="F114" s="506">
        <v>614</v>
      </c>
      <c r="G114" s="506">
        <v>-93</v>
      </c>
      <c r="H114" s="506">
        <v>-27</v>
      </c>
      <c r="I114" s="506">
        <v>-2</v>
      </c>
      <c r="J114" s="506">
        <v>63</v>
      </c>
      <c r="K114" s="506">
        <v>507</v>
      </c>
      <c r="L114" s="506">
        <v>-24</v>
      </c>
      <c r="M114" s="506">
        <v>-74</v>
      </c>
      <c r="N114" s="506">
        <v>-22</v>
      </c>
      <c r="O114" s="506">
        <v>36</v>
      </c>
      <c r="P114" s="506">
        <v>53</v>
      </c>
      <c r="Q114" s="506">
        <v>79</v>
      </c>
      <c r="R114" s="506">
        <v>47</v>
      </c>
      <c r="S114" s="506">
        <v>26</v>
      </c>
      <c r="T114" s="506">
        <v>16</v>
      </c>
      <c r="U114" s="506">
        <v>40</v>
      </c>
      <c r="V114" s="506">
        <v>-7</v>
      </c>
      <c r="W114" s="506">
        <v>13</v>
      </c>
      <c r="X114" s="506">
        <v>-11</v>
      </c>
      <c r="Y114" s="506">
        <v>-6</v>
      </c>
      <c r="Z114" s="552"/>
      <c r="AA114" s="541">
        <f>F114/H30住基!F114</f>
        <v>8.5290808317937464E-3</v>
      </c>
      <c r="AB114" s="541">
        <f>G114/H30住基!G114</f>
        <v>-3.565950920245399E-2</v>
      </c>
      <c r="AC114" s="541">
        <f>H114/H30住基!H114</f>
        <v>-1.2080536912751677E-2</v>
      </c>
      <c r="AD114" s="541">
        <f>I114/H30住基!I114</f>
        <v>-9.7751710654936461E-4</v>
      </c>
      <c r="AE114" s="541">
        <f>J114/H30住基!J114</f>
        <v>2.7716673999120107E-2</v>
      </c>
      <c r="AF114" s="541">
        <f>K114/H30住基!K114</f>
        <v>0.11400944456937261</v>
      </c>
      <c r="AG114" s="541">
        <f>L114/H30住基!L114</f>
        <v>-4.3360433604336043E-3</v>
      </c>
      <c r="AH114" s="541">
        <f>M114/H30住基!M114</f>
        <v>-1.3545670876807615E-2</v>
      </c>
      <c r="AI114" s="541">
        <f>N114/H30住基!N114</f>
        <v>-4.1580041580041582E-3</v>
      </c>
      <c r="AJ114" s="541">
        <f>O114/H30住基!O114</f>
        <v>6.1266167460857727E-3</v>
      </c>
      <c r="AK114" s="541">
        <f>P114/H30住基!P114</f>
        <v>9.6998535871156664E-3</v>
      </c>
      <c r="AL114" s="541">
        <f>Q114/H30住基!Q114</f>
        <v>1.7713004484304934E-2</v>
      </c>
      <c r="AM114" s="541">
        <f>R114/H30住基!R114</f>
        <v>1.2166709811027699E-2</v>
      </c>
      <c r="AN114" s="541">
        <f>S114/H30住基!S114</f>
        <v>7.1448200054960156E-3</v>
      </c>
      <c r="AO114" s="541">
        <f>T114/H30住基!T114</f>
        <v>3.4505067931852491E-3</v>
      </c>
      <c r="AP114" s="541">
        <f>U114/H30住基!U114</f>
        <v>1.0400416016640665E-2</v>
      </c>
      <c r="AQ114" s="541">
        <f>V114/H30住基!V114</f>
        <v>-1.9374481040686411E-3</v>
      </c>
      <c r="AR114" s="541">
        <f>W114/H30住基!W114</f>
        <v>4.0012311480455524E-3</v>
      </c>
      <c r="AS114" s="541">
        <f>X114/H30住基!X114</f>
        <v>-5.2206929283341247E-3</v>
      </c>
      <c r="AT114" s="541">
        <f>Y114/H30住基!Y114</f>
        <v>-4.4876589379207179E-3</v>
      </c>
      <c r="AU114" s="552"/>
    </row>
    <row r="115" spans="1:47" s="482" customFormat="1" ht="15" customHeight="1">
      <c r="A115" s="482">
        <v>3</v>
      </c>
      <c r="B115" s="494" t="s">
        <v>602</v>
      </c>
      <c r="C115" s="495" t="s">
        <v>57</v>
      </c>
      <c r="D115" s="496" t="s">
        <v>673</v>
      </c>
      <c r="E115" s="497" t="s">
        <v>34</v>
      </c>
      <c r="F115" s="512">
        <v>-453</v>
      </c>
      <c r="G115" s="512">
        <v>1</v>
      </c>
      <c r="H115" s="512">
        <v>0</v>
      </c>
      <c r="I115" s="512">
        <v>-9</v>
      </c>
      <c r="J115" s="512">
        <v>-6</v>
      </c>
      <c r="K115" s="512">
        <v>-237</v>
      </c>
      <c r="L115" s="512">
        <v>-271</v>
      </c>
      <c r="M115" s="512">
        <v>-13</v>
      </c>
      <c r="N115" s="512">
        <v>-12</v>
      </c>
      <c r="O115" s="512">
        <v>-8</v>
      </c>
      <c r="P115" s="512">
        <v>-12</v>
      </c>
      <c r="Q115" s="512">
        <v>-28</v>
      </c>
      <c r="R115" s="512">
        <v>-33</v>
      </c>
      <c r="S115" s="512">
        <v>7</v>
      </c>
      <c r="T115" s="512">
        <v>4</v>
      </c>
      <c r="U115" s="512">
        <v>16</v>
      </c>
      <c r="V115" s="512">
        <v>20</v>
      </c>
      <c r="W115" s="512">
        <v>52</v>
      </c>
      <c r="X115" s="512">
        <v>44</v>
      </c>
      <c r="Y115" s="512">
        <v>32</v>
      </c>
      <c r="Z115" s="554"/>
      <c r="AA115" s="541">
        <f>F115/H30住基!F115</f>
        <v>-3.5871811724460141E-3</v>
      </c>
      <c r="AB115" s="541">
        <f>G115/H30住基!G115</f>
        <v>2.2271714922048998E-4</v>
      </c>
      <c r="AC115" s="541">
        <f>H115/H30住基!H115</f>
        <v>0</v>
      </c>
      <c r="AD115" s="541">
        <f>I115/H30住基!I115</f>
        <v>-1.5269765863590091E-3</v>
      </c>
      <c r="AE115" s="541">
        <f>J115/H30住基!J115</f>
        <v>-9.2821782178217817E-4</v>
      </c>
      <c r="AF115" s="541">
        <f>K115/H30住基!K115</f>
        <v>-3.7505934483304318E-2</v>
      </c>
      <c r="AG115" s="541">
        <f>L115/H30住基!L115</f>
        <v>-4.6159087037983305E-2</v>
      </c>
      <c r="AH115" s="541">
        <f>M115/H30住基!M115</f>
        <v>-2.0293474867311896E-3</v>
      </c>
      <c r="AI115" s="541">
        <f>N115/H30住基!N115</f>
        <v>-1.6187778227438284E-3</v>
      </c>
      <c r="AJ115" s="541">
        <f>O115/H30住基!O115</f>
        <v>-8.529693997227849E-4</v>
      </c>
      <c r="AK115" s="541">
        <f>P115/H30住基!P115</f>
        <v>-1.2865873271148279E-3</v>
      </c>
      <c r="AL115" s="541">
        <f>Q115/H30住基!Q115</f>
        <v>-3.2668300081670752E-3</v>
      </c>
      <c r="AM115" s="541">
        <f>R115/H30住基!R115</f>
        <v>-3.8031577734239943E-3</v>
      </c>
      <c r="AN115" s="541">
        <f>S115/H30住基!S115</f>
        <v>7.9699419332802002E-4</v>
      </c>
      <c r="AO115" s="541">
        <f>T115/H30住基!T115</f>
        <v>3.9096862476786239E-4</v>
      </c>
      <c r="AP115" s="541">
        <f>U115/H30住基!U115</f>
        <v>2.1813224267211999E-3</v>
      </c>
      <c r="AQ115" s="541">
        <f>V115/H30住基!V115</f>
        <v>3.5429583702391498E-3</v>
      </c>
      <c r="AR115" s="541">
        <f>W115/H30住基!W115</f>
        <v>1.1471431722920804E-2</v>
      </c>
      <c r="AS115" s="541">
        <f>X115/H30住基!X115</f>
        <v>1.3597033374536464E-2</v>
      </c>
      <c r="AT115" s="541">
        <f>Y115/H30住基!Y115</f>
        <v>1.4712643678160919E-2</v>
      </c>
      <c r="AU115" s="552"/>
    </row>
    <row r="116" spans="1:47" s="482" customFormat="1" ht="15" customHeight="1">
      <c r="A116" s="482">
        <v>3</v>
      </c>
      <c r="B116" s="483" t="s">
        <v>603</v>
      </c>
      <c r="C116" s="484" t="s">
        <v>57</v>
      </c>
      <c r="D116" s="484" t="s">
        <v>186</v>
      </c>
      <c r="E116" s="485" t="s">
        <v>34</v>
      </c>
      <c r="F116" s="506">
        <v>-158</v>
      </c>
      <c r="G116" s="506">
        <v>15</v>
      </c>
      <c r="H116" s="506">
        <v>-30</v>
      </c>
      <c r="I116" s="506">
        <v>-3</v>
      </c>
      <c r="J116" s="506">
        <v>-104</v>
      </c>
      <c r="K116" s="506">
        <v>-127</v>
      </c>
      <c r="L116" s="506">
        <v>-45</v>
      </c>
      <c r="M116" s="506">
        <v>60</v>
      </c>
      <c r="N116" s="506">
        <v>56</v>
      </c>
      <c r="O116" s="506">
        <v>-5</v>
      </c>
      <c r="P116" s="506">
        <v>1</v>
      </c>
      <c r="Q116" s="506">
        <v>-6</v>
      </c>
      <c r="R116" s="506">
        <v>-10</v>
      </c>
      <c r="S116" s="506">
        <v>-18</v>
      </c>
      <c r="T116" s="506">
        <v>4</v>
      </c>
      <c r="U116" s="506">
        <v>-3</v>
      </c>
      <c r="V116" s="506">
        <v>8</v>
      </c>
      <c r="W116" s="506">
        <v>12</v>
      </c>
      <c r="X116" s="506">
        <v>21</v>
      </c>
      <c r="Y116" s="506">
        <v>16</v>
      </c>
      <c r="Z116" s="552"/>
      <c r="AA116" s="543">
        <f>F116/H30住基!F116</f>
        <v>-5.6909661315477625E-4</v>
      </c>
      <c r="AB116" s="543">
        <f>G116/H30住基!G116</f>
        <v>1.3502565487442614E-3</v>
      </c>
      <c r="AC116" s="543">
        <f>H116/H30住基!H116</f>
        <v>-2.4885939444214021E-3</v>
      </c>
      <c r="AD116" s="543">
        <f>I116/H30住基!I116</f>
        <v>-2.3649980291683091E-4</v>
      </c>
      <c r="AE116" s="543">
        <f>J116/H30住基!J116</f>
        <v>-7.4397310251090925E-3</v>
      </c>
      <c r="AF116" s="543">
        <f>K116/H30住基!K116</f>
        <v>-9.23166388020644E-3</v>
      </c>
      <c r="AG116" s="543">
        <f>L116/H30住基!L116</f>
        <v>-3.4202325758151556E-3</v>
      </c>
      <c r="AH116" s="543">
        <f>M116/H30住基!M116</f>
        <v>4.1194644696189494E-3</v>
      </c>
      <c r="AI116" s="543">
        <f>N116/H30住基!N116</f>
        <v>3.4470023390373015E-3</v>
      </c>
      <c r="AJ116" s="543">
        <f>O116/H30住基!O116</f>
        <v>-2.4393813728838367E-4</v>
      </c>
      <c r="AK116" s="543">
        <f>P116/H30住基!P116</f>
        <v>4.793404275716614E-5</v>
      </c>
      <c r="AL116" s="543">
        <f>Q116/H30住基!Q116</f>
        <v>-3.3965468440418908E-4</v>
      </c>
      <c r="AM116" s="543">
        <f>R116/H30住基!R116</f>
        <v>-6.3279124216920836E-4</v>
      </c>
      <c r="AN116" s="543">
        <f>S116/H30住基!S116</f>
        <v>-1.1689829848032212E-3</v>
      </c>
      <c r="AO116" s="543">
        <f>T116/H30住基!T116</f>
        <v>1.9408054342552158E-4</v>
      </c>
      <c r="AP116" s="543">
        <f>U116/H30住基!U116</f>
        <v>-1.6793551276309896E-4</v>
      </c>
      <c r="AQ116" s="543">
        <f>V116/H30住基!V116</f>
        <v>5.1308363263211901E-4</v>
      </c>
      <c r="AR116" s="543">
        <f>W116/H30住基!W116</f>
        <v>9.7815454841865008E-4</v>
      </c>
      <c r="AS116" s="543">
        <f>X116/H30住基!X116</f>
        <v>2.5616003903391072E-3</v>
      </c>
      <c r="AT116" s="543">
        <f>Y116/H30住基!Y116</f>
        <v>3.0058237835806877E-3</v>
      </c>
      <c r="AU116" s="553"/>
    </row>
    <row r="117" spans="1:47" s="482" customFormat="1" ht="15" customHeight="1">
      <c r="A117" s="482">
        <v>3</v>
      </c>
      <c r="B117" s="483" t="s">
        <v>604</v>
      </c>
      <c r="C117" s="484" t="s">
        <v>57</v>
      </c>
      <c r="D117" s="484" t="s">
        <v>187</v>
      </c>
      <c r="E117" s="485" t="s">
        <v>34</v>
      </c>
      <c r="F117" s="506">
        <v>878</v>
      </c>
      <c r="G117" s="506">
        <v>-177</v>
      </c>
      <c r="H117" s="506">
        <v>-63</v>
      </c>
      <c r="I117" s="506">
        <v>-43</v>
      </c>
      <c r="J117" s="506">
        <v>83</v>
      </c>
      <c r="K117" s="506">
        <v>595</v>
      </c>
      <c r="L117" s="506">
        <v>322</v>
      </c>
      <c r="M117" s="506">
        <v>-14</v>
      </c>
      <c r="N117" s="506">
        <v>-5</v>
      </c>
      <c r="O117" s="506">
        <v>-9</v>
      </c>
      <c r="P117" s="506">
        <v>32</v>
      </c>
      <c r="Q117" s="506">
        <v>34</v>
      </c>
      <c r="R117" s="506">
        <v>18</v>
      </c>
      <c r="S117" s="506">
        <v>19</v>
      </c>
      <c r="T117" s="506">
        <v>26</v>
      </c>
      <c r="U117" s="506">
        <v>17</v>
      </c>
      <c r="V117" s="506">
        <v>17</v>
      </c>
      <c r="W117" s="506">
        <v>22</v>
      </c>
      <c r="X117" s="506">
        <v>-3</v>
      </c>
      <c r="Y117" s="506">
        <v>7</v>
      </c>
      <c r="Z117" s="552"/>
      <c r="AA117" s="541">
        <f>F117/H30住基!F117</f>
        <v>3.6963285101438538E-3</v>
      </c>
      <c r="AB117" s="541">
        <f>G117/H30住基!G117</f>
        <v>-1.9959404600811907E-2</v>
      </c>
      <c r="AC117" s="541">
        <f>H117/H30住基!H117</f>
        <v>-7.0000000000000001E-3</v>
      </c>
      <c r="AD117" s="541">
        <f>I117/H30住基!I117</f>
        <v>-4.8152295632698768E-3</v>
      </c>
      <c r="AE117" s="541">
        <f>J117/H30住基!J117</f>
        <v>8.4332452753505382E-3</v>
      </c>
      <c r="AF117" s="541">
        <f>K117/H30住基!K117</f>
        <v>5.3753726623904596E-2</v>
      </c>
      <c r="AG117" s="541">
        <f>L117/H30住基!L117</f>
        <v>2.5478714986548506E-2</v>
      </c>
      <c r="AH117" s="541">
        <f>M117/H30住基!M117</f>
        <v>-1.0181077739800741E-3</v>
      </c>
      <c r="AI117" s="541">
        <f>N117/H30住基!N117</f>
        <v>-3.4473248758963045E-4</v>
      </c>
      <c r="AJ117" s="541">
        <f>O117/H30住基!O117</f>
        <v>-5.0899219545300306E-4</v>
      </c>
      <c r="AK117" s="541">
        <f>P117/H30住基!P117</f>
        <v>1.7240450406766877E-3</v>
      </c>
      <c r="AL117" s="541">
        <f>Q117/H30住基!Q117</f>
        <v>2.2112382934443287E-3</v>
      </c>
      <c r="AM117" s="541">
        <f>R117/H30住基!R117</f>
        <v>1.3901760889712697E-3</v>
      </c>
      <c r="AN117" s="541">
        <f>S117/H30住基!S117</f>
        <v>1.5080561949361061E-3</v>
      </c>
      <c r="AO117" s="541">
        <f>T117/H30住基!T117</f>
        <v>1.4614952220348509E-3</v>
      </c>
      <c r="AP117" s="541">
        <f>U117/H30住基!U117</f>
        <v>1.074657057968266E-3</v>
      </c>
      <c r="AQ117" s="541">
        <f>V117/H30住基!V117</f>
        <v>1.1620753298243215E-3</v>
      </c>
      <c r="AR117" s="541">
        <f>W117/H30住基!W117</f>
        <v>1.8876018876018876E-3</v>
      </c>
      <c r="AS117" s="541">
        <f>X117/H30住基!X117</f>
        <v>-4.0733197556008148E-4</v>
      </c>
      <c r="AT117" s="541">
        <f>Y117/H30住基!Y117</f>
        <v>1.5531395606833815E-3</v>
      </c>
      <c r="AU117" s="552"/>
    </row>
    <row r="118" spans="1:47" s="482" customFormat="1" ht="15" customHeight="1">
      <c r="A118" s="482">
        <v>3</v>
      </c>
      <c r="B118" s="483" t="s">
        <v>605</v>
      </c>
      <c r="C118" s="484" t="s">
        <v>57</v>
      </c>
      <c r="D118" s="484" t="s">
        <v>188</v>
      </c>
      <c r="E118" s="485" t="s">
        <v>34</v>
      </c>
      <c r="F118" s="506">
        <v>912</v>
      </c>
      <c r="G118" s="506">
        <v>142</v>
      </c>
      <c r="H118" s="506">
        <v>65</v>
      </c>
      <c r="I118" s="506">
        <v>8</v>
      </c>
      <c r="J118" s="506">
        <v>10</v>
      </c>
      <c r="K118" s="506">
        <v>34</v>
      </c>
      <c r="L118" s="506">
        <v>293</v>
      </c>
      <c r="M118" s="506">
        <v>211</v>
      </c>
      <c r="N118" s="506">
        <v>99</v>
      </c>
      <c r="O118" s="506">
        <v>20</v>
      </c>
      <c r="P118" s="506">
        <v>-25</v>
      </c>
      <c r="Q118" s="506">
        <v>5</v>
      </c>
      <c r="R118" s="506">
        <v>14</v>
      </c>
      <c r="S118" s="506">
        <v>0</v>
      </c>
      <c r="T118" s="506">
        <v>-15</v>
      </c>
      <c r="U118" s="506">
        <v>9</v>
      </c>
      <c r="V118" s="506">
        <v>9</v>
      </c>
      <c r="W118" s="506">
        <v>14</v>
      </c>
      <c r="X118" s="506">
        <v>6</v>
      </c>
      <c r="Y118" s="506">
        <v>13</v>
      </c>
      <c r="Z118" s="552"/>
      <c r="AA118" s="541">
        <f>F118/H30住基!F118</f>
        <v>5.8593373552030528E-3</v>
      </c>
      <c r="AB118" s="541">
        <f>G118/H30住基!G118</f>
        <v>2.0573746740075342E-2</v>
      </c>
      <c r="AC118" s="541">
        <f>H118/H30住基!H118</f>
        <v>9.6971505296136063E-3</v>
      </c>
      <c r="AD118" s="541">
        <f>I118/H30住基!I118</f>
        <v>1.2351397251814111E-3</v>
      </c>
      <c r="AE118" s="541">
        <f>J118/H30住基!J118</f>
        <v>1.4208581983518045E-3</v>
      </c>
      <c r="AF118" s="541">
        <f>K118/H30住基!K118</f>
        <v>4.635942187073902E-3</v>
      </c>
      <c r="AG118" s="541">
        <f>L118/H30住基!L118</f>
        <v>3.6827551533433887E-2</v>
      </c>
      <c r="AH118" s="541">
        <f>M118/H30住基!M118</f>
        <v>2.3599149983223353E-2</v>
      </c>
      <c r="AI118" s="541">
        <f>N118/H30住基!N118</f>
        <v>1.0148641722193747E-2</v>
      </c>
      <c r="AJ118" s="541">
        <f>O118/H30住基!O118</f>
        <v>1.7418568193694479E-3</v>
      </c>
      <c r="AK118" s="541">
        <f>P118/H30住基!P118</f>
        <v>-2.0745166376234339E-3</v>
      </c>
      <c r="AL118" s="541">
        <f>Q118/H30住基!Q118</f>
        <v>4.9149710016710901E-4</v>
      </c>
      <c r="AM118" s="541">
        <f>R118/H30住基!R118</f>
        <v>1.6153224875966308E-3</v>
      </c>
      <c r="AN118" s="541">
        <f>S118/H30住基!S118</f>
        <v>0</v>
      </c>
      <c r="AO118" s="541">
        <f>T118/H30住基!T118</f>
        <v>-1.2942191544434857E-3</v>
      </c>
      <c r="AP118" s="541">
        <f>U118/H30住基!U118</f>
        <v>8.9811396068256656E-4</v>
      </c>
      <c r="AQ118" s="541">
        <f>V118/H30住基!V118</f>
        <v>1.053864168618267E-3</v>
      </c>
      <c r="AR118" s="541">
        <f>W118/H30住基!W118</f>
        <v>2.1103406692794696E-3</v>
      </c>
      <c r="AS118" s="541">
        <f>X118/H30住基!X118</f>
        <v>1.4021967749474175E-3</v>
      </c>
      <c r="AT118" s="541">
        <f>Y118/H30住基!Y118</f>
        <v>4.7135605511240027E-3</v>
      </c>
      <c r="AU118" s="552"/>
    </row>
    <row r="119" spans="1:47" s="482" customFormat="1" ht="15" customHeight="1">
      <c r="A119" s="482">
        <v>3</v>
      </c>
      <c r="B119" s="483" t="s">
        <v>606</v>
      </c>
      <c r="C119" s="484" t="s">
        <v>57</v>
      </c>
      <c r="D119" s="484" t="s">
        <v>189</v>
      </c>
      <c r="E119" s="485" t="s">
        <v>34</v>
      </c>
      <c r="F119" s="506">
        <v>128</v>
      </c>
      <c r="G119" s="506">
        <v>-6</v>
      </c>
      <c r="H119" s="506">
        <v>-20</v>
      </c>
      <c r="I119" s="506">
        <v>18</v>
      </c>
      <c r="J119" s="506">
        <v>106</v>
      </c>
      <c r="K119" s="506">
        <v>136</v>
      </c>
      <c r="L119" s="506">
        <v>19</v>
      </c>
      <c r="M119" s="506">
        <v>28</v>
      </c>
      <c r="N119" s="506">
        <v>-28</v>
      </c>
      <c r="O119" s="506">
        <v>-23</v>
      </c>
      <c r="P119" s="506">
        <v>-23</v>
      </c>
      <c r="Q119" s="506">
        <v>-26</v>
      </c>
      <c r="R119" s="506">
        <v>-15</v>
      </c>
      <c r="S119" s="506">
        <v>-17</v>
      </c>
      <c r="T119" s="506">
        <v>-15</v>
      </c>
      <c r="U119" s="506">
        <v>4</v>
      </c>
      <c r="V119" s="506">
        <v>-4</v>
      </c>
      <c r="W119" s="506">
        <v>-7</v>
      </c>
      <c r="X119" s="506">
        <v>-6</v>
      </c>
      <c r="Y119" s="506">
        <v>7</v>
      </c>
      <c r="Z119" s="552"/>
      <c r="AA119" s="541">
        <f>F119/H30住基!F119</f>
        <v>5.0142789427706238E-4</v>
      </c>
      <c r="AB119" s="541">
        <f>G119/H30住基!G119</f>
        <v>-5.7191878753217048E-4</v>
      </c>
      <c r="AC119" s="541">
        <f>H119/H30住基!H119</f>
        <v>-1.7677214071062401E-3</v>
      </c>
      <c r="AD119" s="541">
        <f>I119/H30住基!I119</f>
        <v>1.5276245438343376E-3</v>
      </c>
      <c r="AE119" s="541">
        <f>J119/H30住基!J119</f>
        <v>8.5990103025878149E-3</v>
      </c>
      <c r="AF119" s="541">
        <f>K119/H30住基!K119</f>
        <v>1.1148454791376342E-2</v>
      </c>
      <c r="AG119" s="541">
        <f>L119/H30住基!L119</f>
        <v>1.5460981365448775E-3</v>
      </c>
      <c r="AH119" s="541">
        <f>M119/H30住基!M119</f>
        <v>1.962983735277622E-3</v>
      </c>
      <c r="AI119" s="541">
        <f>N119/H30住基!N119</f>
        <v>-1.6671628460851445E-3</v>
      </c>
      <c r="AJ119" s="541">
        <f>O119/H30住基!O119</f>
        <v>-1.0906159609274978E-3</v>
      </c>
      <c r="AK119" s="541">
        <f>P119/H30住基!P119</f>
        <v>-1.0307892260117419E-3</v>
      </c>
      <c r="AL119" s="541">
        <f>Q119/H30住基!Q119</f>
        <v>-1.4905692828068567E-3</v>
      </c>
      <c r="AM119" s="541">
        <f>R119/H30住基!R119</f>
        <v>-1.0275380189066995E-3</v>
      </c>
      <c r="AN119" s="541">
        <f>S119/H30住基!S119</f>
        <v>-1.2973137973137973E-3</v>
      </c>
      <c r="AO119" s="541">
        <f>T119/H30住基!T119</f>
        <v>-8.7138375740676197E-4</v>
      </c>
      <c r="AP119" s="541">
        <f>U119/H30住基!U119</f>
        <v>2.7771991946122336E-4</v>
      </c>
      <c r="AQ119" s="541">
        <f>V119/H30住基!V119</f>
        <v>-3.2401782098015393E-4</v>
      </c>
      <c r="AR119" s="541">
        <f>W119/H30住基!W119</f>
        <v>-6.9060773480662981E-4</v>
      </c>
      <c r="AS119" s="541">
        <f>X119/H30住基!X119</f>
        <v>-8.9166295140436912E-4</v>
      </c>
      <c r="AT119" s="541">
        <f>Y119/H30住基!Y119</f>
        <v>1.5783540022547915E-3</v>
      </c>
      <c r="AU119" s="552"/>
    </row>
    <row r="120" spans="1:47" s="482" customFormat="1" ht="15" customHeight="1">
      <c r="A120" s="482">
        <v>3</v>
      </c>
      <c r="B120" s="483" t="s">
        <v>607</v>
      </c>
      <c r="C120" s="484" t="s">
        <v>57</v>
      </c>
      <c r="D120" s="484" t="s">
        <v>190</v>
      </c>
      <c r="E120" s="485" t="s">
        <v>34</v>
      </c>
      <c r="F120" s="506">
        <v>-235</v>
      </c>
      <c r="G120" s="506">
        <v>-16</v>
      </c>
      <c r="H120" s="506">
        <v>1</v>
      </c>
      <c r="I120" s="506">
        <v>-5</v>
      </c>
      <c r="J120" s="506">
        <v>-22</v>
      </c>
      <c r="K120" s="506">
        <v>-113</v>
      </c>
      <c r="L120" s="506">
        <v>-34</v>
      </c>
      <c r="M120" s="506">
        <v>-24</v>
      </c>
      <c r="N120" s="506">
        <v>-9</v>
      </c>
      <c r="O120" s="506">
        <v>18</v>
      </c>
      <c r="P120" s="506">
        <v>1</v>
      </c>
      <c r="Q120" s="506">
        <v>-8</v>
      </c>
      <c r="R120" s="506">
        <v>-10</v>
      </c>
      <c r="S120" s="506">
        <v>5</v>
      </c>
      <c r="T120" s="506">
        <v>8</v>
      </c>
      <c r="U120" s="506">
        <v>-7</v>
      </c>
      <c r="V120" s="506">
        <v>-8</v>
      </c>
      <c r="W120" s="506">
        <v>-6</v>
      </c>
      <c r="X120" s="506">
        <v>-3</v>
      </c>
      <c r="Y120" s="506">
        <v>-3</v>
      </c>
      <c r="Z120" s="552"/>
      <c r="AA120" s="541">
        <f>F120/H30住基!F120</f>
        <v>-1.0041018629294138E-2</v>
      </c>
      <c r="AB120" s="541">
        <f>G120/H30住基!G120</f>
        <v>-2.3494860499265784E-2</v>
      </c>
      <c r="AC120" s="541">
        <f>H120/H30住基!H120</f>
        <v>1.2515644555694619E-3</v>
      </c>
      <c r="AD120" s="541">
        <f>I120/H30住基!I120</f>
        <v>-5.4764512595837896E-3</v>
      </c>
      <c r="AE120" s="541">
        <f>J120/H30住基!J120</f>
        <v>-2.0676691729323307E-2</v>
      </c>
      <c r="AF120" s="541">
        <f>K120/H30住基!K120</f>
        <v>-0.11625514403292181</v>
      </c>
      <c r="AG120" s="541">
        <f>L120/H30住基!L120</f>
        <v>-4.1564792176039117E-2</v>
      </c>
      <c r="AH120" s="541">
        <f>M120/H30住基!M120</f>
        <v>-2.569593147751606E-2</v>
      </c>
      <c r="AI120" s="541">
        <f>N120/H30住基!N120</f>
        <v>-7.6465590484282074E-3</v>
      </c>
      <c r="AJ120" s="541">
        <f>O120/H30住基!O120</f>
        <v>1.2684989429175475E-2</v>
      </c>
      <c r="AK120" s="541">
        <f>P120/H30住基!P120</f>
        <v>6.5231572080887146E-4</v>
      </c>
      <c r="AL120" s="541">
        <f>Q120/H30住基!Q120</f>
        <v>-5.8097312999273783E-3</v>
      </c>
      <c r="AM120" s="541">
        <f>R120/H30住基!R120</f>
        <v>-7.0126227208976155E-3</v>
      </c>
      <c r="AN120" s="541">
        <f>S120/H30住基!S120</f>
        <v>3.1705770450221942E-3</v>
      </c>
      <c r="AO120" s="541">
        <f>T120/H30住基!T120</f>
        <v>3.7593984962406013E-3</v>
      </c>
      <c r="AP120" s="541">
        <f>U120/H30住基!U120</f>
        <v>-4.1617122473246136E-3</v>
      </c>
      <c r="AQ120" s="541">
        <f>V120/H30住基!V120</f>
        <v>-5.8737151248164461E-3</v>
      </c>
      <c r="AR120" s="541">
        <f>W120/H30住基!W120</f>
        <v>-4.1551246537396124E-3</v>
      </c>
      <c r="AS120" s="541">
        <f>X120/H30住基!X120</f>
        <v>-2.5728987993138938E-3</v>
      </c>
      <c r="AT120" s="541">
        <f>Y120/H30住基!Y120</f>
        <v>-3.2188841201716738E-3</v>
      </c>
      <c r="AU120" s="552"/>
    </row>
    <row r="121" spans="1:47" s="482" customFormat="1" ht="15" customHeight="1">
      <c r="A121" s="482">
        <v>3</v>
      </c>
      <c r="B121" s="483" t="s">
        <v>608</v>
      </c>
      <c r="C121" s="484" t="s">
        <v>57</v>
      </c>
      <c r="D121" s="484" t="s">
        <v>191</v>
      </c>
      <c r="E121" s="485" t="s">
        <v>34</v>
      </c>
      <c r="F121" s="506">
        <v>17</v>
      </c>
      <c r="G121" s="506">
        <v>52</v>
      </c>
      <c r="H121" s="506">
        <v>-1</v>
      </c>
      <c r="I121" s="506">
        <v>-21</v>
      </c>
      <c r="J121" s="506">
        <v>-11</v>
      </c>
      <c r="K121" s="506">
        <v>1</v>
      </c>
      <c r="L121" s="506">
        <v>-46</v>
      </c>
      <c r="M121" s="506">
        <v>39</v>
      </c>
      <c r="N121" s="506">
        <v>-21</v>
      </c>
      <c r="O121" s="506">
        <v>-11</v>
      </c>
      <c r="P121" s="506">
        <v>0</v>
      </c>
      <c r="Q121" s="506">
        <v>11</v>
      </c>
      <c r="R121" s="506">
        <v>6</v>
      </c>
      <c r="S121" s="506">
        <v>9</v>
      </c>
      <c r="T121" s="506">
        <v>13</v>
      </c>
      <c r="U121" s="506">
        <v>-1</v>
      </c>
      <c r="V121" s="506">
        <v>6</v>
      </c>
      <c r="W121" s="506">
        <v>-2</v>
      </c>
      <c r="X121" s="506">
        <v>0</v>
      </c>
      <c r="Y121" s="506">
        <v>-6</v>
      </c>
      <c r="Z121" s="552"/>
      <c r="AA121" s="541">
        <f>F121/H30住基!F121</f>
        <v>3.2358147591221424E-4</v>
      </c>
      <c r="AB121" s="541">
        <f>G121/H30住基!G121</f>
        <v>2.9034059184812954E-2</v>
      </c>
      <c r="AC121" s="541">
        <f>H121/H30住基!H121</f>
        <v>-4.921259842519685E-4</v>
      </c>
      <c r="AD121" s="541">
        <f>I121/H30住基!I121</f>
        <v>-9.5065640561339971E-3</v>
      </c>
      <c r="AE121" s="541">
        <f>J121/H30住基!J121</f>
        <v>-4.9261083743842365E-3</v>
      </c>
      <c r="AF121" s="541">
        <f>K121/H30住基!K121</f>
        <v>4.8732943469785572E-4</v>
      </c>
      <c r="AG121" s="541">
        <f>L121/H30住基!L121</f>
        <v>-2.3821853961677887E-2</v>
      </c>
      <c r="AH121" s="541">
        <f>M121/H30住基!M121</f>
        <v>1.683937823834197E-2</v>
      </c>
      <c r="AI121" s="541">
        <f>N121/H30住基!N121</f>
        <v>-6.8807339449541288E-3</v>
      </c>
      <c r="AJ121" s="541">
        <f>O121/H30住基!O121</f>
        <v>-2.6686074721009221E-3</v>
      </c>
      <c r="AK121" s="541">
        <f>P121/H30住基!P121</f>
        <v>0</v>
      </c>
      <c r="AL121" s="541">
        <f>Q121/H30住基!Q121</f>
        <v>2.8314028314028314E-3</v>
      </c>
      <c r="AM121" s="541">
        <f>R121/H30住基!R121</f>
        <v>1.7725258493353029E-3</v>
      </c>
      <c r="AN121" s="541">
        <f>S121/H30住基!S121</f>
        <v>2.9126213592233011E-3</v>
      </c>
      <c r="AO121" s="541">
        <f>T121/H30住基!T121</f>
        <v>3.2679738562091504E-3</v>
      </c>
      <c r="AP121" s="541">
        <f>U121/H30住基!U121</f>
        <v>-2.901915264074289E-4</v>
      </c>
      <c r="AQ121" s="541">
        <f>V121/H30住基!V121</f>
        <v>2.0161290322580645E-3</v>
      </c>
      <c r="AR121" s="541">
        <f>W121/H30住基!W121</f>
        <v>-7.9904115061925688E-4</v>
      </c>
      <c r="AS121" s="541">
        <f>X121/H30住基!X121</f>
        <v>0</v>
      </c>
      <c r="AT121" s="541">
        <f>Y121/H30住基!Y121</f>
        <v>-4.9019607843137254E-3</v>
      </c>
      <c r="AU121" s="552"/>
    </row>
    <row r="122" spans="1:47" s="482" customFormat="1" ht="15" customHeight="1">
      <c r="A122" s="482">
        <v>3</v>
      </c>
      <c r="B122" s="483" t="s">
        <v>609</v>
      </c>
      <c r="C122" s="484" t="s">
        <v>57</v>
      </c>
      <c r="D122" s="484" t="s">
        <v>266</v>
      </c>
      <c r="E122" s="485" t="s">
        <v>34</v>
      </c>
      <c r="F122" s="506">
        <v>579</v>
      </c>
      <c r="G122" s="506">
        <v>118</v>
      </c>
      <c r="H122" s="506">
        <v>25</v>
      </c>
      <c r="I122" s="506">
        <v>-25</v>
      </c>
      <c r="J122" s="506">
        <v>71</v>
      </c>
      <c r="K122" s="506">
        <v>8</v>
      </c>
      <c r="L122" s="506">
        <v>91</v>
      </c>
      <c r="M122" s="506">
        <v>122</v>
      </c>
      <c r="N122" s="506">
        <v>70</v>
      </c>
      <c r="O122" s="506">
        <v>25</v>
      </c>
      <c r="P122" s="506">
        <v>9</v>
      </c>
      <c r="Q122" s="506">
        <v>-2</v>
      </c>
      <c r="R122" s="506">
        <v>-9</v>
      </c>
      <c r="S122" s="506">
        <v>26</v>
      </c>
      <c r="T122" s="506">
        <v>3</v>
      </c>
      <c r="U122" s="506">
        <v>1</v>
      </c>
      <c r="V122" s="506">
        <v>12</v>
      </c>
      <c r="W122" s="506">
        <v>23</v>
      </c>
      <c r="X122" s="506">
        <v>5</v>
      </c>
      <c r="Y122" s="506">
        <v>6</v>
      </c>
      <c r="Z122" s="552"/>
      <c r="AA122" s="541">
        <f>F122/H30住基!F122</f>
        <v>5.5874547647768395E-3</v>
      </c>
      <c r="AB122" s="541">
        <f>G122/H30住基!G122</f>
        <v>2.7027027027027029E-2</v>
      </c>
      <c r="AC122" s="541">
        <f>H122/H30住基!H122</f>
        <v>5.3510273972602737E-3</v>
      </c>
      <c r="AD122" s="541">
        <f>I122/H30住基!I122</f>
        <v>-5.3453068206115034E-3</v>
      </c>
      <c r="AE122" s="541">
        <f>J122/H30住基!J122</f>
        <v>1.4137793707686181E-2</v>
      </c>
      <c r="AF122" s="541">
        <f>K122/H30住基!K122</f>
        <v>1.6051364365971107E-3</v>
      </c>
      <c r="AG122" s="541">
        <f>L122/H30住基!L122</f>
        <v>1.7966436327739387E-2</v>
      </c>
      <c r="AH122" s="541">
        <f>M122/H30住基!M122</f>
        <v>2.1509167842031031E-2</v>
      </c>
      <c r="AI122" s="541">
        <f>N122/H30住基!N122</f>
        <v>1.0510510510510511E-2</v>
      </c>
      <c r="AJ122" s="541">
        <f>O122/H30住基!O122</f>
        <v>3.1117749564351506E-3</v>
      </c>
      <c r="AK122" s="541">
        <f>P122/H30住基!P122</f>
        <v>1.067995728017088E-3</v>
      </c>
      <c r="AL122" s="541">
        <f>Q122/H30住基!Q122</f>
        <v>-2.8826751225136929E-4</v>
      </c>
      <c r="AM122" s="541">
        <f>R122/H30住基!R122</f>
        <v>-1.6366612111292963E-3</v>
      </c>
      <c r="AN122" s="541">
        <f>S122/H30住基!S122</f>
        <v>4.9307794424426326E-3</v>
      </c>
      <c r="AO122" s="541">
        <f>T122/H30住基!T122</f>
        <v>4.0722139269716302E-4</v>
      </c>
      <c r="AP122" s="541">
        <f>U122/H30住基!U122</f>
        <v>1.5197568389057752E-4</v>
      </c>
      <c r="AQ122" s="541">
        <f>V122/H30住基!V122</f>
        <v>2.1119324181626186E-3</v>
      </c>
      <c r="AR122" s="541">
        <f>W122/H30住基!W122</f>
        <v>5.3265400648448355E-3</v>
      </c>
      <c r="AS122" s="541">
        <f>X122/H30住基!X122</f>
        <v>1.8395879323031641E-3</v>
      </c>
      <c r="AT122" s="541">
        <f>Y122/H30住基!Y122</f>
        <v>3.5906642728904849E-3</v>
      </c>
      <c r="AU122" s="552"/>
    </row>
    <row r="123" spans="1:47" s="482" customFormat="1" ht="15" customHeight="1">
      <c r="A123" s="482">
        <v>3</v>
      </c>
      <c r="B123" s="483" t="s">
        <v>610</v>
      </c>
      <c r="C123" s="484" t="s">
        <v>57</v>
      </c>
      <c r="D123" s="484" t="s">
        <v>268</v>
      </c>
      <c r="E123" s="485" t="s">
        <v>34</v>
      </c>
      <c r="F123" s="506">
        <v>-99</v>
      </c>
      <c r="G123" s="506">
        <v>-5</v>
      </c>
      <c r="H123" s="506">
        <v>-4</v>
      </c>
      <c r="I123" s="506">
        <v>-6</v>
      </c>
      <c r="J123" s="506">
        <v>6</v>
      </c>
      <c r="K123" s="506">
        <v>-35</v>
      </c>
      <c r="L123" s="506">
        <v>-32</v>
      </c>
      <c r="M123" s="506">
        <v>-15</v>
      </c>
      <c r="N123" s="506">
        <v>-1</v>
      </c>
      <c r="O123" s="506">
        <v>2</v>
      </c>
      <c r="P123" s="506">
        <v>-1</v>
      </c>
      <c r="Q123" s="506">
        <v>6</v>
      </c>
      <c r="R123" s="506">
        <v>2</v>
      </c>
      <c r="S123" s="506">
        <v>-3</v>
      </c>
      <c r="T123" s="506">
        <v>-1</v>
      </c>
      <c r="U123" s="506">
        <v>-6</v>
      </c>
      <c r="V123" s="506">
        <v>0</v>
      </c>
      <c r="W123" s="506">
        <v>-4</v>
      </c>
      <c r="X123" s="506">
        <v>-5</v>
      </c>
      <c r="Y123" s="506">
        <v>3</v>
      </c>
      <c r="Z123" s="552"/>
      <c r="AA123" s="541">
        <f>F123/H30住基!F123</f>
        <v>-6.3661500868111374E-3</v>
      </c>
      <c r="AB123" s="541">
        <f>G123/H30住基!G123</f>
        <v>-9.140767824497258E-3</v>
      </c>
      <c r="AC123" s="541">
        <f>H123/H30住基!H123</f>
        <v>-7.0422535211267607E-3</v>
      </c>
      <c r="AD123" s="541">
        <f>I123/H30住基!I123</f>
        <v>-1.0344827586206896E-2</v>
      </c>
      <c r="AE123" s="541">
        <f>J123/H30住基!J123</f>
        <v>9.7244732576985422E-3</v>
      </c>
      <c r="AF123" s="541">
        <f>K123/H30住基!K123</f>
        <v>-5.239520958083832E-2</v>
      </c>
      <c r="AG123" s="541">
        <f>L123/H30住基!L123</f>
        <v>-5.128205128205128E-2</v>
      </c>
      <c r="AH123" s="541">
        <f>M123/H30住基!M123</f>
        <v>-2.1676300578034682E-2</v>
      </c>
      <c r="AI123" s="541">
        <f>N123/H30住基!N123</f>
        <v>-1.2787723785166241E-3</v>
      </c>
      <c r="AJ123" s="541">
        <f>O123/H30住基!O123</f>
        <v>2.0768431983385254E-3</v>
      </c>
      <c r="AK123" s="541">
        <f>P123/H30住基!P123</f>
        <v>-1.0471204188481676E-3</v>
      </c>
      <c r="AL123" s="541">
        <f>Q123/H30住基!Q123</f>
        <v>7.0011668611435242E-3</v>
      </c>
      <c r="AM123" s="541">
        <f>R123/H30住基!R123</f>
        <v>2.4783147459727386E-3</v>
      </c>
      <c r="AN123" s="541">
        <f>S123/H30住基!S123</f>
        <v>-3.2017075773745998E-3</v>
      </c>
      <c r="AO123" s="541">
        <f>T123/H30住基!T123</f>
        <v>-6.7658998646820032E-4</v>
      </c>
      <c r="AP123" s="541">
        <f>U123/H30住基!U123</f>
        <v>-4.7355958958168907E-3</v>
      </c>
      <c r="AQ123" s="541">
        <f>V123/H30住基!V123</f>
        <v>0</v>
      </c>
      <c r="AR123" s="541">
        <f>W123/H30住基!W123</f>
        <v>-4.329004329004329E-3</v>
      </c>
      <c r="AS123" s="541">
        <f>X123/H30住基!X123</f>
        <v>-7.716049382716049E-3</v>
      </c>
      <c r="AT123" s="541">
        <f>Y123/H30住基!Y123</f>
        <v>5.8139534883720929E-3</v>
      </c>
      <c r="AU123" s="552"/>
    </row>
    <row r="124" spans="1:47" s="482" customFormat="1" ht="15" customHeight="1">
      <c r="A124" s="482">
        <v>3</v>
      </c>
      <c r="B124" s="483" t="s">
        <v>611</v>
      </c>
      <c r="C124" s="484" t="s">
        <v>57</v>
      </c>
      <c r="D124" s="484" t="s">
        <v>270</v>
      </c>
      <c r="E124" s="485" t="s">
        <v>34</v>
      </c>
      <c r="F124" s="506">
        <v>-262</v>
      </c>
      <c r="G124" s="506">
        <v>4</v>
      </c>
      <c r="H124" s="506">
        <v>-6</v>
      </c>
      <c r="I124" s="506">
        <v>-8</v>
      </c>
      <c r="J124" s="506">
        <v>-17</v>
      </c>
      <c r="K124" s="506">
        <v>-162</v>
      </c>
      <c r="L124" s="506">
        <v>-33</v>
      </c>
      <c r="M124" s="506">
        <v>35</v>
      </c>
      <c r="N124" s="506">
        <v>-2</v>
      </c>
      <c r="O124" s="506">
        <v>-10</v>
      </c>
      <c r="P124" s="506">
        <v>-15</v>
      </c>
      <c r="Q124" s="506">
        <v>-22</v>
      </c>
      <c r="R124" s="506">
        <v>-13</v>
      </c>
      <c r="S124" s="506">
        <v>2</v>
      </c>
      <c r="T124" s="506">
        <v>-4</v>
      </c>
      <c r="U124" s="506">
        <v>0</v>
      </c>
      <c r="V124" s="506">
        <v>4</v>
      </c>
      <c r="W124" s="506">
        <v>-8</v>
      </c>
      <c r="X124" s="506">
        <v>-1</v>
      </c>
      <c r="Y124" s="506">
        <v>-6</v>
      </c>
      <c r="Z124" s="552"/>
      <c r="AA124" s="541">
        <f>F124/H30住基!F124</f>
        <v>-6.0586439737304598E-3</v>
      </c>
      <c r="AB124" s="541">
        <f>G124/H30住基!G124</f>
        <v>2.7285129604365621E-3</v>
      </c>
      <c r="AC124" s="541">
        <f>H124/H30住基!H124</f>
        <v>-3.2751091703056767E-3</v>
      </c>
      <c r="AD124" s="541">
        <f>I124/H30住基!I124</f>
        <v>-4.3859649122807015E-3</v>
      </c>
      <c r="AE124" s="541">
        <f>J124/H30住基!J124</f>
        <v>-8.3538083538083532E-3</v>
      </c>
      <c r="AF124" s="541">
        <f>K124/H30住基!K124</f>
        <v>-8.8621444201312904E-2</v>
      </c>
      <c r="AG124" s="541">
        <f>L124/H30住基!L124</f>
        <v>-2.0171149144254278E-2</v>
      </c>
      <c r="AH124" s="541">
        <f>M124/H30住基!M124</f>
        <v>1.7948717948717947E-2</v>
      </c>
      <c r="AI124" s="541">
        <f>N124/H30住基!N124</f>
        <v>-9.4295143800094295E-4</v>
      </c>
      <c r="AJ124" s="541">
        <f>O124/H30住基!O124</f>
        <v>-3.9478878799842085E-3</v>
      </c>
      <c r="AK124" s="541">
        <f>P124/H30住基!P124</f>
        <v>-5.4844606946983544E-3</v>
      </c>
      <c r="AL124" s="541">
        <f>Q124/H30住基!Q124</f>
        <v>-8.8852988691437811E-3</v>
      </c>
      <c r="AM124" s="541">
        <f>R124/H30住基!R124</f>
        <v>-4.8616305160807775E-3</v>
      </c>
      <c r="AN124" s="541">
        <f>S124/H30住基!S124</f>
        <v>6.9856793573174988E-4</v>
      </c>
      <c r="AO124" s="541">
        <f>T124/H30住基!T124</f>
        <v>-1.1166945840312675E-3</v>
      </c>
      <c r="AP124" s="541">
        <f>U124/H30住基!U124</f>
        <v>0</v>
      </c>
      <c r="AQ124" s="541">
        <f>V124/H30住基!V124</f>
        <v>1.6077170418006431E-3</v>
      </c>
      <c r="AR124" s="541">
        <f>W124/H30住基!W124</f>
        <v>-3.0769230769230769E-3</v>
      </c>
      <c r="AS124" s="541">
        <f>X124/H30住基!X124</f>
        <v>-4.8923679060665359E-4</v>
      </c>
      <c r="AT124" s="541">
        <f>Y124/H30住基!Y124</f>
        <v>-3.5992801439712059E-3</v>
      </c>
      <c r="AU124" s="552"/>
    </row>
    <row r="125" spans="1:47" s="482" customFormat="1" ht="15" customHeight="1">
      <c r="A125" s="482">
        <v>3</v>
      </c>
      <c r="B125" s="483" t="s">
        <v>612</v>
      </c>
      <c r="C125" s="484" t="s">
        <v>57</v>
      </c>
      <c r="D125" s="484" t="s">
        <v>58</v>
      </c>
      <c r="E125" s="485" t="s">
        <v>34</v>
      </c>
      <c r="F125" s="506">
        <v>-459</v>
      </c>
      <c r="G125" s="506">
        <v>-52</v>
      </c>
      <c r="H125" s="506">
        <v>-15</v>
      </c>
      <c r="I125" s="506">
        <v>2</v>
      </c>
      <c r="J125" s="506">
        <v>-3</v>
      </c>
      <c r="K125" s="506">
        <v>-176</v>
      </c>
      <c r="L125" s="506">
        <v>-63</v>
      </c>
      <c r="M125" s="506">
        <v>-90</v>
      </c>
      <c r="N125" s="506">
        <v>-76</v>
      </c>
      <c r="O125" s="506">
        <v>-25</v>
      </c>
      <c r="P125" s="506">
        <v>11</v>
      </c>
      <c r="Q125" s="506">
        <v>-2</v>
      </c>
      <c r="R125" s="506">
        <v>-12</v>
      </c>
      <c r="S125" s="506">
        <v>-14</v>
      </c>
      <c r="T125" s="506">
        <v>-2</v>
      </c>
      <c r="U125" s="506">
        <v>-6</v>
      </c>
      <c r="V125" s="506">
        <v>4</v>
      </c>
      <c r="W125" s="506">
        <v>40</v>
      </c>
      <c r="X125" s="506">
        <v>15</v>
      </c>
      <c r="Y125" s="506">
        <v>5</v>
      </c>
      <c r="Z125" s="552"/>
      <c r="AA125" s="541">
        <f>F125/H30住基!F125</f>
        <v>-3.374280484308493E-3</v>
      </c>
      <c r="AB125" s="541">
        <f>G125/H30住基!G125</f>
        <v>-1.0023130300693909E-2</v>
      </c>
      <c r="AC125" s="541">
        <f>H125/H30住基!H125</f>
        <v>-2.5108804820890528E-3</v>
      </c>
      <c r="AD125" s="541">
        <f>I125/H30住基!I125</f>
        <v>3.3283408221001831E-4</v>
      </c>
      <c r="AE125" s="541">
        <f>J125/H30住基!J125</f>
        <v>-4.3084877208099956E-4</v>
      </c>
      <c r="AF125" s="541">
        <f>K125/H30住基!K125</f>
        <v>-2.7512896670314209E-2</v>
      </c>
      <c r="AG125" s="541">
        <f>L125/H30住基!L125</f>
        <v>-1.0054261091605491E-2</v>
      </c>
      <c r="AH125" s="541">
        <f>M125/H30住基!M125</f>
        <v>-1.2347372753464123E-2</v>
      </c>
      <c r="AI125" s="541">
        <f>N125/H30住基!N125</f>
        <v>-9.4456872980362913E-3</v>
      </c>
      <c r="AJ125" s="541">
        <f>O125/H30住基!O125</f>
        <v>-2.4772096710265557E-3</v>
      </c>
      <c r="AK125" s="541">
        <f>P125/H30住基!P125</f>
        <v>1.0603431656063234E-3</v>
      </c>
      <c r="AL125" s="541">
        <f>Q125/H30住基!Q125</f>
        <v>-2.3784040908550363E-4</v>
      </c>
      <c r="AM125" s="541">
        <f>R125/H30住基!R125</f>
        <v>-1.5257469802924348E-3</v>
      </c>
      <c r="AN125" s="541">
        <f>S125/H30住基!S125</f>
        <v>-1.7142157462960695E-3</v>
      </c>
      <c r="AO125" s="541">
        <f>T125/H30住基!T125</f>
        <v>-1.8091361374943465E-4</v>
      </c>
      <c r="AP125" s="541">
        <f>U125/H30住基!U125</f>
        <v>-6.4836827317916578E-4</v>
      </c>
      <c r="AQ125" s="541">
        <f>V125/H30住基!V125</f>
        <v>5.4296185692955066E-4</v>
      </c>
      <c r="AR125" s="541">
        <f>W125/H30住基!W125</f>
        <v>7.3515897812902039E-3</v>
      </c>
      <c r="AS125" s="541">
        <f>X125/H30住基!X125</f>
        <v>4.1107152644560153E-3</v>
      </c>
      <c r="AT125" s="541">
        <f>Y125/H30住基!Y125</f>
        <v>2.2482014388489208E-3</v>
      </c>
      <c r="AU125" s="552"/>
    </row>
    <row r="126" spans="1:47" s="482" customFormat="1" ht="15" customHeight="1">
      <c r="A126" s="482">
        <v>3</v>
      </c>
      <c r="B126" s="483" t="s">
        <v>613</v>
      </c>
      <c r="C126" s="484" t="s">
        <v>57</v>
      </c>
      <c r="D126" s="484" t="s">
        <v>271</v>
      </c>
      <c r="E126" s="485" t="s">
        <v>34</v>
      </c>
      <c r="F126" s="506">
        <v>-132</v>
      </c>
      <c r="G126" s="506">
        <v>9</v>
      </c>
      <c r="H126" s="506">
        <v>2</v>
      </c>
      <c r="I126" s="506">
        <v>-2</v>
      </c>
      <c r="J126" s="506">
        <v>-7</v>
      </c>
      <c r="K126" s="506">
        <v>-59</v>
      </c>
      <c r="L126" s="506">
        <v>-42</v>
      </c>
      <c r="M126" s="506">
        <v>-1</v>
      </c>
      <c r="N126" s="506">
        <v>-7</v>
      </c>
      <c r="O126" s="506">
        <v>-11</v>
      </c>
      <c r="P126" s="506">
        <v>8</v>
      </c>
      <c r="Q126" s="506">
        <v>-3</v>
      </c>
      <c r="R126" s="506">
        <v>-5</v>
      </c>
      <c r="S126" s="506">
        <v>-2</v>
      </c>
      <c r="T126" s="506">
        <v>-8</v>
      </c>
      <c r="U126" s="506">
        <v>5</v>
      </c>
      <c r="V126" s="506">
        <v>1</v>
      </c>
      <c r="W126" s="506">
        <v>-8</v>
      </c>
      <c r="X126" s="506">
        <v>-1</v>
      </c>
      <c r="Y126" s="506">
        <v>-1</v>
      </c>
      <c r="Z126" s="552"/>
      <c r="AA126" s="541">
        <f>F126/H30住基!F126</f>
        <v>-5.2840158520475562E-3</v>
      </c>
      <c r="AB126" s="541">
        <f>G126/H30住基!G126</f>
        <v>1.1508951406649617E-2</v>
      </c>
      <c r="AC126" s="541">
        <f>H126/H30住基!H126</f>
        <v>2.2172949002217295E-3</v>
      </c>
      <c r="AD126" s="541">
        <f>I126/H30住基!I126</f>
        <v>-2.0345879959308239E-3</v>
      </c>
      <c r="AE126" s="541">
        <f>J126/H30住基!J126</f>
        <v>-5.4644808743169399E-3</v>
      </c>
      <c r="AF126" s="541">
        <f>K126/H30住基!K126</f>
        <v>-5.2304964539007091E-2</v>
      </c>
      <c r="AG126" s="541">
        <f>L126/H30住基!L126</f>
        <v>-4.0697674418604654E-2</v>
      </c>
      <c r="AH126" s="541">
        <f>M126/H30住基!M126</f>
        <v>-9.2081031307550648E-4</v>
      </c>
      <c r="AI126" s="541">
        <f>N126/H30住基!N126</f>
        <v>-5.4773082942097028E-3</v>
      </c>
      <c r="AJ126" s="541">
        <f>O126/H30住基!O126</f>
        <v>-6.6869300911854106E-3</v>
      </c>
      <c r="AK126" s="541">
        <f>P126/H30住基!P126</f>
        <v>4.7393364928909956E-3</v>
      </c>
      <c r="AL126" s="541">
        <f>Q126/H30住基!Q126</f>
        <v>-1.9181585677749361E-3</v>
      </c>
      <c r="AM126" s="541">
        <f>R126/H30住基!R126</f>
        <v>-3.4246575342465752E-3</v>
      </c>
      <c r="AN126" s="541">
        <f>S126/H30住基!S126</f>
        <v>-1.2995451591942819E-3</v>
      </c>
      <c r="AO126" s="541">
        <f>T126/H30住基!T126</f>
        <v>-3.6900369003690036E-3</v>
      </c>
      <c r="AP126" s="541">
        <f>U126/H30住基!U126</f>
        <v>2.8571428571428571E-3</v>
      </c>
      <c r="AQ126" s="541">
        <f>V126/H30住基!V126</f>
        <v>6.1919504643962852E-4</v>
      </c>
      <c r="AR126" s="541">
        <f>W126/H30住基!W126</f>
        <v>-5.8823529411764705E-3</v>
      </c>
      <c r="AS126" s="541">
        <f>X126/H30住基!X126</f>
        <v>-9.8328416912487715E-4</v>
      </c>
      <c r="AT126" s="541">
        <f>Y126/H30住基!Y126</f>
        <v>-1.4224751066856331E-3</v>
      </c>
      <c r="AU126" s="552"/>
    </row>
    <row r="127" spans="1:47" s="482" customFormat="1" ht="15" customHeight="1">
      <c r="A127" s="482">
        <v>3</v>
      </c>
      <c r="B127" s="483" t="s">
        <v>614</v>
      </c>
      <c r="C127" s="484" t="s">
        <v>57</v>
      </c>
      <c r="D127" s="484" t="s">
        <v>273</v>
      </c>
      <c r="E127" s="485" t="s">
        <v>34</v>
      </c>
      <c r="F127" s="506">
        <v>-68</v>
      </c>
      <c r="G127" s="506">
        <v>18</v>
      </c>
      <c r="H127" s="506">
        <v>1</v>
      </c>
      <c r="I127" s="506">
        <v>8</v>
      </c>
      <c r="J127" s="506">
        <v>-3</v>
      </c>
      <c r="K127" s="506">
        <v>-53</v>
      </c>
      <c r="L127" s="506">
        <v>-25</v>
      </c>
      <c r="M127" s="506">
        <v>1</v>
      </c>
      <c r="N127" s="506">
        <v>10</v>
      </c>
      <c r="O127" s="506">
        <v>-9</v>
      </c>
      <c r="P127" s="506">
        <v>1</v>
      </c>
      <c r="Q127" s="506">
        <v>-1</v>
      </c>
      <c r="R127" s="506">
        <v>-4</v>
      </c>
      <c r="S127" s="506">
        <v>0</v>
      </c>
      <c r="T127" s="506">
        <v>-2</v>
      </c>
      <c r="U127" s="506">
        <v>5</v>
      </c>
      <c r="V127" s="506">
        <v>-11</v>
      </c>
      <c r="W127" s="506">
        <v>-3</v>
      </c>
      <c r="X127" s="506">
        <v>3</v>
      </c>
      <c r="Y127" s="506">
        <v>-4</v>
      </c>
      <c r="Z127" s="552"/>
      <c r="AA127" s="541">
        <f>F127/H30住基!F127</f>
        <v>-3.1769762661184825E-3</v>
      </c>
      <c r="AB127" s="541">
        <f>G127/H30住基!G127</f>
        <v>2.5787965616045846E-2</v>
      </c>
      <c r="AC127" s="541">
        <f>H127/H30住基!H127</f>
        <v>1.2224938875305623E-3</v>
      </c>
      <c r="AD127" s="541">
        <f>I127/H30住基!I127</f>
        <v>9.1848450057405284E-3</v>
      </c>
      <c r="AE127" s="541">
        <f>J127/H30住基!J127</f>
        <v>-2.8680688336520078E-3</v>
      </c>
      <c r="AF127" s="541">
        <f>K127/H30住基!K127</f>
        <v>-5.4192229038854803E-2</v>
      </c>
      <c r="AG127" s="541">
        <f>L127/H30住基!L127</f>
        <v>-2.8702640642939151E-2</v>
      </c>
      <c r="AH127" s="541">
        <f>M127/H30住基!M127</f>
        <v>1.1507479861910242E-3</v>
      </c>
      <c r="AI127" s="541">
        <f>N127/H30住基!N127</f>
        <v>9.5057034220532317E-3</v>
      </c>
      <c r="AJ127" s="541">
        <f>O127/H30住基!O127</f>
        <v>-6.5502183406113534E-3</v>
      </c>
      <c r="AK127" s="541">
        <f>P127/H30住基!P127</f>
        <v>7.320644216691069E-4</v>
      </c>
      <c r="AL127" s="541">
        <f>Q127/H30住基!Q127</f>
        <v>-7.4460163812360388E-4</v>
      </c>
      <c r="AM127" s="541">
        <f>R127/H30住基!R127</f>
        <v>-3.1796502384737681E-3</v>
      </c>
      <c r="AN127" s="541">
        <f>S127/H30住基!S127</f>
        <v>0</v>
      </c>
      <c r="AO127" s="541">
        <f>T127/H30住基!T127</f>
        <v>-1.1567379988432619E-3</v>
      </c>
      <c r="AP127" s="541">
        <f>U127/H30住基!U127</f>
        <v>3.4083162917518746E-3</v>
      </c>
      <c r="AQ127" s="541">
        <f>V127/H30住基!V127</f>
        <v>-7.3138297872340427E-3</v>
      </c>
      <c r="AR127" s="541">
        <f>W127/H30住基!W127</f>
        <v>-2.3866348448687352E-3</v>
      </c>
      <c r="AS127" s="541">
        <f>X127/H30住基!X127</f>
        <v>3.3444816053511705E-3</v>
      </c>
      <c r="AT127" s="541">
        <f>Y127/H30住基!Y127</f>
        <v>-5.8997050147492625E-3</v>
      </c>
      <c r="AU127" s="552"/>
    </row>
    <row r="128" spans="1:47" s="482" customFormat="1" ht="15" customHeight="1">
      <c r="A128" s="482">
        <v>3</v>
      </c>
      <c r="B128" s="483" t="s">
        <v>615</v>
      </c>
      <c r="C128" s="484" t="s">
        <v>57</v>
      </c>
      <c r="D128" s="484" t="s">
        <v>274</v>
      </c>
      <c r="E128" s="485" t="s">
        <v>34</v>
      </c>
      <c r="F128" s="506">
        <v>157</v>
      </c>
      <c r="G128" s="506">
        <v>56</v>
      </c>
      <c r="H128" s="506">
        <v>31</v>
      </c>
      <c r="I128" s="506">
        <v>25</v>
      </c>
      <c r="J128" s="506">
        <v>51</v>
      </c>
      <c r="K128" s="506">
        <v>-148</v>
      </c>
      <c r="L128" s="506">
        <v>0</v>
      </c>
      <c r="M128" s="506">
        <v>16</v>
      </c>
      <c r="N128" s="506">
        <v>6</v>
      </c>
      <c r="O128" s="506">
        <v>-3</v>
      </c>
      <c r="P128" s="506">
        <v>37</v>
      </c>
      <c r="Q128" s="506">
        <v>6</v>
      </c>
      <c r="R128" s="506">
        <v>37</v>
      </c>
      <c r="S128" s="506">
        <v>4</v>
      </c>
      <c r="T128" s="506">
        <v>8</v>
      </c>
      <c r="U128" s="506">
        <v>11</v>
      </c>
      <c r="V128" s="506">
        <v>2</v>
      </c>
      <c r="W128" s="506">
        <v>9</v>
      </c>
      <c r="X128" s="506">
        <v>10</v>
      </c>
      <c r="Y128" s="506">
        <v>-1</v>
      </c>
      <c r="Z128" s="552"/>
      <c r="AA128" s="541">
        <f>F128/H30住基!F128</f>
        <v>1.2501692108008249E-3</v>
      </c>
      <c r="AB128" s="541">
        <f>G128/H30住基!G128</f>
        <v>1.2004287245444802E-2</v>
      </c>
      <c r="AC128" s="541">
        <f>H128/H30住基!H128</f>
        <v>5.8052434456928835E-3</v>
      </c>
      <c r="AD128" s="541">
        <f>I128/H30住基!I128</f>
        <v>4.6023564064801179E-3</v>
      </c>
      <c r="AE128" s="541">
        <f>J128/H30住基!J128</f>
        <v>8.3964438590714528E-3</v>
      </c>
      <c r="AF128" s="541">
        <f>K128/H30住基!K128</f>
        <v>-2.573018080667594E-2</v>
      </c>
      <c r="AG128" s="541">
        <f>L128/H30住基!L128</f>
        <v>0</v>
      </c>
      <c r="AH128" s="541">
        <f>M128/H30住基!M128</f>
        <v>2.5856496444731738E-3</v>
      </c>
      <c r="AI128" s="541">
        <f>N128/H30住基!N128</f>
        <v>8.3033490174370332E-4</v>
      </c>
      <c r="AJ128" s="541">
        <f>O128/H30住基!O128</f>
        <v>-3.079449804968179E-4</v>
      </c>
      <c r="AK128" s="541">
        <f>P128/H30住基!P128</f>
        <v>3.4644194756554307E-3</v>
      </c>
      <c r="AL128" s="541">
        <f>Q128/H30住基!Q128</f>
        <v>7.0216500877706256E-4</v>
      </c>
      <c r="AM128" s="541">
        <f>R128/H30住基!R128</f>
        <v>4.9939263058442433E-3</v>
      </c>
      <c r="AN128" s="541">
        <f>S128/H30住基!S128</f>
        <v>5.8156440825821458E-4</v>
      </c>
      <c r="AO128" s="541">
        <f>T128/H30住基!T128</f>
        <v>8.6003010105353687E-4</v>
      </c>
      <c r="AP128" s="541">
        <f>U128/H30住基!U128</f>
        <v>1.3367359338923321E-3</v>
      </c>
      <c r="AQ128" s="541">
        <f>V128/H30住基!V128</f>
        <v>2.8546959748786756E-4</v>
      </c>
      <c r="AR128" s="541">
        <f>W128/H30住基!W128</f>
        <v>1.6251354279523294E-3</v>
      </c>
      <c r="AS128" s="541">
        <f>X128/H30住基!X128</f>
        <v>2.6260504201680674E-3</v>
      </c>
      <c r="AT128" s="541">
        <f>Y128/H30住基!Y128</f>
        <v>-3.7778617302606723E-4</v>
      </c>
      <c r="AU128" s="552"/>
    </row>
    <row r="129" spans="1:47" s="482" customFormat="1" ht="15" customHeight="1">
      <c r="A129" s="482">
        <v>3</v>
      </c>
      <c r="B129" s="483" t="s">
        <v>616</v>
      </c>
      <c r="C129" s="484" t="s">
        <v>57</v>
      </c>
      <c r="D129" s="484" t="s">
        <v>275</v>
      </c>
      <c r="E129" s="485" t="s">
        <v>34</v>
      </c>
      <c r="F129" s="506">
        <v>-78</v>
      </c>
      <c r="G129" s="506">
        <v>7</v>
      </c>
      <c r="H129" s="506">
        <v>18</v>
      </c>
      <c r="I129" s="506">
        <v>11</v>
      </c>
      <c r="J129" s="506">
        <v>2</v>
      </c>
      <c r="K129" s="506">
        <v>-79</v>
      </c>
      <c r="L129" s="506">
        <v>-18</v>
      </c>
      <c r="M129" s="506">
        <v>-16</v>
      </c>
      <c r="N129" s="506">
        <v>14</v>
      </c>
      <c r="O129" s="506">
        <v>13</v>
      </c>
      <c r="P129" s="506">
        <v>-7</v>
      </c>
      <c r="Q129" s="506">
        <v>-4</v>
      </c>
      <c r="R129" s="506">
        <v>14</v>
      </c>
      <c r="S129" s="506">
        <v>-11</v>
      </c>
      <c r="T129" s="506">
        <v>5</v>
      </c>
      <c r="U129" s="506">
        <v>-18</v>
      </c>
      <c r="V129" s="506">
        <v>-4</v>
      </c>
      <c r="W129" s="506">
        <v>5</v>
      </c>
      <c r="X129" s="506">
        <v>1</v>
      </c>
      <c r="Y129" s="506">
        <v>-11</v>
      </c>
      <c r="Z129" s="552"/>
      <c r="AA129" s="541">
        <f>F129/H30住基!F129</f>
        <v>-1.9279729095088613E-3</v>
      </c>
      <c r="AB129" s="541">
        <f>G129/H30住基!G129</f>
        <v>5.185185185185185E-3</v>
      </c>
      <c r="AC129" s="541">
        <f>H129/H30住基!H129</f>
        <v>1.2295081967213115E-2</v>
      </c>
      <c r="AD129" s="541">
        <f>I129/H30住基!I129</f>
        <v>7.0830650354153256E-3</v>
      </c>
      <c r="AE129" s="541">
        <f>J129/H30住基!J129</f>
        <v>1.0905125408942203E-3</v>
      </c>
      <c r="AF129" s="541">
        <f>K129/H30住基!K129</f>
        <v>-4.3358946212952797E-2</v>
      </c>
      <c r="AG129" s="541">
        <f>L129/H30住基!L129</f>
        <v>-1.0955569080949483E-2</v>
      </c>
      <c r="AH129" s="541">
        <f>M129/H30住基!M129</f>
        <v>-8.4700899947061942E-3</v>
      </c>
      <c r="AI129" s="541">
        <f>N129/H30住基!N129</f>
        <v>6.7469879518072288E-3</v>
      </c>
      <c r="AJ129" s="541">
        <f>O129/H30住基!O129</f>
        <v>4.9093655589123866E-3</v>
      </c>
      <c r="AK129" s="541">
        <f>P129/H30住基!P129</f>
        <v>-2.6656511805026656E-3</v>
      </c>
      <c r="AL129" s="541">
        <f>Q129/H30住基!Q129</f>
        <v>-1.6757436112274822E-3</v>
      </c>
      <c r="AM129" s="541">
        <f>R129/H30住基!R129</f>
        <v>5.8823529411764705E-3</v>
      </c>
      <c r="AN129" s="541">
        <f>S129/H30住基!S129</f>
        <v>-4.026354319180088E-3</v>
      </c>
      <c r="AO129" s="541">
        <f>T129/H30住基!T129</f>
        <v>1.3140604467805519E-3</v>
      </c>
      <c r="AP129" s="541">
        <f>U129/H30住基!U129</f>
        <v>-5.6657223796033997E-3</v>
      </c>
      <c r="AQ129" s="541">
        <f>V129/H30住基!V129</f>
        <v>-1.5420200462606013E-3</v>
      </c>
      <c r="AR129" s="541">
        <f>W129/H30住基!W129</f>
        <v>2.5706940874035988E-3</v>
      </c>
      <c r="AS129" s="541">
        <f>X129/H30住基!X129</f>
        <v>7.0274068868587491E-4</v>
      </c>
      <c r="AT129" s="541">
        <f>Y129/H30住基!Y129</f>
        <v>-9.9099099099099093E-3</v>
      </c>
      <c r="AU129" s="552"/>
    </row>
    <row r="130" spans="1:47" s="482" customFormat="1" ht="15" customHeight="1">
      <c r="A130" s="482">
        <v>3</v>
      </c>
      <c r="B130" s="483" t="s">
        <v>617</v>
      </c>
      <c r="C130" s="484" t="s">
        <v>57</v>
      </c>
      <c r="D130" s="484" t="s">
        <v>276</v>
      </c>
      <c r="E130" s="485" t="s">
        <v>34</v>
      </c>
      <c r="F130" s="506">
        <v>-194</v>
      </c>
      <c r="G130" s="506">
        <v>0</v>
      </c>
      <c r="H130" s="506">
        <v>10</v>
      </c>
      <c r="I130" s="506">
        <v>8</v>
      </c>
      <c r="J130" s="506">
        <v>-17</v>
      </c>
      <c r="K130" s="506">
        <v>-73</v>
      </c>
      <c r="L130" s="506">
        <v>-6</v>
      </c>
      <c r="M130" s="506">
        <v>-30</v>
      </c>
      <c r="N130" s="506">
        <v>-22</v>
      </c>
      <c r="O130" s="506">
        <v>-18</v>
      </c>
      <c r="P130" s="506">
        <v>-5</v>
      </c>
      <c r="Q130" s="506">
        <v>-8</v>
      </c>
      <c r="R130" s="506">
        <v>-8</v>
      </c>
      <c r="S130" s="506">
        <v>-7</v>
      </c>
      <c r="T130" s="506">
        <v>-8</v>
      </c>
      <c r="U130" s="506">
        <v>2</v>
      </c>
      <c r="V130" s="506">
        <v>-4</v>
      </c>
      <c r="W130" s="506">
        <v>1</v>
      </c>
      <c r="X130" s="506">
        <v>-8</v>
      </c>
      <c r="Y130" s="506">
        <v>-1</v>
      </c>
      <c r="Z130" s="552"/>
      <c r="AA130" s="541">
        <f>F130/H30住基!F130</f>
        <v>-4.1213460231135281E-3</v>
      </c>
      <c r="AB130" s="541">
        <f>G130/H30住基!G130</f>
        <v>0</v>
      </c>
      <c r="AC130" s="541">
        <f>H130/H30住基!H130</f>
        <v>4.9726504226752857E-3</v>
      </c>
      <c r="AD130" s="541">
        <f>I130/H30住基!I130</f>
        <v>3.8647342995169081E-3</v>
      </c>
      <c r="AE130" s="541">
        <f>J130/H30住基!J130</f>
        <v>-7.1518721076987797E-3</v>
      </c>
      <c r="AF130" s="541">
        <f>K130/H30住基!K130</f>
        <v>-3.3091568449682682E-2</v>
      </c>
      <c r="AG130" s="541">
        <f>L130/H30住基!L130</f>
        <v>-2.7894002789400278E-3</v>
      </c>
      <c r="AH130" s="541">
        <f>M130/H30住基!M130</f>
        <v>-1.2264922322158627E-2</v>
      </c>
      <c r="AI130" s="541">
        <f>N130/H30住基!N130</f>
        <v>-8.0822924320352683E-3</v>
      </c>
      <c r="AJ130" s="541">
        <f>O130/H30住基!O130</f>
        <v>-5.4661402976009721E-3</v>
      </c>
      <c r="AK130" s="541">
        <f>P130/H30住基!P130</f>
        <v>-1.4496955639315744E-3</v>
      </c>
      <c r="AL130" s="541">
        <f>Q130/H30住基!Q130</f>
        <v>-2.8500178126113287E-3</v>
      </c>
      <c r="AM130" s="541">
        <f>R130/H30住基!R130</f>
        <v>-2.9585798816568047E-3</v>
      </c>
      <c r="AN130" s="541">
        <f>S130/H30住基!S130</f>
        <v>-2.4204702627939143E-3</v>
      </c>
      <c r="AO130" s="541">
        <f>T130/H30住基!T130</f>
        <v>-2.0025031289111388E-3</v>
      </c>
      <c r="AP130" s="541">
        <f>U130/H30住基!U130</f>
        <v>6.0734892195566357E-4</v>
      </c>
      <c r="AQ130" s="541">
        <f>V130/H30住基!V130</f>
        <v>-1.5249714067861228E-3</v>
      </c>
      <c r="AR130" s="541">
        <f>W130/H30住基!W130</f>
        <v>4.8590864917395527E-4</v>
      </c>
      <c r="AS130" s="541">
        <f>X130/H30住基!X130</f>
        <v>-5.9303187546330613E-3</v>
      </c>
      <c r="AT130" s="541">
        <f>Y130/H30住基!Y130</f>
        <v>-1.1350737797956867E-3</v>
      </c>
      <c r="AU130" s="552"/>
    </row>
    <row r="131" spans="1:47" s="482" customFormat="1" ht="15" customHeight="1">
      <c r="A131" s="482">
        <v>3</v>
      </c>
      <c r="B131" s="483" t="s">
        <v>618</v>
      </c>
      <c r="C131" s="484" t="s">
        <v>57</v>
      </c>
      <c r="D131" s="484" t="s">
        <v>277</v>
      </c>
      <c r="E131" s="485" t="s">
        <v>34</v>
      </c>
      <c r="F131" s="506">
        <v>-237</v>
      </c>
      <c r="G131" s="506">
        <v>48</v>
      </c>
      <c r="H131" s="506">
        <v>3</v>
      </c>
      <c r="I131" s="506">
        <v>-11</v>
      </c>
      <c r="J131" s="506">
        <v>-43</v>
      </c>
      <c r="K131" s="506">
        <v>-155</v>
      </c>
      <c r="L131" s="506">
        <v>-76</v>
      </c>
      <c r="M131" s="506">
        <v>29</v>
      </c>
      <c r="N131" s="506">
        <v>-5</v>
      </c>
      <c r="O131" s="506">
        <v>17</v>
      </c>
      <c r="P131" s="506">
        <v>16</v>
      </c>
      <c r="Q131" s="506">
        <v>-9</v>
      </c>
      <c r="R131" s="506">
        <v>10</v>
      </c>
      <c r="S131" s="506">
        <v>0</v>
      </c>
      <c r="T131" s="506">
        <v>1</v>
      </c>
      <c r="U131" s="506">
        <v>0</v>
      </c>
      <c r="V131" s="506">
        <v>-10</v>
      </c>
      <c r="W131" s="506">
        <v>-25</v>
      </c>
      <c r="X131" s="506">
        <v>-26</v>
      </c>
      <c r="Y131" s="506">
        <v>-1</v>
      </c>
      <c r="Z131" s="552"/>
      <c r="AA131" s="541">
        <f>F131/H30住基!F131</f>
        <v>-2.8364210828665803E-3</v>
      </c>
      <c r="AB131" s="541">
        <f>G131/H30住基!G131</f>
        <v>1.6979129819596747E-2</v>
      </c>
      <c r="AC131" s="541">
        <f>H131/H30住基!H131</f>
        <v>9.0415913200723324E-4</v>
      </c>
      <c r="AD131" s="541">
        <f>I131/H30住基!I131</f>
        <v>-3.114382785956965E-3</v>
      </c>
      <c r="AE131" s="541">
        <f>J131/H30住基!J131</f>
        <v>-1.0864072764022233E-2</v>
      </c>
      <c r="AF131" s="541">
        <f>K131/H30住基!K131</f>
        <v>-4.1510444563470812E-2</v>
      </c>
      <c r="AG131" s="541">
        <f>L131/H30住基!L131</f>
        <v>-2.3869346733668341E-2</v>
      </c>
      <c r="AH131" s="541">
        <f>M131/H30住基!M131</f>
        <v>7.6800847457627122E-3</v>
      </c>
      <c r="AI131" s="541">
        <f>N131/H30住基!N131</f>
        <v>-1.0734220695577501E-3</v>
      </c>
      <c r="AJ131" s="541">
        <f>O131/H30住基!O131</f>
        <v>2.8394855520293971E-3</v>
      </c>
      <c r="AK131" s="541">
        <f>P131/H30住基!P131</f>
        <v>2.3470734927387412E-3</v>
      </c>
      <c r="AL131" s="541">
        <f>Q131/H30住基!Q131</f>
        <v>-1.7019667170953101E-3</v>
      </c>
      <c r="AM131" s="541">
        <f>R131/H30住基!R131</f>
        <v>2.142704092564817E-3</v>
      </c>
      <c r="AN131" s="541">
        <f>S131/H30住基!S131</f>
        <v>0</v>
      </c>
      <c r="AO131" s="541">
        <f>T131/H30住基!T131</f>
        <v>1.5255530129672007E-4</v>
      </c>
      <c r="AP131" s="541">
        <f>U131/H30住基!U131</f>
        <v>0</v>
      </c>
      <c r="AQ131" s="541">
        <f>V131/H30住基!V131</f>
        <v>-1.7391304347826088E-3</v>
      </c>
      <c r="AR131" s="541">
        <f>W131/H30住基!W131</f>
        <v>-5.9481322864620512E-3</v>
      </c>
      <c r="AS131" s="541">
        <f>X131/H30住基!X131</f>
        <v>-9.9009900990099011E-3</v>
      </c>
      <c r="AT131" s="541">
        <f>Y131/H30住基!Y131</f>
        <v>-5.9136605558840927E-4</v>
      </c>
      <c r="AU131" s="552"/>
    </row>
    <row r="132" spans="1:47" s="482" customFormat="1" ht="15" customHeight="1">
      <c r="A132" s="482">
        <v>3</v>
      </c>
      <c r="B132" s="483" t="s">
        <v>619</v>
      </c>
      <c r="C132" s="484" t="s">
        <v>57</v>
      </c>
      <c r="D132" s="484" t="s">
        <v>278</v>
      </c>
      <c r="E132" s="485" t="s">
        <v>34</v>
      </c>
      <c r="F132" s="506">
        <v>-20</v>
      </c>
      <c r="G132" s="506">
        <v>-11</v>
      </c>
      <c r="H132" s="506">
        <v>-3</v>
      </c>
      <c r="I132" s="506">
        <v>-11</v>
      </c>
      <c r="J132" s="506">
        <v>-1</v>
      </c>
      <c r="K132" s="506">
        <v>8</v>
      </c>
      <c r="L132" s="506">
        <v>-6</v>
      </c>
      <c r="M132" s="506">
        <v>-16</v>
      </c>
      <c r="N132" s="506">
        <v>-3</v>
      </c>
      <c r="O132" s="506">
        <v>2</v>
      </c>
      <c r="P132" s="506">
        <v>3</v>
      </c>
      <c r="Q132" s="506">
        <v>5</v>
      </c>
      <c r="R132" s="506">
        <v>1</v>
      </c>
      <c r="S132" s="506">
        <v>8</v>
      </c>
      <c r="T132" s="506">
        <v>-4</v>
      </c>
      <c r="U132" s="506">
        <v>-2</v>
      </c>
      <c r="V132" s="506">
        <v>1</v>
      </c>
      <c r="W132" s="506">
        <v>5</v>
      </c>
      <c r="X132" s="506">
        <v>1</v>
      </c>
      <c r="Y132" s="506">
        <v>3</v>
      </c>
      <c r="Z132" s="552"/>
      <c r="AA132" s="541">
        <f>F132/H30住基!F132</f>
        <v>-7.9948832747041895E-4</v>
      </c>
      <c r="AB132" s="541">
        <f>G132/H30住基!G132</f>
        <v>-1.2048192771084338E-2</v>
      </c>
      <c r="AC132" s="541">
        <f>H132/H30住基!H132</f>
        <v>-2.5553662691652468E-3</v>
      </c>
      <c r="AD132" s="541">
        <f>I132/H30住基!I132</f>
        <v>-8.8638195004029016E-3</v>
      </c>
      <c r="AE132" s="541">
        <f>J132/H30住基!J132</f>
        <v>-7.7459333849728897E-4</v>
      </c>
      <c r="AF132" s="541">
        <f>K132/H30住基!K132</f>
        <v>6.6061106523534266E-3</v>
      </c>
      <c r="AG132" s="541">
        <f>L132/H30住基!L132</f>
        <v>-5.6710775047258983E-3</v>
      </c>
      <c r="AH132" s="541">
        <f>M132/H30住基!M132</f>
        <v>-1.2204424103737605E-2</v>
      </c>
      <c r="AI132" s="541">
        <f>N132/H30住基!N132</f>
        <v>-2.1598272138228943E-3</v>
      </c>
      <c r="AJ132" s="541">
        <f>O132/H30住基!O132</f>
        <v>1.1055831951354339E-3</v>
      </c>
      <c r="AK132" s="541">
        <f>P132/H30住基!P132</f>
        <v>1.7123287671232876E-3</v>
      </c>
      <c r="AL132" s="541">
        <f>Q132/H30住基!Q132</f>
        <v>3.2552083333333335E-3</v>
      </c>
      <c r="AM132" s="541">
        <f>R132/H30住基!R132</f>
        <v>7.0372976776917663E-4</v>
      </c>
      <c r="AN132" s="541">
        <f>S132/H30住基!S132</f>
        <v>5.2770448548812663E-3</v>
      </c>
      <c r="AO132" s="541">
        <f>T132/H30住基!T132</f>
        <v>-2.012072434607646E-3</v>
      </c>
      <c r="AP132" s="541">
        <f>U132/H30住基!U132</f>
        <v>-1.2828736369467607E-3</v>
      </c>
      <c r="AQ132" s="541">
        <f>V132/H30住基!V132</f>
        <v>7.5075075075075074E-4</v>
      </c>
      <c r="AR132" s="541">
        <f>W132/H30住基!W132</f>
        <v>4.721435316336166E-3</v>
      </c>
      <c r="AS132" s="541">
        <f>X132/H30住基!X132</f>
        <v>1.201923076923077E-3</v>
      </c>
      <c r="AT132" s="541">
        <f>Y132/H30住基!Y132</f>
        <v>4.807692307692308E-3</v>
      </c>
      <c r="AU132" s="552"/>
    </row>
    <row r="133" spans="1:47" s="482" customFormat="1" ht="15" customHeight="1">
      <c r="A133" s="482">
        <v>3</v>
      </c>
      <c r="B133" s="483" t="s">
        <v>620</v>
      </c>
      <c r="C133" s="484" t="s">
        <v>57</v>
      </c>
      <c r="D133" s="484" t="s">
        <v>279</v>
      </c>
      <c r="E133" s="485" t="s">
        <v>34</v>
      </c>
      <c r="F133" s="506">
        <v>-368</v>
      </c>
      <c r="G133" s="506">
        <v>69</v>
      </c>
      <c r="H133" s="506">
        <v>22</v>
      </c>
      <c r="I133" s="506">
        <v>10</v>
      </c>
      <c r="J133" s="506">
        <v>-19</v>
      </c>
      <c r="K133" s="506">
        <v>-291</v>
      </c>
      <c r="L133" s="506">
        <v>-145</v>
      </c>
      <c r="M133" s="506">
        <v>-15</v>
      </c>
      <c r="N133" s="506">
        <v>7</v>
      </c>
      <c r="O133" s="506">
        <v>-30</v>
      </c>
      <c r="P133" s="506">
        <v>-29</v>
      </c>
      <c r="Q133" s="506">
        <v>-22</v>
      </c>
      <c r="R133" s="506">
        <v>-4</v>
      </c>
      <c r="S133" s="506">
        <v>-5</v>
      </c>
      <c r="T133" s="506">
        <v>16</v>
      </c>
      <c r="U133" s="506">
        <v>1</v>
      </c>
      <c r="V133" s="506">
        <v>15</v>
      </c>
      <c r="W133" s="506">
        <v>16</v>
      </c>
      <c r="X133" s="506">
        <v>26</v>
      </c>
      <c r="Y133" s="506">
        <v>10</v>
      </c>
      <c r="Z133" s="552"/>
      <c r="AA133" s="541">
        <f>F133/H30住基!F133</f>
        <v>-6.3112041022826667E-3</v>
      </c>
      <c r="AB133" s="541">
        <f>G133/H30住基!G133</f>
        <v>3.1235853327297419E-2</v>
      </c>
      <c r="AC133" s="541">
        <f>H133/H30住基!H133</f>
        <v>8.8247091857200158E-3</v>
      </c>
      <c r="AD133" s="541">
        <f>I133/H30住基!I133</f>
        <v>4.154549231408392E-3</v>
      </c>
      <c r="AE133" s="541">
        <f>J133/H30住基!J133</f>
        <v>-6.6248256624825662E-3</v>
      </c>
      <c r="AF133" s="541">
        <f>K133/H30住基!K133</f>
        <v>-8.269394714407502E-2</v>
      </c>
      <c r="AG133" s="541">
        <f>L133/H30住基!L133</f>
        <v>-4.796559708898445E-2</v>
      </c>
      <c r="AH133" s="541">
        <f>M133/H30住基!M133</f>
        <v>-4.6699875466998751E-3</v>
      </c>
      <c r="AI133" s="541">
        <f>N133/H30住基!N133</f>
        <v>2.1321961620469083E-3</v>
      </c>
      <c r="AJ133" s="541">
        <f>O133/H30住基!O133</f>
        <v>-8.2056892778993428E-3</v>
      </c>
      <c r="AK133" s="541">
        <f>P133/H30住基!P133</f>
        <v>-7.0439640514938064E-3</v>
      </c>
      <c r="AL133" s="541">
        <f>Q133/H30住基!Q133</f>
        <v>-4.7608742696386066E-3</v>
      </c>
      <c r="AM133" s="541">
        <f>R133/H30住基!R133</f>
        <v>-8.2935931992535769E-4</v>
      </c>
      <c r="AN133" s="541">
        <f>S133/H30住基!S133</f>
        <v>-1.1405109489051094E-3</v>
      </c>
      <c r="AO133" s="541">
        <f>T133/H30住基!T133</f>
        <v>3.8022813688212928E-3</v>
      </c>
      <c r="AP133" s="541">
        <f>U133/H30住基!U133</f>
        <v>3.5310734463276836E-4</v>
      </c>
      <c r="AQ133" s="541">
        <f>V133/H30住基!V133</f>
        <v>6.7811934900542494E-3</v>
      </c>
      <c r="AR133" s="541">
        <f>W133/H30住基!W133</f>
        <v>8.0361627322953297E-3</v>
      </c>
      <c r="AS133" s="541">
        <f>X133/H30住基!X133</f>
        <v>1.7356475300400534E-2</v>
      </c>
      <c r="AT133" s="541">
        <f>Y133/H30住基!Y133</f>
        <v>1.049317943336831E-2</v>
      </c>
      <c r="AU133" s="552"/>
    </row>
    <row r="134" spans="1:47" s="482" customFormat="1" ht="15" customHeight="1">
      <c r="A134" s="482">
        <v>3</v>
      </c>
      <c r="B134" s="483" t="s">
        <v>621</v>
      </c>
      <c r="C134" s="484" t="s">
        <v>57</v>
      </c>
      <c r="D134" s="484" t="s">
        <v>280</v>
      </c>
      <c r="E134" s="485" t="s">
        <v>34</v>
      </c>
      <c r="F134" s="506">
        <v>25</v>
      </c>
      <c r="G134" s="506">
        <v>17</v>
      </c>
      <c r="H134" s="506">
        <v>-6</v>
      </c>
      <c r="I134" s="506">
        <v>6</v>
      </c>
      <c r="J134" s="506">
        <v>15</v>
      </c>
      <c r="K134" s="506">
        <v>18</v>
      </c>
      <c r="L134" s="506">
        <v>-32</v>
      </c>
      <c r="M134" s="506">
        <v>12</v>
      </c>
      <c r="N134" s="506">
        <v>-8</v>
      </c>
      <c r="O134" s="506">
        <v>1</v>
      </c>
      <c r="P134" s="506">
        <v>6</v>
      </c>
      <c r="Q134" s="506">
        <v>-4</v>
      </c>
      <c r="R134" s="506">
        <v>4</v>
      </c>
      <c r="S134" s="506">
        <v>3</v>
      </c>
      <c r="T134" s="506">
        <v>3</v>
      </c>
      <c r="U134" s="506">
        <v>-3</v>
      </c>
      <c r="V134" s="506">
        <v>3</v>
      </c>
      <c r="W134" s="506">
        <v>-6</v>
      </c>
      <c r="X134" s="506">
        <v>-2</v>
      </c>
      <c r="Y134" s="506">
        <v>-2</v>
      </c>
      <c r="Z134" s="552"/>
      <c r="AA134" s="541">
        <f>F134/H30住基!F134</f>
        <v>1.0936132983377078E-3</v>
      </c>
      <c r="AB134" s="541">
        <f>G134/H30住基!G134</f>
        <v>2.1992238033635189E-2</v>
      </c>
      <c r="AC134" s="541">
        <f>H134/H30住基!H134</f>
        <v>-7.7220077220077222E-3</v>
      </c>
      <c r="AD134" s="541">
        <f>I134/H30住基!I134</f>
        <v>6.9605568445475635E-3</v>
      </c>
      <c r="AE134" s="541">
        <f>J134/H30住基!J134</f>
        <v>1.3812154696132596E-2</v>
      </c>
      <c r="AF134" s="541">
        <f>K134/H30住基!K134</f>
        <v>1.6728624535315983E-2</v>
      </c>
      <c r="AG134" s="541">
        <f>L134/H30住基!L134</f>
        <v>-3.1098153547133137E-2</v>
      </c>
      <c r="AH134" s="541">
        <f>M134/H30住基!M134</f>
        <v>1.1461318051575931E-2</v>
      </c>
      <c r="AI134" s="541">
        <f>N134/H30住基!N134</f>
        <v>-7.319304666056725E-3</v>
      </c>
      <c r="AJ134" s="541">
        <f>O134/H30住基!O134</f>
        <v>7.320644216691069E-4</v>
      </c>
      <c r="AK134" s="541">
        <f>P134/H30住基!P134</f>
        <v>4.2194092827004216E-3</v>
      </c>
      <c r="AL134" s="541">
        <f>Q134/H30住基!Q134</f>
        <v>-2.8348688873139618E-3</v>
      </c>
      <c r="AM134" s="541">
        <f>R134/H30住基!R134</f>
        <v>2.7285129604365621E-3</v>
      </c>
      <c r="AN134" s="541">
        <f>S134/H30住基!S134</f>
        <v>1.8879798615481435E-3</v>
      </c>
      <c r="AO134" s="541">
        <f>T134/H30住基!T134</f>
        <v>1.5022533800701052E-3</v>
      </c>
      <c r="AP134" s="541">
        <f>U134/H30住基!U134</f>
        <v>-1.9556714471968711E-3</v>
      </c>
      <c r="AQ134" s="541">
        <f>V134/H30住基!V134</f>
        <v>2.2813688212927757E-3</v>
      </c>
      <c r="AR134" s="541">
        <f>W134/H30住基!W134</f>
        <v>-4.8661800486618006E-3</v>
      </c>
      <c r="AS134" s="541">
        <f>X134/H30住基!X134</f>
        <v>-2.0181634712411706E-3</v>
      </c>
      <c r="AT134" s="541">
        <f>Y134/H30住基!Y134</f>
        <v>-2.5220680958385876E-3</v>
      </c>
      <c r="AU134" s="552"/>
    </row>
    <row r="135" spans="1:47" s="482" customFormat="1" ht="15" customHeight="1">
      <c r="A135" s="482">
        <v>3</v>
      </c>
      <c r="B135" s="483" t="s">
        <v>622</v>
      </c>
      <c r="C135" s="484" t="s">
        <v>57</v>
      </c>
      <c r="D135" s="484" t="s">
        <v>282</v>
      </c>
      <c r="E135" s="485" t="s">
        <v>34</v>
      </c>
      <c r="F135" s="506">
        <v>23</v>
      </c>
      <c r="G135" s="506">
        <v>15</v>
      </c>
      <c r="H135" s="506">
        <v>-4</v>
      </c>
      <c r="I135" s="506">
        <v>-9</v>
      </c>
      <c r="J135" s="506">
        <v>-7</v>
      </c>
      <c r="K135" s="506">
        <v>19</v>
      </c>
      <c r="L135" s="506">
        <v>19</v>
      </c>
      <c r="M135" s="506">
        <v>-3</v>
      </c>
      <c r="N135" s="506">
        <v>-4</v>
      </c>
      <c r="O135" s="506">
        <v>-12</v>
      </c>
      <c r="P135" s="506">
        <v>5</v>
      </c>
      <c r="Q135" s="506">
        <v>2</v>
      </c>
      <c r="R135" s="506">
        <v>-1</v>
      </c>
      <c r="S135" s="506">
        <v>-3</v>
      </c>
      <c r="T135" s="506">
        <v>5</v>
      </c>
      <c r="U135" s="506">
        <v>-2</v>
      </c>
      <c r="V135" s="506">
        <v>1</v>
      </c>
      <c r="W135" s="506">
        <v>4</v>
      </c>
      <c r="X135" s="506">
        <v>-2</v>
      </c>
      <c r="Y135" s="506">
        <v>0</v>
      </c>
      <c r="Z135" s="552"/>
      <c r="AA135" s="541">
        <f>F135/H30住基!F135</f>
        <v>1.0499406555281659E-3</v>
      </c>
      <c r="AB135" s="541">
        <f>G135/H30住基!G135</f>
        <v>2.0547945205479451E-2</v>
      </c>
      <c r="AC135" s="541">
        <f>H135/H30住基!H135</f>
        <v>-4.8899755501222494E-3</v>
      </c>
      <c r="AD135" s="541">
        <f>I135/H30住基!I135</f>
        <v>-1.107011070110701E-2</v>
      </c>
      <c r="AE135" s="541">
        <f>J135/H30住基!J135</f>
        <v>-7.502679528403001E-3</v>
      </c>
      <c r="AF135" s="541">
        <f>K135/H30住基!K135</f>
        <v>2.1205357142857144E-2</v>
      </c>
      <c r="AG135" s="541">
        <f>L135/H30住基!L135</f>
        <v>2.1064301552106431E-2</v>
      </c>
      <c r="AH135" s="541">
        <f>M135/H30住基!M135</f>
        <v>-2.8517110266159697E-3</v>
      </c>
      <c r="AI135" s="541">
        <f>N135/H30住基!N135</f>
        <v>-3.7243947858472998E-3</v>
      </c>
      <c r="AJ135" s="541">
        <f>O135/H30住基!O135</f>
        <v>-9.4936708860759497E-3</v>
      </c>
      <c r="AK135" s="541">
        <f>P135/H30住基!P135</f>
        <v>3.9123630672926448E-3</v>
      </c>
      <c r="AL135" s="541">
        <f>Q135/H30住基!Q135</f>
        <v>1.5420200462606013E-3</v>
      </c>
      <c r="AM135" s="541">
        <f>R135/H30住基!R135</f>
        <v>-6.925207756232687E-4</v>
      </c>
      <c r="AN135" s="541">
        <f>S135/H30住基!S135</f>
        <v>-1.969796454366382E-3</v>
      </c>
      <c r="AO135" s="541">
        <f>T135/H30住基!T135</f>
        <v>2.670940170940171E-3</v>
      </c>
      <c r="AP135" s="541">
        <f>U135/H30住基!U135</f>
        <v>-1.4265335235378032E-3</v>
      </c>
      <c r="AQ135" s="541">
        <f>V135/H30住基!V135</f>
        <v>7.5815011372251705E-4</v>
      </c>
      <c r="AR135" s="541">
        <f>W135/H30住基!W135</f>
        <v>2.9739776951672862E-3</v>
      </c>
      <c r="AS135" s="541">
        <f>X135/H30住基!X135</f>
        <v>-1.8674136321195146E-3</v>
      </c>
      <c r="AT135" s="541">
        <f>Y135/H30住基!Y135</f>
        <v>0</v>
      </c>
      <c r="AU135" s="552"/>
    </row>
    <row r="136" spans="1:47" s="482" customFormat="1" ht="15" customHeight="1">
      <c r="A136" s="482">
        <v>3</v>
      </c>
      <c r="B136" s="483" t="s">
        <v>623</v>
      </c>
      <c r="C136" s="484" t="s">
        <v>57</v>
      </c>
      <c r="D136" s="484" t="s">
        <v>283</v>
      </c>
      <c r="E136" s="485" t="s">
        <v>34</v>
      </c>
      <c r="F136" s="506">
        <v>-107</v>
      </c>
      <c r="G136" s="506">
        <v>0</v>
      </c>
      <c r="H136" s="506">
        <v>-1</v>
      </c>
      <c r="I136" s="506">
        <v>-6</v>
      </c>
      <c r="J136" s="506">
        <v>-8</v>
      </c>
      <c r="K136" s="506">
        <v>-46</v>
      </c>
      <c r="L136" s="506">
        <v>-12</v>
      </c>
      <c r="M136" s="506">
        <v>-11</v>
      </c>
      <c r="N136" s="506">
        <v>-7</v>
      </c>
      <c r="O136" s="506">
        <v>-4</v>
      </c>
      <c r="P136" s="506">
        <v>-2</v>
      </c>
      <c r="Q136" s="506">
        <v>2</v>
      </c>
      <c r="R136" s="506">
        <v>3</v>
      </c>
      <c r="S136" s="506">
        <v>1</v>
      </c>
      <c r="T136" s="506">
        <v>-1</v>
      </c>
      <c r="U136" s="506">
        <v>-2</v>
      </c>
      <c r="V136" s="506">
        <v>-1</v>
      </c>
      <c r="W136" s="506">
        <v>-1</v>
      </c>
      <c r="X136" s="506">
        <v>-2</v>
      </c>
      <c r="Y136" s="506">
        <v>-9</v>
      </c>
      <c r="Z136" s="552"/>
      <c r="AA136" s="541">
        <f>F136/H30住基!F136</f>
        <v>-8.5042123668733118E-3</v>
      </c>
      <c r="AB136" s="541">
        <f>G136/H30住基!G136</f>
        <v>0</v>
      </c>
      <c r="AC136" s="541">
        <f>H136/H30住基!H136</f>
        <v>-2.3474178403755869E-3</v>
      </c>
      <c r="AD136" s="541">
        <f>I136/H30住基!I136</f>
        <v>-1.2448132780082987E-2</v>
      </c>
      <c r="AE136" s="541">
        <f>J136/H30住基!J136</f>
        <v>-1.4732965009208104E-2</v>
      </c>
      <c r="AF136" s="541">
        <f>K136/H30住基!K136</f>
        <v>-9.6234309623430964E-2</v>
      </c>
      <c r="AG136" s="541">
        <f>L136/H30住基!L136</f>
        <v>-3.0534351145038167E-2</v>
      </c>
      <c r="AH136" s="541">
        <f>M136/H30住基!M136</f>
        <v>-2.1113243761996161E-2</v>
      </c>
      <c r="AI136" s="541">
        <f>N136/H30住基!N136</f>
        <v>-1.2681159420289856E-2</v>
      </c>
      <c r="AJ136" s="541">
        <f>O136/H30住基!O136</f>
        <v>-5.8651026392961877E-3</v>
      </c>
      <c r="AK136" s="541">
        <f>P136/H30住基!P136</f>
        <v>-2.9717682020802376E-3</v>
      </c>
      <c r="AL136" s="541">
        <f>Q136/H30住基!Q136</f>
        <v>3.1695721077654518E-3</v>
      </c>
      <c r="AM136" s="541">
        <f>R136/H30住基!R136</f>
        <v>3.6144578313253013E-3</v>
      </c>
      <c r="AN136" s="541">
        <f>S136/H30住基!S136</f>
        <v>1.0893246187363835E-3</v>
      </c>
      <c r="AO136" s="541">
        <f>T136/H30住基!T136</f>
        <v>-9.4073377234242712E-4</v>
      </c>
      <c r="AP136" s="541">
        <f>U136/H30住基!U136</f>
        <v>-2.2727272727272726E-3</v>
      </c>
      <c r="AQ136" s="541">
        <f>V136/H30住基!V136</f>
        <v>-1.3123359580052493E-3</v>
      </c>
      <c r="AR136" s="541">
        <f>W136/H30住基!W136</f>
        <v>-1.1235955056179776E-3</v>
      </c>
      <c r="AS136" s="541">
        <f>X136/H30住基!X136</f>
        <v>-2.5000000000000001E-3</v>
      </c>
      <c r="AT136" s="541">
        <f>Y136/H30住基!Y136</f>
        <v>-1.3432835820895522E-2</v>
      </c>
      <c r="AU136" s="552"/>
    </row>
    <row r="137" spans="1:47" s="482" customFormat="1" ht="15" customHeight="1">
      <c r="A137" s="482">
        <v>3</v>
      </c>
      <c r="B137" s="483" t="s">
        <v>624</v>
      </c>
      <c r="C137" s="484" t="s">
        <v>57</v>
      </c>
      <c r="D137" s="484" t="s">
        <v>284</v>
      </c>
      <c r="E137" s="485" t="s">
        <v>34</v>
      </c>
      <c r="F137" s="506">
        <v>-205</v>
      </c>
      <c r="G137" s="506">
        <v>13</v>
      </c>
      <c r="H137" s="506">
        <v>-7</v>
      </c>
      <c r="I137" s="506">
        <v>-2</v>
      </c>
      <c r="J137" s="506">
        <v>-19</v>
      </c>
      <c r="K137" s="506">
        <v>-105</v>
      </c>
      <c r="L137" s="506">
        <v>-47</v>
      </c>
      <c r="M137" s="506">
        <v>-8</v>
      </c>
      <c r="N137" s="506">
        <v>-10</v>
      </c>
      <c r="O137" s="506">
        <v>-7</v>
      </c>
      <c r="P137" s="506">
        <v>-12</v>
      </c>
      <c r="Q137" s="506">
        <v>-1</v>
      </c>
      <c r="R137" s="506">
        <v>-1</v>
      </c>
      <c r="S137" s="506">
        <v>2</v>
      </c>
      <c r="T137" s="506">
        <v>5</v>
      </c>
      <c r="U137" s="506">
        <v>-2</v>
      </c>
      <c r="V137" s="506">
        <v>-2</v>
      </c>
      <c r="W137" s="506">
        <v>4</v>
      </c>
      <c r="X137" s="506">
        <v>-3</v>
      </c>
      <c r="Y137" s="506">
        <v>-3</v>
      </c>
      <c r="Z137" s="552"/>
      <c r="AA137" s="541">
        <f>F137/H30住基!F137</f>
        <v>-6.0090869119155798E-3</v>
      </c>
      <c r="AB137" s="541">
        <f>G137/H30住基!G137</f>
        <v>1.1255411255411256E-2</v>
      </c>
      <c r="AC137" s="541">
        <f>H137/H30住基!H137</f>
        <v>-5.2434456928838954E-3</v>
      </c>
      <c r="AD137" s="541">
        <f>I137/H30住基!I137</f>
        <v>-1.4336917562724014E-3</v>
      </c>
      <c r="AE137" s="541">
        <f>J137/H30住基!J137</f>
        <v>-1.1091652072387624E-2</v>
      </c>
      <c r="AF137" s="541">
        <f>K137/H30住基!K137</f>
        <v>-6.8762278978389005E-2</v>
      </c>
      <c r="AG137" s="541">
        <f>L137/H30住基!L137</f>
        <v>-3.5127055306427506E-2</v>
      </c>
      <c r="AH137" s="541">
        <f>M137/H30住基!M137</f>
        <v>-5.2735662491760048E-3</v>
      </c>
      <c r="AI137" s="541">
        <f>N137/H30住基!N137</f>
        <v>-5.9276822762299938E-3</v>
      </c>
      <c r="AJ137" s="541">
        <f>O137/H30住基!O137</f>
        <v>-3.5158211953792064E-3</v>
      </c>
      <c r="AK137" s="541">
        <f>P137/H30住基!P137</f>
        <v>-6.0667340748230538E-3</v>
      </c>
      <c r="AL137" s="541">
        <f>Q137/H30住基!Q137</f>
        <v>-5.2603892688058915E-4</v>
      </c>
      <c r="AM137" s="541">
        <f>R137/H30住基!R137</f>
        <v>-4.7370914258645192E-4</v>
      </c>
      <c r="AN137" s="541">
        <f>S137/H30住基!S137</f>
        <v>8.8495575221238937E-4</v>
      </c>
      <c r="AO137" s="541">
        <f>T137/H30住基!T137</f>
        <v>1.7223561832586979E-3</v>
      </c>
      <c r="AP137" s="541">
        <f>U137/H30住基!U137</f>
        <v>-8.9565606806986115E-4</v>
      </c>
      <c r="AQ137" s="541">
        <f>V137/H30住基!V137</f>
        <v>-9.9950024987506244E-4</v>
      </c>
      <c r="AR137" s="541">
        <f>W137/H30住基!W137</f>
        <v>2.0010005002501249E-3</v>
      </c>
      <c r="AS137" s="541">
        <f>X137/H30住基!X137</f>
        <v>-1.756440281030445E-3</v>
      </c>
      <c r="AT137" s="541">
        <f>Y137/H30住基!Y137</f>
        <v>-2.2010271460014674E-3</v>
      </c>
      <c r="AU137" s="552"/>
    </row>
    <row r="138" spans="1:47" s="482" customFormat="1" ht="15" customHeight="1">
      <c r="A138" s="482">
        <v>3</v>
      </c>
      <c r="B138" s="483" t="s">
        <v>625</v>
      </c>
      <c r="C138" s="484" t="s">
        <v>57</v>
      </c>
      <c r="D138" s="484" t="s">
        <v>148</v>
      </c>
      <c r="E138" s="485" t="s">
        <v>34</v>
      </c>
      <c r="F138" s="506">
        <v>-145</v>
      </c>
      <c r="G138" s="506">
        <v>17</v>
      </c>
      <c r="H138" s="506">
        <v>6</v>
      </c>
      <c r="I138" s="506">
        <v>1</v>
      </c>
      <c r="J138" s="506">
        <v>-27</v>
      </c>
      <c r="K138" s="506">
        <v>-94</v>
      </c>
      <c r="L138" s="506">
        <v>-8</v>
      </c>
      <c r="M138" s="506">
        <v>-28</v>
      </c>
      <c r="N138" s="506">
        <v>2</v>
      </c>
      <c r="O138" s="506">
        <v>-3</v>
      </c>
      <c r="P138" s="506">
        <v>-12</v>
      </c>
      <c r="Q138" s="506">
        <v>2</v>
      </c>
      <c r="R138" s="506">
        <v>0</v>
      </c>
      <c r="S138" s="506">
        <v>2</v>
      </c>
      <c r="T138" s="506">
        <v>-2</v>
      </c>
      <c r="U138" s="506">
        <v>-3</v>
      </c>
      <c r="V138" s="506">
        <v>2</v>
      </c>
      <c r="W138" s="506">
        <v>-4</v>
      </c>
      <c r="X138" s="506">
        <v>0</v>
      </c>
      <c r="Y138" s="506">
        <v>4</v>
      </c>
      <c r="Z138" s="552"/>
      <c r="AA138" s="541">
        <f>F138/H30住基!F138</f>
        <v>-5.8176857647247631E-3</v>
      </c>
      <c r="AB138" s="541">
        <f>G138/H30住基!G138</f>
        <v>1.9859813084112148E-2</v>
      </c>
      <c r="AC138" s="541">
        <f>H138/H30住基!H138</f>
        <v>6.3291139240506328E-3</v>
      </c>
      <c r="AD138" s="541">
        <f>I138/H30住基!I138</f>
        <v>9.9601593625498006E-4</v>
      </c>
      <c r="AE138" s="541">
        <f>J138/H30住基!J138</f>
        <v>-2.4567788898999091E-2</v>
      </c>
      <c r="AF138" s="541">
        <f>K138/H30住基!K138</f>
        <v>-9.6410256410256412E-2</v>
      </c>
      <c r="AG138" s="541">
        <f>L138/H30住基!L138</f>
        <v>-8.5929108485499461E-3</v>
      </c>
      <c r="AH138" s="541">
        <f>M138/H30住基!M138</f>
        <v>-2.3391812865497075E-2</v>
      </c>
      <c r="AI138" s="541">
        <f>N138/H30住基!N138</f>
        <v>1.6326530612244899E-3</v>
      </c>
      <c r="AJ138" s="541">
        <f>O138/H30住基!O138</f>
        <v>-2.0661157024793389E-3</v>
      </c>
      <c r="AK138" s="541">
        <f>P138/H30住基!P138</f>
        <v>-7.8482668410725966E-3</v>
      </c>
      <c r="AL138" s="541">
        <f>Q138/H30住基!Q138</f>
        <v>1.4104372355430183E-3</v>
      </c>
      <c r="AM138" s="541">
        <f>R138/H30住基!R138</f>
        <v>0</v>
      </c>
      <c r="AN138" s="541">
        <f>S138/H30住基!S138</f>
        <v>1.1813349084465446E-3</v>
      </c>
      <c r="AO138" s="541">
        <f>T138/H30住基!T138</f>
        <v>-8.9968511021142603E-4</v>
      </c>
      <c r="AP138" s="541">
        <f>U138/H30住基!U138</f>
        <v>-1.722158438576349E-3</v>
      </c>
      <c r="AQ138" s="541">
        <f>V138/H30住基!V138</f>
        <v>1.3995801259622112E-3</v>
      </c>
      <c r="AR138" s="541">
        <f>W138/H30住基!W138</f>
        <v>-2.7210884353741495E-3</v>
      </c>
      <c r="AS138" s="541">
        <f>X138/H30住基!X138</f>
        <v>0</v>
      </c>
      <c r="AT138" s="541">
        <f>Y138/H30住基!Y138</f>
        <v>4.1710114702815434E-3</v>
      </c>
      <c r="AU138" s="552"/>
    </row>
    <row r="139" spans="1:47" s="482" customFormat="1" ht="15" customHeight="1">
      <c r="A139" s="482">
        <v>3</v>
      </c>
      <c r="B139" s="483" t="s">
        <v>626</v>
      </c>
      <c r="C139" s="484" t="s">
        <v>57</v>
      </c>
      <c r="D139" s="484" t="s">
        <v>285</v>
      </c>
      <c r="E139" s="485" t="s">
        <v>34</v>
      </c>
      <c r="F139" s="506">
        <v>-59</v>
      </c>
      <c r="G139" s="506">
        <v>11</v>
      </c>
      <c r="H139" s="506">
        <v>1</v>
      </c>
      <c r="I139" s="506">
        <v>0</v>
      </c>
      <c r="J139" s="506">
        <v>15</v>
      </c>
      <c r="K139" s="506">
        <v>-38</v>
      </c>
      <c r="L139" s="506">
        <v>-18</v>
      </c>
      <c r="M139" s="506">
        <v>4</v>
      </c>
      <c r="N139" s="506">
        <v>-3</v>
      </c>
      <c r="O139" s="506">
        <v>0</v>
      </c>
      <c r="P139" s="506">
        <v>0</v>
      </c>
      <c r="Q139" s="506">
        <v>0</v>
      </c>
      <c r="R139" s="506">
        <v>1</v>
      </c>
      <c r="S139" s="506">
        <v>1</v>
      </c>
      <c r="T139" s="506">
        <v>-1</v>
      </c>
      <c r="U139" s="506">
        <v>-7</v>
      </c>
      <c r="V139" s="506">
        <v>-3</v>
      </c>
      <c r="W139" s="506">
        <v>-11</v>
      </c>
      <c r="X139" s="506">
        <v>-5</v>
      </c>
      <c r="Y139" s="506">
        <v>-6</v>
      </c>
      <c r="Z139" s="552"/>
      <c r="AA139" s="541">
        <f>F139/H30住基!F139</f>
        <v>-3.6451254170270604E-3</v>
      </c>
      <c r="AB139" s="541">
        <f>G139/H30住基!G139</f>
        <v>1.9607843137254902E-2</v>
      </c>
      <c r="AC139" s="541">
        <f>H139/H30住基!H139</f>
        <v>1.7452006980802793E-3</v>
      </c>
      <c r="AD139" s="541">
        <f>I139/H30住基!I139</f>
        <v>0</v>
      </c>
      <c r="AE139" s="541">
        <f>J139/H30住基!J139</f>
        <v>2.0161290322580645E-2</v>
      </c>
      <c r="AF139" s="541">
        <f>K139/H30住基!K139</f>
        <v>-5.5072463768115941E-2</v>
      </c>
      <c r="AG139" s="541">
        <f>L139/H30住基!L139</f>
        <v>-2.9801324503311258E-2</v>
      </c>
      <c r="AH139" s="541">
        <f>M139/H30住基!M139</f>
        <v>5.3835800807537013E-3</v>
      </c>
      <c r="AI139" s="541">
        <f>N139/H30住基!N139</f>
        <v>-3.8363171355498722E-3</v>
      </c>
      <c r="AJ139" s="541">
        <f>O139/H30住基!O139</f>
        <v>0</v>
      </c>
      <c r="AK139" s="541">
        <f>P139/H30住基!P139</f>
        <v>0</v>
      </c>
      <c r="AL139" s="541">
        <f>Q139/H30住基!Q139</f>
        <v>0</v>
      </c>
      <c r="AM139" s="541">
        <f>R139/H30住基!R139</f>
        <v>9.9800399201596798E-4</v>
      </c>
      <c r="AN139" s="541">
        <f>S139/H30住基!S139</f>
        <v>8.7489063867016625E-4</v>
      </c>
      <c r="AO139" s="541">
        <f>T139/H30住基!T139</f>
        <v>-7.5471698113207543E-4</v>
      </c>
      <c r="AP139" s="541">
        <f>U139/H30住基!U139</f>
        <v>-6.6666666666666671E-3</v>
      </c>
      <c r="AQ139" s="541">
        <f>V139/H30住基!V139</f>
        <v>-3.0737704918032786E-3</v>
      </c>
      <c r="AR139" s="541">
        <f>W139/H30住基!W139</f>
        <v>-1.098901098901099E-2</v>
      </c>
      <c r="AS139" s="541">
        <f>X139/H30住基!X139</f>
        <v>-5.8004640371229696E-3</v>
      </c>
      <c r="AT139" s="541">
        <f>Y139/H30住基!Y139</f>
        <v>-8.0645161290322578E-3</v>
      </c>
      <c r="AU139" s="552"/>
    </row>
    <row r="140" spans="1:47" s="482" customFormat="1" ht="15" customHeight="1">
      <c r="A140" s="482">
        <v>3</v>
      </c>
      <c r="B140" s="483" t="s">
        <v>627</v>
      </c>
      <c r="C140" s="484" t="s">
        <v>57</v>
      </c>
      <c r="D140" s="484" t="s">
        <v>286</v>
      </c>
      <c r="E140" s="485" t="s">
        <v>34</v>
      </c>
      <c r="F140" s="506">
        <v>-166</v>
      </c>
      <c r="G140" s="506">
        <v>2</v>
      </c>
      <c r="H140" s="506">
        <v>5</v>
      </c>
      <c r="I140" s="506">
        <v>-2</v>
      </c>
      <c r="J140" s="506">
        <v>-5</v>
      </c>
      <c r="K140" s="506">
        <v>-93</v>
      </c>
      <c r="L140" s="506">
        <v>-36</v>
      </c>
      <c r="M140" s="506">
        <v>-15</v>
      </c>
      <c r="N140" s="506">
        <v>-13</v>
      </c>
      <c r="O140" s="506">
        <v>6</v>
      </c>
      <c r="P140" s="506">
        <v>6</v>
      </c>
      <c r="Q140" s="506">
        <v>-6</v>
      </c>
      <c r="R140" s="506">
        <v>5</v>
      </c>
      <c r="S140" s="506">
        <v>0</v>
      </c>
      <c r="T140" s="506">
        <v>-4</v>
      </c>
      <c r="U140" s="506">
        <v>-1</v>
      </c>
      <c r="V140" s="506">
        <v>-2</v>
      </c>
      <c r="W140" s="506">
        <v>-2</v>
      </c>
      <c r="X140" s="506">
        <v>-6</v>
      </c>
      <c r="Y140" s="506">
        <v>-5</v>
      </c>
      <c r="Z140" s="552"/>
      <c r="AA140" s="541">
        <f>F140/H30住基!F140</f>
        <v>-7.1058601943409959E-3</v>
      </c>
      <c r="AB140" s="541">
        <f>G140/H30住基!G140</f>
        <v>2.6881720430107529E-3</v>
      </c>
      <c r="AC140" s="541">
        <f>H140/H30住基!H140</f>
        <v>6.0532687651331718E-3</v>
      </c>
      <c r="AD140" s="541">
        <f>I140/H30住基!I140</f>
        <v>-2.4242424242424242E-3</v>
      </c>
      <c r="AE140" s="541">
        <f>J140/H30住基!J140</f>
        <v>-5.263157894736842E-3</v>
      </c>
      <c r="AF140" s="541">
        <f>K140/H30住基!K140</f>
        <v>-0.10075839653304441</v>
      </c>
      <c r="AG140" s="541">
        <f>L140/H30住基!L140</f>
        <v>-4.5226130653266333E-2</v>
      </c>
      <c r="AH140" s="541">
        <f>M140/H30住基!M140</f>
        <v>-1.5290519877675841E-2</v>
      </c>
      <c r="AI140" s="541">
        <f>N140/H30住基!N140</f>
        <v>-1.1353711790393014E-2</v>
      </c>
      <c r="AJ140" s="541">
        <f>O140/H30住基!O140</f>
        <v>4.4876589379207179E-3</v>
      </c>
      <c r="AK140" s="541">
        <f>P140/H30住基!P140</f>
        <v>4.5214770158251696E-3</v>
      </c>
      <c r="AL140" s="541">
        <f>Q140/H30住基!Q140</f>
        <v>-4.7318611987381704E-3</v>
      </c>
      <c r="AM140" s="541">
        <f>R140/H30住基!R140</f>
        <v>3.5765379113018598E-3</v>
      </c>
      <c r="AN140" s="541">
        <f>S140/H30住基!S140</f>
        <v>0</v>
      </c>
      <c r="AO140" s="541">
        <f>T140/H30住基!T140</f>
        <v>-1.9047619047619048E-3</v>
      </c>
      <c r="AP140" s="541">
        <f>U140/H30住基!U140</f>
        <v>-6.2460961898813238E-4</v>
      </c>
      <c r="AQ140" s="541">
        <f>V140/H30住基!V140</f>
        <v>-1.2970168612191958E-3</v>
      </c>
      <c r="AR140" s="541">
        <f>W140/H30住基!W140</f>
        <v>-1.29366106080207E-3</v>
      </c>
      <c r="AS140" s="541">
        <f>X140/H30住基!X140</f>
        <v>-4.3636363636363638E-3</v>
      </c>
      <c r="AT140" s="541">
        <f>Y140/H30住基!Y140</f>
        <v>-4.5662100456621002E-3</v>
      </c>
      <c r="AU140" s="552"/>
    </row>
    <row r="141" spans="1:47" s="482" customFormat="1" ht="15" customHeight="1">
      <c r="A141" s="482">
        <v>3</v>
      </c>
      <c r="B141" s="483" t="s">
        <v>628</v>
      </c>
      <c r="C141" s="484" t="s">
        <v>57</v>
      </c>
      <c r="D141" s="484" t="s">
        <v>287</v>
      </c>
      <c r="E141" s="485" t="s">
        <v>34</v>
      </c>
      <c r="F141" s="506">
        <v>-184</v>
      </c>
      <c r="G141" s="506">
        <v>-3</v>
      </c>
      <c r="H141" s="506">
        <v>-6</v>
      </c>
      <c r="I141" s="506">
        <v>-7</v>
      </c>
      <c r="J141" s="506">
        <v>-23</v>
      </c>
      <c r="K141" s="506">
        <v>-79</v>
      </c>
      <c r="L141" s="506">
        <v>-21</v>
      </c>
      <c r="M141" s="506">
        <v>-6</v>
      </c>
      <c r="N141" s="506">
        <v>-2</v>
      </c>
      <c r="O141" s="506">
        <v>-9</v>
      </c>
      <c r="P141" s="506">
        <v>-14</v>
      </c>
      <c r="Q141" s="506">
        <v>1</v>
      </c>
      <c r="R141" s="506">
        <v>-1</v>
      </c>
      <c r="S141" s="506">
        <v>0</v>
      </c>
      <c r="T141" s="506">
        <v>6</v>
      </c>
      <c r="U141" s="506">
        <v>-4</v>
      </c>
      <c r="V141" s="506">
        <v>-1</v>
      </c>
      <c r="W141" s="506">
        <v>-4</v>
      </c>
      <c r="X141" s="506">
        <v>-1</v>
      </c>
      <c r="Y141" s="506">
        <v>-10</v>
      </c>
      <c r="Z141" s="552"/>
      <c r="AA141" s="541">
        <f>F141/H30住基!F141</f>
        <v>-9.1478572138808788E-3</v>
      </c>
      <c r="AB141" s="541">
        <f>G141/H30住基!G141</f>
        <v>-5.244755244755245E-3</v>
      </c>
      <c r="AC141" s="541">
        <f>H141/H30住基!H141</f>
        <v>-7.8947368421052634E-3</v>
      </c>
      <c r="AD141" s="541">
        <f>I141/H30住基!I141</f>
        <v>-8.2644628099173556E-3</v>
      </c>
      <c r="AE141" s="541">
        <f>J141/H30住基!J141</f>
        <v>-2.3421588594704685E-2</v>
      </c>
      <c r="AF141" s="541">
        <f>K141/H30住基!K141</f>
        <v>-0.10089399744572158</v>
      </c>
      <c r="AG141" s="541">
        <f>L141/H30住基!L141</f>
        <v>-2.8112449799196786E-2</v>
      </c>
      <c r="AH141" s="541">
        <f>M141/H30住基!M141</f>
        <v>-7.3619631901840491E-3</v>
      </c>
      <c r="AI141" s="541">
        <f>N141/H30住基!N141</f>
        <v>-2.0491803278688526E-3</v>
      </c>
      <c r="AJ141" s="541">
        <f>O141/H30住基!O141</f>
        <v>-7.8057241977450131E-3</v>
      </c>
      <c r="AK141" s="541">
        <f>P141/H30住基!P141</f>
        <v>-1.1579818031430935E-2</v>
      </c>
      <c r="AL141" s="541">
        <f>Q141/H30住基!Q141</f>
        <v>9.1743119266055051E-4</v>
      </c>
      <c r="AM141" s="541">
        <f>R141/H30住基!R141</f>
        <v>-7.407407407407407E-4</v>
      </c>
      <c r="AN141" s="541">
        <f>S141/H30住基!S141</f>
        <v>0</v>
      </c>
      <c r="AO141" s="541">
        <f>T141/H30住基!T141</f>
        <v>3.2362459546925568E-3</v>
      </c>
      <c r="AP141" s="541">
        <f>U141/H30住基!U141</f>
        <v>-3.0651340996168583E-3</v>
      </c>
      <c r="AQ141" s="541">
        <f>V141/H30住基!V141</f>
        <v>-8.0710250201775622E-4</v>
      </c>
      <c r="AR141" s="541">
        <f>W141/H30住基!W141</f>
        <v>-3.2102728731942215E-3</v>
      </c>
      <c r="AS141" s="541">
        <f>X141/H30住基!X141</f>
        <v>-1.0604453870625664E-3</v>
      </c>
      <c r="AT141" s="541">
        <f>Y141/H30住基!Y141</f>
        <v>-1.2886597938144329E-2</v>
      </c>
      <c r="AU141" s="552"/>
    </row>
    <row r="142" spans="1:47" s="482" customFormat="1" ht="15" customHeight="1">
      <c r="A142" s="482">
        <v>3</v>
      </c>
      <c r="B142" s="483" t="s">
        <v>629</v>
      </c>
      <c r="C142" s="484" t="s">
        <v>57</v>
      </c>
      <c r="D142" s="484" t="s">
        <v>288</v>
      </c>
      <c r="E142" s="485" t="s">
        <v>34</v>
      </c>
      <c r="F142" s="506">
        <v>-144</v>
      </c>
      <c r="G142" s="506">
        <v>4</v>
      </c>
      <c r="H142" s="506">
        <v>-9</v>
      </c>
      <c r="I142" s="506">
        <v>-11</v>
      </c>
      <c r="J142" s="506">
        <v>27</v>
      </c>
      <c r="K142" s="506">
        <v>-91</v>
      </c>
      <c r="L142" s="506">
        <v>-30</v>
      </c>
      <c r="M142" s="506">
        <v>0</v>
      </c>
      <c r="N142" s="506">
        <v>-6</v>
      </c>
      <c r="O142" s="506">
        <v>0</v>
      </c>
      <c r="P142" s="506">
        <v>-5</v>
      </c>
      <c r="Q142" s="506">
        <v>-4</v>
      </c>
      <c r="R142" s="506">
        <v>-3</v>
      </c>
      <c r="S142" s="506">
        <v>-5</v>
      </c>
      <c r="T142" s="506">
        <v>0</v>
      </c>
      <c r="U142" s="506">
        <v>1</v>
      </c>
      <c r="V142" s="506">
        <v>-1</v>
      </c>
      <c r="W142" s="506">
        <v>-4</v>
      </c>
      <c r="X142" s="506">
        <v>-4</v>
      </c>
      <c r="Y142" s="506">
        <v>-3</v>
      </c>
      <c r="Z142" s="552"/>
      <c r="AA142" s="541">
        <f>F142/H30住基!F142</f>
        <v>-6.956521739130435E-3</v>
      </c>
      <c r="AB142" s="541">
        <f>G142/H30住基!G142</f>
        <v>4.8250904704463205E-3</v>
      </c>
      <c r="AC142" s="541">
        <f>H142/H30住基!H142</f>
        <v>-1.0078387458006719E-2</v>
      </c>
      <c r="AD142" s="541">
        <f>I142/H30住基!I142</f>
        <v>-1.1904761904761904E-2</v>
      </c>
      <c r="AE142" s="541">
        <f>J142/H30住基!J142</f>
        <v>2.5186567164179104E-2</v>
      </c>
      <c r="AF142" s="541">
        <f>K142/H30住基!K142</f>
        <v>-6.9148936170212769E-2</v>
      </c>
      <c r="AG142" s="541">
        <f>L142/H30住基!L142</f>
        <v>-2.7932960893854747E-2</v>
      </c>
      <c r="AH142" s="541">
        <f>M142/H30住基!M142</f>
        <v>0</v>
      </c>
      <c r="AI142" s="541">
        <f>N142/H30住基!N142</f>
        <v>-5.3191489361702126E-3</v>
      </c>
      <c r="AJ142" s="541">
        <f>O142/H30住基!O142</f>
        <v>0</v>
      </c>
      <c r="AK142" s="541">
        <f>P142/H30住基!P142</f>
        <v>-3.5360678925035359E-3</v>
      </c>
      <c r="AL142" s="541">
        <f>Q142/H30住基!Q142</f>
        <v>-3.189792663476874E-3</v>
      </c>
      <c r="AM142" s="541">
        <f>R142/H30住基!R142</f>
        <v>-2.508361204013378E-3</v>
      </c>
      <c r="AN142" s="541">
        <f>S142/H30住基!S142</f>
        <v>-4.0783034257748773E-3</v>
      </c>
      <c r="AO142" s="541">
        <f>T142/H30住基!T142</f>
        <v>0</v>
      </c>
      <c r="AP142" s="541">
        <f>U142/H30住基!U142</f>
        <v>9.1157702825888785E-4</v>
      </c>
      <c r="AQ142" s="541">
        <f>V142/H30住基!V142</f>
        <v>-1.0660980810234541E-3</v>
      </c>
      <c r="AR142" s="541">
        <f>W142/H30住基!W142</f>
        <v>-4.0691759918616479E-3</v>
      </c>
      <c r="AS142" s="541">
        <f>X142/H30住基!X142</f>
        <v>-5.3475935828877002E-3</v>
      </c>
      <c r="AT142" s="541">
        <f>Y142/H30住基!Y142</f>
        <v>-5.4446460980036296E-3</v>
      </c>
      <c r="AU142" s="552"/>
    </row>
    <row r="143" spans="1:47" s="482" customFormat="1" ht="15" customHeight="1">
      <c r="A143" s="482">
        <v>3</v>
      </c>
      <c r="B143" s="483" t="s">
        <v>630</v>
      </c>
      <c r="C143" s="484" t="s">
        <v>57</v>
      </c>
      <c r="D143" s="484" t="s">
        <v>131</v>
      </c>
      <c r="E143" s="485" t="s">
        <v>34</v>
      </c>
      <c r="F143" s="506">
        <v>-127</v>
      </c>
      <c r="G143" s="506">
        <v>26</v>
      </c>
      <c r="H143" s="506">
        <v>4</v>
      </c>
      <c r="I143" s="506">
        <v>0</v>
      </c>
      <c r="J143" s="506">
        <v>-19</v>
      </c>
      <c r="K143" s="506">
        <v>-102</v>
      </c>
      <c r="L143" s="506">
        <v>-25</v>
      </c>
      <c r="M143" s="506">
        <v>3</v>
      </c>
      <c r="N143" s="506">
        <v>-13</v>
      </c>
      <c r="O143" s="506">
        <v>8</v>
      </c>
      <c r="P143" s="506">
        <v>3</v>
      </c>
      <c r="Q143" s="506">
        <v>-5</v>
      </c>
      <c r="R143" s="506">
        <v>1</v>
      </c>
      <c r="S143" s="506">
        <v>5</v>
      </c>
      <c r="T143" s="506">
        <v>9</v>
      </c>
      <c r="U143" s="506">
        <v>-4</v>
      </c>
      <c r="V143" s="506">
        <v>-5</v>
      </c>
      <c r="W143" s="506">
        <v>0</v>
      </c>
      <c r="X143" s="506">
        <v>-13</v>
      </c>
      <c r="Y143" s="506">
        <v>0</v>
      </c>
      <c r="Z143" s="552"/>
      <c r="AA143" s="541">
        <f>F143/H30住基!F143</f>
        <v>-3.1763499487282095E-3</v>
      </c>
      <c r="AB143" s="541">
        <f>G143/H30住基!G143</f>
        <v>1.8245614035087718E-2</v>
      </c>
      <c r="AC143" s="541">
        <f>H143/H30住基!H143</f>
        <v>2.4154589371980675E-3</v>
      </c>
      <c r="AD143" s="541">
        <f>I143/H30住基!I143</f>
        <v>0</v>
      </c>
      <c r="AE143" s="541">
        <f>J143/H30住基!J143</f>
        <v>-9.6790626591951104E-3</v>
      </c>
      <c r="AF143" s="541">
        <f>K143/H30住基!K143</f>
        <v>-5.7954545454545453E-2</v>
      </c>
      <c r="AG143" s="541">
        <f>L143/H30住基!L143</f>
        <v>-1.5356265356265357E-2</v>
      </c>
      <c r="AH143" s="541">
        <f>M143/H30住基!M143</f>
        <v>1.5197568389057751E-3</v>
      </c>
      <c r="AI143" s="541">
        <f>N143/H30住基!N143</f>
        <v>-5.8903488898957865E-3</v>
      </c>
      <c r="AJ143" s="541">
        <f>O143/H30住基!O143</f>
        <v>2.9629629629629628E-3</v>
      </c>
      <c r="AK143" s="541">
        <f>P143/H30住基!P143</f>
        <v>1.1013215859030838E-3</v>
      </c>
      <c r="AL143" s="541">
        <f>Q143/H30住基!Q143</f>
        <v>-2.1331058020477816E-3</v>
      </c>
      <c r="AM143" s="541">
        <f>R143/H30住基!R143</f>
        <v>4.219409282700422E-4</v>
      </c>
      <c r="AN143" s="541">
        <f>S143/H30住基!S143</f>
        <v>1.9440124416796269E-3</v>
      </c>
      <c r="AO143" s="541">
        <f>T143/H30住基!T143</f>
        <v>2.6223776223776225E-3</v>
      </c>
      <c r="AP143" s="541">
        <f>U143/H30住基!U143</f>
        <v>-1.3855213023900243E-3</v>
      </c>
      <c r="AQ143" s="541">
        <f>V143/H30住基!V143</f>
        <v>-2.1997360316761989E-3</v>
      </c>
      <c r="AR143" s="541">
        <f>W143/H30住基!W143</f>
        <v>0</v>
      </c>
      <c r="AS143" s="541">
        <f>X143/H30住基!X143</f>
        <v>-9.1356289529163741E-3</v>
      </c>
      <c r="AT143" s="541">
        <f>Y143/H30住基!Y143</f>
        <v>0</v>
      </c>
      <c r="AU143" s="552"/>
    </row>
    <row r="144" spans="1:47" s="482" customFormat="1" ht="15" customHeight="1">
      <c r="A144" s="482">
        <v>3</v>
      </c>
      <c r="B144" s="483" t="s">
        <v>631</v>
      </c>
      <c r="C144" s="484" t="s">
        <v>57</v>
      </c>
      <c r="D144" s="484" t="s">
        <v>686</v>
      </c>
      <c r="E144" s="485" t="s">
        <v>34</v>
      </c>
      <c r="F144" s="506">
        <v>-51</v>
      </c>
      <c r="G144" s="506">
        <v>32</v>
      </c>
      <c r="H144" s="506">
        <v>5</v>
      </c>
      <c r="I144" s="506">
        <v>-5</v>
      </c>
      <c r="J144" s="506">
        <v>-10</v>
      </c>
      <c r="K144" s="506">
        <v>-65</v>
      </c>
      <c r="L144" s="506">
        <v>-31</v>
      </c>
      <c r="M144" s="506">
        <v>6</v>
      </c>
      <c r="N144" s="506">
        <v>10</v>
      </c>
      <c r="O144" s="506">
        <v>-16</v>
      </c>
      <c r="P144" s="506">
        <v>-1</v>
      </c>
      <c r="Q144" s="506">
        <v>6</v>
      </c>
      <c r="R144" s="506">
        <v>2</v>
      </c>
      <c r="S144" s="506">
        <v>1</v>
      </c>
      <c r="T144" s="506">
        <v>2</v>
      </c>
      <c r="U144" s="506">
        <v>-6</v>
      </c>
      <c r="V144" s="506">
        <v>1</v>
      </c>
      <c r="W144" s="506">
        <v>5</v>
      </c>
      <c r="X144" s="506">
        <v>6</v>
      </c>
      <c r="Y144" s="506">
        <v>7</v>
      </c>
      <c r="Z144" s="552"/>
      <c r="AA144" s="541">
        <f>F144/H30住基!F144</f>
        <v>-3.1046447921105496E-3</v>
      </c>
      <c r="AB144" s="541">
        <f>G144/H30住基!G144</f>
        <v>6.0150375939849621E-2</v>
      </c>
      <c r="AC144" s="541">
        <f>H144/H30住基!H144</f>
        <v>6.7567567567567571E-3</v>
      </c>
      <c r="AD144" s="541">
        <f>I144/H30住基!I144</f>
        <v>-5.5309734513274336E-3</v>
      </c>
      <c r="AE144" s="541">
        <f>J144/H30住基!J144</f>
        <v>-1.1750881316098707E-2</v>
      </c>
      <c r="AF144" s="541">
        <f>K144/H30住基!K144</f>
        <v>-8.6436170212765964E-2</v>
      </c>
      <c r="AG144" s="541">
        <f>L144/H30住基!L144</f>
        <v>-5.4770318021201414E-2</v>
      </c>
      <c r="AH144" s="541">
        <f>M144/H30住基!M144</f>
        <v>8.6206896551724137E-3</v>
      </c>
      <c r="AI144" s="541">
        <f>N144/H30住基!N144</f>
        <v>1.1286681715575621E-2</v>
      </c>
      <c r="AJ144" s="541">
        <f>O144/H30住基!O144</f>
        <v>-1.285140562248996E-2</v>
      </c>
      <c r="AK144" s="541">
        <f>P144/H30住基!P144</f>
        <v>-7.7639751552795026E-4</v>
      </c>
      <c r="AL144" s="541">
        <f>Q144/H30住基!Q144</f>
        <v>5.681818181818182E-3</v>
      </c>
      <c r="AM144" s="541">
        <f>R144/H30住基!R144</f>
        <v>1.8814675446848542E-3</v>
      </c>
      <c r="AN144" s="541">
        <f>S144/H30住基!S144</f>
        <v>8.4817642069550466E-4</v>
      </c>
      <c r="AO144" s="541">
        <f>T144/H30住基!T144</f>
        <v>1.4214641080312722E-3</v>
      </c>
      <c r="AP144" s="541">
        <f>U144/H30住基!U144</f>
        <v>-5.6710775047258983E-3</v>
      </c>
      <c r="AQ144" s="541">
        <f>V144/H30住基!V144</f>
        <v>1.2422360248447205E-3</v>
      </c>
      <c r="AR144" s="541">
        <f>W144/H30住基!W144</f>
        <v>8.9605734767025085E-3</v>
      </c>
      <c r="AS144" s="541">
        <f>X144/H30住基!X144</f>
        <v>1.279317697228145E-2</v>
      </c>
      <c r="AT144" s="541">
        <f>Y144/H30住基!Y144</f>
        <v>1.8817204301075269E-2</v>
      </c>
      <c r="AU144" s="552"/>
    </row>
    <row r="145" spans="1:47" s="482" customFormat="1" ht="15" customHeight="1">
      <c r="A145" s="482">
        <v>3</v>
      </c>
      <c r="B145" s="483" t="s">
        <v>632</v>
      </c>
      <c r="C145" s="484" t="s">
        <v>57</v>
      </c>
      <c r="D145" s="484" t="s">
        <v>687</v>
      </c>
      <c r="E145" s="485" t="s">
        <v>34</v>
      </c>
      <c r="F145" s="506">
        <v>-125</v>
      </c>
      <c r="G145" s="506">
        <v>-1</v>
      </c>
      <c r="H145" s="506">
        <v>1</v>
      </c>
      <c r="I145" s="506">
        <v>-8</v>
      </c>
      <c r="J145" s="506">
        <v>-22</v>
      </c>
      <c r="K145" s="506">
        <v>-45</v>
      </c>
      <c r="L145" s="506">
        <v>-21</v>
      </c>
      <c r="M145" s="506">
        <v>-1</v>
      </c>
      <c r="N145" s="506">
        <v>-5</v>
      </c>
      <c r="O145" s="506">
        <v>-10</v>
      </c>
      <c r="P145" s="506">
        <v>-4</v>
      </c>
      <c r="Q145" s="506">
        <v>-6</v>
      </c>
      <c r="R145" s="506">
        <v>-2</v>
      </c>
      <c r="S145" s="506">
        <v>-1</v>
      </c>
      <c r="T145" s="506">
        <v>1</v>
      </c>
      <c r="U145" s="506">
        <v>2</v>
      </c>
      <c r="V145" s="506">
        <v>-3</v>
      </c>
      <c r="W145" s="506">
        <v>-4</v>
      </c>
      <c r="X145" s="506">
        <v>0</v>
      </c>
      <c r="Y145" s="506">
        <v>4</v>
      </c>
      <c r="Z145" s="552"/>
      <c r="AA145" s="541">
        <f>F145/H30住基!F145</f>
        <v>-1.1369838093505549E-2</v>
      </c>
      <c r="AB145" s="541">
        <f>G145/H30住基!G145</f>
        <v>-3.4364261168384879E-3</v>
      </c>
      <c r="AC145" s="541">
        <f>H145/H30住基!H145</f>
        <v>2.5575447570332483E-3</v>
      </c>
      <c r="AD145" s="541">
        <f>I145/H30住基!I145</f>
        <v>-1.7467248908296942E-2</v>
      </c>
      <c r="AE145" s="541">
        <f>J145/H30住基!J145</f>
        <v>-4.1666666666666664E-2</v>
      </c>
      <c r="AF145" s="541">
        <f>K145/H30住基!K145</f>
        <v>-8.7548638132295714E-2</v>
      </c>
      <c r="AG145" s="541">
        <f>L145/H30住基!L145</f>
        <v>-6.0518731988472622E-2</v>
      </c>
      <c r="AH145" s="541">
        <f>M145/H30住基!M145</f>
        <v>-2.2471910112359553E-3</v>
      </c>
      <c r="AI145" s="541">
        <f>N145/H30住基!N145</f>
        <v>-1.0570824524312896E-2</v>
      </c>
      <c r="AJ145" s="541">
        <f>O145/H30住基!O145</f>
        <v>-1.5552099533437015E-2</v>
      </c>
      <c r="AK145" s="541">
        <f>P145/H30住基!P145</f>
        <v>-5.9084194977843431E-3</v>
      </c>
      <c r="AL145" s="541">
        <f>Q145/H30住基!Q145</f>
        <v>-8.9418777943368107E-3</v>
      </c>
      <c r="AM145" s="541">
        <f>R145/H30住基!R145</f>
        <v>-2.7359781121751026E-3</v>
      </c>
      <c r="AN145" s="541">
        <f>S145/H30住基!S145</f>
        <v>-1.3793103448275861E-3</v>
      </c>
      <c r="AO145" s="541">
        <f>T145/H30住基!T145</f>
        <v>1.0626992561105207E-3</v>
      </c>
      <c r="AP145" s="541">
        <f>U145/H30住基!U145</f>
        <v>2.5974025974025974E-3</v>
      </c>
      <c r="AQ145" s="541">
        <f>V145/H30住基!V145</f>
        <v>-3.9893617021276593E-3</v>
      </c>
      <c r="AR145" s="541">
        <f>W145/H30住基!W145</f>
        <v>-6.2500000000000003E-3</v>
      </c>
      <c r="AS145" s="541">
        <f>X145/H30住基!X145</f>
        <v>0</v>
      </c>
      <c r="AT145" s="541">
        <f>Y145/H30住基!Y145</f>
        <v>9.1116173120728925E-3</v>
      </c>
      <c r="AU145" s="552"/>
    </row>
    <row r="146" spans="1:47" s="482" customFormat="1" ht="15" customHeight="1">
      <c r="A146" s="482">
        <v>3</v>
      </c>
      <c r="B146" s="483" t="s">
        <v>633</v>
      </c>
      <c r="C146" s="484" t="s">
        <v>57</v>
      </c>
      <c r="D146" s="484" t="s">
        <v>688</v>
      </c>
      <c r="E146" s="485" t="s">
        <v>34</v>
      </c>
      <c r="F146" s="506">
        <v>-2</v>
      </c>
      <c r="G146" s="506">
        <v>30</v>
      </c>
      <c r="H146" s="506">
        <v>12</v>
      </c>
      <c r="I146" s="506">
        <v>6</v>
      </c>
      <c r="J146" s="506">
        <v>-20</v>
      </c>
      <c r="K146" s="506">
        <v>-46</v>
      </c>
      <c r="L146" s="506">
        <v>3</v>
      </c>
      <c r="M146" s="506">
        <v>7</v>
      </c>
      <c r="N146" s="506">
        <v>20</v>
      </c>
      <c r="O146" s="506">
        <v>-2</v>
      </c>
      <c r="P146" s="506">
        <v>-1</v>
      </c>
      <c r="Q146" s="506">
        <v>-5</v>
      </c>
      <c r="R146" s="506">
        <v>1</v>
      </c>
      <c r="S146" s="506">
        <v>-5</v>
      </c>
      <c r="T146" s="506">
        <v>1</v>
      </c>
      <c r="U146" s="506">
        <v>-2</v>
      </c>
      <c r="V146" s="506">
        <v>-2</v>
      </c>
      <c r="W146" s="506">
        <v>-3</v>
      </c>
      <c r="X146" s="506">
        <v>2</v>
      </c>
      <c r="Y146" s="506">
        <v>2</v>
      </c>
      <c r="Z146" s="552"/>
      <c r="AA146" s="541">
        <f>F146/H30住基!F146</f>
        <v>-1.258970162407151E-4</v>
      </c>
      <c r="AB146" s="541">
        <f>G146/H30住基!G146</f>
        <v>5.328596802841918E-2</v>
      </c>
      <c r="AC146" s="541">
        <f>H146/H30住基!H146</f>
        <v>1.7964071856287425E-2</v>
      </c>
      <c r="AD146" s="541">
        <f>I146/H30住基!I146</f>
        <v>9.0497737556561094E-3</v>
      </c>
      <c r="AE146" s="541">
        <f>J146/H30住基!J146</f>
        <v>-2.600780234070221E-2</v>
      </c>
      <c r="AF146" s="541">
        <f>K146/H30住基!K146</f>
        <v>-6.6957787481804948E-2</v>
      </c>
      <c r="AG146" s="541">
        <f>L146/H30住基!L146</f>
        <v>4.8859934853420191E-3</v>
      </c>
      <c r="AH146" s="541">
        <f>M146/H30住基!M146</f>
        <v>8.5784313725490204E-3</v>
      </c>
      <c r="AI146" s="541">
        <f>N146/H30住基!N146</f>
        <v>2.2701475595913734E-2</v>
      </c>
      <c r="AJ146" s="541">
        <f>O146/H30住基!O146</f>
        <v>-1.7985611510791368E-3</v>
      </c>
      <c r="AK146" s="541">
        <f>P146/H30住基!P146</f>
        <v>-8.9445438282647585E-4</v>
      </c>
      <c r="AL146" s="541">
        <f>Q146/H30住基!Q146</f>
        <v>-5.5555555555555558E-3</v>
      </c>
      <c r="AM146" s="541">
        <f>R146/H30住基!R146</f>
        <v>1.0649627263045794E-3</v>
      </c>
      <c r="AN146" s="541">
        <f>S146/H30住基!S146</f>
        <v>-4.849660523763337E-3</v>
      </c>
      <c r="AO146" s="541">
        <f>T146/H30住基!T146</f>
        <v>6.3897763578274762E-4</v>
      </c>
      <c r="AP146" s="541">
        <f>U146/H30住基!U146</f>
        <v>-1.6460905349794238E-3</v>
      </c>
      <c r="AQ146" s="541">
        <f>V146/H30住基!V146</f>
        <v>-2.0964360587002098E-3</v>
      </c>
      <c r="AR146" s="541">
        <f>W146/H30住基!W146</f>
        <v>-4.5180722891566263E-3</v>
      </c>
      <c r="AS146" s="541">
        <f>X146/H30住基!X146</f>
        <v>4.5871559633027525E-3</v>
      </c>
      <c r="AT146" s="541">
        <f>Y146/H30住基!Y146</f>
        <v>6.8728522336769758E-3</v>
      </c>
      <c r="AU146" s="552"/>
    </row>
    <row r="147" spans="1:47" s="482" customFormat="1" ht="15" customHeight="1">
      <c r="A147" s="482">
        <v>3</v>
      </c>
      <c r="B147" s="483" t="s">
        <v>634</v>
      </c>
      <c r="C147" s="484" t="s">
        <v>57</v>
      </c>
      <c r="D147" s="484" t="s">
        <v>689</v>
      </c>
      <c r="E147" s="485" t="s">
        <v>34</v>
      </c>
      <c r="F147" s="506">
        <v>32</v>
      </c>
      <c r="G147" s="506">
        <v>33</v>
      </c>
      <c r="H147" s="506">
        <v>2</v>
      </c>
      <c r="I147" s="506">
        <v>4</v>
      </c>
      <c r="J147" s="506">
        <v>-8</v>
      </c>
      <c r="K147" s="506">
        <v>-10</v>
      </c>
      <c r="L147" s="506">
        <v>-13</v>
      </c>
      <c r="M147" s="506">
        <v>26</v>
      </c>
      <c r="N147" s="506">
        <v>-6</v>
      </c>
      <c r="O147" s="506">
        <v>4</v>
      </c>
      <c r="P147" s="506">
        <v>5</v>
      </c>
      <c r="Q147" s="506">
        <v>-4</v>
      </c>
      <c r="R147" s="506">
        <v>-1</v>
      </c>
      <c r="S147" s="506">
        <v>1</v>
      </c>
      <c r="T147" s="506">
        <v>-2</v>
      </c>
      <c r="U147" s="506">
        <v>1</v>
      </c>
      <c r="V147" s="506">
        <v>1</v>
      </c>
      <c r="W147" s="506">
        <v>-4</v>
      </c>
      <c r="X147" s="506">
        <v>1</v>
      </c>
      <c r="Y147" s="506">
        <v>2</v>
      </c>
      <c r="Z147" s="552"/>
      <c r="AA147" s="541">
        <f>F147/H30住基!F147</f>
        <v>1.8095453517303778E-3</v>
      </c>
      <c r="AB147" s="541">
        <f>G147/H30住基!G147</f>
        <v>4.4474393530997303E-2</v>
      </c>
      <c r="AC147" s="541">
        <f>H147/H30住基!H147</f>
        <v>2.4183796856106408E-3</v>
      </c>
      <c r="AD147" s="541">
        <f>I147/H30住基!I147</f>
        <v>5.1612903225806452E-3</v>
      </c>
      <c r="AE147" s="541">
        <f>J147/H30住基!J147</f>
        <v>-8.948545861297539E-3</v>
      </c>
      <c r="AF147" s="541">
        <f>K147/H30住基!K147</f>
        <v>-1.1820330969267139E-2</v>
      </c>
      <c r="AG147" s="541">
        <f>L147/H30住基!L147</f>
        <v>-1.5568862275449102E-2</v>
      </c>
      <c r="AH147" s="541">
        <f>M147/H30住基!M147</f>
        <v>2.7397260273972601E-2</v>
      </c>
      <c r="AI147" s="541">
        <f>N147/H30住基!N147</f>
        <v>-5.5096418732782371E-3</v>
      </c>
      <c r="AJ147" s="541">
        <f>O147/H30住基!O147</f>
        <v>2.926115581565472E-3</v>
      </c>
      <c r="AK147" s="541">
        <f>P147/H30住基!P147</f>
        <v>3.937007874015748E-3</v>
      </c>
      <c r="AL147" s="541">
        <f>Q147/H30住基!Q147</f>
        <v>-3.90625E-3</v>
      </c>
      <c r="AM147" s="541">
        <f>R147/H30住基!R147</f>
        <v>-1.0460251046025104E-3</v>
      </c>
      <c r="AN147" s="541">
        <f>S147/H30住基!S147</f>
        <v>9.5969289827255275E-4</v>
      </c>
      <c r="AO147" s="541">
        <f>T147/H30住基!T147</f>
        <v>-1.366120218579235E-3</v>
      </c>
      <c r="AP147" s="541">
        <f>U147/H30住基!U147</f>
        <v>8.2576383154417832E-4</v>
      </c>
      <c r="AQ147" s="541">
        <f>V147/H30住基!V147</f>
        <v>1.0604453870625664E-3</v>
      </c>
      <c r="AR147" s="541">
        <f>W147/H30住基!W147</f>
        <v>-5.4719562243502051E-3</v>
      </c>
      <c r="AS147" s="541">
        <f>X147/H30住基!X147</f>
        <v>2.1505376344086021E-3</v>
      </c>
      <c r="AT147" s="541">
        <f>Y147/H30住基!Y147</f>
        <v>7.874015748031496E-3</v>
      </c>
      <c r="AU147" s="552"/>
    </row>
    <row r="148" spans="1:47" s="482" customFormat="1" ht="15" customHeight="1">
      <c r="A148" s="482">
        <v>3</v>
      </c>
      <c r="B148" s="483" t="s">
        <v>635</v>
      </c>
      <c r="C148" s="484" t="s">
        <v>57</v>
      </c>
      <c r="D148" s="484" t="s">
        <v>690</v>
      </c>
      <c r="E148" s="485" t="s">
        <v>34</v>
      </c>
      <c r="F148" s="506">
        <v>-63</v>
      </c>
      <c r="G148" s="506">
        <v>-1</v>
      </c>
      <c r="H148" s="506">
        <v>3</v>
      </c>
      <c r="I148" s="506">
        <v>-5</v>
      </c>
      <c r="J148" s="506">
        <v>-3</v>
      </c>
      <c r="K148" s="506">
        <v>-14</v>
      </c>
      <c r="L148" s="506">
        <v>-14</v>
      </c>
      <c r="M148" s="506">
        <v>-7</v>
      </c>
      <c r="N148" s="506">
        <v>-4</v>
      </c>
      <c r="O148" s="506">
        <v>-5</v>
      </c>
      <c r="P148" s="506">
        <v>0</v>
      </c>
      <c r="Q148" s="506">
        <v>1</v>
      </c>
      <c r="R148" s="506">
        <v>0</v>
      </c>
      <c r="S148" s="506">
        <v>1</v>
      </c>
      <c r="T148" s="506">
        <v>-3</v>
      </c>
      <c r="U148" s="506">
        <v>-2</v>
      </c>
      <c r="V148" s="506">
        <v>-2</v>
      </c>
      <c r="W148" s="506">
        <v>-4</v>
      </c>
      <c r="X148" s="506">
        <v>-2</v>
      </c>
      <c r="Y148" s="506">
        <v>-2</v>
      </c>
      <c r="Z148" s="552"/>
      <c r="AA148" s="541">
        <f>F148/H30住基!F148</f>
        <v>-9.8468271334792128E-3</v>
      </c>
      <c r="AB148" s="541">
        <f>G148/H30住基!G148</f>
        <v>-5.7471264367816091E-3</v>
      </c>
      <c r="AC148" s="541">
        <f>H148/H30住基!H148</f>
        <v>1.3333333333333334E-2</v>
      </c>
      <c r="AD148" s="541">
        <f>I148/H30住基!I148</f>
        <v>-2.3255813953488372E-2</v>
      </c>
      <c r="AE148" s="541">
        <f>J148/H30住基!J148</f>
        <v>-0.01</v>
      </c>
      <c r="AF148" s="541">
        <f>K148/H30住基!K148</f>
        <v>-5.128205128205128E-2</v>
      </c>
      <c r="AG148" s="541">
        <f>L148/H30住基!L148</f>
        <v>-5.6224899598393573E-2</v>
      </c>
      <c r="AH148" s="541">
        <f>M148/H30住基!M148</f>
        <v>-2.5270758122743681E-2</v>
      </c>
      <c r="AI148" s="541">
        <f>N148/H30住基!N148</f>
        <v>-1.4134275618374558E-2</v>
      </c>
      <c r="AJ148" s="541">
        <f>O148/H30住基!O148</f>
        <v>-1.4326647564469915E-2</v>
      </c>
      <c r="AK148" s="541">
        <f>P148/H30住基!P148</f>
        <v>0</v>
      </c>
      <c r="AL148" s="541">
        <f>Q148/H30住基!Q148</f>
        <v>2.5252525252525255E-3</v>
      </c>
      <c r="AM148" s="541">
        <f>R148/H30住基!R148</f>
        <v>0</v>
      </c>
      <c r="AN148" s="541">
        <f>S148/H30住基!S148</f>
        <v>2.0876826722338203E-3</v>
      </c>
      <c r="AO148" s="541">
        <f>T148/H30住基!T148</f>
        <v>-5.0251256281407036E-3</v>
      </c>
      <c r="AP148" s="541">
        <f>U148/H30住基!U148</f>
        <v>-4.5871559633027525E-3</v>
      </c>
      <c r="AQ148" s="541">
        <f>V148/H30住基!V148</f>
        <v>-4.9140049140049139E-3</v>
      </c>
      <c r="AR148" s="541">
        <f>W148/H30住基!W148</f>
        <v>-1.0752688172043012E-2</v>
      </c>
      <c r="AS148" s="541">
        <f>X148/H30住基!X148</f>
        <v>-6.8259385665529011E-3</v>
      </c>
      <c r="AT148" s="541">
        <f>Y148/H30住基!Y148</f>
        <v>-7.575757575757576E-3</v>
      </c>
      <c r="AU148" s="552"/>
    </row>
    <row r="149" spans="1:47" s="482" customFormat="1" ht="15" customHeight="1">
      <c r="A149" s="482">
        <v>3</v>
      </c>
      <c r="B149" s="483" t="s">
        <v>636</v>
      </c>
      <c r="C149" s="484" t="s">
        <v>57</v>
      </c>
      <c r="D149" s="484" t="s">
        <v>691</v>
      </c>
      <c r="E149" s="485" t="s">
        <v>34</v>
      </c>
      <c r="F149" s="506">
        <v>-1</v>
      </c>
      <c r="G149" s="506">
        <v>11</v>
      </c>
      <c r="H149" s="506">
        <v>6</v>
      </c>
      <c r="I149" s="506">
        <v>1</v>
      </c>
      <c r="J149" s="506">
        <v>12</v>
      </c>
      <c r="K149" s="506">
        <v>-27</v>
      </c>
      <c r="L149" s="506">
        <v>-9</v>
      </c>
      <c r="M149" s="506">
        <v>3</v>
      </c>
      <c r="N149" s="506">
        <v>4</v>
      </c>
      <c r="O149" s="506">
        <v>-7</v>
      </c>
      <c r="P149" s="506">
        <v>7</v>
      </c>
      <c r="Q149" s="506">
        <v>0</v>
      </c>
      <c r="R149" s="506">
        <v>-1</v>
      </c>
      <c r="S149" s="506">
        <v>2</v>
      </c>
      <c r="T149" s="506">
        <v>-1</v>
      </c>
      <c r="U149" s="506">
        <v>-1</v>
      </c>
      <c r="V149" s="506">
        <v>-2</v>
      </c>
      <c r="W149" s="506">
        <v>-2</v>
      </c>
      <c r="X149" s="506">
        <v>2</v>
      </c>
      <c r="Y149" s="506">
        <v>1</v>
      </c>
      <c r="Z149" s="552"/>
      <c r="AA149" s="541">
        <f>F149/H30住基!F149</f>
        <v>-9.8775187672856573E-5</v>
      </c>
      <c r="AB149" s="541">
        <f>G149/H30住基!G149</f>
        <v>2.8205128205128206E-2</v>
      </c>
      <c r="AC149" s="541">
        <f>H149/H30住基!H149</f>
        <v>1.3245033112582781E-2</v>
      </c>
      <c r="AD149" s="541">
        <f>I149/H30住基!I149</f>
        <v>2.0202020202020202E-3</v>
      </c>
      <c r="AE149" s="541">
        <f>J149/H30住基!J149</f>
        <v>2.2900763358778626E-2</v>
      </c>
      <c r="AF149" s="541">
        <f>K149/H30住基!K149</f>
        <v>-4.4925124792013313E-2</v>
      </c>
      <c r="AG149" s="541">
        <f>L149/H30住基!L149</f>
        <v>-1.8828451882845189E-2</v>
      </c>
      <c r="AH149" s="541">
        <f>M149/H30住基!M149</f>
        <v>5.3763440860215058E-3</v>
      </c>
      <c r="AI149" s="541">
        <f>N149/H30住基!N149</f>
        <v>6.8259385665529011E-3</v>
      </c>
      <c r="AJ149" s="541">
        <f>O149/H30住基!O149</f>
        <v>-1.0432190760059613E-2</v>
      </c>
      <c r="AK149" s="541">
        <f>P149/H30住基!P149</f>
        <v>1.1345218800648298E-2</v>
      </c>
      <c r="AL149" s="541">
        <f>Q149/H30住基!Q149</f>
        <v>0</v>
      </c>
      <c r="AM149" s="541">
        <f>R149/H30住基!R149</f>
        <v>-1.7574692442882249E-3</v>
      </c>
      <c r="AN149" s="541">
        <f>S149/H30住基!S149</f>
        <v>3.3222591362126247E-3</v>
      </c>
      <c r="AO149" s="541">
        <f>T149/H30住基!T149</f>
        <v>-1.2195121951219512E-3</v>
      </c>
      <c r="AP149" s="541">
        <f>U149/H30住基!U149</f>
        <v>-1.5337423312883436E-3</v>
      </c>
      <c r="AQ149" s="541">
        <f>V149/H30住基!V149</f>
        <v>-3.937007874015748E-3</v>
      </c>
      <c r="AR149" s="541">
        <f>W149/H30住基!W149</f>
        <v>-4.2016806722689074E-3</v>
      </c>
      <c r="AS149" s="541">
        <f>X149/H30住基!X149</f>
        <v>6.006006006006006E-3</v>
      </c>
      <c r="AT149" s="541">
        <f>Y149/H30住基!Y149</f>
        <v>4.2918454935622317E-3</v>
      </c>
      <c r="AU149" s="552"/>
    </row>
    <row r="150" spans="1:47" s="482" customFormat="1" ht="15" customHeight="1">
      <c r="A150" s="482">
        <v>3</v>
      </c>
      <c r="B150" s="483" t="s">
        <v>637</v>
      </c>
      <c r="C150" s="484" t="s">
        <v>57</v>
      </c>
      <c r="D150" s="484" t="s">
        <v>680</v>
      </c>
      <c r="E150" s="485" t="s">
        <v>34</v>
      </c>
      <c r="F150" s="506">
        <v>-34</v>
      </c>
      <c r="G150" s="506">
        <v>1</v>
      </c>
      <c r="H150" s="506">
        <v>5</v>
      </c>
      <c r="I150" s="506">
        <v>3</v>
      </c>
      <c r="J150" s="506">
        <v>-5</v>
      </c>
      <c r="K150" s="506">
        <v>-25</v>
      </c>
      <c r="L150" s="506">
        <v>2</v>
      </c>
      <c r="M150" s="506">
        <v>-10</v>
      </c>
      <c r="N150" s="506">
        <v>7</v>
      </c>
      <c r="O150" s="506">
        <v>3</v>
      </c>
      <c r="P150" s="506">
        <v>-4</v>
      </c>
      <c r="Q150" s="506">
        <v>-4</v>
      </c>
      <c r="R150" s="506">
        <v>-2</v>
      </c>
      <c r="S150" s="506">
        <v>-1</v>
      </c>
      <c r="T150" s="506">
        <v>1</v>
      </c>
      <c r="U150" s="506">
        <v>0</v>
      </c>
      <c r="V150" s="506">
        <v>-1</v>
      </c>
      <c r="W150" s="506">
        <v>-1</v>
      </c>
      <c r="X150" s="506">
        <v>-2</v>
      </c>
      <c r="Y150" s="506">
        <v>-1</v>
      </c>
      <c r="Z150" s="552"/>
      <c r="AA150" s="541">
        <f>F150/H30住基!F150</f>
        <v>-5.5582802027137482E-3</v>
      </c>
      <c r="AB150" s="541">
        <f>G150/H30住基!G150</f>
        <v>6.7114093959731542E-3</v>
      </c>
      <c r="AC150" s="541">
        <f>H150/H30住基!H150</f>
        <v>2.5773195876288658E-2</v>
      </c>
      <c r="AD150" s="541">
        <f>I150/H30住基!I150</f>
        <v>1.0344827586206896E-2</v>
      </c>
      <c r="AE150" s="541">
        <f>J150/H30住基!J150</f>
        <v>-1.7985611510791366E-2</v>
      </c>
      <c r="AF150" s="541">
        <f>K150/H30住基!K150</f>
        <v>-8.5034013605442174E-2</v>
      </c>
      <c r="AG150" s="541">
        <f>L150/H30住基!L150</f>
        <v>9.7560975609756097E-3</v>
      </c>
      <c r="AH150" s="541">
        <f>M150/H30住基!M150</f>
        <v>-4.1841004184100417E-2</v>
      </c>
      <c r="AI150" s="541">
        <f>N150/H30住基!N150</f>
        <v>2.6217228464419477E-2</v>
      </c>
      <c r="AJ150" s="541">
        <f>O150/H30住基!O150</f>
        <v>9.1463414634146336E-3</v>
      </c>
      <c r="AK150" s="541">
        <f>P150/H30住基!P150</f>
        <v>-1.1527377521613832E-2</v>
      </c>
      <c r="AL150" s="541">
        <f>Q150/H30住基!Q150</f>
        <v>-1.0526315789473684E-2</v>
      </c>
      <c r="AM150" s="541">
        <f>R150/H30住基!R150</f>
        <v>-5.5555555555555558E-3</v>
      </c>
      <c r="AN150" s="541">
        <f>S150/H30住基!S150</f>
        <v>-2.2075055187637969E-3</v>
      </c>
      <c r="AO150" s="541">
        <f>T150/H30住基!T150</f>
        <v>2.012072434607646E-3</v>
      </c>
      <c r="AP150" s="541">
        <f>U150/H30住基!U150</f>
        <v>0</v>
      </c>
      <c r="AQ150" s="541">
        <f>V150/H30住基!V150</f>
        <v>-2.8089887640449437E-3</v>
      </c>
      <c r="AR150" s="541">
        <f>W150/H30住基!W150</f>
        <v>-2.3809523809523812E-3</v>
      </c>
      <c r="AS150" s="541">
        <f>X150/H30住基!X150</f>
        <v>-5.8823529411764705E-3</v>
      </c>
      <c r="AT150" s="541">
        <f>Y150/H30住基!Y150</f>
        <v>-3.6101083032490976E-3</v>
      </c>
      <c r="AU150" s="552"/>
    </row>
    <row r="151" spans="1:47" s="482" customFormat="1" ht="15" customHeight="1">
      <c r="A151" s="482">
        <v>3</v>
      </c>
      <c r="B151" s="483" t="s">
        <v>638</v>
      </c>
      <c r="C151" s="484" t="s">
        <v>57</v>
      </c>
      <c r="D151" s="484" t="s">
        <v>692</v>
      </c>
      <c r="E151" s="485" t="s">
        <v>34</v>
      </c>
      <c r="F151" s="506">
        <v>-32</v>
      </c>
      <c r="G151" s="506">
        <v>14</v>
      </c>
      <c r="H151" s="506">
        <v>4</v>
      </c>
      <c r="I151" s="506">
        <v>-9</v>
      </c>
      <c r="J151" s="506">
        <v>0</v>
      </c>
      <c r="K151" s="506">
        <v>-12</v>
      </c>
      <c r="L151" s="506">
        <v>-26</v>
      </c>
      <c r="M151" s="506">
        <v>-16</v>
      </c>
      <c r="N151" s="506">
        <v>-1</v>
      </c>
      <c r="O151" s="506">
        <v>1</v>
      </c>
      <c r="P151" s="506">
        <v>-1</v>
      </c>
      <c r="Q151" s="506">
        <v>1</v>
      </c>
      <c r="R151" s="506">
        <v>5</v>
      </c>
      <c r="S151" s="506">
        <v>5</v>
      </c>
      <c r="T151" s="506">
        <v>-3</v>
      </c>
      <c r="U151" s="506">
        <v>5</v>
      </c>
      <c r="V151" s="506">
        <v>-5</v>
      </c>
      <c r="W151" s="506">
        <v>4</v>
      </c>
      <c r="X151" s="506">
        <v>2</v>
      </c>
      <c r="Y151" s="506">
        <v>0</v>
      </c>
      <c r="Z151" s="552"/>
      <c r="AA151" s="541">
        <f>F151/H30住基!F151</f>
        <v>-1.8222196913615398E-3</v>
      </c>
      <c r="AB151" s="541">
        <f>G151/H30住基!G151</f>
        <v>1.9858156028368795E-2</v>
      </c>
      <c r="AC151" s="541">
        <f>H151/H30住基!H151</f>
        <v>4.5558086560364463E-3</v>
      </c>
      <c r="AD151" s="541">
        <f>I151/H30住基!I151</f>
        <v>-9.9667774086378731E-3</v>
      </c>
      <c r="AE151" s="541">
        <f>J151/H30住基!J151</f>
        <v>0</v>
      </c>
      <c r="AF151" s="541">
        <f>K151/H30住基!K151</f>
        <v>-1.5228426395939087E-2</v>
      </c>
      <c r="AG151" s="541">
        <f>L151/H30住基!L151</f>
        <v>-3.2994923857868022E-2</v>
      </c>
      <c r="AH151" s="541">
        <f>M151/H30住基!M151</f>
        <v>-1.6789087093389297E-2</v>
      </c>
      <c r="AI151" s="541">
        <f>N151/H30住基!N151</f>
        <v>-9.3984962406015032E-4</v>
      </c>
      <c r="AJ151" s="541">
        <f>O151/H30住基!O151</f>
        <v>6.9735006973500695E-4</v>
      </c>
      <c r="AK151" s="541">
        <f>P151/H30住基!P151</f>
        <v>-7.5301204819277112E-4</v>
      </c>
      <c r="AL151" s="541">
        <f>Q151/H30住基!Q151</f>
        <v>1.0256410256410256E-3</v>
      </c>
      <c r="AM151" s="541">
        <f>R151/H30住基!R151</f>
        <v>5.6625141562853904E-3</v>
      </c>
      <c r="AN151" s="541">
        <f>S151/H30住基!S151</f>
        <v>4.8355899419729211E-3</v>
      </c>
      <c r="AO151" s="541">
        <f>T151/H30住基!T151</f>
        <v>-2.0408163265306124E-3</v>
      </c>
      <c r="AP151" s="541">
        <f>U151/H30住基!U151</f>
        <v>4.3821209465381246E-3</v>
      </c>
      <c r="AQ151" s="541">
        <f>V151/H30住基!V151</f>
        <v>-5.5928411633109623E-3</v>
      </c>
      <c r="AR151" s="541">
        <f>W151/H30住基!W151</f>
        <v>6.4000000000000003E-3</v>
      </c>
      <c r="AS151" s="541">
        <f>X151/H30住基!X151</f>
        <v>5.0377833753148613E-3</v>
      </c>
      <c r="AT151" s="541">
        <f>Y151/H30住基!Y151</f>
        <v>0</v>
      </c>
      <c r="AU151" s="552"/>
    </row>
    <row r="152" spans="1:47" s="482" customFormat="1" ht="15" customHeight="1">
      <c r="A152" s="482">
        <v>3</v>
      </c>
      <c r="B152" s="483" t="s">
        <v>639</v>
      </c>
      <c r="C152" s="484" t="s">
        <v>57</v>
      </c>
      <c r="D152" s="484" t="s">
        <v>693</v>
      </c>
      <c r="E152" s="485" t="s">
        <v>34</v>
      </c>
      <c r="F152" s="506">
        <v>-81</v>
      </c>
      <c r="G152" s="506">
        <v>-2</v>
      </c>
      <c r="H152" s="506">
        <v>-1</v>
      </c>
      <c r="I152" s="506">
        <v>6</v>
      </c>
      <c r="J152" s="506">
        <v>-4</v>
      </c>
      <c r="K152" s="506">
        <v>-40</v>
      </c>
      <c r="L152" s="506">
        <v>-11</v>
      </c>
      <c r="M152" s="506">
        <v>-15</v>
      </c>
      <c r="N152" s="506">
        <v>-3</v>
      </c>
      <c r="O152" s="506">
        <v>-7</v>
      </c>
      <c r="P152" s="506">
        <v>-2</v>
      </c>
      <c r="Q152" s="506">
        <v>0</v>
      </c>
      <c r="R152" s="506">
        <v>-3</v>
      </c>
      <c r="S152" s="506">
        <v>8</v>
      </c>
      <c r="T152" s="506">
        <v>2</v>
      </c>
      <c r="U152" s="506">
        <v>1</v>
      </c>
      <c r="V152" s="506">
        <v>-3</v>
      </c>
      <c r="W152" s="506">
        <v>-3</v>
      </c>
      <c r="X152" s="506">
        <v>-2</v>
      </c>
      <c r="Y152" s="506">
        <v>-2</v>
      </c>
      <c r="Z152" s="552"/>
      <c r="AA152" s="541">
        <f>F152/H30住基!F152</f>
        <v>-1.0297482837528604E-2</v>
      </c>
      <c r="AB152" s="541">
        <f>G152/H30住基!G152</f>
        <v>-1.098901098901099E-2</v>
      </c>
      <c r="AC152" s="541">
        <f>H152/H30住基!H152</f>
        <v>-4.6511627906976744E-3</v>
      </c>
      <c r="AD152" s="541">
        <f>I152/H30住基!I152</f>
        <v>1.9417475728155338E-2</v>
      </c>
      <c r="AE152" s="541">
        <f>J152/H30住基!J152</f>
        <v>-1.1560693641618497E-2</v>
      </c>
      <c r="AF152" s="541">
        <f>K152/H30住基!K152</f>
        <v>-0.132013201320132</v>
      </c>
      <c r="AG152" s="541">
        <f>L152/H30住基!L152</f>
        <v>-4.1509433962264149E-2</v>
      </c>
      <c r="AH152" s="541">
        <f>M152/H30住基!M152</f>
        <v>-5.1724137931034482E-2</v>
      </c>
      <c r="AI152" s="541">
        <f>N152/H30住基!N152</f>
        <v>-9.0634441087613302E-3</v>
      </c>
      <c r="AJ152" s="541">
        <f>O152/H30住基!O152</f>
        <v>-1.4893617021276596E-2</v>
      </c>
      <c r="AK152" s="541">
        <f>P152/H30住基!P152</f>
        <v>-4.3478260869565218E-3</v>
      </c>
      <c r="AL152" s="541">
        <f>Q152/H30住基!Q152</f>
        <v>0</v>
      </c>
      <c r="AM152" s="541">
        <f>R152/H30住基!R152</f>
        <v>-5.8823529411764705E-3</v>
      </c>
      <c r="AN152" s="541">
        <f>S152/H30住基!S152</f>
        <v>1.3008130081300813E-2</v>
      </c>
      <c r="AO152" s="541">
        <f>T152/H30住基!T152</f>
        <v>2.5125628140703518E-3</v>
      </c>
      <c r="AP152" s="541">
        <f>U152/H30住基!U152</f>
        <v>1.5974440894568689E-3</v>
      </c>
      <c r="AQ152" s="541">
        <f>V152/H30住基!V152</f>
        <v>-5.8139534883720929E-3</v>
      </c>
      <c r="AR152" s="541">
        <f>W152/H30住基!W152</f>
        <v>-5.9760956175298804E-3</v>
      </c>
      <c r="AS152" s="541">
        <f>X152/H30住基!X152</f>
        <v>-5.3050397877984082E-3</v>
      </c>
      <c r="AT152" s="541">
        <f>Y152/H30住基!Y152</f>
        <v>-6.8027210884353739E-3</v>
      </c>
      <c r="AU152" s="552"/>
    </row>
    <row r="153" spans="1:47" s="482" customFormat="1" ht="15" customHeight="1">
      <c r="A153" s="482">
        <v>3</v>
      </c>
      <c r="B153" s="483" t="s">
        <v>640</v>
      </c>
      <c r="C153" s="484" t="s">
        <v>57</v>
      </c>
      <c r="D153" s="484" t="s">
        <v>694</v>
      </c>
      <c r="E153" s="485" t="s">
        <v>34</v>
      </c>
      <c r="F153" s="506">
        <v>-68</v>
      </c>
      <c r="G153" s="506">
        <v>6</v>
      </c>
      <c r="H153" s="506">
        <v>5</v>
      </c>
      <c r="I153" s="506">
        <v>0</v>
      </c>
      <c r="J153" s="506">
        <v>-8</v>
      </c>
      <c r="K153" s="506">
        <v>-36</v>
      </c>
      <c r="L153" s="506">
        <v>-19</v>
      </c>
      <c r="M153" s="506">
        <v>2</v>
      </c>
      <c r="N153" s="506">
        <v>-4</v>
      </c>
      <c r="O153" s="506">
        <v>1</v>
      </c>
      <c r="P153" s="506">
        <v>-4</v>
      </c>
      <c r="Q153" s="506">
        <v>-1</v>
      </c>
      <c r="R153" s="506">
        <v>1</v>
      </c>
      <c r="S153" s="506">
        <v>1</v>
      </c>
      <c r="T153" s="506">
        <v>-6</v>
      </c>
      <c r="U153" s="506">
        <v>-2</v>
      </c>
      <c r="V153" s="506">
        <v>-2</v>
      </c>
      <c r="W153" s="506">
        <v>0</v>
      </c>
      <c r="X153" s="506">
        <v>-2</v>
      </c>
      <c r="Y153" s="506">
        <v>0</v>
      </c>
      <c r="Z153" s="552"/>
      <c r="AA153" s="541">
        <f>F153/H30住基!F153</f>
        <v>-7.5129819909402276E-3</v>
      </c>
      <c r="AB153" s="541">
        <f>G153/H30住基!G153</f>
        <v>2.7906976744186046E-2</v>
      </c>
      <c r="AC153" s="541">
        <f>H153/H30住基!H153</f>
        <v>1.9305019305019305E-2</v>
      </c>
      <c r="AD153" s="541">
        <f>I153/H30住基!I153</f>
        <v>0</v>
      </c>
      <c r="AE153" s="541">
        <f>J153/H30住基!J153</f>
        <v>-2.4242424242424242E-2</v>
      </c>
      <c r="AF153" s="541">
        <f>K153/H30住基!K153</f>
        <v>-9.8360655737704916E-2</v>
      </c>
      <c r="AG153" s="541">
        <f>L153/H30住基!L153</f>
        <v>-6.6666666666666666E-2</v>
      </c>
      <c r="AH153" s="541">
        <f>M153/H30住基!M153</f>
        <v>6.006006006006006E-3</v>
      </c>
      <c r="AI153" s="541">
        <f>N153/H30住基!N153</f>
        <v>-1.015228426395939E-2</v>
      </c>
      <c r="AJ153" s="541">
        <f>O153/H30住基!O153</f>
        <v>2.2675736961451248E-3</v>
      </c>
      <c r="AK153" s="541">
        <f>P153/H30住基!P153</f>
        <v>-9.1116173120728925E-3</v>
      </c>
      <c r="AL153" s="541">
        <f>Q153/H30住基!Q153</f>
        <v>-2.0491803278688526E-3</v>
      </c>
      <c r="AM153" s="541">
        <f>R153/H30住基!R153</f>
        <v>1.589825119236884E-3</v>
      </c>
      <c r="AN153" s="541">
        <f>S153/H30住基!S153</f>
        <v>1.3927576601671309E-3</v>
      </c>
      <c r="AO153" s="541">
        <f>T153/H30住基!T153</f>
        <v>-7.2376357056694813E-3</v>
      </c>
      <c r="AP153" s="541">
        <f>U153/H30住基!U153</f>
        <v>-3.4423407917383822E-3</v>
      </c>
      <c r="AQ153" s="541">
        <f>V153/H30住基!V153</f>
        <v>-3.0349013657056147E-3</v>
      </c>
      <c r="AR153" s="541">
        <f>W153/H30住基!W153</f>
        <v>0</v>
      </c>
      <c r="AS153" s="541">
        <f>X153/H30住基!X153</f>
        <v>-3.2948929159802307E-3</v>
      </c>
      <c r="AT153" s="541">
        <f>Y153/H30住基!Y153</f>
        <v>0</v>
      </c>
      <c r="AU153" s="552"/>
    </row>
    <row r="154" spans="1:47" s="482" customFormat="1" ht="15" customHeight="1">
      <c r="A154" s="482">
        <v>3</v>
      </c>
      <c r="B154" s="483" t="s">
        <v>641</v>
      </c>
      <c r="C154" s="484" t="s">
        <v>57</v>
      </c>
      <c r="D154" s="484" t="s">
        <v>695</v>
      </c>
      <c r="E154" s="485" t="s">
        <v>34</v>
      </c>
      <c r="F154" s="506">
        <v>-58</v>
      </c>
      <c r="G154" s="506">
        <v>4</v>
      </c>
      <c r="H154" s="506">
        <v>2</v>
      </c>
      <c r="I154" s="506">
        <v>3</v>
      </c>
      <c r="J154" s="506">
        <v>4</v>
      </c>
      <c r="K154" s="506">
        <v>-35</v>
      </c>
      <c r="L154" s="506">
        <v>-3</v>
      </c>
      <c r="M154" s="506">
        <v>-8</v>
      </c>
      <c r="N154" s="506">
        <v>-4</v>
      </c>
      <c r="O154" s="506">
        <v>-4</v>
      </c>
      <c r="P154" s="506">
        <v>-4</v>
      </c>
      <c r="Q154" s="506">
        <v>0</v>
      </c>
      <c r="R154" s="506">
        <v>3</v>
      </c>
      <c r="S154" s="506">
        <v>8</v>
      </c>
      <c r="T154" s="506">
        <v>0</v>
      </c>
      <c r="U154" s="506">
        <v>-2</v>
      </c>
      <c r="V154" s="506">
        <v>-4</v>
      </c>
      <c r="W154" s="506">
        <v>-5</v>
      </c>
      <c r="X154" s="506">
        <v>-10</v>
      </c>
      <c r="Y154" s="506">
        <v>-3</v>
      </c>
      <c r="Z154" s="552"/>
      <c r="AA154" s="541">
        <f>F154/H30住基!F154</f>
        <v>-6.1116965226554265E-3</v>
      </c>
      <c r="AB154" s="541">
        <f>G154/H30住基!G154</f>
        <v>1.6736401673640166E-2</v>
      </c>
      <c r="AC154" s="541">
        <f>H154/H30住基!H154</f>
        <v>6.5146579804560263E-3</v>
      </c>
      <c r="AD154" s="541">
        <f>I154/H30住基!I154</f>
        <v>8.4033613445378148E-3</v>
      </c>
      <c r="AE154" s="541">
        <f>J154/H30住基!J154</f>
        <v>9.4562647754137114E-3</v>
      </c>
      <c r="AF154" s="541">
        <f>K154/H30住基!K154</f>
        <v>-8.9514066496163683E-2</v>
      </c>
      <c r="AG154" s="541">
        <f>L154/H30住基!L154</f>
        <v>-1.0948905109489052E-2</v>
      </c>
      <c r="AH154" s="541">
        <f>M154/H30住基!M154</f>
        <v>-2.3738872403560832E-2</v>
      </c>
      <c r="AI154" s="541">
        <f>N154/H30住基!N154</f>
        <v>-1.1111111111111112E-2</v>
      </c>
      <c r="AJ154" s="541">
        <f>O154/H30住基!O154</f>
        <v>-8.385744234800839E-3</v>
      </c>
      <c r="AK154" s="541">
        <f>P154/H30住基!P154</f>
        <v>-7.8277886497064575E-3</v>
      </c>
      <c r="AL154" s="541">
        <f>Q154/H30住基!Q154</f>
        <v>0</v>
      </c>
      <c r="AM154" s="541">
        <f>R154/H30住基!R154</f>
        <v>4.7169811320754715E-3</v>
      </c>
      <c r="AN154" s="541">
        <f>S154/H30住基!S154</f>
        <v>1.1695906432748537E-2</v>
      </c>
      <c r="AO154" s="541">
        <f>T154/H30住基!T154</f>
        <v>0</v>
      </c>
      <c r="AP154" s="541">
        <f>U154/H30住基!U154</f>
        <v>-2.9498525073746312E-3</v>
      </c>
      <c r="AQ154" s="541">
        <f>V154/H30住基!V154</f>
        <v>-5.5865921787709499E-3</v>
      </c>
      <c r="AR154" s="541">
        <f>W154/H30住基!W154</f>
        <v>-6.7294751009421266E-3</v>
      </c>
      <c r="AS154" s="541">
        <f>X154/H30住基!X154</f>
        <v>-1.7152658662092625E-2</v>
      </c>
      <c r="AT154" s="541">
        <f>Y154/H30住基!Y154</f>
        <v>-6.6079295154185024E-3</v>
      </c>
      <c r="AU154" s="552"/>
    </row>
    <row r="155" spans="1:47" s="482" customFormat="1" ht="15" customHeight="1">
      <c r="A155" s="482">
        <v>3</v>
      </c>
      <c r="B155" s="494" t="s">
        <v>642</v>
      </c>
      <c r="C155" s="495" t="s">
        <v>57</v>
      </c>
      <c r="D155" s="495" t="s">
        <v>696</v>
      </c>
      <c r="E155" s="497" t="s">
        <v>34</v>
      </c>
      <c r="F155" s="512">
        <v>-31</v>
      </c>
      <c r="G155" s="512">
        <v>7</v>
      </c>
      <c r="H155" s="512">
        <v>-1</v>
      </c>
      <c r="I155" s="512">
        <v>-1</v>
      </c>
      <c r="J155" s="512">
        <v>-10</v>
      </c>
      <c r="K155" s="512">
        <v>-27</v>
      </c>
      <c r="L155" s="512">
        <v>3</v>
      </c>
      <c r="M155" s="512">
        <v>4</v>
      </c>
      <c r="N155" s="512">
        <v>10</v>
      </c>
      <c r="O155" s="512">
        <v>-6</v>
      </c>
      <c r="P155" s="512">
        <v>-2</v>
      </c>
      <c r="Q155" s="512">
        <v>-3</v>
      </c>
      <c r="R155" s="512">
        <v>-2</v>
      </c>
      <c r="S155" s="512">
        <v>2</v>
      </c>
      <c r="T155" s="512">
        <v>-1</v>
      </c>
      <c r="U155" s="512">
        <v>1</v>
      </c>
      <c r="V155" s="512">
        <v>0</v>
      </c>
      <c r="W155" s="512">
        <v>-1</v>
      </c>
      <c r="X155" s="512">
        <v>-1</v>
      </c>
      <c r="Y155" s="512">
        <v>-3</v>
      </c>
      <c r="Z155" s="554"/>
      <c r="AA155" s="544">
        <f>F155/H30住基!F155</f>
        <v>-3.9850880575909497E-3</v>
      </c>
      <c r="AB155" s="544">
        <f>G155/H30住基!G155</f>
        <v>3.3175355450236969E-2</v>
      </c>
      <c r="AC155" s="544">
        <f>H155/H30住基!H155</f>
        <v>-4.0000000000000001E-3</v>
      </c>
      <c r="AD155" s="544">
        <f>I155/H30住基!I155</f>
        <v>-3.134796238244514E-3</v>
      </c>
      <c r="AE155" s="544">
        <f>J155/H30住基!J155</f>
        <v>-3.1948881789137379E-2</v>
      </c>
      <c r="AF155" s="544">
        <f>K155/H30住基!K155</f>
        <v>-0.10305343511450382</v>
      </c>
      <c r="AG155" s="544">
        <f>L155/H30住基!L155</f>
        <v>1.3333333333333334E-2</v>
      </c>
      <c r="AH155" s="544">
        <f>M155/H30住基!M155</f>
        <v>1.3793103448275862E-2</v>
      </c>
      <c r="AI155" s="544">
        <f>N155/H30住基!N155</f>
        <v>2.8735632183908046E-2</v>
      </c>
      <c r="AJ155" s="544">
        <f>O155/H30住基!O155</f>
        <v>-1.5957446808510637E-2</v>
      </c>
      <c r="AK155" s="544">
        <f>P155/H30住基!P155</f>
        <v>-5.2493438320209973E-3</v>
      </c>
      <c r="AL155" s="544">
        <f>Q155/H30住基!Q155</f>
        <v>-6.9444444444444441E-3</v>
      </c>
      <c r="AM155" s="544">
        <f>R155/H30住基!R155</f>
        <v>-3.8095238095238095E-3</v>
      </c>
      <c r="AN155" s="544">
        <f>S155/H30住基!S155</f>
        <v>3.2310177705977385E-3</v>
      </c>
      <c r="AO155" s="544">
        <f>T155/H30住基!T155</f>
        <v>-1.3966480446927375E-3</v>
      </c>
      <c r="AP155" s="544">
        <f>U155/H30住基!U155</f>
        <v>2E-3</v>
      </c>
      <c r="AQ155" s="544">
        <f>V155/H30住基!V155</f>
        <v>0</v>
      </c>
      <c r="AR155" s="544">
        <f>W155/H30住基!W155</f>
        <v>-1.8181818181818182E-3</v>
      </c>
      <c r="AS155" s="544">
        <f>X155/H30住基!X155</f>
        <v>-1.8518518518518519E-3</v>
      </c>
      <c r="AT155" s="544">
        <f>Y155/H30住基!Y155</f>
        <v>-7.7922077922077922E-3</v>
      </c>
      <c r="AU155" s="554"/>
    </row>
    <row r="156" spans="1:47" ht="15" customHeight="1">
      <c r="B156" s="498" t="s">
        <v>697</v>
      </c>
    </row>
  </sheetData>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5AD96-5747-477C-9349-8C7FB33C51B3}">
  <dimension ref="A1:AT156"/>
  <sheetViews>
    <sheetView workbookViewId="0">
      <pane xSplit="4" ySplit="2" topLeftCell="E138" activePane="bottomRight" state="frozen"/>
      <selection pane="topRight" activeCell="E1" sqref="E1"/>
      <selection pane="bottomLeft" activeCell="A3" sqref="A3"/>
      <selection pane="bottomRight" activeCell="I16" sqref="I16"/>
    </sheetView>
  </sheetViews>
  <sheetFormatPr defaultRowHeight="13.5"/>
  <cols>
    <col min="1" max="1" width="7.25" style="374" customWidth="1"/>
    <col min="2" max="2" width="8.125" style="374" customWidth="1"/>
    <col min="3" max="3" width="10.625" style="374" customWidth="1"/>
    <col min="4" max="4" width="4.625" style="407" customWidth="1"/>
    <col min="5" max="25" width="9.75" style="532" customWidth="1"/>
    <col min="26" max="46" width="10.75" style="513" customWidth="1"/>
    <col min="47" max="255" width="9" style="374"/>
    <col min="256" max="257" width="12.5" style="374" customWidth="1"/>
    <col min="258" max="258" width="18" style="374" customWidth="1"/>
    <col min="259" max="259" width="4.625" style="374" customWidth="1"/>
    <col min="260" max="281" width="14.375" style="374" customWidth="1"/>
    <col min="282" max="511" width="9" style="374"/>
    <col min="512" max="513" width="12.5" style="374" customWidth="1"/>
    <col min="514" max="514" width="18" style="374" customWidth="1"/>
    <col min="515" max="515" width="4.625" style="374" customWidth="1"/>
    <col min="516" max="537" width="14.375" style="374" customWidth="1"/>
    <col min="538" max="767" width="9" style="374"/>
    <col min="768" max="769" width="12.5" style="374" customWidth="1"/>
    <col min="770" max="770" width="18" style="374" customWidth="1"/>
    <col min="771" max="771" width="4.625" style="374" customWidth="1"/>
    <col min="772" max="793" width="14.375" style="374" customWidth="1"/>
    <col min="794" max="1023" width="9" style="374"/>
    <col min="1024" max="1025" width="12.5" style="374" customWidth="1"/>
    <col min="1026" max="1026" width="18" style="374" customWidth="1"/>
    <col min="1027" max="1027" width="4.625" style="374" customWidth="1"/>
    <col min="1028" max="1049" width="14.375" style="374" customWidth="1"/>
    <col min="1050" max="1279" width="9" style="374"/>
    <col min="1280" max="1281" width="12.5" style="374" customWidth="1"/>
    <col min="1282" max="1282" width="18" style="374" customWidth="1"/>
    <col min="1283" max="1283" width="4.625" style="374" customWidth="1"/>
    <col min="1284" max="1305" width="14.375" style="374" customWidth="1"/>
    <col min="1306" max="1535" width="9" style="374"/>
    <col min="1536" max="1537" width="12.5" style="374" customWidth="1"/>
    <col min="1538" max="1538" width="18" style="374" customWidth="1"/>
    <col min="1539" max="1539" width="4.625" style="374" customWidth="1"/>
    <col min="1540" max="1561" width="14.375" style="374" customWidth="1"/>
    <col min="1562" max="1791" width="9" style="374"/>
    <col min="1792" max="1793" width="12.5" style="374" customWidth="1"/>
    <col min="1794" max="1794" width="18" style="374" customWidth="1"/>
    <col min="1795" max="1795" width="4.625" style="374" customWidth="1"/>
    <col min="1796" max="1817" width="14.375" style="374" customWidth="1"/>
    <col min="1818" max="2047" width="9" style="374"/>
    <col min="2048" max="2049" width="12.5" style="374" customWidth="1"/>
    <col min="2050" max="2050" width="18" style="374" customWidth="1"/>
    <col min="2051" max="2051" width="4.625" style="374" customWidth="1"/>
    <col min="2052" max="2073" width="14.375" style="374" customWidth="1"/>
    <col min="2074" max="2303" width="9" style="374"/>
    <col min="2304" max="2305" width="12.5" style="374" customWidth="1"/>
    <col min="2306" max="2306" width="18" style="374" customWidth="1"/>
    <col min="2307" max="2307" width="4.625" style="374" customWidth="1"/>
    <col min="2308" max="2329" width="14.375" style="374" customWidth="1"/>
    <col min="2330" max="2559" width="9" style="374"/>
    <col min="2560" max="2561" width="12.5" style="374" customWidth="1"/>
    <col min="2562" max="2562" width="18" style="374" customWidth="1"/>
    <col min="2563" max="2563" width="4.625" style="374" customWidth="1"/>
    <col min="2564" max="2585" width="14.375" style="374" customWidth="1"/>
    <col min="2586" max="2815" width="9" style="374"/>
    <col min="2816" max="2817" width="12.5" style="374" customWidth="1"/>
    <col min="2818" max="2818" width="18" style="374" customWidth="1"/>
    <col min="2819" max="2819" width="4.625" style="374" customWidth="1"/>
    <col min="2820" max="2841" width="14.375" style="374" customWidth="1"/>
    <col min="2842" max="3071" width="9" style="374"/>
    <col min="3072" max="3073" width="12.5" style="374" customWidth="1"/>
    <col min="3074" max="3074" width="18" style="374" customWidth="1"/>
    <col min="3075" max="3075" width="4.625" style="374" customWidth="1"/>
    <col min="3076" max="3097" width="14.375" style="374" customWidth="1"/>
    <col min="3098" max="3327" width="9" style="374"/>
    <col min="3328" max="3329" width="12.5" style="374" customWidth="1"/>
    <col min="3330" max="3330" width="18" style="374" customWidth="1"/>
    <col min="3331" max="3331" width="4.625" style="374" customWidth="1"/>
    <col min="3332" max="3353" width="14.375" style="374" customWidth="1"/>
    <col min="3354" max="3583" width="9" style="374"/>
    <col min="3584" max="3585" width="12.5" style="374" customWidth="1"/>
    <col min="3586" max="3586" width="18" style="374" customWidth="1"/>
    <col min="3587" max="3587" width="4.625" style="374" customWidth="1"/>
    <col min="3588" max="3609" width="14.375" style="374" customWidth="1"/>
    <col min="3610" max="3839" width="9" style="374"/>
    <col min="3840" max="3841" width="12.5" style="374" customWidth="1"/>
    <col min="3842" max="3842" width="18" style="374" customWidth="1"/>
    <col min="3843" max="3843" width="4.625" style="374" customWidth="1"/>
    <col min="3844" max="3865" width="14.375" style="374" customWidth="1"/>
    <col min="3866" max="4095" width="9" style="374"/>
    <col min="4096" max="4097" width="12.5" style="374" customWidth="1"/>
    <col min="4098" max="4098" width="18" style="374" customWidth="1"/>
    <col min="4099" max="4099" width="4.625" style="374" customWidth="1"/>
    <col min="4100" max="4121" width="14.375" style="374" customWidth="1"/>
    <col min="4122" max="4351" width="9" style="374"/>
    <col min="4352" max="4353" width="12.5" style="374" customWidth="1"/>
    <col min="4354" max="4354" width="18" style="374" customWidth="1"/>
    <col min="4355" max="4355" width="4.625" style="374" customWidth="1"/>
    <col min="4356" max="4377" width="14.375" style="374" customWidth="1"/>
    <col min="4378" max="4607" width="9" style="374"/>
    <col min="4608" max="4609" width="12.5" style="374" customWidth="1"/>
    <col min="4610" max="4610" width="18" style="374" customWidth="1"/>
    <col min="4611" max="4611" width="4.625" style="374" customWidth="1"/>
    <col min="4612" max="4633" width="14.375" style="374" customWidth="1"/>
    <col min="4634" max="4863" width="9" style="374"/>
    <col min="4864" max="4865" width="12.5" style="374" customWidth="1"/>
    <col min="4866" max="4866" width="18" style="374" customWidth="1"/>
    <col min="4867" max="4867" width="4.625" style="374" customWidth="1"/>
    <col min="4868" max="4889" width="14.375" style="374" customWidth="1"/>
    <col min="4890" max="5119" width="9" style="374"/>
    <col min="5120" max="5121" width="12.5" style="374" customWidth="1"/>
    <col min="5122" max="5122" width="18" style="374" customWidth="1"/>
    <col min="5123" max="5123" width="4.625" style="374" customWidth="1"/>
    <col min="5124" max="5145" width="14.375" style="374" customWidth="1"/>
    <col min="5146" max="5375" width="9" style="374"/>
    <col min="5376" max="5377" width="12.5" style="374" customWidth="1"/>
    <col min="5378" max="5378" width="18" style="374" customWidth="1"/>
    <col min="5379" max="5379" width="4.625" style="374" customWidth="1"/>
    <col min="5380" max="5401" width="14.375" style="374" customWidth="1"/>
    <col min="5402" max="5631" width="9" style="374"/>
    <col min="5632" max="5633" width="12.5" style="374" customWidth="1"/>
    <col min="5634" max="5634" width="18" style="374" customWidth="1"/>
    <col min="5635" max="5635" width="4.625" style="374" customWidth="1"/>
    <col min="5636" max="5657" width="14.375" style="374" customWidth="1"/>
    <col min="5658" max="5887" width="9" style="374"/>
    <col min="5888" max="5889" width="12.5" style="374" customWidth="1"/>
    <col min="5890" max="5890" width="18" style="374" customWidth="1"/>
    <col min="5891" max="5891" width="4.625" style="374" customWidth="1"/>
    <col min="5892" max="5913" width="14.375" style="374" customWidth="1"/>
    <col min="5914" max="6143" width="9" style="374"/>
    <col min="6144" max="6145" width="12.5" style="374" customWidth="1"/>
    <col min="6146" max="6146" width="18" style="374" customWidth="1"/>
    <col min="6147" max="6147" width="4.625" style="374" customWidth="1"/>
    <col min="6148" max="6169" width="14.375" style="374" customWidth="1"/>
    <col min="6170" max="6399" width="9" style="374"/>
    <col min="6400" max="6401" width="12.5" style="374" customWidth="1"/>
    <col min="6402" max="6402" width="18" style="374" customWidth="1"/>
    <col min="6403" max="6403" width="4.625" style="374" customWidth="1"/>
    <col min="6404" max="6425" width="14.375" style="374" customWidth="1"/>
    <col min="6426" max="6655" width="9" style="374"/>
    <col min="6656" max="6657" width="12.5" style="374" customWidth="1"/>
    <col min="6658" max="6658" width="18" style="374" customWidth="1"/>
    <col min="6659" max="6659" width="4.625" style="374" customWidth="1"/>
    <col min="6660" max="6681" width="14.375" style="374" customWidth="1"/>
    <col min="6682" max="6911" width="9" style="374"/>
    <col min="6912" max="6913" width="12.5" style="374" customWidth="1"/>
    <col min="6914" max="6914" width="18" style="374" customWidth="1"/>
    <col min="6915" max="6915" width="4.625" style="374" customWidth="1"/>
    <col min="6916" max="6937" width="14.375" style="374" customWidth="1"/>
    <col min="6938" max="7167" width="9" style="374"/>
    <col min="7168" max="7169" width="12.5" style="374" customWidth="1"/>
    <col min="7170" max="7170" width="18" style="374" customWidth="1"/>
    <col min="7171" max="7171" width="4.625" style="374" customWidth="1"/>
    <col min="7172" max="7193" width="14.375" style="374" customWidth="1"/>
    <col min="7194" max="7423" width="9" style="374"/>
    <col min="7424" max="7425" width="12.5" style="374" customWidth="1"/>
    <col min="7426" max="7426" width="18" style="374" customWidth="1"/>
    <col min="7427" max="7427" width="4.625" style="374" customWidth="1"/>
    <col min="7428" max="7449" width="14.375" style="374" customWidth="1"/>
    <col min="7450" max="7679" width="9" style="374"/>
    <col min="7680" max="7681" width="12.5" style="374" customWidth="1"/>
    <col min="7682" max="7682" width="18" style="374" customWidth="1"/>
    <col min="7683" max="7683" width="4.625" style="374" customWidth="1"/>
    <col min="7684" max="7705" width="14.375" style="374" customWidth="1"/>
    <col min="7706" max="7935" width="9" style="374"/>
    <col min="7936" max="7937" width="12.5" style="374" customWidth="1"/>
    <col min="7938" max="7938" width="18" style="374" customWidth="1"/>
    <col min="7939" max="7939" width="4.625" style="374" customWidth="1"/>
    <col min="7940" max="7961" width="14.375" style="374" customWidth="1"/>
    <col min="7962" max="8191" width="9" style="374"/>
    <col min="8192" max="8193" width="12.5" style="374" customWidth="1"/>
    <col min="8194" max="8194" width="18" style="374" customWidth="1"/>
    <col min="8195" max="8195" width="4.625" style="374" customWidth="1"/>
    <col min="8196" max="8217" width="14.375" style="374" customWidth="1"/>
    <col min="8218" max="8447" width="9" style="374"/>
    <col min="8448" max="8449" width="12.5" style="374" customWidth="1"/>
    <col min="8450" max="8450" width="18" style="374" customWidth="1"/>
    <col min="8451" max="8451" width="4.625" style="374" customWidth="1"/>
    <col min="8452" max="8473" width="14.375" style="374" customWidth="1"/>
    <col min="8474" max="8703" width="9" style="374"/>
    <col min="8704" max="8705" width="12.5" style="374" customWidth="1"/>
    <col min="8706" max="8706" width="18" style="374" customWidth="1"/>
    <col min="8707" max="8707" width="4.625" style="374" customWidth="1"/>
    <col min="8708" max="8729" width="14.375" style="374" customWidth="1"/>
    <col min="8730" max="8959" width="9" style="374"/>
    <col min="8960" max="8961" width="12.5" style="374" customWidth="1"/>
    <col min="8962" max="8962" width="18" style="374" customWidth="1"/>
    <col min="8963" max="8963" width="4.625" style="374" customWidth="1"/>
    <col min="8964" max="8985" width="14.375" style="374" customWidth="1"/>
    <col min="8986" max="9215" width="9" style="374"/>
    <col min="9216" max="9217" width="12.5" style="374" customWidth="1"/>
    <col min="9218" max="9218" width="18" style="374" customWidth="1"/>
    <col min="9219" max="9219" width="4.625" style="374" customWidth="1"/>
    <col min="9220" max="9241" width="14.375" style="374" customWidth="1"/>
    <col min="9242" max="9471" width="9" style="374"/>
    <col min="9472" max="9473" width="12.5" style="374" customWidth="1"/>
    <col min="9474" max="9474" width="18" style="374" customWidth="1"/>
    <col min="9475" max="9475" width="4.625" style="374" customWidth="1"/>
    <col min="9476" max="9497" width="14.375" style="374" customWidth="1"/>
    <col min="9498" max="9727" width="9" style="374"/>
    <col min="9728" max="9729" width="12.5" style="374" customWidth="1"/>
    <col min="9730" max="9730" width="18" style="374" customWidth="1"/>
    <col min="9731" max="9731" width="4.625" style="374" customWidth="1"/>
    <col min="9732" max="9753" width="14.375" style="374" customWidth="1"/>
    <col min="9754" max="9983" width="9" style="374"/>
    <col min="9984" max="9985" width="12.5" style="374" customWidth="1"/>
    <col min="9986" max="9986" width="18" style="374" customWidth="1"/>
    <col min="9987" max="9987" width="4.625" style="374" customWidth="1"/>
    <col min="9988" max="10009" width="14.375" style="374" customWidth="1"/>
    <col min="10010" max="10239" width="9" style="374"/>
    <col min="10240" max="10241" width="12.5" style="374" customWidth="1"/>
    <col min="10242" max="10242" width="18" style="374" customWidth="1"/>
    <col min="10243" max="10243" width="4.625" style="374" customWidth="1"/>
    <col min="10244" max="10265" width="14.375" style="374" customWidth="1"/>
    <col min="10266" max="10495" width="9" style="374"/>
    <col min="10496" max="10497" width="12.5" style="374" customWidth="1"/>
    <col min="10498" max="10498" width="18" style="374" customWidth="1"/>
    <col min="10499" max="10499" width="4.625" style="374" customWidth="1"/>
    <col min="10500" max="10521" width="14.375" style="374" customWidth="1"/>
    <col min="10522" max="10751" width="9" style="374"/>
    <col min="10752" max="10753" width="12.5" style="374" customWidth="1"/>
    <col min="10754" max="10754" width="18" style="374" customWidth="1"/>
    <col min="10755" max="10755" width="4.625" style="374" customWidth="1"/>
    <col min="10756" max="10777" width="14.375" style="374" customWidth="1"/>
    <col min="10778" max="11007" width="9" style="374"/>
    <col min="11008" max="11009" width="12.5" style="374" customWidth="1"/>
    <col min="11010" max="11010" width="18" style="374" customWidth="1"/>
    <col min="11011" max="11011" width="4.625" style="374" customWidth="1"/>
    <col min="11012" max="11033" width="14.375" style="374" customWidth="1"/>
    <col min="11034" max="11263" width="9" style="374"/>
    <col min="11264" max="11265" width="12.5" style="374" customWidth="1"/>
    <col min="11266" max="11266" width="18" style="374" customWidth="1"/>
    <col min="11267" max="11267" width="4.625" style="374" customWidth="1"/>
    <col min="11268" max="11289" width="14.375" style="374" customWidth="1"/>
    <col min="11290" max="11519" width="9" style="374"/>
    <col min="11520" max="11521" width="12.5" style="374" customWidth="1"/>
    <col min="11522" max="11522" width="18" style="374" customWidth="1"/>
    <col min="11523" max="11523" width="4.625" style="374" customWidth="1"/>
    <col min="11524" max="11545" width="14.375" style="374" customWidth="1"/>
    <col min="11546" max="11775" width="9" style="374"/>
    <col min="11776" max="11777" width="12.5" style="374" customWidth="1"/>
    <col min="11778" max="11778" width="18" style="374" customWidth="1"/>
    <col min="11779" max="11779" width="4.625" style="374" customWidth="1"/>
    <col min="11780" max="11801" width="14.375" style="374" customWidth="1"/>
    <col min="11802" max="12031" width="9" style="374"/>
    <col min="12032" max="12033" width="12.5" style="374" customWidth="1"/>
    <col min="12034" max="12034" width="18" style="374" customWidth="1"/>
    <col min="12035" max="12035" width="4.625" style="374" customWidth="1"/>
    <col min="12036" max="12057" width="14.375" style="374" customWidth="1"/>
    <col min="12058" max="12287" width="9" style="374"/>
    <col min="12288" max="12289" width="12.5" style="374" customWidth="1"/>
    <col min="12290" max="12290" width="18" style="374" customWidth="1"/>
    <col min="12291" max="12291" width="4.625" style="374" customWidth="1"/>
    <col min="12292" max="12313" width="14.375" style="374" customWidth="1"/>
    <col min="12314" max="12543" width="9" style="374"/>
    <col min="12544" max="12545" width="12.5" style="374" customWidth="1"/>
    <col min="12546" max="12546" width="18" style="374" customWidth="1"/>
    <col min="12547" max="12547" width="4.625" style="374" customWidth="1"/>
    <col min="12548" max="12569" width="14.375" style="374" customWidth="1"/>
    <col min="12570" max="12799" width="9" style="374"/>
    <col min="12800" max="12801" width="12.5" style="374" customWidth="1"/>
    <col min="12802" max="12802" width="18" style="374" customWidth="1"/>
    <col min="12803" max="12803" width="4.625" style="374" customWidth="1"/>
    <col min="12804" max="12825" width="14.375" style="374" customWidth="1"/>
    <col min="12826" max="13055" width="9" style="374"/>
    <col min="13056" max="13057" width="12.5" style="374" customWidth="1"/>
    <col min="13058" max="13058" width="18" style="374" customWidth="1"/>
    <col min="13059" max="13059" width="4.625" style="374" customWidth="1"/>
    <col min="13060" max="13081" width="14.375" style="374" customWidth="1"/>
    <col min="13082" max="13311" width="9" style="374"/>
    <col min="13312" max="13313" width="12.5" style="374" customWidth="1"/>
    <col min="13314" max="13314" width="18" style="374" customWidth="1"/>
    <col min="13315" max="13315" width="4.625" style="374" customWidth="1"/>
    <col min="13316" max="13337" width="14.375" style="374" customWidth="1"/>
    <col min="13338" max="13567" width="9" style="374"/>
    <col min="13568" max="13569" width="12.5" style="374" customWidth="1"/>
    <col min="13570" max="13570" width="18" style="374" customWidth="1"/>
    <col min="13571" max="13571" width="4.625" style="374" customWidth="1"/>
    <col min="13572" max="13593" width="14.375" style="374" customWidth="1"/>
    <col min="13594" max="13823" width="9" style="374"/>
    <col min="13824" max="13825" width="12.5" style="374" customWidth="1"/>
    <col min="13826" max="13826" width="18" style="374" customWidth="1"/>
    <col min="13827" max="13827" width="4.625" style="374" customWidth="1"/>
    <col min="13828" max="13849" width="14.375" style="374" customWidth="1"/>
    <col min="13850" max="14079" width="9" style="374"/>
    <col min="14080" max="14081" width="12.5" style="374" customWidth="1"/>
    <col min="14082" max="14082" width="18" style="374" customWidth="1"/>
    <col min="14083" max="14083" width="4.625" style="374" customWidth="1"/>
    <col min="14084" max="14105" width="14.375" style="374" customWidth="1"/>
    <col min="14106" max="14335" width="9" style="374"/>
    <col min="14336" max="14337" width="12.5" style="374" customWidth="1"/>
    <col min="14338" max="14338" width="18" style="374" customWidth="1"/>
    <col min="14339" max="14339" width="4.625" style="374" customWidth="1"/>
    <col min="14340" max="14361" width="14.375" style="374" customWidth="1"/>
    <col min="14362" max="14591" width="9" style="374"/>
    <col min="14592" max="14593" width="12.5" style="374" customWidth="1"/>
    <col min="14594" max="14594" width="18" style="374" customWidth="1"/>
    <col min="14595" max="14595" width="4.625" style="374" customWidth="1"/>
    <col min="14596" max="14617" width="14.375" style="374" customWidth="1"/>
    <col min="14618" max="14847" width="9" style="374"/>
    <col min="14848" max="14849" width="12.5" style="374" customWidth="1"/>
    <col min="14850" max="14850" width="18" style="374" customWidth="1"/>
    <col min="14851" max="14851" width="4.625" style="374" customWidth="1"/>
    <col min="14852" max="14873" width="14.375" style="374" customWidth="1"/>
    <col min="14874" max="15103" width="9" style="374"/>
    <col min="15104" max="15105" width="12.5" style="374" customWidth="1"/>
    <col min="15106" max="15106" width="18" style="374" customWidth="1"/>
    <col min="15107" max="15107" width="4.625" style="374" customWidth="1"/>
    <col min="15108" max="15129" width="14.375" style="374" customWidth="1"/>
    <col min="15130" max="15359" width="9" style="374"/>
    <col min="15360" max="15361" width="12.5" style="374" customWidth="1"/>
    <col min="15362" max="15362" width="18" style="374" customWidth="1"/>
    <col min="15363" max="15363" width="4.625" style="374" customWidth="1"/>
    <col min="15364" max="15385" width="14.375" style="374" customWidth="1"/>
    <col min="15386" max="15615" width="9" style="374"/>
    <col min="15616" max="15617" width="12.5" style="374" customWidth="1"/>
    <col min="15618" max="15618" width="18" style="374" customWidth="1"/>
    <col min="15619" max="15619" width="4.625" style="374" customWidth="1"/>
    <col min="15620" max="15641" width="14.375" style="374" customWidth="1"/>
    <col min="15642" max="15871" width="9" style="374"/>
    <col min="15872" max="15873" width="12.5" style="374" customWidth="1"/>
    <col min="15874" max="15874" width="18" style="374" customWidth="1"/>
    <col min="15875" max="15875" width="4.625" style="374" customWidth="1"/>
    <col min="15876" max="15897" width="14.375" style="374" customWidth="1"/>
    <col min="15898" max="16127" width="9" style="374"/>
    <col min="16128" max="16129" width="12.5" style="374" customWidth="1"/>
    <col min="16130" max="16130" width="18" style="374" customWidth="1"/>
    <col min="16131" max="16131" width="4.625" style="374" customWidth="1"/>
    <col min="16132" max="16153" width="14.375" style="374" customWidth="1"/>
    <col min="16154" max="16384" width="9" style="374"/>
  </cols>
  <sheetData>
    <row r="1" spans="1:46" ht="15" customHeight="1">
      <c r="A1" s="476" t="s">
        <v>923</v>
      </c>
      <c r="B1" s="369"/>
      <c r="C1" s="369"/>
      <c r="D1" s="370"/>
      <c r="E1" s="514"/>
      <c r="F1" s="514"/>
      <c r="G1" s="514"/>
      <c r="H1" s="514"/>
      <c r="I1" s="514"/>
      <c r="J1" s="515"/>
      <c r="K1" s="514"/>
      <c r="L1" s="514"/>
      <c r="M1" s="514"/>
      <c r="N1" s="514"/>
      <c r="O1" s="514" t="s">
        <v>699</v>
      </c>
      <c r="P1" s="514"/>
      <c r="Q1" s="514"/>
      <c r="R1" s="514"/>
      <c r="S1" s="514"/>
      <c r="T1" s="514"/>
      <c r="U1" s="514"/>
      <c r="V1" s="514"/>
      <c r="W1" s="514"/>
      <c r="X1" s="514"/>
      <c r="Y1" s="516" t="s">
        <v>157</v>
      </c>
      <c r="Z1" s="501"/>
      <c r="AA1" s="501"/>
      <c r="AB1" s="501"/>
      <c r="AC1" s="501"/>
      <c r="AD1" s="501"/>
      <c r="AE1" s="502"/>
      <c r="AF1" s="502"/>
      <c r="AG1" s="502"/>
      <c r="AH1" s="502"/>
      <c r="AI1" s="501"/>
      <c r="AJ1" s="501"/>
      <c r="AK1" s="501"/>
      <c r="AL1" s="501"/>
      <c r="AM1" s="501"/>
      <c r="AN1" s="501"/>
      <c r="AO1" s="501"/>
      <c r="AP1" s="501"/>
      <c r="AQ1" s="501"/>
      <c r="AR1" s="501"/>
      <c r="AS1" s="501"/>
      <c r="AT1" s="503" t="s">
        <v>157</v>
      </c>
    </row>
    <row r="2" spans="1:46" ht="15" customHeight="1">
      <c r="A2" s="375" t="s">
        <v>583</v>
      </c>
      <c r="B2" s="376" t="s">
        <v>584</v>
      </c>
      <c r="C2" s="377" t="s">
        <v>585</v>
      </c>
      <c r="D2" s="376" t="s">
        <v>586</v>
      </c>
      <c r="E2" s="517" t="s">
        <v>556</v>
      </c>
      <c r="F2" s="517" t="s">
        <v>587</v>
      </c>
      <c r="G2" s="517" t="s">
        <v>559</v>
      </c>
      <c r="H2" s="517" t="s">
        <v>560</v>
      </c>
      <c r="I2" s="517" t="s">
        <v>240</v>
      </c>
      <c r="J2" s="518" t="s">
        <v>241</v>
      </c>
      <c r="K2" s="518" t="s">
        <v>242</v>
      </c>
      <c r="L2" s="518" t="s">
        <v>243</v>
      </c>
      <c r="M2" s="518" t="s">
        <v>244</v>
      </c>
      <c r="N2" s="517" t="s">
        <v>245</v>
      </c>
      <c r="O2" s="517" t="s">
        <v>246</v>
      </c>
      <c r="P2" s="517" t="s">
        <v>561</v>
      </c>
      <c r="Q2" s="517" t="s">
        <v>562</v>
      </c>
      <c r="R2" s="517" t="s">
        <v>563</v>
      </c>
      <c r="S2" s="517" t="s">
        <v>564</v>
      </c>
      <c r="T2" s="517" t="s">
        <v>565</v>
      </c>
      <c r="U2" s="517" t="s">
        <v>566</v>
      </c>
      <c r="V2" s="517" t="s">
        <v>567</v>
      </c>
      <c r="W2" s="517" t="s">
        <v>568</v>
      </c>
      <c r="X2" s="519" t="s">
        <v>698</v>
      </c>
      <c r="Y2" s="545" t="s">
        <v>569</v>
      </c>
      <c r="Z2" s="504" t="s">
        <v>556</v>
      </c>
      <c r="AA2" s="504" t="s">
        <v>587</v>
      </c>
      <c r="AB2" s="504" t="s">
        <v>644</v>
      </c>
      <c r="AC2" s="504" t="s">
        <v>645</v>
      </c>
      <c r="AD2" s="504" t="s">
        <v>646</v>
      </c>
      <c r="AE2" s="505" t="s">
        <v>647</v>
      </c>
      <c r="AF2" s="505" t="s">
        <v>648</v>
      </c>
      <c r="AG2" s="505" t="s">
        <v>649</v>
      </c>
      <c r="AH2" s="505" t="s">
        <v>650</v>
      </c>
      <c r="AI2" s="504" t="s">
        <v>651</v>
      </c>
      <c r="AJ2" s="504" t="s">
        <v>652</v>
      </c>
      <c r="AK2" s="504" t="s">
        <v>653</v>
      </c>
      <c r="AL2" s="504" t="s">
        <v>654</v>
      </c>
      <c r="AM2" s="504" t="s">
        <v>655</v>
      </c>
      <c r="AN2" s="504" t="s">
        <v>656</v>
      </c>
      <c r="AO2" s="504" t="s">
        <v>657</v>
      </c>
      <c r="AP2" s="504" t="s">
        <v>658</v>
      </c>
      <c r="AQ2" s="504" t="s">
        <v>659</v>
      </c>
      <c r="AR2" s="504" t="s">
        <v>660</v>
      </c>
      <c r="AS2" s="504" t="s">
        <v>698</v>
      </c>
      <c r="AT2" s="550" t="s">
        <v>569</v>
      </c>
    </row>
    <row r="3" spans="1:46" ht="15" customHeight="1">
      <c r="A3" s="379" t="s">
        <v>591</v>
      </c>
      <c r="B3" s="380" t="s">
        <v>57</v>
      </c>
      <c r="C3" s="380"/>
      <c r="D3" s="381" t="s">
        <v>592</v>
      </c>
      <c r="E3" s="520">
        <v>-6865</v>
      </c>
      <c r="F3" s="521">
        <v>621</v>
      </c>
      <c r="G3" s="521">
        <v>287</v>
      </c>
      <c r="H3" s="521">
        <v>47</v>
      </c>
      <c r="I3" s="521">
        <v>91</v>
      </c>
      <c r="J3" s="521">
        <v>-5543</v>
      </c>
      <c r="K3" s="521">
        <v>-2841</v>
      </c>
      <c r="L3" s="521">
        <v>-312</v>
      </c>
      <c r="M3" s="521">
        <v>408</v>
      </c>
      <c r="N3" s="521">
        <v>303</v>
      </c>
      <c r="O3" s="521">
        <v>166</v>
      </c>
      <c r="P3" s="521">
        <v>-20</v>
      </c>
      <c r="Q3" s="521">
        <v>218</v>
      </c>
      <c r="R3" s="521">
        <v>119</v>
      </c>
      <c r="S3" s="521">
        <v>-20</v>
      </c>
      <c r="T3" s="521">
        <v>-165</v>
      </c>
      <c r="U3" s="521">
        <v>-40</v>
      </c>
      <c r="V3" s="521">
        <v>-125</v>
      </c>
      <c r="W3" s="521">
        <v>-45</v>
      </c>
      <c r="X3" s="521">
        <v>-14</v>
      </c>
      <c r="Y3" s="546"/>
      <c r="Z3" s="542">
        <f>E3/'R2住基'!E3</f>
        <v>-1.2161450204663123E-3</v>
      </c>
      <c r="AA3" s="542">
        <f>F3/'R2住基'!F3</f>
        <v>2.9508617371594749E-3</v>
      </c>
      <c r="AB3" s="542">
        <f>G3/'R2住基'!G3</f>
        <v>1.2147016997358976E-3</v>
      </c>
      <c r="AC3" s="542">
        <f>H3/'R2住基'!H3</f>
        <v>1.9010560973340722E-4</v>
      </c>
      <c r="AD3" s="542">
        <f>I3/'R2住基'!I3</f>
        <v>3.4146469592756447E-4</v>
      </c>
      <c r="AE3" s="542">
        <f>J3/'R2住基'!J3</f>
        <v>-1.9813907268197303E-2</v>
      </c>
      <c r="AF3" s="542">
        <f>K3/'R2住基'!K3</f>
        <v>-1.0766420591489943E-2</v>
      </c>
      <c r="AG3" s="542">
        <f>L3/'R2住基'!L3</f>
        <v>-1.0896403837489916E-3</v>
      </c>
      <c r="AH3" s="542">
        <f>M3/'R2住基'!M3</f>
        <v>1.2682505292148348E-3</v>
      </c>
      <c r="AI3" s="542">
        <f>N3/'R2住基'!N3</f>
        <v>8.0654391937755039E-4</v>
      </c>
      <c r="AJ3" s="542">
        <f>O3/'R2住基'!O3</f>
        <v>3.7279578875504173E-4</v>
      </c>
      <c r="AK3" s="542">
        <f>P3/'R2住基'!P3</f>
        <v>-5.1886731265647094E-5</v>
      </c>
      <c r="AL3" s="542">
        <f>Q3/'R2住基'!Q3</f>
        <v>6.3496316922350999E-4</v>
      </c>
      <c r="AM3" s="542">
        <f>R3/'R2住基'!R3</f>
        <v>3.7012385152746072E-4</v>
      </c>
      <c r="AN3" s="542">
        <f>S3/'R2住基'!S3</f>
        <v>-5.4717466362437551E-5</v>
      </c>
      <c r="AO3" s="542">
        <f>T3/'R2住基'!T3</f>
        <v>-4.1618217176468805E-4</v>
      </c>
      <c r="AP3" s="542">
        <f>U3/'R2住基'!U3</f>
        <v>-1.2372830501501753E-4</v>
      </c>
      <c r="AQ3" s="542">
        <f>V3/'R2住基'!V3</f>
        <v>-5.4031156526099212E-4</v>
      </c>
      <c r="AR3" s="542">
        <f>W3/'R2住基'!W3</f>
        <v>-2.917058308754416E-4</v>
      </c>
      <c r="AS3" s="542">
        <f>X3/'R2住基'!X3</f>
        <v>-1.4687522949254609E-4</v>
      </c>
      <c r="AT3" s="551"/>
    </row>
    <row r="4" spans="1:46" ht="15" customHeight="1">
      <c r="A4" s="384" t="s">
        <v>593</v>
      </c>
      <c r="B4" s="385" t="s">
        <v>57</v>
      </c>
      <c r="C4" s="385" t="s">
        <v>176</v>
      </c>
      <c r="D4" s="386" t="s">
        <v>592</v>
      </c>
      <c r="E4" s="522">
        <v>-1230</v>
      </c>
      <c r="F4" s="523">
        <v>-100</v>
      </c>
      <c r="G4" s="523">
        <v>18</v>
      </c>
      <c r="H4" s="523">
        <v>97</v>
      </c>
      <c r="I4" s="523">
        <v>191</v>
      </c>
      <c r="J4" s="523">
        <v>170</v>
      </c>
      <c r="K4" s="523">
        <v>-1476</v>
      </c>
      <c r="L4" s="523">
        <v>-483</v>
      </c>
      <c r="M4" s="523">
        <v>150</v>
      </c>
      <c r="N4" s="523">
        <v>91</v>
      </c>
      <c r="O4" s="523">
        <v>99</v>
      </c>
      <c r="P4" s="523">
        <v>23</v>
      </c>
      <c r="Q4" s="523">
        <v>104</v>
      </c>
      <c r="R4" s="523">
        <v>17</v>
      </c>
      <c r="S4" s="523">
        <v>32</v>
      </c>
      <c r="T4" s="523">
        <v>-37</v>
      </c>
      <c r="U4" s="523">
        <v>-31</v>
      </c>
      <c r="V4" s="523">
        <v>-55</v>
      </c>
      <c r="W4" s="523">
        <v>-48</v>
      </c>
      <c r="X4" s="523">
        <v>8</v>
      </c>
      <c r="Y4" s="547"/>
      <c r="Z4" s="541">
        <f>E4/'R2住基'!E4</f>
        <v>-7.8868752777238097E-4</v>
      </c>
      <c r="AA4" s="541">
        <f>F4/'R2住基'!F4</f>
        <v>-1.7760727479397556E-3</v>
      </c>
      <c r="AB4" s="541">
        <f>G4/'R2住基'!G4</f>
        <v>2.8508528801533123E-4</v>
      </c>
      <c r="AC4" s="541">
        <f>H4/'R2住基'!H4</f>
        <v>1.4710119652416554E-3</v>
      </c>
      <c r="AD4" s="541">
        <f>I4/'R2住基'!I4</f>
        <v>2.7231251782149986E-3</v>
      </c>
      <c r="AE4" s="541">
        <f>J4/'R2住基'!J4</f>
        <v>2.1388490475831006E-3</v>
      </c>
      <c r="AF4" s="541">
        <f>K4/'R2住基'!K4</f>
        <v>-1.9495185640131554E-2</v>
      </c>
      <c r="AG4" s="541">
        <f>L4/'R2住基'!L4</f>
        <v>-5.9729178260063071E-3</v>
      </c>
      <c r="AH4" s="541">
        <f>M4/'R2住基'!M4</f>
        <v>1.6614975631369074E-3</v>
      </c>
      <c r="AI4" s="541">
        <f>N4/'R2住基'!N4</f>
        <v>8.6386117466133797E-4</v>
      </c>
      <c r="AJ4" s="541">
        <f>O4/'R2住基'!O4</f>
        <v>8.0182069993277663E-4</v>
      </c>
      <c r="AK4" s="541">
        <f>P4/'R2住基'!P4</f>
        <v>2.1506582884500298E-4</v>
      </c>
      <c r="AL4" s="541">
        <f>Q4/'R2住基'!Q4</f>
        <v>1.0787262732081734E-3</v>
      </c>
      <c r="AM4" s="541">
        <f>R4/'R2住基'!R4</f>
        <v>1.9017361732593521E-4</v>
      </c>
      <c r="AN4" s="541">
        <f>S4/'R2住基'!S4</f>
        <v>3.2005120819331091E-4</v>
      </c>
      <c r="AO4" s="541">
        <f>T4/'R2住基'!T4</f>
        <v>-3.4055870035436513E-4</v>
      </c>
      <c r="AP4" s="541">
        <f>U4/'R2住基'!U4</f>
        <v>-3.5127876803136578E-4</v>
      </c>
      <c r="AQ4" s="541">
        <f>V4/'R2住基'!V4</f>
        <v>-8.6000656732287777E-4</v>
      </c>
      <c r="AR4" s="541">
        <f>W4/'R2住基'!W4</f>
        <v>-1.1066537557061834E-3</v>
      </c>
      <c r="AS4" s="541">
        <f>X4/'R2住基'!X4</f>
        <v>3.0810706720585401E-4</v>
      </c>
      <c r="AT4" s="552"/>
    </row>
    <row r="5" spans="1:46" ht="15" customHeight="1">
      <c r="A5" s="389" t="s">
        <v>594</v>
      </c>
      <c r="B5" s="390" t="s">
        <v>57</v>
      </c>
      <c r="C5" s="391" t="s">
        <v>177</v>
      </c>
      <c r="D5" s="392" t="s">
        <v>592</v>
      </c>
      <c r="E5" s="524">
        <v>-546</v>
      </c>
      <c r="F5" s="525">
        <v>-8</v>
      </c>
      <c r="G5" s="525">
        <v>52</v>
      </c>
      <c r="H5" s="525">
        <v>-9</v>
      </c>
      <c r="I5" s="525">
        <v>71</v>
      </c>
      <c r="J5" s="525">
        <v>-79</v>
      </c>
      <c r="K5" s="525">
        <v>-363</v>
      </c>
      <c r="L5" s="525">
        <v>-86</v>
      </c>
      <c r="M5" s="525">
        <v>147</v>
      </c>
      <c r="N5" s="525">
        <v>0</v>
      </c>
      <c r="O5" s="525">
        <v>-27</v>
      </c>
      <c r="P5" s="525">
        <v>-98</v>
      </c>
      <c r="Q5" s="525">
        <v>-29</v>
      </c>
      <c r="R5" s="525">
        <v>-35</v>
      </c>
      <c r="S5" s="525">
        <v>-10</v>
      </c>
      <c r="T5" s="525">
        <v>-28</v>
      </c>
      <c r="U5" s="525">
        <v>-14</v>
      </c>
      <c r="V5" s="525">
        <v>-18</v>
      </c>
      <c r="W5" s="525">
        <v>-25</v>
      </c>
      <c r="X5" s="525">
        <v>13</v>
      </c>
      <c r="Y5" s="548"/>
      <c r="Z5" s="543">
        <f>E5/'R2住基'!E5</f>
        <v>-2.5054836134029606E-3</v>
      </c>
      <c r="AA5" s="543">
        <f>F5/'R2住基'!F5</f>
        <v>-9.0446579988694175E-4</v>
      </c>
      <c r="AB5" s="543">
        <f>G5/'R2住基'!G5</f>
        <v>5.3663570691434466E-3</v>
      </c>
      <c r="AC5" s="543">
        <f>H5/'R2住基'!H5</f>
        <v>-9.0316106372303063E-4</v>
      </c>
      <c r="AD5" s="543">
        <f>I5/'R2住基'!I5</f>
        <v>6.7107750472589793E-3</v>
      </c>
      <c r="AE5" s="543">
        <f>J5/'R2住基'!J5</f>
        <v>-6.7125499192794633E-3</v>
      </c>
      <c r="AF5" s="543">
        <f>K5/'R2住基'!K5</f>
        <v>-3.5069075451647183E-2</v>
      </c>
      <c r="AG5" s="543">
        <f>L5/'R2住基'!L5</f>
        <v>-7.6254655080688063E-3</v>
      </c>
      <c r="AH5" s="543">
        <f>M5/'R2住基'!M5</f>
        <v>1.1346970281744501E-2</v>
      </c>
      <c r="AI5" s="543">
        <f>N5/'R2住基'!N5</f>
        <v>0</v>
      </c>
      <c r="AJ5" s="543">
        <f>O5/'R2住基'!O5</f>
        <v>-1.442384742774721E-3</v>
      </c>
      <c r="AK5" s="543">
        <f>P5/'R2住基'!P5</f>
        <v>-5.9025477323375293E-3</v>
      </c>
      <c r="AL5" s="543">
        <f>Q5/'R2住基'!Q5</f>
        <v>-2.0748372325964082E-3</v>
      </c>
      <c r="AM5" s="543">
        <f>R5/'R2住基'!R5</f>
        <v>-2.8887421591284254E-3</v>
      </c>
      <c r="AN5" s="543">
        <f>S5/'R2住基'!S5</f>
        <v>-8.2243605559667739E-4</v>
      </c>
      <c r="AO5" s="543">
        <f>T5/'R2住基'!T5</f>
        <v>-2.1400183430143687E-3</v>
      </c>
      <c r="AP5" s="543">
        <f>U5/'R2住基'!U5</f>
        <v>-1.3633265167007499E-3</v>
      </c>
      <c r="AQ5" s="543">
        <f>V5/'R2住基'!V5</f>
        <v>-2.3322104172065301E-3</v>
      </c>
      <c r="AR5" s="543">
        <f>W5/'R2住基'!W5</f>
        <v>-4.528165187466039E-3</v>
      </c>
      <c r="AS5" s="543">
        <f>X5/'R2住基'!X5</f>
        <v>3.8495706248149247E-3</v>
      </c>
      <c r="AT5" s="553"/>
    </row>
    <row r="6" spans="1:46" ht="15" customHeight="1">
      <c r="A6" s="379" t="s">
        <v>595</v>
      </c>
      <c r="B6" s="380" t="s">
        <v>57</v>
      </c>
      <c r="C6" s="395" t="s">
        <v>178</v>
      </c>
      <c r="D6" s="381" t="s">
        <v>592</v>
      </c>
      <c r="E6" s="522">
        <v>43</v>
      </c>
      <c r="F6" s="521">
        <v>31</v>
      </c>
      <c r="G6" s="521">
        <v>17</v>
      </c>
      <c r="H6" s="521">
        <v>25</v>
      </c>
      <c r="I6" s="521">
        <v>117</v>
      </c>
      <c r="J6" s="521">
        <v>38</v>
      </c>
      <c r="K6" s="521">
        <v>-128</v>
      </c>
      <c r="L6" s="521">
        <v>15</v>
      </c>
      <c r="M6" s="521">
        <v>30</v>
      </c>
      <c r="N6" s="521">
        <v>-24</v>
      </c>
      <c r="O6" s="521">
        <v>-35</v>
      </c>
      <c r="P6" s="521">
        <v>-41</v>
      </c>
      <c r="Q6" s="521">
        <v>21</v>
      </c>
      <c r="R6" s="521">
        <v>29</v>
      </c>
      <c r="S6" s="521">
        <v>-10</v>
      </c>
      <c r="T6" s="521">
        <v>16</v>
      </c>
      <c r="U6" s="521">
        <v>-11</v>
      </c>
      <c r="V6" s="521">
        <v>-3</v>
      </c>
      <c r="W6" s="521">
        <v>-24</v>
      </c>
      <c r="X6" s="521">
        <v>-20</v>
      </c>
      <c r="Y6" s="546"/>
      <c r="Z6" s="541">
        <f>E6/'R2住基'!E6</f>
        <v>3.1620902151692086E-4</v>
      </c>
      <c r="AA6" s="541">
        <f>F6/'R2住基'!F6</f>
        <v>5.728011825572801E-3</v>
      </c>
      <c r="AB6" s="541">
        <f>G6/'R2住基'!G6</f>
        <v>2.8504359490274982E-3</v>
      </c>
      <c r="AC6" s="541">
        <f>H6/'R2住基'!H6</f>
        <v>4.3058904581467451E-3</v>
      </c>
      <c r="AD6" s="541">
        <f>I6/'R2住基'!I6</f>
        <v>1.8932038834951457E-2</v>
      </c>
      <c r="AE6" s="541">
        <f>J6/'R2住基'!J6</f>
        <v>5.1082134695523591E-3</v>
      </c>
      <c r="AF6" s="541">
        <f>K6/'R2住基'!K6</f>
        <v>-1.8356517997992258E-2</v>
      </c>
      <c r="AG6" s="541">
        <f>L6/'R2住基'!L6</f>
        <v>2.0542317173377158E-3</v>
      </c>
      <c r="AH6" s="541">
        <f>M6/'R2住基'!M6</f>
        <v>3.569728700618753E-3</v>
      </c>
      <c r="AI6" s="541">
        <f>N6/'R2住基'!N6</f>
        <v>-2.4115755627009648E-3</v>
      </c>
      <c r="AJ6" s="541">
        <f>O6/'R2住基'!O6</f>
        <v>-3.0392497394928796E-3</v>
      </c>
      <c r="AK6" s="541">
        <f>P6/'R2住基'!P6</f>
        <v>-4.2451853385794157E-3</v>
      </c>
      <c r="AL6" s="541">
        <f>Q6/'R2住基'!Q6</f>
        <v>2.5954764553207266E-3</v>
      </c>
      <c r="AM6" s="541">
        <f>R6/'R2住基'!R6</f>
        <v>4.3335325762104008E-3</v>
      </c>
      <c r="AN6" s="541">
        <f>S6/'R2住基'!S6</f>
        <v>-1.3319126265316996E-3</v>
      </c>
      <c r="AO6" s="541">
        <f>T6/'R2住基'!T6</f>
        <v>1.9502681618722574E-3</v>
      </c>
      <c r="AP6" s="541">
        <f>U6/'R2住基'!U6</f>
        <v>-1.6548819016097489E-3</v>
      </c>
      <c r="AQ6" s="541">
        <f>V6/'R2住基'!V6</f>
        <v>-5.7449253159708928E-4</v>
      </c>
      <c r="AR6" s="541">
        <f>W6/'R2住基'!W6</f>
        <v>-6.0120240480961923E-3</v>
      </c>
      <c r="AS6" s="541">
        <f>X6/'R2住基'!X6</f>
        <v>-7.9617834394904458E-3</v>
      </c>
      <c r="AT6" s="552"/>
    </row>
    <row r="7" spans="1:46" ht="15" customHeight="1">
      <c r="A7" s="379" t="s">
        <v>596</v>
      </c>
      <c r="B7" s="380" t="s">
        <v>57</v>
      </c>
      <c r="C7" s="395" t="s">
        <v>179</v>
      </c>
      <c r="D7" s="381" t="s">
        <v>592</v>
      </c>
      <c r="E7" s="522">
        <v>325</v>
      </c>
      <c r="F7" s="521">
        <v>-223</v>
      </c>
      <c r="G7" s="521">
        <v>-20</v>
      </c>
      <c r="H7" s="521">
        <v>15</v>
      </c>
      <c r="I7" s="521">
        <v>62</v>
      </c>
      <c r="J7" s="521">
        <v>530</v>
      </c>
      <c r="K7" s="521">
        <v>2</v>
      </c>
      <c r="L7" s="521">
        <v>-139</v>
      </c>
      <c r="M7" s="521">
        <v>-17</v>
      </c>
      <c r="N7" s="521">
        <v>32</v>
      </c>
      <c r="O7" s="521">
        <v>77</v>
      </c>
      <c r="P7" s="521">
        <v>31</v>
      </c>
      <c r="Q7" s="521">
        <v>30</v>
      </c>
      <c r="R7" s="521">
        <v>18</v>
      </c>
      <c r="S7" s="521">
        <v>6</v>
      </c>
      <c r="T7" s="521">
        <v>-13</v>
      </c>
      <c r="U7" s="521">
        <v>18</v>
      </c>
      <c r="V7" s="521">
        <v>-4</v>
      </c>
      <c r="W7" s="521">
        <v>-40</v>
      </c>
      <c r="X7" s="521">
        <v>-40</v>
      </c>
      <c r="Y7" s="546"/>
      <c r="Z7" s="541">
        <f>E7/'R2住基'!E7</f>
        <v>2.9150073547877875E-3</v>
      </c>
      <c r="AA7" s="541">
        <f>F7/'R2住基'!F7</f>
        <v>-6.0548465924518055E-2</v>
      </c>
      <c r="AB7" s="541">
        <f>G7/'R2住基'!G7</f>
        <v>-5.5819145967066705E-3</v>
      </c>
      <c r="AC7" s="541">
        <f>H7/'R2住基'!H7</f>
        <v>4.095004095004095E-3</v>
      </c>
      <c r="AD7" s="541">
        <f>I7/'R2住基'!I7</f>
        <v>1.4932562620423893E-2</v>
      </c>
      <c r="AE7" s="541">
        <f>J7/'R2住基'!J7</f>
        <v>7.8472016582765772E-2</v>
      </c>
      <c r="AF7" s="541">
        <f>K7/'R2住基'!K7</f>
        <v>2.731867231252561E-4</v>
      </c>
      <c r="AG7" s="541">
        <f>L7/'R2住基'!L7</f>
        <v>-2.0265344802449337E-2</v>
      </c>
      <c r="AH7" s="541">
        <f>M7/'R2住基'!M7</f>
        <v>-2.5388291517323774E-3</v>
      </c>
      <c r="AI7" s="541">
        <f>N7/'R2住基'!N7</f>
        <v>4.4487696371472265E-3</v>
      </c>
      <c r="AJ7" s="541">
        <f>O7/'R2住基'!O7</f>
        <v>9.0037418147801678E-3</v>
      </c>
      <c r="AK7" s="541">
        <f>P7/'R2住基'!P7</f>
        <v>4.2171133179159295E-3</v>
      </c>
      <c r="AL7" s="541">
        <f>Q7/'R2住基'!Q7</f>
        <v>4.6346361810597871E-3</v>
      </c>
      <c r="AM7" s="541">
        <f>R7/'R2住基'!R7</f>
        <v>3.0622660768969039E-3</v>
      </c>
      <c r="AN7" s="541">
        <f>S7/'R2住基'!S7</f>
        <v>9.0090090090090091E-4</v>
      </c>
      <c r="AO7" s="541">
        <f>T7/'R2住基'!T7</f>
        <v>-1.7475467132679124E-3</v>
      </c>
      <c r="AP7" s="541">
        <f>U7/'R2住基'!U7</f>
        <v>2.7782065133508259E-3</v>
      </c>
      <c r="AQ7" s="541">
        <f>V7/'R2住基'!V7</f>
        <v>-7.8678206136900079E-4</v>
      </c>
      <c r="AR7" s="541">
        <f>W7/'R2住基'!W7</f>
        <v>-1.1396011396011397E-2</v>
      </c>
      <c r="AS7" s="541">
        <f>X7/'R2住基'!X7</f>
        <v>-1.9221528111484865E-2</v>
      </c>
      <c r="AT7" s="552"/>
    </row>
    <row r="8" spans="1:46" ht="15" customHeight="1">
      <c r="A8" s="379" t="s">
        <v>597</v>
      </c>
      <c r="B8" s="380" t="s">
        <v>57</v>
      </c>
      <c r="C8" s="395" t="s">
        <v>387</v>
      </c>
      <c r="D8" s="381" t="s">
        <v>592</v>
      </c>
      <c r="E8" s="522">
        <v>-163</v>
      </c>
      <c r="F8" s="521">
        <v>-41</v>
      </c>
      <c r="G8" s="521">
        <v>-9</v>
      </c>
      <c r="H8" s="521">
        <v>3</v>
      </c>
      <c r="I8" s="521">
        <v>1</v>
      </c>
      <c r="J8" s="521">
        <v>55</v>
      </c>
      <c r="K8" s="521">
        <v>-65</v>
      </c>
      <c r="L8" s="521">
        <v>-74</v>
      </c>
      <c r="M8" s="521">
        <v>-55</v>
      </c>
      <c r="N8" s="521">
        <v>1</v>
      </c>
      <c r="O8" s="521">
        <v>5</v>
      </c>
      <c r="P8" s="521">
        <v>23</v>
      </c>
      <c r="Q8" s="521">
        <v>-20</v>
      </c>
      <c r="R8" s="521">
        <v>44</v>
      </c>
      <c r="S8" s="521">
        <v>-1</v>
      </c>
      <c r="T8" s="521">
        <v>0</v>
      </c>
      <c r="U8" s="521">
        <v>-16</v>
      </c>
      <c r="V8" s="521">
        <v>-10</v>
      </c>
      <c r="W8" s="521">
        <v>2</v>
      </c>
      <c r="X8" s="521">
        <v>-6</v>
      </c>
      <c r="Y8" s="546"/>
      <c r="Z8" s="541">
        <f>E8/'R2住基'!E8</f>
        <v>-1.628404163919359E-3</v>
      </c>
      <c r="AA8" s="541">
        <f>F8/'R2住基'!F8</f>
        <v>-1.4045906132237067E-2</v>
      </c>
      <c r="AB8" s="541">
        <f>G8/'R2住基'!G8</f>
        <v>-2.9373368146214099E-3</v>
      </c>
      <c r="AC8" s="541">
        <f>H8/'R2住基'!H8</f>
        <v>8.5372794536141153E-4</v>
      </c>
      <c r="AD8" s="541">
        <f>I8/'R2住基'!I8</f>
        <v>2.6178010471204191E-4</v>
      </c>
      <c r="AE8" s="541">
        <f>J8/'R2住基'!J8</f>
        <v>1.1008807045636509E-2</v>
      </c>
      <c r="AF8" s="541">
        <f>K8/'R2住基'!K8</f>
        <v>-1.2785208497246263E-2</v>
      </c>
      <c r="AG8" s="541">
        <f>L8/'R2住基'!L8</f>
        <v>-1.5257731958762887E-2</v>
      </c>
      <c r="AH8" s="541">
        <f>M8/'R2住基'!M8</f>
        <v>-1.0687912942090944E-2</v>
      </c>
      <c r="AI8" s="541">
        <f>N8/'R2住基'!N8</f>
        <v>1.7047391749062393E-4</v>
      </c>
      <c r="AJ8" s="541">
        <f>O8/'R2住基'!O8</f>
        <v>6.6934404283801872E-4</v>
      </c>
      <c r="AK8" s="541">
        <f>P8/'R2住基'!P8</f>
        <v>3.4124629080118695E-3</v>
      </c>
      <c r="AL8" s="541">
        <f>Q8/'R2住基'!Q8</f>
        <v>-3.1908104658583281E-3</v>
      </c>
      <c r="AM8" s="541">
        <f>R8/'R2住基'!R8</f>
        <v>7.7111812127585002E-3</v>
      </c>
      <c r="AN8" s="541">
        <f>S8/'R2住基'!S8</f>
        <v>-1.4545454545454546E-4</v>
      </c>
      <c r="AO8" s="541">
        <f>T8/'R2住基'!T8</f>
        <v>0</v>
      </c>
      <c r="AP8" s="541">
        <f>U8/'R2住基'!U8</f>
        <v>-2.2863675335810232E-3</v>
      </c>
      <c r="AQ8" s="541">
        <f>V8/'R2住基'!V8</f>
        <v>-1.8587360594795538E-3</v>
      </c>
      <c r="AR8" s="541">
        <f>W8/'R2住基'!W8</f>
        <v>5.6053811659192824E-4</v>
      </c>
      <c r="AS8" s="541">
        <f>X8/'R2住基'!X8</f>
        <v>-2.9311187103077674E-3</v>
      </c>
      <c r="AT8" s="552"/>
    </row>
    <row r="9" spans="1:46" ht="15" customHeight="1">
      <c r="A9" s="379" t="s">
        <v>598</v>
      </c>
      <c r="B9" s="380" t="s">
        <v>57</v>
      </c>
      <c r="C9" s="395" t="s">
        <v>181</v>
      </c>
      <c r="D9" s="381" t="s">
        <v>592</v>
      </c>
      <c r="E9" s="522">
        <v>157</v>
      </c>
      <c r="F9" s="521">
        <v>73</v>
      </c>
      <c r="G9" s="521">
        <v>53</v>
      </c>
      <c r="H9" s="521">
        <v>12</v>
      </c>
      <c r="I9" s="521">
        <v>12</v>
      </c>
      <c r="J9" s="521">
        <v>-117</v>
      </c>
      <c r="K9" s="521">
        <v>-161</v>
      </c>
      <c r="L9" s="521">
        <v>132</v>
      </c>
      <c r="M9" s="521">
        <v>32</v>
      </c>
      <c r="N9" s="521">
        <v>37</v>
      </c>
      <c r="O9" s="521">
        <v>40</v>
      </c>
      <c r="P9" s="521">
        <v>35</v>
      </c>
      <c r="Q9" s="521">
        <v>5</v>
      </c>
      <c r="R9" s="521">
        <v>18</v>
      </c>
      <c r="S9" s="521">
        <v>22</v>
      </c>
      <c r="T9" s="521">
        <v>11</v>
      </c>
      <c r="U9" s="521">
        <v>-21</v>
      </c>
      <c r="V9" s="521">
        <v>-9</v>
      </c>
      <c r="W9" s="521">
        <v>-9</v>
      </c>
      <c r="X9" s="521">
        <v>-8</v>
      </c>
      <c r="Y9" s="546"/>
      <c r="Z9" s="541">
        <f>E9/'R2住基'!E9</f>
        <v>9.5839234262831469E-4</v>
      </c>
      <c r="AA9" s="541">
        <f>F9/'R2住基'!F9</f>
        <v>1.2802525429673799E-2</v>
      </c>
      <c r="AB9" s="541">
        <f>G9/'R2住基'!G9</f>
        <v>8.48407235473027E-3</v>
      </c>
      <c r="AC9" s="541">
        <f>H9/'R2住基'!H9</f>
        <v>1.8906570033086498E-3</v>
      </c>
      <c r="AD9" s="541">
        <f>I9/'R2住基'!I9</f>
        <v>1.7064846416382253E-3</v>
      </c>
      <c r="AE9" s="541">
        <f>J9/'R2住基'!J9</f>
        <v>-1.637967240655187E-2</v>
      </c>
      <c r="AF9" s="541">
        <f>K9/'R2住基'!K9</f>
        <v>-2.3202190517365613E-2</v>
      </c>
      <c r="AG9" s="541">
        <f>L9/'R2住基'!L9</f>
        <v>1.7142857142857144E-2</v>
      </c>
      <c r="AH9" s="541">
        <f>M9/'R2住基'!M9</f>
        <v>3.6634230108757871E-3</v>
      </c>
      <c r="AI9" s="541">
        <f>N9/'R2住基'!N9</f>
        <v>3.5724630684561168E-3</v>
      </c>
      <c r="AJ9" s="541">
        <f>O9/'R2住基'!O9</f>
        <v>3.3033281030638369E-3</v>
      </c>
      <c r="AK9" s="541">
        <f>P9/'R2住基'!P9</f>
        <v>3.19693094629156E-3</v>
      </c>
      <c r="AL9" s="541">
        <f>Q9/'R2住基'!Q9</f>
        <v>4.8780487804878049E-4</v>
      </c>
      <c r="AM9" s="541">
        <f>R9/'R2住基'!R9</f>
        <v>1.828710758914965E-3</v>
      </c>
      <c r="AN9" s="541">
        <f>S9/'R2住基'!S9</f>
        <v>1.9384967838576087E-3</v>
      </c>
      <c r="AO9" s="541">
        <f>T9/'R2住基'!T9</f>
        <v>8.3535844471445929E-4</v>
      </c>
      <c r="AP9" s="541">
        <f>U9/'R2住基'!U9</f>
        <v>-1.8869619911941775E-3</v>
      </c>
      <c r="AQ9" s="541">
        <f>V9/'R2住基'!V9</f>
        <v>-1.1290929619872036E-3</v>
      </c>
      <c r="AR9" s="541">
        <f>W9/'R2住基'!W9</f>
        <v>-1.7946161515453639E-3</v>
      </c>
      <c r="AS9" s="541">
        <f>X9/'R2住基'!X9</f>
        <v>-2.7434842249657062E-3</v>
      </c>
      <c r="AT9" s="552"/>
    </row>
    <row r="10" spans="1:46" ht="15" customHeight="1">
      <c r="A10" s="379" t="s">
        <v>599</v>
      </c>
      <c r="B10" s="380" t="s">
        <v>57</v>
      </c>
      <c r="C10" s="395" t="s">
        <v>182</v>
      </c>
      <c r="D10" s="381" t="s">
        <v>592</v>
      </c>
      <c r="E10" s="522">
        <v>-724</v>
      </c>
      <c r="F10" s="521">
        <v>9</v>
      </c>
      <c r="G10" s="521">
        <v>3</v>
      </c>
      <c r="H10" s="521">
        <v>23</v>
      </c>
      <c r="I10" s="521">
        <v>-18</v>
      </c>
      <c r="J10" s="521">
        <v>-402</v>
      </c>
      <c r="K10" s="521">
        <v>-213</v>
      </c>
      <c r="L10" s="521">
        <v>-151</v>
      </c>
      <c r="M10" s="521">
        <v>29</v>
      </c>
      <c r="N10" s="521">
        <v>-4</v>
      </c>
      <c r="O10" s="521">
        <v>-13</v>
      </c>
      <c r="P10" s="521">
        <v>10</v>
      </c>
      <c r="Q10" s="521">
        <v>19</v>
      </c>
      <c r="R10" s="521">
        <v>-19</v>
      </c>
      <c r="S10" s="521">
        <v>13</v>
      </c>
      <c r="T10" s="521">
        <v>-15</v>
      </c>
      <c r="U10" s="521">
        <v>9</v>
      </c>
      <c r="V10" s="521">
        <v>-23</v>
      </c>
      <c r="W10" s="521">
        <v>1</v>
      </c>
      <c r="X10" s="521">
        <v>18</v>
      </c>
      <c r="Y10" s="546"/>
      <c r="Z10" s="541">
        <f>E10/'R2住基'!E10</f>
        <v>-3.213236403660604E-3</v>
      </c>
      <c r="AA10" s="541">
        <f>F10/'R2住基'!F10</f>
        <v>9.9129860116752943E-4</v>
      </c>
      <c r="AB10" s="541">
        <f>G10/'R2住基'!G10</f>
        <v>2.8963120293492954E-4</v>
      </c>
      <c r="AC10" s="541">
        <f>H10/'R2住基'!H10</f>
        <v>2.2460937499999998E-3</v>
      </c>
      <c r="AD10" s="541">
        <f>I10/'R2住基'!I10</f>
        <v>-1.7818253811126509E-3</v>
      </c>
      <c r="AE10" s="541">
        <f>J10/'R2住基'!J10</f>
        <v>-4.1226540867603322E-2</v>
      </c>
      <c r="AF10" s="541">
        <f>K10/'R2住基'!K10</f>
        <v>-2.3127035830618894E-2</v>
      </c>
      <c r="AG10" s="541">
        <f>L10/'R2住基'!L10</f>
        <v>-1.3552324537784958E-2</v>
      </c>
      <c r="AH10" s="541">
        <f>M10/'R2住基'!M10</f>
        <v>2.1781583295778879E-3</v>
      </c>
      <c r="AI10" s="541">
        <f>N10/'R2住基'!N10</f>
        <v>-2.6609898882384245E-4</v>
      </c>
      <c r="AJ10" s="541">
        <f>O10/'R2住基'!O10</f>
        <v>-7.5253256150506508E-4</v>
      </c>
      <c r="AK10" s="541">
        <f>P10/'R2住基'!P10</f>
        <v>6.7677314564158091E-4</v>
      </c>
      <c r="AL10" s="541">
        <f>Q10/'R2住基'!Q10</f>
        <v>1.4387399666818113E-3</v>
      </c>
      <c r="AM10" s="541">
        <f>R10/'R2住基'!R10</f>
        <v>-1.5317639471138342E-3</v>
      </c>
      <c r="AN10" s="541">
        <f>S10/'R2住基'!S10</f>
        <v>9.0794803743539604E-4</v>
      </c>
      <c r="AO10" s="541">
        <f>T10/'R2住基'!T10</f>
        <v>-9.3709002311488719E-4</v>
      </c>
      <c r="AP10" s="541">
        <f>U10/'R2住基'!U10</f>
        <v>6.4939750342737576E-4</v>
      </c>
      <c r="AQ10" s="541">
        <f>V10/'R2住基'!V10</f>
        <v>-2.2353970259500438E-3</v>
      </c>
      <c r="AR10" s="541">
        <f>W10/'R2住基'!W10</f>
        <v>1.4413375612568464E-4</v>
      </c>
      <c r="AS10" s="541">
        <f>X10/'R2住基'!X10</f>
        <v>4.489897730107259E-3</v>
      </c>
      <c r="AT10" s="552"/>
    </row>
    <row r="11" spans="1:46" ht="15" customHeight="1">
      <c r="A11" s="379" t="s">
        <v>600</v>
      </c>
      <c r="B11" s="380" t="s">
        <v>57</v>
      </c>
      <c r="C11" s="395" t="s">
        <v>183</v>
      </c>
      <c r="D11" s="381" t="s">
        <v>592</v>
      </c>
      <c r="E11" s="522">
        <v>-550</v>
      </c>
      <c r="F11" s="521">
        <v>206</v>
      </c>
      <c r="G11" s="521">
        <v>20</v>
      </c>
      <c r="H11" s="521">
        <v>6</v>
      </c>
      <c r="I11" s="521">
        <v>-147</v>
      </c>
      <c r="J11" s="521">
        <v>-524</v>
      </c>
      <c r="K11" s="521">
        <v>-245</v>
      </c>
      <c r="L11" s="521">
        <v>32</v>
      </c>
      <c r="M11" s="521">
        <v>37</v>
      </c>
      <c r="N11" s="521">
        <v>47</v>
      </c>
      <c r="O11" s="521">
        <v>-2</v>
      </c>
      <c r="P11" s="521">
        <v>-11</v>
      </c>
      <c r="Q11" s="521">
        <v>22</v>
      </c>
      <c r="R11" s="521">
        <v>-7</v>
      </c>
      <c r="S11" s="521">
        <v>-12</v>
      </c>
      <c r="T11" s="521">
        <v>-10</v>
      </c>
      <c r="U11" s="521">
        <v>-7</v>
      </c>
      <c r="V11" s="521">
        <v>-13</v>
      </c>
      <c r="W11" s="521">
        <v>30</v>
      </c>
      <c r="X11" s="521">
        <v>28</v>
      </c>
      <c r="Y11" s="546"/>
      <c r="Z11" s="541">
        <f>E11/'R2住基'!E11</f>
        <v>-2.5029580413215616E-3</v>
      </c>
      <c r="AA11" s="541">
        <f>F11/'R2住基'!F11</f>
        <v>2.9161947904869763E-2</v>
      </c>
      <c r="AB11" s="541">
        <f>G11/'R2住基'!G11</f>
        <v>2.232392008036611E-3</v>
      </c>
      <c r="AC11" s="541">
        <f>H11/'R2住基'!H11</f>
        <v>5.8433969614335804E-4</v>
      </c>
      <c r="AD11" s="541">
        <f>I11/'R2住基'!I11</f>
        <v>-1.3596004439511655E-2</v>
      </c>
      <c r="AE11" s="541">
        <f>J11/'R2住基'!J11</f>
        <v>-5.0062099933123147E-2</v>
      </c>
      <c r="AF11" s="541">
        <f>K11/'R2住基'!K11</f>
        <v>-2.8581427904806347E-2</v>
      </c>
      <c r="AG11" s="541">
        <f>L11/'R2住基'!L11</f>
        <v>3.3773087071240107E-3</v>
      </c>
      <c r="AH11" s="541">
        <f>M11/'R2住基'!M11</f>
        <v>3.3091852249351578E-3</v>
      </c>
      <c r="AI11" s="541">
        <f>N11/'R2住基'!N11</f>
        <v>3.3459101587527585E-3</v>
      </c>
      <c r="AJ11" s="541">
        <f>O11/'R2住基'!O11</f>
        <v>-1.156737998843262E-4</v>
      </c>
      <c r="AK11" s="541">
        <f>P11/'R2住基'!P11</f>
        <v>-7.3529411764705881E-4</v>
      </c>
      <c r="AL11" s="541">
        <f>Q11/'R2住基'!Q11</f>
        <v>1.6113674650260017E-3</v>
      </c>
      <c r="AM11" s="541">
        <f>R11/'R2住基'!R11</f>
        <v>-5.2691004892736174E-4</v>
      </c>
      <c r="AN11" s="541">
        <f>S11/'R2住基'!S11</f>
        <v>-7.8426246650545718E-4</v>
      </c>
      <c r="AO11" s="541">
        <f>T11/'R2住基'!T11</f>
        <v>-5.7997912075165292E-4</v>
      </c>
      <c r="AP11" s="541">
        <f>U11/'R2住基'!U11</f>
        <v>-4.939665514078047E-4</v>
      </c>
      <c r="AQ11" s="541">
        <f>V11/'R2住基'!V11</f>
        <v>-1.3489675210127633E-3</v>
      </c>
      <c r="AR11" s="541">
        <f>W11/'R2住基'!W11</f>
        <v>4.9933422103861516E-3</v>
      </c>
      <c r="AS11" s="541">
        <f>X11/'R2住基'!X11</f>
        <v>7.6211213935764837E-3</v>
      </c>
      <c r="AT11" s="552"/>
    </row>
    <row r="12" spans="1:46" ht="15" customHeight="1">
      <c r="A12" s="379" t="s">
        <v>601</v>
      </c>
      <c r="B12" s="380" t="s">
        <v>57</v>
      </c>
      <c r="C12" s="395" t="s">
        <v>184</v>
      </c>
      <c r="D12" s="381" t="s">
        <v>592</v>
      </c>
      <c r="E12" s="522">
        <v>1240</v>
      </c>
      <c r="F12" s="521">
        <v>-237</v>
      </c>
      <c r="G12" s="521">
        <v>-60</v>
      </c>
      <c r="H12" s="521">
        <v>22</v>
      </c>
      <c r="I12" s="521">
        <v>165</v>
      </c>
      <c r="J12" s="521">
        <v>1223</v>
      </c>
      <c r="K12" s="521">
        <v>105</v>
      </c>
      <c r="L12" s="521">
        <v>-76</v>
      </c>
      <c r="M12" s="521">
        <v>-4</v>
      </c>
      <c r="N12" s="521">
        <v>11</v>
      </c>
      <c r="O12" s="521">
        <v>45</v>
      </c>
      <c r="P12" s="521">
        <v>46</v>
      </c>
      <c r="Q12" s="521">
        <v>75</v>
      </c>
      <c r="R12" s="521">
        <v>-33</v>
      </c>
      <c r="S12" s="521">
        <v>0</v>
      </c>
      <c r="T12" s="521">
        <v>16</v>
      </c>
      <c r="U12" s="521">
        <v>0</v>
      </c>
      <c r="V12" s="521">
        <v>-5</v>
      </c>
      <c r="W12" s="521">
        <v>-29</v>
      </c>
      <c r="X12" s="521">
        <v>-24</v>
      </c>
      <c r="Y12" s="546"/>
      <c r="Z12" s="541">
        <f>E12/'R2住基'!E12</f>
        <v>8.867911034828006E-3</v>
      </c>
      <c r="AA12" s="541">
        <f>F12/'R2住基'!F12</f>
        <v>-4.4507042253521124E-2</v>
      </c>
      <c r="AB12" s="541">
        <f>G12/'R2住基'!G12</f>
        <v>-1.2853470437017995E-2</v>
      </c>
      <c r="AC12" s="541">
        <f>H12/'R2住基'!H12</f>
        <v>5.3024825259098581E-3</v>
      </c>
      <c r="AD12" s="541">
        <f>I12/'R2住基'!I12</f>
        <v>3.5560344827586209E-2</v>
      </c>
      <c r="AE12" s="541">
        <f>J12/'R2住基'!J12</f>
        <v>0.14403486044046637</v>
      </c>
      <c r="AF12" s="541">
        <f>K12/'R2住基'!K12</f>
        <v>1.0016216731851569E-2</v>
      </c>
      <c r="AG12" s="541">
        <f>L12/'R2住基'!L12</f>
        <v>-7.3344914109245317E-3</v>
      </c>
      <c r="AH12" s="541">
        <f>M12/'R2住基'!M12</f>
        <v>-3.9131285462727449E-4</v>
      </c>
      <c r="AI12" s="541">
        <f>N12/'R2住基'!N12</f>
        <v>1.0251630941286113E-3</v>
      </c>
      <c r="AJ12" s="541">
        <f>O12/'R2住基'!O12</f>
        <v>3.9840637450199202E-3</v>
      </c>
      <c r="AK12" s="541">
        <f>P12/'R2住基'!P12</f>
        <v>4.8548812664907653E-3</v>
      </c>
      <c r="AL12" s="541">
        <f>Q12/'R2住基'!Q12</f>
        <v>9.0964220739842335E-3</v>
      </c>
      <c r="AM12" s="541">
        <f>R12/'R2住基'!R12</f>
        <v>-4.6374367622259698E-3</v>
      </c>
      <c r="AN12" s="541">
        <f>S12/'R2住基'!S12</f>
        <v>0</v>
      </c>
      <c r="AO12" s="541">
        <f>T12/'R2住基'!T12</f>
        <v>1.9328340178787146E-3</v>
      </c>
      <c r="AP12" s="541">
        <f>U12/'R2住基'!U12</f>
        <v>0</v>
      </c>
      <c r="AQ12" s="541">
        <f>V12/'R2住基'!V12</f>
        <v>-1.0220768601798855E-3</v>
      </c>
      <c r="AR12" s="541">
        <f>W12/'R2住基'!W12</f>
        <v>-8.4204413472706158E-3</v>
      </c>
      <c r="AS12" s="541">
        <f>X12/'R2住基'!X12</f>
        <v>-1.171875E-2</v>
      </c>
      <c r="AT12" s="552"/>
    </row>
    <row r="13" spans="1:46" ht="15" customHeight="1">
      <c r="A13" s="396" t="s">
        <v>602</v>
      </c>
      <c r="B13" s="397" t="s">
        <v>57</v>
      </c>
      <c r="C13" s="398" t="s">
        <v>185</v>
      </c>
      <c r="D13" s="399" t="s">
        <v>592</v>
      </c>
      <c r="E13" s="526">
        <v>-1012</v>
      </c>
      <c r="F13" s="527">
        <v>90</v>
      </c>
      <c r="G13" s="527">
        <v>-38</v>
      </c>
      <c r="H13" s="527">
        <v>0</v>
      </c>
      <c r="I13" s="527">
        <v>-72</v>
      </c>
      <c r="J13" s="527">
        <v>-554</v>
      </c>
      <c r="K13" s="527">
        <v>-408</v>
      </c>
      <c r="L13" s="527">
        <v>-136</v>
      </c>
      <c r="M13" s="527">
        <v>-49</v>
      </c>
      <c r="N13" s="527">
        <v>-9</v>
      </c>
      <c r="O13" s="527">
        <v>9</v>
      </c>
      <c r="P13" s="527">
        <v>28</v>
      </c>
      <c r="Q13" s="527">
        <v>-19</v>
      </c>
      <c r="R13" s="527">
        <v>2</v>
      </c>
      <c r="S13" s="527">
        <v>24</v>
      </c>
      <c r="T13" s="527">
        <v>-14</v>
      </c>
      <c r="U13" s="527">
        <v>11</v>
      </c>
      <c r="V13" s="527">
        <v>30</v>
      </c>
      <c r="W13" s="527">
        <v>46</v>
      </c>
      <c r="X13" s="527">
        <v>47</v>
      </c>
      <c r="Y13" s="549"/>
      <c r="Z13" s="544">
        <f>E13/'R2住基'!E13</f>
        <v>-4.12470297655196E-3</v>
      </c>
      <c r="AA13" s="544">
        <f>F13/'R2住基'!F13</f>
        <v>1.0876132930513595E-2</v>
      </c>
      <c r="AB13" s="544">
        <f>G13/'R2住基'!G13</f>
        <v>-3.5828776164435225E-3</v>
      </c>
      <c r="AC13" s="544">
        <f>H13/'R2住基'!H13</f>
        <v>0</v>
      </c>
      <c r="AD13" s="544">
        <f>I13/'R2住基'!I13</f>
        <v>-5.6153486195601307E-3</v>
      </c>
      <c r="AE13" s="544">
        <f>J13/'R2住基'!J13</f>
        <v>-4.3718434343434344E-2</v>
      </c>
      <c r="AF13" s="544">
        <f>K13/'R2住基'!K13</f>
        <v>-3.7854889589905363E-2</v>
      </c>
      <c r="AG13" s="544">
        <f>L13/'R2住基'!L13</f>
        <v>-1.1431453307556527E-2</v>
      </c>
      <c r="AH13" s="544">
        <f>M13/'R2住基'!M13</f>
        <v>-3.5958024510163644E-3</v>
      </c>
      <c r="AI13" s="544">
        <f>N13/'R2住基'!N13</f>
        <v>-5.4233202771919258E-4</v>
      </c>
      <c r="AJ13" s="544">
        <f>O13/'R2住基'!O13</f>
        <v>4.6770254118380709E-4</v>
      </c>
      <c r="AK13" s="544">
        <f>P13/'R2住基'!P13</f>
        <v>1.7038885170084586E-3</v>
      </c>
      <c r="AL13" s="544">
        <f>Q13/'R2住基'!Q13</f>
        <v>-1.1694466670769989E-3</v>
      </c>
      <c r="AM13" s="544">
        <f>R13/'R2住基'!R13</f>
        <v>1.223091976516634E-4</v>
      </c>
      <c r="AN13" s="544">
        <f>S13/'R2住基'!S13</f>
        <v>1.3163668275559457E-3</v>
      </c>
      <c r="AO13" s="544">
        <f>T13/'R2住基'!T13</f>
        <v>-8.0077789853000053E-4</v>
      </c>
      <c r="AP13" s="544">
        <f>U13/'R2住基'!U13</f>
        <v>8.8996763754045313E-4</v>
      </c>
      <c r="AQ13" s="544">
        <f>V13/'R2住基'!V13</f>
        <v>3.8659793814432991E-3</v>
      </c>
      <c r="AR13" s="544">
        <f>W13/'R2住基'!W13</f>
        <v>8.5533655634064711E-3</v>
      </c>
      <c r="AS13" s="544">
        <f>X13/'R2住基'!X13</f>
        <v>1.4238109663738261E-2</v>
      </c>
      <c r="AT13" s="554"/>
    </row>
    <row r="14" spans="1:46" ht="15" customHeight="1">
      <c r="A14" s="379" t="s">
        <v>603</v>
      </c>
      <c r="B14" s="380" t="s">
        <v>57</v>
      </c>
      <c r="C14" s="380" t="s">
        <v>186</v>
      </c>
      <c r="D14" s="381" t="s">
        <v>592</v>
      </c>
      <c r="E14" s="522">
        <v>-421</v>
      </c>
      <c r="F14" s="521">
        <v>-33</v>
      </c>
      <c r="G14" s="521">
        <v>-35</v>
      </c>
      <c r="H14" s="521">
        <v>-8</v>
      </c>
      <c r="I14" s="521">
        <v>-41</v>
      </c>
      <c r="J14" s="521">
        <v>-414</v>
      </c>
      <c r="K14" s="521">
        <v>-208</v>
      </c>
      <c r="L14" s="521">
        <v>-15</v>
      </c>
      <c r="M14" s="521">
        <v>17</v>
      </c>
      <c r="N14" s="521">
        <v>7</v>
      </c>
      <c r="O14" s="521">
        <v>62</v>
      </c>
      <c r="P14" s="521">
        <v>46</v>
      </c>
      <c r="Q14" s="521">
        <v>43</v>
      </c>
      <c r="R14" s="521">
        <v>4</v>
      </c>
      <c r="S14" s="521">
        <v>42</v>
      </c>
      <c r="T14" s="521">
        <v>41</v>
      </c>
      <c r="U14" s="521">
        <v>32</v>
      </c>
      <c r="V14" s="521">
        <v>1</v>
      </c>
      <c r="W14" s="521">
        <v>18</v>
      </c>
      <c r="X14" s="521">
        <v>20</v>
      </c>
      <c r="Y14" s="546"/>
      <c r="Z14" s="541">
        <f>E14/'R2住基'!E14</f>
        <v>-7.7448076675435535E-4</v>
      </c>
      <c r="AA14" s="541">
        <f>F14/'R2住基'!F14</f>
        <v>-1.5274949083503055E-3</v>
      </c>
      <c r="AB14" s="541">
        <f>G14/'R2住基'!G14</f>
        <v>-1.442169022209403E-3</v>
      </c>
      <c r="AC14" s="541">
        <f>H14/'R2住基'!H14</f>
        <v>-3.1653082218881061E-4</v>
      </c>
      <c r="AD14" s="541">
        <f>I14/'R2住基'!I14</f>
        <v>-1.4952044053827358E-3</v>
      </c>
      <c r="AE14" s="541">
        <f>J14/'R2住基'!J14</f>
        <v>-1.435755158661349E-2</v>
      </c>
      <c r="AF14" s="541">
        <f>K14/'R2住基'!K14</f>
        <v>-7.6204433046345487E-3</v>
      </c>
      <c r="AG14" s="541">
        <f>L14/'R2住基'!L14</f>
        <v>-5.2616809316683041E-4</v>
      </c>
      <c r="AH14" s="541">
        <f>M14/'R2住基'!M14</f>
        <v>5.3852002027369485E-4</v>
      </c>
      <c r="AI14" s="541">
        <f>N14/'R2住基'!N14</f>
        <v>1.9078248071734212E-4</v>
      </c>
      <c r="AJ14" s="541">
        <f>O14/'R2住基'!O14</f>
        <v>1.4216270751169402E-3</v>
      </c>
      <c r="AK14" s="541">
        <f>P14/'R2住基'!P14</f>
        <v>1.262695580565468E-3</v>
      </c>
      <c r="AL14" s="541">
        <f>Q14/'R2住基'!Q14</f>
        <v>1.3281853281853283E-3</v>
      </c>
      <c r="AM14" s="541">
        <f>R14/'R2住基'!R14</f>
        <v>1.341291663872309E-4</v>
      </c>
      <c r="AN14" s="541">
        <f>S14/'R2住基'!S14</f>
        <v>1.2557930931379878E-3</v>
      </c>
      <c r="AO14" s="541">
        <f>T14/'R2住基'!T14</f>
        <v>1.113888285155401E-3</v>
      </c>
      <c r="AP14" s="541">
        <f>U14/'R2住基'!U14</f>
        <v>1.0504546499031612E-3</v>
      </c>
      <c r="AQ14" s="541">
        <f>V14/'R2住基'!V14</f>
        <v>4.8088482808367394E-5</v>
      </c>
      <c r="AR14" s="541">
        <f>W14/'R2住基'!W14</f>
        <v>1.3678850976517973E-3</v>
      </c>
      <c r="AS14" s="541">
        <f>X14/'R2住基'!X14</f>
        <v>2.6288117770767614E-3</v>
      </c>
      <c r="AT14" s="552"/>
    </row>
    <row r="15" spans="1:46" ht="15" customHeight="1">
      <c r="A15" s="379" t="s">
        <v>604</v>
      </c>
      <c r="B15" s="380" t="s">
        <v>57</v>
      </c>
      <c r="C15" s="380" t="s">
        <v>187</v>
      </c>
      <c r="D15" s="381" t="s">
        <v>592</v>
      </c>
      <c r="E15" s="522">
        <v>928</v>
      </c>
      <c r="F15" s="521">
        <v>-455</v>
      </c>
      <c r="G15" s="521">
        <v>-114</v>
      </c>
      <c r="H15" s="521">
        <v>-13</v>
      </c>
      <c r="I15" s="521">
        <v>185</v>
      </c>
      <c r="J15" s="521">
        <v>813</v>
      </c>
      <c r="K15" s="521">
        <v>496</v>
      </c>
      <c r="L15" s="521">
        <v>79</v>
      </c>
      <c r="M15" s="521">
        <v>-230</v>
      </c>
      <c r="N15" s="521">
        <v>-1</v>
      </c>
      <c r="O15" s="521">
        <v>104</v>
      </c>
      <c r="P15" s="521">
        <v>84</v>
      </c>
      <c r="Q15" s="521">
        <v>16</v>
      </c>
      <c r="R15" s="521">
        <v>-13</v>
      </c>
      <c r="S15" s="521">
        <v>-40</v>
      </c>
      <c r="T15" s="521">
        <v>1</v>
      </c>
      <c r="U15" s="521">
        <v>4</v>
      </c>
      <c r="V15" s="521">
        <v>15</v>
      </c>
      <c r="W15" s="521">
        <v>-1</v>
      </c>
      <c r="X15" s="521">
        <v>-2</v>
      </c>
      <c r="Y15" s="546"/>
      <c r="Z15" s="541">
        <f>E15/'R2住基'!E15</f>
        <v>1.9748336394183603E-3</v>
      </c>
      <c r="AA15" s="541">
        <f>F15/'R2住基'!F15</f>
        <v>-2.5493052442850741E-2</v>
      </c>
      <c r="AB15" s="541">
        <f>G15/'R2住基'!G15</f>
        <v>-6.4319566689234938E-3</v>
      </c>
      <c r="AC15" s="541">
        <f>H15/'R2住基'!H15</f>
        <v>-7.1248492820344183E-4</v>
      </c>
      <c r="AD15" s="541">
        <f>I15/'R2住基'!I15</f>
        <v>9.5410005157297584E-3</v>
      </c>
      <c r="AE15" s="541">
        <f>J15/'R2住基'!J15</f>
        <v>3.518566606076344E-2</v>
      </c>
      <c r="AF15" s="541">
        <f>K15/'R2住基'!K15</f>
        <v>1.8710626579652192E-2</v>
      </c>
      <c r="AG15" s="541">
        <f>L15/'R2住基'!L15</f>
        <v>2.9050525851290728E-3</v>
      </c>
      <c r="AH15" s="541">
        <f>M15/'R2住基'!M15</f>
        <v>-8.0957409362900391E-3</v>
      </c>
      <c r="AI15" s="541">
        <f>N15/'R2住基'!N15</f>
        <v>-3.071158748195694E-5</v>
      </c>
      <c r="AJ15" s="541">
        <f>O15/'R2住基'!O15</f>
        <v>2.6846330571258939E-3</v>
      </c>
      <c r="AK15" s="541">
        <f>P15/'R2住基'!P15</f>
        <v>2.5028305822060665E-3</v>
      </c>
      <c r="AL15" s="541">
        <f>Q15/'R2住基'!Q15</f>
        <v>5.7067446588436707E-4</v>
      </c>
      <c r="AM15" s="541">
        <f>R15/'R2住基'!R15</f>
        <v>-5.3672433012674954E-4</v>
      </c>
      <c r="AN15" s="541">
        <f>S15/'R2住基'!S15</f>
        <v>-1.3957708144322703E-3</v>
      </c>
      <c r="AO15" s="541">
        <f>T15/'R2住基'!T15</f>
        <v>3.0829942039708968E-5</v>
      </c>
      <c r="AP15" s="541">
        <f>U15/'R2住基'!U15</f>
        <v>1.4433659293472379E-4</v>
      </c>
      <c r="AQ15" s="541">
        <f>V15/'R2住基'!V15</f>
        <v>7.4268455711244241E-4</v>
      </c>
      <c r="AR15" s="541">
        <f>W15/'R2住基'!W15</f>
        <v>-8.2918739635157545E-5</v>
      </c>
      <c r="AS15" s="541">
        <f>X15/'R2住基'!X15</f>
        <v>-3.0070666065253347E-4</v>
      </c>
      <c r="AT15" s="552"/>
    </row>
    <row r="16" spans="1:46" ht="15" customHeight="1">
      <c r="A16" s="379" t="s">
        <v>605</v>
      </c>
      <c r="B16" s="380" t="s">
        <v>57</v>
      </c>
      <c r="C16" s="380" t="s">
        <v>188</v>
      </c>
      <c r="D16" s="381" t="s">
        <v>592</v>
      </c>
      <c r="E16" s="522">
        <v>677</v>
      </c>
      <c r="F16" s="521">
        <v>104</v>
      </c>
      <c r="G16" s="521">
        <v>86</v>
      </c>
      <c r="H16" s="521">
        <v>10</v>
      </c>
      <c r="I16" s="521">
        <v>-77</v>
      </c>
      <c r="J16" s="521">
        <v>-150</v>
      </c>
      <c r="K16" s="521">
        <v>367</v>
      </c>
      <c r="L16" s="521">
        <v>257</v>
      </c>
      <c r="M16" s="521">
        <v>174</v>
      </c>
      <c r="N16" s="521">
        <v>35</v>
      </c>
      <c r="O16" s="521">
        <v>-16</v>
      </c>
      <c r="P16" s="521">
        <v>-57</v>
      </c>
      <c r="Q16" s="521">
        <v>-10</v>
      </c>
      <c r="R16" s="521">
        <v>-11</v>
      </c>
      <c r="S16" s="521">
        <v>-53</v>
      </c>
      <c r="T16" s="521">
        <v>12</v>
      </c>
      <c r="U16" s="521">
        <v>-6</v>
      </c>
      <c r="V16" s="521">
        <v>4</v>
      </c>
      <c r="W16" s="521">
        <v>4</v>
      </c>
      <c r="X16" s="521">
        <v>4</v>
      </c>
      <c r="Y16" s="546"/>
      <c r="Z16" s="541">
        <f>E16/'R2住基'!E16</f>
        <v>2.1979163623023256E-3</v>
      </c>
      <c r="AA16" s="541">
        <f>F16/'R2住基'!F16</f>
        <v>7.2564889757186718E-3</v>
      </c>
      <c r="AB16" s="541">
        <f>G16/'R2住基'!G16</f>
        <v>6.1512052070667334E-3</v>
      </c>
      <c r="AC16" s="541">
        <f>H16/'R2住基'!H16</f>
        <v>7.4250074250074253E-4</v>
      </c>
      <c r="AD16" s="541">
        <f>I16/'R2住基'!I16</f>
        <v>-5.5035379887070262E-3</v>
      </c>
      <c r="AE16" s="541">
        <f>J16/'R2住基'!J16</f>
        <v>-1.0170181029222319E-2</v>
      </c>
      <c r="AF16" s="541">
        <f>K16/'R2住基'!K16</f>
        <v>2.268933539412674E-2</v>
      </c>
      <c r="AG16" s="541">
        <f>L16/'R2住基'!L16</f>
        <v>1.4227192205491585E-2</v>
      </c>
      <c r="AH16" s="541">
        <f>M16/'R2住基'!M16</f>
        <v>9.0535407669493726E-3</v>
      </c>
      <c r="AI16" s="541">
        <f>N16/'R2住基'!N16</f>
        <v>1.6657148296211689E-3</v>
      </c>
      <c r="AJ16" s="541">
        <f>O16/'R2住基'!O16</f>
        <v>-6.5597966463039651E-4</v>
      </c>
      <c r="AK16" s="541">
        <f>P16/'R2住基'!P16</f>
        <v>-2.6749260875686331E-3</v>
      </c>
      <c r="AL16" s="541">
        <f>Q16/'R2住基'!Q16</f>
        <v>-5.5096418732782364E-4</v>
      </c>
      <c r="AM16" s="541">
        <f>R16/'R2住基'!R16</f>
        <v>-6.8412214689968285E-4</v>
      </c>
      <c r="AN16" s="541">
        <f>S16/'R2住基'!S16</f>
        <v>-2.8644003675079716E-3</v>
      </c>
      <c r="AO16" s="541">
        <f>T16/'R2住基'!T16</f>
        <v>5.8108566171129726E-4</v>
      </c>
      <c r="AP16" s="541">
        <f>U16/'R2住基'!U16</f>
        <v>-3.4938566354160601E-4</v>
      </c>
      <c r="AQ16" s="541">
        <f>V16/'R2住基'!V16</f>
        <v>3.4536349507857021E-4</v>
      </c>
      <c r="AR16" s="541">
        <f>W16/'R2住基'!W16</f>
        <v>5.654509471303364E-4</v>
      </c>
      <c r="AS16" s="541">
        <f>X16/'R2住基'!X16</f>
        <v>9.8570724494825043E-4</v>
      </c>
      <c r="AT16" s="552"/>
    </row>
    <row r="17" spans="1:46" ht="15" customHeight="1">
      <c r="A17" s="379" t="s">
        <v>606</v>
      </c>
      <c r="B17" s="380" t="s">
        <v>57</v>
      </c>
      <c r="C17" s="380" t="s">
        <v>189</v>
      </c>
      <c r="D17" s="381" t="s">
        <v>592</v>
      </c>
      <c r="E17" s="522">
        <v>-8</v>
      </c>
      <c r="F17" s="521">
        <v>43</v>
      </c>
      <c r="G17" s="521">
        <v>63</v>
      </c>
      <c r="H17" s="521">
        <v>-4</v>
      </c>
      <c r="I17" s="521">
        <v>317</v>
      </c>
      <c r="J17" s="521">
        <v>-538</v>
      </c>
      <c r="K17" s="521">
        <v>107</v>
      </c>
      <c r="L17" s="521">
        <v>131</v>
      </c>
      <c r="M17" s="521">
        <v>110</v>
      </c>
      <c r="N17" s="521">
        <v>69</v>
      </c>
      <c r="O17" s="521">
        <v>-81</v>
      </c>
      <c r="P17" s="521">
        <v>-103</v>
      </c>
      <c r="Q17" s="521">
        <v>14</v>
      </c>
      <c r="R17" s="521">
        <v>-32</v>
      </c>
      <c r="S17" s="521">
        <v>-17</v>
      </c>
      <c r="T17" s="521">
        <v>-57</v>
      </c>
      <c r="U17" s="521">
        <v>4</v>
      </c>
      <c r="V17" s="521">
        <v>-14</v>
      </c>
      <c r="W17" s="521">
        <v>-4</v>
      </c>
      <c r="X17" s="521">
        <v>-16</v>
      </c>
      <c r="Y17" s="546"/>
      <c r="Z17" s="541">
        <f>E17/'R2住基'!E17</f>
        <v>-1.6292217207839814E-5</v>
      </c>
      <c r="AA17" s="541">
        <f>F17/'R2住基'!F17</f>
        <v>2.1218850234394275E-3</v>
      </c>
      <c r="AB17" s="541">
        <f>G17/'R2住基'!G17</f>
        <v>2.8068612163065273E-3</v>
      </c>
      <c r="AC17" s="541">
        <f>H17/'R2住基'!H17</f>
        <v>-1.6730101635367434E-4</v>
      </c>
      <c r="AD17" s="541">
        <f>I17/'R2住基'!I17</f>
        <v>1.236012009201856E-2</v>
      </c>
      <c r="AE17" s="541">
        <f>J17/'R2住基'!J17</f>
        <v>-2.1602955348538386E-2</v>
      </c>
      <c r="AF17" s="541">
        <f>K17/'R2住基'!K17</f>
        <v>4.658858361997649E-3</v>
      </c>
      <c r="AG17" s="541">
        <f>L17/'R2住基'!L17</f>
        <v>5.1424982334929729E-3</v>
      </c>
      <c r="AH17" s="541">
        <f>M17/'R2住基'!M17</f>
        <v>3.6827479995982459E-3</v>
      </c>
      <c r="AI17" s="541">
        <f>N17/'R2住基'!N17</f>
        <v>1.9317450096587251E-3</v>
      </c>
      <c r="AJ17" s="541">
        <f>O17/'R2住基'!O17</f>
        <v>-1.8486397662954171E-3</v>
      </c>
      <c r="AK17" s="541">
        <f>P17/'R2住基'!P17</f>
        <v>-2.7322404371584699E-3</v>
      </c>
      <c r="AL17" s="541">
        <f>Q17/'R2住基'!Q17</f>
        <v>4.6032946437378751E-4</v>
      </c>
      <c r="AM17" s="541">
        <f>R17/'R2住基'!R17</f>
        <v>-1.2676781682050468E-3</v>
      </c>
      <c r="AN17" s="541">
        <f>S17/'R2住基'!S17</f>
        <v>-6.3018979833926456E-4</v>
      </c>
      <c r="AO17" s="541">
        <f>T17/'R2住基'!T17</f>
        <v>-1.8824928168037253E-3</v>
      </c>
      <c r="AP17" s="541">
        <f>U17/'R2住基'!U17</f>
        <v>1.6822272689040289E-4</v>
      </c>
      <c r="AQ17" s="541">
        <f>V17/'R2住基'!V17</f>
        <v>-8.1895291020766311E-4</v>
      </c>
      <c r="AR17" s="541">
        <f>W17/'R2住基'!W17</f>
        <v>-3.5762181493071077E-4</v>
      </c>
      <c r="AS17" s="541">
        <f>X17/'R2住基'!X17</f>
        <v>-2.3970037453183522E-3</v>
      </c>
      <c r="AT17" s="552"/>
    </row>
    <row r="18" spans="1:46" ht="15" customHeight="1">
      <c r="A18" s="379" t="s">
        <v>607</v>
      </c>
      <c r="B18" s="380" t="s">
        <v>57</v>
      </c>
      <c r="C18" s="380" t="s">
        <v>190</v>
      </c>
      <c r="D18" s="381" t="s">
        <v>592</v>
      </c>
      <c r="E18" s="522">
        <v>-305</v>
      </c>
      <c r="F18" s="521">
        <v>-15</v>
      </c>
      <c r="G18" s="521">
        <v>-16</v>
      </c>
      <c r="H18" s="521">
        <v>-18</v>
      </c>
      <c r="I18" s="521">
        <v>-41</v>
      </c>
      <c r="J18" s="521">
        <v>-114</v>
      </c>
      <c r="K18" s="521">
        <v>-73</v>
      </c>
      <c r="L18" s="521">
        <v>-36</v>
      </c>
      <c r="M18" s="521">
        <v>-9</v>
      </c>
      <c r="N18" s="521">
        <v>-9</v>
      </c>
      <c r="O18" s="521">
        <v>0</v>
      </c>
      <c r="P18" s="521">
        <v>0</v>
      </c>
      <c r="Q18" s="521">
        <v>4</v>
      </c>
      <c r="R18" s="521">
        <v>11</v>
      </c>
      <c r="S18" s="521">
        <v>6</v>
      </c>
      <c r="T18" s="521">
        <v>10</v>
      </c>
      <c r="U18" s="521">
        <v>5</v>
      </c>
      <c r="V18" s="521">
        <v>0</v>
      </c>
      <c r="W18" s="521">
        <v>-7</v>
      </c>
      <c r="X18" s="521">
        <v>-3</v>
      </c>
      <c r="Y18" s="546"/>
      <c r="Z18" s="541">
        <f>E18/'R2住基'!E18</f>
        <v>-6.831366049230631E-3</v>
      </c>
      <c r="AA18" s="541">
        <f>F18/'R2住基'!F18</f>
        <v>-1.1441647597254004E-2</v>
      </c>
      <c r="AB18" s="541">
        <f>G18/'R2住基'!G18</f>
        <v>-1.0158730158730159E-2</v>
      </c>
      <c r="AC18" s="541">
        <f>H18/'R2住基'!H18</f>
        <v>-1.0321100917431193E-2</v>
      </c>
      <c r="AD18" s="541">
        <f>I18/'R2住基'!I18</f>
        <v>-2.0592667001506779E-2</v>
      </c>
      <c r="AE18" s="541">
        <f>J18/'R2住基'!J18</f>
        <v>-6.0031595576619273E-2</v>
      </c>
      <c r="AF18" s="541">
        <f>K18/'R2住基'!K18</f>
        <v>-4.5257284562926221E-2</v>
      </c>
      <c r="AG18" s="541">
        <f>L18/'R2住基'!L18</f>
        <v>-2.1531100478468901E-2</v>
      </c>
      <c r="AH18" s="541">
        <f>M18/'R2住基'!M18</f>
        <v>-4.2253521126760559E-3</v>
      </c>
      <c r="AI18" s="541">
        <f>N18/'R2住基'!N18</f>
        <v>-3.400075557234605E-3</v>
      </c>
      <c r="AJ18" s="541">
        <f>O18/'R2住基'!O18</f>
        <v>0</v>
      </c>
      <c r="AK18" s="541">
        <f>P18/'R2住基'!P18</f>
        <v>0</v>
      </c>
      <c r="AL18" s="541">
        <f>Q18/'R2住基'!Q18</f>
        <v>1.5031942878617061E-3</v>
      </c>
      <c r="AM18" s="541">
        <f>R18/'R2住基'!R18</f>
        <v>3.8075458636206302E-3</v>
      </c>
      <c r="AN18" s="541">
        <f>S18/'R2住基'!S18</f>
        <v>1.7059994313335229E-3</v>
      </c>
      <c r="AO18" s="541">
        <f>T18/'R2住基'!T18</f>
        <v>2.6164311878597592E-3</v>
      </c>
      <c r="AP18" s="541">
        <f>U18/'R2住基'!U18</f>
        <v>1.8539117538005192E-3</v>
      </c>
      <c r="AQ18" s="541">
        <f>V18/'R2住基'!V18</f>
        <v>0</v>
      </c>
      <c r="AR18" s="541">
        <f>W18/'R2住基'!W18</f>
        <v>-3.9548022598870055E-3</v>
      </c>
      <c r="AS18" s="541">
        <f>X18/'R2住基'!X18</f>
        <v>-2.2539444027047332E-3</v>
      </c>
      <c r="AT18" s="552"/>
    </row>
    <row r="19" spans="1:46" ht="15" customHeight="1">
      <c r="A19" s="379" t="s">
        <v>608</v>
      </c>
      <c r="B19" s="380" t="s">
        <v>57</v>
      </c>
      <c r="C19" s="380" t="s">
        <v>191</v>
      </c>
      <c r="D19" s="381" t="s">
        <v>592</v>
      </c>
      <c r="E19" s="522">
        <v>154</v>
      </c>
      <c r="F19" s="521">
        <v>61</v>
      </c>
      <c r="G19" s="521">
        <v>18</v>
      </c>
      <c r="H19" s="521">
        <v>27</v>
      </c>
      <c r="I19" s="521">
        <v>22</v>
      </c>
      <c r="J19" s="521">
        <v>-273</v>
      </c>
      <c r="K19" s="521">
        <v>-36</v>
      </c>
      <c r="L19" s="521">
        <v>55</v>
      </c>
      <c r="M19" s="521">
        <v>71</v>
      </c>
      <c r="N19" s="521">
        <v>67</v>
      </c>
      <c r="O19" s="521">
        <v>57</v>
      </c>
      <c r="P19" s="521">
        <v>20</v>
      </c>
      <c r="Q19" s="521">
        <v>20</v>
      </c>
      <c r="R19" s="521">
        <v>53</v>
      </c>
      <c r="S19" s="521">
        <v>17</v>
      </c>
      <c r="T19" s="521">
        <v>3</v>
      </c>
      <c r="U19" s="521">
        <v>-16</v>
      </c>
      <c r="V19" s="521">
        <v>-6</v>
      </c>
      <c r="W19" s="521">
        <v>-14</v>
      </c>
      <c r="X19" s="521">
        <v>8</v>
      </c>
      <c r="Y19" s="546"/>
      <c r="Z19" s="541">
        <f>E19/'R2住基'!E19</f>
        <v>1.5768510080583231E-3</v>
      </c>
      <c r="AA19" s="541">
        <f>F19/'R2住基'!F19</f>
        <v>1.7920094007050528E-2</v>
      </c>
      <c r="AB19" s="541">
        <f>G19/'R2住基'!G19</f>
        <v>4.3881033642125793E-3</v>
      </c>
      <c r="AC19" s="541">
        <f>H19/'R2住基'!H19</f>
        <v>6.0893098782138022E-3</v>
      </c>
      <c r="AD19" s="541">
        <f>I19/'R2住基'!I19</f>
        <v>4.7362755651237888E-3</v>
      </c>
      <c r="AE19" s="541">
        <f>J19/'R2住基'!J19</f>
        <v>-6.5232974910394259E-2</v>
      </c>
      <c r="AF19" s="541">
        <f>K19/'R2住基'!K19</f>
        <v>-1.0836845273931367E-2</v>
      </c>
      <c r="AG19" s="541">
        <f>L19/'R2住基'!L19</f>
        <v>1.4182568334192883E-2</v>
      </c>
      <c r="AH19" s="541">
        <f>M19/'R2住基'!M19</f>
        <v>1.3757023832590583E-2</v>
      </c>
      <c r="AI19" s="541">
        <f>N19/'R2住基'!N19</f>
        <v>1.0431262649852094E-2</v>
      </c>
      <c r="AJ19" s="541">
        <f>O19/'R2住基'!O19</f>
        <v>6.8369917236415978E-3</v>
      </c>
      <c r="AK19" s="541">
        <f>P19/'R2住基'!P19</f>
        <v>2.5756600128783E-3</v>
      </c>
      <c r="AL19" s="541">
        <f>Q19/'R2住基'!Q19</f>
        <v>3.0147723846849564E-3</v>
      </c>
      <c r="AM19" s="541">
        <f>R19/'R2住基'!R19</f>
        <v>9.2966146290124532E-3</v>
      </c>
      <c r="AN19" s="541">
        <f>S19/'R2住基'!S19</f>
        <v>2.7476967835784712E-3</v>
      </c>
      <c r="AO19" s="541">
        <f>T19/'R2住基'!T19</f>
        <v>4.2517006802721087E-4</v>
      </c>
      <c r="AP19" s="541">
        <f>U19/'R2住基'!U19</f>
        <v>-2.8500178126113287E-3</v>
      </c>
      <c r="AQ19" s="541">
        <f>V19/'R2住基'!V19</f>
        <v>-1.4347202295552368E-3</v>
      </c>
      <c r="AR19" s="541">
        <f>W19/'R2住基'!W19</f>
        <v>-4.9002450122506121E-3</v>
      </c>
      <c r="AS19" s="541">
        <f>X19/'R2住基'!X19</f>
        <v>4.2372881355932203E-3</v>
      </c>
      <c r="AT19" s="552"/>
    </row>
    <row r="20" spans="1:46" ht="15" customHeight="1">
      <c r="A20" s="379" t="s">
        <v>609</v>
      </c>
      <c r="B20" s="380" t="s">
        <v>57</v>
      </c>
      <c r="C20" s="380" t="s">
        <v>266</v>
      </c>
      <c r="D20" s="381" t="s">
        <v>592</v>
      </c>
      <c r="E20" s="522">
        <v>74</v>
      </c>
      <c r="F20" s="521">
        <v>62</v>
      </c>
      <c r="G20" s="521">
        <v>30</v>
      </c>
      <c r="H20" s="521">
        <v>-1</v>
      </c>
      <c r="I20" s="521">
        <v>160</v>
      </c>
      <c r="J20" s="521">
        <v>-196</v>
      </c>
      <c r="K20" s="521">
        <v>65</v>
      </c>
      <c r="L20" s="521">
        <v>-61</v>
      </c>
      <c r="M20" s="521">
        <v>-1</v>
      </c>
      <c r="N20" s="521">
        <v>33</v>
      </c>
      <c r="O20" s="521">
        <v>30</v>
      </c>
      <c r="P20" s="521">
        <v>-58</v>
      </c>
      <c r="Q20" s="521">
        <v>-7</v>
      </c>
      <c r="R20" s="521">
        <v>6</v>
      </c>
      <c r="S20" s="521">
        <v>5</v>
      </c>
      <c r="T20" s="521">
        <v>3</v>
      </c>
      <c r="U20" s="521">
        <v>4</v>
      </c>
      <c r="V20" s="521">
        <v>4</v>
      </c>
      <c r="W20" s="521">
        <v>-6</v>
      </c>
      <c r="X20" s="521">
        <v>2</v>
      </c>
      <c r="Y20" s="546"/>
      <c r="Z20" s="541">
        <f>E20/'R2住基'!E20</f>
        <v>3.5882615357759375E-4</v>
      </c>
      <c r="AA20" s="541">
        <f>F20/'R2住基'!F20</f>
        <v>6.9898534385569337E-3</v>
      </c>
      <c r="AB20" s="541">
        <f>G20/'R2住基'!G20</f>
        <v>3.2027329988256648E-3</v>
      </c>
      <c r="AC20" s="541">
        <f>H20/'R2住基'!H20</f>
        <v>-1.049317943336831E-4</v>
      </c>
      <c r="AD20" s="541">
        <f>I20/'R2住基'!I20</f>
        <v>1.6107923084667269E-2</v>
      </c>
      <c r="AE20" s="541">
        <f>J20/'R2住基'!J20</f>
        <v>-1.834347215722976E-2</v>
      </c>
      <c r="AF20" s="541">
        <f>K20/'R2住基'!K20</f>
        <v>6.2362083853017367E-3</v>
      </c>
      <c r="AG20" s="541">
        <f>L20/'R2住基'!L20</f>
        <v>-5.3461875547765117E-3</v>
      </c>
      <c r="AH20" s="541">
        <f>M20/'R2住基'!M20</f>
        <v>-7.8988941548183248E-5</v>
      </c>
      <c r="AI20" s="541">
        <f>N20/'R2住基'!N20</f>
        <v>2.2073578595317726E-3</v>
      </c>
      <c r="AJ20" s="541">
        <f>O20/'R2住基'!O20</f>
        <v>1.726817475392851E-3</v>
      </c>
      <c r="AK20" s="541">
        <f>P20/'R2住基'!P20</f>
        <v>-3.8928787166923953E-3</v>
      </c>
      <c r="AL20" s="541">
        <f>Q20/'R2住基'!Q20</f>
        <v>-5.7971014492753622E-4</v>
      </c>
      <c r="AM20" s="541">
        <f>R20/'R2住基'!R20</f>
        <v>6.0350030175015089E-4</v>
      </c>
      <c r="AN20" s="541">
        <f>S20/'R2住基'!S20</f>
        <v>4.2837559972583962E-4</v>
      </c>
      <c r="AO20" s="541">
        <f>T20/'R2住基'!T20</f>
        <v>2.2612497173437853E-4</v>
      </c>
      <c r="AP20" s="541">
        <f>U20/'R2住基'!U20</f>
        <v>3.5549235691432633E-4</v>
      </c>
      <c r="AQ20" s="541">
        <f>V20/'R2住基'!V20</f>
        <v>5.1137816415239073E-4</v>
      </c>
      <c r="AR20" s="541">
        <f>W20/'R2住基'!W20</f>
        <v>-1.271186440677966E-3</v>
      </c>
      <c r="AS20" s="541">
        <f>X20/'R2住基'!X20</f>
        <v>7.4377091855708439E-4</v>
      </c>
      <c r="AT20" s="552"/>
    </row>
    <row r="21" spans="1:46" ht="15" customHeight="1">
      <c r="A21" s="379" t="s">
        <v>610</v>
      </c>
      <c r="B21" s="380" t="s">
        <v>57</v>
      </c>
      <c r="C21" s="380" t="s">
        <v>268</v>
      </c>
      <c r="D21" s="381" t="s">
        <v>592</v>
      </c>
      <c r="E21" s="522">
        <v>-189</v>
      </c>
      <c r="F21" s="521">
        <v>-11</v>
      </c>
      <c r="G21" s="521">
        <v>-1</v>
      </c>
      <c r="H21" s="521">
        <v>8</v>
      </c>
      <c r="I21" s="521">
        <v>-9</v>
      </c>
      <c r="J21" s="521">
        <v>-84</v>
      </c>
      <c r="K21" s="521">
        <v>-51</v>
      </c>
      <c r="L21" s="521">
        <v>-33</v>
      </c>
      <c r="M21" s="521">
        <v>-14</v>
      </c>
      <c r="N21" s="521">
        <v>0</v>
      </c>
      <c r="O21" s="521">
        <v>3</v>
      </c>
      <c r="P21" s="521">
        <v>13</v>
      </c>
      <c r="Q21" s="521">
        <v>-2</v>
      </c>
      <c r="R21" s="521">
        <v>3</v>
      </c>
      <c r="S21" s="521">
        <v>-3</v>
      </c>
      <c r="T21" s="521">
        <v>-2</v>
      </c>
      <c r="U21" s="521">
        <v>-2</v>
      </c>
      <c r="V21" s="521">
        <v>-2</v>
      </c>
      <c r="W21" s="521">
        <v>-1</v>
      </c>
      <c r="X21" s="521">
        <v>-1</v>
      </c>
      <c r="Y21" s="546"/>
      <c r="Z21" s="541">
        <f>E21/'R2住基'!E21</f>
        <v>-6.3242429312364064E-3</v>
      </c>
      <c r="AA21" s="541">
        <f>F21/'R2住基'!F21</f>
        <v>-1.0773751224289911E-2</v>
      </c>
      <c r="AB21" s="541">
        <f>G21/'R2住基'!G21</f>
        <v>-8.6132644272179156E-4</v>
      </c>
      <c r="AC21" s="541">
        <f>H21/'R2住基'!H21</f>
        <v>6.8201193520886615E-3</v>
      </c>
      <c r="AD21" s="541">
        <f>I21/'R2住基'!I21</f>
        <v>-7.6530612244897957E-3</v>
      </c>
      <c r="AE21" s="541">
        <f>J21/'R2住基'!J21</f>
        <v>-6.3492063492063489E-2</v>
      </c>
      <c r="AF21" s="541">
        <f>K21/'R2住基'!K21</f>
        <v>-4.2642140468227424E-2</v>
      </c>
      <c r="AG21" s="541">
        <f>L21/'R2住基'!L21</f>
        <v>-2.2932592077831826E-2</v>
      </c>
      <c r="AH21" s="541">
        <f>M21/'R2住基'!M21</f>
        <v>-8.9571337172104932E-3</v>
      </c>
      <c r="AI21" s="541">
        <f>N21/'R2住基'!N21</f>
        <v>0</v>
      </c>
      <c r="AJ21" s="541">
        <f>O21/'R2住基'!O21</f>
        <v>1.46484375E-3</v>
      </c>
      <c r="AK21" s="541">
        <f>P21/'R2住基'!P21</f>
        <v>7.5187969924812026E-3</v>
      </c>
      <c r="AL21" s="541">
        <f>Q21/'R2住基'!Q21</f>
        <v>-1.2300123001230013E-3</v>
      </c>
      <c r="AM21" s="541">
        <f>R21/'R2住基'!R21</f>
        <v>1.8126888217522659E-3</v>
      </c>
      <c r="AN21" s="541">
        <f>S21/'R2住基'!S21</f>
        <v>-1.3315579227696406E-3</v>
      </c>
      <c r="AO21" s="541">
        <f>T21/'R2住基'!T21</f>
        <v>-7.6628352490421458E-4</v>
      </c>
      <c r="AP21" s="541">
        <f>U21/'R2住基'!U21</f>
        <v>-8.9565606806986115E-4</v>
      </c>
      <c r="AQ21" s="541">
        <f>V21/'R2住基'!V21</f>
        <v>-1.2919896640826874E-3</v>
      </c>
      <c r="AR21" s="541">
        <f>W21/'R2住基'!W21</f>
        <v>-9.8425196850393699E-4</v>
      </c>
      <c r="AS21" s="541">
        <f>X21/'R2住基'!X21</f>
        <v>-1.4925373134328358E-3</v>
      </c>
      <c r="AT21" s="552"/>
    </row>
    <row r="22" spans="1:46" ht="15" customHeight="1">
      <c r="A22" s="379" t="s">
        <v>611</v>
      </c>
      <c r="B22" s="380" t="s">
        <v>57</v>
      </c>
      <c r="C22" s="380" t="s">
        <v>270</v>
      </c>
      <c r="D22" s="381" t="s">
        <v>592</v>
      </c>
      <c r="E22" s="522">
        <v>-315</v>
      </c>
      <c r="F22" s="521">
        <v>4</v>
      </c>
      <c r="G22" s="521">
        <v>-15</v>
      </c>
      <c r="H22" s="521">
        <v>-5</v>
      </c>
      <c r="I22" s="521">
        <v>-67</v>
      </c>
      <c r="J22" s="521">
        <v>-221</v>
      </c>
      <c r="K22" s="521">
        <v>-12</v>
      </c>
      <c r="L22" s="521">
        <v>-13</v>
      </c>
      <c r="M22" s="521">
        <v>6</v>
      </c>
      <c r="N22" s="521">
        <v>4</v>
      </c>
      <c r="O22" s="521">
        <v>6</v>
      </c>
      <c r="P22" s="521">
        <v>12</v>
      </c>
      <c r="Q22" s="521">
        <v>-4</v>
      </c>
      <c r="R22" s="521">
        <v>1</v>
      </c>
      <c r="S22" s="521">
        <v>9</v>
      </c>
      <c r="T22" s="521">
        <v>0</v>
      </c>
      <c r="U22" s="521">
        <v>-8</v>
      </c>
      <c r="V22" s="521">
        <v>-7</v>
      </c>
      <c r="W22" s="521">
        <v>1</v>
      </c>
      <c r="X22" s="521">
        <v>-6</v>
      </c>
      <c r="Y22" s="546"/>
      <c r="Z22" s="541">
        <f>E22/'R2住基'!E22</f>
        <v>-3.7821482602118004E-3</v>
      </c>
      <c r="AA22" s="541">
        <f>F22/'R2住基'!F22</f>
        <v>1.4625228519195613E-3</v>
      </c>
      <c r="AB22" s="541">
        <f>G22/'R2住基'!G22</f>
        <v>-4.377006127808579E-3</v>
      </c>
      <c r="AC22" s="541">
        <f>H22/'R2住基'!H22</f>
        <v>-1.3808340237503453E-3</v>
      </c>
      <c r="AD22" s="541">
        <f>I22/'R2住基'!I22</f>
        <v>-1.6834170854271358E-2</v>
      </c>
      <c r="AE22" s="541">
        <f>J22/'R2住基'!J22</f>
        <v>-6.2945029906009684E-2</v>
      </c>
      <c r="AF22" s="541">
        <f>K22/'R2住基'!K22</f>
        <v>-3.8597619813444837E-3</v>
      </c>
      <c r="AG22" s="541">
        <f>L22/'R2住基'!L22</f>
        <v>-3.5125641718454473E-3</v>
      </c>
      <c r="AH22" s="541">
        <f>M22/'R2住基'!M22</f>
        <v>1.3921113689095127E-3</v>
      </c>
      <c r="AI22" s="541">
        <f>N22/'R2住基'!N22</f>
        <v>8.4638171815488788E-4</v>
      </c>
      <c r="AJ22" s="541">
        <f>O22/'R2住基'!O22</f>
        <v>1.0683760683760685E-3</v>
      </c>
      <c r="AK22" s="541">
        <f>P22/'R2住基'!P22</f>
        <v>2.4335834516325287E-3</v>
      </c>
      <c r="AL22" s="541">
        <f>Q22/'R2住基'!Q22</f>
        <v>-8.0144259667401323E-4</v>
      </c>
      <c r="AM22" s="541">
        <f>R22/'R2住基'!R22</f>
        <v>1.8138944313440957E-4</v>
      </c>
      <c r="AN22" s="541">
        <f>S22/'R2住基'!S22</f>
        <v>1.4742014742014742E-3</v>
      </c>
      <c r="AO22" s="541">
        <f>T22/'R2住基'!T22</f>
        <v>0</v>
      </c>
      <c r="AP22" s="541">
        <f>U22/'R2住基'!U22</f>
        <v>-1.6099818877037633E-3</v>
      </c>
      <c r="AQ22" s="541">
        <f>V22/'R2住基'!V22</f>
        <v>-1.736111111111111E-3</v>
      </c>
      <c r="AR22" s="541">
        <f>W22/'R2住基'!W22</f>
        <v>3.0797659377887281E-4</v>
      </c>
      <c r="AS22" s="541">
        <f>X22/'R2住基'!X22</f>
        <v>-2.5597269624573378E-3</v>
      </c>
      <c r="AT22" s="552"/>
    </row>
    <row r="23" spans="1:46" ht="15" customHeight="1">
      <c r="A23" s="379" t="s">
        <v>612</v>
      </c>
      <c r="B23" s="380" t="s">
        <v>57</v>
      </c>
      <c r="C23" s="380" t="s">
        <v>58</v>
      </c>
      <c r="D23" s="381" t="s">
        <v>592</v>
      </c>
      <c r="E23" s="522">
        <v>-583</v>
      </c>
      <c r="F23" s="521">
        <v>-53</v>
      </c>
      <c r="G23" s="521">
        <v>-23</v>
      </c>
      <c r="H23" s="521">
        <v>-9</v>
      </c>
      <c r="I23" s="521">
        <v>23</v>
      </c>
      <c r="J23" s="521">
        <v>-282</v>
      </c>
      <c r="K23" s="521">
        <v>-102</v>
      </c>
      <c r="L23" s="521">
        <v>-91</v>
      </c>
      <c r="M23" s="521">
        <v>-40</v>
      </c>
      <c r="N23" s="521">
        <v>9</v>
      </c>
      <c r="O23" s="521">
        <v>-30</v>
      </c>
      <c r="P23" s="521">
        <v>15</v>
      </c>
      <c r="Q23" s="521">
        <v>16</v>
      </c>
      <c r="R23" s="521">
        <v>-20</v>
      </c>
      <c r="S23" s="521">
        <v>-32</v>
      </c>
      <c r="T23" s="521">
        <v>-30</v>
      </c>
      <c r="U23" s="521">
        <v>13</v>
      </c>
      <c r="V23" s="521">
        <v>19</v>
      </c>
      <c r="W23" s="521">
        <v>22</v>
      </c>
      <c r="X23" s="521">
        <v>12</v>
      </c>
      <c r="Y23" s="546"/>
      <c r="Z23" s="541">
        <f>E23/'R2住基'!E23</f>
        <v>-2.178168993035837E-3</v>
      </c>
      <c r="AA23" s="541">
        <f>F23/'R2住基'!F23</f>
        <v>-5.2862557350887695E-3</v>
      </c>
      <c r="AB23" s="541">
        <f>G23/'R2住基'!G23</f>
        <v>-1.9723865877712033E-3</v>
      </c>
      <c r="AC23" s="541">
        <f>H23/'R2住基'!H23</f>
        <v>-7.3788636549971306E-4</v>
      </c>
      <c r="AD23" s="541">
        <f>I23/'R2住基'!I23</f>
        <v>1.7039561416506148E-3</v>
      </c>
      <c r="AE23" s="541">
        <f>J23/'R2住基'!J23</f>
        <v>-2.0485253523173035E-2</v>
      </c>
      <c r="AF23" s="541">
        <f>K23/'R2住基'!K23</f>
        <v>-7.9075897356384213E-3</v>
      </c>
      <c r="AG23" s="541">
        <f>L23/'R2住基'!L23</f>
        <v>-6.4870259481037921E-3</v>
      </c>
      <c r="AH23" s="541">
        <f>M23/'R2住基'!M23</f>
        <v>-2.5846471956577927E-3</v>
      </c>
      <c r="AI23" s="541">
        <f>N23/'R2住基'!N23</f>
        <v>4.9355634768302715E-4</v>
      </c>
      <c r="AJ23" s="541">
        <f>O23/'R2住基'!O23</f>
        <v>-1.3811518806684775E-3</v>
      </c>
      <c r="AK23" s="541">
        <f>P23/'R2住基'!P23</f>
        <v>8.3602719875153274E-4</v>
      </c>
      <c r="AL23" s="541">
        <f>Q23/'R2住基'!Q23</f>
        <v>1.0455466248448016E-3</v>
      </c>
      <c r="AM23" s="541">
        <f>R23/'R2住基'!R23</f>
        <v>-1.3291686050375491E-3</v>
      </c>
      <c r="AN23" s="541">
        <f>S23/'R2住基'!S23</f>
        <v>-1.7724603965880137E-3</v>
      </c>
      <c r="AO23" s="541">
        <f>T23/'R2住基'!T23</f>
        <v>-1.5506280043417584E-3</v>
      </c>
      <c r="AP23" s="541">
        <f>U23/'R2住基'!U23</f>
        <v>8.1889763779527554E-4</v>
      </c>
      <c r="AQ23" s="541">
        <f>V23/'R2住基'!V23</f>
        <v>1.9017115403863478E-3</v>
      </c>
      <c r="AR23" s="541">
        <f>W23/'R2住基'!W23</f>
        <v>3.663003663003663E-3</v>
      </c>
      <c r="AS23" s="541">
        <f>X23/'R2住基'!X23</f>
        <v>3.6452004860267314E-3</v>
      </c>
      <c r="AT23" s="552"/>
    </row>
    <row r="24" spans="1:46" ht="15" customHeight="1">
      <c r="A24" s="379" t="s">
        <v>613</v>
      </c>
      <c r="B24" s="380" t="s">
        <v>57</v>
      </c>
      <c r="C24" s="380" t="s">
        <v>271</v>
      </c>
      <c r="D24" s="381" t="s">
        <v>592</v>
      </c>
      <c r="E24" s="522">
        <v>-377</v>
      </c>
      <c r="F24" s="521">
        <v>5</v>
      </c>
      <c r="G24" s="521">
        <v>-7</v>
      </c>
      <c r="H24" s="521">
        <v>-9</v>
      </c>
      <c r="I24" s="521">
        <v>-1</v>
      </c>
      <c r="J24" s="521">
        <v>-155</v>
      </c>
      <c r="K24" s="521">
        <v>-71</v>
      </c>
      <c r="L24" s="521">
        <v>-37</v>
      </c>
      <c r="M24" s="521">
        <v>-51</v>
      </c>
      <c r="N24" s="521">
        <v>-23</v>
      </c>
      <c r="O24" s="521">
        <v>-16</v>
      </c>
      <c r="P24" s="521">
        <v>-6</v>
      </c>
      <c r="Q24" s="521">
        <v>-2</v>
      </c>
      <c r="R24" s="521">
        <v>4</v>
      </c>
      <c r="S24" s="521">
        <v>5</v>
      </c>
      <c r="T24" s="521">
        <v>0</v>
      </c>
      <c r="U24" s="521">
        <v>3</v>
      </c>
      <c r="V24" s="521">
        <v>-3</v>
      </c>
      <c r="W24" s="521">
        <v>-10</v>
      </c>
      <c r="X24" s="521">
        <v>-3</v>
      </c>
      <c r="Y24" s="546"/>
      <c r="Z24" s="541">
        <f>E24/'R2住基'!E24</f>
        <v>-7.7931205556474288E-3</v>
      </c>
      <c r="AA24" s="541">
        <f>F24/'R2住基'!F24</f>
        <v>3.2573289902280132E-3</v>
      </c>
      <c r="AB24" s="541">
        <f>G24/'R2住基'!G24</f>
        <v>-3.7017451084082496E-3</v>
      </c>
      <c r="AC24" s="541">
        <f>H24/'R2住基'!H24</f>
        <v>-4.4532409698169219E-3</v>
      </c>
      <c r="AD24" s="541">
        <f>I24/'R2住基'!I24</f>
        <v>-4.1788549937317178E-4</v>
      </c>
      <c r="AE24" s="541">
        <f>J24/'R2住基'!J24</f>
        <v>-6.5594583157003811E-2</v>
      </c>
      <c r="AF24" s="541">
        <f>K24/'R2住基'!K24</f>
        <v>-3.566047212456052E-2</v>
      </c>
      <c r="AG24" s="541">
        <f>L24/'R2住基'!L24</f>
        <v>-1.6599371915657246E-2</v>
      </c>
      <c r="AH24" s="541">
        <f>M24/'R2住基'!M24</f>
        <v>-2.0765472312703582E-2</v>
      </c>
      <c r="AI24" s="541">
        <f>N24/'R2住基'!N24</f>
        <v>-7.9805690492713386E-3</v>
      </c>
      <c r="AJ24" s="541">
        <f>O24/'R2住基'!O24</f>
        <v>-4.5753503002573638E-3</v>
      </c>
      <c r="AK24" s="541">
        <f>P24/'R2住基'!P24</f>
        <v>-1.948684637869438E-3</v>
      </c>
      <c r="AL24" s="541">
        <f>Q24/'R2住基'!Q24</f>
        <v>-6.8941744226128923E-4</v>
      </c>
      <c r="AM24" s="541">
        <f>R24/'R2住基'!R24</f>
        <v>1.3836042891732965E-3</v>
      </c>
      <c r="AN24" s="541">
        <f>S24/'R2住基'!S24</f>
        <v>1.3978194017332962E-3</v>
      </c>
      <c r="AO24" s="541">
        <f>T24/'R2住基'!T24</f>
        <v>0</v>
      </c>
      <c r="AP24" s="541">
        <f>U24/'R2住基'!U24</f>
        <v>9.7370983446932818E-4</v>
      </c>
      <c r="AQ24" s="541">
        <f>V24/'R2住基'!V24</f>
        <v>-1.2942191544434857E-3</v>
      </c>
      <c r="AR24" s="541">
        <f>W24/'R2住基'!W24</f>
        <v>-6.3411540900443885E-3</v>
      </c>
      <c r="AS24" s="541">
        <f>X24/'R2住基'!X24</f>
        <v>-3.0456852791878172E-3</v>
      </c>
      <c r="AT24" s="552"/>
    </row>
    <row r="25" spans="1:46" ht="15" customHeight="1">
      <c r="A25" s="379" t="s">
        <v>614</v>
      </c>
      <c r="B25" s="380" t="s">
        <v>57</v>
      </c>
      <c r="C25" s="380" t="s">
        <v>273</v>
      </c>
      <c r="D25" s="381" t="s">
        <v>592</v>
      </c>
      <c r="E25" s="522">
        <v>-263</v>
      </c>
      <c r="F25" s="521">
        <v>-3</v>
      </c>
      <c r="G25" s="521">
        <v>10</v>
      </c>
      <c r="H25" s="521">
        <v>9</v>
      </c>
      <c r="I25" s="521">
        <v>-32</v>
      </c>
      <c r="J25" s="521">
        <v>-122</v>
      </c>
      <c r="K25" s="521">
        <v>-71</v>
      </c>
      <c r="L25" s="521">
        <v>-49</v>
      </c>
      <c r="M25" s="521">
        <v>-13</v>
      </c>
      <c r="N25" s="521">
        <v>-2</v>
      </c>
      <c r="O25" s="521">
        <v>1</v>
      </c>
      <c r="P25" s="521">
        <v>-15</v>
      </c>
      <c r="Q25" s="521">
        <v>-4</v>
      </c>
      <c r="R25" s="521">
        <v>5</v>
      </c>
      <c r="S25" s="521">
        <v>6</v>
      </c>
      <c r="T25" s="521">
        <v>16</v>
      </c>
      <c r="U25" s="521">
        <v>-5</v>
      </c>
      <c r="V25" s="521">
        <v>-6</v>
      </c>
      <c r="W25" s="521">
        <v>12</v>
      </c>
      <c r="X25" s="521">
        <v>0</v>
      </c>
      <c r="Y25" s="546"/>
      <c r="Z25" s="541">
        <f>E25/'R2住基'!E25</f>
        <v>-6.3523501280131397E-3</v>
      </c>
      <c r="AA25" s="541">
        <f>F25/'R2住基'!F25</f>
        <v>-2.2288261515601782E-3</v>
      </c>
      <c r="AB25" s="541">
        <f>G25/'R2住基'!G25</f>
        <v>6.1652281134401974E-3</v>
      </c>
      <c r="AC25" s="541">
        <f>H25/'R2住基'!H25</f>
        <v>5.2053209947946792E-3</v>
      </c>
      <c r="AD25" s="541">
        <f>I25/'R2住基'!I25</f>
        <v>-1.6096579476861168E-2</v>
      </c>
      <c r="AE25" s="541">
        <f>J25/'R2住基'!J25</f>
        <v>-6.1183550651955868E-2</v>
      </c>
      <c r="AF25" s="541">
        <f>K25/'R2住基'!K25</f>
        <v>-4.0340909090909094E-2</v>
      </c>
      <c r="AG25" s="541">
        <f>L25/'R2住基'!L25</f>
        <v>-2.7298050139275765E-2</v>
      </c>
      <c r="AH25" s="541">
        <f>M25/'R2住基'!M25</f>
        <v>-6.2801932367149756E-3</v>
      </c>
      <c r="AI25" s="541">
        <f>N25/'R2住基'!N25</f>
        <v>-8.3892617449664428E-4</v>
      </c>
      <c r="AJ25" s="541">
        <f>O25/'R2住基'!O25</f>
        <v>3.4376074252320387E-4</v>
      </c>
      <c r="AK25" s="541">
        <f>P25/'R2住基'!P25</f>
        <v>-5.7186427754479605E-3</v>
      </c>
      <c r="AL25" s="541">
        <f>Q25/'R2住基'!Q25</f>
        <v>-1.5904572564612327E-3</v>
      </c>
      <c r="AM25" s="541">
        <f>R25/'R2住基'!R25</f>
        <v>1.9880715705765406E-3</v>
      </c>
      <c r="AN25" s="541">
        <f>S25/'R2住基'!S25</f>
        <v>2.1223912274495934E-3</v>
      </c>
      <c r="AO25" s="541">
        <f>T25/'R2住基'!T25</f>
        <v>5.2910052910052907E-3</v>
      </c>
      <c r="AP25" s="541">
        <f>U25/'R2住基'!U25</f>
        <v>-1.8024513338139869E-3</v>
      </c>
      <c r="AQ25" s="541">
        <f>V25/'R2住基'!V25</f>
        <v>-2.8680688336520078E-3</v>
      </c>
      <c r="AR25" s="541">
        <f>W25/'R2住基'!W25</f>
        <v>8.2474226804123713E-3</v>
      </c>
      <c r="AS25" s="541">
        <f>X25/'R2住基'!X25</f>
        <v>0</v>
      </c>
      <c r="AT25" s="552"/>
    </row>
    <row r="26" spans="1:46" ht="15" customHeight="1">
      <c r="A26" s="379" t="s">
        <v>615</v>
      </c>
      <c r="B26" s="380" t="s">
        <v>57</v>
      </c>
      <c r="C26" s="380" t="s">
        <v>274</v>
      </c>
      <c r="D26" s="381" t="s">
        <v>592</v>
      </c>
      <c r="E26" s="522">
        <v>-24</v>
      </c>
      <c r="F26" s="521">
        <v>232</v>
      </c>
      <c r="G26" s="521">
        <v>103</v>
      </c>
      <c r="H26" s="521">
        <v>0</v>
      </c>
      <c r="I26" s="521">
        <v>0</v>
      </c>
      <c r="J26" s="521">
        <v>-459</v>
      </c>
      <c r="K26" s="521">
        <v>-253</v>
      </c>
      <c r="L26" s="521">
        <v>182</v>
      </c>
      <c r="M26" s="521">
        <v>119</v>
      </c>
      <c r="N26" s="521">
        <v>93</v>
      </c>
      <c r="O26" s="521">
        <v>35</v>
      </c>
      <c r="P26" s="521">
        <v>-1</v>
      </c>
      <c r="Q26" s="521">
        <v>3</v>
      </c>
      <c r="R26" s="521">
        <v>5</v>
      </c>
      <c r="S26" s="521">
        <v>-2</v>
      </c>
      <c r="T26" s="521">
        <v>-59</v>
      </c>
      <c r="U26" s="521">
        <v>-4</v>
      </c>
      <c r="V26" s="521">
        <v>-18</v>
      </c>
      <c r="W26" s="521">
        <v>10</v>
      </c>
      <c r="X26" s="521">
        <v>-10</v>
      </c>
      <c r="Y26" s="546"/>
      <c r="Z26" s="541">
        <f>E26/'R2住基'!E26</f>
        <v>-1.0081449712468654E-4</v>
      </c>
      <c r="AA26" s="541">
        <f>F26/'R2住基'!F26</f>
        <v>2.5694982833093367E-2</v>
      </c>
      <c r="AB26" s="541">
        <f>G26/'R2住基'!G26</f>
        <v>9.84986133690351E-3</v>
      </c>
      <c r="AC26" s="541">
        <f>H26/'R2住基'!H26</f>
        <v>0</v>
      </c>
      <c r="AD26" s="541">
        <f>I26/'R2住基'!I26</f>
        <v>0</v>
      </c>
      <c r="AE26" s="541">
        <f>J26/'R2住基'!J26</f>
        <v>-4.1340178330181034E-2</v>
      </c>
      <c r="AF26" s="541">
        <f>K26/'R2住基'!K26</f>
        <v>-2.7195528324196496E-2</v>
      </c>
      <c r="AG26" s="541">
        <f>L26/'R2住基'!L26</f>
        <v>1.7164953315099499E-2</v>
      </c>
      <c r="AH26" s="541">
        <f>M26/'R2住基'!M26</f>
        <v>9.3026891807379605E-3</v>
      </c>
      <c r="AI26" s="541">
        <f>N26/'R2住基'!N26</f>
        <v>5.7065717616739276E-3</v>
      </c>
      <c r="AJ26" s="541">
        <f>O26/'R2住基'!O26</f>
        <v>1.7099027798133763E-3</v>
      </c>
      <c r="AK26" s="541">
        <f>P26/'R2住基'!P26</f>
        <v>-5.513287021722351E-5</v>
      </c>
      <c r="AL26" s="541">
        <f>Q26/'R2住基'!Q26</f>
        <v>1.977587343441002E-4</v>
      </c>
      <c r="AM26" s="541">
        <f>R26/'R2住基'!R26</f>
        <v>3.7967955045941227E-4</v>
      </c>
      <c r="AN26" s="541">
        <f>S26/'R2住基'!S26</f>
        <v>-1.3997760358342665E-4</v>
      </c>
      <c r="AO26" s="541">
        <f>T26/'R2住基'!T26</f>
        <v>-3.570996247427672E-3</v>
      </c>
      <c r="AP26" s="541">
        <f>U26/'R2住基'!U26</f>
        <v>-2.9448575425163807E-4</v>
      </c>
      <c r="AQ26" s="541">
        <f>V26/'R2住基'!V26</f>
        <v>-1.8025235329461246E-3</v>
      </c>
      <c r="AR26" s="541">
        <f>W26/'R2住基'!W26</f>
        <v>1.5936254980079682E-3</v>
      </c>
      <c r="AS26" s="541">
        <f>X26/'R2住基'!X26</f>
        <v>-2.4894199651481204E-3</v>
      </c>
      <c r="AT26" s="552"/>
    </row>
    <row r="27" spans="1:46" ht="15" customHeight="1">
      <c r="A27" s="379" t="s">
        <v>616</v>
      </c>
      <c r="B27" s="380" t="s">
        <v>57</v>
      </c>
      <c r="C27" s="380" t="s">
        <v>275</v>
      </c>
      <c r="D27" s="381" t="s">
        <v>592</v>
      </c>
      <c r="E27" s="522">
        <v>-227</v>
      </c>
      <c r="F27" s="521">
        <v>22</v>
      </c>
      <c r="G27" s="521">
        <v>3</v>
      </c>
      <c r="H27" s="521">
        <v>-4</v>
      </c>
      <c r="I27" s="521">
        <v>-3</v>
      </c>
      <c r="J27" s="521">
        <v>-178</v>
      </c>
      <c r="K27" s="521">
        <v>-36</v>
      </c>
      <c r="L27" s="521">
        <v>8</v>
      </c>
      <c r="M27" s="521">
        <v>-9</v>
      </c>
      <c r="N27" s="521">
        <v>-9</v>
      </c>
      <c r="O27" s="521">
        <v>-5</v>
      </c>
      <c r="P27" s="521">
        <v>2</v>
      </c>
      <c r="Q27" s="521">
        <v>-8</v>
      </c>
      <c r="R27" s="521">
        <v>-4</v>
      </c>
      <c r="S27" s="521">
        <v>-6</v>
      </c>
      <c r="T27" s="521">
        <v>-2</v>
      </c>
      <c r="U27" s="521">
        <v>-5</v>
      </c>
      <c r="V27" s="521">
        <v>5</v>
      </c>
      <c r="W27" s="521">
        <v>3</v>
      </c>
      <c r="X27" s="521">
        <v>-1</v>
      </c>
      <c r="Y27" s="546"/>
      <c r="Z27" s="541">
        <f>E27/'R2住基'!E27</f>
        <v>-2.8797970187123376E-3</v>
      </c>
      <c r="AA27" s="541">
        <f>F27/'R2住基'!F27</f>
        <v>9.0237899917965554E-3</v>
      </c>
      <c r="AB27" s="541">
        <f>G27/'R2住基'!G27</f>
        <v>1.0121457489878543E-3</v>
      </c>
      <c r="AC27" s="541">
        <f>H27/'R2住基'!H27</f>
        <v>-1.2662234884457107E-3</v>
      </c>
      <c r="AD27" s="541">
        <f>I27/'R2住基'!I27</f>
        <v>-8.3472454090150253E-4</v>
      </c>
      <c r="AE27" s="541">
        <f>J27/'R2住基'!J27</f>
        <v>-4.7479327820752204E-2</v>
      </c>
      <c r="AF27" s="541">
        <f>K27/'R2住基'!K27</f>
        <v>-1.1360050489113285E-2</v>
      </c>
      <c r="AG27" s="541">
        <f>L27/'R2住基'!L27</f>
        <v>2.2870211549456832E-3</v>
      </c>
      <c r="AH27" s="541">
        <f>M27/'R2住基'!M27</f>
        <v>-2.2354694485842027E-3</v>
      </c>
      <c r="AI27" s="541">
        <f>N27/'R2住基'!N27</f>
        <v>-1.8218623481781376E-3</v>
      </c>
      <c r="AJ27" s="541">
        <f>O27/'R2住基'!O27</f>
        <v>-8.9541547277936968E-4</v>
      </c>
      <c r="AK27" s="541">
        <f>P27/'R2住基'!P27</f>
        <v>4.1823504809703052E-4</v>
      </c>
      <c r="AL27" s="541">
        <f>Q27/'R2住基'!Q27</f>
        <v>-1.7644464049404499E-3</v>
      </c>
      <c r="AM27" s="541">
        <f>R27/'R2住基'!R27</f>
        <v>-8.2576383154417832E-4</v>
      </c>
      <c r="AN27" s="541">
        <f>S27/'R2住基'!S27</f>
        <v>-9.773578758755497E-4</v>
      </c>
      <c r="AO27" s="541">
        <f>T27/'R2住基'!T27</f>
        <v>-3.0161363293620871E-4</v>
      </c>
      <c r="AP27" s="541">
        <f>U27/'R2住基'!U27</f>
        <v>-8.8432967810399721E-4</v>
      </c>
      <c r="AQ27" s="541">
        <f>V27/'R2住基'!V27</f>
        <v>1.3808340237503453E-3</v>
      </c>
      <c r="AR27" s="541">
        <f>W27/'R2住基'!W27</f>
        <v>1.2903225806451613E-3</v>
      </c>
      <c r="AS27" s="541">
        <f>X27/'R2住基'!X27</f>
        <v>-6.3011972274732201E-4</v>
      </c>
      <c r="AT27" s="552"/>
    </row>
    <row r="28" spans="1:46" ht="15" customHeight="1">
      <c r="A28" s="379" t="s">
        <v>617</v>
      </c>
      <c r="B28" s="380" t="s">
        <v>57</v>
      </c>
      <c r="C28" s="380" t="s">
        <v>276</v>
      </c>
      <c r="D28" s="381" t="s">
        <v>592</v>
      </c>
      <c r="E28" s="522">
        <v>-305</v>
      </c>
      <c r="F28" s="521">
        <v>57</v>
      </c>
      <c r="G28" s="521">
        <v>12</v>
      </c>
      <c r="H28" s="521">
        <v>6</v>
      </c>
      <c r="I28" s="521">
        <v>18</v>
      </c>
      <c r="J28" s="521">
        <v>-153</v>
      </c>
      <c r="K28" s="521">
        <v>-124</v>
      </c>
      <c r="L28" s="521">
        <v>-51</v>
      </c>
      <c r="M28" s="521">
        <v>3</v>
      </c>
      <c r="N28" s="521">
        <v>-16</v>
      </c>
      <c r="O28" s="521">
        <v>-20</v>
      </c>
      <c r="P28" s="521">
        <v>-12</v>
      </c>
      <c r="Q28" s="521">
        <v>-9</v>
      </c>
      <c r="R28" s="521">
        <v>5</v>
      </c>
      <c r="S28" s="521">
        <v>0</v>
      </c>
      <c r="T28" s="521">
        <v>-14</v>
      </c>
      <c r="U28" s="521">
        <v>5</v>
      </c>
      <c r="V28" s="521">
        <v>-6</v>
      </c>
      <c r="W28" s="521">
        <v>-4</v>
      </c>
      <c r="X28" s="521">
        <v>-2</v>
      </c>
      <c r="Y28" s="546"/>
      <c r="Z28" s="541">
        <f>E28/'R2住基'!E28</f>
        <v>-3.3273695234770466E-3</v>
      </c>
      <c r="AA28" s="541">
        <f>F28/'R2住基'!F28</f>
        <v>1.679434295816146E-2</v>
      </c>
      <c r="AB28" s="541">
        <f>G28/'R2住基'!G28</f>
        <v>3.0769230769230769E-3</v>
      </c>
      <c r="AC28" s="541">
        <f>H28/'R2住基'!H28</f>
        <v>1.437125748502994E-3</v>
      </c>
      <c r="AD28" s="541">
        <f>I28/'R2住基'!I28</f>
        <v>3.9499670836076368E-3</v>
      </c>
      <c r="AE28" s="541">
        <f>J28/'R2住基'!J28</f>
        <v>-3.2484076433121019E-2</v>
      </c>
      <c r="AF28" s="541">
        <f>K28/'R2住基'!K28</f>
        <v>-2.7457927369353409E-2</v>
      </c>
      <c r="AG28" s="541">
        <f>L28/'R2住基'!L28</f>
        <v>-1.0818837505303353E-2</v>
      </c>
      <c r="AH28" s="541">
        <f>M28/'R2住基'!M28</f>
        <v>5.7903879559930511E-4</v>
      </c>
      <c r="AI28" s="541">
        <f>N28/'R2住基'!N28</f>
        <v>-2.6809651474530832E-3</v>
      </c>
      <c r="AJ28" s="541">
        <f>O28/'R2住基'!O28</f>
        <v>-2.7882336539802035E-3</v>
      </c>
      <c r="AK28" s="541">
        <f>P28/'R2住基'!P28</f>
        <v>-2.0880459370106142E-3</v>
      </c>
      <c r="AL28" s="541">
        <f>Q28/'R2住基'!Q28</f>
        <v>-1.6863406408094434E-3</v>
      </c>
      <c r="AM28" s="541">
        <f>R28/'R2住基'!R28</f>
        <v>9.7789947193428523E-4</v>
      </c>
      <c r="AN28" s="541">
        <f>S28/'R2住基'!S28</f>
        <v>0</v>
      </c>
      <c r="AO28" s="541">
        <f>T28/'R2住基'!T28</f>
        <v>-1.9765636029930819E-3</v>
      </c>
      <c r="AP28" s="541">
        <f>U28/'R2住基'!U28</f>
        <v>9.0843023255813952E-4</v>
      </c>
      <c r="AQ28" s="541">
        <f>V28/'R2住基'!V28</f>
        <v>-1.697792869269949E-3</v>
      </c>
      <c r="AR28" s="541">
        <f>W28/'R2住基'!W28</f>
        <v>-1.8357044515832951E-3</v>
      </c>
      <c r="AS28" s="541">
        <f>X28/'R2住基'!X28</f>
        <v>-1.6625103906899418E-3</v>
      </c>
      <c r="AT28" s="552"/>
    </row>
    <row r="29" spans="1:46" ht="15" customHeight="1">
      <c r="A29" s="379" t="s">
        <v>618</v>
      </c>
      <c r="B29" s="380" t="s">
        <v>57</v>
      </c>
      <c r="C29" s="380" t="s">
        <v>277</v>
      </c>
      <c r="D29" s="381" t="s">
        <v>592</v>
      </c>
      <c r="E29" s="522">
        <v>-754</v>
      </c>
      <c r="F29" s="521">
        <v>172</v>
      </c>
      <c r="G29" s="521">
        <v>34</v>
      </c>
      <c r="H29" s="521">
        <v>-19</v>
      </c>
      <c r="I29" s="521">
        <v>-155</v>
      </c>
      <c r="J29" s="521">
        <v>-484</v>
      </c>
      <c r="K29" s="521">
        <v>-289</v>
      </c>
      <c r="L29" s="521">
        <v>47</v>
      </c>
      <c r="M29" s="521">
        <v>52</v>
      </c>
      <c r="N29" s="521">
        <v>-15</v>
      </c>
      <c r="O29" s="521">
        <v>-34</v>
      </c>
      <c r="P29" s="521">
        <v>5</v>
      </c>
      <c r="Q29" s="521">
        <v>-1</v>
      </c>
      <c r="R29" s="521">
        <v>15</v>
      </c>
      <c r="S29" s="521">
        <v>-2</v>
      </c>
      <c r="T29" s="521">
        <v>0</v>
      </c>
      <c r="U29" s="521">
        <v>-6</v>
      </c>
      <c r="V29" s="521">
        <v>-48</v>
      </c>
      <c r="W29" s="521">
        <v>-23</v>
      </c>
      <c r="X29" s="521">
        <v>-3</v>
      </c>
      <c r="Y29" s="546"/>
      <c r="Z29" s="541">
        <f>E29/'R2住基'!E29</f>
        <v>-4.710851202079272E-3</v>
      </c>
      <c r="AA29" s="541">
        <f>F29/'R2住基'!F29</f>
        <v>3.2119514472455646E-2</v>
      </c>
      <c r="AB29" s="541">
        <f>G29/'R2住基'!G29</f>
        <v>5.1718892607240646E-3</v>
      </c>
      <c r="AC29" s="541">
        <f>H29/'R2住基'!H29</f>
        <v>-2.6980971314967341E-3</v>
      </c>
      <c r="AD29" s="541">
        <f>I29/'R2住基'!I29</f>
        <v>-1.9740193581253184E-2</v>
      </c>
      <c r="AE29" s="541">
        <f>J29/'R2住基'!J29</f>
        <v>-6.3400576368876083E-2</v>
      </c>
      <c r="AF29" s="541">
        <f>K29/'R2住基'!K29</f>
        <v>-4.9393266108357543E-2</v>
      </c>
      <c r="AG29" s="541">
        <f>L29/'R2住基'!L29</f>
        <v>6.8914956011730203E-3</v>
      </c>
      <c r="AH29" s="541">
        <f>M29/'R2住基'!M29</f>
        <v>6.1750385939912129E-3</v>
      </c>
      <c r="AI29" s="541">
        <f>N29/'R2住基'!N29</f>
        <v>-1.4682850430696947E-3</v>
      </c>
      <c r="AJ29" s="541">
        <f>O29/'R2住基'!O29</f>
        <v>-2.5586995785671285E-3</v>
      </c>
      <c r="AK29" s="541">
        <f>P29/'R2住基'!P29</f>
        <v>4.2995958379912286E-4</v>
      </c>
      <c r="AL29" s="541">
        <f>Q29/'R2住基'!Q29</f>
        <v>-1.0696331158412665E-4</v>
      </c>
      <c r="AM29" s="541">
        <f>R29/'R2住基'!R29</f>
        <v>1.796192072805652E-3</v>
      </c>
      <c r="AN29" s="541">
        <f>S29/'R2住基'!S29</f>
        <v>-2.0391517128874389E-4</v>
      </c>
      <c r="AO29" s="541">
        <f>T29/'R2住基'!T29</f>
        <v>0</v>
      </c>
      <c r="AP29" s="541">
        <f>U29/'R2住基'!U29</f>
        <v>-5.2567022954266688E-4</v>
      </c>
      <c r="AQ29" s="541">
        <f>V29/'R2住基'!V29</f>
        <v>-5.7643809295064245E-3</v>
      </c>
      <c r="AR29" s="541">
        <f>W29/'R2住基'!W29</f>
        <v>-4.8410860871395496E-3</v>
      </c>
      <c r="AS29" s="541">
        <f>X29/'R2住基'!X29</f>
        <v>-1.1432926829268292E-3</v>
      </c>
      <c r="AT29" s="552"/>
    </row>
    <row r="30" spans="1:46" ht="15" customHeight="1">
      <c r="A30" s="379" t="s">
        <v>619</v>
      </c>
      <c r="B30" s="380" t="s">
        <v>57</v>
      </c>
      <c r="C30" s="380" t="s">
        <v>278</v>
      </c>
      <c r="D30" s="381" t="s">
        <v>592</v>
      </c>
      <c r="E30" s="522">
        <v>-200</v>
      </c>
      <c r="F30" s="521">
        <v>38</v>
      </c>
      <c r="G30" s="521">
        <v>-6</v>
      </c>
      <c r="H30" s="521">
        <v>1</v>
      </c>
      <c r="I30" s="521">
        <v>-13</v>
      </c>
      <c r="J30" s="521">
        <v>-106</v>
      </c>
      <c r="K30" s="521">
        <v>-59</v>
      </c>
      <c r="L30" s="521">
        <v>-22</v>
      </c>
      <c r="M30" s="521">
        <v>15</v>
      </c>
      <c r="N30" s="521">
        <v>-7</v>
      </c>
      <c r="O30" s="521">
        <v>-4</v>
      </c>
      <c r="P30" s="521">
        <v>-6</v>
      </c>
      <c r="Q30" s="521">
        <v>0</v>
      </c>
      <c r="R30" s="521">
        <v>-6</v>
      </c>
      <c r="S30" s="521">
        <v>-8</v>
      </c>
      <c r="T30" s="521">
        <v>-12</v>
      </c>
      <c r="U30" s="521">
        <v>3</v>
      </c>
      <c r="V30" s="521">
        <v>-2</v>
      </c>
      <c r="W30" s="521">
        <v>-10</v>
      </c>
      <c r="X30" s="521">
        <v>4</v>
      </c>
      <c r="Y30" s="546"/>
      <c r="Z30" s="541">
        <f>E30/'R2住基'!E30</f>
        <v>-4.0504688417684351E-3</v>
      </c>
      <c r="AA30" s="541">
        <f>F30/'R2住基'!F30</f>
        <v>2.0708446866485014E-2</v>
      </c>
      <c r="AB30" s="541">
        <f>G30/'R2住基'!G30</f>
        <v>-2.7372262773722629E-3</v>
      </c>
      <c r="AC30" s="541">
        <f>H30/'R2住基'!H30</f>
        <v>3.9856516540454366E-4</v>
      </c>
      <c r="AD30" s="541">
        <f>I30/'R2住基'!I30</f>
        <v>-4.9904030710172746E-3</v>
      </c>
      <c r="AE30" s="541">
        <f>J30/'R2住基'!J30</f>
        <v>-4.265593561368209E-2</v>
      </c>
      <c r="AF30" s="541">
        <f>K30/'R2住基'!K30</f>
        <v>-2.6164079822616409E-2</v>
      </c>
      <c r="AG30" s="541">
        <f>L30/'R2住基'!L30</f>
        <v>-9.0646889163576438E-3</v>
      </c>
      <c r="AH30" s="541">
        <f>M30/'R2住基'!M30</f>
        <v>5.5370985603543747E-3</v>
      </c>
      <c r="AI30" s="541">
        <f>N30/'R2住基'!N30</f>
        <v>-2.2201078338090706E-3</v>
      </c>
      <c r="AJ30" s="541">
        <f>O30/'R2住基'!O30</f>
        <v>-1.0395010395010396E-3</v>
      </c>
      <c r="AK30" s="541">
        <f>P30/'R2住基'!P30</f>
        <v>-1.9274012206874397E-3</v>
      </c>
      <c r="AL30" s="541">
        <f>Q30/'R2住基'!Q30</f>
        <v>0</v>
      </c>
      <c r="AM30" s="541">
        <f>R30/'R2住基'!R30</f>
        <v>-2.0920502092050207E-3</v>
      </c>
      <c r="AN30" s="541">
        <f>S30/'R2住基'!S30</f>
        <v>-2.4125452352231603E-3</v>
      </c>
      <c r="AO30" s="541">
        <f>T30/'R2住基'!T30</f>
        <v>-3.3840947546531302E-3</v>
      </c>
      <c r="AP30" s="541">
        <f>U30/'R2住基'!U30</f>
        <v>1.08499095840868E-3</v>
      </c>
      <c r="AQ30" s="541">
        <f>V30/'R2住基'!V30</f>
        <v>-1.0905125408942203E-3</v>
      </c>
      <c r="AR30" s="541">
        <f>W30/'R2住基'!W30</f>
        <v>-7.4349442379182153E-3</v>
      </c>
      <c r="AS30" s="541">
        <f>X30/'R2住基'!X30</f>
        <v>4.4893378226711564E-3</v>
      </c>
      <c r="AT30" s="552"/>
    </row>
    <row r="31" spans="1:46" ht="15" customHeight="1">
      <c r="A31" s="379" t="s">
        <v>620</v>
      </c>
      <c r="B31" s="380" t="s">
        <v>57</v>
      </c>
      <c r="C31" s="380" t="s">
        <v>279</v>
      </c>
      <c r="D31" s="381" t="s">
        <v>592</v>
      </c>
      <c r="E31" s="522">
        <v>-989</v>
      </c>
      <c r="F31" s="521">
        <v>64</v>
      </c>
      <c r="G31" s="521">
        <v>27</v>
      </c>
      <c r="H31" s="521">
        <v>-14</v>
      </c>
      <c r="I31" s="521">
        <v>27</v>
      </c>
      <c r="J31" s="521">
        <v>-449</v>
      </c>
      <c r="K31" s="521">
        <v>-447</v>
      </c>
      <c r="L31" s="521">
        <v>-91</v>
      </c>
      <c r="M31" s="521">
        <v>-42</v>
      </c>
      <c r="N31" s="521">
        <v>-26</v>
      </c>
      <c r="O31" s="521">
        <v>-13</v>
      </c>
      <c r="P31" s="521">
        <v>-15</v>
      </c>
      <c r="Q31" s="521">
        <v>-24</v>
      </c>
      <c r="R31" s="521">
        <v>-20</v>
      </c>
      <c r="S31" s="521">
        <v>-1</v>
      </c>
      <c r="T31" s="521">
        <v>-9</v>
      </c>
      <c r="U31" s="521">
        <v>-10</v>
      </c>
      <c r="V31" s="521">
        <v>12</v>
      </c>
      <c r="W31" s="521">
        <v>27</v>
      </c>
      <c r="X31" s="521">
        <v>15</v>
      </c>
      <c r="Y31" s="546"/>
      <c r="Z31" s="541">
        <f>E31/'R2住基'!E31</f>
        <v>-8.7167283624184737E-3</v>
      </c>
      <c r="AA31" s="541">
        <f>F31/'R2住基'!F31</f>
        <v>1.5144344533838144E-2</v>
      </c>
      <c r="AB31" s="541">
        <f>G31/'R2住基'!G31</f>
        <v>5.2214271900986268E-3</v>
      </c>
      <c r="AC31" s="541">
        <f>H31/'R2住基'!H31</f>
        <v>-2.7354435326299334E-3</v>
      </c>
      <c r="AD31" s="541">
        <f>I31/'R2住基'!I31</f>
        <v>4.9468669842433121E-3</v>
      </c>
      <c r="AE31" s="541">
        <f>J31/'R2住基'!J31</f>
        <v>-7.0046801872074876E-2</v>
      </c>
      <c r="AF31" s="541">
        <f>K31/'R2住基'!K31</f>
        <v>-8.0875701103672884E-2</v>
      </c>
      <c r="AG31" s="541">
        <f>L31/'R2住基'!L31</f>
        <v>-1.5426343448042041E-2</v>
      </c>
      <c r="AH31" s="541">
        <f>M31/'R2住基'!M31</f>
        <v>-6.5247786235824142E-3</v>
      </c>
      <c r="AI31" s="541">
        <f>N31/'R2住基'!N31</f>
        <v>-3.8190364277320798E-3</v>
      </c>
      <c r="AJ31" s="541">
        <f>O31/'R2住基'!O31</f>
        <v>-1.7468422467078742E-3</v>
      </c>
      <c r="AK31" s="541">
        <f>P31/'R2住基'!P31</f>
        <v>-1.8794637263500815E-3</v>
      </c>
      <c r="AL31" s="541">
        <f>Q31/'R2住基'!Q31</f>
        <v>-2.6619343389529724E-3</v>
      </c>
      <c r="AM31" s="541">
        <f>R31/'R2住基'!R31</f>
        <v>-2.2547914317925591E-3</v>
      </c>
      <c r="AN31" s="541">
        <f>S31/'R2住基'!S31</f>
        <v>-1.1715089034676664E-4</v>
      </c>
      <c r="AO31" s="541">
        <f>T31/'R2住基'!T31</f>
        <v>-1.277864546358086E-3</v>
      </c>
      <c r="AP31" s="541">
        <f>U31/'R2住基'!U31</f>
        <v>-2.0920502092050207E-3</v>
      </c>
      <c r="AQ31" s="541">
        <f>V31/'R2住基'!V31</f>
        <v>3.6485253876558225E-3</v>
      </c>
      <c r="AR31" s="541">
        <f>W31/'R2住基'!W31</f>
        <v>1.1264080100125156E-2</v>
      </c>
      <c r="AS31" s="541">
        <f>X31/'R2住基'!X31</f>
        <v>9.8296199213630409E-3</v>
      </c>
      <c r="AT31" s="552"/>
    </row>
    <row r="32" spans="1:46" ht="15" customHeight="1">
      <c r="A32" s="379" t="s">
        <v>621</v>
      </c>
      <c r="B32" s="380" t="s">
        <v>57</v>
      </c>
      <c r="C32" s="380" t="s">
        <v>280</v>
      </c>
      <c r="D32" s="381" t="s">
        <v>592</v>
      </c>
      <c r="E32" s="522">
        <v>-255</v>
      </c>
      <c r="F32" s="521">
        <v>2</v>
      </c>
      <c r="G32" s="521">
        <v>-5</v>
      </c>
      <c r="H32" s="521">
        <v>-7</v>
      </c>
      <c r="I32" s="521">
        <v>-24</v>
      </c>
      <c r="J32" s="521">
        <v>-66</v>
      </c>
      <c r="K32" s="521">
        <v>-60</v>
      </c>
      <c r="L32" s="521">
        <v>-34</v>
      </c>
      <c r="M32" s="521">
        <v>-32</v>
      </c>
      <c r="N32" s="521">
        <v>-14</v>
      </c>
      <c r="O32" s="521">
        <v>1</v>
      </c>
      <c r="P32" s="521">
        <v>-10</v>
      </c>
      <c r="Q32" s="521">
        <v>-2</v>
      </c>
      <c r="R32" s="521">
        <v>-1</v>
      </c>
      <c r="S32" s="521">
        <v>-4</v>
      </c>
      <c r="T32" s="521">
        <v>3</v>
      </c>
      <c r="U32" s="521">
        <v>2</v>
      </c>
      <c r="V32" s="521">
        <v>-3</v>
      </c>
      <c r="W32" s="521">
        <v>1</v>
      </c>
      <c r="X32" s="521">
        <v>-2</v>
      </c>
      <c r="Y32" s="546"/>
      <c r="Z32" s="541">
        <f>E32/'R2住基'!E32</f>
        <v>-5.6388483481491312E-3</v>
      </c>
      <c r="AA32" s="541">
        <f>F32/'R2住基'!F32</f>
        <v>1.3947001394700139E-3</v>
      </c>
      <c r="AB32" s="541">
        <f>G32/'R2住基'!G32</f>
        <v>-3.0902348578491965E-3</v>
      </c>
      <c r="AC32" s="541">
        <f>H32/'R2住基'!H32</f>
        <v>-4.079254079254079E-3</v>
      </c>
      <c r="AD32" s="541">
        <f>I32/'R2住基'!I32</f>
        <v>-1.171303074670571E-2</v>
      </c>
      <c r="AE32" s="541">
        <f>J32/'R2住基'!J32</f>
        <v>-2.7812895069532238E-2</v>
      </c>
      <c r="AF32" s="541">
        <f>K32/'R2住基'!K32</f>
        <v>-2.9339853300733496E-2</v>
      </c>
      <c r="AG32" s="541">
        <f>L32/'R2住基'!L32</f>
        <v>-1.6409266409266408E-2</v>
      </c>
      <c r="AH32" s="541">
        <f>M32/'R2住基'!M32</f>
        <v>-1.4311270125223614E-2</v>
      </c>
      <c r="AI32" s="541">
        <f>N32/'R2住基'!N32</f>
        <v>-5.5732484076433117E-3</v>
      </c>
      <c r="AJ32" s="541">
        <f>O32/'R2住基'!O32</f>
        <v>3.3523298692591353E-4</v>
      </c>
      <c r="AK32" s="541">
        <f>P32/'R2住基'!P32</f>
        <v>-3.6205648081100651E-3</v>
      </c>
      <c r="AL32" s="541">
        <f>Q32/'R2住基'!Q32</f>
        <v>-7.2411296162201298E-4</v>
      </c>
      <c r="AM32" s="541">
        <f>R32/'R2住基'!R32</f>
        <v>-3.3200531208499334E-4</v>
      </c>
      <c r="AN32" s="541">
        <f>S32/'R2住基'!S32</f>
        <v>-1.1163829193413341E-3</v>
      </c>
      <c r="AO32" s="541">
        <f>T32/'R2住基'!T32</f>
        <v>8.4721829991527822E-4</v>
      </c>
      <c r="AP32" s="541">
        <f>U32/'R2住基'!U32</f>
        <v>7.501875468867217E-4</v>
      </c>
      <c r="AQ32" s="541">
        <f>V32/'R2住基'!V32</f>
        <v>-1.4910536779324055E-3</v>
      </c>
      <c r="AR32" s="541">
        <f>W32/'R2住基'!W32</f>
        <v>6.4020486555697821E-4</v>
      </c>
      <c r="AS32" s="541">
        <f>X32/'R2住基'!X32</f>
        <v>-1.7513134851138354E-3</v>
      </c>
      <c r="AT32" s="552"/>
    </row>
    <row r="33" spans="1:46" ht="15" customHeight="1">
      <c r="A33" s="379" t="s">
        <v>622</v>
      </c>
      <c r="B33" s="380" t="s">
        <v>57</v>
      </c>
      <c r="C33" s="380" t="s">
        <v>145</v>
      </c>
      <c r="D33" s="381" t="s">
        <v>592</v>
      </c>
      <c r="E33" s="522">
        <v>-153</v>
      </c>
      <c r="F33" s="521">
        <v>-18</v>
      </c>
      <c r="G33" s="521">
        <v>1</v>
      </c>
      <c r="H33" s="521">
        <v>-4</v>
      </c>
      <c r="I33" s="521">
        <v>-23</v>
      </c>
      <c r="J33" s="521">
        <v>-134</v>
      </c>
      <c r="K33" s="521">
        <v>-49</v>
      </c>
      <c r="L33" s="521">
        <v>-21</v>
      </c>
      <c r="M33" s="521">
        <v>17</v>
      </c>
      <c r="N33" s="521">
        <v>8</v>
      </c>
      <c r="O33" s="521">
        <v>14</v>
      </c>
      <c r="P33" s="521">
        <v>13</v>
      </c>
      <c r="Q33" s="521">
        <v>17</v>
      </c>
      <c r="R33" s="521">
        <v>18</v>
      </c>
      <c r="S33" s="521">
        <v>8</v>
      </c>
      <c r="T33" s="521">
        <v>-5</v>
      </c>
      <c r="U33" s="521">
        <v>4</v>
      </c>
      <c r="V33" s="521">
        <v>-1</v>
      </c>
      <c r="W33" s="521">
        <v>5</v>
      </c>
      <c r="X33" s="521">
        <v>-3</v>
      </c>
      <c r="Y33" s="546"/>
      <c r="Z33" s="541">
        <f>E33/'R2住基'!E33</f>
        <v>-3.5922238918106686E-3</v>
      </c>
      <c r="AA33" s="541">
        <f>F33/'R2住基'!F33</f>
        <v>-1.2829650748396294E-2</v>
      </c>
      <c r="AB33" s="541">
        <f>G33/'R2住基'!G33</f>
        <v>6.0277275467148883E-4</v>
      </c>
      <c r="AC33" s="541">
        <f>H33/'R2住基'!H33</f>
        <v>-2.3837902264600714E-3</v>
      </c>
      <c r="AD33" s="541">
        <f>I33/'R2住基'!I33</f>
        <v>-1.273532668881506E-2</v>
      </c>
      <c r="AE33" s="541">
        <f>J33/'R2住基'!J33</f>
        <v>-7.3869900771775077E-2</v>
      </c>
      <c r="AF33" s="541">
        <f>K33/'R2住基'!K33</f>
        <v>-2.7872582480091012E-2</v>
      </c>
      <c r="AG33" s="541">
        <f>L33/'R2住基'!L33</f>
        <v>-1.1302475780409042E-2</v>
      </c>
      <c r="AH33" s="541">
        <f>M33/'R2住基'!M33</f>
        <v>7.6957899502037123E-3</v>
      </c>
      <c r="AI33" s="541">
        <f>N33/'R2住基'!N33</f>
        <v>3.3712600084281502E-3</v>
      </c>
      <c r="AJ33" s="541">
        <f>O33/'R2住基'!O33</f>
        <v>5.2671181339352894E-3</v>
      </c>
      <c r="AK33" s="541">
        <f>P33/'R2住基'!P33</f>
        <v>5.387484459179445E-3</v>
      </c>
      <c r="AL33" s="541">
        <f>Q33/'R2住基'!Q33</f>
        <v>6.3009636767976281E-3</v>
      </c>
      <c r="AM33" s="541">
        <f>R33/'R2住基'!R33</f>
        <v>6.1182868796736912E-3</v>
      </c>
      <c r="AN33" s="541">
        <f>S33/'R2住基'!S33</f>
        <v>2.348106838861168E-3</v>
      </c>
      <c r="AO33" s="541">
        <f>T33/'R2住基'!T33</f>
        <v>-1.5634771732332708E-3</v>
      </c>
      <c r="AP33" s="541">
        <f>U33/'R2住基'!U33</f>
        <v>1.6266775111834079E-3</v>
      </c>
      <c r="AQ33" s="541">
        <f>V33/'R2住基'!V33</f>
        <v>-4.7460844803037496E-4</v>
      </c>
      <c r="AR33" s="541">
        <f>W33/'R2住基'!W33</f>
        <v>2.9550827423167848E-3</v>
      </c>
      <c r="AS33" s="541">
        <f>X33/'R2住基'!X33</f>
        <v>-2.4390243902439024E-3</v>
      </c>
      <c r="AT33" s="552"/>
    </row>
    <row r="34" spans="1:46" ht="15" customHeight="1">
      <c r="A34" s="379" t="s">
        <v>623</v>
      </c>
      <c r="B34" s="380" t="s">
        <v>57</v>
      </c>
      <c r="C34" s="380" t="s">
        <v>283</v>
      </c>
      <c r="D34" s="381" t="s">
        <v>592</v>
      </c>
      <c r="E34" s="522">
        <v>-152</v>
      </c>
      <c r="F34" s="521">
        <v>15</v>
      </c>
      <c r="G34" s="521">
        <v>1</v>
      </c>
      <c r="H34" s="521">
        <v>0</v>
      </c>
      <c r="I34" s="521">
        <v>-23</v>
      </c>
      <c r="J34" s="521">
        <v>-84</v>
      </c>
      <c r="K34" s="521">
        <v>-12</v>
      </c>
      <c r="L34" s="521">
        <v>-1</v>
      </c>
      <c r="M34" s="521">
        <v>-2</v>
      </c>
      <c r="N34" s="521">
        <v>-1</v>
      </c>
      <c r="O34" s="521">
        <v>-9</v>
      </c>
      <c r="P34" s="521">
        <v>2</v>
      </c>
      <c r="Q34" s="521">
        <v>-5</v>
      </c>
      <c r="R34" s="521">
        <v>-2</v>
      </c>
      <c r="S34" s="521">
        <v>-5</v>
      </c>
      <c r="T34" s="521">
        <v>-6</v>
      </c>
      <c r="U34" s="521">
        <v>-3</v>
      </c>
      <c r="V34" s="521">
        <v>-7</v>
      </c>
      <c r="W34" s="521">
        <v>-4</v>
      </c>
      <c r="X34" s="521">
        <v>-6</v>
      </c>
      <c r="Y34" s="546"/>
      <c r="Z34" s="541">
        <f>E34/'R2住基'!E34</f>
        <v>-6.2939958592132502E-3</v>
      </c>
      <c r="AA34" s="541">
        <f>F34/'R2住基'!F34</f>
        <v>2.0435967302452316E-2</v>
      </c>
      <c r="AB34" s="541">
        <f>G34/'R2住基'!G34</f>
        <v>1.1820330969267139E-3</v>
      </c>
      <c r="AC34" s="541">
        <f>H34/'R2住基'!H34</f>
        <v>0</v>
      </c>
      <c r="AD34" s="541">
        <f>I34/'R2住基'!I34</f>
        <v>-2.2051773729626079E-2</v>
      </c>
      <c r="AE34" s="541">
        <f>J34/'R2住基'!J34</f>
        <v>-9.2920353982300891E-2</v>
      </c>
      <c r="AF34" s="541">
        <f>K34/'R2住基'!K34</f>
        <v>-1.5384615384615385E-2</v>
      </c>
      <c r="AG34" s="541">
        <f>L34/'R2住基'!L34</f>
        <v>-1.0869565217391304E-3</v>
      </c>
      <c r="AH34" s="541">
        <f>M34/'R2住基'!M34</f>
        <v>-1.8148820326678765E-3</v>
      </c>
      <c r="AI34" s="541">
        <f>N34/'R2住基'!N34</f>
        <v>-8.0256821829855537E-4</v>
      </c>
      <c r="AJ34" s="541">
        <f>O34/'R2住基'!O34</f>
        <v>-6.4331665475339528E-3</v>
      </c>
      <c r="AK34" s="541">
        <f>P34/'R2住基'!P34</f>
        <v>1.6012810248198558E-3</v>
      </c>
      <c r="AL34" s="541">
        <f>Q34/'R2住基'!Q34</f>
        <v>-3.3647375504710633E-3</v>
      </c>
      <c r="AM34" s="541">
        <f>R34/'R2住基'!R34</f>
        <v>-1.1350737797956867E-3</v>
      </c>
      <c r="AN34" s="541">
        <f>S34/'R2住基'!S34</f>
        <v>-2.592016588906169E-3</v>
      </c>
      <c r="AO34" s="541">
        <f>T34/'R2住基'!T34</f>
        <v>-3.1813361611876989E-3</v>
      </c>
      <c r="AP34" s="541">
        <f>U34/'R2住基'!U34</f>
        <v>-1.9169329073482429E-3</v>
      </c>
      <c r="AQ34" s="541">
        <f>V34/'R2住基'!V34</f>
        <v>-5.2990158970476911E-3</v>
      </c>
      <c r="AR34" s="541">
        <f>W34/'R2住基'!W34</f>
        <v>-3.4217279726261761E-3</v>
      </c>
      <c r="AS34" s="541">
        <f>X34/'R2住基'!X34</f>
        <v>-6.5146579804560263E-3</v>
      </c>
      <c r="AT34" s="552"/>
    </row>
    <row r="35" spans="1:46" ht="15" customHeight="1">
      <c r="A35" s="379" t="s">
        <v>624</v>
      </c>
      <c r="B35" s="380" t="s">
        <v>57</v>
      </c>
      <c r="C35" s="380" t="s">
        <v>284</v>
      </c>
      <c r="D35" s="381" t="s">
        <v>592</v>
      </c>
      <c r="E35" s="522">
        <v>-219</v>
      </c>
      <c r="F35" s="521">
        <v>29</v>
      </c>
      <c r="G35" s="521">
        <v>11</v>
      </c>
      <c r="H35" s="521">
        <v>10</v>
      </c>
      <c r="I35" s="521">
        <v>-67</v>
      </c>
      <c r="J35" s="521">
        <v>-167</v>
      </c>
      <c r="K35" s="521">
        <v>-73</v>
      </c>
      <c r="L35" s="521">
        <v>-8</v>
      </c>
      <c r="M35" s="521">
        <v>10</v>
      </c>
      <c r="N35" s="521">
        <v>6</v>
      </c>
      <c r="O35" s="521">
        <v>1</v>
      </c>
      <c r="P35" s="521">
        <v>5</v>
      </c>
      <c r="Q35" s="521">
        <v>13</v>
      </c>
      <c r="R35" s="521">
        <v>8</v>
      </c>
      <c r="S35" s="521">
        <v>15</v>
      </c>
      <c r="T35" s="521">
        <v>-5</v>
      </c>
      <c r="U35" s="521">
        <v>-7</v>
      </c>
      <c r="V35" s="521">
        <v>7</v>
      </c>
      <c r="W35" s="521">
        <v>-7</v>
      </c>
      <c r="X35" s="521">
        <v>0</v>
      </c>
      <c r="Y35" s="546"/>
      <c r="Z35" s="541">
        <f>E35/'R2住基'!E35</f>
        <v>-3.3241249506693786E-3</v>
      </c>
      <c r="AA35" s="541">
        <f>F35/'R2住基'!F35</f>
        <v>1.3016157989228007E-2</v>
      </c>
      <c r="AB35" s="541">
        <f>G35/'R2住基'!G35</f>
        <v>4.1666666666666666E-3</v>
      </c>
      <c r="AC35" s="541">
        <f>H35/'R2住基'!H35</f>
        <v>3.6818851251840942E-3</v>
      </c>
      <c r="AD35" s="541">
        <f>I35/'R2住基'!I35</f>
        <v>-2.079453755431409E-2</v>
      </c>
      <c r="AE35" s="541">
        <f>J35/'R2住基'!J35</f>
        <v>-5.6266846361185986E-2</v>
      </c>
      <c r="AF35" s="541">
        <f>K35/'R2住基'!K35</f>
        <v>-2.7340823970037453E-2</v>
      </c>
      <c r="AG35" s="541">
        <f>L35/'R2住基'!L35</f>
        <v>-2.751031636863824E-3</v>
      </c>
      <c r="AH35" s="541">
        <f>M35/'R2住基'!M35</f>
        <v>3.0590394616090547E-3</v>
      </c>
      <c r="AI35" s="541">
        <f>N35/'R2住基'!N35</f>
        <v>1.5822784810126582E-3</v>
      </c>
      <c r="AJ35" s="541">
        <f>O35/'R2住基'!O35</f>
        <v>2.4336821611097589E-4</v>
      </c>
      <c r="AK35" s="541">
        <f>P35/'R2住基'!P35</f>
        <v>1.361285053090117E-3</v>
      </c>
      <c r="AL35" s="541">
        <f>Q35/'R2住基'!Q35</f>
        <v>3.4373347435219461E-3</v>
      </c>
      <c r="AM35" s="541">
        <f>R35/'R2住基'!R35</f>
        <v>1.8445930366612867E-3</v>
      </c>
      <c r="AN35" s="541">
        <f>S35/'R2住基'!S35</f>
        <v>3.0066145520144319E-3</v>
      </c>
      <c r="AO35" s="541">
        <f>T35/'R2住基'!T35</f>
        <v>-1.0103051121438675E-3</v>
      </c>
      <c r="AP35" s="541">
        <f>U35/'R2住基'!U35</f>
        <v>-1.7641129032258064E-3</v>
      </c>
      <c r="AQ35" s="541">
        <f>V35/'R2住基'!V35</f>
        <v>2.2407170294494239E-3</v>
      </c>
      <c r="AR35" s="541">
        <f>W35/'R2住基'!W35</f>
        <v>-2.6355421686746986E-3</v>
      </c>
      <c r="AS35" s="541">
        <f>X35/'R2住基'!X35</f>
        <v>0</v>
      </c>
      <c r="AT35" s="552"/>
    </row>
    <row r="36" spans="1:46" ht="15" customHeight="1">
      <c r="A36" s="379" t="s">
        <v>625</v>
      </c>
      <c r="B36" s="380" t="s">
        <v>57</v>
      </c>
      <c r="C36" s="380" t="s">
        <v>148</v>
      </c>
      <c r="D36" s="381" t="s">
        <v>592</v>
      </c>
      <c r="E36" s="522">
        <v>-177</v>
      </c>
      <c r="F36" s="521">
        <v>29</v>
      </c>
      <c r="G36" s="521">
        <v>0</v>
      </c>
      <c r="H36" s="521">
        <v>12</v>
      </c>
      <c r="I36" s="521">
        <v>1</v>
      </c>
      <c r="J36" s="521">
        <v>-193</v>
      </c>
      <c r="K36" s="521">
        <v>-31</v>
      </c>
      <c r="L36" s="521">
        <v>1</v>
      </c>
      <c r="M36" s="521">
        <v>-12</v>
      </c>
      <c r="N36" s="521">
        <v>11</v>
      </c>
      <c r="O36" s="521">
        <v>13</v>
      </c>
      <c r="P36" s="521">
        <v>7</v>
      </c>
      <c r="Q36" s="521">
        <v>-5</v>
      </c>
      <c r="R36" s="521">
        <v>-4</v>
      </c>
      <c r="S36" s="521">
        <v>-3</v>
      </c>
      <c r="T36" s="521">
        <v>8</v>
      </c>
      <c r="U36" s="521">
        <v>0</v>
      </c>
      <c r="V36" s="521">
        <v>-2</v>
      </c>
      <c r="W36" s="521">
        <v>-3</v>
      </c>
      <c r="X36" s="521">
        <v>-6</v>
      </c>
      <c r="Y36" s="546"/>
      <c r="Z36" s="541">
        <f>E36/'R2住基'!E36</f>
        <v>-3.6593686038578427E-3</v>
      </c>
      <c r="AA36" s="541">
        <f>F36/'R2住基'!F36</f>
        <v>1.7704517704517704E-2</v>
      </c>
      <c r="AB36" s="541">
        <f>G36/'R2住基'!G36</f>
        <v>0</v>
      </c>
      <c r="AC36" s="541">
        <f>H36/'R2住基'!H36</f>
        <v>6.0698027314112293E-3</v>
      </c>
      <c r="AD36" s="541">
        <f>I36/'R2住基'!I36</f>
        <v>4.6403712296983759E-4</v>
      </c>
      <c r="AE36" s="541">
        <f>J36/'R2住基'!J36</f>
        <v>-9.4376528117359415E-2</v>
      </c>
      <c r="AF36" s="541">
        <f>K36/'R2住基'!K36</f>
        <v>-1.8364928909952605E-2</v>
      </c>
      <c r="AG36" s="541">
        <f>L36/'R2住基'!L36</f>
        <v>4.7528517110266159E-4</v>
      </c>
      <c r="AH36" s="541">
        <f>M36/'R2住基'!M36</f>
        <v>-4.9627791563275434E-3</v>
      </c>
      <c r="AI36" s="541">
        <f>N36/'R2住基'!N36</f>
        <v>3.9912917271407835E-3</v>
      </c>
      <c r="AJ36" s="541">
        <f>O36/'R2住基'!O36</f>
        <v>4.0739580068943904E-3</v>
      </c>
      <c r="AK36" s="541">
        <f>P36/'R2住基'!P36</f>
        <v>2.5000000000000001E-3</v>
      </c>
      <c r="AL36" s="541">
        <f>Q36/'R2住基'!Q36</f>
        <v>-1.6989466530750934E-3</v>
      </c>
      <c r="AM36" s="541">
        <f>R36/'R2住基'!R36</f>
        <v>-1.2228676245796392E-3</v>
      </c>
      <c r="AN36" s="541">
        <f>S36/'R2住基'!S36</f>
        <v>-7.8802206461780935E-4</v>
      </c>
      <c r="AO36" s="541">
        <f>T36/'R2住基'!T36</f>
        <v>2.0586721564590841E-3</v>
      </c>
      <c r="AP36" s="541">
        <f>U36/'R2住基'!U36</f>
        <v>0</v>
      </c>
      <c r="AQ36" s="541">
        <f>V36/'R2住基'!V36</f>
        <v>-8.5251491901108269E-4</v>
      </c>
      <c r="AR36" s="541">
        <f>W36/'R2住基'!W36</f>
        <v>-1.5923566878980893E-3</v>
      </c>
      <c r="AS36" s="541">
        <f>X36/'R2住基'!X36</f>
        <v>-4.3134435657800141E-3</v>
      </c>
      <c r="AT36" s="552"/>
    </row>
    <row r="37" spans="1:46" ht="15" customHeight="1">
      <c r="A37" s="379" t="s">
        <v>626</v>
      </c>
      <c r="B37" s="380" t="s">
        <v>57</v>
      </c>
      <c r="C37" s="380" t="s">
        <v>285</v>
      </c>
      <c r="D37" s="381" t="s">
        <v>592</v>
      </c>
      <c r="E37" s="522">
        <v>-182</v>
      </c>
      <c r="F37" s="521">
        <v>3</v>
      </c>
      <c r="G37" s="521">
        <v>-7</v>
      </c>
      <c r="H37" s="521">
        <v>1</v>
      </c>
      <c r="I37" s="521">
        <v>-38</v>
      </c>
      <c r="J37" s="521">
        <v>-111</v>
      </c>
      <c r="K37" s="521">
        <v>-2</v>
      </c>
      <c r="L37" s="521">
        <v>-4</v>
      </c>
      <c r="M37" s="521">
        <v>-14</v>
      </c>
      <c r="N37" s="521">
        <v>6</v>
      </c>
      <c r="O37" s="521">
        <v>0</v>
      </c>
      <c r="P37" s="521">
        <v>-3</v>
      </c>
      <c r="Q37" s="521">
        <v>0</v>
      </c>
      <c r="R37" s="521">
        <v>6</v>
      </c>
      <c r="S37" s="521">
        <v>6</v>
      </c>
      <c r="T37" s="521">
        <v>-7</v>
      </c>
      <c r="U37" s="521">
        <v>-3</v>
      </c>
      <c r="V37" s="521">
        <v>-2</v>
      </c>
      <c r="W37" s="521">
        <v>-4</v>
      </c>
      <c r="X37" s="521">
        <v>-9</v>
      </c>
      <c r="Y37" s="546"/>
      <c r="Z37" s="541">
        <f>E37/'R2住基'!E37</f>
        <v>-5.8174844174524532E-3</v>
      </c>
      <c r="AA37" s="541">
        <f>F37/'R2住基'!F37</f>
        <v>2.798507462686567E-3</v>
      </c>
      <c r="AB37" s="541">
        <f>G37/'R2住基'!G37</f>
        <v>-5.7708161582852432E-3</v>
      </c>
      <c r="AC37" s="541">
        <f>H37/'R2住基'!H37</f>
        <v>8.0840743734842356E-4</v>
      </c>
      <c r="AD37" s="541">
        <f>I37/'R2住基'!I37</f>
        <v>-2.60989010989011E-2</v>
      </c>
      <c r="AE37" s="541">
        <f>J37/'R2住基'!J37</f>
        <v>-8.3773584905660378E-2</v>
      </c>
      <c r="AF37" s="541">
        <f>K37/'R2住基'!K37</f>
        <v>-1.7746228926353151E-3</v>
      </c>
      <c r="AG37" s="541">
        <f>L37/'R2住基'!L37</f>
        <v>-2.9563932002956393E-3</v>
      </c>
      <c r="AH37" s="541">
        <f>M37/'R2住基'!M37</f>
        <v>-9.180327868852459E-3</v>
      </c>
      <c r="AI37" s="541">
        <f>N37/'R2住基'!N37</f>
        <v>3.4742327735958309E-3</v>
      </c>
      <c r="AJ37" s="541">
        <f>O37/'R2住基'!O37</f>
        <v>0</v>
      </c>
      <c r="AK37" s="541">
        <f>P37/'R2住基'!P37</f>
        <v>-1.6722408026755853E-3</v>
      </c>
      <c r="AL37" s="541">
        <f>Q37/'R2住基'!Q37</f>
        <v>0</v>
      </c>
      <c r="AM37" s="541">
        <f>R37/'R2住基'!R37</f>
        <v>2.7881040892193307E-3</v>
      </c>
      <c r="AN37" s="541">
        <f>S37/'R2住基'!S37</f>
        <v>2.5337837837837839E-3</v>
      </c>
      <c r="AO37" s="541">
        <f>T37/'R2住基'!T37</f>
        <v>-3.051438535309503E-3</v>
      </c>
      <c r="AP37" s="541">
        <f>U37/'R2住基'!U37</f>
        <v>-1.6429353778751369E-3</v>
      </c>
      <c r="AQ37" s="541">
        <f>V37/'R2住基'!V37</f>
        <v>-1.3559322033898306E-3</v>
      </c>
      <c r="AR37" s="541">
        <f>W37/'R2住基'!W37</f>
        <v>-2.9873039581777448E-3</v>
      </c>
      <c r="AS37" s="541">
        <f>X37/'R2住基'!X37</f>
        <v>-8.4348641049671984E-3</v>
      </c>
      <c r="AT37" s="552"/>
    </row>
    <row r="38" spans="1:46" ht="15" customHeight="1">
      <c r="A38" s="379" t="s">
        <v>627</v>
      </c>
      <c r="B38" s="380" t="s">
        <v>57</v>
      </c>
      <c r="C38" s="380" t="s">
        <v>286</v>
      </c>
      <c r="D38" s="381" t="s">
        <v>592</v>
      </c>
      <c r="E38" s="522">
        <v>0</v>
      </c>
      <c r="F38" s="521">
        <v>42</v>
      </c>
      <c r="G38" s="521">
        <v>24</v>
      </c>
      <c r="H38" s="521">
        <v>-4</v>
      </c>
      <c r="I38" s="521">
        <v>-5</v>
      </c>
      <c r="J38" s="521">
        <v>-155</v>
      </c>
      <c r="K38" s="521">
        <v>-70</v>
      </c>
      <c r="L38" s="521">
        <v>-2</v>
      </c>
      <c r="M38" s="521">
        <v>55</v>
      </c>
      <c r="N38" s="521">
        <v>26</v>
      </c>
      <c r="O38" s="521">
        <v>-9</v>
      </c>
      <c r="P38" s="521">
        <v>27</v>
      </c>
      <c r="Q38" s="521">
        <v>16</v>
      </c>
      <c r="R38" s="521">
        <v>20</v>
      </c>
      <c r="S38" s="521">
        <v>13</v>
      </c>
      <c r="T38" s="521">
        <v>12</v>
      </c>
      <c r="U38" s="521">
        <v>-1</v>
      </c>
      <c r="V38" s="521">
        <v>2</v>
      </c>
      <c r="W38" s="521">
        <v>13</v>
      </c>
      <c r="X38" s="521">
        <v>-4</v>
      </c>
      <c r="Y38" s="546"/>
      <c r="Z38" s="541">
        <f>E38/'R2住基'!E38</f>
        <v>0</v>
      </c>
      <c r="AA38" s="541">
        <f>F38/'R2住基'!F38</f>
        <v>3.1578947368421054E-2</v>
      </c>
      <c r="AB38" s="541">
        <f>G38/'R2住基'!G38</f>
        <v>1.4742014742014743E-2</v>
      </c>
      <c r="AC38" s="541">
        <f>H38/'R2住基'!H38</f>
        <v>-2.3446658851113715E-3</v>
      </c>
      <c r="AD38" s="541">
        <f>I38/'R2住基'!I38</f>
        <v>-2.7041644131963224E-3</v>
      </c>
      <c r="AE38" s="541">
        <f>J38/'R2住基'!J38</f>
        <v>-8.7373167981961666E-2</v>
      </c>
      <c r="AF38" s="541">
        <f>K38/'R2住基'!K38</f>
        <v>-4.5602605863192182E-2</v>
      </c>
      <c r="AG38" s="541">
        <f>L38/'R2住基'!L38</f>
        <v>-1.0395010395010396E-3</v>
      </c>
      <c r="AH38" s="541">
        <f>M38/'R2住基'!M38</f>
        <v>2.6442307692307692E-2</v>
      </c>
      <c r="AI38" s="541">
        <f>N38/'R2住基'!N38</f>
        <v>1.0164190774042221E-2</v>
      </c>
      <c r="AJ38" s="541">
        <f>O38/'R2住基'!O38</f>
        <v>-3.2739177882866498E-3</v>
      </c>
      <c r="AK38" s="541">
        <f>P38/'R2住基'!P38</f>
        <v>1.0821643286573146E-2</v>
      </c>
      <c r="AL38" s="541">
        <f>Q38/'R2住基'!Q38</f>
        <v>6.2232594321275769E-3</v>
      </c>
      <c r="AM38" s="541">
        <f>R38/'R2住基'!R38</f>
        <v>6.688963210702341E-3</v>
      </c>
      <c r="AN38" s="541">
        <f>S38/'R2住基'!S38</f>
        <v>3.5192203573362209E-3</v>
      </c>
      <c r="AO38" s="541">
        <f>T38/'R2住基'!T38</f>
        <v>3.2275416890801506E-3</v>
      </c>
      <c r="AP38" s="541">
        <f>U38/'R2住基'!U38</f>
        <v>-3.4281796366129587E-4</v>
      </c>
      <c r="AQ38" s="541">
        <f>V38/'R2住基'!V38</f>
        <v>8.2169268693508624E-4</v>
      </c>
      <c r="AR38" s="541">
        <f>W38/'R2住基'!W38</f>
        <v>6.5789473684210523E-3</v>
      </c>
      <c r="AS38" s="541">
        <f>X38/'R2住基'!X38</f>
        <v>-2.4479804161566705E-3</v>
      </c>
      <c r="AT38" s="552"/>
    </row>
    <row r="39" spans="1:46" ht="15" customHeight="1">
      <c r="A39" s="379" t="s">
        <v>628</v>
      </c>
      <c r="B39" s="380" t="s">
        <v>57</v>
      </c>
      <c r="C39" s="380" t="s">
        <v>287</v>
      </c>
      <c r="D39" s="381" t="s">
        <v>592</v>
      </c>
      <c r="E39" s="522">
        <v>-267</v>
      </c>
      <c r="F39" s="521">
        <v>9</v>
      </c>
      <c r="G39" s="521">
        <v>1</v>
      </c>
      <c r="H39" s="521">
        <v>-7</v>
      </c>
      <c r="I39" s="521">
        <v>-55</v>
      </c>
      <c r="J39" s="521">
        <v>-170</v>
      </c>
      <c r="K39" s="521">
        <v>-8</v>
      </c>
      <c r="L39" s="521">
        <v>-9</v>
      </c>
      <c r="M39" s="521">
        <v>-11</v>
      </c>
      <c r="N39" s="521">
        <v>-12</v>
      </c>
      <c r="O39" s="521">
        <v>-14</v>
      </c>
      <c r="P39" s="521">
        <v>-4</v>
      </c>
      <c r="Q39" s="521">
        <v>8</v>
      </c>
      <c r="R39" s="521">
        <v>8</v>
      </c>
      <c r="S39" s="521">
        <v>15</v>
      </c>
      <c r="T39" s="521">
        <v>0</v>
      </c>
      <c r="U39" s="521">
        <v>-7</v>
      </c>
      <c r="V39" s="521">
        <v>1</v>
      </c>
      <c r="W39" s="521">
        <v>-5</v>
      </c>
      <c r="X39" s="521">
        <v>-7</v>
      </c>
      <c r="Y39" s="546"/>
      <c r="Z39" s="541">
        <f>E39/'R2住基'!E39</f>
        <v>-6.9545738695561575E-3</v>
      </c>
      <c r="AA39" s="541">
        <f>F39/'R2住基'!F39</f>
        <v>8.3102493074792248E-3</v>
      </c>
      <c r="AB39" s="541">
        <f>G39/'R2住基'!G39</f>
        <v>7.0274068868587491E-4</v>
      </c>
      <c r="AC39" s="541">
        <f>H39/'R2住基'!H39</f>
        <v>-4.1766109785202864E-3</v>
      </c>
      <c r="AD39" s="541">
        <f>I39/'R2住基'!I39</f>
        <v>-2.976190476190476E-2</v>
      </c>
      <c r="AE39" s="541">
        <f>J39/'R2住基'!J39</f>
        <v>-0.11082138200782268</v>
      </c>
      <c r="AF39" s="541">
        <f>K39/'R2住基'!K39</f>
        <v>-5.9303187546330613E-3</v>
      </c>
      <c r="AG39" s="541">
        <f>L39/'R2住基'!L39</f>
        <v>-5.5624227441285539E-3</v>
      </c>
      <c r="AH39" s="541">
        <f>M39/'R2住基'!M39</f>
        <v>-5.8666666666666667E-3</v>
      </c>
      <c r="AI39" s="541">
        <f>N39/'R2住基'!N39</f>
        <v>-5.4102795311091077E-3</v>
      </c>
      <c r="AJ39" s="541">
        <f>O39/'R2住基'!O39</f>
        <v>-5.7096247960848291E-3</v>
      </c>
      <c r="AK39" s="541">
        <f>P39/'R2住基'!P39</f>
        <v>-1.8357044515832951E-3</v>
      </c>
      <c r="AL39" s="541">
        <f>Q39/'R2住基'!Q39</f>
        <v>3.4057045551298426E-3</v>
      </c>
      <c r="AM39" s="541">
        <f>R39/'R2住基'!R39</f>
        <v>2.9090909090909089E-3</v>
      </c>
      <c r="AN39" s="541">
        <f>S39/'R2住基'!S39</f>
        <v>4.6253469010175763E-3</v>
      </c>
      <c r="AO39" s="541">
        <f>T39/'R2住基'!T39</f>
        <v>0</v>
      </c>
      <c r="AP39" s="541">
        <f>U39/'R2住基'!U39</f>
        <v>-3.0987162461266048E-3</v>
      </c>
      <c r="AQ39" s="541">
        <f>V39/'R2住基'!V39</f>
        <v>5.461496450027307E-4</v>
      </c>
      <c r="AR39" s="541">
        <f>W39/'R2住基'!W39</f>
        <v>-3.19693094629156E-3</v>
      </c>
      <c r="AS39" s="541">
        <f>X39/'R2住基'!X39</f>
        <v>-6.5975494816211122E-3</v>
      </c>
      <c r="AT39" s="552"/>
    </row>
    <row r="40" spans="1:46" ht="15" customHeight="1">
      <c r="A40" s="379" t="s">
        <v>629</v>
      </c>
      <c r="B40" s="380" t="s">
        <v>57</v>
      </c>
      <c r="C40" s="380" t="s">
        <v>288</v>
      </c>
      <c r="D40" s="381" t="s">
        <v>592</v>
      </c>
      <c r="E40" s="522">
        <v>-67</v>
      </c>
      <c r="F40" s="521">
        <v>-27</v>
      </c>
      <c r="G40" s="521">
        <v>-14</v>
      </c>
      <c r="H40" s="521">
        <v>-16</v>
      </c>
      <c r="I40" s="521">
        <v>8</v>
      </c>
      <c r="J40" s="521">
        <v>-106</v>
      </c>
      <c r="K40" s="521">
        <v>22</v>
      </c>
      <c r="L40" s="521">
        <v>26</v>
      </c>
      <c r="M40" s="521">
        <v>16</v>
      </c>
      <c r="N40" s="521">
        <v>-1</v>
      </c>
      <c r="O40" s="521">
        <v>22</v>
      </c>
      <c r="P40" s="521">
        <v>10</v>
      </c>
      <c r="Q40" s="521">
        <v>5</v>
      </c>
      <c r="R40" s="521">
        <v>10</v>
      </c>
      <c r="S40" s="521">
        <v>-3</v>
      </c>
      <c r="T40" s="521">
        <v>-13</v>
      </c>
      <c r="U40" s="521">
        <v>2</v>
      </c>
      <c r="V40" s="521">
        <v>-2</v>
      </c>
      <c r="W40" s="521">
        <v>-3</v>
      </c>
      <c r="X40" s="521">
        <v>-3</v>
      </c>
      <c r="Y40" s="546"/>
      <c r="Z40" s="541">
        <f>E40/'R2住基'!E40</f>
        <v>-1.6279917385493864E-3</v>
      </c>
      <c r="AA40" s="541">
        <f>F40/'R2住基'!F40</f>
        <v>-1.5835777126099706E-2</v>
      </c>
      <c r="AB40" s="541">
        <f>G40/'R2住基'!G40</f>
        <v>-8.1775700934579431E-3</v>
      </c>
      <c r="AC40" s="541">
        <f>H40/'R2住基'!H40</f>
        <v>-8.6720867208672087E-3</v>
      </c>
      <c r="AD40" s="541">
        <f>I40/'R2住基'!I40</f>
        <v>3.9506172839506174E-3</v>
      </c>
      <c r="AE40" s="541">
        <f>J40/'R2住基'!J40</f>
        <v>-4.3910521955260975E-2</v>
      </c>
      <c r="AF40" s="541">
        <f>K40/'R2住基'!K40</f>
        <v>9.3696763202725727E-3</v>
      </c>
      <c r="AG40" s="541">
        <f>L40/'R2住基'!L40</f>
        <v>1.1226252158894647E-2</v>
      </c>
      <c r="AH40" s="541">
        <f>M40/'R2住基'!M40</f>
        <v>6.5870728694936188E-3</v>
      </c>
      <c r="AI40" s="541">
        <f>N40/'R2住基'!N40</f>
        <v>-3.8153376573826786E-4</v>
      </c>
      <c r="AJ40" s="541">
        <f>O40/'R2住基'!O40</f>
        <v>7.367716008037508E-3</v>
      </c>
      <c r="AK40" s="541">
        <f>P40/'R2住基'!P40</f>
        <v>3.9246467817896386E-3</v>
      </c>
      <c r="AL40" s="541">
        <f>Q40/'R2住基'!Q40</f>
        <v>2.0876826722338203E-3</v>
      </c>
      <c r="AM40" s="541">
        <f>R40/'R2住基'!R40</f>
        <v>4.1580041580041582E-3</v>
      </c>
      <c r="AN40" s="541">
        <f>S40/'R2住基'!S40</f>
        <v>-1.1815675462780622E-3</v>
      </c>
      <c r="AO40" s="541">
        <f>T40/'R2住基'!T40</f>
        <v>-4.9637266132111493E-3</v>
      </c>
      <c r="AP40" s="541">
        <f>U40/'R2住基'!U40</f>
        <v>1.0554089709762533E-3</v>
      </c>
      <c r="AQ40" s="541">
        <f>V40/'R2住基'!V40</f>
        <v>-1.2706480304955528E-3</v>
      </c>
      <c r="AR40" s="541">
        <f>W40/'R2住基'!W40</f>
        <v>-2.5751072961373391E-3</v>
      </c>
      <c r="AS40" s="541">
        <f>X40/'R2住基'!X40</f>
        <v>-3.7174721189591076E-3</v>
      </c>
      <c r="AT40" s="552"/>
    </row>
    <row r="41" spans="1:46" ht="15" customHeight="1">
      <c r="A41" s="379" t="s">
        <v>630</v>
      </c>
      <c r="B41" s="380" t="s">
        <v>57</v>
      </c>
      <c r="C41" s="380" t="s">
        <v>131</v>
      </c>
      <c r="D41" s="381" t="s">
        <v>592</v>
      </c>
      <c r="E41" s="522">
        <v>-150</v>
      </c>
      <c r="F41" s="521">
        <v>71</v>
      </c>
      <c r="G41" s="521">
        <v>14</v>
      </c>
      <c r="H41" s="521">
        <v>-2</v>
      </c>
      <c r="I41" s="521">
        <v>-28</v>
      </c>
      <c r="J41" s="521">
        <v>-169</v>
      </c>
      <c r="K41" s="521">
        <v>-88</v>
      </c>
      <c r="L41" s="521">
        <v>7</v>
      </c>
      <c r="M41" s="521">
        <v>39</v>
      </c>
      <c r="N41" s="521">
        <v>0</v>
      </c>
      <c r="O41" s="521">
        <v>-12</v>
      </c>
      <c r="P41" s="521">
        <v>-8</v>
      </c>
      <c r="Q41" s="521">
        <v>20</v>
      </c>
      <c r="R41" s="521">
        <v>13</v>
      </c>
      <c r="S41" s="521">
        <v>4</v>
      </c>
      <c r="T41" s="521">
        <v>2</v>
      </c>
      <c r="U41" s="521">
        <v>4</v>
      </c>
      <c r="V41" s="521">
        <v>-10</v>
      </c>
      <c r="W41" s="521">
        <v>-7</v>
      </c>
      <c r="X41" s="521">
        <v>0</v>
      </c>
      <c r="Y41" s="546"/>
      <c r="Z41" s="541">
        <f>E41/'R2住基'!E41</f>
        <v>-1.9314713949086413E-3</v>
      </c>
      <c r="AA41" s="541">
        <f>F41/'R2住基'!F41</f>
        <v>2.5902955125866472E-2</v>
      </c>
      <c r="AB41" s="541">
        <f>G41/'R2住基'!G41</f>
        <v>4.2029420594416091E-3</v>
      </c>
      <c r="AC41" s="541">
        <f>H41/'R2住基'!H41</f>
        <v>-5.7421762848119441E-4</v>
      </c>
      <c r="AD41" s="541">
        <f>I41/'R2住基'!I41</f>
        <v>-7.2520072520072523E-3</v>
      </c>
      <c r="AE41" s="541">
        <f>J41/'R2住基'!J41</f>
        <v>-4.5589425411383867E-2</v>
      </c>
      <c r="AF41" s="541">
        <f>K41/'R2住基'!K41</f>
        <v>-2.852512155591572E-2</v>
      </c>
      <c r="AG41" s="541">
        <f>L41/'R2住基'!L41</f>
        <v>1.8888289260658392E-3</v>
      </c>
      <c r="AH41" s="541">
        <f>M41/'R2住基'!M41</f>
        <v>8.973768982972849E-3</v>
      </c>
      <c r="AI41" s="541">
        <f>N41/'R2住基'!N41</f>
        <v>0</v>
      </c>
      <c r="AJ41" s="541">
        <f>O41/'R2住基'!O41</f>
        <v>-2.0971688220901784E-3</v>
      </c>
      <c r="AK41" s="541">
        <f>P41/'R2住基'!P41</f>
        <v>-1.6771488469601676E-3</v>
      </c>
      <c r="AL41" s="541">
        <f>Q41/'R2住基'!Q41</f>
        <v>4.3782837127845885E-3</v>
      </c>
      <c r="AM41" s="541">
        <f>R41/'R2住基'!R41</f>
        <v>2.7385717295133768E-3</v>
      </c>
      <c r="AN41" s="541">
        <f>S41/'R2住基'!S41</f>
        <v>6.9771498342926911E-4</v>
      </c>
      <c r="AO41" s="541">
        <f>T41/'R2住基'!T41</f>
        <v>3.2965221691115873E-4</v>
      </c>
      <c r="AP41" s="541">
        <f>U41/'R2住基'!U41</f>
        <v>8.5034013605442174E-4</v>
      </c>
      <c r="AQ41" s="541">
        <f>V41/'R2住基'!V41</f>
        <v>-3.1575623618566467E-3</v>
      </c>
      <c r="AR41" s="541">
        <f>W41/'R2住基'!W41</f>
        <v>-3.2941176470588237E-3</v>
      </c>
      <c r="AS41" s="541">
        <f>X41/'R2住基'!X41</f>
        <v>0</v>
      </c>
      <c r="AT41" s="552"/>
    </row>
    <row r="42" spans="1:46" ht="15" customHeight="1">
      <c r="A42" s="379" t="s">
        <v>631</v>
      </c>
      <c r="B42" s="380" t="s">
        <v>57</v>
      </c>
      <c r="C42" s="380" t="s">
        <v>118</v>
      </c>
      <c r="D42" s="381" t="s">
        <v>592</v>
      </c>
      <c r="E42" s="522">
        <v>-217</v>
      </c>
      <c r="F42" s="521">
        <v>32</v>
      </c>
      <c r="G42" s="521">
        <v>6</v>
      </c>
      <c r="H42" s="521">
        <v>8</v>
      </c>
      <c r="I42" s="521">
        <v>-15</v>
      </c>
      <c r="J42" s="521">
        <v>-146</v>
      </c>
      <c r="K42" s="521">
        <v>-86</v>
      </c>
      <c r="L42" s="521">
        <v>-14</v>
      </c>
      <c r="M42" s="521">
        <v>4</v>
      </c>
      <c r="N42" s="521">
        <v>-28</v>
      </c>
      <c r="O42" s="521">
        <v>9</v>
      </c>
      <c r="P42" s="521">
        <v>-8</v>
      </c>
      <c r="Q42" s="521">
        <v>3</v>
      </c>
      <c r="R42" s="521">
        <v>-3</v>
      </c>
      <c r="S42" s="521">
        <v>4</v>
      </c>
      <c r="T42" s="521">
        <v>1</v>
      </c>
      <c r="U42" s="521">
        <v>-6</v>
      </c>
      <c r="V42" s="521">
        <v>4</v>
      </c>
      <c r="W42" s="521">
        <v>14</v>
      </c>
      <c r="X42" s="521">
        <v>4</v>
      </c>
      <c r="Y42" s="546"/>
      <c r="Z42" s="541">
        <f>E42/'R2住基'!E42</f>
        <v>-6.9178780923233865E-3</v>
      </c>
      <c r="AA42" s="541">
        <f>F42/'R2住基'!F42</f>
        <v>3.6158192090395481E-2</v>
      </c>
      <c r="AB42" s="541">
        <f>G42/'R2住基'!G42</f>
        <v>4.2523033309709423E-3</v>
      </c>
      <c r="AC42" s="541">
        <f>H42/'R2住基'!H42</f>
        <v>4.6003450258769408E-3</v>
      </c>
      <c r="AD42" s="541">
        <f>I42/'R2住基'!I42</f>
        <v>-8.2101806239737278E-3</v>
      </c>
      <c r="AE42" s="541">
        <f>J42/'R2住基'!J42</f>
        <v>-0.10458452722063037</v>
      </c>
      <c r="AF42" s="541">
        <f>K42/'R2住基'!K42</f>
        <v>-9.6956031567080048E-2</v>
      </c>
      <c r="AG42" s="541">
        <f>L42/'R2住基'!L42</f>
        <v>-1.2173913043478261E-2</v>
      </c>
      <c r="AH42" s="541">
        <f>M42/'R2住基'!M42</f>
        <v>2.6472534745201853E-3</v>
      </c>
      <c r="AI42" s="541">
        <f>N42/'R2住基'!N42</f>
        <v>-1.338432122370937E-2</v>
      </c>
      <c r="AJ42" s="541">
        <f>O42/'R2住基'!O42</f>
        <v>3.6086607858861267E-3</v>
      </c>
      <c r="AK42" s="541">
        <f>P42/'R2住基'!P42</f>
        <v>-3.5762181493071078E-3</v>
      </c>
      <c r="AL42" s="541">
        <f>Q42/'R2住基'!Q42</f>
        <v>1.5236160487557136E-3</v>
      </c>
      <c r="AM42" s="541">
        <f>R42/'R2住基'!R42</f>
        <v>-1.4012143858010276E-3</v>
      </c>
      <c r="AN42" s="541">
        <f>S42/'R2住基'!S42</f>
        <v>1.6142050040355124E-3</v>
      </c>
      <c r="AO42" s="541">
        <f>T42/'R2住基'!T42</f>
        <v>4.127115146512588E-4</v>
      </c>
      <c r="AP42" s="541">
        <f>U42/'R2住基'!U42</f>
        <v>-3.246753246753247E-3</v>
      </c>
      <c r="AQ42" s="541">
        <f>V42/'R2住基'!V42</f>
        <v>3.727865796831314E-3</v>
      </c>
      <c r="AR42" s="541">
        <f>W42/'R2住基'!W42</f>
        <v>1.9525801952580194E-2</v>
      </c>
      <c r="AS42" s="541">
        <f>X42/'R2住基'!X42</f>
        <v>7.3394495412844041E-3</v>
      </c>
      <c r="AT42" s="552"/>
    </row>
    <row r="43" spans="1:46" ht="15" customHeight="1">
      <c r="A43" s="379" t="s">
        <v>632</v>
      </c>
      <c r="B43" s="380" t="s">
        <v>57</v>
      </c>
      <c r="C43" s="380" t="s">
        <v>289</v>
      </c>
      <c r="D43" s="381" t="s">
        <v>592</v>
      </c>
      <c r="E43" s="522">
        <v>-144</v>
      </c>
      <c r="F43" s="521">
        <v>12</v>
      </c>
      <c r="G43" s="521">
        <v>-2</v>
      </c>
      <c r="H43" s="521">
        <v>1</v>
      </c>
      <c r="I43" s="521">
        <v>-26</v>
      </c>
      <c r="J43" s="521">
        <v>-64</v>
      </c>
      <c r="K43" s="521">
        <v>-32</v>
      </c>
      <c r="L43" s="521">
        <v>-17</v>
      </c>
      <c r="M43" s="521">
        <v>-5</v>
      </c>
      <c r="N43" s="521">
        <v>-3</v>
      </c>
      <c r="O43" s="521">
        <v>-4</v>
      </c>
      <c r="P43" s="521">
        <v>-4</v>
      </c>
      <c r="Q43" s="521">
        <v>10</v>
      </c>
      <c r="R43" s="521">
        <v>4</v>
      </c>
      <c r="S43" s="521">
        <v>2</v>
      </c>
      <c r="T43" s="521">
        <v>-4</v>
      </c>
      <c r="U43" s="521">
        <v>-4</v>
      </c>
      <c r="V43" s="521">
        <v>-1</v>
      </c>
      <c r="W43" s="521">
        <v>-5</v>
      </c>
      <c r="X43" s="521">
        <v>-2</v>
      </c>
      <c r="Y43" s="546"/>
      <c r="Z43" s="541">
        <f>E43/'R2住基'!E43</f>
        <v>-6.8065796937039139E-3</v>
      </c>
      <c r="AA43" s="541">
        <f>F43/'R2住基'!F43</f>
        <v>2.3622047244094488E-2</v>
      </c>
      <c r="AB43" s="541">
        <f>G43/'R2住基'!G43</f>
        <v>-2.7548209366391185E-3</v>
      </c>
      <c r="AC43" s="541">
        <f>H43/'R2住基'!H43</f>
        <v>1.1876484560570072E-3</v>
      </c>
      <c r="AD43" s="541">
        <f>I43/'R2住基'!I43</f>
        <v>-2.3963133640552997E-2</v>
      </c>
      <c r="AE43" s="541">
        <f>J43/'R2住基'!J43</f>
        <v>-6.5506653019447289E-2</v>
      </c>
      <c r="AF43" s="541">
        <f>K43/'R2住基'!K43</f>
        <v>-4.221635883905013E-2</v>
      </c>
      <c r="AG43" s="541">
        <f>L43/'R2住基'!L43</f>
        <v>-2.1065675340768277E-2</v>
      </c>
      <c r="AH43" s="541">
        <f>M43/'R2住基'!M43</f>
        <v>-5.4764512595837896E-3</v>
      </c>
      <c r="AI43" s="541">
        <f>N43/'R2住基'!N43</f>
        <v>-2.8089887640449437E-3</v>
      </c>
      <c r="AJ43" s="541">
        <f>O43/'R2住基'!O43</f>
        <v>-2.8228652081863093E-3</v>
      </c>
      <c r="AK43" s="541">
        <f>P43/'R2住基'!P43</f>
        <v>-3.1974420463629096E-3</v>
      </c>
      <c r="AL43" s="541">
        <f>Q43/'R2住基'!Q43</f>
        <v>7.3046018991964941E-3</v>
      </c>
      <c r="AM43" s="541">
        <f>R43/'R2住基'!R43</f>
        <v>2.7662517289073307E-3</v>
      </c>
      <c r="AN43" s="541">
        <f>S43/'R2住基'!S43</f>
        <v>1.2610340479192938E-3</v>
      </c>
      <c r="AO43" s="541">
        <f>T43/'R2住基'!T43</f>
        <v>-2.3228803716608595E-3</v>
      </c>
      <c r="AP43" s="541">
        <f>U43/'R2住基'!U43</f>
        <v>-2.8030833917309038E-3</v>
      </c>
      <c r="AQ43" s="541">
        <f>V43/'R2住基'!V43</f>
        <v>-8.8888888888888893E-4</v>
      </c>
      <c r="AR43" s="541">
        <f>W43/'R2住基'!W43</f>
        <v>-5.7803468208092483E-3</v>
      </c>
      <c r="AS43" s="541">
        <f>X43/'R2住基'!X43</f>
        <v>-3.1645569620253164E-3</v>
      </c>
      <c r="AT43" s="552"/>
    </row>
    <row r="44" spans="1:46" ht="15" customHeight="1">
      <c r="A44" s="379" t="s">
        <v>633</v>
      </c>
      <c r="B44" s="380" t="s">
        <v>57</v>
      </c>
      <c r="C44" s="380" t="s">
        <v>290</v>
      </c>
      <c r="D44" s="381" t="s">
        <v>592</v>
      </c>
      <c r="E44" s="522">
        <v>-14</v>
      </c>
      <c r="F44" s="521">
        <v>76</v>
      </c>
      <c r="G44" s="521">
        <v>13</v>
      </c>
      <c r="H44" s="521">
        <v>-2</v>
      </c>
      <c r="I44" s="521">
        <v>-18</v>
      </c>
      <c r="J44" s="521">
        <v>-79</v>
      </c>
      <c r="K44" s="521">
        <v>-30</v>
      </c>
      <c r="L44" s="521">
        <v>-6</v>
      </c>
      <c r="M44" s="521">
        <v>7</v>
      </c>
      <c r="N44" s="521">
        <v>6</v>
      </c>
      <c r="O44" s="521">
        <v>12</v>
      </c>
      <c r="P44" s="521">
        <v>3</v>
      </c>
      <c r="Q44" s="521">
        <v>-3</v>
      </c>
      <c r="R44" s="521">
        <v>1</v>
      </c>
      <c r="S44" s="521">
        <v>4</v>
      </c>
      <c r="T44" s="521">
        <v>-8</v>
      </c>
      <c r="U44" s="521">
        <v>-1</v>
      </c>
      <c r="V44" s="521">
        <v>4</v>
      </c>
      <c r="W44" s="521">
        <v>6</v>
      </c>
      <c r="X44" s="521">
        <v>1</v>
      </c>
      <c r="Y44" s="546"/>
      <c r="Z44" s="541">
        <f>E44/'R2住基'!E44</f>
        <v>-4.4474093840338001E-4</v>
      </c>
      <c r="AA44" s="541">
        <f>F44/'R2住基'!F44</f>
        <v>6.9343065693430656E-2</v>
      </c>
      <c r="AB44" s="541">
        <f>G44/'R2住基'!G44</f>
        <v>9.2923516797712644E-3</v>
      </c>
      <c r="AC44" s="541">
        <f>H44/'R2住基'!H44</f>
        <v>-1.4306151645207439E-3</v>
      </c>
      <c r="AD44" s="541">
        <f>I44/'R2住基'!I44</f>
        <v>-1.1889035667107001E-2</v>
      </c>
      <c r="AE44" s="541">
        <f>J44/'R2住基'!J44</f>
        <v>-5.425824175824176E-2</v>
      </c>
      <c r="AF44" s="541">
        <f>K44/'R2住基'!K44</f>
        <v>-2.3492560689115115E-2</v>
      </c>
      <c r="AG44" s="541">
        <f>L44/'R2住基'!L44</f>
        <v>-3.9814200398142008E-3</v>
      </c>
      <c r="AH44" s="541">
        <f>M44/'R2住基'!M44</f>
        <v>3.886729594669628E-3</v>
      </c>
      <c r="AI44" s="541">
        <f>N44/'R2住基'!N44</f>
        <v>2.9542097488921715E-3</v>
      </c>
      <c r="AJ44" s="541">
        <f>O44/'R2住基'!O44</f>
        <v>4.9059689288634507E-3</v>
      </c>
      <c r="AK44" s="541">
        <f>P44/'R2住基'!P44</f>
        <v>1.6146393972012918E-3</v>
      </c>
      <c r="AL44" s="541">
        <f>Q44/'R2住基'!Q44</f>
        <v>-1.6844469399213925E-3</v>
      </c>
      <c r="AM44" s="541">
        <f>R44/'R2住基'!R44</f>
        <v>5.2383446830801469E-4</v>
      </c>
      <c r="AN44" s="541">
        <f>S44/'R2住基'!S44</f>
        <v>1.6715419974926871E-3</v>
      </c>
      <c r="AO44" s="541">
        <f>T44/'R2住基'!T44</f>
        <v>-2.9695619896065329E-3</v>
      </c>
      <c r="AP44" s="541">
        <f>U44/'R2住基'!U44</f>
        <v>-4.7326076668244201E-4</v>
      </c>
      <c r="AQ44" s="541">
        <f>V44/'R2住基'!V44</f>
        <v>3.2336297493936943E-3</v>
      </c>
      <c r="AR44" s="541">
        <f>W44/'R2住基'!W44</f>
        <v>8.1855388813096858E-3</v>
      </c>
      <c r="AS44" s="541">
        <f>X44/'R2住基'!X44</f>
        <v>2.3923444976076554E-3</v>
      </c>
      <c r="AT44" s="552"/>
    </row>
    <row r="45" spans="1:46" ht="15" customHeight="1">
      <c r="A45" s="379" t="s">
        <v>634</v>
      </c>
      <c r="B45" s="380" t="s">
        <v>57</v>
      </c>
      <c r="C45" s="380" t="s">
        <v>291</v>
      </c>
      <c r="D45" s="381" t="s">
        <v>592</v>
      </c>
      <c r="E45" s="522">
        <v>292</v>
      </c>
      <c r="F45" s="521">
        <v>115</v>
      </c>
      <c r="G45" s="521">
        <v>20</v>
      </c>
      <c r="H45" s="521">
        <v>4</v>
      </c>
      <c r="I45" s="521">
        <v>-11</v>
      </c>
      <c r="J45" s="521">
        <v>-39</v>
      </c>
      <c r="K45" s="521">
        <v>32</v>
      </c>
      <c r="L45" s="521">
        <v>86</v>
      </c>
      <c r="M45" s="521">
        <v>52</v>
      </c>
      <c r="N45" s="521">
        <v>12</v>
      </c>
      <c r="O45" s="521">
        <v>-9</v>
      </c>
      <c r="P45" s="521">
        <v>14</v>
      </c>
      <c r="Q45" s="521">
        <v>-1</v>
      </c>
      <c r="R45" s="521">
        <v>1</v>
      </c>
      <c r="S45" s="521">
        <v>-4</v>
      </c>
      <c r="T45" s="521">
        <v>-2</v>
      </c>
      <c r="U45" s="521">
        <v>8</v>
      </c>
      <c r="V45" s="521">
        <v>9</v>
      </c>
      <c r="W45" s="521">
        <v>5</v>
      </c>
      <c r="X45" s="521">
        <v>0</v>
      </c>
      <c r="Y45" s="546"/>
      <c r="Z45" s="541">
        <f>E45/'R2住基'!E45</f>
        <v>8.3622096852716283E-3</v>
      </c>
      <c r="AA45" s="541">
        <f>F45/'R2住基'!F45</f>
        <v>8.0307262569832408E-2</v>
      </c>
      <c r="AB45" s="541">
        <f>G45/'R2住基'!G45</f>
        <v>1.1415525114155251E-2</v>
      </c>
      <c r="AC45" s="541">
        <f>H45/'R2住基'!H45</f>
        <v>2.4227740763173833E-3</v>
      </c>
      <c r="AD45" s="541">
        <f>I45/'R2住基'!I45</f>
        <v>-6.2678062678062675E-3</v>
      </c>
      <c r="AE45" s="541">
        <f>J45/'R2住基'!J45</f>
        <v>-2.1763392857142856E-2</v>
      </c>
      <c r="AF45" s="541">
        <f>K45/'R2住基'!K45</f>
        <v>1.9382192610539067E-2</v>
      </c>
      <c r="AG45" s="541">
        <f>L45/'R2住基'!L45</f>
        <v>4.6637744034707156E-2</v>
      </c>
      <c r="AH45" s="541">
        <f>M45/'R2住基'!M45</f>
        <v>2.4493641073951956E-2</v>
      </c>
      <c r="AI45" s="541">
        <f>N45/'R2住基'!N45</f>
        <v>4.8348106365834007E-3</v>
      </c>
      <c r="AJ45" s="541">
        <f>O45/'R2住基'!O45</f>
        <v>-3.2573289902280132E-3</v>
      </c>
      <c r="AK45" s="541">
        <f>P45/'R2住基'!P45</f>
        <v>6.3148398737032027E-3</v>
      </c>
      <c r="AL45" s="541">
        <f>Q45/'R2住基'!Q45</f>
        <v>-5.4436581382689172E-4</v>
      </c>
      <c r="AM45" s="541">
        <f>R45/'R2住基'!R45</f>
        <v>5.4083288263926451E-4</v>
      </c>
      <c r="AN45" s="541">
        <f>S45/'R2住基'!S45</f>
        <v>-1.8124150430448573E-3</v>
      </c>
      <c r="AO45" s="541">
        <f>T45/'R2住基'!T45</f>
        <v>-7.8678206136900079E-4</v>
      </c>
      <c r="AP45" s="541">
        <f>U45/'R2住基'!U45</f>
        <v>3.7470725995316159E-3</v>
      </c>
      <c r="AQ45" s="541">
        <f>V45/'R2住基'!V45</f>
        <v>6.8702290076335876E-3</v>
      </c>
      <c r="AR45" s="541">
        <f>W45/'R2住基'!W45</f>
        <v>6.4184852374839542E-3</v>
      </c>
      <c r="AS45" s="541">
        <f>X45/'R2住基'!X45</f>
        <v>0</v>
      </c>
      <c r="AT45" s="552"/>
    </row>
    <row r="46" spans="1:46" ht="15" customHeight="1">
      <c r="A46" s="379" t="s">
        <v>635</v>
      </c>
      <c r="B46" s="380" t="s">
        <v>57</v>
      </c>
      <c r="C46" s="380" t="s">
        <v>292</v>
      </c>
      <c r="D46" s="381" t="s">
        <v>592</v>
      </c>
      <c r="E46" s="522">
        <v>-103</v>
      </c>
      <c r="F46" s="521">
        <v>7</v>
      </c>
      <c r="G46" s="521">
        <v>8</v>
      </c>
      <c r="H46" s="521">
        <v>3</v>
      </c>
      <c r="I46" s="521">
        <v>-10</v>
      </c>
      <c r="J46" s="521">
        <v>-61</v>
      </c>
      <c r="K46" s="521">
        <v>-15</v>
      </c>
      <c r="L46" s="521">
        <v>-15</v>
      </c>
      <c r="M46" s="521">
        <v>11</v>
      </c>
      <c r="N46" s="521">
        <v>4</v>
      </c>
      <c r="O46" s="521">
        <v>-11</v>
      </c>
      <c r="P46" s="521">
        <v>0</v>
      </c>
      <c r="Q46" s="521">
        <v>-3</v>
      </c>
      <c r="R46" s="521">
        <v>-1</v>
      </c>
      <c r="S46" s="521">
        <v>0</v>
      </c>
      <c r="T46" s="521">
        <v>-5</v>
      </c>
      <c r="U46" s="521">
        <v>-4</v>
      </c>
      <c r="V46" s="521">
        <v>-3</v>
      </c>
      <c r="W46" s="521">
        <v>-2</v>
      </c>
      <c r="X46" s="521">
        <v>-6</v>
      </c>
      <c r="Y46" s="546"/>
      <c r="Z46" s="541">
        <f>E46/'R2住基'!E46</f>
        <v>-8.3855735569486282E-3</v>
      </c>
      <c r="AA46" s="541">
        <f>F46/'R2住基'!F46</f>
        <v>2.4054982817869417E-2</v>
      </c>
      <c r="AB46" s="541">
        <f>G46/'R2住基'!G46</f>
        <v>1.9704433497536946E-2</v>
      </c>
      <c r="AC46" s="541">
        <f>H46/'R2住基'!H46</f>
        <v>6.1855670103092781E-3</v>
      </c>
      <c r="AD46" s="541">
        <f>I46/'R2住基'!I46</f>
        <v>-1.968503937007874E-2</v>
      </c>
      <c r="AE46" s="541">
        <f>J46/'R2住基'!J46</f>
        <v>-0.1111111111111111</v>
      </c>
      <c r="AF46" s="541">
        <f>K46/'R2住基'!K46</f>
        <v>-3.3557046979865772E-2</v>
      </c>
      <c r="AG46" s="541">
        <f>L46/'R2住基'!L46</f>
        <v>-2.9182879377431907E-2</v>
      </c>
      <c r="AH46" s="541">
        <f>M46/'R2住基'!M46</f>
        <v>1.9469026548672566E-2</v>
      </c>
      <c r="AI46" s="541">
        <f>N46/'R2住基'!N46</f>
        <v>6.0150375939849628E-3</v>
      </c>
      <c r="AJ46" s="541">
        <f>O46/'R2住基'!O46</f>
        <v>-1.4945652173913044E-2</v>
      </c>
      <c r="AK46" s="541">
        <f>P46/'R2住基'!P46</f>
        <v>0</v>
      </c>
      <c r="AL46" s="541">
        <f>Q46/'R2住基'!Q46</f>
        <v>-3.821656050955414E-3</v>
      </c>
      <c r="AM46" s="541">
        <f>R46/'R2住基'!R46</f>
        <v>-1.0277492291880781E-3</v>
      </c>
      <c r="AN46" s="541">
        <f>S46/'R2住基'!S46</f>
        <v>0</v>
      </c>
      <c r="AO46" s="541">
        <f>T46/'R2住基'!T46</f>
        <v>-4.8402710551790898E-3</v>
      </c>
      <c r="AP46" s="541">
        <f>U46/'R2住基'!U46</f>
        <v>-4.8602673147023082E-3</v>
      </c>
      <c r="AQ46" s="541">
        <f>V46/'R2住基'!V46</f>
        <v>-4.9504950495049506E-3</v>
      </c>
      <c r="AR46" s="541">
        <f>W46/'R2住基'!W46</f>
        <v>-4.2643923240938165E-3</v>
      </c>
      <c r="AS46" s="541">
        <f>X46/'R2住基'!X46</f>
        <v>-1.7857142857142856E-2</v>
      </c>
      <c r="AT46" s="552"/>
    </row>
    <row r="47" spans="1:46" ht="15" customHeight="1">
      <c r="A47" s="379" t="s">
        <v>636</v>
      </c>
      <c r="B47" s="380" t="s">
        <v>57</v>
      </c>
      <c r="C47" s="380" t="s">
        <v>293</v>
      </c>
      <c r="D47" s="381" t="s">
        <v>592</v>
      </c>
      <c r="E47" s="522">
        <v>-16</v>
      </c>
      <c r="F47" s="521">
        <v>4</v>
      </c>
      <c r="G47" s="521">
        <v>6</v>
      </c>
      <c r="H47" s="521">
        <v>-2</v>
      </c>
      <c r="I47" s="521">
        <v>0</v>
      </c>
      <c r="J47" s="521">
        <v>-28</v>
      </c>
      <c r="K47" s="521">
        <v>6</v>
      </c>
      <c r="L47" s="521">
        <v>-15</v>
      </c>
      <c r="M47" s="521">
        <v>-3</v>
      </c>
      <c r="N47" s="521">
        <v>7</v>
      </c>
      <c r="O47" s="521">
        <v>2</v>
      </c>
      <c r="P47" s="521">
        <v>8</v>
      </c>
      <c r="Q47" s="521">
        <v>2</v>
      </c>
      <c r="R47" s="521">
        <v>4</v>
      </c>
      <c r="S47" s="521">
        <v>-2</v>
      </c>
      <c r="T47" s="521">
        <v>2</v>
      </c>
      <c r="U47" s="521">
        <v>-3</v>
      </c>
      <c r="V47" s="521">
        <v>0</v>
      </c>
      <c r="W47" s="521">
        <v>-3</v>
      </c>
      <c r="X47" s="521">
        <v>-1</v>
      </c>
      <c r="Y47" s="546"/>
      <c r="Z47" s="541">
        <f>E47/'R2住基'!E47</f>
        <v>-8.1782866489470455E-4</v>
      </c>
      <c r="AA47" s="541">
        <f>F47/'R2住基'!F47</f>
        <v>5.2493438320209973E-3</v>
      </c>
      <c r="AB47" s="541">
        <f>G47/'R2住基'!G47</f>
        <v>6.688963210702341E-3</v>
      </c>
      <c r="AC47" s="541">
        <f>H47/'R2住基'!H47</f>
        <v>-2.1621621621621622E-3</v>
      </c>
      <c r="AD47" s="541">
        <f>I47/'R2住基'!I47</f>
        <v>0</v>
      </c>
      <c r="AE47" s="541">
        <f>J47/'R2住基'!J47</f>
        <v>-2.5830258302583026E-2</v>
      </c>
      <c r="AF47" s="541">
        <f>K47/'R2住基'!K47</f>
        <v>6.2370062370062374E-3</v>
      </c>
      <c r="AG47" s="541">
        <f>L47/'R2住基'!L47</f>
        <v>-1.4705882352941176E-2</v>
      </c>
      <c r="AH47" s="541">
        <f>M47/'R2住基'!M47</f>
        <v>-2.6132404181184671E-3</v>
      </c>
      <c r="AI47" s="541">
        <f>N47/'R2住基'!N47</f>
        <v>5.5423594615993665E-3</v>
      </c>
      <c r="AJ47" s="541">
        <f>O47/'R2住基'!O47</f>
        <v>1.4074595355383533E-3</v>
      </c>
      <c r="AK47" s="541">
        <f>P47/'R2住基'!P47</f>
        <v>7.2595281306715061E-3</v>
      </c>
      <c r="AL47" s="541">
        <f>Q47/'R2住基'!Q47</f>
        <v>1.8399264029438822E-3</v>
      </c>
      <c r="AM47" s="541">
        <f>R47/'R2住基'!R47</f>
        <v>3.6429872495446266E-3</v>
      </c>
      <c r="AN47" s="541">
        <f>S47/'R2住基'!S47</f>
        <v>-1.5491866769945779E-3</v>
      </c>
      <c r="AO47" s="541">
        <f>T47/'R2住基'!T47</f>
        <v>1.3888888888888889E-3</v>
      </c>
      <c r="AP47" s="541">
        <f>U47/'R2住基'!U47</f>
        <v>-2.7649769585253456E-3</v>
      </c>
      <c r="AQ47" s="541">
        <f>V47/'R2住基'!V47</f>
        <v>0</v>
      </c>
      <c r="AR47" s="541">
        <f>W47/'R2住基'!W47</f>
        <v>-5.7034220532319393E-3</v>
      </c>
      <c r="AS47" s="541">
        <f>X47/'R2住基'!X47</f>
        <v>-2.7855153203342618E-3</v>
      </c>
      <c r="AT47" s="552"/>
    </row>
    <row r="48" spans="1:46" ht="15" customHeight="1">
      <c r="A48" s="379" t="s">
        <v>637</v>
      </c>
      <c r="B48" s="380" t="s">
        <v>57</v>
      </c>
      <c r="C48" s="380" t="s">
        <v>294</v>
      </c>
      <c r="D48" s="381" t="s">
        <v>592</v>
      </c>
      <c r="E48" s="522">
        <v>-56</v>
      </c>
      <c r="F48" s="521">
        <v>7</v>
      </c>
      <c r="G48" s="521">
        <v>7</v>
      </c>
      <c r="H48" s="521">
        <v>-1</v>
      </c>
      <c r="I48" s="521">
        <v>-6</v>
      </c>
      <c r="J48" s="521">
        <v>-47</v>
      </c>
      <c r="K48" s="521">
        <v>-8</v>
      </c>
      <c r="L48" s="521">
        <v>0</v>
      </c>
      <c r="M48" s="521">
        <v>-1</v>
      </c>
      <c r="N48" s="521">
        <v>0</v>
      </c>
      <c r="O48" s="521">
        <v>-8</v>
      </c>
      <c r="P48" s="521">
        <v>0</v>
      </c>
      <c r="Q48" s="521">
        <v>-1</v>
      </c>
      <c r="R48" s="521">
        <v>1</v>
      </c>
      <c r="S48" s="521">
        <v>-1</v>
      </c>
      <c r="T48" s="521">
        <v>1</v>
      </c>
      <c r="U48" s="521">
        <v>1</v>
      </c>
      <c r="V48" s="521">
        <v>0</v>
      </c>
      <c r="W48" s="521">
        <v>-2</v>
      </c>
      <c r="X48" s="521">
        <v>2</v>
      </c>
      <c r="Y48" s="546"/>
      <c r="Z48" s="541">
        <f>E48/'R2住基'!E48</f>
        <v>-4.7998628610611124E-3</v>
      </c>
      <c r="AA48" s="541">
        <f>F48/'R2住基'!F48</f>
        <v>2.1021021021021023E-2</v>
      </c>
      <c r="AB48" s="541">
        <f>G48/'R2住基'!G48</f>
        <v>1.928374655647383E-2</v>
      </c>
      <c r="AC48" s="541">
        <f>H48/'R2住基'!H48</f>
        <v>-1.968503937007874E-3</v>
      </c>
      <c r="AD48" s="541">
        <f>I48/'R2住基'!I48</f>
        <v>-1.0771992818671455E-2</v>
      </c>
      <c r="AE48" s="541">
        <f>J48/'R2住基'!J48</f>
        <v>-9.2156862745098045E-2</v>
      </c>
      <c r="AF48" s="541">
        <f>K48/'R2住基'!K48</f>
        <v>-1.7897091722595078E-2</v>
      </c>
      <c r="AG48" s="541">
        <f>L48/'R2住基'!L48</f>
        <v>0</v>
      </c>
      <c r="AH48" s="541">
        <f>M48/'R2住基'!M48</f>
        <v>-1.8975332068311196E-3</v>
      </c>
      <c r="AI48" s="541">
        <f>N48/'R2住基'!N48</f>
        <v>0</v>
      </c>
      <c r="AJ48" s="541">
        <f>O48/'R2住基'!O48</f>
        <v>-1.1510791366906475E-2</v>
      </c>
      <c r="AK48" s="541">
        <f>P48/'R2住基'!P48</f>
        <v>0</v>
      </c>
      <c r="AL48" s="541">
        <f>Q48/'R2住基'!Q48</f>
        <v>-1.3157894736842105E-3</v>
      </c>
      <c r="AM48" s="541">
        <f>R48/'R2住基'!R48</f>
        <v>1.2642225031605564E-3</v>
      </c>
      <c r="AN48" s="541">
        <f>S48/'R2住基'!S48</f>
        <v>-1.0548523206751054E-3</v>
      </c>
      <c r="AO48" s="541">
        <f>T48/'R2住基'!T48</f>
        <v>1.1135857461024498E-3</v>
      </c>
      <c r="AP48" s="541">
        <f>U48/'R2住基'!U48</f>
        <v>1.3333333333333333E-3</v>
      </c>
      <c r="AQ48" s="541">
        <f>V48/'R2住基'!V48</f>
        <v>0</v>
      </c>
      <c r="AR48" s="541">
        <f>W48/'R2住基'!W48</f>
        <v>-3.9603960396039604E-3</v>
      </c>
      <c r="AS48" s="541">
        <f>X48/'R2住基'!X48</f>
        <v>5.2493438320209973E-3</v>
      </c>
      <c r="AT48" s="552"/>
    </row>
    <row r="49" spans="1:46" ht="15" customHeight="1">
      <c r="A49" s="379" t="s">
        <v>638</v>
      </c>
      <c r="B49" s="380" t="s">
        <v>57</v>
      </c>
      <c r="C49" s="380" t="s">
        <v>295</v>
      </c>
      <c r="D49" s="381" t="s">
        <v>592</v>
      </c>
      <c r="E49" s="522">
        <v>-62</v>
      </c>
      <c r="F49" s="521">
        <v>24</v>
      </c>
      <c r="G49" s="521">
        <v>9</v>
      </c>
      <c r="H49" s="521">
        <v>-3</v>
      </c>
      <c r="I49" s="521">
        <v>-9</v>
      </c>
      <c r="J49" s="521">
        <v>-78</v>
      </c>
      <c r="K49" s="521">
        <v>37</v>
      </c>
      <c r="L49" s="521">
        <v>6</v>
      </c>
      <c r="M49" s="521">
        <v>-3</v>
      </c>
      <c r="N49" s="521">
        <v>-10</v>
      </c>
      <c r="O49" s="521">
        <v>-10</v>
      </c>
      <c r="P49" s="521">
        <v>-13</v>
      </c>
      <c r="Q49" s="521">
        <v>-7</v>
      </c>
      <c r="R49" s="521">
        <v>1</v>
      </c>
      <c r="S49" s="521">
        <v>-16</v>
      </c>
      <c r="T49" s="521">
        <v>1</v>
      </c>
      <c r="U49" s="521">
        <v>1</v>
      </c>
      <c r="V49" s="521">
        <v>2</v>
      </c>
      <c r="W49" s="521">
        <v>0</v>
      </c>
      <c r="X49" s="521">
        <v>6</v>
      </c>
      <c r="Y49" s="546"/>
      <c r="Z49" s="541">
        <f>E49/'R2住基'!E49</f>
        <v>-1.7961643200648937E-3</v>
      </c>
      <c r="AA49" s="541">
        <f>F49/'R2住基'!F49</f>
        <v>1.7843866171003718E-2</v>
      </c>
      <c r="AB49" s="541">
        <f>G49/'R2住基'!G49</f>
        <v>5.2417006406523005E-3</v>
      </c>
      <c r="AC49" s="541">
        <f>H49/'R2住基'!H49</f>
        <v>-1.567398119122257E-3</v>
      </c>
      <c r="AD49" s="541">
        <f>I49/'R2住基'!I49</f>
        <v>-4.4887780548628431E-3</v>
      </c>
      <c r="AE49" s="541">
        <f>J49/'R2住基'!J49</f>
        <v>-4.631828978622328E-2</v>
      </c>
      <c r="AF49" s="541">
        <f>K49/'R2住基'!K49</f>
        <v>2.6734104046242775E-2</v>
      </c>
      <c r="AG49" s="541">
        <f>L49/'R2住基'!L49</f>
        <v>3.5108250438853129E-3</v>
      </c>
      <c r="AH49" s="541">
        <f>M49/'R2住基'!M49</f>
        <v>-1.4677103718199608E-3</v>
      </c>
      <c r="AI49" s="541">
        <f>N49/'R2住基'!N49</f>
        <v>-3.9231071008238522E-3</v>
      </c>
      <c r="AJ49" s="541">
        <f>O49/'R2住基'!O49</f>
        <v>-3.3025099075297227E-3</v>
      </c>
      <c r="AK49" s="541">
        <f>P49/'R2住基'!P49</f>
        <v>-6.0747663551401869E-3</v>
      </c>
      <c r="AL49" s="541">
        <f>Q49/'R2住基'!Q49</f>
        <v>-3.8781163434903048E-3</v>
      </c>
      <c r="AM49" s="541">
        <f>R49/'R2住基'!R49</f>
        <v>5.6306306306306306E-4</v>
      </c>
      <c r="AN49" s="541">
        <f>S49/'R2住基'!S49</f>
        <v>-6.8493150684931503E-3</v>
      </c>
      <c r="AO49" s="541">
        <f>T49/'R2住基'!T49</f>
        <v>4.0733197556008148E-4</v>
      </c>
      <c r="AP49" s="541">
        <f>U49/'R2住基'!U49</f>
        <v>4.96031746031746E-4</v>
      </c>
      <c r="AQ49" s="541">
        <f>V49/'R2住基'!V49</f>
        <v>1.7196904557179708E-3</v>
      </c>
      <c r="AR49" s="541">
        <f>W49/'R2住基'!W49</f>
        <v>0</v>
      </c>
      <c r="AS49" s="541">
        <f>X49/'R2住基'!X49</f>
        <v>1.5384615384615385E-2</v>
      </c>
      <c r="AT49" s="552"/>
    </row>
    <row r="50" spans="1:46" ht="15" customHeight="1">
      <c r="A50" s="379" t="s">
        <v>639</v>
      </c>
      <c r="B50" s="380" t="s">
        <v>57</v>
      </c>
      <c r="C50" s="380" t="s">
        <v>296</v>
      </c>
      <c r="D50" s="381" t="s">
        <v>592</v>
      </c>
      <c r="E50" s="522">
        <v>-67</v>
      </c>
      <c r="F50" s="521">
        <v>7</v>
      </c>
      <c r="G50" s="521">
        <v>6</v>
      </c>
      <c r="H50" s="521">
        <v>1</v>
      </c>
      <c r="I50" s="521">
        <v>-19</v>
      </c>
      <c r="J50" s="521">
        <v>-25</v>
      </c>
      <c r="K50" s="521">
        <v>-8</v>
      </c>
      <c r="L50" s="521">
        <v>-10</v>
      </c>
      <c r="M50" s="521">
        <v>-4</v>
      </c>
      <c r="N50" s="521">
        <v>-11</v>
      </c>
      <c r="O50" s="521">
        <v>4</v>
      </c>
      <c r="P50" s="521">
        <v>3</v>
      </c>
      <c r="Q50" s="521">
        <v>1</v>
      </c>
      <c r="R50" s="521">
        <v>2</v>
      </c>
      <c r="S50" s="521">
        <v>-7</v>
      </c>
      <c r="T50" s="521">
        <v>-4</v>
      </c>
      <c r="U50" s="521">
        <v>-3</v>
      </c>
      <c r="V50" s="521">
        <v>-2</v>
      </c>
      <c r="W50" s="521">
        <v>2</v>
      </c>
      <c r="X50" s="521">
        <v>0</v>
      </c>
      <c r="Y50" s="546"/>
      <c r="Z50" s="541">
        <f>E50/'R2住基'!E50</f>
        <v>-4.4128301389712177E-3</v>
      </c>
      <c r="AA50" s="541">
        <f>F50/'R2住基'!F50</f>
        <v>2.2950819672131147E-2</v>
      </c>
      <c r="AB50" s="541">
        <f>G50/'R2住基'!G50</f>
        <v>1.2903225806451613E-2</v>
      </c>
      <c r="AC50" s="541">
        <f>H50/'R2住基'!H50</f>
        <v>1.697792869269949E-3</v>
      </c>
      <c r="AD50" s="541">
        <f>I50/'R2住基'!I50</f>
        <v>-2.8189910979228485E-2</v>
      </c>
      <c r="AE50" s="541">
        <f>J50/'R2住基'!J50</f>
        <v>-3.9619651347068144E-2</v>
      </c>
      <c r="AF50" s="541">
        <f>K50/'R2住基'!K50</f>
        <v>-1.646090534979424E-2</v>
      </c>
      <c r="AG50" s="541">
        <f>L50/'R2住基'!L50</f>
        <v>-1.86219739292365E-2</v>
      </c>
      <c r="AH50" s="541">
        <f>M50/'R2住基'!M50</f>
        <v>-5.5944055944055944E-3</v>
      </c>
      <c r="AI50" s="541">
        <f>N50/'R2住基'!N50</f>
        <v>-1.3365735115431349E-2</v>
      </c>
      <c r="AJ50" s="541">
        <f>O50/'R2住基'!O50</f>
        <v>4.0444893832153692E-3</v>
      </c>
      <c r="AK50" s="541">
        <f>P50/'R2住基'!P50</f>
        <v>3.5799522673031028E-3</v>
      </c>
      <c r="AL50" s="541">
        <f>Q50/'R2住基'!Q50</f>
        <v>1.0504201680672268E-3</v>
      </c>
      <c r="AM50" s="541">
        <f>R50/'R2住基'!R50</f>
        <v>1.7376194613379669E-3</v>
      </c>
      <c r="AN50" s="541">
        <f>S50/'R2住基'!S50</f>
        <v>-5.1813471502590676E-3</v>
      </c>
      <c r="AO50" s="541">
        <f>T50/'R2住基'!T50</f>
        <v>-2.8050490883590462E-3</v>
      </c>
      <c r="AP50" s="541">
        <f>U50/'R2住基'!U50</f>
        <v>-2.6455026455026454E-3</v>
      </c>
      <c r="AQ50" s="541">
        <f>V50/'R2住基'!V50</f>
        <v>-2.8328611898016999E-3</v>
      </c>
      <c r="AR50" s="541">
        <f>W50/'R2住基'!W50</f>
        <v>3.4423407917383822E-3</v>
      </c>
      <c r="AS50" s="541">
        <f>X50/'R2住基'!X50</f>
        <v>0</v>
      </c>
      <c r="AT50" s="552"/>
    </row>
    <row r="51" spans="1:46" ht="15" customHeight="1">
      <c r="A51" s="379" t="s">
        <v>640</v>
      </c>
      <c r="B51" s="380" t="s">
        <v>57</v>
      </c>
      <c r="C51" s="380" t="s">
        <v>297</v>
      </c>
      <c r="D51" s="381" t="s">
        <v>592</v>
      </c>
      <c r="E51" s="522">
        <v>-150</v>
      </c>
      <c r="F51" s="521">
        <v>2</v>
      </c>
      <c r="G51" s="521">
        <v>-1</v>
      </c>
      <c r="H51" s="521">
        <v>2</v>
      </c>
      <c r="I51" s="521">
        <v>-12</v>
      </c>
      <c r="J51" s="521">
        <v>-71</v>
      </c>
      <c r="K51" s="521">
        <v>-33</v>
      </c>
      <c r="L51" s="521">
        <v>-19</v>
      </c>
      <c r="M51" s="521">
        <v>-6</v>
      </c>
      <c r="N51" s="521">
        <v>2</v>
      </c>
      <c r="O51" s="521">
        <v>0</v>
      </c>
      <c r="P51" s="521">
        <v>-5</v>
      </c>
      <c r="Q51" s="521">
        <v>1</v>
      </c>
      <c r="R51" s="521">
        <v>9</v>
      </c>
      <c r="S51" s="521">
        <v>-1</v>
      </c>
      <c r="T51" s="521">
        <v>-6</v>
      </c>
      <c r="U51" s="521">
        <v>-2</v>
      </c>
      <c r="V51" s="521">
        <v>-9</v>
      </c>
      <c r="W51" s="521">
        <v>-4</v>
      </c>
      <c r="X51" s="521">
        <v>3</v>
      </c>
      <c r="Y51" s="546"/>
      <c r="Z51" s="541">
        <f>E51/'R2住基'!E51</f>
        <v>-8.6575089460925771E-3</v>
      </c>
      <c r="AA51" s="541">
        <f>F51/'R2住基'!F51</f>
        <v>4.7281323877068557E-3</v>
      </c>
      <c r="AB51" s="541">
        <f>G51/'R2住基'!G51</f>
        <v>-1.9880715705765406E-3</v>
      </c>
      <c r="AC51" s="541">
        <f>H51/'R2住基'!H51</f>
        <v>3.2733224222585926E-3</v>
      </c>
      <c r="AD51" s="541">
        <f>I51/'R2住基'!I51</f>
        <v>-1.6973125884016973E-2</v>
      </c>
      <c r="AE51" s="541">
        <f>J51/'R2住基'!J51</f>
        <v>-0.11251980982567353</v>
      </c>
      <c r="AF51" s="541">
        <f>K51/'R2住基'!K51</f>
        <v>-5.6701030927835051E-2</v>
      </c>
      <c r="AG51" s="541">
        <f>L51/'R2住基'!L51</f>
        <v>-2.9366306027820709E-2</v>
      </c>
      <c r="AH51" s="541">
        <f>M51/'R2住基'!M51</f>
        <v>-8.3916083916083916E-3</v>
      </c>
      <c r="AI51" s="541">
        <f>N51/'R2住基'!N51</f>
        <v>2.232142857142857E-3</v>
      </c>
      <c r="AJ51" s="541">
        <f>O51/'R2住基'!O51</f>
        <v>0</v>
      </c>
      <c r="AK51" s="541">
        <f>P51/'R2住基'!P51</f>
        <v>-5.681818181818182E-3</v>
      </c>
      <c r="AL51" s="541">
        <f>Q51/'R2住基'!Q51</f>
        <v>9.1743119266055051E-4</v>
      </c>
      <c r="AM51" s="541">
        <f>R51/'R2住基'!R51</f>
        <v>6.6964285714285711E-3</v>
      </c>
      <c r="AN51" s="541">
        <f>S51/'R2住基'!S51</f>
        <v>-6.4474532559638943E-4</v>
      </c>
      <c r="AO51" s="541">
        <f>T51/'R2住基'!T51</f>
        <v>-4.1350792556857337E-3</v>
      </c>
      <c r="AP51" s="541">
        <f>U51/'R2住基'!U51</f>
        <v>-1.8066847335140017E-3</v>
      </c>
      <c r="AQ51" s="541">
        <f>V51/'R2住基'!V51</f>
        <v>-8.5632730732635581E-3</v>
      </c>
      <c r="AR51" s="541">
        <f>W51/'R2住基'!W51</f>
        <v>-4.6457607433217189E-3</v>
      </c>
      <c r="AS51" s="541">
        <f>X51/'R2住基'!X51</f>
        <v>4.3731778425655978E-3</v>
      </c>
      <c r="AT51" s="552"/>
    </row>
    <row r="52" spans="1:46" ht="15" customHeight="1">
      <c r="A52" s="379" t="s">
        <v>641</v>
      </c>
      <c r="B52" s="380" t="s">
        <v>57</v>
      </c>
      <c r="C52" s="380" t="s">
        <v>298</v>
      </c>
      <c r="D52" s="381" t="s">
        <v>592</v>
      </c>
      <c r="E52" s="522">
        <v>-221</v>
      </c>
      <c r="F52" s="521">
        <v>-8</v>
      </c>
      <c r="G52" s="521">
        <v>5</v>
      </c>
      <c r="H52" s="521">
        <v>-3</v>
      </c>
      <c r="I52" s="521">
        <v>-18</v>
      </c>
      <c r="J52" s="521">
        <v>-95</v>
      </c>
      <c r="K52" s="521">
        <v>-41</v>
      </c>
      <c r="L52" s="521">
        <v>-23</v>
      </c>
      <c r="M52" s="521">
        <v>-16</v>
      </c>
      <c r="N52" s="521">
        <v>-2</v>
      </c>
      <c r="O52" s="521">
        <v>-4</v>
      </c>
      <c r="P52" s="521">
        <v>-1</v>
      </c>
      <c r="Q52" s="521">
        <v>0</v>
      </c>
      <c r="R52" s="521">
        <v>0</v>
      </c>
      <c r="S52" s="521">
        <v>-5</v>
      </c>
      <c r="T52" s="521">
        <v>5</v>
      </c>
      <c r="U52" s="521">
        <v>-1</v>
      </c>
      <c r="V52" s="521">
        <v>-4</v>
      </c>
      <c r="W52" s="521">
        <v>-7</v>
      </c>
      <c r="X52" s="521">
        <v>-3</v>
      </c>
      <c r="Y52" s="546"/>
      <c r="Z52" s="541">
        <f>E52/'R2住基'!E52</f>
        <v>-1.2292118582791034E-2</v>
      </c>
      <c r="AA52" s="541">
        <f>F52/'R2住基'!F52</f>
        <v>-1.7777777777777778E-2</v>
      </c>
      <c r="AB52" s="541">
        <f>G52/'R2住基'!G52</f>
        <v>8.389261744966443E-3</v>
      </c>
      <c r="AC52" s="541">
        <f>H52/'R2住基'!H52</f>
        <v>-4.3415340086830683E-3</v>
      </c>
      <c r="AD52" s="541">
        <f>I52/'R2住基'!I52</f>
        <v>-2.1844660194174758E-2</v>
      </c>
      <c r="AE52" s="541">
        <f>J52/'R2住基'!J52</f>
        <v>-0.12855209742895804</v>
      </c>
      <c r="AF52" s="541">
        <f>K52/'R2住基'!K52</f>
        <v>-7.6492537313432835E-2</v>
      </c>
      <c r="AG52" s="541">
        <f>L52/'R2住基'!L52</f>
        <v>-3.565891472868217E-2</v>
      </c>
      <c r="AH52" s="541">
        <f>M52/'R2住基'!M52</f>
        <v>-2.194787379972565E-2</v>
      </c>
      <c r="AI52" s="541">
        <f>N52/'R2住基'!N52</f>
        <v>-2.3501762632197414E-3</v>
      </c>
      <c r="AJ52" s="541">
        <f>O52/'R2住基'!O52</f>
        <v>-3.9177277179236044E-3</v>
      </c>
      <c r="AK52" s="541">
        <f>P52/'R2住基'!P52</f>
        <v>-9.9403578528827028E-4</v>
      </c>
      <c r="AL52" s="541">
        <f>Q52/'R2住基'!Q52</f>
        <v>0</v>
      </c>
      <c r="AM52" s="541">
        <f>R52/'R2住基'!R52</f>
        <v>0</v>
      </c>
      <c r="AN52" s="541">
        <f>S52/'R2住基'!S52</f>
        <v>-3.4153005464480873E-3</v>
      </c>
      <c r="AO52" s="541">
        <f>T52/'R2住基'!T52</f>
        <v>3.7369207772795215E-3</v>
      </c>
      <c r="AP52" s="541">
        <f>U52/'R2住基'!U52</f>
        <v>-7.9744816586921851E-4</v>
      </c>
      <c r="AQ52" s="541">
        <f>V52/'R2住基'!V52</f>
        <v>-3.6463081130355514E-3</v>
      </c>
      <c r="AR52" s="541">
        <f>W52/'R2住基'!W52</f>
        <v>-7.5839653304442039E-3</v>
      </c>
      <c r="AS52" s="541">
        <f>X52/'R2住基'!X52</f>
        <v>-4.7169811320754715E-3</v>
      </c>
      <c r="AT52" s="552"/>
    </row>
    <row r="53" spans="1:46" ht="15" customHeight="1">
      <c r="A53" s="396" t="s">
        <v>642</v>
      </c>
      <c r="B53" s="397" t="s">
        <v>57</v>
      </c>
      <c r="C53" s="397" t="s">
        <v>142</v>
      </c>
      <c r="D53" s="399" t="s">
        <v>592</v>
      </c>
      <c r="E53" s="526">
        <v>-128</v>
      </c>
      <c r="F53" s="527">
        <v>-6</v>
      </c>
      <c r="G53" s="527">
        <v>-3</v>
      </c>
      <c r="H53" s="527">
        <v>2</v>
      </c>
      <c r="I53" s="527">
        <v>-15</v>
      </c>
      <c r="J53" s="527">
        <v>-60</v>
      </c>
      <c r="K53" s="527">
        <v>-19</v>
      </c>
      <c r="L53" s="527">
        <v>-17</v>
      </c>
      <c r="M53" s="527">
        <v>-2</v>
      </c>
      <c r="N53" s="527">
        <v>-3</v>
      </c>
      <c r="O53" s="527">
        <v>0</v>
      </c>
      <c r="P53" s="527">
        <v>-3</v>
      </c>
      <c r="Q53" s="527">
        <v>0</v>
      </c>
      <c r="R53" s="527">
        <v>1</v>
      </c>
      <c r="S53" s="527">
        <v>2</v>
      </c>
      <c r="T53" s="527">
        <v>1</v>
      </c>
      <c r="U53" s="527">
        <v>3</v>
      </c>
      <c r="V53" s="527">
        <v>-1</v>
      </c>
      <c r="W53" s="527">
        <v>-4</v>
      </c>
      <c r="X53" s="527">
        <v>-4</v>
      </c>
      <c r="Y53" s="549"/>
      <c r="Z53" s="541">
        <f>E53/'R2住基'!E53</f>
        <v>-8.6212702902943358E-3</v>
      </c>
      <c r="AA53" s="541">
        <f>F53/'R2住基'!F53</f>
        <v>-1.6172506738544475E-2</v>
      </c>
      <c r="AB53" s="541">
        <f>G53/'R2住基'!G53</f>
        <v>-6.2500000000000003E-3</v>
      </c>
      <c r="AC53" s="541">
        <f>H53/'R2住基'!H53</f>
        <v>3.3003300330033004E-3</v>
      </c>
      <c r="AD53" s="541">
        <f>I53/'R2住基'!I53</f>
        <v>-2.4350649350649352E-2</v>
      </c>
      <c r="AE53" s="541">
        <f>J53/'R2住基'!J53</f>
        <v>-0.10849909584086799</v>
      </c>
      <c r="AF53" s="541">
        <f>K53/'R2住基'!K53</f>
        <v>-3.9337474120082816E-2</v>
      </c>
      <c r="AG53" s="541">
        <f>L53/'R2住基'!L53</f>
        <v>-3.2629558541266791E-2</v>
      </c>
      <c r="AH53" s="541">
        <f>M53/'R2住基'!M53</f>
        <v>-2.9197080291970801E-3</v>
      </c>
      <c r="AI53" s="541">
        <f>N53/'R2住基'!N53</f>
        <v>-3.8022813688212928E-3</v>
      </c>
      <c r="AJ53" s="541">
        <f>O53/'R2住基'!O53</f>
        <v>0</v>
      </c>
      <c r="AK53" s="541">
        <f>P53/'R2住基'!P53</f>
        <v>-3.8560411311053984E-3</v>
      </c>
      <c r="AL53" s="541">
        <f>Q53/'R2住基'!Q53</f>
        <v>0</v>
      </c>
      <c r="AM53" s="541">
        <f>R53/'R2住基'!R53</f>
        <v>8.3612040133779263E-4</v>
      </c>
      <c r="AN53" s="541">
        <f>S53/'R2住基'!S53</f>
        <v>1.5923566878980893E-3</v>
      </c>
      <c r="AO53" s="541">
        <f>T53/'R2住基'!T53</f>
        <v>8.5616438356164379E-4</v>
      </c>
      <c r="AP53" s="541">
        <f>U53/'R2住基'!U53</f>
        <v>3.1446540880503146E-3</v>
      </c>
      <c r="AQ53" s="541">
        <f>V53/'R2住基'!V53</f>
        <v>-1.1820330969267139E-3</v>
      </c>
      <c r="AR53" s="541">
        <f>W53/'R2住基'!W53</f>
        <v>-5.4495912806539508E-3</v>
      </c>
      <c r="AS53" s="541">
        <f>X53/'R2住基'!X53</f>
        <v>-7.2859744990892532E-3</v>
      </c>
      <c r="AT53" s="552"/>
    </row>
    <row r="54" spans="1:46" ht="15" customHeight="1">
      <c r="A54" s="379" t="s">
        <v>591</v>
      </c>
      <c r="B54" s="380" t="s">
        <v>57</v>
      </c>
      <c r="C54" s="380"/>
      <c r="D54" s="381" t="s">
        <v>33</v>
      </c>
      <c r="E54" s="528">
        <v>-4140</v>
      </c>
      <c r="F54" s="521">
        <v>273</v>
      </c>
      <c r="G54" s="521">
        <v>183</v>
      </c>
      <c r="H54" s="521">
        <v>-24</v>
      </c>
      <c r="I54" s="521">
        <v>51</v>
      </c>
      <c r="J54" s="521">
        <v>-3293</v>
      </c>
      <c r="K54" s="521">
        <v>-1583</v>
      </c>
      <c r="L54" s="521">
        <v>-161</v>
      </c>
      <c r="M54" s="521">
        <v>226</v>
      </c>
      <c r="N54" s="521">
        <v>191</v>
      </c>
      <c r="O54" s="521">
        <v>90</v>
      </c>
      <c r="P54" s="521">
        <v>-28</v>
      </c>
      <c r="Q54" s="521">
        <v>96</v>
      </c>
      <c r="R54" s="521">
        <v>103</v>
      </c>
      <c r="S54" s="521">
        <v>-45</v>
      </c>
      <c r="T54" s="521">
        <v>-125</v>
      </c>
      <c r="U54" s="521">
        <v>-34</v>
      </c>
      <c r="V54" s="521">
        <v>-26</v>
      </c>
      <c r="W54" s="521">
        <v>-42</v>
      </c>
      <c r="X54" s="521">
        <v>8</v>
      </c>
      <c r="Y54" s="546"/>
      <c r="Z54" s="542">
        <f>E54/'R2住基'!E54</f>
        <v>-1.5425066776753457E-3</v>
      </c>
      <c r="AA54" s="542">
        <f>F54/'R2住基'!F54</f>
        <v>2.5284801333703808E-3</v>
      </c>
      <c r="AB54" s="542">
        <f>G54/'R2住基'!G54</f>
        <v>1.5115097752558416E-3</v>
      </c>
      <c r="AC54" s="542">
        <f>H54/'R2住基'!H54</f>
        <v>-1.8936853483986522E-4</v>
      </c>
      <c r="AD54" s="542">
        <f>I54/'R2住基'!I54</f>
        <v>3.7394141584485099E-4</v>
      </c>
      <c r="AE54" s="542">
        <f>J54/'R2住基'!J54</f>
        <v>-2.3303870296588279E-2</v>
      </c>
      <c r="AF54" s="542">
        <f>K54/'R2住基'!K54</f>
        <v>-1.1945997751164037E-2</v>
      </c>
      <c r="AG54" s="542">
        <f>L54/'R2住基'!L54</f>
        <v>-1.1203897007654837E-3</v>
      </c>
      <c r="AH54" s="542">
        <f>M54/'R2住基'!M54</f>
        <v>1.4200439836632107E-3</v>
      </c>
      <c r="AI54" s="542">
        <f>N54/'R2住基'!N54</f>
        <v>1.0333764357710557E-3</v>
      </c>
      <c r="AJ54" s="542">
        <f>O54/'R2住基'!O54</f>
        <v>4.1004332791164935E-4</v>
      </c>
      <c r="AK54" s="542">
        <f>P54/'R2住基'!P54</f>
        <v>-1.4797042705322179E-4</v>
      </c>
      <c r="AL54" s="542">
        <f>Q54/'R2住基'!Q54</f>
        <v>5.7409057474838688E-4</v>
      </c>
      <c r="AM54" s="542">
        <f>R54/'R2住基'!R54</f>
        <v>6.6258821107615903E-4</v>
      </c>
      <c r="AN54" s="542">
        <f>S54/'R2住基'!S54</f>
        <v>-2.5794617523143505E-4</v>
      </c>
      <c r="AO54" s="542">
        <f>T54/'R2住基'!T54</f>
        <v>-6.770554047978854E-4</v>
      </c>
      <c r="AP54" s="542">
        <f>U54/'R2住基'!U54</f>
        <v>-2.3729428679108332E-4</v>
      </c>
      <c r="AQ54" s="542">
        <f>V54/'R2住基'!V54</f>
        <v>-2.7369285345853027E-4</v>
      </c>
      <c r="AR54" s="542">
        <f>W54/'R2住基'!W54</f>
        <v>-7.7548005908419494E-4</v>
      </c>
      <c r="AS54" s="542">
        <f>X54/'R2住基'!X54</f>
        <v>3.3773799974669652E-4</v>
      </c>
      <c r="AT54" s="551"/>
    </row>
    <row r="55" spans="1:46" ht="15" customHeight="1">
      <c r="A55" s="384" t="s">
        <v>593</v>
      </c>
      <c r="B55" s="385" t="s">
        <v>57</v>
      </c>
      <c r="C55" s="385" t="s">
        <v>176</v>
      </c>
      <c r="D55" s="386" t="s">
        <v>33</v>
      </c>
      <c r="E55" s="529">
        <v>-847</v>
      </c>
      <c r="F55" s="523">
        <v>-37</v>
      </c>
      <c r="G55" s="523">
        <v>12</v>
      </c>
      <c r="H55" s="523">
        <v>43</v>
      </c>
      <c r="I55" s="523">
        <v>103</v>
      </c>
      <c r="J55" s="523">
        <v>-245</v>
      </c>
      <c r="K55" s="523">
        <v>-778</v>
      </c>
      <c r="L55" s="523">
        <v>-153</v>
      </c>
      <c r="M55" s="523">
        <v>119</v>
      </c>
      <c r="N55" s="523">
        <v>13</v>
      </c>
      <c r="O55" s="523">
        <v>46</v>
      </c>
      <c r="P55" s="523">
        <v>11</v>
      </c>
      <c r="Q55" s="523">
        <v>68</v>
      </c>
      <c r="R55" s="523">
        <v>58</v>
      </c>
      <c r="S55" s="523">
        <v>8</v>
      </c>
      <c r="T55" s="523">
        <v>-42</v>
      </c>
      <c r="U55" s="523">
        <v>-9</v>
      </c>
      <c r="V55" s="523">
        <v>-14</v>
      </c>
      <c r="W55" s="523">
        <v>-37</v>
      </c>
      <c r="X55" s="523">
        <v>-13</v>
      </c>
      <c r="Y55" s="547"/>
      <c r="Z55" s="541">
        <f>E55/'R2住基'!E55</f>
        <v>-1.1543409762426542E-3</v>
      </c>
      <c r="AA55" s="541">
        <f>F55/'R2住基'!F55</f>
        <v>-1.2773155659888838E-3</v>
      </c>
      <c r="AB55" s="541">
        <f>G55/'R2住基'!G55</f>
        <v>3.7128712871287129E-4</v>
      </c>
      <c r="AC55" s="541">
        <f>H55/'R2住基'!H55</f>
        <v>1.2730179406714429E-3</v>
      </c>
      <c r="AD55" s="541">
        <f>I55/'R2住基'!I55</f>
        <v>2.874044310508399E-3</v>
      </c>
      <c r="AE55" s="541">
        <f>J55/'R2住基'!J55</f>
        <v>-6.1953168462044201E-3</v>
      </c>
      <c r="AF55" s="541">
        <f>K55/'R2住基'!K55</f>
        <v>-2.0990152434911643E-2</v>
      </c>
      <c r="AG55" s="541">
        <f>L55/'R2住基'!L55</f>
        <v>-3.8423868002712275E-3</v>
      </c>
      <c r="AH55" s="541">
        <f>M55/'R2住基'!M55</f>
        <v>2.709471766848816E-3</v>
      </c>
      <c r="AI55" s="541">
        <f>N55/'R2住基'!N55</f>
        <v>2.5505699542859386E-4</v>
      </c>
      <c r="AJ55" s="541">
        <f>O55/'R2住基'!O55</f>
        <v>7.6546743435284724E-4</v>
      </c>
      <c r="AK55" s="541">
        <f>P55/'R2住基'!P55</f>
        <v>2.1127436857773936E-4</v>
      </c>
      <c r="AL55" s="541">
        <f>Q55/'R2住基'!Q55</f>
        <v>1.4599480430255276E-3</v>
      </c>
      <c r="AM55" s="541">
        <f>R55/'R2住基'!R55</f>
        <v>1.3587274814346288E-3</v>
      </c>
      <c r="AN55" s="541">
        <f>S55/'R2住基'!S55</f>
        <v>1.6777819722327083E-4</v>
      </c>
      <c r="AO55" s="541">
        <f>T55/'R2住基'!T55</f>
        <v>-8.3107426242159206E-4</v>
      </c>
      <c r="AP55" s="541">
        <f>U55/'R2住基'!U55</f>
        <v>-2.3391812865497077E-4</v>
      </c>
      <c r="AQ55" s="541">
        <f>V55/'R2住基'!V55</f>
        <v>-5.4730258014073498E-4</v>
      </c>
      <c r="AR55" s="541">
        <f>W55/'R2住基'!W55</f>
        <v>-2.4764072016598623E-3</v>
      </c>
      <c r="AS55" s="541">
        <f>X55/'R2住基'!X55</f>
        <v>-2.0167545764815391E-3</v>
      </c>
      <c r="AT55" s="552"/>
    </row>
    <row r="56" spans="1:46" ht="15" customHeight="1">
      <c r="A56" s="389" t="s">
        <v>594</v>
      </c>
      <c r="B56" s="390" t="s">
        <v>57</v>
      </c>
      <c r="C56" s="391" t="s">
        <v>177</v>
      </c>
      <c r="D56" s="392" t="s">
        <v>33</v>
      </c>
      <c r="E56" s="528">
        <v>-389</v>
      </c>
      <c r="F56" s="525">
        <v>-1</v>
      </c>
      <c r="G56" s="525">
        <v>35</v>
      </c>
      <c r="H56" s="525">
        <v>-3</v>
      </c>
      <c r="I56" s="525">
        <v>22</v>
      </c>
      <c r="J56" s="525">
        <v>-148</v>
      </c>
      <c r="K56" s="525">
        <v>-251</v>
      </c>
      <c r="L56" s="525">
        <v>-41</v>
      </c>
      <c r="M56" s="525">
        <v>76</v>
      </c>
      <c r="N56" s="525">
        <v>25</v>
      </c>
      <c r="O56" s="525">
        <v>-16</v>
      </c>
      <c r="P56" s="525">
        <v>-33</v>
      </c>
      <c r="Q56" s="525">
        <v>-14</v>
      </c>
      <c r="R56" s="525">
        <v>4</v>
      </c>
      <c r="S56" s="525">
        <v>-14</v>
      </c>
      <c r="T56" s="525">
        <v>-7</v>
      </c>
      <c r="U56" s="525">
        <v>-12</v>
      </c>
      <c r="V56" s="525">
        <v>-5</v>
      </c>
      <c r="W56" s="525">
        <v>-5</v>
      </c>
      <c r="X56" s="525">
        <v>-1</v>
      </c>
      <c r="Y56" s="548"/>
      <c r="Z56" s="543">
        <f>E56/'R2住基'!E56</f>
        <v>-3.8319082706174397E-3</v>
      </c>
      <c r="AA56" s="543">
        <f>F56/'R2住基'!F56</f>
        <v>-2.205071664829107E-4</v>
      </c>
      <c r="AB56" s="543">
        <f>G56/'R2住基'!G56</f>
        <v>6.9416898056326856E-3</v>
      </c>
      <c r="AC56" s="543">
        <f>H56/'R2住基'!H56</f>
        <v>-5.9136605558840927E-4</v>
      </c>
      <c r="AD56" s="543">
        <f>I56/'R2住基'!I56</f>
        <v>4.1006523765144453E-3</v>
      </c>
      <c r="AE56" s="543">
        <f>J56/'R2住基'!J56</f>
        <v>-2.5212947189097105E-2</v>
      </c>
      <c r="AF56" s="543">
        <f>K56/'R2住基'!K56</f>
        <v>-4.9673461310112806E-2</v>
      </c>
      <c r="AG56" s="543">
        <f>L56/'R2住基'!L56</f>
        <v>-7.6592564916869044E-3</v>
      </c>
      <c r="AH56" s="543">
        <f>M56/'R2住基'!M56</f>
        <v>1.2593206296603147E-2</v>
      </c>
      <c r="AI56" s="543">
        <f>N56/'R2住基'!N56</f>
        <v>3.4050667393080904E-3</v>
      </c>
      <c r="AJ56" s="543">
        <f>O56/'R2住基'!O56</f>
        <v>-1.830873097608422E-3</v>
      </c>
      <c r="AK56" s="543">
        <f>P56/'R2住基'!P56</f>
        <v>-4.1745730550284627E-3</v>
      </c>
      <c r="AL56" s="543">
        <f>Q56/'R2住基'!Q56</f>
        <v>-2.0756115641215717E-3</v>
      </c>
      <c r="AM56" s="543">
        <f>R56/'R2住基'!R56</f>
        <v>6.8598868118676043E-4</v>
      </c>
      <c r="AN56" s="543">
        <f>S56/'R2住基'!S56</f>
        <v>-2.4713150926743161E-3</v>
      </c>
      <c r="AO56" s="543">
        <f>T56/'R2住基'!T56</f>
        <v>-1.176470588235294E-3</v>
      </c>
      <c r="AP56" s="543">
        <f>U56/'R2住基'!U56</f>
        <v>-2.7535566773749425E-3</v>
      </c>
      <c r="AQ56" s="543">
        <f>V56/'R2住基'!V56</f>
        <v>-1.6479894528675016E-3</v>
      </c>
      <c r="AR56" s="543">
        <f>W56/'R2住基'!W56</f>
        <v>-2.6838432635534087E-3</v>
      </c>
      <c r="AS56" s="543">
        <f>X56/'R2住基'!X56</f>
        <v>-1.1376564277588168E-3</v>
      </c>
      <c r="AT56" s="553"/>
    </row>
    <row r="57" spans="1:46" ht="15" customHeight="1">
      <c r="A57" s="379" t="s">
        <v>595</v>
      </c>
      <c r="B57" s="380" t="s">
        <v>57</v>
      </c>
      <c r="C57" s="395" t="s">
        <v>178</v>
      </c>
      <c r="D57" s="381" t="s">
        <v>33</v>
      </c>
      <c r="E57" s="528">
        <v>-23</v>
      </c>
      <c r="F57" s="521">
        <v>21</v>
      </c>
      <c r="G57" s="521">
        <v>-5</v>
      </c>
      <c r="H57" s="521">
        <v>8</v>
      </c>
      <c r="I57" s="521">
        <v>110</v>
      </c>
      <c r="J57" s="521">
        <v>-45</v>
      </c>
      <c r="K57" s="521">
        <v>-77</v>
      </c>
      <c r="L57" s="521">
        <v>-3</v>
      </c>
      <c r="M57" s="521">
        <v>22</v>
      </c>
      <c r="N57" s="521">
        <v>-27</v>
      </c>
      <c r="O57" s="521">
        <v>1</v>
      </c>
      <c r="P57" s="521">
        <v>-20</v>
      </c>
      <c r="Q57" s="521">
        <v>4</v>
      </c>
      <c r="R57" s="521">
        <v>5</v>
      </c>
      <c r="S57" s="521">
        <v>4</v>
      </c>
      <c r="T57" s="521">
        <v>-3</v>
      </c>
      <c r="U57" s="521">
        <v>-10</v>
      </c>
      <c r="V57" s="521">
        <v>6</v>
      </c>
      <c r="W57" s="521">
        <v>-11</v>
      </c>
      <c r="X57" s="521">
        <v>-3</v>
      </c>
      <c r="Y57" s="546"/>
      <c r="Z57" s="541">
        <f>E57/'R2住基'!E57</f>
        <v>-3.6553773779819139E-4</v>
      </c>
      <c r="AA57" s="541">
        <f>F57/'R2住基'!F57</f>
        <v>7.526881720430108E-3</v>
      </c>
      <c r="AB57" s="541">
        <f>G57/'R2住基'!G57</f>
        <v>-1.6452780519907865E-3</v>
      </c>
      <c r="AC57" s="541">
        <f>H57/'R2住基'!H57</f>
        <v>2.7036160865157146E-3</v>
      </c>
      <c r="AD57" s="541">
        <f>I57/'R2住基'!I57</f>
        <v>3.4942820838627701E-2</v>
      </c>
      <c r="AE57" s="541">
        <f>J57/'R2住基'!J57</f>
        <v>-1.200320085356095E-2</v>
      </c>
      <c r="AF57" s="541">
        <f>K57/'R2住基'!K57</f>
        <v>-2.2889417360285373E-2</v>
      </c>
      <c r="AG57" s="541">
        <f>L57/'R2住基'!L57</f>
        <v>-8.573878250928837E-4</v>
      </c>
      <c r="AH57" s="541">
        <f>M57/'R2住基'!M57</f>
        <v>5.4862842892768084E-3</v>
      </c>
      <c r="AI57" s="541">
        <f>N57/'R2住基'!N57</f>
        <v>-5.823986194995686E-3</v>
      </c>
      <c r="AJ57" s="541">
        <f>O57/'R2住基'!O57</f>
        <v>1.8231540565177758E-4</v>
      </c>
      <c r="AK57" s="541">
        <f>P57/'R2住基'!P57</f>
        <v>-4.2835724994645533E-3</v>
      </c>
      <c r="AL57" s="541">
        <f>Q57/'R2住基'!Q57</f>
        <v>1.0165184243964421E-3</v>
      </c>
      <c r="AM57" s="541">
        <f>R57/'R2住基'!R57</f>
        <v>1.5728216420257944E-3</v>
      </c>
      <c r="AN57" s="541">
        <f>S57/'R2住基'!S57</f>
        <v>1.146131805157593E-3</v>
      </c>
      <c r="AO57" s="541">
        <f>T57/'R2住基'!T57</f>
        <v>-8.0775444264943462E-4</v>
      </c>
      <c r="AP57" s="541">
        <f>U57/'R2住基'!U57</f>
        <v>-3.6245016310257339E-3</v>
      </c>
      <c r="AQ57" s="541">
        <f>V57/'R2住基'!V57</f>
        <v>3.1168831168831169E-3</v>
      </c>
      <c r="AR57" s="541">
        <f>W57/'R2住基'!W57</f>
        <v>-8.2893745290128114E-3</v>
      </c>
      <c r="AS57" s="541">
        <f>X57/'R2住基'!X57</f>
        <v>-4.8231511254019296E-3</v>
      </c>
      <c r="AT57" s="552"/>
    </row>
    <row r="58" spans="1:46" ht="15" customHeight="1">
      <c r="A58" s="379" t="s">
        <v>596</v>
      </c>
      <c r="B58" s="380" t="s">
        <v>57</v>
      </c>
      <c r="C58" s="395" t="s">
        <v>179</v>
      </c>
      <c r="D58" s="381" t="s">
        <v>33</v>
      </c>
      <c r="E58" s="528">
        <v>268</v>
      </c>
      <c r="F58" s="521">
        <v>-96</v>
      </c>
      <c r="G58" s="521">
        <v>-6</v>
      </c>
      <c r="H58" s="521">
        <v>12</v>
      </c>
      <c r="I58" s="521">
        <v>54</v>
      </c>
      <c r="J58" s="521">
        <v>260</v>
      </c>
      <c r="K58" s="521">
        <v>12</v>
      </c>
      <c r="L58" s="521">
        <v>-48</v>
      </c>
      <c r="M58" s="521">
        <v>-4</v>
      </c>
      <c r="N58" s="521">
        <v>-12</v>
      </c>
      <c r="O58" s="521">
        <v>35</v>
      </c>
      <c r="P58" s="521">
        <v>23</v>
      </c>
      <c r="Q58" s="521">
        <v>29</v>
      </c>
      <c r="R58" s="521">
        <v>29</v>
      </c>
      <c r="S58" s="521">
        <v>6</v>
      </c>
      <c r="T58" s="521">
        <v>-6</v>
      </c>
      <c r="U58" s="521">
        <v>1</v>
      </c>
      <c r="V58" s="521">
        <v>7</v>
      </c>
      <c r="W58" s="521">
        <v>-22</v>
      </c>
      <c r="X58" s="521">
        <v>-6</v>
      </c>
      <c r="Y58" s="546"/>
      <c r="Z58" s="541">
        <f>E58/'R2住基'!E58</f>
        <v>4.9734624948966338E-3</v>
      </c>
      <c r="AA58" s="541">
        <f>F58/'R2住基'!F58</f>
        <v>-5.1807879114948732E-2</v>
      </c>
      <c r="AB58" s="541">
        <f>G58/'R2住基'!G58</f>
        <v>-3.2985156679494229E-3</v>
      </c>
      <c r="AC58" s="541">
        <f>H58/'R2住基'!H58</f>
        <v>6.3728093467870419E-3</v>
      </c>
      <c r="AD58" s="541">
        <f>I58/'R2住基'!I58</f>
        <v>2.5198320111992533E-2</v>
      </c>
      <c r="AE58" s="541">
        <f>J58/'R2住基'!J58</f>
        <v>7.770472205618649E-2</v>
      </c>
      <c r="AF58" s="541">
        <f>K58/'R2住基'!K58</f>
        <v>3.2188841201716738E-3</v>
      </c>
      <c r="AG58" s="541">
        <f>L58/'R2住基'!L58</f>
        <v>-1.3445378151260505E-2</v>
      </c>
      <c r="AH58" s="541">
        <f>M58/'R2住基'!M58</f>
        <v>-1.1778563015312131E-3</v>
      </c>
      <c r="AI58" s="541">
        <f>N58/'R2住基'!N58</f>
        <v>-3.2414910858995136E-3</v>
      </c>
      <c r="AJ58" s="541">
        <f>O58/'R2住基'!O58</f>
        <v>7.9853981291352957E-3</v>
      </c>
      <c r="AK58" s="541">
        <f>P58/'R2住基'!P58</f>
        <v>6.0415024954032044E-3</v>
      </c>
      <c r="AL58" s="541">
        <f>Q58/'R2住基'!Q58</f>
        <v>8.5419734904270978E-3</v>
      </c>
      <c r="AM58" s="541">
        <f>R58/'R2住基'!R58</f>
        <v>9.8471986417657045E-3</v>
      </c>
      <c r="AN58" s="541">
        <f>S58/'R2住基'!S58</f>
        <v>1.7376194613379669E-3</v>
      </c>
      <c r="AO58" s="541">
        <f>T58/'R2住基'!T58</f>
        <v>-1.6787912702853946E-3</v>
      </c>
      <c r="AP58" s="541">
        <f>U58/'R2住基'!U58</f>
        <v>3.5739814152966406E-4</v>
      </c>
      <c r="AQ58" s="541">
        <f>V58/'R2住基'!V58</f>
        <v>3.5750766087844742E-3</v>
      </c>
      <c r="AR58" s="541">
        <f>W58/'R2住基'!W58</f>
        <v>-1.9695613249776187E-2</v>
      </c>
      <c r="AS58" s="541">
        <f>X58/'R2住基'!X58</f>
        <v>-1.1811023622047244E-2</v>
      </c>
      <c r="AT58" s="552"/>
    </row>
    <row r="59" spans="1:46" ht="15" customHeight="1">
      <c r="A59" s="379" t="s">
        <v>597</v>
      </c>
      <c r="B59" s="380" t="s">
        <v>57</v>
      </c>
      <c r="C59" s="395" t="s">
        <v>387</v>
      </c>
      <c r="D59" s="381" t="s">
        <v>33</v>
      </c>
      <c r="E59" s="528">
        <v>-75</v>
      </c>
      <c r="F59" s="521">
        <v>-3</v>
      </c>
      <c r="G59" s="521">
        <v>-2</v>
      </c>
      <c r="H59" s="521">
        <v>1</v>
      </c>
      <c r="I59" s="521">
        <v>-33</v>
      </c>
      <c r="J59" s="521">
        <v>66</v>
      </c>
      <c r="K59" s="521">
        <v>-47</v>
      </c>
      <c r="L59" s="521">
        <v>-30</v>
      </c>
      <c r="M59" s="521">
        <v>-34</v>
      </c>
      <c r="N59" s="521">
        <v>8</v>
      </c>
      <c r="O59" s="521">
        <v>4</v>
      </c>
      <c r="P59" s="521">
        <v>7</v>
      </c>
      <c r="Q59" s="521">
        <v>-18</v>
      </c>
      <c r="R59" s="521">
        <v>13</v>
      </c>
      <c r="S59" s="521">
        <v>-9</v>
      </c>
      <c r="T59" s="521">
        <v>4</v>
      </c>
      <c r="U59" s="521">
        <v>0</v>
      </c>
      <c r="V59" s="521">
        <v>-7</v>
      </c>
      <c r="W59" s="521">
        <v>7</v>
      </c>
      <c r="X59" s="521">
        <v>-2</v>
      </c>
      <c r="Y59" s="546"/>
      <c r="Z59" s="541">
        <f>E59/'R2住基'!E59</f>
        <v>-1.5784489108702515E-3</v>
      </c>
      <c r="AA59" s="541">
        <f>F59/'R2住基'!F59</f>
        <v>-1.9736842105263159E-3</v>
      </c>
      <c r="AB59" s="541">
        <f>G59/'R2住基'!G59</f>
        <v>-1.2594458438287153E-3</v>
      </c>
      <c r="AC59" s="541">
        <f>H59/'R2住基'!H59</f>
        <v>5.5959709009513155E-4</v>
      </c>
      <c r="AD59" s="541">
        <f>I59/'R2住基'!I59</f>
        <v>-1.6734279918864097E-2</v>
      </c>
      <c r="AE59" s="541">
        <f>J59/'R2住基'!J59</f>
        <v>2.5571483920960869E-2</v>
      </c>
      <c r="AF59" s="541">
        <f>K59/'R2住基'!K59</f>
        <v>-1.7222425796995237E-2</v>
      </c>
      <c r="AG59" s="541">
        <f>L59/'R2住基'!L59</f>
        <v>-1.1895321173671689E-2</v>
      </c>
      <c r="AH59" s="541">
        <f>M59/'R2住基'!M59</f>
        <v>-1.2893439514599925E-2</v>
      </c>
      <c r="AI59" s="541">
        <f>N59/'R2住基'!N59</f>
        <v>2.6666666666666666E-3</v>
      </c>
      <c r="AJ59" s="541">
        <f>O59/'R2住基'!O59</f>
        <v>1.0512483574244415E-3</v>
      </c>
      <c r="AK59" s="541">
        <f>P59/'R2住基'!P59</f>
        <v>2.0366598778004071E-3</v>
      </c>
      <c r="AL59" s="541">
        <f>Q59/'R2住基'!Q59</f>
        <v>-5.723370429252782E-3</v>
      </c>
      <c r="AM59" s="541">
        <f>R59/'R2住基'!R59</f>
        <v>4.6033994334277618E-3</v>
      </c>
      <c r="AN59" s="541">
        <f>S59/'R2住基'!S59</f>
        <v>-2.6139994191112402E-3</v>
      </c>
      <c r="AO59" s="541">
        <f>T59/'R2住基'!T59</f>
        <v>1.1004126547455295E-3</v>
      </c>
      <c r="AP59" s="541">
        <f>U59/'R2住基'!U59</f>
        <v>0</v>
      </c>
      <c r="AQ59" s="541">
        <f>V59/'R2住基'!V59</f>
        <v>-3.5823950870010235E-3</v>
      </c>
      <c r="AR59" s="541">
        <f>W59/'R2住基'!W59</f>
        <v>6.1511423550087872E-3</v>
      </c>
      <c r="AS59" s="541">
        <f>X59/'R2住基'!X59</f>
        <v>-4.4543429844097994E-3</v>
      </c>
      <c r="AT59" s="552"/>
    </row>
    <row r="60" spans="1:46" ht="15" customHeight="1">
      <c r="A60" s="379" t="s">
        <v>598</v>
      </c>
      <c r="B60" s="380" t="s">
        <v>57</v>
      </c>
      <c r="C60" s="395" t="s">
        <v>181</v>
      </c>
      <c r="D60" s="381" t="s">
        <v>33</v>
      </c>
      <c r="E60" s="528">
        <v>98</v>
      </c>
      <c r="F60" s="521">
        <v>58</v>
      </c>
      <c r="G60" s="521">
        <v>28</v>
      </c>
      <c r="H60" s="521">
        <v>8</v>
      </c>
      <c r="I60" s="521">
        <v>-6</v>
      </c>
      <c r="J60" s="521">
        <v>-109</v>
      </c>
      <c r="K60" s="521">
        <v>-74</v>
      </c>
      <c r="L60" s="521">
        <v>78</v>
      </c>
      <c r="M60" s="521">
        <v>21</v>
      </c>
      <c r="N60" s="521">
        <v>0</v>
      </c>
      <c r="O60" s="521">
        <v>27</v>
      </c>
      <c r="P60" s="521">
        <v>21</v>
      </c>
      <c r="Q60" s="521">
        <v>10</v>
      </c>
      <c r="R60" s="521">
        <v>19</v>
      </c>
      <c r="S60" s="521">
        <v>17</v>
      </c>
      <c r="T60" s="521">
        <v>19</v>
      </c>
      <c r="U60" s="521">
        <v>0</v>
      </c>
      <c r="V60" s="521">
        <v>-11</v>
      </c>
      <c r="W60" s="521">
        <v>-3</v>
      </c>
      <c r="X60" s="521">
        <v>-5</v>
      </c>
      <c r="Y60" s="546"/>
      <c r="Z60" s="541">
        <f>E60/'R2住基'!E60</f>
        <v>1.2950457891189725E-3</v>
      </c>
      <c r="AA60" s="541">
        <f>F60/'R2住基'!F60</f>
        <v>1.9515477792732168E-2</v>
      </c>
      <c r="AB60" s="541">
        <f>G60/'R2住基'!G60</f>
        <v>8.9599999999999992E-3</v>
      </c>
      <c r="AC60" s="541">
        <f>H60/'R2住基'!H60</f>
        <v>2.4737167594310453E-3</v>
      </c>
      <c r="AD60" s="541">
        <f>I60/'R2住基'!I60</f>
        <v>-1.6727069974909396E-3</v>
      </c>
      <c r="AE60" s="541">
        <f>J60/'R2住基'!J60</f>
        <v>-3.0851967166713842E-2</v>
      </c>
      <c r="AF60" s="541">
        <f>K60/'R2住基'!K60</f>
        <v>-2.249923989054424E-2</v>
      </c>
      <c r="AG60" s="541">
        <f>L60/'R2住基'!L60</f>
        <v>2.1387441732931178E-2</v>
      </c>
      <c r="AH60" s="541">
        <f>M60/'R2住基'!M60</f>
        <v>4.9493283054442613E-3</v>
      </c>
      <c r="AI60" s="541">
        <f>N60/'R2住基'!N60</f>
        <v>0</v>
      </c>
      <c r="AJ60" s="541">
        <f>O60/'R2住基'!O60</f>
        <v>4.6098685333788633E-3</v>
      </c>
      <c r="AK60" s="541">
        <f>P60/'R2住基'!P60</f>
        <v>4.0237593408698983E-3</v>
      </c>
      <c r="AL60" s="541">
        <f>Q60/'R2住基'!Q60</f>
        <v>2.0546537908362442E-3</v>
      </c>
      <c r="AM60" s="541">
        <f>R60/'R2住基'!R60</f>
        <v>4.1403355850947923E-3</v>
      </c>
      <c r="AN60" s="541">
        <f>S60/'R2住基'!S60</f>
        <v>3.2742681047765792E-3</v>
      </c>
      <c r="AO60" s="541">
        <f>T60/'R2住基'!T60</f>
        <v>3.1462162609703593E-3</v>
      </c>
      <c r="AP60" s="541">
        <f>U60/'R2住基'!U60</f>
        <v>0</v>
      </c>
      <c r="AQ60" s="541">
        <f>V60/'R2住基'!V60</f>
        <v>-3.4003091190108192E-3</v>
      </c>
      <c r="AR60" s="541">
        <f>W60/'R2住基'!W60</f>
        <v>-1.6602102933038186E-3</v>
      </c>
      <c r="AS60" s="541">
        <f>X60/'R2住基'!X60</f>
        <v>-6.7750677506775072E-3</v>
      </c>
      <c r="AT60" s="552"/>
    </row>
    <row r="61" spans="1:46" ht="15" customHeight="1">
      <c r="A61" s="379" t="s">
        <v>599</v>
      </c>
      <c r="B61" s="380" t="s">
        <v>57</v>
      </c>
      <c r="C61" s="395" t="s">
        <v>182</v>
      </c>
      <c r="D61" s="381" t="s">
        <v>33</v>
      </c>
      <c r="E61" s="528">
        <v>-516</v>
      </c>
      <c r="F61" s="521">
        <v>-6</v>
      </c>
      <c r="G61" s="521">
        <v>6</v>
      </c>
      <c r="H61" s="521">
        <v>5</v>
      </c>
      <c r="I61" s="521">
        <v>-17</v>
      </c>
      <c r="J61" s="521">
        <v>-255</v>
      </c>
      <c r="K61" s="521">
        <v>-127</v>
      </c>
      <c r="L61" s="521">
        <v>-97</v>
      </c>
      <c r="M61" s="521">
        <v>21</v>
      </c>
      <c r="N61" s="521">
        <v>-11</v>
      </c>
      <c r="O61" s="521">
        <v>-26</v>
      </c>
      <c r="P61" s="521">
        <v>0</v>
      </c>
      <c r="Q61" s="521">
        <v>3</v>
      </c>
      <c r="R61" s="521">
        <v>-13</v>
      </c>
      <c r="S61" s="521">
        <v>19</v>
      </c>
      <c r="T61" s="521">
        <v>-20</v>
      </c>
      <c r="U61" s="521">
        <v>6</v>
      </c>
      <c r="V61" s="521">
        <v>-2</v>
      </c>
      <c r="W61" s="521">
        <v>-5</v>
      </c>
      <c r="X61" s="521">
        <v>3</v>
      </c>
      <c r="Y61" s="546"/>
      <c r="Z61" s="541">
        <f>E61/'R2住基'!E61</f>
        <v>-4.8963789569574125E-3</v>
      </c>
      <c r="AA61" s="541">
        <f>F61/'R2住基'!F61</f>
        <v>-1.2790449797484545E-3</v>
      </c>
      <c r="AB61" s="541">
        <f>G61/'R2住基'!G61</f>
        <v>1.1123470522803114E-3</v>
      </c>
      <c r="AC61" s="541">
        <f>H61/'R2住基'!H61</f>
        <v>9.5057034220532319E-4</v>
      </c>
      <c r="AD61" s="541">
        <f>I61/'R2住基'!I61</f>
        <v>-3.2717474980754426E-3</v>
      </c>
      <c r="AE61" s="541">
        <f>J61/'R2住基'!J61</f>
        <v>-5.1945406396414748E-2</v>
      </c>
      <c r="AF61" s="541">
        <f>K61/'R2住基'!K61</f>
        <v>-2.7998236331569663E-2</v>
      </c>
      <c r="AG61" s="541">
        <f>L61/'R2住基'!L61</f>
        <v>-1.7694272163443998E-2</v>
      </c>
      <c r="AH61" s="541">
        <f>M61/'R2住基'!M61</f>
        <v>3.2502708559046588E-3</v>
      </c>
      <c r="AI61" s="541">
        <f>N61/'R2住基'!N61</f>
        <v>-1.5017064846416382E-3</v>
      </c>
      <c r="AJ61" s="541">
        <f>O61/'R2住基'!O61</f>
        <v>-3.1145184475323429E-3</v>
      </c>
      <c r="AK61" s="541">
        <f>P61/'R2住基'!P61</f>
        <v>0</v>
      </c>
      <c r="AL61" s="541">
        <f>Q61/'R2住基'!Q61</f>
        <v>4.7778308647873863E-4</v>
      </c>
      <c r="AM61" s="541">
        <f>R61/'R2住基'!R61</f>
        <v>-2.2086306489976213E-3</v>
      </c>
      <c r="AN61" s="541">
        <f>S61/'R2住基'!S61</f>
        <v>2.8592927012791574E-3</v>
      </c>
      <c r="AO61" s="541">
        <f>T61/'R2住基'!T61</f>
        <v>-2.7635760674312561E-3</v>
      </c>
      <c r="AP61" s="541">
        <f>U61/'R2住基'!U61</f>
        <v>1.0090817356205853E-3</v>
      </c>
      <c r="AQ61" s="541">
        <f>V61/'R2住基'!V61</f>
        <v>-4.8204386599180526E-4</v>
      </c>
      <c r="AR61" s="541">
        <f>W61/'R2住基'!W61</f>
        <v>-2.0316944331572532E-3</v>
      </c>
      <c r="AS61" s="541">
        <f>X61/'R2住基'!X61</f>
        <v>2.881844380403458E-3</v>
      </c>
      <c r="AT61" s="552"/>
    </row>
    <row r="62" spans="1:46" ht="15" customHeight="1">
      <c r="A62" s="379" t="s">
        <v>600</v>
      </c>
      <c r="B62" s="380" t="s">
        <v>57</v>
      </c>
      <c r="C62" s="395" t="s">
        <v>183</v>
      </c>
      <c r="D62" s="381" t="s">
        <v>33</v>
      </c>
      <c r="E62" s="528">
        <v>-117</v>
      </c>
      <c r="F62" s="521">
        <v>89</v>
      </c>
      <c r="G62" s="521">
        <v>10</v>
      </c>
      <c r="H62" s="521">
        <v>10</v>
      </c>
      <c r="I62" s="521">
        <v>-49</v>
      </c>
      <c r="J62" s="521">
        <v>-223</v>
      </c>
      <c r="K62" s="521">
        <v>-104</v>
      </c>
      <c r="L62" s="521">
        <v>15</v>
      </c>
      <c r="M62" s="521">
        <v>66</v>
      </c>
      <c r="N62" s="521">
        <v>40</v>
      </c>
      <c r="O62" s="521">
        <v>-1</v>
      </c>
      <c r="P62" s="521">
        <v>-9</v>
      </c>
      <c r="Q62" s="521">
        <v>23</v>
      </c>
      <c r="R62" s="521">
        <v>13</v>
      </c>
      <c r="S62" s="521">
        <v>4</v>
      </c>
      <c r="T62" s="521">
        <v>-9</v>
      </c>
      <c r="U62" s="521">
        <v>-2</v>
      </c>
      <c r="V62" s="521">
        <v>-1</v>
      </c>
      <c r="W62" s="521">
        <v>4</v>
      </c>
      <c r="X62" s="521">
        <v>7</v>
      </c>
      <c r="Y62" s="546"/>
      <c r="Z62" s="541">
        <f>E62/'R2住基'!E62</f>
        <v>-1.1259527292324274E-3</v>
      </c>
      <c r="AA62" s="541">
        <f>F62/'R2住基'!F62</f>
        <v>2.4578845622756144E-2</v>
      </c>
      <c r="AB62" s="541">
        <f>G62/'R2住基'!G62</f>
        <v>2.2172949002217295E-3</v>
      </c>
      <c r="AC62" s="541">
        <f>H62/'R2住基'!H62</f>
        <v>1.8907165815844206E-3</v>
      </c>
      <c r="AD62" s="541">
        <f>I62/'R2住基'!I62</f>
        <v>-8.7971274685816874E-3</v>
      </c>
      <c r="AE62" s="541">
        <f>J62/'R2住基'!J62</f>
        <v>-4.290111581377453E-2</v>
      </c>
      <c r="AF62" s="541">
        <f>K62/'R2住基'!K62</f>
        <v>-2.4880382775119617E-2</v>
      </c>
      <c r="AG62" s="541">
        <f>L62/'R2住基'!L62</f>
        <v>3.2481593763533999E-3</v>
      </c>
      <c r="AH62" s="541">
        <f>M62/'R2住基'!M62</f>
        <v>1.2125665993018555E-2</v>
      </c>
      <c r="AI62" s="541">
        <f>N62/'R2住基'!N62</f>
        <v>5.8875478363261706E-3</v>
      </c>
      <c r="AJ62" s="541">
        <f>O62/'R2住基'!O62</f>
        <v>-1.1656370206317752E-4</v>
      </c>
      <c r="AK62" s="541">
        <f>P62/'R2住基'!P62</f>
        <v>-1.2308533916849016E-3</v>
      </c>
      <c r="AL62" s="541">
        <f>Q62/'R2住基'!Q62</f>
        <v>3.5018270401948842E-3</v>
      </c>
      <c r="AM62" s="541">
        <f>R62/'R2住基'!R62</f>
        <v>2.0605484228879379E-3</v>
      </c>
      <c r="AN62" s="541">
        <f>S62/'R2住基'!S62</f>
        <v>5.527152134862512E-4</v>
      </c>
      <c r="AO62" s="541">
        <f>T62/'R2住基'!T62</f>
        <v>-1.1320754716981133E-3</v>
      </c>
      <c r="AP62" s="541">
        <f>U62/'R2住基'!U62</f>
        <v>-3.0921459492888067E-4</v>
      </c>
      <c r="AQ62" s="541">
        <f>V62/'R2住基'!V62</f>
        <v>-2.3441162681669012E-4</v>
      </c>
      <c r="AR62" s="541">
        <f>W62/'R2住基'!W62</f>
        <v>1.8399264029438822E-3</v>
      </c>
      <c r="AS62" s="541">
        <f>X62/'R2住基'!X62</f>
        <v>7.6670317634173054E-3</v>
      </c>
      <c r="AT62" s="552"/>
    </row>
    <row r="63" spans="1:46" ht="15" customHeight="1">
      <c r="A63" s="379" t="s">
        <v>601</v>
      </c>
      <c r="B63" s="380" t="s">
        <v>57</v>
      </c>
      <c r="C63" s="395" t="s">
        <v>184</v>
      </c>
      <c r="D63" s="381" t="s">
        <v>33</v>
      </c>
      <c r="E63" s="528">
        <v>433</v>
      </c>
      <c r="F63" s="521">
        <v>-131</v>
      </c>
      <c r="G63" s="521">
        <v>-47</v>
      </c>
      <c r="H63" s="521">
        <v>6</v>
      </c>
      <c r="I63" s="521">
        <v>75</v>
      </c>
      <c r="J63" s="521">
        <v>451</v>
      </c>
      <c r="K63" s="521">
        <v>89</v>
      </c>
      <c r="L63" s="521">
        <v>3</v>
      </c>
      <c r="M63" s="521">
        <v>-17</v>
      </c>
      <c r="N63" s="521">
        <v>-5</v>
      </c>
      <c r="O63" s="521">
        <v>14</v>
      </c>
      <c r="P63" s="521">
        <v>25</v>
      </c>
      <c r="Q63" s="521">
        <v>26</v>
      </c>
      <c r="R63" s="521">
        <v>-8</v>
      </c>
      <c r="S63" s="521">
        <v>-16</v>
      </c>
      <c r="T63" s="521">
        <v>-5</v>
      </c>
      <c r="U63" s="521">
        <v>0</v>
      </c>
      <c r="V63" s="521">
        <v>-7</v>
      </c>
      <c r="W63" s="521">
        <v>-6</v>
      </c>
      <c r="X63" s="521">
        <v>-14</v>
      </c>
      <c r="Y63" s="546"/>
      <c r="Z63" s="541">
        <f>E63/'R2住基'!E63</f>
        <v>6.6952205711811727E-3</v>
      </c>
      <c r="AA63" s="541">
        <f>F63/'R2住基'!F63</f>
        <v>-4.8482605477424133E-2</v>
      </c>
      <c r="AB63" s="541">
        <f>G63/'R2住基'!G63</f>
        <v>-2.0180334907685702E-2</v>
      </c>
      <c r="AC63" s="541">
        <f>H63/'R2住基'!H63</f>
        <v>2.8735632183908046E-3</v>
      </c>
      <c r="AD63" s="541">
        <f>I63/'R2住基'!I63</f>
        <v>3.2271944922547334E-2</v>
      </c>
      <c r="AE63" s="541">
        <f>J63/'R2住基'!J63</f>
        <v>0.11558175294720656</v>
      </c>
      <c r="AF63" s="541">
        <f>K63/'R2住基'!K63</f>
        <v>1.8418874172185431E-2</v>
      </c>
      <c r="AG63" s="541">
        <f>L63/'R2住基'!L63</f>
        <v>5.9820538384845463E-4</v>
      </c>
      <c r="AH63" s="541">
        <f>M63/'R2住基'!M63</f>
        <v>-3.4322632747829599E-3</v>
      </c>
      <c r="AI63" s="541">
        <f>N63/'R2住基'!N63</f>
        <v>-9.6861681518791169E-4</v>
      </c>
      <c r="AJ63" s="541">
        <f>O63/'R2住基'!O63</f>
        <v>2.5993316004455998E-3</v>
      </c>
      <c r="AK63" s="541">
        <f>P63/'R2住基'!P63</f>
        <v>5.4884742041712408E-3</v>
      </c>
      <c r="AL63" s="541">
        <f>Q63/'R2住基'!Q63</f>
        <v>6.4564191705984604E-3</v>
      </c>
      <c r="AM63" s="541">
        <f>R63/'R2住基'!R63</f>
        <v>-2.3249055507120024E-3</v>
      </c>
      <c r="AN63" s="541">
        <f>S63/'R2住基'!S63</f>
        <v>-4.434589800443459E-3</v>
      </c>
      <c r="AO63" s="541">
        <f>T63/'R2住基'!T63</f>
        <v>-1.3020833333333333E-3</v>
      </c>
      <c r="AP63" s="541">
        <f>U63/'R2住基'!U63</f>
        <v>0</v>
      </c>
      <c r="AQ63" s="541">
        <f>V63/'R2住基'!V63</f>
        <v>-3.9750141964792728E-3</v>
      </c>
      <c r="AR63" s="541">
        <f>W63/'R2住基'!W63</f>
        <v>-5.3333333333333332E-3</v>
      </c>
      <c r="AS63" s="541">
        <f>X63/'R2住基'!X63</f>
        <v>-2.8282828282828285E-2</v>
      </c>
      <c r="AT63" s="552"/>
    </row>
    <row r="64" spans="1:46" ht="15" customHeight="1">
      <c r="A64" s="396" t="s">
        <v>602</v>
      </c>
      <c r="B64" s="397" t="s">
        <v>57</v>
      </c>
      <c r="C64" s="398" t="s">
        <v>185</v>
      </c>
      <c r="D64" s="399" t="s">
        <v>33</v>
      </c>
      <c r="E64" s="528">
        <v>-526</v>
      </c>
      <c r="F64" s="527">
        <v>32</v>
      </c>
      <c r="G64" s="527">
        <v>-7</v>
      </c>
      <c r="H64" s="527">
        <v>-4</v>
      </c>
      <c r="I64" s="527">
        <v>-53</v>
      </c>
      <c r="J64" s="527">
        <v>-242</v>
      </c>
      <c r="K64" s="527">
        <v>-199</v>
      </c>
      <c r="L64" s="527">
        <v>-30</v>
      </c>
      <c r="M64" s="527">
        <v>-32</v>
      </c>
      <c r="N64" s="527">
        <v>-5</v>
      </c>
      <c r="O64" s="527">
        <v>8</v>
      </c>
      <c r="P64" s="527">
        <v>-3</v>
      </c>
      <c r="Q64" s="527">
        <v>5</v>
      </c>
      <c r="R64" s="527">
        <v>-4</v>
      </c>
      <c r="S64" s="527">
        <v>-3</v>
      </c>
      <c r="T64" s="527">
        <v>-15</v>
      </c>
      <c r="U64" s="527">
        <v>8</v>
      </c>
      <c r="V64" s="527">
        <v>6</v>
      </c>
      <c r="W64" s="527">
        <v>4</v>
      </c>
      <c r="X64" s="527">
        <v>8</v>
      </c>
      <c r="Y64" s="549"/>
      <c r="Z64" s="544">
        <f>E64/'R2住基'!E64</f>
        <v>-4.447375541125541E-3</v>
      </c>
      <c r="AA64" s="544">
        <f>F64/'R2住基'!F64</f>
        <v>7.4713985524165307E-3</v>
      </c>
      <c r="AB64" s="544">
        <f>G64/'R2住基'!G64</f>
        <v>-1.2787723785166241E-3</v>
      </c>
      <c r="AC64" s="544">
        <f>H64/'R2住基'!H64</f>
        <v>-6.4464141821112008E-4</v>
      </c>
      <c r="AD64" s="544">
        <f>I64/'R2住基'!I64</f>
        <v>-8.1126588091229145E-3</v>
      </c>
      <c r="AE64" s="544">
        <f>J64/'R2住基'!J64</f>
        <v>-3.7472901827191082E-2</v>
      </c>
      <c r="AF64" s="544">
        <f>K64/'R2住基'!K64</f>
        <v>-3.7168472170339931E-2</v>
      </c>
      <c r="AG64" s="544">
        <f>L64/'R2住基'!L64</f>
        <v>-4.9075740225748409E-3</v>
      </c>
      <c r="AH64" s="544">
        <f>M64/'R2住基'!M64</f>
        <v>-4.7463660634826463E-3</v>
      </c>
      <c r="AI64" s="544">
        <f>N64/'R2住基'!N64</f>
        <v>-6.208866261020738E-4</v>
      </c>
      <c r="AJ64" s="544">
        <f>O64/'R2住基'!O64</f>
        <v>8.4104289318755253E-4</v>
      </c>
      <c r="AK64" s="544">
        <f>P64/'R2住基'!P64</f>
        <v>-3.720238095238095E-4</v>
      </c>
      <c r="AL64" s="544">
        <f>Q64/'R2住基'!Q64</f>
        <v>6.5651260504201686E-4</v>
      </c>
      <c r="AM64" s="544">
        <f>R64/'R2住基'!R64</f>
        <v>-5.2062996225432775E-4</v>
      </c>
      <c r="AN64" s="544">
        <f>S64/'R2住基'!S64</f>
        <v>-3.3523298692591353E-4</v>
      </c>
      <c r="AO64" s="544">
        <f>T64/'R2住基'!T64</f>
        <v>-1.7445917655268667E-3</v>
      </c>
      <c r="AP64" s="544">
        <f>U64/'R2住基'!U64</f>
        <v>1.3778849466069584E-3</v>
      </c>
      <c r="AQ64" s="544">
        <f>V64/'R2住基'!V64</f>
        <v>1.8192844147968466E-3</v>
      </c>
      <c r="AR64" s="544">
        <f>W64/'R2住基'!W64</f>
        <v>2.0736132711249352E-3</v>
      </c>
      <c r="AS64" s="544">
        <f>X64/'R2住基'!X64</f>
        <v>9.9875156054931337E-3</v>
      </c>
      <c r="AT64" s="554"/>
    </row>
    <row r="65" spans="1:46" ht="15" customHeight="1">
      <c r="A65" s="379" t="s">
        <v>603</v>
      </c>
      <c r="B65" s="380" t="s">
        <v>57</v>
      </c>
      <c r="C65" s="380" t="s">
        <v>186</v>
      </c>
      <c r="D65" s="381" t="s">
        <v>33</v>
      </c>
      <c r="E65" s="530">
        <v>-38</v>
      </c>
      <c r="F65" s="521">
        <v>-35</v>
      </c>
      <c r="G65" s="521">
        <v>-10</v>
      </c>
      <c r="H65" s="521">
        <v>-16</v>
      </c>
      <c r="I65" s="521">
        <v>5</v>
      </c>
      <c r="J65" s="521">
        <v>-74</v>
      </c>
      <c r="K65" s="521">
        <v>-107</v>
      </c>
      <c r="L65" s="521">
        <v>-24</v>
      </c>
      <c r="M65" s="521">
        <v>27</v>
      </c>
      <c r="N65" s="521">
        <v>49</v>
      </c>
      <c r="O65" s="521">
        <v>30</v>
      </c>
      <c r="P65" s="521">
        <v>15</v>
      </c>
      <c r="Q65" s="521">
        <v>31</v>
      </c>
      <c r="R65" s="521">
        <v>-6</v>
      </c>
      <c r="S65" s="521">
        <v>24</v>
      </c>
      <c r="T65" s="521">
        <v>20</v>
      </c>
      <c r="U65" s="521">
        <v>17</v>
      </c>
      <c r="V65" s="521">
        <v>-2</v>
      </c>
      <c r="W65" s="521">
        <v>4</v>
      </c>
      <c r="X65" s="521">
        <v>14</v>
      </c>
      <c r="Y65" s="546"/>
      <c r="Z65" s="541">
        <f>E65/'R2住基'!E65</f>
        <v>-1.4517392217913697E-4</v>
      </c>
      <c r="AA65" s="541">
        <f>F65/'R2住基'!F65</f>
        <v>-3.1774852473899226E-3</v>
      </c>
      <c r="AB65" s="541">
        <f>G65/'R2住基'!G65</f>
        <v>-7.9732100143517786E-4</v>
      </c>
      <c r="AC65" s="541">
        <f>H65/'R2住基'!H65</f>
        <v>-1.2375280377446051E-3</v>
      </c>
      <c r="AD65" s="541">
        <f>I65/'R2住基'!I65</f>
        <v>3.5714285714285714E-4</v>
      </c>
      <c r="AE65" s="541">
        <f>J65/'R2住基'!J65</f>
        <v>-4.9641108204199367E-3</v>
      </c>
      <c r="AF65" s="541">
        <f>K65/'R2住基'!K65</f>
        <v>-7.4725888679377048E-3</v>
      </c>
      <c r="AG65" s="541">
        <f>L65/'R2住基'!L65</f>
        <v>-1.6376663254861821E-3</v>
      </c>
      <c r="AH65" s="541">
        <f>M65/'R2住基'!M65</f>
        <v>1.6798357493933926E-3</v>
      </c>
      <c r="AI65" s="541">
        <f>N65/'R2住基'!N65</f>
        <v>2.672047115279747E-3</v>
      </c>
      <c r="AJ65" s="541">
        <f>O65/'R2住基'!O65</f>
        <v>1.377916590115745E-3</v>
      </c>
      <c r="AK65" s="541">
        <f>P65/'R2住基'!P65</f>
        <v>8.3379655364091158E-4</v>
      </c>
      <c r="AL65" s="541">
        <f>Q65/'R2住基'!Q65</f>
        <v>1.9623979236563904E-3</v>
      </c>
      <c r="AM65" s="541">
        <f>R65/'R2住基'!R65</f>
        <v>-4.0947246297686483E-4</v>
      </c>
      <c r="AN65" s="541">
        <f>S65/'R2住基'!S65</f>
        <v>1.4929086837521771E-3</v>
      </c>
      <c r="AO65" s="541">
        <f>T65/'R2住基'!T65</f>
        <v>1.181753722524226E-3</v>
      </c>
      <c r="AP65" s="541">
        <f>U65/'R2住基'!U65</f>
        <v>1.2729314863347062E-3</v>
      </c>
      <c r="AQ65" s="541">
        <f>V65/'R2住基'!V65</f>
        <v>-2.3702299123014932E-4</v>
      </c>
      <c r="AR65" s="541">
        <f>W65/'R2住基'!W65</f>
        <v>9.0090090090090091E-4</v>
      </c>
      <c r="AS65" s="541">
        <f>X65/'R2住基'!X65</f>
        <v>7.9275198187995465E-3</v>
      </c>
      <c r="AT65" s="552"/>
    </row>
    <row r="66" spans="1:46" ht="15" customHeight="1">
      <c r="A66" s="379" t="s">
        <v>604</v>
      </c>
      <c r="B66" s="380" t="s">
        <v>57</v>
      </c>
      <c r="C66" s="380" t="s">
        <v>187</v>
      </c>
      <c r="D66" s="381" t="s">
        <v>33</v>
      </c>
      <c r="E66" s="528">
        <v>539</v>
      </c>
      <c r="F66" s="521">
        <v>-260</v>
      </c>
      <c r="G66" s="521">
        <v>-40</v>
      </c>
      <c r="H66" s="521">
        <v>2</v>
      </c>
      <c r="I66" s="521">
        <v>86</v>
      </c>
      <c r="J66" s="521">
        <v>381</v>
      </c>
      <c r="K66" s="521">
        <v>278</v>
      </c>
      <c r="L66" s="521">
        <v>117</v>
      </c>
      <c r="M66" s="521">
        <v>-88</v>
      </c>
      <c r="N66" s="521">
        <v>14</v>
      </c>
      <c r="O66" s="521">
        <v>55</v>
      </c>
      <c r="P66" s="521">
        <v>18</v>
      </c>
      <c r="Q66" s="521">
        <v>18</v>
      </c>
      <c r="R66" s="521">
        <v>-15</v>
      </c>
      <c r="S66" s="521">
        <v>-21</v>
      </c>
      <c r="T66" s="521">
        <v>-1</v>
      </c>
      <c r="U66" s="521">
        <v>-1</v>
      </c>
      <c r="V66" s="521">
        <v>7</v>
      </c>
      <c r="W66" s="521">
        <v>-9</v>
      </c>
      <c r="X66" s="521">
        <v>-2</v>
      </c>
      <c r="Y66" s="546"/>
      <c r="Z66" s="541">
        <f>E66/'R2住基'!E66</f>
        <v>2.3766899191308105E-3</v>
      </c>
      <c r="AA66" s="541">
        <f>F66/'R2住基'!F66</f>
        <v>-2.825472723321017E-2</v>
      </c>
      <c r="AB66" s="541">
        <f>G66/'R2住基'!G66</f>
        <v>-4.4009241940807572E-3</v>
      </c>
      <c r="AC66" s="541">
        <f>H66/'R2住基'!H66</f>
        <v>2.1500752526338422E-4</v>
      </c>
      <c r="AD66" s="541">
        <f>I66/'R2住基'!I66</f>
        <v>8.6397428169580071E-3</v>
      </c>
      <c r="AE66" s="541">
        <f>J66/'R2住基'!J66</f>
        <v>3.2791117996385233E-2</v>
      </c>
      <c r="AF66" s="541">
        <f>K66/'R2住基'!K66</f>
        <v>2.0675293767663246E-2</v>
      </c>
      <c r="AG66" s="541">
        <f>L66/'R2住基'!L66</f>
        <v>8.4708948740225883E-3</v>
      </c>
      <c r="AH66" s="541">
        <f>M66/'R2住基'!M66</f>
        <v>-6.1264271790587577E-3</v>
      </c>
      <c r="AI66" s="541">
        <f>N66/'R2住基'!N66</f>
        <v>8.459214501510574E-4</v>
      </c>
      <c r="AJ66" s="541">
        <f>O66/'R2住基'!O66</f>
        <v>2.7780583897363369E-3</v>
      </c>
      <c r="AK66" s="541">
        <f>P66/'R2住基'!P66</f>
        <v>1.055594651653765E-3</v>
      </c>
      <c r="AL66" s="541">
        <f>Q66/'R2住基'!Q66</f>
        <v>1.2813211845102506E-3</v>
      </c>
      <c r="AM66" s="541">
        <f>R66/'R2住基'!R66</f>
        <v>-1.2393621416177808E-3</v>
      </c>
      <c r="AN66" s="541">
        <f>S66/'R2住基'!S66</f>
        <v>-1.5131863380890619E-3</v>
      </c>
      <c r="AO66" s="541">
        <f>T66/'R2住基'!T66</f>
        <v>-6.6458430251877454E-5</v>
      </c>
      <c r="AP66" s="541">
        <f>U66/'R2住基'!U66</f>
        <v>-8.2007544694111853E-5</v>
      </c>
      <c r="AQ66" s="541">
        <f>V66/'R2住基'!V66</f>
        <v>8.6037364798426748E-4</v>
      </c>
      <c r="AR66" s="541">
        <f>W66/'R2住基'!W66</f>
        <v>-2.1791767554479417E-3</v>
      </c>
      <c r="AS66" s="541">
        <f>X66/'R2住基'!X66</f>
        <v>-1.3063357282821686E-3</v>
      </c>
      <c r="AT66" s="552"/>
    </row>
    <row r="67" spans="1:46" ht="15" customHeight="1">
      <c r="A67" s="379" t="s">
        <v>605</v>
      </c>
      <c r="B67" s="380" t="s">
        <v>57</v>
      </c>
      <c r="C67" s="380" t="s">
        <v>188</v>
      </c>
      <c r="D67" s="381" t="s">
        <v>33</v>
      </c>
      <c r="E67" s="528">
        <v>299</v>
      </c>
      <c r="F67" s="521">
        <v>62</v>
      </c>
      <c r="G67" s="521">
        <v>65</v>
      </c>
      <c r="H67" s="521">
        <v>-12</v>
      </c>
      <c r="I67" s="521">
        <v>-45</v>
      </c>
      <c r="J67" s="521">
        <v>-74</v>
      </c>
      <c r="K67" s="521">
        <v>193</v>
      </c>
      <c r="L67" s="521">
        <v>117</v>
      </c>
      <c r="M67" s="521">
        <v>74</v>
      </c>
      <c r="N67" s="521">
        <v>36</v>
      </c>
      <c r="O67" s="521">
        <v>-34</v>
      </c>
      <c r="P67" s="521">
        <v>-11</v>
      </c>
      <c r="Q67" s="521">
        <v>-15</v>
      </c>
      <c r="R67" s="521">
        <v>-18</v>
      </c>
      <c r="S67" s="521">
        <v>-38</v>
      </c>
      <c r="T67" s="521">
        <v>4</v>
      </c>
      <c r="U67" s="521">
        <v>-6</v>
      </c>
      <c r="V67" s="521">
        <v>-8</v>
      </c>
      <c r="W67" s="521">
        <v>4</v>
      </c>
      <c r="X67" s="521">
        <v>5</v>
      </c>
      <c r="Y67" s="546"/>
      <c r="Z67" s="541">
        <f>E67/'R2住基'!E67</f>
        <v>2.0196152599157029E-3</v>
      </c>
      <c r="AA67" s="541">
        <f>F67/'R2住基'!F67</f>
        <v>8.429639700883753E-3</v>
      </c>
      <c r="AB67" s="541">
        <f>G67/'R2住基'!G67</f>
        <v>9.1963780418788908E-3</v>
      </c>
      <c r="AC67" s="541">
        <f>H67/'R2住基'!H67</f>
        <v>-1.7318516380430077E-3</v>
      </c>
      <c r="AD67" s="541">
        <f>I67/'R2住基'!I67</f>
        <v>-6.2840385421030582E-3</v>
      </c>
      <c r="AE67" s="541">
        <f>J67/'R2住基'!J67</f>
        <v>-9.829968119022316E-3</v>
      </c>
      <c r="AF67" s="541">
        <f>K67/'R2住基'!K67</f>
        <v>2.3712986853421797E-2</v>
      </c>
      <c r="AG67" s="541">
        <f>L67/'R2住基'!L67</f>
        <v>1.2680177739243525E-2</v>
      </c>
      <c r="AH67" s="541">
        <f>M67/'R2住基'!M67</f>
        <v>7.76495278069255E-3</v>
      </c>
      <c r="AI67" s="541">
        <f>N67/'R2住基'!N67</f>
        <v>3.4618713337820945E-3</v>
      </c>
      <c r="AJ67" s="541">
        <f>O67/'R2住基'!O67</f>
        <v>-2.814802549879957E-3</v>
      </c>
      <c r="AK67" s="541">
        <f>P67/'R2住基'!P67</f>
        <v>-1.0421601136901943E-3</v>
      </c>
      <c r="AL67" s="541">
        <f>Q67/'R2住基'!Q67</f>
        <v>-1.6857720836142953E-3</v>
      </c>
      <c r="AM67" s="541">
        <f>R67/'R2住基'!R67</f>
        <v>-2.2710068130204391E-3</v>
      </c>
      <c r="AN67" s="541">
        <f>S67/'R2住基'!S67</f>
        <v>-4.2928151830094897E-3</v>
      </c>
      <c r="AO67" s="541">
        <f>T67/'R2住基'!T67</f>
        <v>4.1959509073743838E-4</v>
      </c>
      <c r="AP67" s="541">
        <f>U67/'R2住基'!U67</f>
        <v>-7.9281183932346721E-4</v>
      </c>
      <c r="AQ67" s="541">
        <f>V67/'R2住基'!V67</f>
        <v>-1.6725904244198201E-3</v>
      </c>
      <c r="AR67" s="541">
        <f>W67/'R2住基'!W67</f>
        <v>1.5860428231562252E-3</v>
      </c>
      <c r="AS67" s="541">
        <f>X67/'R2住基'!X67</f>
        <v>5.0100200400801601E-3</v>
      </c>
      <c r="AT67" s="552"/>
    </row>
    <row r="68" spans="1:46" ht="15" customHeight="1">
      <c r="A68" s="379" t="s">
        <v>606</v>
      </c>
      <c r="B68" s="380" t="s">
        <v>57</v>
      </c>
      <c r="C68" s="380" t="s">
        <v>189</v>
      </c>
      <c r="D68" s="381" t="s">
        <v>33</v>
      </c>
      <c r="E68" s="528">
        <v>-413</v>
      </c>
      <c r="F68" s="521">
        <v>11</v>
      </c>
      <c r="G68" s="521">
        <v>19</v>
      </c>
      <c r="H68" s="521">
        <v>2</v>
      </c>
      <c r="I68" s="521">
        <v>164</v>
      </c>
      <c r="J68" s="521">
        <v>-557</v>
      </c>
      <c r="K68" s="521">
        <v>0</v>
      </c>
      <c r="L68" s="521">
        <v>49</v>
      </c>
      <c r="M68" s="521">
        <v>48</v>
      </c>
      <c r="N68" s="521">
        <v>24</v>
      </c>
      <c r="O68" s="521">
        <v>-78</v>
      </c>
      <c r="P68" s="521">
        <v>-45</v>
      </c>
      <c r="Q68" s="521">
        <v>4</v>
      </c>
      <c r="R68" s="521">
        <v>-9</v>
      </c>
      <c r="S68" s="521">
        <v>-9</v>
      </c>
      <c r="T68" s="521">
        <v>-29</v>
      </c>
      <c r="U68" s="521">
        <v>-2</v>
      </c>
      <c r="V68" s="521">
        <v>-8</v>
      </c>
      <c r="W68" s="521">
        <v>4</v>
      </c>
      <c r="X68" s="521">
        <v>-1</v>
      </c>
      <c r="Y68" s="546"/>
      <c r="Z68" s="541">
        <f>E68/'R2住基'!E68</f>
        <v>-1.7895986619175137E-3</v>
      </c>
      <c r="AA68" s="541">
        <f>F68/'R2住基'!F68</f>
        <v>1.0624939631024824E-3</v>
      </c>
      <c r="AB68" s="541">
        <f>G68/'R2住基'!G68</f>
        <v>1.6595335837191021E-3</v>
      </c>
      <c r="AC68" s="541">
        <f>H68/'R2住基'!H68</f>
        <v>1.6265452179570593E-4</v>
      </c>
      <c r="AD68" s="541">
        <f>I68/'R2住基'!I68</f>
        <v>1.227085671530116E-2</v>
      </c>
      <c r="AE68" s="541">
        <f>J68/'R2住基'!J68</f>
        <v>-4.5484239751755674E-2</v>
      </c>
      <c r="AF68" s="541">
        <f>K68/'R2住基'!K68</f>
        <v>0</v>
      </c>
      <c r="AG68" s="541">
        <f>L68/'R2住基'!L68</f>
        <v>4.0131040131040135E-3</v>
      </c>
      <c r="AH68" s="541">
        <f>M68/'R2住基'!M68</f>
        <v>3.3679483581251753E-3</v>
      </c>
      <c r="AI68" s="541">
        <f>N68/'R2住基'!N68</f>
        <v>1.4334348683031715E-3</v>
      </c>
      <c r="AJ68" s="541">
        <f>O68/'R2住基'!O68</f>
        <v>-3.7338439444710388E-3</v>
      </c>
      <c r="AK68" s="541">
        <f>P68/'R2住基'!P68</f>
        <v>-2.4284943335132216E-3</v>
      </c>
      <c r="AL68" s="541">
        <f>Q68/'R2住基'!Q68</f>
        <v>2.6908846283215607E-4</v>
      </c>
      <c r="AM68" s="541">
        <f>R68/'R2住基'!R68</f>
        <v>-7.4726004649618063E-4</v>
      </c>
      <c r="AN68" s="541">
        <f>S68/'R2住基'!S68</f>
        <v>-7.2335637357338043E-4</v>
      </c>
      <c r="AO68" s="541">
        <f>T68/'R2住基'!T68</f>
        <v>-2.0996235157833766E-3</v>
      </c>
      <c r="AP68" s="541">
        <f>U68/'R2住基'!U68</f>
        <v>-1.9346101760495259E-4</v>
      </c>
      <c r="AQ68" s="541">
        <f>V68/'R2住基'!V68</f>
        <v>-1.1580775911986102E-3</v>
      </c>
      <c r="AR68" s="541">
        <f>W68/'R2住基'!W68</f>
        <v>1.0183299389002036E-3</v>
      </c>
      <c r="AS68" s="541">
        <f>X68/'R2住基'!X68</f>
        <v>-6.1199510403916763E-4</v>
      </c>
      <c r="AT68" s="552"/>
    </row>
    <row r="69" spans="1:46" ht="15" customHeight="1">
      <c r="A69" s="379" t="s">
        <v>607</v>
      </c>
      <c r="B69" s="380" t="s">
        <v>57</v>
      </c>
      <c r="C69" s="380" t="s">
        <v>190</v>
      </c>
      <c r="D69" s="381" t="s">
        <v>33</v>
      </c>
      <c r="E69" s="528">
        <v>-168</v>
      </c>
      <c r="F69" s="521">
        <v>-3</v>
      </c>
      <c r="G69" s="521">
        <v>-11</v>
      </c>
      <c r="H69" s="521">
        <v>-15</v>
      </c>
      <c r="I69" s="521">
        <v>-18</v>
      </c>
      <c r="J69" s="521">
        <v>-56</v>
      </c>
      <c r="K69" s="521">
        <v>-45</v>
      </c>
      <c r="L69" s="521">
        <v>-26</v>
      </c>
      <c r="M69" s="521">
        <v>-4</v>
      </c>
      <c r="N69" s="521">
        <v>-5</v>
      </c>
      <c r="O69" s="521">
        <v>2</v>
      </c>
      <c r="P69" s="521">
        <v>1</v>
      </c>
      <c r="Q69" s="521">
        <v>2</v>
      </c>
      <c r="R69" s="521">
        <v>1</v>
      </c>
      <c r="S69" s="521">
        <v>1</v>
      </c>
      <c r="T69" s="521">
        <v>9</v>
      </c>
      <c r="U69" s="521">
        <v>0</v>
      </c>
      <c r="V69" s="521">
        <v>-2</v>
      </c>
      <c r="W69" s="521">
        <v>2</v>
      </c>
      <c r="X69" s="521">
        <v>-1</v>
      </c>
      <c r="Y69" s="546"/>
      <c r="Z69" s="541">
        <f>E69/'R2住基'!E69</f>
        <v>-7.9965728973297161E-3</v>
      </c>
      <c r="AA69" s="541">
        <f>F69/'R2住基'!F69</f>
        <v>-4.2979942693409743E-3</v>
      </c>
      <c r="AB69" s="541">
        <f>G69/'R2住基'!G69</f>
        <v>-1.3301088270858524E-2</v>
      </c>
      <c r="AC69" s="541">
        <f>H69/'R2住基'!H69</f>
        <v>-1.6797312430011199E-2</v>
      </c>
      <c r="AD69" s="541">
        <f>I69/'R2住基'!I69</f>
        <v>-1.7612524461839529E-2</v>
      </c>
      <c r="AE69" s="541">
        <f>J69/'R2住基'!J69</f>
        <v>-5.9893048128342244E-2</v>
      </c>
      <c r="AF69" s="541">
        <f>K69/'R2住基'!K69</f>
        <v>-5.2754982415005862E-2</v>
      </c>
      <c r="AG69" s="541">
        <f>L69/'R2住基'!L69</f>
        <v>-3.0057803468208091E-2</v>
      </c>
      <c r="AH69" s="541">
        <f>M69/'R2住基'!M69</f>
        <v>-3.7629350893697085E-3</v>
      </c>
      <c r="AI69" s="541">
        <f>N69/'R2住基'!N69</f>
        <v>-3.7907505686125853E-3</v>
      </c>
      <c r="AJ69" s="541">
        <f>O69/'R2住基'!O69</f>
        <v>1.3020833333333333E-3</v>
      </c>
      <c r="AK69" s="541">
        <f>P69/'R2住基'!P69</f>
        <v>7.4183976261127599E-4</v>
      </c>
      <c r="AL69" s="541">
        <f>Q69/'R2住基'!Q69</f>
        <v>1.5372790161414297E-3</v>
      </c>
      <c r="AM69" s="541">
        <f>R69/'R2住基'!R69</f>
        <v>7.2202166064981946E-4</v>
      </c>
      <c r="AN69" s="541">
        <f>S69/'R2住基'!S69</f>
        <v>5.8105752469494478E-4</v>
      </c>
      <c r="AO69" s="541">
        <f>T69/'R2住基'!T69</f>
        <v>4.9073064340239914E-3</v>
      </c>
      <c r="AP69" s="541">
        <f>U69/'R2住基'!U69</f>
        <v>0</v>
      </c>
      <c r="AQ69" s="541">
        <f>V69/'R2住基'!V69</f>
        <v>-2.2123893805309734E-3</v>
      </c>
      <c r="AR69" s="541">
        <f>W69/'R2住基'!W69</f>
        <v>3.2362459546925568E-3</v>
      </c>
      <c r="AS69" s="541">
        <f>X69/'R2住基'!X69</f>
        <v>-2.967359050445104E-3</v>
      </c>
      <c r="AT69" s="552"/>
    </row>
    <row r="70" spans="1:46" ht="15" customHeight="1">
      <c r="A70" s="379" t="s">
        <v>608</v>
      </c>
      <c r="B70" s="380" t="s">
        <v>57</v>
      </c>
      <c r="C70" s="380" t="s">
        <v>191</v>
      </c>
      <c r="D70" s="381" t="s">
        <v>33</v>
      </c>
      <c r="E70" s="528">
        <v>3</v>
      </c>
      <c r="F70" s="521">
        <v>18</v>
      </c>
      <c r="G70" s="521">
        <v>-3</v>
      </c>
      <c r="H70" s="521">
        <v>16</v>
      </c>
      <c r="I70" s="521">
        <v>25</v>
      </c>
      <c r="J70" s="521">
        <v>-159</v>
      </c>
      <c r="K70" s="521">
        <v>-30</v>
      </c>
      <c r="L70" s="521">
        <v>7</v>
      </c>
      <c r="M70" s="521">
        <v>20</v>
      </c>
      <c r="N70" s="521">
        <v>39</v>
      </c>
      <c r="O70" s="521">
        <v>30</v>
      </c>
      <c r="P70" s="521">
        <v>1</v>
      </c>
      <c r="Q70" s="521">
        <v>20</v>
      </c>
      <c r="R70" s="521">
        <v>27</v>
      </c>
      <c r="S70" s="521">
        <v>2</v>
      </c>
      <c r="T70" s="521">
        <v>-12</v>
      </c>
      <c r="U70" s="521">
        <v>-8</v>
      </c>
      <c r="V70" s="521">
        <v>4</v>
      </c>
      <c r="W70" s="521">
        <v>-2</v>
      </c>
      <c r="X70" s="521">
        <v>8</v>
      </c>
      <c r="Y70" s="546"/>
      <c r="Z70" s="541">
        <f>E70/'R2住基'!E70</f>
        <v>6.8278028130547587E-5</v>
      </c>
      <c r="AA70" s="541">
        <f>F70/'R2住基'!F70</f>
        <v>1.0344827586206896E-2</v>
      </c>
      <c r="AB70" s="541">
        <f>G70/'R2住基'!G70</f>
        <v>-1.4265335235378032E-3</v>
      </c>
      <c r="AC70" s="541">
        <f>H70/'R2住基'!H70</f>
        <v>7.0702607158638978E-3</v>
      </c>
      <c r="AD70" s="541">
        <f>I70/'R2住基'!I70</f>
        <v>1.0199918400652794E-2</v>
      </c>
      <c r="AE70" s="541">
        <f>J70/'R2住基'!J70</f>
        <v>-7.8325123152709356E-2</v>
      </c>
      <c r="AF70" s="541">
        <f>K70/'R2住基'!K70</f>
        <v>-1.9854401058901391E-2</v>
      </c>
      <c r="AG70" s="541">
        <f>L70/'R2住基'!L70</f>
        <v>4.0253018976423235E-3</v>
      </c>
      <c r="AH70" s="541">
        <f>M70/'R2住基'!M70</f>
        <v>8.5653104925053538E-3</v>
      </c>
      <c r="AI70" s="541">
        <f>N70/'R2住基'!N70</f>
        <v>1.3650682534126707E-2</v>
      </c>
      <c r="AJ70" s="541">
        <f>O70/'R2住基'!O70</f>
        <v>8.0342795929298338E-3</v>
      </c>
      <c r="AK70" s="541">
        <f>P70/'R2住基'!P70</f>
        <v>2.8145229383619476E-4</v>
      </c>
      <c r="AL70" s="541">
        <f>Q70/'R2住基'!Q70</f>
        <v>6.5638332786347228E-3</v>
      </c>
      <c r="AM70" s="541">
        <f>R70/'R2住基'!R70</f>
        <v>1.0348792640858567E-2</v>
      </c>
      <c r="AN70" s="541">
        <f>S70/'R2住基'!S70</f>
        <v>7.1556350626118066E-4</v>
      </c>
      <c r="AO70" s="541">
        <f>T70/'R2住基'!T70</f>
        <v>-3.8449214995193849E-3</v>
      </c>
      <c r="AP70" s="541">
        <f>U70/'R2住基'!U70</f>
        <v>-3.3883947479881405E-3</v>
      </c>
      <c r="AQ70" s="541">
        <f>V70/'R2住基'!V70</f>
        <v>2.4600246002460025E-3</v>
      </c>
      <c r="AR70" s="541">
        <f>W70/'R2住基'!W70</f>
        <v>-1.9175455417066154E-3</v>
      </c>
      <c r="AS70" s="541">
        <f>X70/'R2住基'!X70</f>
        <v>1.5686274509803921E-2</v>
      </c>
      <c r="AT70" s="552"/>
    </row>
    <row r="71" spans="1:46" ht="15" customHeight="1">
      <c r="A71" s="379" t="s">
        <v>609</v>
      </c>
      <c r="B71" s="380" t="s">
        <v>57</v>
      </c>
      <c r="C71" s="380" t="s">
        <v>266</v>
      </c>
      <c r="D71" s="381" t="s">
        <v>33</v>
      </c>
      <c r="E71" s="528">
        <v>-52</v>
      </c>
      <c r="F71" s="521">
        <v>29</v>
      </c>
      <c r="G71" s="521">
        <v>12</v>
      </c>
      <c r="H71" s="521">
        <v>-6</v>
      </c>
      <c r="I71" s="521">
        <v>107</v>
      </c>
      <c r="J71" s="521">
        <v>-128</v>
      </c>
      <c r="K71" s="521">
        <v>27</v>
      </c>
      <c r="L71" s="521">
        <v>-64</v>
      </c>
      <c r="M71" s="521">
        <v>6</v>
      </c>
      <c r="N71" s="521">
        <v>9</v>
      </c>
      <c r="O71" s="521">
        <v>27</v>
      </c>
      <c r="P71" s="521">
        <v>-47</v>
      </c>
      <c r="Q71" s="521">
        <v>-5</v>
      </c>
      <c r="R71" s="521">
        <v>-7</v>
      </c>
      <c r="S71" s="521">
        <v>-3</v>
      </c>
      <c r="T71" s="521">
        <v>2</v>
      </c>
      <c r="U71" s="521">
        <v>-5</v>
      </c>
      <c r="V71" s="521">
        <v>-9</v>
      </c>
      <c r="W71" s="521">
        <v>5</v>
      </c>
      <c r="X71" s="521">
        <v>-2</v>
      </c>
      <c r="Y71" s="546"/>
      <c r="Z71" s="541">
        <f>E71/'R2住基'!E71</f>
        <v>-5.2058305301938166E-4</v>
      </c>
      <c r="AA71" s="541">
        <f>F71/'R2住基'!F71</f>
        <v>6.4659977703455966E-3</v>
      </c>
      <c r="AB71" s="541">
        <f>G71/'R2住基'!G71</f>
        <v>2.5078369905956114E-3</v>
      </c>
      <c r="AC71" s="541">
        <f>H71/'R2住基'!H71</f>
        <v>-1.2330456226880395E-3</v>
      </c>
      <c r="AD71" s="541">
        <f>I71/'R2住基'!I71</f>
        <v>2.1042281219272371E-2</v>
      </c>
      <c r="AE71" s="541">
        <f>J71/'R2住基'!J71</f>
        <v>-2.2889842632331903E-2</v>
      </c>
      <c r="AF71" s="541">
        <f>K71/'R2住基'!K71</f>
        <v>4.955947136563877E-3</v>
      </c>
      <c r="AG71" s="541">
        <f>L71/'R2住基'!L71</f>
        <v>-1.0962658444672833E-2</v>
      </c>
      <c r="AH71" s="541">
        <f>M71/'R2住基'!M71</f>
        <v>9.4816687737041716E-4</v>
      </c>
      <c r="AI71" s="541">
        <f>N71/'R2住基'!N71</f>
        <v>1.2004801920768306E-3</v>
      </c>
      <c r="AJ71" s="541">
        <f>O71/'R2住基'!O71</f>
        <v>3.1174229303775544E-3</v>
      </c>
      <c r="AK71" s="541">
        <f>P71/'R2住基'!P71</f>
        <v>-6.3240043057050596E-3</v>
      </c>
      <c r="AL71" s="541">
        <f>Q71/'R2住基'!Q71</f>
        <v>-8.1499592502037486E-4</v>
      </c>
      <c r="AM71" s="541">
        <f>R71/'R2住基'!R71</f>
        <v>-1.4531866306829978E-3</v>
      </c>
      <c r="AN71" s="541">
        <f>S71/'R2住基'!S71</f>
        <v>-5.6085249579360629E-4</v>
      </c>
      <c r="AO71" s="541">
        <f>T71/'R2住基'!T71</f>
        <v>3.2701111837802487E-4</v>
      </c>
      <c r="AP71" s="541">
        <f>U71/'R2住基'!U71</f>
        <v>-1.0111223458038423E-3</v>
      </c>
      <c r="AQ71" s="541">
        <f>V71/'R2住基'!V71</f>
        <v>-2.6986506746626685E-3</v>
      </c>
      <c r="AR71" s="541">
        <f>W71/'R2住基'!W71</f>
        <v>2.9171528588098016E-3</v>
      </c>
      <c r="AS71" s="541">
        <f>X71/'R2住基'!X71</f>
        <v>-2.7397260273972603E-3</v>
      </c>
      <c r="AT71" s="552"/>
    </row>
    <row r="72" spans="1:46" ht="15" customHeight="1">
      <c r="A72" s="379" t="s">
        <v>610</v>
      </c>
      <c r="B72" s="380" t="s">
        <v>57</v>
      </c>
      <c r="C72" s="380" t="s">
        <v>268</v>
      </c>
      <c r="D72" s="381" t="s">
        <v>33</v>
      </c>
      <c r="E72" s="528">
        <v>-63</v>
      </c>
      <c r="F72" s="521">
        <v>-4</v>
      </c>
      <c r="G72" s="521">
        <v>-4</v>
      </c>
      <c r="H72" s="521">
        <v>4</v>
      </c>
      <c r="I72" s="521">
        <v>2</v>
      </c>
      <c r="J72" s="521">
        <v>-44</v>
      </c>
      <c r="K72" s="521">
        <v>-10</v>
      </c>
      <c r="L72" s="521">
        <v>-11</v>
      </c>
      <c r="M72" s="521">
        <v>-14</v>
      </c>
      <c r="N72" s="521">
        <v>-3</v>
      </c>
      <c r="O72" s="521">
        <v>8</v>
      </c>
      <c r="P72" s="521">
        <v>12</v>
      </c>
      <c r="Q72" s="521">
        <v>0</v>
      </c>
      <c r="R72" s="521">
        <v>2</v>
      </c>
      <c r="S72" s="521">
        <v>-1</v>
      </c>
      <c r="T72" s="521">
        <v>1</v>
      </c>
      <c r="U72" s="521">
        <v>-2</v>
      </c>
      <c r="V72" s="521">
        <v>2</v>
      </c>
      <c r="W72" s="521">
        <v>0</v>
      </c>
      <c r="X72" s="521">
        <v>-1</v>
      </c>
      <c r="Y72" s="546"/>
      <c r="Z72" s="541">
        <f>E72/'R2住基'!E72</f>
        <v>-4.421983575489577E-3</v>
      </c>
      <c r="AA72" s="541">
        <f>F72/'R2住基'!F72</f>
        <v>-7.677543186180422E-3</v>
      </c>
      <c r="AB72" s="541">
        <f>G72/'R2住基'!G72</f>
        <v>-6.7567567567567571E-3</v>
      </c>
      <c r="AC72" s="541">
        <f>H72/'R2住基'!H72</f>
        <v>6.4829821717990272E-3</v>
      </c>
      <c r="AD72" s="541">
        <f>I72/'R2住基'!I72</f>
        <v>3.4782608695652175E-3</v>
      </c>
      <c r="AE72" s="541">
        <f>J72/'R2住基'!J72</f>
        <v>-6.1624649859943981E-2</v>
      </c>
      <c r="AF72" s="541">
        <f>K72/'R2住基'!K72</f>
        <v>-1.5600624024960999E-2</v>
      </c>
      <c r="AG72" s="541">
        <f>L72/'R2住基'!L72</f>
        <v>-1.4341590612777053E-2</v>
      </c>
      <c r="AH72" s="541">
        <f>M72/'R2住基'!M72</f>
        <v>-1.7073170731707318E-2</v>
      </c>
      <c r="AI72" s="541">
        <f>N72/'R2住基'!N72</f>
        <v>-3.2292787944025836E-3</v>
      </c>
      <c r="AJ72" s="541">
        <f>O72/'R2住基'!O72</f>
        <v>7.7071290944123313E-3</v>
      </c>
      <c r="AK72" s="541">
        <f>P72/'R2住基'!P72</f>
        <v>1.3937282229965157E-2</v>
      </c>
      <c r="AL72" s="541">
        <f>Q72/'R2住基'!Q72</f>
        <v>0</v>
      </c>
      <c r="AM72" s="541">
        <f>R72/'R2住基'!R72</f>
        <v>2.5000000000000001E-3</v>
      </c>
      <c r="AN72" s="541">
        <f>S72/'R2住基'!S72</f>
        <v>-9.2764378478664194E-4</v>
      </c>
      <c r="AO72" s="541">
        <f>T72/'R2住基'!T72</f>
        <v>8.2644628099173552E-4</v>
      </c>
      <c r="AP72" s="541">
        <f>U72/'R2住基'!U72</f>
        <v>-1.9860973187686196E-3</v>
      </c>
      <c r="AQ72" s="541">
        <f>V72/'R2住基'!V72</f>
        <v>3.3112582781456954E-3</v>
      </c>
      <c r="AR72" s="541">
        <f>W72/'R2住基'!W72</f>
        <v>0</v>
      </c>
      <c r="AS72" s="541">
        <f>X72/'R2住基'!X72</f>
        <v>-6.2893081761006293E-3</v>
      </c>
      <c r="AT72" s="552"/>
    </row>
    <row r="73" spans="1:46" ht="15" customHeight="1">
      <c r="A73" s="379" t="s">
        <v>611</v>
      </c>
      <c r="B73" s="380" t="s">
        <v>57</v>
      </c>
      <c r="C73" s="380" t="s">
        <v>270</v>
      </c>
      <c r="D73" s="381" t="s">
        <v>33</v>
      </c>
      <c r="E73" s="528">
        <v>-115</v>
      </c>
      <c r="F73" s="521">
        <v>12</v>
      </c>
      <c r="G73" s="521">
        <v>-6</v>
      </c>
      <c r="H73" s="521">
        <v>-1</v>
      </c>
      <c r="I73" s="521">
        <v>-52</v>
      </c>
      <c r="J73" s="521">
        <v>-61</v>
      </c>
      <c r="K73" s="521">
        <v>-12</v>
      </c>
      <c r="L73" s="521">
        <v>2</v>
      </c>
      <c r="M73" s="521">
        <v>-3</v>
      </c>
      <c r="N73" s="521">
        <v>1</v>
      </c>
      <c r="O73" s="521">
        <v>8</v>
      </c>
      <c r="P73" s="521">
        <v>-2</v>
      </c>
      <c r="Q73" s="521">
        <v>-7</v>
      </c>
      <c r="R73" s="521">
        <v>5</v>
      </c>
      <c r="S73" s="521">
        <v>1</v>
      </c>
      <c r="T73" s="521">
        <v>0</v>
      </c>
      <c r="U73" s="521">
        <v>-3</v>
      </c>
      <c r="V73" s="521">
        <v>0</v>
      </c>
      <c r="W73" s="521">
        <v>5</v>
      </c>
      <c r="X73" s="521">
        <v>-2</v>
      </c>
      <c r="Y73" s="546"/>
      <c r="Z73" s="541">
        <f>E73/'R2住基'!E73</f>
        <v>-2.9042604237694775E-3</v>
      </c>
      <c r="AA73" s="541">
        <f>F73/'R2住基'!F73</f>
        <v>8.4745762711864406E-3</v>
      </c>
      <c r="AB73" s="541">
        <f>G73/'R2住基'!G73</f>
        <v>-3.4032898468519569E-3</v>
      </c>
      <c r="AC73" s="541">
        <f>H73/'R2住基'!H73</f>
        <v>-5.4854635216675812E-4</v>
      </c>
      <c r="AD73" s="541">
        <f>I73/'R2住基'!I73</f>
        <v>-2.5883524141363863E-2</v>
      </c>
      <c r="AE73" s="541">
        <f>J73/'R2住基'!J73</f>
        <v>-3.3351558228540183E-2</v>
      </c>
      <c r="AF73" s="541">
        <f>K73/'R2住基'!K73</f>
        <v>-7.537688442211055E-3</v>
      </c>
      <c r="AG73" s="541">
        <f>L73/'R2住基'!L73</f>
        <v>1.0235414534288639E-3</v>
      </c>
      <c r="AH73" s="541">
        <f>M73/'R2住基'!M73</f>
        <v>-1.3673655423883319E-3</v>
      </c>
      <c r="AI73" s="541">
        <f>N73/'R2住基'!N73</f>
        <v>4.1186161449752884E-4</v>
      </c>
      <c r="AJ73" s="541">
        <f>O73/'R2住基'!O73</f>
        <v>2.7710426047800486E-3</v>
      </c>
      <c r="AK73" s="541">
        <f>P73/'R2住基'!P73</f>
        <v>-8.2034454470877774E-4</v>
      </c>
      <c r="AL73" s="541">
        <f>Q73/'R2住基'!Q73</f>
        <v>-2.8735632183908046E-3</v>
      </c>
      <c r="AM73" s="541">
        <f>R73/'R2住基'!R73</f>
        <v>1.8315018315018315E-3</v>
      </c>
      <c r="AN73" s="541">
        <f>S73/'R2住基'!S73</f>
        <v>3.3670033670033672E-4</v>
      </c>
      <c r="AO73" s="541">
        <f>T73/'R2住基'!T73</f>
        <v>0</v>
      </c>
      <c r="AP73" s="541">
        <f>U73/'R2住基'!U73</f>
        <v>-1.3824884792626728E-3</v>
      </c>
      <c r="AQ73" s="541">
        <f>V73/'R2住基'!V73</f>
        <v>0</v>
      </c>
      <c r="AR73" s="541">
        <f>W73/'R2住基'!W73</f>
        <v>4.3215211754537601E-3</v>
      </c>
      <c r="AS73" s="541">
        <f>X73/'R2住基'!X73</f>
        <v>-3.2840722495894909E-3</v>
      </c>
      <c r="AT73" s="552"/>
    </row>
    <row r="74" spans="1:46" ht="15" customHeight="1">
      <c r="A74" s="379" t="s">
        <v>612</v>
      </c>
      <c r="B74" s="380" t="s">
        <v>57</v>
      </c>
      <c r="C74" s="380" t="s">
        <v>58</v>
      </c>
      <c r="D74" s="381" t="s">
        <v>33</v>
      </c>
      <c r="E74" s="528">
        <v>-321</v>
      </c>
      <c r="F74" s="521">
        <v>-11</v>
      </c>
      <c r="G74" s="521">
        <v>-9</v>
      </c>
      <c r="H74" s="521">
        <v>-13</v>
      </c>
      <c r="I74" s="521">
        <v>33</v>
      </c>
      <c r="J74" s="521">
        <v>-152</v>
      </c>
      <c r="K74" s="521">
        <v>-67</v>
      </c>
      <c r="L74" s="521">
        <v>-43</v>
      </c>
      <c r="M74" s="521">
        <v>-40</v>
      </c>
      <c r="N74" s="521">
        <v>25</v>
      </c>
      <c r="O74" s="521">
        <v>-24</v>
      </c>
      <c r="P74" s="521">
        <v>-13</v>
      </c>
      <c r="Q74" s="521">
        <v>11</v>
      </c>
      <c r="R74" s="521">
        <v>-7</v>
      </c>
      <c r="S74" s="521">
        <v>-10</v>
      </c>
      <c r="T74" s="521">
        <v>-18</v>
      </c>
      <c r="U74" s="521">
        <v>5</v>
      </c>
      <c r="V74" s="521">
        <v>12</v>
      </c>
      <c r="W74" s="521">
        <v>3</v>
      </c>
      <c r="X74" s="521">
        <v>-3</v>
      </c>
      <c r="Y74" s="546"/>
      <c r="Z74" s="541">
        <f>E74/'R2住基'!E74</f>
        <v>-2.4566451869652397E-3</v>
      </c>
      <c r="AA74" s="541">
        <f>F74/'R2住基'!F74</f>
        <v>-2.1137586471944659E-3</v>
      </c>
      <c r="AB74" s="541">
        <f>G74/'R2住基'!G74</f>
        <v>-1.5022533800701052E-3</v>
      </c>
      <c r="AC74" s="541">
        <f>H74/'R2住基'!H74</f>
        <v>-2.0927237604636186E-3</v>
      </c>
      <c r="AD74" s="541">
        <f>I74/'R2住基'!I74</f>
        <v>4.7441058079355954E-3</v>
      </c>
      <c r="AE74" s="541">
        <f>J74/'R2住基'!J74</f>
        <v>-2.0714091032979012E-2</v>
      </c>
      <c r="AF74" s="541">
        <f>K74/'R2住基'!K74</f>
        <v>-9.6569616604208711E-3</v>
      </c>
      <c r="AG74" s="541">
        <f>L74/'R2住基'!L74</f>
        <v>-5.8639029046774855E-3</v>
      </c>
      <c r="AH74" s="541">
        <f>M74/'R2住基'!M74</f>
        <v>-5.1255766273705788E-3</v>
      </c>
      <c r="AI74" s="541">
        <f>N74/'R2住基'!N74</f>
        <v>2.6968716289104641E-3</v>
      </c>
      <c r="AJ74" s="541">
        <f>O74/'R2住基'!O74</f>
        <v>-2.2006235099944985E-3</v>
      </c>
      <c r="AK74" s="541">
        <f>P74/'R2住基'!P74</f>
        <v>-1.4631401238041643E-3</v>
      </c>
      <c r="AL74" s="541">
        <f>Q74/'R2住基'!Q74</f>
        <v>1.4893040888166802E-3</v>
      </c>
      <c r="AM74" s="541">
        <f>R74/'R2住基'!R74</f>
        <v>-9.6645036587049568E-4</v>
      </c>
      <c r="AN74" s="541">
        <f>S74/'R2住基'!S74</f>
        <v>-1.1538017768547364E-3</v>
      </c>
      <c r="AO74" s="541">
        <f>T74/'R2住基'!T74</f>
        <v>-2.0091528072329499E-3</v>
      </c>
      <c r="AP74" s="541">
        <f>U74/'R2住基'!U74</f>
        <v>6.8138457345325704E-4</v>
      </c>
      <c r="AQ74" s="541">
        <f>V74/'R2住基'!V74</f>
        <v>2.722940776038121E-3</v>
      </c>
      <c r="AR74" s="541">
        <f>W74/'R2住基'!W74</f>
        <v>1.443001443001443E-3</v>
      </c>
      <c r="AS74" s="541">
        <f>X74/'R2住基'!X74</f>
        <v>-3.4285714285714284E-3</v>
      </c>
      <c r="AT74" s="552"/>
    </row>
    <row r="75" spans="1:46" ht="15" customHeight="1">
      <c r="A75" s="379" t="s">
        <v>613</v>
      </c>
      <c r="B75" s="380" t="s">
        <v>57</v>
      </c>
      <c r="C75" s="380" t="s">
        <v>271</v>
      </c>
      <c r="D75" s="381" t="s">
        <v>33</v>
      </c>
      <c r="E75" s="528">
        <v>-191</v>
      </c>
      <c r="F75" s="521">
        <v>-3</v>
      </c>
      <c r="G75" s="521">
        <v>1</v>
      </c>
      <c r="H75" s="521">
        <v>-7</v>
      </c>
      <c r="I75" s="521">
        <v>-8</v>
      </c>
      <c r="J75" s="521">
        <v>-56</v>
      </c>
      <c r="K75" s="521">
        <v>-35</v>
      </c>
      <c r="L75" s="521">
        <v>-37</v>
      </c>
      <c r="M75" s="521">
        <v>-16</v>
      </c>
      <c r="N75" s="521">
        <v>-19</v>
      </c>
      <c r="O75" s="521">
        <v>-8</v>
      </c>
      <c r="P75" s="521">
        <v>-9</v>
      </c>
      <c r="Q75" s="521">
        <v>4</v>
      </c>
      <c r="R75" s="521">
        <v>1</v>
      </c>
      <c r="S75" s="521">
        <v>4</v>
      </c>
      <c r="T75" s="521">
        <v>0</v>
      </c>
      <c r="U75" s="521">
        <v>2</v>
      </c>
      <c r="V75" s="521">
        <v>0</v>
      </c>
      <c r="W75" s="521">
        <v>-4</v>
      </c>
      <c r="X75" s="521">
        <v>-1</v>
      </c>
      <c r="Y75" s="546"/>
      <c r="Z75" s="541">
        <f>E75/'R2住基'!E75</f>
        <v>-8.2612456747404844E-3</v>
      </c>
      <c r="AA75" s="541">
        <f>F75/'R2住基'!F75</f>
        <v>-3.7735849056603774E-3</v>
      </c>
      <c r="AB75" s="541">
        <f>G75/'R2住基'!G75</f>
        <v>9.9108027750247768E-4</v>
      </c>
      <c r="AC75" s="541">
        <f>H75/'R2住基'!H75</f>
        <v>-6.6100094428706326E-3</v>
      </c>
      <c r="AD75" s="541">
        <f>I75/'R2住基'!I75</f>
        <v>-6.4516129032258064E-3</v>
      </c>
      <c r="AE75" s="541">
        <f>J75/'R2住基'!J75</f>
        <v>-4.7417442845046572E-2</v>
      </c>
      <c r="AF75" s="541">
        <f>K75/'R2住基'!K75</f>
        <v>-3.2258064516129031E-2</v>
      </c>
      <c r="AG75" s="541">
        <f>L75/'R2住基'!L75</f>
        <v>-3.0884808013355594E-2</v>
      </c>
      <c r="AH75" s="541">
        <f>M75/'R2住基'!M75</f>
        <v>-1.2500000000000001E-2</v>
      </c>
      <c r="AI75" s="541">
        <f>N75/'R2住基'!N75</f>
        <v>-1.3157894736842105E-2</v>
      </c>
      <c r="AJ75" s="541">
        <f>O75/'R2住基'!O75</f>
        <v>-4.6756282875511394E-3</v>
      </c>
      <c r="AK75" s="541">
        <f>P75/'R2住基'!P75</f>
        <v>-5.8252427184466021E-3</v>
      </c>
      <c r="AL75" s="541">
        <f>Q75/'R2住基'!Q75</f>
        <v>2.8776978417266188E-3</v>
      </c>
      <c r="AM75" s="541">
        <f>R75/'R2住基'!R75</f>
        <v>6.93000693000693E-4</v>
      </c>
      <c r="AN75" s="541">
        <f>S75/'R2住基'!S75</f>
        <v>2.3282887077997671E-3</v>
      </c>
      <c r="AO75" s="541">
        <f>T75/'R2住基'!T75</f>
        <v>0</v>
      </c>
      <c r="AP75" s="541">
        <f>U75/'R2住基'!U75</f>
        <v>1.4652014652014652E-3</v>
      </c>
      <c r="AQ75" s="541">
        <f>V75/'R2住基'!V75</f>
        <v>0</v>
      </c>
      <c r="AR75" s="541">
        <f>W75/'R2住基'!W75</f>
        <v>-7.8431372549019607E-3</v>
      </c>
      <c r="AS75" s="541">
        <f>X75/'R2住基'!X75</f>
        <v>-4.5662100456621002E-3</v>
      </c>
      <c r="AT75" s="552"/>
    </row>
    <row r="76" spans="1:46" ht="15" customHeight="1">
      <c r="A76" s="379" t="s">
        <v>614</v>
      </c>
      <c r="B76" s="380" t="s">
        <v>57</v>
      </c>
      <c r="C76" s="380" t="s">
        <v>273</v>
      </c>
      <c r="D76" s="381" t="s">
        <v>33</v>
      </c>
      <c r="E76" s="528">
        <v>-165</v>
      </c>
      <c r="F76" s="521">
        <v>-6</v>
      </c>
      <c r="G76" s="521">
        <v>5</v>
      </c>
      <c r="H76" s="521">
        <v>7</v>
      </c>
      <c r="I76" s="521">
        <v>-15</v>
      </c>
      <c r="J76" s="521">
        <v>-66</v>
      </c>
      <c r="K76" s="521">
        <v>-50</v>
      </c>
      <c r="L76" s="521">
        <v>-38</v>
      </c>
      <c r="M76" s="521">
        <v>-5</v>
      </c>
      <c r="N76" s="521">
        <v>-2</v>
      </c>
      <c r="O76" s="521">
        <v>1</v>
      </c>
      <c r="P76" s="521">
        <v>-5</v>
      </c>
      <c r="Q76" s="521">
        <v>-4</v>
      </c>
      <c r="R76" s="521">
        <v>4</v>
      </c>
      <c r="S76" s="521">
        <v>1</v>
      </c>
      <c r="T76" s="521">
        <v>5</v>
      </c>
      <c r="U76" s="521">
        <v>2</v>
      </c>
      <c r="V76" s="521">
        <v>0</v>
      </c>
      <c r="W76" s="521">
        <v>4</v>
      </c>
      <c r="X76" s="521">
        <v>-3</v>
      </c>
      <c r="Y76" s="546"/>
      <c r="Z76" s="541">
        <f>E76/'R2住基'!E76</f>
        <v>-8.3658672615727833E-3</v>
      </c>
      <c r="AA76" s="541">
        <f>F76/'R2住基'!F76</f>
        <v>-8.3449235048678721E-3</v>
      </c>
      <c r="AB76" s="541">
        <f>G76/'R2住基'!G76</f>
        <v>5.8823529411764705E-3</v>
      </c>
      <c r="AC76" s="541">
        <f>H76/'R2住基'!H76</f>
        <v>7.7864293659621799E-3</v>
      </c>
      <c r="AD76" s="541">
        <f>I76/'R2住基'!I76</f>
        <v>-1.507537688442211E-2</v>
      </c>
      <c r="AE76" s="541">
        <f>J76/'R2住基'!J76</f>
        <v>-6.2618595825426948E-2</v>
      </c>
      <c r="AF76" s="541">
        <f>K76/'R2住基'!K76</f>
        <v>-5.5865921787709494E-2</v>
      </c>
      <c r="AG76" s="541">
        <f>L76/'R2住基'!L76</f>
        <v>-3.8974358974358976E-2</v>
      </c>
      <c r="AH76" s="541">
        <f>M76/'R2住基'!M76</f>
        <v>-4.7619047619047623E-3</v>
      </c>
      <c r="AI76" s="541">
        <f>N76/'R2住基'!N76</f>
        <v>-1.6339869281045752E-3</v>
      </c>
      <c r="AJ76" s="541">
        <f>O76/'R2住基'!O76</f>
        <v>6.8870523415977963E-4</v>
      </c>
      <c r="AK76" s="541">
        <f>P76/'R2住基'!P76</f>
        <v>-3.7936267071320183E-3</v>
      </c>
      <c r="AL76" s="541">
        <f>Q76/'R2住基'!Q76</f>
        <v>-3.2128514056224901E-3</v>
      </c>
      <c r="AM76" s="541">
        <f>R76/'R2住基'!R76</f>
        <v>3.3057851239669421E-3</v>
      </c>
      <c r="AN76" s="541">
        <f>S76/'R2住基'!S76</f>
        <v>7.4962518740629683E-4</v>
      </c>
      <c r="AO76" s="541">
        <f>T76/'R2住基'!T76</f>
        <v>3.4554250172771253E-3</v>
      </c>
      <c r="AP76" s="541">
        <f>U76/'R2住基'!U76</f>
        <v>1.6906170752324597E-3</v>
      </c>
      <c r="AQ76" s="541">
        <f>V76/'R2住基'!V76</f>
        <v>0</v>
      </c>
      <c r="AR76" s="541">
        <f>W76/'R2住基'!W76</f>
        <v>7.3937153419593345E-3</v>
      </c>
      <c r="AS76" s="541">
        <f>X76/'R2住基'!X76</f>
        <v>-1.2987012987012988E-2</v>
      </c>
      <c r="AT76" s="552"/>
    </row>
    <row r="77" spans="1:46" ht="15" customHeight="1">
      <c r="A77" s="379" t="s">
        <v>615</v>
      </c>
      <c r="B77" s="380" t="s">
        <v>57</v>
      </c>
      <c r="C77" s="380" t="s">
        <v>274</v>
      </c>
      <c r="D77" s="381" t="s">
        <v>33</v>
      </c>
      <c r="E77" s="528">
        <v>-95</v>
      </c>
      <c r="F77" s="521">
        <v>105</v>
      </c>
      <c r="G77" s="521">
        <v>64</v>
      </c>
      <c r="H77" s="521">
        <v>-7</v>
      </c>
      <c r="I77" s="521">
        <v>-37</v>
      </c>
      <c r="J77" s="521">
        <v>-298</v>
      </c>
      <c r="K77" s="521">
        <v>-114</v>
      </c>
      <c r="L77" s="521">
        <v>115</v>
      </c>
      <c r="M77" s="521">
        <v>58</v>
      </c>
      <c r="N77" s="521">
        <v>54</v>
      </c>
      <c r="O77" s="521">
        <v>5</v>
      </c>
      <c r="P77" s="521">
        <v>8</v>
      </c>
      <c r="Q77" s="521">
        <v>-8</v>
      </c>
      <c r="R77" s="521">
        <v>-5</v>
      </c>
      <c r="S77" s="521">
        <v>-5</v>
      </c>
      <c r="T77" s="521">
        <v>-36</v>
      </c>
      <c r="U77" s="521">
        <v>-4</v>
      </c>
      <c r="V77" s="521">
        <v>9</v>
      </c>
      <c r="W77" s="521">
        <v>1</v>
      </c>
      <c r="X77" s="521">
        <v>0</v>
      </c>
      <c r="Y77" s="546"/>
      <c r="Z77" s="541">
        <f>E77/'R2住基'!E77</f>
        <v>-8.6689114584759144E-4</v>
      </c>
      <c r="AA77" s="541">
        <f>F77/'R2住基'!F77</f>
        <v>2.3117569352708058E-2</v>
      </c>
      <c r="AB77" s="541">
        <f>G77/'R2住基'!G77</f>
        <v>1.1971567527123082E-2</v>
      </c>
      <c r="AC77" s="541">
        <f>H77/'R2住基'!H77</f>
        <v>-1.2578616352201257E-3</v>
      </c>
      <c r="AD77" s="541">
        <f>I77/'R2住基'!I77</f>
        <v>-6.2968005445881549E-3</v>
      </c>
      <c r="AE77" s="541">
        <f>J77/'R2住基'!J77</f>
        <v>-5.7186720399155636E-2</v>
      </c>
      <c r="AF77" s="541">
        <f>K77/'R2住基'!K77</f>
        <v>-2.6842477042618319E-2</v>
      </c>
      <c r="AG77" s="541">
        <f>L77/'R2住基'!L77</f>
        <v>2.3222940226171242E-2</v>
      </c>
      <c r="AH77" s="541">
        <f>M77/'R2住基'!M77</f>
        <v>9.7152428810720268E-3</v>
      </c>
      <c r="AI77" s="541">
        <f>N77/'R2住基'!N77</f>
        <v>7.0422535211267607E-3</v>
      </c>
      <c r="AJ77" s="541">
        <f>O77/'R2住基'!O77</f>
        <v>5.1551706361480565E-4</v>
      </c>
      <c r="AK77" s="541">
        <f>P77/'R2住基'!P77</f>
        <v>9.1785222579164757E-4</v>
      </c>
      <c r="AL77" s="541">
        <f>Q77/'R2住基'!Q77</f>
        <v>-1.1065006915629322E-3</v>
      </c>
      <c r="AM77" s="541">
        <f>R77/'R2住基'!R77</f>
        <v>-7.9719387755102043E-4</v>
      </c>
      <c r="AN77" s="541">
        <f>S77/'R2住基'!S77</f>
        <v>-7.8149421694279466E-4</v>
      </c>
      <c r="AO77" s="541">
        <f>T77/'R2住基'!T77</f>
        <v>-4.8972928853217249E-3</v>
      </c>
      <c r="AP77" s="541">
        <f>U77/'R2住基'!U77</f>
        <v>-6.6700016675004168E-4</v>
      </c>
      <c r="AQ77" s="541">
        <f>V77/'R2住基'!V77</f>
        <v>2.1697203471552555E-3</v>
      </c>
      <c r="AR77" s="541">
        <f>W77/'R2住基'!W77</f>
        <v>4.3878894251864854E-4</v>
      </c>
      <c r="AS77" s="541">
        <f>X77/'R2住基'!X77</f>
        <v>0</v>
      </c>
      <c r="AT77" s="552"/>
    </row>
    <row r="78" spans="1:46" ht="15" customHeight="1">
      <c r="A78" s="379" t="s">
        <v>616</v>
      </c>
      <c r="B78" s="380" t="s">
        <v>57</v>
      </c>
      <c r="C78" s="380" t="s">
        <v>275</v>
      </c>
      <c r="D78" s="381" t="s">
        <v>33</v>
      </c>
      <c r="E78" s="528">
        <v>-98</v>
      </c>
      <c r="F78" s="521">
        <v>10</v>
      </c>
      <c r="G78" s="521">
        <v>4</v>
      </c>
      <c r="H78" s="521">
        <v>-5</v>
      </c>
      <c r="I78" s="521">
        <v>-13</v>
      </c>
      <c r="J78" s="521">
        <v>-87</v>
      </c>
      <c r="K78" s="521">
        <v>3</v>
      </c>
      <c r="L78" s="521">
        <v>4</v>
      </c>
      <c r="M78" s="521">
        <v>3</v>
      </c>
      <c r="N78" s="521">
        <v>2</v>
      </c>
      <c r="O78" s="521">
        <v>5</v>
      </c>
      <c r="P78" s="521">
        <v>-8</v>
      </c>
      <c r="Q78" s="521">
        <v>0</v>
      </c>
      <c r="R78" s="521">
        <v>-3</v>
      </c>
      <c r="S78" s="521">
        <v>-6</v>
      </c>
      <c r="T78" s="521">
        <v>-3</v>
      </c>
      <c r="U78" s="521">
        <v>-2</v>
      </c>
      <c r="V78" s="521">
        <v>1</v>
      </c>
      <c r="W78" s="521">
        <v>0</v>
      </c>
      <c r="X78" s="521">
        <v>-3</v>
      </c>
      <c r="Y78" s="546"/>
      <c r="Z78" s="541">
        <f>E78/'R2住基'!E78</f>
        <v>-2.5915641941028694E-3</v>
      </c>
      <c r="AA78" s="541">
        <f>F78/'R2住基'!F78</f>
        <v>8.0515297906602248E-3</v>
      </c>
      <c r="AB78" s="541">
        <f>G78/'R2住基'!G78</f>
        <v>2.6845637583892616E-3</v>
      </c>
      <c r="AC78" s="541">
        <f>H78/'R2住基'!H78</f>
        <v>-3.0902348578491965E-3</v>
      </c>
      <c r="AD78" s="541">
        <f>I78/'R2住基'!I78</f>
        <v>-7.1077091306724982E-3</v>
      </c>
      <c r="AE78" s="541">
        <f>J78/'R2住基'!J78</f>
        <v>-4.5669291338582677E-2</v>
      </c>
      <c r="AF78" s="541">
        <f>K78/'R2住基'!K78</f>
        <v>1.8326206475259622E-3</v>
      </c>
      <c r="AG78" s="541">
        <f>L78/'R2住基'!L78</f>
        <v>2.2123893805309734E-3</v>
      </c>
      <c r="AH78" s="541">
        <f>M78/'R2住基'!M78</f>
        <v>1.4591439688715954E-3</v>
      </c>
      <c r="AI78" s="541">
        <f>N78/'R2住基'!N78</f>
        <v>7.9968012794882047E-4</v>
      </c>
      <c r="AJ78" s="541">
        <f>O78/'R2住基'!O78</f>
        <v>1.7531556802244039E-3</v>
      </c>
      <c r="AK78" s="541">
        <f>P78/'R2住基'!P78</f>
        <v>-3.4028073160357296E-3</v>
      </c>
      <c r="AL78" s="541">
        <f>Q78/'R2住基'!Q78</f>
        <v>0</v>
      </c>
      <c r="AM78" s="541">
        <f>R78/'R2住基'!R78</f>
        <v>-1.3032145960034753E-3</v>
      </c>
      <c r="AN78" s="541">
        <f>S78/'R2住基'!S78</f>
        <v>-2.0590253946465341E-3</v>
      </c>
      <c r="AO78" s="541">
        <f>T78/'R2住基'!T78</f>
        <v>-9.7497562560935978E-4</v>
      </c>
      <c r="AP78" s="541">
        <f>U78/'R2住基'!U78</f>
        <v>-7.5958982149639193E-4</v>
      </c>
      <c r="AQ78" s="541">
        <f>V78/'R2住基'!V78</f>
        <v>5.9916117435590175E-4</v>
      </c>
      <c r="AR78" s="541">
        <f>W78/'R2住基'!W78</f>
        <v>0</v>
      </c>
      <c r="AS78" s="541">
        <f>X78/'R2住基'!X78</f>
        <v>-7.1942446043165471E-3</v>
      </c>
      <c r="AT78" s="552"/>
    </row>
    <row r="79" spans="1:46" ht="15" customHeight="1">
      <c r="A79" s="379" t="s">
        <v>617</v>
      </c>
      <c r="B79" s="380" t="s">
        <v>57</v>
      </c>
      <c r="C79" s="380" t="s">
        <v>276</v>
      </c>
      <c r="D79" s="381" t="s">
        <v>33</v>
      </c>
      <c r="E79" s="528">
        <v>-209</v>
      </c>
      <c r="F79" s="521">
        <v>30</v>
      </c>
      <c r="G79" s="521">
        <v>3</v>
      </c>
      <c r="H79" s="521">
        <v>6</v>
      </c>
      <c r="I79" s="521">
        <v>27</v>
      </c>
      <c r="J79" s="521">
        <v>-85</v>
      </c>
      <c r="K79" s="521">
        <v>-91</v>
      </c>
      <c r="L79" s="521">
        <v>-54</v>
      </c>
      <c r="M79" s="521">
        <v>3</v>
      </c>
      <c r="N79" s="521">
        <v>-10</v>
      </c>
      <c r="O79" s="521">
        <v>-5</v>
      </c>
      <c r="P79" s="521">
        <v>-13</v>
      </c>
      <c r="Q79" s="521">
        <v>-7</v>
      </c>
      <c r="R79" s="521">
        <v>4</v>
      </c>
      <c r="S79" s="521">
        <v>2</v>
      </c>
      <c r="T79" s="521">
        <v>-13</v>
      </c>
      <c r="U79" s="521">
        <v>0</v>
      </c>
      <c r="V79" s="521">
        <v>-2</v>
      </c>
      <c r="W79" s="521">
        <v>-3</v>
      </c>
      <c r="X79" s="521">
        <v>-1</v>
      </c>
      <c r="Y79" s="546"/>
      <c r="Z79" s="541">
        <f>E79/'R2住基'!E79</f>
        <v>-4.713895843200938E-3</v>
      </c>
      <c r="AA79" s="541">
        <f>F79/'R2住基'!F79</f>
        <v>1.7441860465116279E-2</v>
      </c>
      <c r="AB79" s="541">
        <f>G79/'R2住基'!G79</f>
        <v>1.5290519877675841E-3</v>
      </c>
      <c r="AC79" s="541">
        <f>H79/'R2住基'!H79</f>
        <v>2.8517110266159697E-3</v>
      </c>
      <c r="AD79" s="541">
        <f>I79/'R2住基'!I79</f>
        <v>1.1658031088082901E-2</v>
      </c>
      <c r="AE79" s="541">
        <f>J79/'R2住基'!J79</f>
        <v>-3.3504138746551046E-2</v>
      </c>
      <c r="AF79" s="541">
        <f>K79/'R2住基'!K79</f>
        <v>-3.7264537264537267E-2</v>
      </c>
      <c r="AG79" s="541">
        <f>L79/'R2住基'!L79</f>
        <v>-2.1995926680244398E-2</v>
      </c>
      <c r="AH79" s="541">
        <f>M79/'R2住基'!M79</f>
        <v>1.1411182959300114E-3</v>
      </c>
      <c r="AI79" s="541">
        <f>N79/'R2住基'!N79</f>
        <v>-3.33000333000333E-3</v>
      </c>
      <c r="AJ79" s="541">
        <f>O79/'R2住基'!O79</f>
        <v>-1.3861935126143609E-3</v>
      </c>
      <c r="AK79" s="541">
        <f>P79/'R2住基'!P79</f>
        <v>-4.6099290780141841E-3</v>
      </c>
      <c r="AL79" s="541">
        <f>Q79/'R2住基'!Q79</f>
        <v>-2.704791344667697E-3</v>
      </c>
      <c r="AM79" s="541">
        <f>R79/'R2住基'!R79</f>
        <v>1.6820857863751051E-3</v>
      </c>
      <c r="AN79" s="541">
        <f>S79/'R2住基'!S79</f>
        <v>6.3633471205854278E-4</v>
      </c>
      <c r="AO79" s="541">
        <f>T79/'R2住基'!T79</f>
        <v>-3.9180229053646775E-3</v>
      </c>
      <c r="AP79" s="541">
        <f>U79/'R2住基'!U79</f>
        <v>0</v>
      </c>
      <c r="AQ79" s="541">
        <f>V79/'R2住基'!V79</f>
        <v>-1.364256480218281E-3</v>
      </c>
      <c r="AR79" s="541">
        <f>W79/'R2住基'!W79</f>
        <v>-4.048582995951417E-3</v>
      </c>
      <c r="AS79" s="541">
        <f>X79/'R2住基'!X79</f>
        <v>-3.6101083032490976E-3</v>
      </c>
      <c r="AT79" s="552"/>
    </row>
    <row r="80" spans="1:46" ht="15" customHeight="1">
      <c r="A80" s="379" t="s">
        <v>618</v>
      </c>
      <c r="B80" s="380" t="s">
        <v>57</v>
      </c>
      <c r="C80" s="380" t="s">
        <v>277</v>
      </c>
      <c r="D80" s="381" t="s">
        <v>33</v>
      </c>
      <c r="E80" s="528">
        <v>-526</v>
      </c>
      <c r="F80" s="521">
        <v>88</v>
      </c>
      <c r="G80" s="521">
        <v>20</v>
      </c>
      <c r="H80" s="521">
        <v>-14</v>
      </c>
      <c r="I80" s="521">
        <v>-82</v>
      </c>
      <c r="J80" s="521">
        <v>-288</v>
      </c>
      <c r="K80" s="521">
        <v>-195</v>
      </c>
      <c r="L80" s="521">
        <v>-16</v>
      </c>
      <c r="M80" s="521">
        <v>8</v>
      </c>
      <c r="N80" s="521">
        <v>-1</v>
      </c>
      <c r="O80" s="521">
        <v>-8</v>
      </c>
      <c r="P80" s="521">
        <v>1</v>
      </c>
      <c r="Q80" s="521">
        <v>-5</v>
      </c>
      <c r="R80" s="521">
        <v>16</v>
      </c>
      <c r="S80" s="521">
        <v>-11</v>
      </c>
      <c r="T80" s="521">
        <v>0</v>
      </c>
      <c r="U80" s="521">
        <v>2</v>
      </c>
      <c r="V80" s="521">
        <v>-20</v>
      </c>
      <c r="W80" s="521">
        <v>-21</v>
      </c>
      <c r="X80" s="521">
        <v>0</v>
      </c>
      <c r="Y80" s="546"/>
      <c r="Z80" s="541">
        <f>E80/'R2住基'!E80</f>
        <v>-6.9780708154791125E-3</v>
      </c>
      <c r="AA80" s="541">
        <f>F80/'R2住基'!F80</f>
        <v>3.1677465802735782E-2</v>
      </c>
      <c r="AB80" s="541">
        <f>G80/'R2住基'!G80</f>
        <v>5.947071067499257E-3</v>
      </c>
      <c r="AC80" s="541">
        <f>H80/'R2住基'!H80</f>
        <v>-3.852504127682994E-3</v>
      </c>
      <c r="AD80" s="541">
        <f>I80/'R2住基'!I80</f>
        <v>-2.0597839738759106E-2</v>
      </c>
      <c r="AE80" s="541">
        <f>J80/'R2住基'!J80</f>
        <v>-7.5749605470804837E-2</v>
      </c>
      <c r="AF80" s="541">
        <f>K80/'R2住基'!K80</f>
        <v>-7.1245889660211906E-2</v>
      </c>
      <c r="AG80" s="541">
        <f>L80/'R2住基'!L80</f>
        <v>-4.7379330766952913E-3</v>
      </c>
      <c r="AH80" s="541">
        <f>M80/'R2住基'!M80</f>
        <v>1.9743336623889436E-3</v>
      </c>
      <c r="AI80" s="541">
        <f>N80/'R2住基'!N80</f>
        <v>-2.0437359493153485E-4</v>
      </c>
      <c r="AJ80" s="541">
        <f>O80/'R2住基'!O80</f>
        <v>-1.2315270935960591E-3</v>
      </c>
      <c r="AK80" s="541">
        <f>P80/'R2住基'!P80</f>
        <v>1.7614937466971993E-4</v>
      </c>
      <c r="AL80" s="541">
        <f>Q80/'R2住基'!Q80</f>
        <v>-1.0996261271167802E-3</v>
      </c>
      <c r="AM80" s="541">
        <f>R80/'R2住基'!R80</f>
        <v>4.1109969167523125E-3</v>
      </c>
      <c r="AN80" s="541">
        <f>S80/'R2住基'!S80</f>
        <v>-2.4309392265193372E-3</v>
      </c>
      <c r="AO80" s="541">
        <f>T80/'R2住基'!T80</f>
        <v>0</v>
      </c>
      <c r="AP80" s="541">
        <f>U80/'R2住基'!U80</f>
        <v>3.9362330249950798E-4</v>
      </c>
      <c r="AQ80" s="541">
        <f>V80/'R2住基'!V80</f>
        <v>-5.2383446830801469E-3</v>
      </c>
      <c r="AR80" s="541">
        <f>W80/'R2住基'!W80</f>
        <v>-1.1035207566999475E-2</v>
      </c>
      <c r="AS80" s="541">
        <f>X80/'R2住基'!X80</f>
        <v>0</v>
      </c>
      <c r="AT80" s="552"/>
    </row>
    <row r="81" spans="1:46" ht="15" customHeight="1">
      <c r="A81" s="379" t="s">
        <v>619</v>
      </c>
      <c r="B81" s="380" t="s">
        <v>57</v>
      </c>
      <c r="C81" s="380" t="s">
        <v>278</v>
      </c>
      <c r="D81" s="381" t="s">
        <v>33</v>
      </c>
      <c r="E81" s="528">
        <v>-91</v>
      </c>
      <c r="F81" s="521">
        <v>15</v>
      </c>
      <c r="G81" s="521">
        <v>-4</v>
      </c>
      <c r="H81" s="521">
        <v>3</v>
      </c>
      <c r="I81" s="521">
        <v>-4</v>
      </c>
      <c r="J81" s="521">
        <v>-50</v>
      </c>
      <c r="K81" s="521">
        <v>-3</v>
      </c>
      <c r="L81" s="521">
        <v>-16</v>
      </c>
      <c r="M81" s="521">
        <v>3</v>
      </c>
      <c r="N81" s="521">
        <v>-5</v>
      </c>
      <c r="O81" s="521">
        <v>-4</v>
      </c>
      <c r="P81" s="521">
        <v>4</v>
      </c>
      <c r="Q81" s="521">
        <v>-4</v>
      </c>
      <c r="R81" s="521">
        <v>-1</v>
      </c>
      <c r="S81" s="521">
        <v>-7</v>
      </c>
      <c r="T81" s="521">
        <v>-8</v>
      </c>
      <c r="U81" s="521">
        <v>-2</v>
      </c>
      <c r="V81" s="521">
        <v>-4</v>
      </c>
      <c r="W81" s="521">
        <v>-3</v>
      </c>
      <c r="X81" s="521">
        <v>-1</v>
      </c>
      <c r="Y81" s="546"/>
      <c r="Z81" s="541">
        <f>E81/'R2住基'!E81</f>
        <v>-3.793563448390862E-3</v>
      </c>
      <c r="AA81" s="541">
        <f>F81/'R2住基'!F81</f>
        <v>1.4910536779324055E-2</v>
      </c>
      <c r="AB81" s="541">
        <f>G81/'R2住基'!G81</f>
        <v>-3.5211267605633804E-3</v>
      </c>
      <c r="AC81" s="541">
        <f>H81/'R2住基'!H81</f>
        <v>2.3328149300155523E-3</v>
      </c>
      <c r="AD81" s="541">
        <f>I81/'R2住基'!I81</f>
        <v>-2.9133284777858705E-3</v>
      </c>
      <c r="AE81" s="541">
        <f>J81/'R2住基'!J81</f>
        <v>-3.9651070578905628E-2</v>
      </c>
      <c r="AF81" s="541">
        <f>K81/'R2住基'!K81</f>
        <v>-2.5252525252525255E-3</v>
      </c>
      <c r="AG81" s="541">
        <f>L81/'R2住基'!L81</f>
        <v>-1.2708498808578236E-2</v>
      </c>
      <c r="AH81" s="541">
        <f>M81/'R2住基'!M81</f>
        <v>2.2010271460014674E-3</v>
      </c>
      <c r="AI81" s="541">
        <f>N81/'R2住基'!N81</f>
        <v>-3.1075201988812928E-3</v>
      </c>
      <c r="AJ81" s="541">
        <f>O81/'R2住基'!O81</f>
        <v>-2.1108179419525065E-3</v>
      </c>
      <c r="AK81" s="541">
        <f>P81/'R2住基'!P81</f>
        <v>2.6024723487312949E-3</v>
      </c>
      <c r="AL81" s="541">
        <f>Q81/'R2住基'!Q81</f>
        <v>-2.8735632183908046E-3</v>
      </c>
      <c r="AM81" s="541">
        <f>R81/'R2住基'!R81</f>
        <v>-7.0472163495419312E-4</v>
      </c>
      <c r="AN81" s="541">
        <f>S81/'R2住基'!S81</f>
        <v>-4.3343653250773996E-3</v>
      </c>
      <c r="AO81" s="541">
        <f>T81/'R2住基'!T81</f>
        <v>-4.7904191616766467E-3</v>
      </c>
      <c r="AP81" s="541">
        <f>U81/'R2住基'!U81</f>
        <v>-1.6051364365971107E-3</v>
      </c>
      <c r="AQ81" s="541">
        <f>V81/'R2住基'!V81</f>
        <v>-4.8899755501222494E-3</v>
      </c>
      <c r="AR81" s="541">
        <f>W81/'R2住基'!W81</f>
        <v>-5.9171597633136093E-3</v>
      </c>
      <c r="AS81" s="541">
        <f>X81/'R2住基'!X81</f>
        <v>-4.9019607843137254E-3</v>
      </c>
      <c r="AT81" s="552"/>
    </row>
    <row r="82" spans="1:46" ht="15" customHeight="1">
      <c r="A82" s="379" t="s">
        <v>620</v>
      </c>
      <c r="B82" s="380" t="s">
        <v>57</v>
      </c>
      <c r="C82" s="380" t="s">
        <v>279</v>
      </c>
      <c r="D82" s="381" t="s">
        <v>33</v>
      </c>
      <c r="E82" s="528">
        <v>-593</v>
      </c>
      <c r="F82" s="521">
        <v>34</v>
      </c>
      <c r="G82" s="521">
        <v>18</v>
      </c>
      <c r="H82" s="521">
        <v>-13</v>
      </c>
      <c r="I82" s="521">
        <v>11</v>
      </c>
      <c r="J82" s="521">
        <v>-265</v>
      </c>
      <c r="K82" s="521">
        <v>-228</v>
      </c>
      <c r="L82" s="521">
        <v>-47</v>
      </c>
      <c r="M82" s="521">
        <v>-28</v>
      </c>
      <c r="N82" s="521">
        <v>-21</v>
      </c>
      <c r="O82" s="521">
        <v>-10</v>
      </c>
      <c r="P82" s="521">
        <v>-10</v>
      </c>
      <c r="Q82" s="521">
        <v>-20</v>
      </c>
      <c r="R82" s="521">
        <v>-12</v>
      </c>
      <c r="S82" s="521">
        <v>-5</v>
      </c>
      <c r="T82" s="521">
        <v>-6</v>
      </c>
      <c r="U82" s="521">
        <v>-8</v>
      </c>
      <c r="V82" s="521">
        <v>2</v>
      </c>
      <c r="W82" s="521">
        <v>10</v>
      </c>
      <c r="X82" s="521">
        <v>5</v>
      </c>
      <c r="Y82" s="546"/>
      <c r="Z82" s="541">
        <f>E82/'R2住基'!E82</f>
        <v>-1.0835998172681589E-2</v>
      </c>
      <c r="AA82" s="541">
        <f>F82/'R2住基'!F82</f>
        <v>1.5461573442473852E-2</v>
      </c>
      <c r="AB82" s="541">
        <f>G82/'R2住基'!G82</f>
        <v>6.8130204390613172E-3</v>
      </c>
      <c r="AC82" s="541">
        <f>H82/'R2住基'!H82</f>
        <v>-4.8507462686567162E-3</v>
      </c>
      <c r="AD82" s="541">
        <f>I82/'R2住基'!I82</f>
        <v>3.885552808194984E-3</v>
      </c>
      <c r="AE82" s="541">
        <f>J82/'R2住基'!J82</f>
        <v>-8.1689272503082611E-2</v>
      </c>
      <c r="AF82" s="541">
        <f>K82/'R2住基'!K82</f>
        <v>-8.3608360836083612E-2</v>
      </c>
      <c r="AG82" s="541">
        <f>L82/'R2住基'!L82</f>
        <v>-1.5745393634840871E-2</v>
      </c>
      <c r="AH82" s="541">
        <f>M82/'R2住基'!M82</f>
        <v>-8.8078011953444477E-3</v>
      </c>
      <c r="AI82" s="541">
        <f>N82/'R2住基'!N82</f>
        <v>-6.4318529862174576E-3</v>
      </c>
      <c r="AJ82" s="541">
        <f>O82/'R2住基'!O82</f>
        <v>-2.8264556246466932E-3</v>
      </c>
      <c r="AK82" s="541">
        <f>P82/'R2住基'!P82</f>
        <v>-2.7144408251900108E-3</v>
      </c>
      <c r="AL82" s="541">
        <f>Q82/'R2住基'!Q82</f>
        <v>-4.734848484848485E-3</v>
      </c>
      <c r="AM82" s="541">
        <f>R82/'R2住基'!R82</f>
        <v>-2.7868091035764052E-3</v>
      </c>
      <c r="AN82" s="541">
        <f>S82/'R2住基'!S82</f>
        <v>-1.1568718186024988E-3</v>
      </c>
      <c r="AO82" s="541">
        <f>T82/'R2住基'!T82</f>
        <v>-1.6357688113413304E-3</v>
      </c>
      <c r="AP82" s="541">
        <f>U82/'R2住基'!U82</f>
        <v>-3.5304501323918801E-3</v>
      </c>
      <c r="AQ82" s="541">
        <f>V82/'R2住基'!V82</f>
        <v>1.4749262536873156E-3</v>
      </c>
      <c r="AR82" s="541">
        <f>W82/'R2住基'!W82</f>
        <v>1.2121212121212121E-2</v>
      </c>
      <c r="AS82" s="541">
        <f>X82/'R2住基'!X82</f>
        <v>1.2755102040816327E-2</v>
      </c>
      <c r="AT82" s="552"/>
    </row>
    <row r="83" spans="1:46" ht="15" customHeight="1">
      <c r="A83" s="379" t="s">
        <v>621</v>
      </c>
      <c r="B83" s="380" t="s">
        <v>57</v>
      </c>
      <c r="C83" s="380" t="s">
        <v>280</v>
      </c>
      <c r="D83" s="381" t="s">
        <v>33</v>
      </c>
      <c r="E83" s="528">
        <v>-100</v>
      </c>
      <c r="F83" s="521">
        <v>-4</v>
      </c>
      <c r="G83" s="521">
        <v>-2</v>
      </c>
      <c r="H83" s="521">
        <v>-4</v>
      </c>
      <c r="I83" s="521">
        <v>-6</v>
      </c>
      <c r="J83" s="521">
        <v>-10</v>
      </c>
      <c r="K83" s="521">
        <v>-47</v>
      </c>
      <c r="L83" s="521">
        <v>-31</v>
      </c>
      <c r="M83" s="521">
        <v>-12</v>
      </c>
      <c r="N83" s="521">
        <v>0</v>
      </c>
      <c r="O83" s="521">
        <v>1</v>
      </c>
      <c r="P83" s="521">
        <v>5</v>
      </c>
      <c r="Q83" s="521">
        <v>0</v>
      </c>
      <c r="R83" s="521">
        <v>2</v>
      </c>
      <c r="S83" s="521">
        <v>-4</v>
      </c>
      <c r="T83" s="521">
        <v>4</v>
      </c>
      <c r="U83" s="521">
        <v>3</v>
      </c>
      <c r="V83" s="521">
        <v>3</v>
      </c>
      <c r="W83" s="521">
        <v>2</v>
      </c>
      <c r="X83" s="521">
        <v>0</v>
      </c>
      <c r="Y83" s="546"/>
      <c r="Z83" s="541">
        <f>E83/'R2住基'!E83</f>
        <v>-4.5655846231109892E-3</v>
      </c>
      <c r="AA83" s="541">
        <f>F83/'R2住基'!F83</f>
        <v>-5.4200542005420054E-3</v>
      </c>
      <c r="AB83" s="541">
        <f>G83/'R2住基'!G83</f>
        <v>-2.5412960609911056E-3</v>
      </c>
      <c r="AC83" s="541">
        <f>H83/'R2住基'!H83</f>
        <v>-4.4052863436123352E-3</v>
      </c>
      <c r="AD83" s="541">
        <f>I83/'R2住基'!I83</f>
        <v>-5.7581573896353169E-3</v>
      </c>
      <c r="AE83" s="541">
        <f>J83/'R2住基'!J83</f>
        <v>-7.9617834394904458E-3</v>
      </c>
      <c r="AF83" s="541">
        <f>K83/'R2住基'!K83</f>
        <v>-4.1814946619217079E-2</v>
      </c>
      <c r="AG83" s="541">
        <f>L83/'R2住基'!L83</f>
        <v>-2.8783658310120707E-2</v>
      </c>
      <c r="AH83" s="541">
        <f>M83/'R2住基'!M83</f>
        <v>-1.0265183917878529E-2</v>
      </c>
      <c r="AI83" s="541">
        <f>N83/'R2住基'!N83</f>
        <v>0</v>
      </c>
      <c r="AJ83" s="541">
        <f>O83/'R2住基'!O83</f>
        <v>6.583278472679394E-4</v>
      </c>
      <c r="AK83" s="541">
        <f>P83/'R2住基'!P83</f>
        <v>3.6710719530102789E-3</v>
      </c>
      <c r="AL83" s="541">
        <f>Q83/'R2住基'!Q83</f>
        <v>0</v>
      </c>
      <c r="AM83" s="541">
        <f>R83/'R2住基'!R83</f>
        <v>1.3262599469496021E-3</v>
      </c>
      <c r="AN83" s="541">
        <f>S83/'R2住基'!S83</f>
        <v>-2.3028209556706968E-3</v>
      </c>
      <c r="AO83" s="541">
        <f>T83/'R2住基'!T83</f>
        <v>2.2383883603805262E-3</v>
      </c>
      <c r="AP83" s="541">
        <f>U83/'R2住基'!U83</f>
        <v>2.4271844660194173E-3</v>
      </c>
      <c r="AQ83" s="541">
        <f>V83/'R2住基'!V83</f>
        <v>3.5671819262782403E-3</v>
      </c>
      <c r="AR83" s="541">
        <f>W83/'R2住基'!W83</f>
        <v>3.663003663003663E-3</v>
      </c>
      <c r="AS83" s="541">
        <f>X83/'R2住基'!X83</f>
        <v>0</v>
      </c>
      <c r="AT83" s="552"/>
    </row>
    <row r="84" spans="1:46" ht="15" customHeight="1">
      <c r="A84" s="379" t="s">
        <v>622</v>
      </c>
      <c r="B84" s="380" t="s">
        <v>57</v>
      </c>
      <c r="C84" s="380" t="s">
        <v>145</v>
      </c>
      <c r="D84" s="381" t="s">
        <v>33</v>
      </c>
      <c r="E84" s="528">
        <v>-73</v>
      </c>
      <c r="F84" s="521">
        <v>-12</v>
      </c>
      <c r="G84" s="521">
        <v>-1</v>
      </c>
      <c r="H84" s="521">
        <v>-2</v>
      </c>
      <c r="I84" s="521">
        <v>-11</v>
      </c>
      <c r="J84" s="521">
        <v>-81</v>
      </c>
      <c r="K84" s="521">
        <v>-14</v>
      </c>
      <c r="L84" s="521">
        <v>-13</v>
      </c>
      <c r="M84" s="521">
        <v>15</v>
      </c>
      <c r="N84" s="521">
        <v>7</v>
      </c>
      <c r="O84" s="521">
        <v>6</v>
      </c>
      <c r="P84" s="521">
        <v>12</v>
      </c>
      <c r="Q84" s="521">
        <v>7</v>
      </c>
      <c r="R84" s="521">
        <v>12</v>
      </c>
      <c r="S84" s="521">
        <v>4</v>
      </c>
      <c r="T84" s="521">
        <v>-1</v>
      </c>
      <c r="U84" s="521">
        <v>0</v>
      </c>
      <c r="V84" s="521">
        <v>1</v>
      </c>
      <c r="W84" s="521">
        <v>-1</v>
      </c>
      <c r="X84" s="521">
        <v>-1</v>
      </c>
      <c r="Y84" s="546"/>
      <c r="Z84" s="541">
        <f>E84/'R2住基'!E84</f>
        <v>-3.628771685639012E-3</v>
      </c>
      <c r="AA84" s="541">
        <f>F84/'R2住基'!F84</f>
        <v>-1.6551724137931035E-2</v>
      </c>
      <c r="AB84" s="541">
        <f>G84/'R2住基'!G84</f>
        <v>-1.1848341232227489E-3</v>
      </c>
      <c r="AC84" s="541">
        <f>H84/'R2住基'!H84</f>
        <v>-2.2779043280182231E-3</v>
      </c>
      <c r="AD84" s="541">
        <f>I84/'R2住基'!I84</f>
        <v>-1.1943539630836048E-2</v>
      </c>
      <c r="AE84" s="541">
        <f>J84/'R2住基'!J84</f>
        <v>-8.9108910891089105E-2</v>
      </c>
      <c r="AF84" s="541">
        <f>K84/'R2住基'!K84</f>
        <v>-1.6568047337278107E-2</v>
      </c>
      <c r="AG84" s="541">
        <f>L84/'R2住基'!L84</f>
        <v>-1.3829787234042552E-2</v>
      </c>
      <c r="AH84" s="541">
        <f>M84/'R2住基'!M84</f>
        <v>1.3774104683195593E-2</v>
      </c>
      <c r="AI84" s="541">
        <f>N84/'R2住基'!N84</f>
        <v>5.8381984987489572E-3</v>
      </c>
      <c r="AJ84" s="541">
        <f>O84/'R2住基'!O84</f>
        <v>4.3509789702683103E-3</v>
      </c>
      <c r="AK84" s="541">
        <f>P84/'R2住基'!P84</f>
        <v>1.0407632263660017E-2</v>
      </c>
      <c r="AL84" s="541">
        <f>Q84/'R2住基'!Q84</f>
        <v>5.3394355453852023E-3</v>
      </c>
      <c r="AM84" s="541">
        <f>R84/'R2住基'!R84</f>
        <v>8.253094910591471E-3</v>
      </c>
      <c r="AN84" s="541">
        <f>S84/'R2住基'!S84</f>
        <v>2.3215322112594312E-3</v>
      </c>
      <c r="AO84" s="541">
        <f>T84/'R2住基'!T84</f>
        <v>-6.3979526551503517E-4</v>
      </c>
      <c r="AP84" s="541">
        <f>U84/'R2住基'!U84</f>
        <v>0</v>
      </c>
      <c r="AQ84" s="541">
        <f>V84/'R2住基'!V84</f>
        <v>1.1961722488038277E-3</v>
      </c>
      <c r="AR84" s="541">
        <f>W84/'R2住基'!W84</f>
        <v>-1.639344262295082E-3</v>
      </c>
      <c r="AS84" s="541">
        <f>X84/'R2住基'!X84</f>
        <v>-3.1545741324921135E-3</v>
      </c>
      <c r="AT84" s="552"/>
    </row>
    <row r="85" spans="1:46" ht="15" customHeight="1">
      <c r="A85" s="379" t="s">
        <v>623</v>
      </c>
      <c r="B85" s="380" t="s">
        <v>57</v>
      </c>
      <c r="C85" s="380" t="s">
        <v>283</v>
      </c>
      <c r="D85" s="381" t="s">
        <v>33</v>
      </c>
      <c r="E85" s="528">
        <v>-77</v>
      </c>
      <c r="F85" s="521">
        <v>2</v>
      </c>
      <c r="G85" s="521">
        <v>-2</v>
      </c>
      <c r="H85" s="521">
        <v>-1</v>
      </c>
      <c r="I85" s="521">
        <v>-13</v>
      </c>
      <c r="J85" s="521">
        <v>-44</v>
      </c>
      <c r="K85" s="521">
        <v>1</v>
      </c>
      <c r="L85" s="521">
        <v>1</v>
      </c>
      <c r="M85" s="521">
        <v>-4</v>
      </c>
      <c r="N85" s="521">
        <v>0</v>
      </c>
      <c r="O85" s="521">
        <v>-4</v>
      </c>
      <c r="P85" s="521">
        <v>0</v>
      </c>
      <c r="Q85" s="521">
        <v>-4</v>
      </c>
      <c r="R85" s="521">
        <v>-1</v>
      </c>
      <c r="S85" s="521">
        <v>-4</v>
      </c>
      <c r="T85" s="521">
        <v>-1</v>
      </c>
      <c r="U85" s="521">
        <v>-2</v>
      </c>
      <c r="V85" s="521">
        <v>-2</v>
      </c>
      <c r="W85" s="521">
        <v>1</v>
      </c>
      <c r="X85" s="521">
        <v>0</v>
      </c>
      <c r="Y85" s="546"/>
      <c r="Z85" s="541">
        <f>E85/'R2住基'!E85</f>
        <v>-6.7407861332399541E-3</v>
      </c>
      <c r="AA85" s="541">
        <f>F85/'R2住基'!F85</f>
        <v>5.2493438320209973E-3</v>
      </c>
      <c r="AB85" s="541">
        <f>G85/'R2住基'!G85</f>
        <v>-4.3383947939262474E-3</v>
      </c>
      <c r="AC85" s="541">
        <f>H85/'R2住基'!H85</f>
        <v>-2.008032128514056E-3</v>
      </c>
      <c r="AD85" s="541">
        <f>I85/'R2住基'!I85</f>
        <v>-2.4163568773234202E-2</v>
      </c>
      <c r="AE85" s="541">
        <f>J85/'R2住基'!J85</f>
        <v>-9.1286307053941904E-2</v>
      </c>
      <c r="AF85" s="541">
        <f>K85/'R2住基'!K85</f>
        <v>2.5000000000000001E-3</v>
      </c>
      <c r="AG85" s="541">
        <f>L85/'R2住基'!L85</f>
        <v>2.1459227467811159E-3</v>
      </c>
      <c r="AH85" s="541">
        <f>M85/'R2住基'!M85</f>
        <v>-7.0175438596491229E-3</v>
      </c>
      <c r="AI85" s="541">
        <f>N85/'R2住基'!N85</f>
        <v>0</v>
      </c>
      <c r="AJ85" s="541">
        <f>O85/'R2住基'!O85</f>
        <v>-5.5096418732782371E-3</v>
      </c>
      <c r="AK85" s="541">
        <f>P85/'R2住基'!P85</f>
        <v>0</v>
      </c>
      <c r="AL85" s="541">
        <f>Q85/'R2住基'!Q85</f>
        <v>-5.7224606580829757E-3</v>
      </c>
      <c r="AM85" s="541">
        <f>R85/'R2住基'!R85</f>
        <v>-1.1001100110011001E-3</v>
      </c>
      <c r="AN85" s="541">
        <f>S85/'R2住基'!S85</f>
        <v>-4.2826552462526769E-3</v>
      </c>
      <c r="AO85" s="541">
        <f>T85/'R2住基'!T85</f>
        <v>-1.0845986984815619E-3</v>
      </c>
      <c r="AP85" s="541">
        <f>U85/'R2住基'!U85</f>
        <v>-2.6490066225165563E-3</v>
      </c>
      <c r="AQ85" s="541">
        <f>V85/'R2住基'!V85</f>
        <v>-3.968253968253968E-3</v>
      </c>
      <c r="AR85" s="541">
        <f>W85/'R2住基'!W85</f>
        <v>2.3923444976076554E-3</v>
      </c>
      <c r="AS85" s="541">
        <f>X85/'R2住基'!X85</f>
        <v>0</v>
      </c>
      <c r="AT85" s="552"/>
    </row>
    <row r="86" spans="1:46" ht="15" customHeight="1">
      <c r="A86" s="379" t="s">
        <v>624</v>
      </c>
      <c r="B86" s="380" t="s">
        <v>57</v>
      </c>
      <c r="C86" s="380" t="s">
        <v>284</v>
      </c>
      <c r="D86" s="381" t="s">
        <v>33</v>
      </c>
      <c r="E86" s="528">
        <v>-76</v>
      </c>
      <c r="F86" s="521">
        <v>26</v>
      </c>
      <c r="G86" s="521">
        <v>7</v>
      </c>
      <c r="H86" s="521">
        <v>4</v>
      </c>
      <c r="I86" s="521">
        <v>-34</v>
      </c>
      <c r="J86" s="521">
        <v>-47</v>
      </c>
      <c r="K86" s="521">
        <v>-66</v>
      </c>
      <c r="L86" s="521">
        <v>-3</v>
      </c>
      <c r="M86" s="521">
        <v>1</v>
      </c>
      <c r="N86" s="521">
        <v>13</v>
      </c>
      <c r="O86" s="521">
        <v>5</v>
      </c>
      <c r="P86" s="521">
        <v>2</v>
      </c>
      <c r="Q86" s="521">
        <v>3</v>
      </c>
      <c r="R86" s="521">
        <v>2</v>
      </c>
      <c r="S86" s="521">
        <v>10</v>
      </c>
      <c r="T86" s="521">
        <v>1</v>
      </c>
      <c r="U86" s="521">
        <v>-5</v>
      </c>
      <c r="V86" s="521">
        <v>3</v>
      </c>
      <c r="W86" s="521">
        <v>-1</v>
      </c>
      <c r="X86" s="521">
        <v>3</v>
      </c>
      <c r="Y86" s="546"/>
      <c r="Z86" s="541">
        <f>E86/'R2住基'!E86</f>
        <v>-2.4379290434336305E-3</v>
      </c>
      <c r="AA86" s="541">
        <f>F86/'R2住基'!F86</f>
        <v>2.3508137432188065E-2</v>
      </c>
      <c r="AB86" s="541">
        <f>G86/'R2住基'!G86</f>
        <v>5.1432770022042619E-3</v>
      </c>
      <c r="AC86" s="541">
        <f>H86/'R2住基'!H86</f>
        <v>2.8964518464880519E-3</v>
      </c>
      <c r="AD86" s="541">
        <f>I86/'R2住基'!I86</f>
        <v>-2.0719073735527116E-2</v>
      </c>
      <c r="AE86" s="541">
        <f>J86/'R2住基'!J86</f>
        <v>-3.0779305828421741E-2</v>
      </c>
      <c r="AF86" s="541">
        <f>K86/'R2住基'!K86</f>
        <v>-4.6283309957924262E-2</v>
      </c>
      <c r="AG86" s="541">
        <f>L86/'R2住基'!L86</f>
        <v>-1.9595035924232528E-3</v>
      </c>
      <c r="AH86" s="541">
        <f>M86/'R2住基'!M86</f>
        <v>5.9382422802850359E-4</v>
      </c>
      <c r="AI86" s="541">
        <f>N86/'R2住基'!N86</f>
        <v>6.6428206438426162E-3</v>
      </c>
      <c r="AJ86" s="541">
        <f>O86/'R2住基'!O86</f>
        <v>2.4473813020068525E-3</v>
      </c>
      <c r="AK86" s="541">
        <f>P86/'R2住基'!P86</f>
        <v>1.1185682326621924E-3</v>
      </c>
      <c r="AL86" s="541">
        <f>Q86/'R2住基'!Q86</f>
        <v>1.6510731975784259E-3</v>
      </c>
      <c r="AM86" s="541">
        <f>R86/'R2住基'!R86</f>
        <v>9.6107640557424319E-4</v>
      </c>
      <c r="AN86" s="541">
        <f>S86/'R2住基'!S86</f>
        <v>4.0716612377850164E-3</v>
      </c>
      <c r="AO86" s="541">
        <f>T86/'R2住基'!T86</f>
        <v>4.1305245766212311E-4</v>
      </c>
      <c r="AP86" s="541">
        <f>U86/'R2住基'!U86</f>
        <v>-2.7502750275027505E-3</v>
      </c>
      <c r="AQ86" s="541">
        <f>V86/'R2住基'!V86</f>
        <v>2.3547880690737832E-3</v>
      </c>
      <c r="AR86" s="541">
        <f>W86/'R2住基'!W86</f>
        <v>-1.1135857461024498E-3</v>
      </c>
      <c r="AS86" s="541">
        <f>X86/'R2住基'!X86</f>
        <v>6.2240663900414933E-3</v>
      </c>
      <c r="AT86" s="552"/>
    </row>
    <row r="87" spans="1:46" ht="15" customHeight="1">
      <c r="A87" s="379" t="s">
        <v>625</v>
      </c>
      <c r="B87" s="380" t="s">
        <v>57</v>
      </c>
      <c r="C87" s="380" t="s">
        <v>148</v>
      </c>
      <c r="D87" s="381" t="s">
        <v>33</v>
      </c>
      <c r="E87" s="528">
        <v>-98</v>
      </c>
      <c r="F87" s="521">
        <v>15</v>
      </c>
      <c r="G87" s="521">
        <v>0</v>
      </c>
      <c r="H87" s="521">
        <v>11</v>
      </c>
      <c r="I87" s="521">
        <v>-4</v>
      </c>
      <c r="J87" s="521">
        <v>-115</v>
      </c>
      <c r="K87" s="521">
        <v>-22</v>
      </c>
      <c r="L87" s="521">
        <v>3</v>
      </c>
      <c r="M87" s="521">
        <v>-3</v>
      </c>
      <c r="N87" s="521">
        <v>6</v>
      </c>
      <c r="O87" s="521">
        <v>8</v>
      </c>
      <c r="P87" s="521">
        <v>6</v>
      </c>
      <c r="Q87" s="521">
        <v>-4</v>
      </c>
      <c r="R87" s="521">
        <v>-1</v>
      </c>
      <c r="S87" s="521">
        <v>-4</v>
      </c>
      <c r="T87" s="521">
        <v>9</v>
      </c>
      <c r="U87" s="521">
        <v>1</v>
      </c>
      <c r="V87" s="521">
        <v>-2</v>
      </c>
      <c r="W87" s="521">
        <v>-3</v>
      </c>
      <c r="X87" s="521">
        <v>1</v>
      </c>
      <c r="Y87" s="546"/>
      <c r="Z87" s="541">
        <f>E87/'R2住基'!E87</f>
        <v>-4.256612952265126E-3</v>
      </c>
      <c r="AA87" s="541">
        <f>F87/'R2住基'!F87</f>
        <v>1.7857142857142856E-2</v>
      </c>
      <c r="AB87" s="541">
        <f>G87/'R2住基'!G87</f>
        <v>0</v>
      </c>
      <c r="AC87" s="541">
        <f>H87/'R2住基'!H87</f>
        <v>1.083743842364532E-2</v>
      </c>
      <c r="AD87" s="541">
        <f>I87/'R2住基'!I87</f>
        <v>-3.629764065335753E-3</v>
      </c>
      <c r="AE87" s="541">
        <f>J87/'R2住基'!J87</f>
        <v>-0.10628465804066543</v>
      </c>
      <c r="AF87" s="541">
        <f>K87/'R2住基'!K87</f>
        <v>-2.6474127557160047E-2</v>
      </c>
      <c r="AG87" s="541">
        <f>L87/'R2住基'!L87</f>
        <v>2.9097963142580021E-3</v>
      </c>
      <c r="AH87" s="541">
        <f>M87/'R2住基'!M87</f>
        <v>-2.4549918166939444E-3</v>
      </c>
      <c r="AI87" s="541">
        <f>N87/'R2住基'!N87</f>
        <v>4.246284501061571E-3</v>
      </c>
      <c r="AJ87" s="541">
        <f>O87/'R2住基'!O87</f>
        <v>4.8929663608562688E-3</v>
      </c>
      <c r="AK87" s="541">
        <f>P87/'R2住基'!P87</f>
        <v>4.3010752688172043E-3</v>
      </c>
      <c r="AL87" s="541">
        <f>Q87/'R2住基'!Q87</f>
        <v>-2.751031636863824E-3</v>
      </c>
      <c r="AM87" s="541">
        <f>R87/'R2住基'!R87</f>
        <v>-6.1538461538461541E-4</v>
      </c>
      <c r="AN87" s="541">
        <f>S87/'R2住基'!S87</f>
        <v>-2.1265284423179162E-3</v>
      </c>
      <c r="AO87" s="541">
        <f>T87/'R2住基'!T87</f>
        <v>4.7770700636942673E-3</v>
      </c>
      <c r="AP87" s="541">
        <f>U87/'R2住基'!U87</f>
        <v>7.8186082877247849E-4</v>
      </c>
      <c r="AQ87" s="541">
        <f>V87/'R2住基'!V87</f>
        <v>-2.0811654526534861E-3</v>
      </c>
      <c r="AR87" s="541">
        <f>W87/'R2住基'!W87</f>
        <v>-4.1265474552957355E-3</v>
      </c>
      <c r="AS87" s="541">
        <f>X87/'R2住基'!X87</f>
        <v>2.7700831024930748E-3</v>
      </c>
      <c r="AT87" s="552"/>
    </row>
    <row r="88" spans="1:46" ht="15" customHeight="1">
      <c r="A88" s="379" t="s">
        <v>626</v>
      </c>
      <c r="B88" s="380" t="s">
        <v>57</v>
      </c>
      <c r="C88" s="380" t="s">
        <v>285</v>
      </c>
      <c r="D88" s="381" t="s">
        <v>33</v>
      </c>
      <c r="E88" s="528">
        <v>-82</v>
      </c>
      <c r="F88" s="521">
        <v>7</v>
      </c>
      <c r="G88" s="521">
        <v>-6</v>
      </c>
      <c r="H88" s="521">
        <v>-1</v>
      </c>
      <c r="I88" s="521">
        <v>-17</v>
      </c>
      <c r="J88" s="521">
        <v>-60</v>
      </c>
      <c r="K88" s="521">
        <v>1</v>
      </c>
      <c r="L88" s="521">
        <v>-5</v>
      </c>
      <c r="M88" s="521">
        <v>-11</v>
      </c>
      <c r="N88" s="521">
        <v>3</v>
      </c>
      <c r="O88" s="521">
        <v>4</v>
      </c>
      <c r="P88" s="521">
        <v>3</v>
      </c>
      <c r="Q88" s="521">
        <v>-4</v>
      </c>
      <c r="R88" s="521">
        <v>8</v>
      </c>
      <c r="S88" s="521">
        <v>3</v>
      </c>
      <c r="T88" s="521">
        <v>-1</v>
      </c>
      <c r="U88" s="521">
        <v>-2</v>
      </c>
      <c r="V88" s="521">
        <v>0</v>
      </c>
      <c r="W88" s="521">
        <v>-2</v>
      </c>
      <c r="X88" s="521">
        <v>-2</v>
      </c>
      <c r="Y88" s="546"/>
      <c r="Z88" s="541">
        <f>E88/'R2住基'!E88</f>
        <v>-5.5578148298766434E-3</v>
      </c>
      <c r="AA88" s="541">
        <f>F88/'R2住基'!F88</f>
        <v>1.3257575757575758E-2</v>
      </c>
      <c r="AB88" s="541">
        <f>G88/'R2住基'!G88</f>
        <v>-9.4786729857819912E-3</v>
      </c>
      <c r="AC88" s="541">
        <f>H88/'R2住基'!H88</f>
        <v>-1.5873015873015873E-3</v>
      </c>
      <c r="AD88" s="541">
        <f>I88/'R2住基'!I88</f>
        <v>-2.2486772486772486E-2</v>
      </c>
      <c r="AE88" s="541">
        <f>J88/'R2住基'!J88</f>
        <v>-9.1743119266055051E-2</v>
      </c>
      <c r="AF88" s="541">
        <f>K88/'R2住基'!K88</f>
        <v>1.7211703958691911E-3</v>
      </c>
      <c r="AG88" s="541">
        <f>L88/'R2住基'!L88</f>
        <v>-7.2886297376093291E-3</v>
      </c>
      <c r="AH88" s="541">
        <f>M88/'R2住基'!M88</f>
        <v>-1.4248704663212436E-2</v>
      </c>
      <c r="AI88" s="541">
        <f>N88/'R2住基'!N88</f>
        <v>3.3333333333333335E-3</v>
      </c>
      <c r="AJ88" s="541">
        <f>O88/'R2住基'!O88</f>
        <v>4.0080160320641279E-3</v>
      </c>
      <c r="AK88" s="541">
        <f>P88/'R2住基'!P88</f>
        <v>3.3003300330033004E-3</v>
      </c>
      <c r="AL88" s="541">
        <f>Q88/'R2住基'!Q88</f>
        <v>-4.2194092827004216E-3</v>
      </c>
      <c r="AM88" s="541">
        <f>R88/'R2住基'!R88</f>
        <v>7.6408787010506206E-3</v>
      </c>
      <c r="AN88" s="541">
        <f>S88/'R2住基'!S88</f>
        <v>2.477291494632535E-3</v>
      </c>
      <c r="AO88" s="541">
        <f>T88/'R2住基'!T88</f>
        <v>-9.0579710144927537E-4</v>
      </c>
      <c r="AP88" s="541">
        <f>U88/'R2住基'!U88</f>
        <v>-2.5673940949935813E-3</v>
      </c>
      <c r="AQ88" s="541">
        <f>V88/'R2住基'!V88</f>
        <v>0</v>
      </c>
      <c r="AR88" s="541">
        <f>W88/'R2住基'!W88</f>
        <v>-4.2918454935622317E-3</v>
      </c>
      <c r="AS88" s="541">
        <f>X88/'R2住基'!X88</f>
        <v>-7.2727272727272727E-3</v>
      </c>
      <c r="AT88" s="552"/>
    </row>
    <row r="89" spans="1:46" ht="15" customHeight="1">
      <c r="A89" s="379" t="s">
        <v>627</v>
      </c>
      <c r="B89" s="380" t="s">
        <v>57</v>
      </c>
      <c r="C89" s="380" t="s">
        <v>286</v>
      </c>
      <c r="D89" s="381" t="s">
        <v>33</v>
      </c>
      <c r="E89" s="528">
        <v>10</v>
      </c>
      <c r="F89" s="521">
        <v>18</v>
      </c>
      <c r="G89" s="521">
        <v>12</v>
      </c>
      <c r="H89" s="521">
        <v>-4</v>
      </c>
      <c r="I89" s="521">
        <v>-2</v>
      </c>
      <c r="J89" s="521">
        <v>-56</v>
      </c>
      <c r="K89" s="521">
        <v>-39</v>
      </c>
      <c r="L89" s="521">
        <v>-8</v>
      </c>
      <c r="M89" s="521">
        <v>22</v>
      </c>
      <c r="N89" s="521">
        <v>7</v>
      </c>
      <c r="O89" s="521">
        <v>3</v>
      </c>
      <c r="P89" s="521">
        <v>16</v>
      </c>
      <c r="Q89" s="521">
        <v>3</v>
      </c>
      <c r="R89" s="521">
        <v>13</v>
      </c>
      <c r="S89" s="521">
        <v>12</v>
      </c>
      <c r="T89" s="521">
        <v>9</v>
      </c>
      <c r="U89" s="521">
        <v>-3</v>
      </c>
      <c r="V89" s="521">
        <v>2</v>
      </c>
      <c r="W89" s="521">
        <v>7</v>
      </c>
      <c r="X89" s="521">
        <v>-2</v>
      </c>
      <c r="Y89" s="546"/>
      <c r="Z89" s="541">
        <f>E89/'R2住基'!E89</f>
        <v>4.7007944342593896E-4</v>
      </c>
      <c r="AA89" s="541">
        <f>F89/'R2住基'!F89</f>
        <v>2.7565084226646247E-2</v>
      </c>
      <c r="AB89" s="541">
        <f>G89/'R2住基'!G89</f>
        <v>1.4796547472256474E-2</v>
      </c>
      <c r="AC89" s="541">
        <f>H89/'R2住基'!H89</f>
        <v>-4.4792833146696529E-3</v>
      </c>
      <c r="AD89" s="541">
        <f>I89/'R2住基'!I89</f>
        <v>-2.1253985122210413E-3</v>
      </c>
      <c r="AE89" s="541">
        <f>J89/'R2住基'!J89</f>
        <v>-6.2709966405375142E-2</v>
      </c>
      <c r="AF89" s="541">
        <f>K89/'R2住基'!K89</f>
        <v>-4.6875E-2</v>
      </c>
      <c r="AG89" s="541">
        <f>L89/'R2住基'!L89</f>
        <v>-8.1053698074974676E-3</v>
      </c>
      <c r="AH89" s="541">
        <f>M89/'R2住基'!M89</f>
        <v>2.0754716981132074E-2</v>
      </c>
      <c r="AI89" s="541">
        <f>N89/'R2住基'!N89</f>
        <v>5.4602184087363496E-3</v>
      </c>
      <c r="AJ89" s="541">
        <f>O89/'R2住基'!O89</f>
        <v>2.1723388848660392E-3</v>
      </c>
      <c r="AK89" s="541">
        <f>P89/'R2住基'!P89</f>
        <v>1.2987012987012988E-2</v>
      </c>
      <c r="AL89" s="541">
        <f>Q89/'R2住基'!Q89</f>
        <v>2.4096385542168677E-3</v>
      </c>
      <c r="AM89" s="541">
        <f>R89/'R2住基'!R89</f>
        <v>8.8255261371350986E-3</v>
      </c>
      <c r="AN89" s="541">
        <f>S89/'R2住基'!S89</f>
        <v>6.4585575888051671E-3</v>
      </c>
      <c r="AO89" s="541">
        <f>T89/'R2住基'!T89</f>
        <v>4.8231511254019296E-3</v>
      </c>
      <c r="AP89" s="541">
        <f>U89/'R2住基'!U89</f>
        <v>-2.3006134969325155E-3</v>
      </c>
      <c r="AQ89" s="541">
        <f>V89/'R2住基'!V89</f>
        <v>1.9083969465648854E-3</v>
      </c>
      <c r="AR89" s="541">
        <f>W89/'R2住基'!W89</f>
        <v>1.0057471264367816E-2</v>
      </c>
      <c r="AS89" s="541">
        <f>X89/'R2住基'!X89</f>
        <v>-4.8899755501222494E-3</v>
      </c>
      <c r="AT89" s="552"/>
    </row>
    <row r="90" spans="1:46" ht="15" customHeight="1">
      <c r="A90" s="379" t="s">
        <v>628</v>
      </c>
      <c r="B90" s="380" t="s">
        <v>57</v>
      </c>
      <c r="C90" s="380" t="s">
        <v>287</v>
      </c>
      <c r="D90" s="381" t="s">
        <v>33</v>
      </c>
      <c r="E90" s="528">
        <v>-152</v>
      </c>
      <c r="F90" s="521">
        <v>6</v>
      </c>
      <c r="G90" s="521">
        <v>1</v>
      </c>
      <c r="H90" s="521">
        <v>1</v>
      </c>
      <c r="I90" s="521">
        <v>-40</v>
      </c>
      <c r="J90" s="521">
        <v>-95</v>
      </c>
      <c r="K90" s="521">
        <v>-9</v>
      </c>
      <c r="L90" s="521">
        <v>1</v>
      </c>
      <c r="M90" s="521">
        <v>-15</v>
      </c>
      <c r="N90" s="521">
        <v>-9</v>
      </c>
      <c r="O90" s="521">
        <v>-6</v>
      </c>
      <c r="P90" s="521">
        <v>-5</v>
      </c>
      <c r="Q90" s="521">
        <v>-2</v>
      </c>
      <c r="R90" s="521">
        <v>9</v>
      </c>
      <c r="S90" s="521">
        <v>12</v>
      </c>
      <c r="T90" s="521">
        <v>4</v>
      </c>
      <c r="U90" s="521">
        <v>-3</v>
      </c>
      <c r="V90" s="521">
        <v>1</v>
      </c>
      <c r="W90" s="521">
        <v>-3</v>
      </c>
      <c r="X90" s="521">
        <v>0</v>
      </c>
      <c r="Y90" s="546"/>
      <c r="Z90" s="541">
        <f>E90/'R2住基'!E90</f>
        <v>-8.3548617600175887E-3</v>
      </c>
      <c r="AA90" s="541">
        <f>F90/'R2住基'!F90</f>
        <v>1.0309278350515464E-2</v>
      </c>
      <c r="AB90" s="541">
        <f>G90/'R2住基'!G90</f>
        <v>1.3386880856760374E-3</v>
      </c>
      <c r="AC90" s="541">
        <f>H90/'R2住基'!H90</f>
        <v>1.1682242990654205E-3</v>
      </c>
      <c r="AD90" s="541">
        <f>I90/'R2住基'!I90</f>
        <v>-4.2372881355932202E-2</v>
      </c>
      <c r="AE90" s="541">
        <f>J90/'R2住基'!J90</f>
        <v>-0.12195121951219512</v>
      </c>
      <c r="AF90" s="541">
        <f>K90/'R2住基'!K90</f>
        <v>-1.2482662968099861E-2</v>
      </c>
      <c r="AG90" s="541">
        <f>L90/'R2住基'!L90</f>
        <v>1.2121212121212121E-3</v>
      </c>
      <c r="AH90" s="541">
        <f>M90/'R2住基'!M90</f>
        <v>-1.5400410677618069E-2</v>
      </c>
      <c r="AI90" s="541">
        <f>N90/'R2住基'!N90</f>
        <v>-7.7054794520547941E-3</v>
      </c>
      <c r="AJ90" s="541">
        <f>O90/'R2住基'!O90</f>
        <v>-4.7355958958168907E-3</v>
      </c>
      <c r="AK90" s="541">
        <f>P90/'R2住基'!P90</f>
        <v>-4.8355899419729211E-3</v>
      </c>
      <c r="AL90" s="541">
        <f>Q90/'R2住基'!Q90</f>
        <v>-1.7683465959328027E-3</v>
      </c>
      <c r="AM90" s="541">
        <f>R90/'R2住基'!R90</f>
        <v>6.5645514223194746E-3</v>
      </c>
      <c r="AN90" s="541">
        <f>S90/'R2住基'!S90</f>
        <v>7.5235109717868339E-3</v>
      </c>
      <c r="AO90" s="541">
        <f>T90/'R2住基'!T90</f>
        <v>2.7605244996549345E-3</v>
      </c>
      <c r="AP90" s="541">
        <f>U90/'R2住基'!U90</f>
        <v>-3.0674846625766872E-3</v>
      </c>
      <c r="AQ90" s="541">
        <f>V90/'R2住基'!V90</f>
        <v>1.4513788098693759E-3</v>
      </c>
      <c r="AR90" s="541">
        <f>W90/'R2住基'!W90</f>
        <v>-5.0420168067226894E-3</v>
      </c>
      <c r="AS90" s="541">
        <f>X90/'R2住基'!X90</f>
        <v>0</v>
      </c>
      <c r="AT90" s="552"/>
    </row>
    <row r="91" spans="1:46" ht="15" customHeight="1">
      <c r="A91" s="379" t="s">
        <v>629</v>
      </c>
      <c r="B91" s="380" t="s">
        <v>57</v>
      </c>
      <c r="C91" s="380" t="s">
        <v>288</v>
      </c>
      <c r="D91" s="381" t="s">
        <v>33</v>
      </c>
      <c r="E91" s="528">
        <v>49</v>
      </c>
      <c r="F91" s="521">
        <v>-16</v>
      </c>
      <c r="G91" s="521">
        <v>-5</v>
      </c>
      <c r="H91" s="521">
        <v>-11</v>
      </c>
      <c r="I91" s="521">
        <v>7</v>
      </c>
      <c r="J91" s="521">
        <v>-8</v>
      </c>
      <c r="K91" s="521">
        <v>24</v>
      </c>
      <c r="L91" s="521">
        <v>14</v>
      </c>
      <c r="M91" s="521">
        <v>19</v>
      </c>
      <c r="N91" s="521">
        <v>-3</v>
      </c>
      <c r="O91" s="521">
        <v>21</v>
      </c>
      <c r="P91" s="521">
        <v>2</v>
      </c>
      <c r="Q91" s="521">
        <v>6</v>
      </c>
      <c r="R91" s="521">
        <v>8</v>
      </c>
      <c r="S91" s="521">
        <v>2</v>
      </c>
      <c r="T91" s="521">
        <v>-10</v>
      </c>
      <c r="U91" s="521">
        <v>0</v>
      </c>
      <c r="V91" s="521">
        <v>1</v>
      </c>
      <c r="W91" s="521">
        <v>-2</v>
      </c>
      <c r="X91" s="521">
        <v>0</v>
      </c>
      <c r="Y91" s="546"/>
      <c r="Z91" s="541">
        <f>E91/'R2住基'!E91</f>
        <v>2.448286199660238E-3</v>
      </c>
      <c r="AA91" s="541">
        <f>F91/'R2住基'!F91</f>
        <v>-1.8285714285714287E-2</v>
      </c>
      <c r="AB91" s="541">
        <f>G91/'R2住基'!G91</f>
        <v>-5.7339449541284407E-3</v>
      </c>
      <c r="AC91" s="541">
        <f>H91/'R2住基'!H91</f>
        <v>-1.1853448275862068E-2</v>
      </c>
      <c r="AD91" s="541">
        <f>I91/'R2住基'!I91</f>
        <v>6.993006993006993E-3</v>
      </c>
      <c r="AE91" s="541">
        <f>J91/'R2住基'!J91</f>
        <v>-6.8493150684931503E-3</v>
      </c>
      <c r="AF91" s="541">
        <f>K91/'R2住基'!K91</f>
        <v>1.9433198380566803E-2</v>
      </c>
      <c r="AG91" s="541">
        <f>L91/'R2住基'!L91</f>
        <v>1.1475409836065573E-2</v>
      </c>
      <c r="AH91" s="541">
        <f>M91/'R2住基'!M91</f>
        <v>1.5019762845849802E-2</v>
      </c>
      <c r="AI91" s="541">
        <f>N91/'R2住基'!N91</f>
        <v>-2.2026431718061676E-3</v>
      </c>
      <c r="AJ91" s="541">
        <f>O91/'R2住基'!O91</f>
        <v>1.3761467889908258E-2</v>
      </c>
      <c r="AK91" s="541">
        <f>P91/'R2住基'!P91</f>
        <v>1.5961691939345571E-3</v>
      </c>
      <c r="AL91" s="541">
        <f>Q91/'R2住基'!Q91</f>
        <v>4.8939641109298528E-3</v>
      </c>
      <c r="AM91" s="541">
        <f>R91/'R2住基'!R91</f>
        <v>6.6666666666666671E-3</v>
      </c>
      <c r="AN91" s="541">
        <f>S91/'R2住基'!S91</f>
        <v>1.6129032258064516E-3</v>
      </c>
      <c r="AO91" s="541">
        <f>T91/'R2住基'!T91</f>
        <v>-7.6804915514592934E-3</v>
      </c>
      <c r="AP91" s="541">
        <f>U91/'R2住基'!U91</f>
        <v>0</v>
      </c>
      <c r="AQ91" s="541">
        <f>V91/'R2住基'!V91</f>
        <v>1.5748031496062992E-3</v>
      </c>
      <c r="AR91" s="541">
        <f>W91/'R2住基'!W91</f>
        <v>-4.7281323877068557E-3</v>
      </c>
      <c r="AS91" s="541">
        <f>X91/'R2住基'!X91</f>
        <v>0</v>
      </c>
      <c r="AT91" s="552"/>
    </row>
    <row r="92" spans="1:46" ht="15" customHeight="1">
      <c r="A92" s="379" t="s">
        <v>630</v>
      </c>
      <c r="B92" s="380" t="s">
        <v>57</v>
      </c>
      <c r="C92" s="380" t="s">
        <v>131</v>
      </c>
      <c r="D92" s="381" t="s">
        <v>33</v>
      </c>
      <c r="E92" s="528">
        <v>-99</v>
      </c>
      <c r="F92" s="521">
        <v>28</v>
      </c>
      <c r="G92" s="521">
        <v>11</v>
      </c>
      <c r="H92" s="521">
        <v>4</v>
      </c>
      <c r="I92" s="521">
        <v>-31</v>
      </c>
      <c r="J92" s="521">
        <v>-85</v>
      </c>
      <c r="K92" s="521">
        <v>-49</v>
      </c>
      <c r="L92" s="521">
        <v>-4</v>
      </c>
      <c r="M92" s="521">
        <v>18</v>
      </c>
      <c r="N92" s="521">
        <v>-10</v>
      </c>
      <c r="O92" s="521">
        <v>-6</v>
      </c>
      <c r="P92" s="521">
        <v>5</v>
      </c>
      <c r="Q92" s="521">
        <v>11</v>
      </c>
      <c r="R92" s="521">
        <v>5</v>
      </c>
      <c r="S92" s="521">
        <v>0</v>
      </c>
      <c r="T92" s="521">
        <v>2</v>
      </c>
      <c r="U92" s="521">
        <v>4</v>
      </c>
      <c r="V92" s="521">
        <v>-1</v>
      </c>
      <c r="W92" s="521">
        <v>-3</v>
      </c>
      <c r="X92" s="521">
        <v>2</v>
      </c>
      <c r="Y92" s="546"/>
      <c r="Z92" s="541">
        <f>E92/'R2住基'!E92</f>
        <v>-2.6595744680851063E-3</v>
      </c>
      <c r="AA92" s="541">
        <f>F92/'R2住基'!F92</f>
        <v>1.9844082211197732E-2</v>
      </c>
      <c r="AB92" s="541">
        <f>G92/'R2住基'!G92</f>
        <v>6.2571103526734926E-3</v>
      </c>
      <c r="AC92" s="541">
        <f>H92/'R2住基'!H92</f>
        <v>2.2148394241417496E-3</v>
      </c>
      <c r="AD92" s="541">
        <f>I92/'R2住基'!I92</f>
        <v>-1.5946502057613169E-2</v>
      </c>
      <c r="AE92" s="541">
        <f>J92/'R2住基'!J92</f>
        <v>-4.490227152667723E-2</v>
      </c>
      <c r="AF92" s="541">
        <f>K92/'R2住基'!K92</f>
        <v>-3.0098280098280097E-2</v>
      </c>
      <c r="AG92" s="541">
        <f>L92/'R2住基'!L92</f>
        <v>-2.0779220779220779E-3</v>
      </c>
      <c r="AH92" s="541">
        <f>M92/'R2住基'!M92</f>
        <v>7.9822616407982262E-3</v>
      </c>
      <c r="AI92" s="541">
        <f>N92/'R2住基'!N92</f>
        <v>-3.8986354775828458E-3</v>
      </c>
      <c r="AJ92" s="541">
        <f>O92/'R2住基'!O92</f>
        <v>-2.0913210177762286E-3</v>
      </c>
      <c r="AK92" s="541">
        <f>P92/'R2住基'!P92</f>
        <v>2.1477663230240552E-3</v>
      </c>
      <c r="AL92" s="541">
        <f>Q92/'R2住基'!Q92</f>
        <v>4.8910626945309022E-3</v>
      </c>
      <c r="AM92" s="541">
        <f>R92/'R2住基'!R92</f>
        <v>2.1997360316761989E-3</v>
      </c>
      <c r="AN92" s="541">
        <f>S92/'R2住基'!S92</f>
        <v>0</v>
      </c>
      <c r="AO92" s="541">
        <f>T92/'R2住基'!T92</f>
        <v>7.0721357850070724E-4</v>
      </c>
      <c r="AP92" s="541">
        <f>U92/'R2住基'!U92</f>
        <v>1.8306636155606408E-3</v>
      </c>
      <c r="AQ92" s="541">
        <f>V92/'R2住基'!V92</f>
        <v>-8.0710250201775622E-4</v>
      </c>
      <c r="AR92" s="541">
        <f>W92/'R2住基'!W92</f>
        <v>-4.2016806722689074E-3</v>
      </c>
      <c r="AS92" s="541">
        <f>X92/'R2住基'!X92</f>
        <v>6.7796610169491523E-3</v>
      </c>
      <c r="AT92" s="552"/>
    </row>
    <row r="93" spans="1:46" ht="15" customHeight="1">
      <c r="A93" s="379" t="s">
        <v>631</v>
      </c>
      <c r="B93" s="380" t="s">
        <v>57</v>
      </c>
      <c r="C93" s="380" t="s">
        <v>118</v>
      </c>
      <c r="D93" s="381" t="s">
        <v>33</v>
      </c>
      <c r="E93" s="528">
        <v>-124</v>
      </c>
      <c r="F93" s="521">
        <v>16</v>
      </c>
      <c r="G93" s="521">
        <v>-3</v>
      </c>
      <c r="H93" s="521">
        <v>5</v>
      </c>
      <c r="I93" s="521">
        <v>-6</v>
      </c>
      <c r="J93" s="521">
        <v>-78</v>
      </c>
      <c r="K93" s="521">
        <v>-35</v>
      </c>
      <c r="L93" s="521">
        <v>-8</v>
      </c>
      <c r="M93" s="521">
        <v>3</v>
      </c>
      <c r="N93" s="521">
        <v>-25</v>
      </c>
      <c r="O93" s="521">
        <v>4</v>
      </c>
      <c r="P93" s="521">
        <v>-6</v>
      </c>
      <c r="Q93" s="521">
        <v>1</v>
      </c>
      <c r="R93" s="521">
        <v>-4</v>
      </c>
      <c r="S93" s="521">
        <v>4</v>
      </c>
      <c r="T93" s="521">
        <v>1</v>
      </c>
      <c r="U93" s="521">
        <v>-4</v>
      </c>
      <c r="V93" s="521">
        <v>2</v>
      </c>
      <c r="W93" s="521">
        <v>6</v>
      </c>
      <c r="X93" s="521">
        <v>3</v>
      </c>
      <c r="Y93" s="546"/>
      <c r="Z93" s="541">
        <f>E93/'R2住基'!E93</f>
        <v>-8.3199141170155668E-3</v>
      </c>
      <c r="AA93" s="541">
        <f>F93/'R2住基'!F93</f>
        <v>3.5242290748898682E-2</v>
      </c>
      <c r="AB93" s="541">
        <f>G93/'R2住基'!G93</f>
        <v>-4.2134831460674156E-3</v>
      </c>
      <c r="AC93" s="541">
        <f>H93/'R2住基'!H93</f>
        <v>5.5617352614015575E-3</v>
      </c>
      <c r="AD93" s="541">
        <f>I93/'R2住基'!I93</f>
        <v>-6.3025210084033615E-3</v>
      </c>
      <c r="AE93" s="541">
        <f>J93/'R2住基'!J93</f>
        <v>-0.11142857142857143</v>
      </c>
      <c r="AF93" s="541">
        <f>K93/'R2住基'!K93</f>
        <v>-8.6419753086419748E-2</v>
      </c>
      <c r="AG93" s="541">
        <f>L93/'R2住基'!L93</f>
        <v>-1.4981273408239701E-2</v>
      </c>
      <c r="AH93" s="541">
        <f>M93/'R2住基'!M93</f>
        <v>4.0595399188092015E-3</v>
      </c>
      <c r="AI93" s="541">
        <f>N93/'R2住基'!N93</f>
        <v>-2.5536261491317672E-2</v>
      </c>
      <c r="AJ93" s="541">
        <f>O93/'R2住基'!O93</f>
        <v>3.2813781788351109E-3</v>
      </c>
      <c r="AK93" s="541">
        <f>P93/'R2住基'!P93</f>
        <v>-5.4644808743169399E-3</v>
      </c>
      <c r="AL93" s="541">
        <f>Q93/'R2住基'!Q93</f>
        <v>1.0810810810810811E-3</v>
      </c>
      <c r="AM93" s="541">
        <f>R93/'R2住基'!R93</f>
        <v>-3.9643211100099107E-3</v>
      </c>
      <c r="AN93" s="541">
        <f>S93/'R2住基'!S93</f>
        <v>3.2653061224489797E-3</v>
      </c>
      <c r="AO93" s="541">
        <f>T93/'R2住基'!T93</f>
        <v>8.4745762711864404E-4</v>
      </c>
      <c r="AP93" s="541">
        <f>U93/'R2住基'!U93</f>
        <v>-4.464285714285714E-3</v>
      </c>
      <c r="AQ93" s="541">
        <f>V93/'R2住基'!V93</f>
        <v>4.140786749482402E-3</v>
      </c>
      <c r="AR93" s="541">
        <f>W93/'R2住基'!W93</f>
        <v>2.3346303501945526E-2</v>
      </c>
      <c r="AS93" s="541">
        <f>X93/'R2住基'!X93</f>
        <v>2.5210084033613446E-2</v>
      </c>
      <c r="AT93" s="552"/>
    </row>
    <row r="94" spans="1:46" ht="15" customHeight="1">
      <c r="A94" s="379" t="s">
        <v>632</v>
      </c>
      <c r="B94" s="380" t="s">
        <v>57</v>
      </c>
      <c r="C94" s="380" t="s">
        <v>289</v>
      </c>
      <c r="D94" s="381" t="s">
        <v>33</v>
      </c>
      <c r="E94" s="528">
        <v>-36</v>
      </c>
      <c r="F94" s="521">
        <v>8</v>
      </c>
      <c r="G94" s="521">
        <v>-2</v>
      </c>
      <c r="H94" s="521">
        <v>-2</v>
      </c>
      <c r="I94" s="521">
        <v>-19</v>
      </c>
      <c r="J94" s="521">
        <v>-14</v>
      </c>
      <c r="K94" s="521">
        <v>-9</v>
      </c>
      <c r="L94" s="521">
        <v>-5</v>
      </c>
      <c r="M94" s="521">
        <v>-6</v>
      </c>
      <c r="N94" s="521">
        <v>1</v>
      </c>
      <c r="O94" s="521">
        <v>1</v>
      </c>
      <c r="P94" s="521">
        <v>5</v>
      </c>
      <c r="Q94" s="521">
        <v>6</v>
      </c>
      <c r="R94" s="521">
        <v>6</v>
      </c>
      <c r="S94" s="521">
        <v>1</v>
      </c>
      <c r="T94" s="521">
        <v>-2</v>
      </c>
      <c r="U94" s="521">
        <v>-3</v>
      </c>
      <c r="V94" s="521">
        <v>0</v>
      </c>
      <c r="W94" s="521">
        <v>-2</v>
      </c>
      <c r="X94" s="521">
        <v>0</v>
      </c>
      <c r="Y94" s="546"/>
      <c r="Z94" s="541">
        <f>E94/'R2住基'!E94</f>
        <v>-3.5422611433631804E-3</v>
      </c>
      <c r="AA94" s="541">
        <f>F94/'R2住基'!F94</f>
        <v>2.9520295202952029E-2</v>
      </c>
      <c r="AB94" s="541">
        <f>G94/'R2住基'!G94</f>
        <v>-5.4794520547945206E-3</v>
      </c>
      <c r="AC94" s="541">
        <f>H94/'R2住基'!H94</f>
        <v>-4.6948356807511738E-3</v>
      </c>
      <c r="AD94" s="541">
        <f>I94/'R2住基'!I94</f>
        <v>-3.1932773109243695E-2</v>
      </c>
      <c r="AE94" s="541">
        <f>J94/'R2住基'!J94</f>
        <v>-2.676864244741874E-2</v>
      </c>
      <c r="AF94" s="541">
        <f>K94/'R2住基'!K94</f>
        <v>-2.2058823529411766E-2</v>
      </c>
      <c r="AG94" s="541">
        <f>L94/'R2住基'!L94</f>
        <v>-1.1467889908256881E-2</v>
      </c>
      <c r="AH94" s="541">
        <f>M94/'R2住基'!M94</f>
        <v>-1.2958963282937365E-2</v>
      </c>
      <c r="AI94" s="541">
        <f>N94/'R2住基'!N94</f>
        <v>1.8248175182481751E-3</v>
      </c>
      <c r="AJ94" s="541">
        <f>O94/'R2住基'!O94</f>
        <v>1.4164305949008499E-3</v>
      </c>
      <c r="AK94" s="541">
        <f>P94/'R2住基'!P94</f>
        <v>7.716049382716049E-3</v>
      </c>
      <c r="AL94" s="541">
        <f>Q94/'R2住基'!Q94</f>
        <v>8.9686098654708519E-3</v>
      </c>
      <c r="AM94" s="541">
        <f>R94/'R2住基'!R94</f>
        <v>8.5714285714285719E-3</v>
      </c>
      <c r="AN94" s="541">
        <f>S94/'R2住基'!S94</f>
        <v>1.2853470437017994E-3</v>
      </c>
      <c r="AO94" s="541">
        <f>T94/'R2住基'!T94</f>
        <v>-2.3923444976076554E-3</v>
      </c>
      <c r="AP94" s="541">
        <f>U94/'R2住基'!U94</f>
        <v>-4.6224961479198771E-3</v>
      </c>
      <c r="AQ94" s="541">
        <f>V94/'R2住基'!V94</f>
        <v>0</v>
      </c>
      <c r="AR94" s="541">
        <f>W94/'R2住基'!W94</f>
        <v>-6.0975609756097563E-3</v>
      </c>
      <c r="AS94" s="541">
        <f>X94/'R2住基'!X94</f>
        <v>0</v>
      </c>
      <c r="AT94" s="552"/>
    </row>
    <row r="95" spans="1:46" ht="15" customHeight="1">
      <c r="A95" s="379" t="s">
        <v>633</v>
      </c>
      <c r="B95" s="380" t="s">
        <v>57</v>
      </c>
      <c r="C95" s="380" t="s">
        <v>290</v>
      </c>
      <c r="D95" s="381" t="s">
        <v>33</v>
      </c>
      <c r="E95" s="528">
        <v>13</v>
      </c>
      <c r="F95" s="521">
        <v>43</v>
      </c>
      <c r="G95" s="521">
        <v>1</v>
      </c>
      <c r="H95" s="521">
        <v>-2</v>
      </c>
      <c r="I95" s="521">
        <v>-7</v>
      </c>
      <c r="J95" s="521">
        <v>-31</v>
      </c>
      <c r="K95" s="521">
        <v>-12</v>
      </c>
      <c r="L95" s="521">
        <v>-4</v>
      </c>
      <c r="M95" s="521">
        <v>11</v>
      </c>
      <c r="N95" s="521">
        <v>6</v>
      </c>
      <c r="O95" s="521">
        <v>3</v>
      </c>
      <c r="P95" s="521">
        <v>4</v>
      </c>
      <c r="Q95" s="521">
        <v>-1</v>
      </c>
      <c r="R95" s="521">
        <v>0</v>
      </c>
      <c r="S95" s="521">
        <v>5</v>
      </c>
      <c r="T95" s="521">
        <v>-7</v>
      </c>
      <c r="U95" s="521">
        <v>-3</v>
      </c>
      <c r="V95" s="521">
        <v>1</v>
      </c>
      <c r="W95" s="521">
        <v>2</v>
      </c>
      <c r="X95" s="521">
        <v>4</v>
      </c>
      <c r="Y95" s="546"/>
      <c r="Z95" s="541">
        <f>E95/'R2住基'!E95</f>
        <v>8.4393663983380941E-4</v>
      </c>
      <c r="AA95" s="541">
        <f>F95/'R2住基'!F95</f>
        <v>7.6648841354723704E-2</v>
      </c>
      <c r="AB95" s="541">
        <f>G95/'R2住基'!G95</f>
        <v>1.366120218579235E-3</v>
      </c>
      <c r="AC95" s="541">
        <f>H95/'R2住基'!H95</f>
        <v>-2.6666666666666666E-3</v>
      </c>
      <c r="AD95" s="541">
        <f>I95/'R2住基'!I95</f>
        <v>-8.9628681177976958E-3</v>
      </c>
      <c r="AE95" s="541">
        <f>J95/'R2住基'!J95</f>
        <v>-3.9743589743589741E-2</v>
      </c>
      <c r="AF95" s="541">
        <f>K95/'R2住基'!K95</f>
        <v>-1.7725258493353029E-2</v>
      </c>
      <c r="AG95" s="541">
        <f>L95/'R2住基'!L95</f>
        <v>-5.2910052910052907E-3</v>
      </c>
      <c r="AH95" s="541">
        <f>M95/'R2住基'!M95</f>
        <v>1.1956521739130435E-2</v>
      </c>
      <c r="AI95" s="541">
        <f>N95/'R2住基'!N95</f>
        <v>5.7859209257473485E-3</v>
      </c>
      <c r="AJ95" s="541">
        <f>O95/'R2住基'!O95</f>
        <v>2.3715415019762848E-3</v>
      </c>
      <c r="AK95" s="541">
        <f>P95/'R2住基'!P95</f>
        <v>4.2283298097251587E-3</v>
      </c>
      <c r="AL95" s="541">
        <f>Q95/'R2住基'!Q95</f>
        <v>-1.152073732718894E-3</v>
      </c>
      <c r="AM95" s="541">
        <f>R95/'R2住基'!R95</f>
        <v>0</v>
      </c>
      <c r="AN95" s="541">
        <f>S95/'R2住基'!S95</f>
        <v>4.4923629829290209E-3</v>
      </c>
      <c r="AO95" s="541">
        <f>T95/'R2住基'!T95</f>
        <v>-5.5423594615993665E-3</v>
      </c>
      <c r="AP95" s="541">
        <f>U95/'R2住基'!U95</f>
        <v>-2.9880478087649402E-3</v>
      </c>
      <c r="AQ95" s="541">
        <f>V95/'R2住基'!V95</f>
        <v>1.7857142857142857E-3</v>
      </c>
      <c r="AR95" s="541">
        <f>W95/'R2住基'!W95</f>
        <v>7.4906367041198503E-3</v>
      </c>
      <c r="AS95" s="541">
        <f>X95/'R2住基'!X95</f>
        <v>3.7735849056603772E-2</v>
      </c>
      <c r="AT95" s="552"/>
    </row>
    <row r="96" spans="1:46" ht="15" customHeight="1">
      <c r="A96" s="379" t="s">
        <v>634</v>
      </c>
      <c r="B96" s="380" t="s">
        <v>57</v>
      </c>
      <c r="C96" s="380" t="s">
        <v>291</v>
      </c>
      <c r="D96" s="381" t="s">
        <v>33</v>
      </c>
      <c r="E96" s="528">
        <v>157</v>
      </c>
      <c r="F96" s="521">
        <v>53</v>
      </c>
      <c r="G96" s="521">
        <v>8</v>
      </c>
      <c r="H96" s="521">
        <v>4</v>
      </c>
      <c r="I96" s="521">
        <v>-3</v>
      </c>
      <c r="J96" s="521">
        <v>-21</v>
      </c>
      <c r="K96" s="521">
        <v>6</v>
      </c>
      <c r="L96" s="521">
        <v>52</v>
      </c>
      <c r="M96" s="521">
        <v>36</v>
      </c>
      <c r="N96" s="521">
        <v>5</v>
      </c>
      <c r="O96" s="521">
        <v>3</v>
      </c>
      <c r="P96" s="521">
        <v>14</v>
      </c>
      <c r="Q96" s="521">
        <v>-3</v>
      </c>
      <c r="R96" s="521">
        <v>-5</v>
      </c>
      <c r="S96" s="521">
        <v>4</v>
      </c>
      <c r="T96" s="521">
        <v>-4</v>
      </c>
      <c r="U96" s="521">
        <v>4</v>
      </c>
      <c r="V96" s="521">
        <v>2</v>
      </c>
      <c r="W96" s="521">
        <v>2</v>
      </c>
      <c r="X96" s="521">
        <v>0</v>
      </c>
      <c r="Y96" s="546"/>
      <c r="Z96" s="541">
        <f>E96/'R2住基'!E96</f>
        <v>9.2401859808133712E-3</v>
      </c>
      <c r="AA96" s="541">
        <f>F96/'R2住基'!F96</f>
        <v>7.1913161465400277E-2</v>
      </c>
      <c r="AB96" s="541">
        <f>G96/'R2住基'!G96</f>
        <v>8.8987764182424916E-3</v>
      </c>
      <c r="AC96" s="541">
        <f>H96/'R2住基'!H96</f>
        <v>4.6783625730994153E-3</v>
      </c>
      <c r="AD96" s="541">
        <f>I96/'R2住基'!I96</f>
        <v>-3.3557046979865771E-3</v>
      </c>
      <c r="AE96" s="541">
        <f>J96/'R2住基'!J96</f>
        <v>-2.2580645161290321E-2</v>
      </c>
      <c r="AF96" s="541">
        <f>K96/'R2住基'!K96</f>
        <v>6.8807339449541288E-3</v>
      </c>
      <c r="AG96" s="541">
        <f>L96/'R2住基'!L96</f>
        <v>5.3830227743271224E-2</v>
      </c>
      <c r="AH96" s="541">
        <f>M96/'R2住基'!M96</f>
        <v>3.3088235294117647E-2</v>
      </c>
      <c r="AI96" s="541">
        <f>N96/'R2住基'!N96</f>
        <v>4.048582995951417E-3</v>
      </c>
      <c r="AJ96" s="541">
        <f>O96/'R2住基'!O96</f>
        <v>2.1352313167259788E-3</v>
      </c>
      <c r="AK96" s="541">
        <f>P96/'R2住基'!P96</f>
        <v>1.2715712988192553E-2</v>
      </c>
      <c r="AL96" s="541">
        <f>Q96/'R2住基'!Q96</f>
        <v>-3.3936651583710408E-3</v>
      </c>
      <c r="AM96" s="541">
        <f>R96/'R2住基'!R96</f>
        <v>-5.7208237986270021E-3</v>
      </c>
      <c r="AN96" s="541">
        <f>S96/'R2住基'!S96</f>
        <v>3.9800995024875619E-3</v>
      </c>
      <c r="AO96" s="541">
        <f>T96/'R2住基'!T96</f>
        <v>-3.4246575342465752E-3</v>
      </c>
      <c r="AP96" s="541">
        <f>U96/'R2住基'!U96</f>
        <v>4.004004004004004E-3</v>
      </c>
      <c r="AQ96" s="541">
        <f>V96/'R2住基'!V96</f>
        <v>3.3840947546531302E-3</v>
      </c>
      <c r="AR96" s="541">
        <f>W96/'R2住基'!W96</f>
        <v>7.1942446043165471E-3</v>
      </c>
      <c r="AS96" s="541">
        <f>X96/'R2住基'!X96</f>
        <v>0</v>
      </c>
      <c r="AT96" s="552"/>
    </row>
    <row r="97" spans="1:46" ht="15" customHeight="1">
      <c r="A97" s="379" t="s">
        <v>635</v>
      </c>
      <c r="B97" s="380" t="s">
        <v>57</v>
      </c>
      <c r="C97" s="380" t="s">
        <v>292</v>
      </c>
      <c r="D97" s="381" t="s">
        <v>33</v>
      </c>
      <c r="E97" s="528">
        <v>-35</v>
      </c>
      <c r="F97" s="521">
        <v>0</v>
      </c>
      <c r="G97" s="521">
        <v>8</v>
      </c>
      <c r="H97" s="521">
        <v>2</v>
      </c>
      <c r="I97" s="521">
        <v>-2</v>
      </c>
      <c r="J97" s="521">
        <v>-30</v>
      </c>
      <c r="K97" s="521">
        <v>-5</v>
      </c>
      <c r="L97" s="521">
        <v>-2</v>
      </c>
      <c r="M97" s="521">
        <v>7</v>
      </c>
      <c r="N97" s="521">
        <v>-2</v>
      </c>
      <c r="O97" s="521">
        <v>-3</v>
      </c>
      <c r="P97" s="521">
        <v>-1</v>
      </c>
      <c r="Q97" s="521">
        <v>-1</v>
      </c>
      <c r="R97" s="521">
        <v>-1</v>
      </c>
      <c r="S97" s="521">
        <v>0</v>
      </c>
      <c r="T97" s="521">
        <v>-1</v>
      </c>
      <c r="U97" s="521">
        <v>-3</v>
      </c>
      <c r="V97" s="521">
        <v>0</v>
      </c>
      <c r="W97" s="521">
        <v>0</v>
      </c>
      <c r="X97" s="521">
        <v>-1</v>
      </c>
      <c r="Y97" s="546"/>
      <c r="Z97" s="541">
        <f>E97/'R2住基'!E97</f>
        <v>-5.9291885481958326E-3</v>
      </c>
      <c r="AA97" s="541">
        <f>F97/'R2住基'!F97</f>
        <v>0</v>
      </c>
      <c r="AB97" s="541">
        <f>G97/'R2住基'!G97</f>
        <v>3.7914691943127965E-2</v>
      </c>
      <c r="AC97" s="541">
        <f>H97/'R2住基'!H97</f>
        <v>8.1967213114754103E-3</v>
      </c>
      <c r="AD97" s="541">
        <f>I97/'R2住基'!I97</f>
        <v>-8.23045267489712E-3</v>
      </c>
      <c r="AE97" s="541">
        <f>J97/'R2住基'!J97</f>
        <v>-0.10238907849829351</v>
      </c>
      <c r="AF97" s="541">
        <f>K97/'R2住基'!K97</f>
        <v>-2.0491803278688523E-2</v>
      </c>
      <c r="AG97" s="541">
        <f>L97/'R2住基'!L97</f>
        <v>-7.0921985815602835E-3</v>
      </c>
      <c r="AH97" s="541">
        <f>M97/'R2住基'!M97</f>
        <v>2.464788732394366E-2</v>
      </c>
      <c r="AI97" s="541">
        <f>N97/'R2住基'!N97</f>
        <v>-5.8139534883720929E-3</v>
      </c>
      <c r="AJ97" s="541">
        <f>O97/'R2住基'!O97</f>
        <v>-8.21917808219178E-3</v>
      </c>
      <c r="AK97" s="541">
        <f>P97/'R2住基'!P97</f>
        <v>-2.9154518950437317E-3</v>
      </c>
      <c r="AL97" s="541">
        <f>Q97/'R2住基'!Q97</f>
        <v>-2.5906735751295338E-3</v>
      </c>
      <c r="AM97" s="541">
        <f>R97/'R2住基'!R97</f>
        <v>-2.0533880903490761E-3</v>
      </c>
      <c r="AN97" s="541">
        <f>S97/'R2住基'!S97</f>
        <v>0</v>
      </c>
      <c r="AO97" s="541">
        <f>T97/'R2住基'!T97</f>
        <v>-1.9011406844106464E-3</v>
      </c>
      <c r="AP97" s="541">
        <f>U97/'R2住基'!U97</f>
        <v>-7.7720207253886009E-3</v>
      </c>
      <c r="AQ97" s="541">
        <f>V97/'R2住基'!V97</f>
        <v>0</v>
      </c>
      <c r="AR97" s="541">
        <f>W97/'R2住基'!W97</f>
        <v>0</v>
      </c>
      <c r="AS97" s="541">
        <f>X97/'R2住基'!X97</f>
        <v>-1.1235955056179775E-2</v>
      </c>
      <c r="AT97" s="552"/>
    </row>
    <row r="98" spans="1:46" ht="15" customHeight="1">
      <c r="A98" s="379" t="s">
        <v>636</v>
      </c>
      <c r="B98" s="380" t="s">
        <v>57</v>
      </c>
      <c r="C98" s="380" t="s">
        <v>293</v>
      </c>
      <c r="D98" s="381" t="s">
        <v>33</v>
      </c>
      <c r="E98" s="528">
        <v>2</v>
      </c>
      <c r="F98" s="521">
        <v>2</v>
      </c>
      <c r="G98" s="521">
        <v>7</v>
      </c>
      <c r="H98" s="521">
        <v>-2</v>
      </c>
      <c r="I98" s="521">
        <v>4</v>
      </c>
      <c r="J98" s="521">
        <v>-5</v>
      </c>
      <c r="K98" s="521">
        <v>7</v>
      </c>
      <c r="L98" s="521">
        <v>-11</v>
      </c>
      <c r="M98" s="521">
        <v>-11</v>
      </c>
      <c r="N98" s="521">
        <v>4</v>
      </c>
      <c r="O98" s="521">
        <v>8</v>
      </c>
      <c r="P98" s="521">
        <v>4</v>
      </c>
      <c r="Q98" s="521">
        <v>-3</v>
      </c>
      <c r="R98" s="521">
        <v>3</v>
      </c>
      <c r="S98" s="521">
        <v>-1</v>
      </c>
      <c r="T98" s="521">
        <v>0</v>
      </c>
      <c r="U98" s="521">
        <v>2</v>
      </c>
      <c r="V98" s="521">
        <v>-3</v>
      </c>
      <c r="W98" s="521">
        <v>-2</v>
      </c>
      <c r="X98" s="521">
        <v>-1</v>
      </c>
      <c r="Y98" s="546"/>
      <c r="Z98" s="541">
        <f>E98/'R2住基'!E98</f>
        <v>2.1482277121374866E-4</v>
      </c>
      <c r="AA98" s="541">
        <f>F98/'R2住基'!F98</f>
        <v>5.1413881748071976E-3</v>
      </c>
      <c r="AB98" s="541">
        <f>G98/'R2住基'!G98</f>
        <v>1.5086206896551725E-2</v>
      </c>
      <c r="AC98" s="541">
        <f>H98/'R2住基'!H98</f>
        <v>-4.2735042735042739E-3</v>
      </c>
      <c r="AD98" s="541">
        <f>I98/'R2住基'!I98</f>
        <v>8.6021505376344086E-3</v>
      </c>
      <c r="AE98" s="541">
        <f>J98/'R2住基'!J98</f>
        <v>-9.6153846153846159E-3</v>
      </c>
      <c r="AF98" s="541">
        <f>K98/'R2住基'!K98</f>
        <v>1.4344262295081968E-2</v>
      </c>
      <c r="AG98" s="541">
        <f>L98/'R2住基'!L98</f>
        <v>-2.2587268993839837E-2</v>
      </c>
      <c r="AH98" s="541">
        <f>M98/'R2住基'!M98</f>
        <v>-1.8932874354561102E-2</v>
      </c>
      <c r="AI98" s="541">
        <f>N98/'R2住基'!N98</f>
        <v>6.269592476489028E-3</v>
      </c>
      <c r="AJ98" s="541">
        <f>O98/'R2住基'!O98</f>
        <v>1.1019283746556474E-2</v>
      </c>
      <c r="AK98" s="541">
        <f>P98/'R2住基'!P98</f>
        <v>7.462686567164179E-3</v>
      </c>
      <c r="AL98" s="541">
        <f>Q98/'R2住基'!Q98</f>
        <v>-5.7034220532319393E-3</v>
      </c>
      <c r="AM98" s="541">
        <f>R98/'R2住基'!R98</f>
        <v>5.4744525547445258E-3</v>
      </c>
      <c r="AN98" s="541">
        <f>S98/'R2住基'!S98</f>
        <v>-1.7211703958691911E-3</v>
      </c>
      <c r="AO98" s="541">
        <f>T98/'R2住基'!T98</f>
        <v>0</v>
      </c>
      <c r="AP98" s="541">
        <f>U98/'R2住基'!U98</f>
        <v>4.0650406504065045E-3</v>
      </c>
      <c r="AQ98" s="541">
        <f>V98/'R2住基'!V98</f>
        <v>-1.0135135135135136E-2</v>
      </c>
      <c r="AR98" s="541">
        <f>W98/'R2住基'!W98</f>
        <v>-1.020408163265306E-2</v>
      </c>
      <c r="AS98" s="541">
        <f>X98/'R2住基'!X98</f>
        <v>-8.4745762711864406E-3</v>
      </c>
      <c r="AT98" s="552"/>
    </row>
    <row r="99" spans="1:46" ht="15" customHeight="1">
      <c r="A99" s="379" t="s">
        <v>637</v>
      </c>
      <c r="B99" s="380" t="s">
        <v>57</v>
      </c>
      <c r="C99" s="380" t="s">
        <v>294</v>
      </c>
      <c r="D99" s="381" t="s">
        <v>33</v>
      </c>
      <c r="E99" s="528">
        <v>-31</v>
      </c>
      <c r="F99" s="521">
        <v>8</v>
      </c>
      <c r="G99" s="521">
        <v>3</v>
      </c>
      <c r="H99" s="521">
        <v>-4</v>
      </c>
      <c r="I99" s="521">
        <v>-9</v>
      </c>
      <c r="J99" s="521">
        <v>-21</v>
      </c>
      <c r="K99" s="521">
        <v>-3</v>
      </c>
      <c r="L99" s="521">
        <v>-1</v>
      </c>
      <c r="M99" s="521">
        <v>-1</v>
      </c>
      <c r="N99" s="521">
        <v>-2</v>
      </c>
      <c r="O99" s="521">
        <v>-5</v>
      </c>
      <c r="P99" s="521">
        <v>3</v>
      </c>
      <c r="Q99" s="521">
        <v>3</v>
      </c>
      <c r="R99" s="521">
        <v>0</v>
      </c>
      <c r="S99" s="521">
        <v>0</v>
      </c>
      <c r="T99" s="521">
        <v>-3</v>
      </c>
      <c r="U99" s="521">
        <v>2</v>
      </c>
      <c r="V99" s="521">
        <v>0</v>
      </c>
      <c r="W99" s="521">
        <v>-1</v>
      </c>
      <c r="X99" s="521">
        <v>0</v>
      </c>
      <c r="Y99" s="546"/>
      <c r="Z99" s="541">
        <f>E99/'R2住基'!E99</f>
        <v>-5.7227247553996675E-3</v>
      </c>
      <c r="AA99" s="541">
        <f>F99/'R2住基'!F99</f>
        <v>5.0314465408805034E-2</v>
      </c>
      <c r="AB99" s="541">
        <f>G99/'R2住基'!G99</f>
        <v>1.6216216216216217E-2</v>
      </c>
      <c r="AC99" s="541">
        <f>H99/'R2住基'!H99</f>
        <v>-1.6528925619834711E-2</v>
      </c>
      <c r="AD99" s="541">
        <f>I99/'R2住基'!I99</f>
        <v>-3.2967032967032968E-2</v>
      </c>
      <c r="AE99" s="541">
        <f>J99/'R2住基'!J99</f>
        <v>-8.7136929460580909E-2</v>
      </c>
      <c r="AF99" s="541">
        <f>K99/'R2住基'!K99</f>
        <v>-1.2605042016806723E-2</v>
      </c>
      <c r="AG99" s="541">
        <f>L99/'R2住基'!L99</f>
        <v>-4.2194092827004216E-3</v>
      </c>
      <c r="AH99" s="541">
        <f>M99/'R2住基'!M99</f>
        <v>-3.937007874015748E-3</v>
      </c>
      <c r="AI99" s="541">
        <f>N99/'R2住基'!N99</f>
        <v>-6.5573770491803279E-3</v>
      </c>
      <c r="AJ99" s="541">
        <f>O99/'R2住基'!O99</f>
        <v>-1.4326647564469915E-2</v>
      </c>
      <c r="AK99" s="541">
        <f>P99/'R2住基'!P99</f>
        <v>9.2307692307692316E-3</v>
      </c>
      <c r="AL99" s="541">
        <f>Q99/'R2住基'!Q99</f>
        <v>7.7519379844961239E-3</v>
      </c>
      <c r="AM99" s="541">
        <f>R99/'R2住基'!R99</f>
        <v>0</v>
      </c>
      <c r="AN99" s="541">
        <f>S99/'R2住基'!S99</f>
        <v>0</v>
      </c>
      <c r="AO99" s="541">
        <f>T99/'R2住基'!T99</f>
        <v>-6.6225165562913907E-3</v>
      </c>
      <c r="AP99" s="541">
        <f>U99/'R2住基'!U99</f>
        <v>5.7142857142857143E-3</v>
      </c>
      <c r="AQ99" s="541">
        <f>V99/'R2住基'!V99</f>
        <v>0</v>
      </c>
      <c r="AR99" s="541">
        <f>W99/'R2住基'!W99</f>
        <v>-6.2111801242236021E-3</v>
      </c>
      <c r="AS99" s="541">
        <f>X99/'R2住基'!X99</f>
        <v>0</v>
      </c>
      <c r="AT99" s="552"/>
    </row>
    <row r="100" spans="1:46" ht="15" customHeight="1">
      <c r="A100" s="379" t="s">
        <v>638</v>
      </c>
      <c r="B100" s="380" t="s">
        <v>57</v>
      </c>
      <c r="C100" s="380" t="s">
        <v>295</v>
      </c>
      <c r="D100" s="381" t="s">
        <v>33</v>
      </c>
      <c r="E100" s="528">
        <v>4</v>
      </c>
      <c r="F100" s="521">
        <v>17</v>
      </c>
      <c r="G100" s="521">
        <v>5</v>
      </c>
      <c r="H100" s="521">
        <v>-3</v>
      </c>
      <c r="I100" s="521">
        <v>-11</v>
      </c>
      <c r="J100" s="521">
        <v>-19</v>
      </c>
      <c r="K100" s="521">
        <v>8</v>
      </c>
      <c r="L100" s="521">
        <v>22</v>
      </c>
      <c r="M100" s="521">
        <v>-5</v>
      </c>
      <c r="N100" s="521">
        <v>-3</v>
      </c>
      <c r="O100" s="521">
        <v>-1</v>
      </c>
      <c r="P100" s="521">
        <v>-6</v>
      </c>
      <c r="Q100" s="521">
        <v>-4</v>
      </c>
      <c r="R100" s="521">
        <v>3</v>
      </c>
      <c r="S100" s="521">
        <v>-7</v>
      </c>
      <c r="T100" s="521">
        <v>1</v>
      </c>
      <c r="U100" s="521">
        <v>1</v>
      </c>
      <c r="V100" s="521">
        <v>2</v>
      </c>
      <c r="W100" s="521">
        <v>1</v>
      </c>
      <c r="X100" s="521">
        <v>3</v>
      </c>
      <c r="Y100" s="546"/>
      <c r="Z100" s="541">
        <f>E100/'R2住基'!E100</f>
        <v>2.3788284269997027E-4</v>
      </c>
      <c r="AA100" s="541">
        <f>F100/'R2住基'!F100</f>
        <v>2.4890190336749635E-2</v>
      </c>
      <c r="AB100" s="541">
        <f>G100/'R2住基'!G100</f>
        <v>5.4644808743169399E-3</v>
      </c>
      <c r="AC100" s="541">
        <f>H100/'R2住基'!H100</f>
        <v>-2.973240832507433E-3</v>
      </c>
      <c r="AD100" s="541">
        <f>I100/'R2住基'!I100</f>
        <v>-1.0763209393346379E-2</v>
      </c>
      <c r="AE100" s="541">
        <f>J100/'R2住基'!J100</f>
        <v>-2.3720349563046191E-2</v>
      </c>
      <c r="AF100" s="541">
        <f>K100/'R2住基'!K100</f>
        <v>1.167883211678832E-2</v>
      </c>
      <c r="AG100" s="541">
        <f>L100/'R2住基'!L100</f>
        <v>2.6159334126040427E-2</v>
      </c>
      <c r="AH100" s="541">
        <f>M100/'R2住基'!M100</f>
        <v>-4.9652432969215492E-3</v>
      </c>
      <c r="AI100" s="541">
        <f>N100/'R2住基'!N100</f>
        <v>-2.2883295194508009E-3</v>
      </c>
      <c r="AJ100" s="541">
        <f>O100/'R2住基'!O100</f>
        <v>-6.406149903907751E-4</v>
      </c>
      <c r="AK100" s="541">
        <f>P100/'R2住基'!P100</f>
        <v>-5.5813953488372094E-3</v>
      </c>
      <c r="AL100" s="541">
        <f>Q100/'R2住基'!Q100</f>
        <v>-4.3811610076670317E-3</v>
      </c>
      <c r="AM100" s="541">
        <f>R100/'R2住基'!R100</f>
        <v>3.5756853396901071E-3</v>
      </c>
      <c r="AN100" s="541">
        <f>S100/'R2住基'!S100</f>
        <v>-6.3405797101449279E-3</v>
      </c>
      <c r="AO100" s="541">
        <f>T100/'R2住基'!T100</f>
        <v>8.9285714285714283E-4</v>
      </c>
      <c r="AP100" s="541">
        <f>U100/'R2住基'!U100</f>
        <v>1.0277492291880781E-3</v>
      </c>
      <c r="AQ100" s="541">
        <f>V100/'R2住基'!V100</f>
        <v>3.838771593090211E-3</v>
      </c>
      <c r="AR100" s="541">
        <f>W100/'R2住基'!W100</f>
        <v>4.2918454935622317E-3</v>
      </c>
      <c r="AS100" s="541">
        <f>X100/'R2住基'!X100</f>
        <v>2.9702970297029702E-2</v>
      </c>
      <c r="AT100" s="552"/>
    </row>
    <row r="101" spans="1:46" ht="15" customHeight="1">
      <c r="A101" s="379" t="s">
        <v>639</v>
      </c>
      <c r="B101" s="380" t="s">
        <v>57</v>
      </c>
      <c r="C101" s="380" t="s">
        <v>296</v>
      </c>
      <c r="D101" s="381" t="s">
        <v>33</v>
      </c>
      <c r="E101" s="528">
        <v>-22</v>
      </c>
      <c r="F101" s="521">
        <v>-1</v>
      </c>
      <c r="G101" s="521">
        <v>2</v>
      </c>
      <c r="H101" s="521">
        <v>3</v>
      </c>
      <c r="I101" s="521">
        <v>-14</v>
      </c>
      <c r="J101" s="521">
        <v>-5</v>
      </c>
      <c r="K101" s="521">
        <v>7</v>
      </c>
      <c r="L101" s="521">
        <v>-6</v>
      </c>
      <c r="M101" s="521">
        <v>-2</v>
      </c>
      <c r="N101" s="521">
        <v>-5</v>
      </c>
      <c r="O101" s="521">
        <v>3</v>
      </c>
      <c r="P101" s="521">
        <v>4</v>
      </c>
      <c r="Q101" s="521">
        <v>-3</v>
      </c>
      <c r="R101" s="521">
        <v>3</v>
      </c>
      <c r="S101" s="521">
        <v>-6</v>
      </c>
      <c r="T101" s="521">
        <v>1</v>
      </c>
      <c r="U101" s="521">
        <v>-1</v>
      </c>
      <c r="V101" s="521">
        <v>-1</v>
      </c>
      <c r="W101" s="521">
        <v>-1</v>
      </c>
      <c r="X101" s="521">
        <v>0</v>
      </c>
      <c r="Y101" s="546"/>
      <c r="Z101" s="541">
        <f>E101/'R2住基'!E101</f>
        <v>-3.0124606326167327E-3</v>
      </c>
      <c r="AA101" s="541">
        <f>F101/'R2住基'!F101</f>
        <v>-5.8823529411764705E-3</v>
      </c>
      <c r="AB101" s="541">
        <f>G101/'R2住基'!G101</f>
        <v>7.8125E-3</v>
      </c>
      <c r="AC101" s="541">
        <f>H101/'R2住基'!H101</f>
        <v>9.5846645367412137E-3</v>
      </c>
      <c r="AD101" s="541">
        <f>I101/'R2住基'!I101</f>
        <v>-3.9886039886039885E-2</v>
      </c>
      <c r="AE101" s="541">
        <f>J101/'R2住基'!J101</f>
        <v>-1.4492753623188406E-2</v>
      </c>
      <c r="AF101" s="541">
        <f>K101/'R2住基'!K101</f>
        <v>2.8806584362139918E-2</v>
      </c>
      <c r="AG101" s="541">
        <f>L101/'R2住基'!L101</f>
        <v>-2.0066889632107024E-2</v>
      </c>
      <c r="AH101" s="541">
        <f>M101/'R2住基'!M101</f>
        <v>-5.0125313283208017E-3</v>
      </c>
      <c r="AI101" s="541">
        <f>N101/'R2住基'!N101</f>
        <v>-1.2135922330097087E-2</v>
      </c>
      <c r="AJ101" s="541">
        <f>O101/'R2住基'!O101</f>
        <v>6.0483870967741934E-3</v>
      </c>
      <c r="AK101" s="541">
        <f>P101/'R2住基'!P101</f>
        <v>9.4117647058823521E-3</v>
      </c>
      <c r="AL101" s="541">
        <f>Q101/'R2住基'!Q101</f>
        <v>-6.3025210084033615E-3</v>
      </c>
      <c r="AM101" s="541">
        <f>R101/'R2住基'!R101</f>
        <v>5.1282051282051282E-3</v>
      </c>
      <c r="AN101" s="541">
        <f>S101/'R2住基'!S101</f>
        <v>-9.4191522762951327E-3</v>
      </c>
      <c r="AO101" s="541">
        <f>T101/'R2住基'!T101</f>
        <v>1.4245014245014246E-3</v>
      </c>
      <c r="AP101" s="541">
        <f>U101/'R2住基'!U101</f>
        <v>-1.869158878504673E-3</v>
      </c>
      <c r="AQ101" s="541">
        <f>V101/'R2住基'!V101</f>
        <v>-3.6101083032490976E-3</v>
      </c>
      <c r="AR101" s="541">
        <f>W101/'R2住基'!W101</f>
        <v>-5.1020408163265302E-3</v>
      </c>
      <c r="AS101" s="541">
        <f>X101/'R2住基'!X101</f>
        <v>0</v>
      </c>
      <c r="AT101" s="552"/>
    </row>
    <row r="102" spans="1:46" ht="15" customHeight="1">
      <c r="A102" s="379" t="s">
        <v>640</v>
      </c>
      <c r="B102" s="380" t="s">
        <v>57</v>
      </c>
      <c r="C102" s="380" t="s">
        <v>297</v>
      </c>
      <c r="D102" s="381" t="s">
        <v>33</v>
      </c>
      <c r="E102" s="528">
        <v>-56</v>
      </c>
      <c r="F102" s="521">
        <v>7</v>
      </c>
      <c r="G102" s="521">
        <v>1</v>
      </c>
      <c r="H102" s="521">
        <v>3</v>
      </c>
      <c r="I102" s="521">
        <v>-1</v>
      </c>
      <c r="J102" s="521">
        <v>-31</v>
      </c>
      <c r="K102" s="521">
        <v>-26</v>
      </c>
      <c r="L102" s="521">
        <v>-10</v>
      </c>
      <c r="M102" s="521">
        <v>2</v>
      </c>
      <c r="N102" s="521">
        <v>1</v>
      </c>
      <c r="O102" s="521">
        <v>1</v>
      </c>
      <c r="P102" s="521">
        <v>-2</v>
      </c>
      <c r="Q102" s="521">
        <v>1</v>
      </c>
      <c r="R102" s="521">
        <v>3</v>
      </c>
      <c r="S102" s="521">
        <v>1</v>
      </c>
      <c r="T102" s="521">
        <v>-4</v>
      </c>
      <c r="U102" s="521">
        <v>1</v>
      </c>
      <c r="V102" s="521">
        <v>-3</v>
      </c>
      <c r="W102" s="521">
        <v>-1</v>
      </c>
      <c r="X102" s="521">
        <v>1</v>
      </c>
      <c r="Y102" s="546"/>
      <c r="Z102" s="541">
        <f>E102/'R2住基'!E102</f>
        <v>-6.8880688806888073E-3</v>
      </c>
      <c r="AA102" s="541">
        <f>F102/'R2住基'!F102</f>
        <v>3.3492822966507178E-2</v>
      </c>
      <c r="AB102" s="541">
        <f>G102/'R2住基'!G102</f>
        <v>3.9215686274509803E-3</v>
      </c>
      <c r="AC102" s="541">
        <f>H102/'R2住基'!H102</f>
        <v>9.433962264150943E-3</v>
      </c>
      <c r="AD102" s="541">
        <f>I102/'R2住基'!I102</f>
        <v>-2.631578947368421E-3</v>
      </c>
      <c r="AE102" s="541">
        <f>J102/'R2住基'!J102</f>
        <v>-9.1445427728613568E-2</v>
      </c>
      <c r="AF102" s="541">
        <f>K102/'R2住基'!K102</f>
        <v>-8.0246913580246909E-2</v>
      </c>
      <c r="AG102" s="541">
        <f>L102/'R2住基'!L102</f>
        <v>-2.9411764705882353E-2</v>
      </c>
      <c r="AH102" s="541">
        <f>M102/'R2住基'!M102</f>
        <v>5.5710306406685237E-3</v>
      </c>
      <c r="AI102" s="541">
        <f>N102/'R2住基'!N102</f>
        <v>2.070393374741201E-3</v>
      </c>
      <c r="AJ102" s="541">
        <f>O102/'R2住基'!O102</f>
        <v>2.1052631578947368E-3</v>
      </c>
      <c r="AK102" s="541">
        <f>P102/'R2住基'!P102</f>
        <v>-4.9140049140049139E-3</v>
      </c>
      <c r="AL102" s="541">
        <f>Q102/'R2住基'!Q102</f>
        <v>1.8656716417910447E-3</v>
      </c>
      <c r="AM102" s="541">
        <f>R102/'R2住基'!R102</f>
        <v>4.601226993865031E-3</v>
      </c>
      <c r="AN102" s="541">
        <f>S102/'R2住基'!S102</f>
        <v>1.2547051442910915E-3</v>
      </c>
      <c r="AO102" s="541">
        <f>T102/'R2住基'!T102</f>
        <v>-5.3908355795148251E-3</v>
      </c>
      <c r="AP102" s="541">
        <f>U102/'R2住基'!U102</f>
        <v>2.05761316872428E-3</v>
      </c>
      <c r="AQ102" s="541">
        <f>V102/'R2住基'!V102</f>
        <v>-7.3529411764705881E-3</v>
      </c>
      <c r="AR102" s="541">
        <f>W102/'R2住基'!W102</f>
        <v>-3.4013605442176869E-3</v>
      </c>
      <c r="AS102" s="541">
        <f>X102/'R2住基'!X102</f>
        <v>6.1349693251533744E-3</v>
      </c>
      <c r="AT102" s="552"/>
    </row>
    <row r="103" spans="1:46" ht="15" customHeight="1">
      <c r="A103" s="379" t="s">
        <v>641</v>
      </c>
      <c r="B103" s="380" t="s">
        <v>57</v>
      </c>
      <c r="C103" s="380" t="s">
        <v>298</v>
      </c>
      <c r="D103" s="381" t="s">
        <v>33</v>
      </c>
      <c r="E103" s="528">
        <v>-109</v>
      </c>
      <c r="F103" s="521">
        <v>-1</v>
      </c>
      <c r="G103" s="521">
        <v>2</v>
      </c>
      <c r="H103" s="521">
        <v>-2</v>
      </c>
      <c r="I103" s="521">
        <v>-11</v>
      </c>
      <c r="J103" s="521">
        <v>-53</v>
      </c>
      <c r="K103" s="521">
        <v>-26</v>
      </c>
      <c r="L103" s="521">
        <v>-14</v>
      </c>
      <c r="M103" s="521">
        <v>-6</v>
      </c>
      <c r="N103" s="521">
        <v>0</v>
      </c>
      <c r="O103" s="521">
        <v>0</v>
      </c>
      <c r="P103" s="521">
        <v>2</v>
      </c>
      <c r="Q103" s="521">
        <v>0</v>
      </c>
      <c r="R103" s="521">
        <v>3</v>
      </c>
      <c r="S103" s="521">
        <v>-5</v>
      </c>
      <c r="T103" s="521">
        <v>5</v>
      </c>
      <c r="U103" s="521">
        <v>-1</v>
      </c>
      <c r="V103" s="521">
        <v>-1</v>
      </c>
      <c r="W103" s="521">
        <v>-1</v>
      </c>
      <c r="X103" s="521">
        <v>0</v>
      </c>
      <c r="Y103" s="546"/>
      <c r="Z103" s="541">
        <f>E103/'R2住基'!E103</f>
        <v>-1.2911632314617389E-2</v>
      </c>
      <c r="AA103" s="541">
        <f>F103/'R2住基'!F103</f>
        <v>-4.6511627906976744E-3</v>
      </c>
      <c r="AB103" s="541">
        <f>G103/'R2住基'!G103</f>
        <v>6.3492063492063492E-3</v>
      </c>
      <c r="AC103" s="541">
        <f>H103/'R2住基'!H103</f>
        <v>-5.681818181818182E-3</v>
      </c>
      <c r="AD103" s="541">
        <f>I103/'R2住基'!I103</f>
        <v>-2.564102564102564E-2</v>
      </c>
      <c r="AE103" s="541">
        <f>J103/'R2住基'!J103</f>
        <v>-0.13151364764267989</v>
      </c>
      <c r="AF103" s="541">
        <f>K103/'R2住基'!K103</f>
        <v>-9.0592334494773524E-2</v>
      </c>
      <c r="AG103" s="541">
        <f>L103/'R2住基'!L103</f>
        <v>-4.1543026706231452E-2</v>
      </c>
      <c r="AH103" s="541">
        <f>M103/'R2住基'!M103</f>
        <v>-1.5503875968992248E-2</v>
      </c>
      <c r="AI103" s="541">
        <f>N103/'R2住基'!N103</f>
        <v>0</v>
      </c>
      <c r="AJ103" s="541">
        <f>O103/'R2住基'!O103</f>
        <v>0</v>
      </c>
      <c r="AK103" s="541">
        <f>P103/'R2住基'!P103</f>
        <v>4.0160642570281121E-3</v>
      </c>
      <c r="AL103" s="541">
        <f>Q103/'R2住基'!Q103</f>
        <v>0</v>
      </c>
      <c r="AM103" s="541">
        <f>R103/'R2住基'!R103</f>
        <v>4.4247787610619468E-3</v>
      </c>
      <c r="AN103" s="541">
        <f>S103/'R2住基'!S103</f>
        <v>-6.6137566137566134E-3</v>
      </c>
      <c r="AO103" s="541">
        <f>T103/'R2住基'!T103</f>
        <v>8.1433224755700327E-3</v>
      </c>
      <c r="AP103" s="541">
        <f>U103/'R2住基'!U103</f>
        <v>-1.9193857965451055E-3</v>
      </c>
      <c r="AQ103" s="541">
        <f>V103/'R2住基'!V103</f>
        <v>-2.2883295194508009E-3</v>
      </c>
      <c r="AR103" s="541">
        <f>W103/'R2住基'!W103</f>
        <v>-3.0674846625766872E-3</v>
      </c>
      <c r="AS103" s="541">
        <f>X103/'R2住基'!X103</f>
        <v>0</v>
      </c>
      <c r="AT103" s="552"/>
    </row>
    <row r="104" spans="1:46" ht="15" customHeight="1">
      <c r="A104" s="396" t="s">
        <v>642</v>
      </c>
      <c r="B104" s="397" t="s">
        <v>57</v>
      </c>
      <c r="C104" s="397" t="s">
        <v>142</v>
      </c>
      <c r="D104" s="399" t="s">
        <v>33</v>
      </c>
      <c r="E104" s="531">
        <v>-61</v>
      </c>
      <c r="F104" s="527">
        <v>-4</v>
      </c>
      <c r="G104" s="527">
        <v>0</v>
      </c>
      <c r="H104" s="527">
        <v>3</v>
      </c>
      <c r="I104" s="527">
        <v>-8</v>
      </c>
      <c r="J104" s="527">
        <v>-20</v>
      </c>
      <c r="K104" s="527">
        <v>-11</v>
      </c>
      <c r="L104" s="527">
        <v>-11</v>
      </c>
      <c r="M104" s="527">
        <v>-3</v>
      </c>
      <c r="N104" s="527">
        <v>-3</v>
      </c>
      <c r="O104" s="527">
        <v>-2</v>
      </c>
      <c r="P104" s="527">
        <v>-3</v>
      </c>
      <c r="Q104" s="527">
        <v>1</v>
      </c>
      <c r="R104" s="527">
        <v>0</v>
      </c>
      <c r="S104" s="527">
        <v>1</v>
      </c>
      <c r="T104" s="527">
        <v>-1</v>
      </c>
      <c r="U104" s="527">
        <v>2</v>
      </c>
      <c r="V104" s="527">
        <v>1</v>
      </c>
      <c r="W104" s="527">
        <v>-3</v>
      </c>
      <c r="X104" s="527">
        <v>0</v>
      </c>
      <c r="Y104" s="549"/>
      <c r="Z104" s="541">
        <f>E104/'R2住基'!E104</f>
        <v>-8.8086642599277971E-3</v>
      </c>
      <c r="AA104" s="541">
        <f>F104/'R2住基'!F104</f>
        <v>-2.197802197802198E-2</v>
      </c>
      <c r="AB104" s="541">
        <f>G104/'R2住基'!G104</f>
        <v>0</v>
      </c>
      <c r="AC104" s="541">
        <f>H104/'R2住基'!H104</f>
        <v>9.5238095238095247E-3</v>
      </c>
      <c r="AD104" s="541">
        <f>I104/'R2住基'!I104</f>
        <v>-2.5559105431309903E-2</v>
      </c>
      <c r="AE104" s="541">
        <f>J104/'R2住基'!J104</f>
        <v>-6.4516129032258063E-2</v>
      </c>
      <c r="AF104" s="541">
        <f>K104/'R2住基'!K104</f>
        <v>-4.0740740740740744E-2</v>
      </c>
      <c r="AG104" s="541">
        <f>L104/'R2住基'!L104</f>
        <v>-4.0892193308550186E-2</v>
      </c>
      <c r="AH104" s="541">
        <f>M104/'R2住基'!M104</f>
        <v>-8.6455331412103754E-3</v>
      </c>
      <c r="AI104" s="541">
        <f>N104/'R2住基'!N104</f>
        <v>-7.1942446043165471E-3</v>
      </c>
      <c r="AJ104" s="541">
        <f>O104/'R2住基'!O104</f>
        <v>-5.0000000000000001E-3</v>
      </c>
      <c r="AK104" s="541">
        <f>P104/'R2住基'!P104</f>
        <v>-7.8534031413612562E-3</v>
      </c>
      <c r="AL104" s="541">
        <f>Q104/'R2住基'!Q104</f>
        <v>2.2371364653243847E-3</v>
      </c>
      <c r="AM104" s="541">
        <f>R104/'R2住基'!R104</f>
        <v>0</v>
      </c>
      <c r="AN104" s="541">
        <f>S104/'R2住基'!S104</f>
        <v>1.7094017094017094E-3</v>
      </c>
      <c r="AO104" s="541">
        <f>T104/'R2住基'!T104</f>
        <v>-1.6949152542372881E-3</v>
      </c>
      <c r="AP104" s="541">
        <f>U104/'R2住基'!U104</f>
        <v>5.0890585241730284E-3</v>
      </c>
      <c r="AQ104" s="541">
        <f>V104/'R2住基'!V104</f>
        <v>3.003003003003003E-3</v>
      </c>
      <c r="AR104" s="541">
        <f>W104/'R2住基'!W104</f>
        <v>-1.1673151750972763E-2</v>
      </c>
      <c r="AS104" s="541">
        <f>X104/'R2住基'!X104</f>
        <v>0</v>
      </c>
      <c r="AT104" s="552"/>
    </row>
    <row r="105" spans="1:46" ht="15" customHeight="1">
      <c r="A105" s="379" t="s">
        <v>591</v>
      </c>
      <c r="B105" s="380" t="s">
        <v>57</v>
      </c>
      <c r="C105" s="380"/>
      <c r="D105" s="381" t="s">
        <v>34</v>
      </c>
      <c r="E105" s="528">
        <v>-2725</v>
      </c>
      <c r="F105" s="521">
        <v>348</v>
      </c>
      <c r="G105" s="521">
        <v>104</v>
      </c>
      <c r="H105" s="521">
        <v>71</v>
      </c>
      <c r="I105" s="521">
        <v>40</v>
      </c>
      <c r="J105" s="521">
        <v>-2250</v>
      </c>
      <c r="K105" s="521">
        <v>-1258</v>
      </c>
      <c r="L105" s="521">
        <v>-151</v>
      </c>
      <c r="M105" s="521">
        <v>182</v>
      </c>
      <c r="N105" s="521">
        <v>112</v>
      </c>
      <c r="O105" s="521">
        <v>76</v>
      </c>
      <c r="P105" s="521">
        <v>8</v>
      </c>
      <c r="Q105" s="521">
        <v>122</v>
      </c>
      <c r="R105" s="521">
        <v>16</v>
      </c>
      <c r="S105" s="521">
        <v>25</v>
      </c>
      <c r="T105" s="521">
        <v>-40</v>
      </c>
      <c r="U105" s="521">
        <v>-6</v>
      </c>
      <c r="V105" s="521">
        <v>-99</v>
      </c>
      <c r="W105" s="521">
        <v>-3</v>
      </c>
      <c r="X105" s="521">
        <v>-22</v>
      </c>
      <c r="Y105" s="546"/>
      <c r="Z105" s="542">
        <f>E105/'R2住基'!E105</f>
        <v>-9.2031491318812959E-4</v>
      </c>
      <c r="AA105" s="542">
        <f>F105/'R2住基'!F105</f>
        <v>3.3958839544483152E-3</v>
      </c>
      <c r="AB105" s="542">
        <f>G105/'R2住基'!G105</f>
        <v>9.0276994123314903E-4</v>
      </c>
      <c r="AC105" s="542">
        <f>H105/'R2住基'!H105</f>
        <v>5.8924095805600279E-4</v>
      </c>
      <c r="AD105" s="542">
        <f>I105/'R2住基'!I105</f>
        <v>3.0742272161335442E-4</v>
      </c>
      <c r="AE105" s="542">
        <f>J105/'R2住基'!J105</f>
        <v>-1.6251823815783772E-2</v>
      </c>
      <c r="AF105" s="542">
        <f>K105/'R2住基'!K105</f>
        <v>-9.57651697966703E-3</v>
      </c>
      <c r="AG105" s="542">
        <f>L105/'R2住基'!L105</f>
        <v>-1.0586610391704583E-3</v>
      </c>
      <c r="AH105" s="542">
        <f>M105/'R2住基'!M105</f>
        <v>1.119634826794953E-3</v>
      </c>
      <c r="AI105" s="542">
        <f>N105/'R2住基'!N105</f>
        <v>5.8686061012544141E-4</v>
      </c>
      <c r="AJ105" s="542">
        <f>O105/'R2住基'!O105</f>
        <v>3.3658849841670539E-4</v>
      </c>
      <c r="AK105" s="542">
        <f>P105/'R2住基'!P105</f>
        <v>4.0768901481949568E-5</v>
      </c>
      <c r="AL105" s="542">
        <f>Q105/'R2住基'!Q105</f>
        <v>6.9276458496587284E-4</v>
      </c>
      <c r="AM105" s="542">
        <f>R105/'R2住基'!R105</f>
        <v>9.634897599103954E-5</v>
      </c>
      <c r="AN105" s="542">
        <f>S105/'R2住基'!S105</f>
        <v>1.3084963283593027E-4</v>
      </c>
      <c r="AO105" s="542">
        <f>T105/'R2住基'!T105</f>
        <v>-1.8882353496539809E-4</v>
      </c>
      <c r="AP105" s="542">
        <f>U105/'R2住基'!U105</f>
        <v>-3.3332037087446597E-5</v>
      </c>
      <c r="AQ105" s="542">
        <f>V105/'R2住基'!V105</f>
        <v>-7.2606728223482042E-4</v>
      </c>
      <c r="AR105" s="542">
        <f>W105/'R2住基'!W105</f>
        <v>-2.9968533040307675E-5</v>
      </c>
      <c r="AS105" s="542">
        <f>X105/'R2住基'!X105</f>
        <v>-3.0712530712530712E-4</v>
      </c>
      <c r="AT105" s="551"/>
    </row>
    <row r="106" spans="1:46" ht="15" customHeight="1">
      <c r="A106" s="384" t="s">
        <v>593</v>
      </c>
      <c r="B106" s="385" t="s">
        <v>57</v>
      </c>
      <c r="C106" s="385" t="s">
        <v>176</v>
      </c>
      <c r="D106" s="386" t="s">
        <v>34</v>
      </c>
      <c r="E106" s="529">
        <v>-383</v>
      </c>
      <c r="F106" s="523">
        <v>-63</v>
      </c>
      <c r="G106" s="523">
        <v>6</v>
      </c>
      <c r="H106" s="523">
        <v>54</v>
      </c>
      <c r="I106" s="523">
        <v>88</v>
      </c>
      <c r="J106" s="523">
        <v>415</v>
      </c>
      <c r="K106" s="523">
        <v>-698</v>
      </c>
      <c r="L106" s="523">
        <v>-330</v>
      </c>
      <c r="M106" s="523">
        <v>31</v>
      </c>
      <c r="N106" s="523">
        <v>78</v>
      </c>
      <c r="O106" s="523">
        <v>53</v>
      </c>
      <c r="P106" s="523">
        <v>12</v>
      </c>
      <c r="Q106" s="523">
        <v>36</v>
      </c>
      <c r="R106" s="523">
        <v>-41</v>
      </c>
      <c r="S106" s="523">
        <v>24</v>
      </c>
      <c r="T106" s="523">
        <v>5</v>
      </c>
      <c r="U106" s="523">
        <v>-22</v>
      </c>
      <c r="V106" s="523">
        <v>-41</v>
      </c>
      <c r="W106" s="523">
        <v>-11</v>
      </c>
      <c r="X106" s="523">
        <v>21</v>
      </c>
      <c r="Y106" s="547"/>
      <c r="Z106" s="541">
        <f>E106/'R2住基'!E106</f>
        <v>-4.6379212425269524E-4</v>
      </c>
      <c r="AA106" s="541">
        <f>F106/'R2住基'!F106</f>
        <v>-2.3045688992939972E-3</v>
      </c>
      <c r="AB106" s="541">
        <f>G106/'R2住基'!G106</f>
        <v>1.9468509685583569E-4</v>
      </c>
      <c r="AC106" s="541">
        <f>H106/'R2住基'!H106</f>
        <v>1.6789478593414793E-3</v>
      </c>
      <c r="AD106" s="541">
        <f>I106/'R2住基'!I106</f>
        <v>2.5654480788292228E-3</v>
      </c>
      <c r="AE106" s="541">
        <f>J106/'R2住基'!J106</f>
        <v>1.0391626602564102E-2</v>
      </c>
      <c r="AF106" s="541">
        <f>K106/'R2住基'!K106</f>
        <v>-1.8061377632872744E-2</v>
      </c>
      <c r="AG106" s="541">
        <f>L106/'R2住基'!L106</f>
        <v>-8.0397602689665261E-3</v>
      </c>
      <c r="AH106" s="541">
        <f>M106/'R2住基'!M106</f>
        <v>6.6867989646246767E-4</v>
      </c>
      <c r="AI106" s="541">
        <f>N106/'R2住基'!N106</f>
        <v>1.4345619068638269E-3</v>
      </c>
      <c r="AJ106" s="541">
        <f>O106/'R2住基'!O106</f>
        <v>8.3629191321499014E-4</v>
      </c>
      <c r="AK106" s="541">
        <f>P106/'R2住基'!P106</f>
        <v>2.1866287651014048E-4</v>
      </c>
      <c r="AL106" s="541">
        <f>Q106/'R2住基'!Q106</f>
        <v>7.224128589488893E-4</v>
      </c>
      <c r="AM106" s="541">
        <f>R106/'R2住基'!R106</f>
        <v>-8.7785033722299541E-4</v>
      </c>
      <c r="AN106" s="541">
        <f>S106/'R2住基'!S106</f>
        <v>4.5887346564184924E-4</v>
      </c>
      <c r="AO106" s="541">
        <f>T106/'R2住基'!T106</f>
        <v>8.6046671714738068E-5</v>
      </c>
      <c r="AP106" s="541">
        <f>U106/'R2住基'!U106</f>
        <v>-4.4199783019246996E-4</v>
      </c>
      <c r="AQ106" s="541">
        <f>V106/'R2住基'!V106</f>
        <v>-1.0684595939853543E-3</v>
      </c>
      <c r="AR106" s="541">
        <f>W106/'R2住基'!W106</f>
        <v>-3.8687440649949004E-4</v>
      </c>
      <c r="AS106" s="541">
        <f>X106/'R2住基'!X106</f>
        <v>1.0758747886674522E-3</v>
      </c>
      <c r="AT106" s="552"/>
    </row>
    <row r="107" spans="1:46" ht="15" customHeight="1">
      <c r="A107" s="389" t="s">
        <v>594</v>
      </c>
      <c r="B107" s="390" t="s">
        <v>57</v>
      </c>
      <c r="C107" s="391" t="s">
        <v>177</v>
      </c>
      <c r="D107" s="392" t="s">
        <v>34</v>
      </c>
      <c r="E107" s="528">
        <v>-157</v>
      </c>
      <c r="F107" s="525">
        <v>-7</v>
      </c>
      <c r="G107" s="525">
        <v>17</v>
      </c>
      <c r="H107" s="525">
        <v>-6</v>
      </c>
      <c r="I107" s="525">
        <v>49</v>
      </c>
      <c r="J107" s="525">
        <v>69</v>
      </c>
      <c r="K107" s="525">
        <v>-112</v>
      </c>
      <c r="L107" s="525">
        <v>-45</v>
      </c>
      <c r="M107" s="525">
        <v>71</v>
      </c>
      <c r="N107" s="525">
        <v>-25</v>
      </c>
      <c r="O107" s="525">
        <v>-11</v>
      </c>
      <c r="P107" s="525">
        <v>-65</v>
      </c>
      <c r="Q107" s="525">
        <v>-15</v>
      </c>
      <c r="R107" s="525">
        <v>-39</v>
      </c>
      <c r="S107" s="525">
        <v>4</v>
      </c>
      <c r="T107" s="525">
        <v>-21</v>
      </c>
      <c r="U107" s="525">
        <v>-2</v>
      </c>
      <c r="V107" s="525">
        <v>-13</v>
      </c>
      <c r="W107" s="525">
        <v>-20</v>
      </c>
      <c r="X107" s="525">
        <v>14</v>
      </c>
      <c r="Y107" s="548"/>
      <c r="Z107" s="543">
        <f>E107/'R2住基'!E107</f>
        <v>-1.3487277288112298E-3</v>
      </c>
      <c r="AA107" s="543">
        <f>F107/'R2住基'!F107</f>
        <v>-1.6241299303944316E-3</v>
      </c>
      <c r="AB107" s="543">
        <f>G107/'R2住基'!G107</f>
        <v>3.6574870912220309E-3</v>
      </c>
      <c r="AC107" s="543">
        <f>H107/'R2住基'!H107</f>
        <v>-1.2264922322158627E-3</v>
      </c>
      <c r="AD107" s="543">
        <f>I107/'R2住基'!I107</f>
        <v>9.3959731543624154E-3</v>
      </c>
      <c r="AE107" s="543">
        <f>J107/'R2住基'!J107</f>
        <v>1.1696897779284624E-2</v>
      </c>
      <c r="AF107" s="543">
        <f>K107/'R2住基'!K107</f>
        <v>-2.1140052850132124E-2</v>
      </c>
      <c r="AG107" s="543">
        <f>L107/'R2住基'!L107</f>
        <v>-7.5949367088607592E-3</v>
      </c>
      <c r="AH107" s="543">
        <f>M107/'R2住基'!M107</f>
        <v>1.0260115606936416E-2</v>
      </c>
      <c r="AI107" s="543">
        <f>N107/'R2住基'!N107</f>
        <v>-3.0387747660143428E-3</v>
      </c>
      <c r="AJ107" s="543">
        <f>O107/'R2住基'!O107</f>
        <v>-1.1022044088176352E-3</v>
      </c>
      <c r="AK107" s="543">
        <f>P107/'R2住基'!P107</f>
        <v>-7.4729822947804097E-3</v>
      </c>
      <c r="AL107" s="543">
        <f>Q107/'R2住基'!Q107</f>
        <v>-2.0741150442477878E-3</v>
      </c>
      <c r="AM107" s="543">
        <f>R107/'R2住基'!R107</f>
        <v>-6.205250596658711E-3</v>
      </c>
      <c r="AN107" s="543">
        <f>S107/'R2住基'!S107</f>
        <v>6.1595318755774562E-4</v>
      </c>
      <c r="AO107" s="543">
        <f>T107/'R2住基'!T107</f>
        <v>-2.9436501261564342E-3</v>
      </c>
      <c r="AP107" s="543">
        <f>U107/'R2住基'!U107</f>
        <v>-3.383522246658772E-4</v>
      </c>
      <c r="AQ107" s="543">
        <f>V107/'R2住基'!V107</f>
        <v>-2.7754056362083689E-3</v>
      </c>
      <c r="AR107" s="543">
        <f>W107/'R2住基'!W107</f>
        <v>-5.4674685620557679E-3</v>
      </c>
      <c r="AS107" s="543">
        <f>X107/'R2住基'!X107</f>
        <v>5.6044835868694952E-3</v>
      </c>
      <c r="AT107" s="553"/>
    </row>
    <row r="108" spans="1:46" ht="15" customHeight="1">
      <c r="A108" s="379" t="s">
        <v>595</v>
      </c>
      <c r="B108" s="380" t="s">
        <v>57</v>
      </c>
      <c r="C108" s="395" t="s">
        <v>178</v>
      </c>
      <c r="D108" s="381" t="s">
        <v>34</v>
      </c>
      <c r="E108" s="528">
        <v>66</v>
      </c>
      <c r="F108" s="521">
        <v>10</v>
      </c>
      <c r="G108" s="521">
        <v>22</v>
      </c>
      <c r="H108" s="521">
        <v>17</v>
      </c>
      <c r="I108" s="521">
        <v>7</v>
      </c>
      <c r="J108" s="521">
        <v>83</v>
      </c>
      <c r="K108" s="521">
        <v>-51</v>
      </c>
      <c r="L108" s="521">
        <v>18</v>
      </c>
      <c r="M108" s="521">
        <v>8</v>
      </c>
      <c r="N108" s="521">
        <v>3</v>
      </c>
      <c r="O108" s="521">
        <v>-36</v>
      </c>
      <c r="P108" s="521">
        <v>-21</v>
      </c>
      <c r="Q108" s="521">
        <v>17</v>
      </c>
      <c r="R108" s="521">
        <v>24</v>
      </c>
      <c r="S108" s="521">
        <v>-14</v>
      </c>
      <c r="T108" s="521">
        <v>19</v>
      </c>
      <c r="U108" s="521">
        <v>-1</v>
      </c>
      <c r="V108" s="521">
        <v>-9</v>
      </c>
      <c r="W108" s="521">
        <v>-13</v>
      </c>
      <c r="X108" s="521">
        <v>-17</v>
      </c>
      <c r="Y108" s="546"/>
      <c r="Z108" s="541">
        <f>E108/'R2住基'!E108</f>
        <v>9.0330527612399918E-4</v>
      </c>
      <c r="AA108" s="541">
        <f>F108/'R2住基'!F108</f>
        <v>3.8138825324180014E-3</v>
      </c>
      <c r="AB108" s="541">
        <f>G108/'R2住基'!G108</f>
        <v>7.5213675213675214E-3</v>
      </c>
      <c r="AC108" s="541">
        <f>H108/'R2住基'!H108</f>
        <v>5.9711977520196698E-3</v>
      </c>
      <c r="AD108" s="541">
        <f>I108/'R2住基'!I108</f>
        <v>2.3087071240105541E-3</v>
      </c>
      <c r="AE108" s="541">
        <f>J108/'R2住基'!J108</f>
        <v>2.2493224932249322E-2</v>
      </c>
      <c r="AF108" s="541">
        <f>K108/'R2住基'!K108</f>
        <v>-1.4131338320864505E-2</v>
      </c>
      <c r="AG108" s="541">
        <f>L108/'R2住基'!L108</f>
        <v>4.7331054430712598E-3</v>
      </c>
      <c r="AH108" s="541">
        <f>M108/'R2住基'!M108</f>
        <v>1.8206645425580337E-3</v>
      </c>
      <c r="AI108" s="541">
        <f>N108/'R2住基'!N108</f>
        <v>5.6433408577878099E-4</v>
      </c>
      <c r="AJ108" s="541">
        <f>O108/'R2住基'!O108</f>
        <v>-5.9691593433924724E-3</v>
      </c>
      <c r="AK108" s="541">
        <f>P108/'R2住基'!P108</f>
        <v>-4.2092603728202047E-3</v>
      </c>
      <c r="AL108" s="541">
        <f>Q108/'R2住基'!Q108</f>
        <v>4.0904716073147255E-3</v>
      </c>
      <c r="AM108" s="541">
        <f>R108/'R2住基'!R108</f>
        <v>6.8317677198975234E-3</v>
      </c>
      <c r="AN108" s="541">
        <f>S108/'R2住基'!S108</f>
        <v>-3.4843205574912892E-3</v>
      </c>
      <c r="AO108" s="541">
        <f>T108/'R2住基'!T108</f>
        <v>4.2316258351893093E-3</v>
      </c>
      <c r="AP108" s="541">
        <f>U108/'R2住基'!U108</f>
        <v>-2.57201646090535E-4</v>
      </c>
      <c r="AQ108" s="541">
        <f>V108/'R2住基'!V108</f>
        <v>-2.7297543221110102E-3</v>
      </c>
      <c r="AR108" s="541">
        <f>W108/'R2住基'!W108</f>
        <v>-4.8780487804878049E-3</v>
      </c>
      <c r="AS108" s="541">
        <f>X108/'R2住基'!X108</f>
        <v>-8.9947089947089946E-3</v>
      </c>
      <c r="AT108" s="552"/>
    </row>
    <row r="109" spans="1:46" ht="15" customHeight="1">
      <c r="A109" s="379" t="s">
        <v>596</v>
      </c>
      <c r="B109" s="380" t="s">
        <v>57</v>
      </c>
      <c r="C109" s="395" t="s">
        <v>179</v>
      </c>
      <c r="D109" s="381" t="s">
        <v>34</v>
      </c>
      <c r="E109" s="528">
        <v>57</v>
      </c>
      <c r="F109" s="521">
        <v>-127</v>
      </c>
      <c r="G109" s="521">
        <v>-14</v>
      </c>
      <c r="H109" s="521">
        <v>3</v>
      </c>
      <c r="I109" s="521">
        <v>8</v>
      </c>
      <c r="J109" s="521">
        <v>270</v>
      </c>
      <c r="K109" s="521">
        <v>-10</v>
      </c>
      <c r="L109" s="521">
        <v>-91</v>
      </c>
      <c r="M109" s="521">
        <v>-13</v>
      </c>
      <c r="N109" s="521">
        <v>44</v>
      </c>
      <c r="O109" s="521">
        <v>42</v>
      </c>
      <c r="P109" s="521">
        <v>8</v>
      </c>
      <c r="Q109" s="521">
        <v>1</v>
      </c>
      <c r="R109" s="521">
        <v>-11</v>
      </c>
      <c r="S109" s="521">
        <v>0</v>
      </c>
      <c r="T109" s="521">
        <v>-7</v>
      </c>
      <c r="U109" s="521">
        <v>17</v>
      </c>
      <c r="V109" s="521">
        <v>-11</v>
      </c>
      <c r="W109" s="521">
        <v>-18</v>
      </c>
      <c r="X109" s="521">
        <v>-34</v>
      </c>
      <c r="Y109" s="546"/>
      <c r="Z109" s="541">
        <f>E109/'R2住基'!E109</f>
        <v>9.8948026247265911E-4</v>
      </c>
      <c r="AA109" s="541">
        <f>F109/'R2住基'!F109</f>
        <v>-6.9398907103825139E-2</v>
      </c>
      <c r="AB109" s="541">
        <f>G109/'R2住基'!G109</f>
        <v>-7.9365079365079361E-3</v>
      </c>
      <c r="AC109" s="541">
        <f>H109/'R2住基'!H109</f>
        <v>1.6853932584269663E-3</v>
      </c>
      <c r="AD109" s="541">
        <f>I109/'R2住基'!I109</f>
        <v>3.9820806371329018E-3</v>
      </c>
      <c r="AE109" s="541">
        <f>J109/'R2住基'!J109</f>
        <v>7.9225352112676062E-2</v>
      </c>
      <c r="AF109" s="541">
        <f>K109/'R2住基'!K109</f>
        <v>-2.7831895352073478E-3</v>
      </c>
      <c r="AG109" s="541">
        <f>L109/'R2住基'!L109</f>
        <v>-2.766798418972332E-2</v>
      </c>
      <c r="AH109" s="541">
        <f>M109/'R2住基'!M109</f>
        <v>-3.9393939393939396E-3</v>
      </c>
      <c r="AI109" s="541">
        <f>N109/'R2住基'!N109</f>
        <v>1.2603838441707248E-2</v>
      </c>
      <c r="AJ109" s="541">
        <f>O109/'R2住基'!O109</f>
        <v>1.0074358359318782E-2</v>
      </c>
      <c r="AK109" s="541">
        <f>P109/'R2住基'!P109</f>
        <v>2.257336343115124E-3</v>
      </c>
      <c r="AL109" s="541">
        <f>Q109/'R2住基'!Q109</f>
        <v>3.2488628979857048E-4</v>
      </c>
      <c r="AM109" s="541">
        <f>R109/'R2住基'!R109</f>
        <v>-3.7504261847937266E-3</v>
      </c>
      <c r="AN109" s="541">
        <f>S109/'R2住基'!S109</f>
        <v>0</v>
      </c>
      <c r="AO109" s="541">
        <f>T109/'R2住基'!T109</f>
        <v>-1.8111254851228978E-3</v>
      </c>
      <c r="AP109" s="541">
        <f>U109/'R2住基'!U109</f>
        <v>4.6183102417821243E-3</v>
      </c>
      <c r="AQ109" s="541">
        <f>V109/'R2住基'!V109</f>
        <v>-3.5188739603326936E-3</v>
      </c>
      <c r="AR109" s="541">
        <f>W109/'R2住基'!W109</f>
        <v>-7.5219389887170914E-3</v>
      </c>
      <c r="AS109" s="541">
        <f>X109/'R2住基'!X109</f>
        <v>-2.1614748887476162E-2</v>
      </c>
      <c r="AT109" s="552"/>
    </row>
    <row r="110" spans="1:46" ht="15" customHeight="1">
      <c r="A110" s="379" t="s">
        <v>597</v>
      </c>
      <c r="B110" s="380" t="s">
        <v>57</v>
      </c>
      <c r="C110" s="395" t="s">
        <v>387</v>
      </c>
      <c r="D110" s="381" t="s">
        <v>34</v>
      </c>
      <c r="E110" s="528">
        <v>-88</v>
      </c>
      <c r="F110" s="521">
        <v>-38</v>
      </c>
      <c r="G110" s="521">
        <v>-7</v>
      </c>
      <c r="H110" s="521">
        <v>2</v>
      </c>
      <c r="I110" s="521">
        <v>34</v>
      </c>
      <c r="J110" s="521">
        <v>-11</v>
      </c>
      <c r="K110" s="521">
        <v>-18</v>
      </c>
      <c r="L110" s="521">
        <v>-44</v>
      </c>
      <c r="M110" s="521">
        <v>-21</v>
      </c>
      <c r="N110" s="521">
        <v>-7</v>
      </c>
      <c r="O110" s="521">
        <v>1</v>
      </c>
      <c r="P110" s="521">
        <v>16</v>
      </c>
      <c r="Q110" s="521">
        <v>-2</v>
      </c>
      <c r="R110" s="521">
        <v>31</v>
      </c>
      <c r="S110" s="521">
        <v>8</v>
      </c>
      <c r="T110" s="521">
        <v>-4</v>
      </c>
      <c r="U110" s="521">
        <v>-16</v>
      </c>
      <c r="V110" s="521">
        <v>-3</v>
      </c>
      <c r="W110" s="521">
        <v>-5</v>
      </c>
      <c r="X110" s="521">
        <v>-4</v>
      </c>
      <c r="Y110" s="546"/>
      <c r="Z110" s="541">
        <f>E110/'R2住基'!E110</f>
        <v>-1.6735446817412471E-3</v>
      </c>
      <c r="AA110" s="541">
        <f>F110/'R2住基'!F110</f>
        <v>-2.7162258756254467E-2</v>
      </c>
      <c r="AB110" s="541">
        <f>G110/'R2住基'!G110</f>
        <v>-4.7425474254742545E-3</v>
      </c>
      <c r="AC110" s="541">
        <f>H110/'R2住基'!H110</f>
        <v>1.1580775911986102E-3</v>
      </c>
      <c r="AD110" s="541">
        <f>I110/'R2住基'!I110</f>
        <v>1.83982683982684E-2</v>
      </c>
      <c r="AE110" s="541">
        <f>J110/'R2住基'!J110</f>
        <v>-4.5548654244306416E-3</v>
      </c>
      <c r="AF110" s="541">
        <f>K110/'R2住基'!K110</f>
        <v>-7.6433121019108281E-3</v>
      </c>
      <c r="AG110" s="541">
        <f>L110/'R2住基'!L110</f>
        <v>-1.8900343642611683E-2</v>
      </c>
      <c r="AH110" s="541">
        <f>M110/'R2住基'!M110</f>
        <v>-8.3698684734954173E-3</v>
      </c>
      <c r="AI110" s="541">
        <f>N110/'R2住基'!N110</f>
        <v>-2.4424284717376133E-3</v>
      </c>
      <c r="AJ110" s="541">
        <f>O110/'R2住基'!O110</f>
        <v>2.7285129604365623E-4</v>
      </c>
      <c r="AK110" s="541">
        <f>P110/'R2住基'!P110</f>
        <v>4.8440811383590673E-3</v>
      </c>
      <c r="AL110" s="541">
        <f>Q110/'R2住基'!Q110</f>
        <v>-6.4040986231187955E-4</v>
      </c>
      <c r="AM110" s="541">
        <f>R110/'R2住基'!R110</f>
        <v>1.0756419153365717E-2</v>
      </c>
      <c r="AN110" s="541">
        <f>S110/'R2住基'!S110</f>
        <v>2.331002331002331E-3</v>
      </c>
      <c r="AO110" s="541">
        <f>T110/'R2住基'!T110</f>
        <v>-9.7442143727162001E-4</v>
      </c>
      <c r="AP110" s="541">
        <f>U110/'R2住基'!U110</f>
        <v>-3.9043435822352368E-3</v>
      </c>
      <c r="AQ110" s="541">
        <f>V110/'R2住基'!V110</f>
        <v>-8.7565674255691769E-4</v>
      </c>
      <c r="AR110" s="541">
        <f>W110/'R2住基'!W110</f>
        <v>-2.05761316872428E-3</v>
      </c>
      <c r="AS110" s="541">
        <f>X110/'R2住基'!X110</f>
        <v>-2.5031289111389237E-3</v>
      </c>
      <c r="AT110" s="552"/>
    </row>
    <row r="111" spans="1:46" ht="15" customHeight="1">
      <c r="A111" s="379" t="s">
        <v>598</v>
      </c>
      <c r="B111" s="380" t="s">
        <v>57</v>
      </c>
      <c r="C111" s="395" t="s">
        <v>181</v>
      </c>
      <c r="D111" s="381" t="s">
        <v>34</v>
      </c>
      <c r="E111" s="528">
        <v>59</v>
      </c>
      <c r="F111" s="521">
        <v>15</v>
      </c>
      <c r="G111" s="521">
        <v>25</v>
      </c>
      <c r="H111" s="521">
        <v>4</v>
      </c>
      <c r="I111" s="521">
        <v>18</v>
      </c>
      <c r="J111" s="521">
        <v>-8</v>
      </c>
      <c r="K111" s="521">
        <v>-87</v>
      </c>
      <c r="L111" s="521">
        <v>54</v>
      </c>
      <c r="M111" s="521">
        <v>11</v>
      </c>
      <c r="N111" s="521">
        <v>37</v>
      </c>
      <c r="O111" s="521">
        <v>13</v>
      </c>
      <c r="P111" s="521">
        <v>14</v>
      </c>
      <c r="Q111" s="521">
        <v>-5</v>
      </c>
      <c r="R111" s="521">
        <v>-1</v>
      </c>
      <c r="S111" s="521">
        <v>5</v>
      </c>
      <c r="T111" s="521">
        <v>-8</v>
      </c>
      <c r="U111" s="521">
        <v>-21</v>
      </c>
      <c r="V111" s="521">
        <v>2</v>
      </c>
      <c r="W111" s="521">
        <v>-6</v>
      </c>
      <c r="X111" s="521">
        <v>-3</v>
      </c>
      <c r="Y111" s="546"/>
      <c r="Z111" s="541">
        <f>E111/'R2住基'!E111</f>
        <v>6.693668243649524E-4</v>
      </c>
      <c r="AA111" s="541">
        <f>F111/'R2住基'!F111</f>
        <v>5.4945054945054949E-3</v>
      </c>
      <c r="AB111" s="541">
        <f>G111/'R2住基'!G111</f>
        <v>8.0076873798846891E-3</v>
      </c>
      <c r="AC111" s="541">
        <f>H111/'R2住基'!H111</f>
        <v>1.2849341471249599E-3</v>
      </c>
      <c r="AD111" s="541">
        <f>I111/'R2住基'!I111</f>
        <v>5.2249637155297535E-3</v>
      </c>
      <c r="AE111" s="541">
        <f>J111/'R2住基'!J111</f>
        <v>-2.21606648199446E-3</v>
      </c>
      <c r="AF111" s="541">
        <f>K111/'R2住基'!K111</f>
        <v>-2.3835616438356164E-2</v>
      </c>
      <c r="AG111" s="541">
        <f>L111/'R2住基'!L111</f>
        <v>1.3323464100666173E-2</v>
      </c>
      <c r="AH111" s="541">
        <f>M111/'R2住基'!M111</f>
        <v>2.4487978628673196E-3</v>
      </c>
      <c r="AI111" s="541">
        <f>N111/'R2住基'!N111</f>
        <v>6.8493150684931503E-3</v>
      </c>
      <c r="AJ111" s="541">
        <f>O111/'R2住基'!O111</f>
        <v>2.0793346129238644E-3</v>
      </c>
      <c r="AK111" s="541">
        <f>P111/'R2住基'!P111</f>
        <v>2.4437074533077328E-3</v>
      </c>
      <c r="AL111" s="541">
        <f>Q111/'R2住基'!Q111</f>
        <v>-9.2885008359650748E-4</v>
      </c>
      <c r="AM111" s="541">
        <f>R111/'R2住基'!R111</f>
        <v>-1.9033117624666921E-4</v>
      </c>
      <c r="AN111" s="541">
        <f>S111/'R2住基'!S111</f>
        <v>8.1208380704888747E-4</v>
      </c>
      <c r="AO111" s="541">
        <f>T111/'R2住基'!T111</f>
        <v>-1.1221770234254454E-3</v>
      </c>
      <c r="AP111" s="541">
        <f>U111/'R2住基'!U111</f>
        <v>-3.3217336285985446E-3</v>
      </c>
      <c r="AQ111" s="541">
        <f>V111/'R2住基'!V111</f>
        <v>4.2229729729729732E-4</v>
      </c>
      <c r="AR111" s="541">
        <f>W111/'R2住基'!W111</f>
        <v>-1.8703241895261845E-3</v>
      </c>
      <c r="AS111" s="541">
        <f>X111/'R2住基'!X111</f>
        <v>-1.3774104683195593E-3</v>
      </c>
      <c r="AT111" s="552"/>
    </row>
    <row r="112" spans="1:46" ht="15" customHeight="1">
      <c r="A112" s="379" t="s">
        <v>599</v>
      </c>
      <c r="B112" s="380" t="s">
        <v>57</v>
      </c>
      <c r="C112" s="395" t="s">
        <v>182</v>
      </c>
      <c r="D112" s="381" t="s">
        <v>34</v>
      </c>
      <c r="E112" s="528">
        <v>-208</v>
      </c>
      <c r="F112" s="521">
        <v>15</v>
      </c>
      <c r="G112" s="521">
        <v>-3</v>
      </c>
      <c r="H112" s="521">
        <v>18</v>
      </c>
      <c r="I112" s="521">
        <v>-1</v>
      </c>
      <c r="J112" s="521">
        <v>-147</v>
      </c>
      <c r="K112" s="521">
        <v>-86</v>
      </c>
      <c r="L112" s="521">
        <v>-54</v>
      </c>
      <c r="M112" s="521">
        <v>8</v>
      </c>
      <c r="N112" s="521">
        <v>7</v>
      </c>
      <c r="O112" s="521">
        <v>13</v>
      </c>
      <c r="P112" s="521">
        <v>10</v>
      </c>
      <c r="Q112" s="521">
        <v>16</v>
      </c>
      <c r="R112" s="521">
        <v>-6</v>
      </c>
      <c r="S112" s="521">
        <v>-6</v>
      </c>
      <c r="T112" s="521">
        <v>5</v>
      </c>
      <c r="U112" s="521">
        <v>3</v>
      </c>
      <c r="V112" s="521">
        <v>-21</v>
      </c>
      <c r="W112" s="521">
        <v>6</v>
      </c>
      <c r="X112" s="521">
        <v>15</v>
      </c>
      <c r="Y112" s="546"/>
      <c r="Z112" s="541">
        <f>E112/'R2住基'!E112</f>
        <v>-1.734287191288542E-3</v>
      </c>
      <c r="AA112" s="541">
        <f>F112/'R2住基'!F112</f>
        <v>3.4184138559708297E-3</v>
      </c>
      <c r="AB112" s="541">
        <f>G112/'R2住基'!G112</f>
        <v>-6.0435132957292509E-4</v>
      </c>
      <c r="AC112" s="541">
        <f>H112/'R2住基'!H112</f>
        <v>3.6144578313253013E-3</v>
      </c>
      <c r="AD112" s="541">
        <f>I112/'R2住基'!I112</f>
        <v>-2.0383204239706482E-4</v>
      </c>
      <c r="AE112" s="541">
        <f>J112/'R2住基'!J112</f>
        <v>-3.0359355638166045E-2</v>
      </c>
      <c r="AF112" s="541">
        <f>K112/'R2住基'!K112</f>
        <v>-1.8399657680787333E-2</v>
      </c>
      <c r="AG112" s="541">
        <f>L112/'R2住基'!L112</f>
        <v>-9.5406360424028277E-3</v>
      </c>
      <c r="AH112" s="541">
        <f>M112/'R2住基'!M112</f>
        <v>1.1673719538888077E-3</v>
      </c>
      <c r="AI112" s="541">
        <f>N112/'R2住基'!N112</f>
        <v>9.0826521344232513E-4</v>
      </c>
      <c r="AJ112" s="541">
        <f>O112/'R2住基'!O112</f>
        <v>1.4562563011089951E-3</v>
      </c>
      <c r="AK112" s="541">
        <f>P112/'R2住基'!P112</f>
        <v>1.302252897512697E-3</v>
      </c>
      <c r="AL112" s="541">
        <f>Q112/'R2住基'!Q112</f>
        <v>2.3098022231846397E-3</v>
      </c>
      <c r="AM112" s="541">
        <f>R112/'R2住基'!R112</f>
        <v>-9.2052776925437253E-4</v>
      </c>
      <c r="AN112" s="541">
        <f>S112/'R2住基'!S112</f>
        <v>-7.8196272644337288E-4</v>
      </c>
      <c r="AO112" s="541">
        <f>T112/'R2住基'!T112</f>
        <v>5.7012542759407071E-4</v>
      </c>
      <c r="AP112" s="541">
        <f>U112/'R2住基'!U112</f>
        <v>3.7912296221407808E-4</v>
      </c>
      <c r="AQ112" s="541">
        <f>V112/'R2住基'!V112</f>
        <v>-3.4201954397394137E-3</v>
      </c>
      <c r="AR112" s="541">
        <f>W112/'R2住基'!W112</f>
        <v>1.3401831583649765E-3</v>
      </c>
      <c r="AS112" s="541">
        <f>X112/'R2住基'!X112</f>
        <v>5.0539083557951479E-3</v>
      </c>
      <c r="AT112" s="552"/>
    </row>
    <row r="113" spans="1:46" ht="15" customHeight="1">
      <c r="A113" s="379" t="s">
        <v>600</v>
      </c>
      <c r="B113" s="380" t="s">
        <v>57</v>
      </c>
      <c r="C113" s="395" t="s">
        <v>183</v>
      </c>
      <c r="D113" s="381" t="s">
        <v>34</v>
      </c>
      <c r="E113" s="528">
        <v>-433</v>
      </c>
      <c r="F113" s="521">
        <v>117</v>
      </c>
      <c r="G113" s="521">
        <v>10</v>
      </c>
      <c r="H113" s="521">
        <v>-4</v>
      </c>
      <c r="I113" s="521">
        <v>-98</v>
      </c>
      <c r="J113" s="521">
        <v>-301</v>
      </c>
      <c r="K113" s="521">
        <v>-141</v>
      </c>
      <c r="L113" s="521">
        <v>17</v>
      </c>
      <c r="M113" s="521">
        <v>-29</v>
      </c>
      <c r="N113" s="521">
        <v>7</v>
      </c>
      <c r="O113" s="521">
        <v>-1</v>
      </c>
      <c r="P113" s="521">
        <v>-2</v>
      </c>
      <c r="Q113" s="521">
        <v>-1</v>
      </c>
      <c r="R113" s="521">
        <v>-20</v>
      </c>
      <c r="S113" s="521">
        <v>-16</v>
      </c>
      <c r="T113" s="521">
        <v>-1</v>
      </c>
      <c r="U113" s="521">
        <v>-5</v>
      </c>
      <c r="V113" s="521">
        <v>-12</v>
      </c>
      <c r="W113" s="521">
        <v>26</v>
      </c>
      <c r="X113" s="521">
        <v>21</v>
      </c>
      <c r="Y113" s="546"/>
      <c r="Z113" s="541">
        <f>E113/'R2住基'!E113</f>
        <v>-3.7383016196429189E-3</v>
      </c>
      <c r="AA113" s="541">
        <f>F113/'R2住基'!F113</f>
        <v>3.3981992448446123E-2</v>
      </c>
      <c r="AB113" s="541">
        <f>G113/'R2住基'!G113</f>
        <v>2.2476961114857273E-3</v>
      </c>
      <c r="AC113" s="541">
        <f>H113/'R2住基'!H113</f>
        <v>-8.0337417152038561E-4</v>
      </c>
      <c r="AD113" s="541">
        <f>I113/'R2住基'!I113</f>
        <v>-1.8695154521175122E-2</v>
      </c>
      <c r="AE113" s="541">
        <f>J113/'R2住基'!J113</f>
        <v>-5.7126589485670905E-2</v>
      </c>
      <c r="AF113" s="541">
        <f>K113/'R2住基'!K113</f>
        <v>-3.2103825136612023E-2</v>
      </c>
      <c r="AG113" s="541">
        <f>L113/'R2住基'!L113</f>
        <v>3.5001029442042414E-3</v>
      </c>
      <c r="AH113" s="541">
        <f>M113/'R2住基'!M113</f>
        <v>-5.0540257929592193E-3</v>
      </c>
      <c r="AI113" s="541">
        <f>N113/'R2住基'!N113</f>
        <v>9.6511788225561832E-4</v>
      </c>
      <c r="AJ113" s="541">
        <f>O113/'R2住基'!O113</f>
        <v>-1.1479738261967628E-4</v>
      </c>
      <c r="AK113" s="541">
        <f>P113/'R2住基'!P113</f>
        <v>-2.6150627615062759E-4</v>
      </c>
      <c r="AL113" s="541">
        <f>Q113/'R2住基'!Q113</f>
        <v>-1.4114326040931546E-4</v>
      </c>
      <c r="AM113" s="541">
        <f>R113/'R2住基'!R113</f>
        <v>-2.8669724770642203E-3</v>
      </c>
      <c r="AN113" s="541">
        <f>S113/'R2住基'!S113</f>
        <v>-1.984126984126984E-3</v>
      </c>
      <c r="AO113" s="541">
        <f>T113/'R2住基'!T113</f>
        <v>-1.0761945759793371E-4</v>
      </c>
      <c r="AP113" s="541">
        <f>U113/'R2住基'!U113</f>
        <v>-6.4909775412177074E-4</v>
      </c>
      <c r="AQ113" s="541">
        <f>V113/'R2住基'!V113</f>
        <v>-2.2342208154905977E-3</v>
      </c>
      <c r="AR113" s="541">
        <f>W113/'R2住基'!W113</f>
        <v>6.7814293166405838E-3</v>
      </c>
      <c r="AS113" s="541">
        <f>X113/'R2住基'!X113</f>
        <v>7.6059398768562117E-3</v>
      </c>
      <c r="AT113" s="552"/>
    </row>
    <row r="114" spans="1:46" ht="15" customHeight="1">
      <c r="A114" s="379" t="s">
        <v>601</v>
      </c>
      <c r="B114" s="380" t="s">
        <v>57</v>
      </c>
      <c r="C114" s="395" t="s">
        <v>184</v>
      </c>
      <c r="D114" s="381" t="s">
        <v>34</v>
      </c>
      <c r="E114" s="528">
        <v>807</v>
      </c>
      <c r="F114" s="521">
        <v>-106</v>
      </c>
      <c r="G114" s="521">
        <v>-13</v>
      </c>
      <c r="H114" s="521">
        <v>16</v>
      </c>
      <c r="I114" s="521">
        <v>90</v>
      </c>
      <c r="J114" s="521">
        <v>772</v>
      </c>
      <c r="K114" s="521">
        <v>16</v>
      </c>
      <c r="L114" s="521">
        <v>-79</v>
      </c>
      <c r="M114" s="521">
        <v>13</v>
      </c>
      <c r="N114" s="521">
        <v>16</v>
      </c>
      <c r="O114" s="521">
        <v>31</v>
      </c>
      <c r="P114" s="521">
        <v>21</v>
      </c>
      <c r="Q114" s="521">
        <v>49</v>
      </c>
      <c r="R114" s="521">
        <v>-25</v>
      </c>
      <c r="S114" s="521">
        <v>16</v>
      </c>
      <c r="T114" s="521">
        <v>21</v>
      </c>
      <c r="U114" s="521">
        <v>0</v>
      </c>
      <c r="V114" s="521">
        <v>2</v>
      </c>
      <c r="W114" s="521">
        <v>-23</v>
      </c>
      <c r="X114" s="521">
        <v>-10</v>
      </c>
      <c r="Y114" s="546"/>
      <c r="Z114" s="541">
        <f>E114/'R2住基'!E114</f>
        <v>1.0737522785635403E-2</v>
      </c>
      <c r="AA114" s="541">
        <f>F114/'R2住基'!F114</f>
        <v>-4.0411742279832255E-2</v>
      </c>
      <c r="AB114" s="541">
        <f>G114/'R2住基'!G114</f>
        <v>-5.5579307396323215E-3</v>
      </c>
      <c r="AC114" s="541">
        <f>H114/'R2住基'!H114</f>
        <v>7.7632217370208634E-3</v>
      </c>
      <c r="AD114" s="541">
        <f>I114/'R2住基'!I114</f>
        <v>3.8860103626943004E-2</v>
      </c>
      <c r="AE114" s="541">
        <f>J114/'R2住基'!J114</f>
        <v>0.16822837219437786</v>
      </c>
      <c r="AF114" s="541">
        <f>K114/'R2住基'!K114</f>
        <v>2.8313572818970093E-3</v>
      </c>
      <c r="AG114" s="541">
        <f>L114/'R2住基'!L114</f>
        <v>-1.477463998503834E-2</v>
      </c>
      <c r="AH114" s="541">
        <f>M114/'R2住基'!M114</f>
        <v>2.4672613399126971E-3</v>
      </c>
      <c r="AI114" s="541">
        <f>N114/'R2住基'!N114</f>
        <v>2.8735632183908046E-3</v>
      </c>
      <c r="AJ114" s="541">
        <f>O114/'R2住基'!O114</f>
        <v>5.2462345574547297E-3</v>
      </c>
      <c r="AK114" s="541">
        <f>P114/'R2住基'!P114</f>
        <v>4.2682926829268296E-3</v>
      </c>
      <c r="AL114" s="541">
        <f>Q114/'R2住基'!Q114</f>
        <v>1.1616880037932669E-2</v>
      </c>
      <c r="AM114" s="541">
        <f>R114/'R2住基'!R114</f>
        <v>-6.8027210884353739E-3</v>
      </c>
      <c r="AN114" s="541">
        <f>S114/'R2住基'!S114</f>
        <v>4.0261701056869652E-3</v>
      </c>
      <c r="AO114" s="541">
        <f>T114/'R2住基'!T114</f>
        <v>4.7318611987381704E-3</v>
      </c>
      <c r="AP114" s="541">
        <f>U114/'R2住基'!U114</f>
        <v>0</v>
      </c>
      <c r="AQ114" s="541">
        <f>V114/'R2住基'!V114</f>
        <v>6.3877355477483233E-4</v>
      </c>
      <c r="AR114" s="541">
        <f>W114/'R2住基'!W114</f>
        <v>-9.918068132815868E-3</v>
      </c>
      <c r="AS114" s="541">
        <f>X114/'R2住基'!X114</f>
        <v>-6.4391500321957498E-3</v>
      </c>
      <c r="AT114" s="552"/>
    </row>
    <row r="115" spans="1:46" ht="15" customHeight="1">
      <c r="A115" s="396" t="s">
        <v>602</v>
      </c>
      <c r="B115" s="397" t="s">
        <v>57</v>
      </c>
      <c r="C115" s="398" t="s">
        <v>185</v>
      </c>
      <c r="D115" s="399" t="s">
        <v>34</v>
      </c>
      <c r="E115" s="528">
        <v>-486</v>
      </c>
      <c r="F115" s="527">
        <v>58</v>
      </c>
      <c r="G115" s="527">
        <v>-31</v>
      </c>
      <c r="H115" s="527">
        <v>4</v>
      </c>
      <c r="I115" s="527">
        <v>-19</v>
      </c>
      <c r="J115" s="527">
        <v>-312</v>
      </c>
      <c r="K115" s="527">
        <v>-209</v>
      </c>
      <c r="L115" s="527">
        <v>-106</v>
      </c>
      <c r="M115" s="527">
        <v>-17</v>
      </c>
      <c r="N115" s="527">
        <v>-4</v>
      </c>
      <c r="O115" s="527">
        <v>1</v>
      </c>
      <c r="P115" s="527">
        <v>31</v>
      </c>
      <c r="Q115" s="527">
        <v>-24</v>
      </c>
      <c r="R115" s="527">
        <v>6</v>
      </c>
      <c r="S115" s="527">
        <v>27</v>
      </c>
      <c r="T115" s="527">
        <v>1</v>
      </c>
      <c r="U115" s="527">
        <v>3</v>
      </c>
      <c r="V115" s="527">
        <v>24</v>
      </c>
      <c r="W115" s="527">
        <v>42</v>
      </c>
      <c r="X115" s="527">
        <v>39</v>
      </c>
      <c r="Y115" s="549"/>
      <c r="Z115" s="544">
        <f>E115/'R2住基'!E115</f>
        <v>-3.8243927006035615E-3</v>
      </c>
      <c r="AA115" s="544">
        <f>F115/'R2住基'!F115</f>
        <v>1.4529058116232466E-2</v>
      </c>
      <c r="AB115" s="544">
        <f>G115/'R2住基'!G115</f>
        <v>-6.040530007794232E-3</v>
      </c>
      <c r="AC115" s="544">
        <f>H115/'R2住基'!H115</f>
        <v>6.9156293222683268E-4</v>
      </c>
      <c r="AD115" s="544">
        <f>I115/'R2住基'!I115</f>
        <v>-3.0211480362537764E-3</v>
      </c>
      <c r="AE115" s="544">
        <f>J115/'R2住基'!J115</f>
        <v>-5.0209205020920501E-2</v>
      </c>
      <c r="AF115" s="544">
        <f>K115/'R2住基'!K115</f>
        <v>-3.8532448377581123E-2</v>
      </c>
      <c r="AG115" s="544">
        <f>L115/'R2住基'!L115</f>
        <v>-1.8326417704011066E-2</v>
      </c>
      <c r="AH115" s="544">
        <f>M115/'R2住基'!M115</f>
        <v>-2.4691358024691358E-3</v>
      </c>
      <c r="AI115" s="544">
        <f>N115/'R2住基'!N115</f>
        <v>-4.682744088035589E-4</v>
      </c>
      <c r="AJ115" s="544">
        <f>O115/'R2住基'!O115</f>
        <v>1.0276436131949441E-4</v>
      </c>
      <c r="AK115" s="544">
        <f>P115/'R2住基'!P115</f>
        <v>3.7041462540327399E-3</v>
      </c>
      <c r="AL115" s="544">
        <f>Q115/'R2住基'!Q115</f>
        <v>-2.7806743135210289E-3</v>
      </c>
      <c r="AM115" s="544">
        <f>R115/'R2住基'!R115</f>
        <v>6.9212135194370744E-4</v>
      </c>
      <c r="AN115" s="544">
        <f>S115/'R2住基'!S115</f>
        <v>2.9085424970375956E-3</v>
      </c>
      <c r="AO115" s="544">
        <f>T115/'R2住基'!T115</f>
        <v>1.1254924029262802E-4</v>
      </c>
      <c r="AP115" s="544">
        <f>U115/'R2住基'!U115</f>
        <v>4.5773573390296002E-4</v>
      </c>
      <c r="AQ115" s="544">
        <f>V115/'R2住基'!V115</f>
        <v>5.378753922008068E-3</v>
      </c>
      <c r="AR115" s="544">
        <f>W115/'R2住基'!W115</f>
        <v>1.2177442737025224E-2</v>
      </c>
      <c r="AS115" s="544">
        <f>X115/'R2住基'!X115</f>
        <v>1.5599999999999999E-2</v>
      </c>
      <c r="AT115" s="554"/>
    </row>
    <row r="116" spans="1:46" ht="15" customHeight="1">
      <c r="A116" s="379" t="s">
        <v>603</v>
      </c>
      <c r="B116" s="380" t="s">
        <v>57</v>
      </c>
      <c r="C116" s="380" t="s">
        <v>186</v>
      </c>
      <c r="D116" s="381" t="s">
        <v>34</v>
      </c>
      <c r="E116" s="530">
        <v>-383</v>
      </c>
      <c r="F116" s="521">
        <v>2</v>
      </c>
      <c r="G116" s="521">
        <v>-25</v>
      </c>
      <c r="H116" s="521">
        <v>8</v>
      </c>
      <c r="I116" s="521">
        <v>-46</v>
      </c>
      <c r="J116" s="521">
        <v>-340</v>
      </c>
      <c r="K116" s="521">
        <v>-101</v>
      </c>
      <c r="L116" s="521">
        <v>9</v>
      </c>
      <c r="M116" s="521">
        <v>-10</v>
      </c>
      <c r="N116" s="521">
        <v>-42</v>
      </c>
      <c r="O116" s="521">
        <v>32</v>
      </c>
      <c r="P116" s="521">
        <v>31</v>
      </c>
      <c r="Q116" s="521">
        <v>12</v>
      </c>
      <c r="R116" s="521">
        <v>10</v>
      </c>
      <c r="S116" s="521">
        <v>18</v>
      </c>
      <c r="T116" s="521">
        <v>21</v>
      </c>
      <c r="U116" s="521">
        <v>15</v>
      </c>
      <c r="V116" s="521">
        <v>3</v>
      </c>
      <c r="W116" s="521">
        <v>14</v>
      </c>
      <c r="X116" s="521">
        <v>6</v>
      </c>
      <c r="Y116" s="546"/>
      <c r="Z116" s="541">
        <f>E116/'R2住基'!E116</f>
        <v>-1.3589511593662959E-3</v>
      </c>
      <c r="AA116" s="541">
        <f>F116/'R2住基'!F116</f>
        <v>1.8887524789876287E-4</v>
      </c>
      <c r="AB116" s="541">
        <f>G116/'R2住基'!G116</f>
        <v>-2.1318325232369743E-3</v>
      </c>
      <c r="AC116" s="541">
        <f>H116/'R2住基'!H116</f>
        <v>6.4803564196030787E-4</v>
      </c>
      <c r="AD116" s="541">
        <f>I116/'R2住基'!I116</f>
        <v>-3.4274644214291037E-3</v>
      </c>
      <c r="AE116" s="541">
        <f>J116/'R2住基'!J116</f>
        <v>-2.4411257897759907E-2</v>
      </c>
      <c r="AF116" s="541">
        <f>K116/'R2住基'!K116</f>
        <v>-7.7836004932182491E-3</v>
      </c>
      <c r="AG116" s="541">
        <f>L116/'R2住基'!L116</f>
        <v>6.4967876994152893E-4</v>
      </c>
      <c r="AH116" s="541">
        <f>M116/'R2住基'!M116</f>
        <v>-6.4536947402387866E-4</v>
      </c>
      <c r="AI116" s="541">
        <f>N116/'R2住基'!N116</f>
        <v>-2.2884542036724241E-3</v>
      </c>
      <c r="AJ116" s="541">
        <f>O116/'R2住基'!O116</f>
        <v>1.4652014652014652E-3</v>
      </c>
      <c r="AK116" s="541">
        <f>P116/'R2住基'!P116</f>
        <v>1.6811279826464208E-3</v>
      </c>
      <c r="AL116" s="541">
        <f>Q116/'R2住基'!Q116</f>
        <v>7.2385088671733622E-4</v>
      </c>
      <c r="AM116" s="541">
        <f>R116/'R2住基'!R116</f>
        <v>6.5923923791944092E-4</v>
      </c>
      <c r="AN116" s="541">
        <f>S116/'R2住基'!S116</f>
        <v>1.0363290920605676E-3</v>
      </c>
      <c r="AO116" s="541">
        <f>T116/'R2住基'!T116</f>
        <v>1.0561255280627641E-3</v>
      </c>
      <c r="AP116" s="541">
        <f>U116/'R2住基'!U116</f>
        <v>8.7678279167640867E-4</v>
      </c>
      <c r="AQ116" s="541">
        <f>V116/'R2住基'!V116</f>
        <v>2.4277737314882253E-4</v>
      </c>
      <c r="AR116" s="541">
        <f>W116/'R2住基'!W116</f>
        <v>1.605688725771304E-3</v>
      </c>
      <c r="AS116" s="541">
        <f>X116/'R2住基'!X116</f>
        <v>1.0270455323519343E-3</v>
      </c>
      <c r="AT116" s="552"/>
    </row>
    <row r="117" spans="1:46" ht="15" customHeight="1">
      <c r="A117" s="379" t="s">
        <v>604</v>
      </c>
      <c r="B117" s="380" t="s">
        <v>57</v>
      </c>
      <c r="C117" s="380" t="s">
        <v>187</v>
      </c>
      <c r="D117" s="381" t="s">
        <v>34</v>
      </c>
      <c r="E117" s="528">
        <v>389</v>
      </c>
      <c r="F117" s="521">
        <v>-195</v>
      </c>
      <c r="G117" s="521">
        <v>-74</v>
      </c>
      <c r="H117" s="521">
        <v>-15</v>
      </c>
      <c r="I117" s="521">
        <v>99</v>
      </c>
      <c r="J117" s="521">
        <v>432</v>
      </c>
      <c r="K117" s="521">
        <v>218</v>
      </c>
      <c r="L117" s="521">
        <v>-38</v>
      </c>
      <c r="M117" s="521">
        <v>-142</v>
      </c>
      <c r="N117" s="521">
        <v>-15</v>
      </c>
      <c r="O117" s="521">
        <v>49</v>
      </c>
      <c r="P117" s="521">
        <v>66</v>
      </c>
      <c r="Q117" s="521">
        <v>-2</v>
      </c>
      <c r="R117" s="521">
        <v>2</v>
      </c>
      <c r="S117" s="521">
        <v>-19</v>
      </c>
      <c r="T117" s="521">
        <v>2</v>
      </c>
      <c r="U117" s="521">
        <v>5</v>
      </c>
      <c r="V117" s="521">
        <v>8</v>
      </c>
      <c r="W117" s="521">
        <v>8</v>
      </c>
      <c r="X117" s="521">
        <v>0</v>
      </c>
      <c r="Y117" s="546"/>
      <c r="Z117" s="541">
        <f>E117/'R2住基'!E117</f>
        <v>1.5999868381545448E-3</v>
      </c>
      <c r="AA117" s="541">
        <f>F117/'R2住基'!F117</f>
        <v>-2.255378209576683E-2</v>
      </c>
      <c r="AB117" s="541">
        <f>G117/'R2住基'!G117</f>
        <v>-8.5697741748697164E-3</v>
      </c>
      <c r="AC117" s="541">
        <f>H117/'R2住基'!H117</f>
        <v>-1.6771019677996421E-3</v>
      </c>
      <c r="AD117" s="541">
        <f>I117/'R2住基'!I117</f>
        <v>1.0491733785502331E-2</v>
      </c>
      <c r="AE117" s="541">
        <f>J117/'R2住基'!J117</f>
        <v>3.7607730477931575E-2</v>
      </c>
      <c r="AF117" s="541">
        <f>K117/'R2住基'!K117</f>
        <v>1.6688356426548267E-2</v>
      </c>
      <c r="AG117" s="541">
        <f>L117/'R2住基'!L117</f>
        <v>-2.8396353310416976E-3</v>
      </c>
      <c r="AH117" s="541">
        <f>M117/'R2住基'!M117</f>
        <v>-1.0109639755090417E-2</v>
      </c>
      <c r="AI117" s="541">
        <f>N117/'R2住基'!N117</f>
        <v>-9.3685591156080199E-4</v>
      </c>
      <c r="AJ117" s="541">
        <f>O117/'R2住基'!O117</f>
        <v>2.5869806240430811E-3</v>
      </c>
      <c r="AK117" s="541">
        <f>P117/'R2住基'!P117</f>
        <v>3.997577225923683E-3</v>
      </c>
      <c r="AL117" s="541">
        <f>Q117/'R2住基'!Q117</f>
        <v>-1.429694760168704E-4</v>
      </c>
      <c r="AM117" s="541">
        <f>R117/'R2住基'!R117</f>
        <v>1.6504373659019642E-4</v>
      </c>
      <c r="AN117" s="541">
        <f>S117/'R2住基'!S117</f>
        <v>-1.2855209742895805E-3</v>
      </c>
      <c r="AO117" s="541">
        <f>T117/'R2住基'!T117</f>
        <v>1.150152395192363E-4</v>
      </c>
      <c r="AP117" s="541">
        <f>U117/'R2住基'!U117</f>
        <v>3.2218570784200013E-4</v>
      </c>
      <c r="AQ117" s="541">
        <f>V117/'R2住基'!V117</f>
        <v>6.6329491750269462E-4</v>
      </c>
      <c r="AR117" s="541">
        <f>W117/'R2住基'!W117</f>
        <v>1.0088272383354351E-3</v>
      </c>
      <c r="AS117" s="541">
        <f>X117/'R2住基'!X117</f>
        <v>0</v>
      </c>
      <c r="AT117" s="552"/>
    </row>
    <row r="118" spans="1:46" ht="15" customHeight="1">
      <c r="A118" s="379" t="s">
        <v>605</v>
      </c>
      <c r="B118" s="380" t="s">
        <v>57</v>
      </c>
      <c r="C118" s="380" t="s">
        <v>188</v>
      </c>
      <c r="D118" s="381" t="s">
        <v>34</v>
      </c>
      <c r="E118" s="528">
        <v>378</v>
      </c>
      <c r="F118" s="521">
        <v>42</v>
      </c>
      <c r="G118" s="521">
        <v>21</v>
      </c>
      <c r="H118" s="521">
        <v>22</v>
      </c>
      <c r="I118" s="521">
        <v>-32</v>
      </c>
      <c r="J118" s="521">
        <v>-76</v>
      </c>
      <c r="K118" s="521">
        <v>174</v>
      </c>
      <c r="L118" s="521">
        <v>140</v>
      </c>
      <c r="M118" s="521">
        <v>100</v>
      </c>
      <c r="N118" s="521">
        <v>-1</v>
      </c>
      <c r="O118" s="521">
        <v>18</v>
      </c>
      <c r="P118" s="521">
        <v>-46</v>
      </c>
      <c r="Q118" s="521">
        <v>5</v>
      </c>
      <c r="R118" s="521">
        <v>7</v>
      </c>
      <c r="S118" s="521">
        <v>-15</v>
      </c>
      <c r="T118" s="521">
        <v>8</v>
      </c>
      <c r="U118" s="521">
        <v>0</v>
      </c>
      <c r="V118" s="521">
        <v>12</v>
      </c>
      <c r="W118" s="521">
        <v>0</v>
      </c>
      <c r="X118" s="521">
        <v>-1</v>
      </c>
      <c r="Y118" s="546"/>
      <c r="Z118" s="541">
        <f>E118/'R2住基'!E118</f>
        <v>2.3629282807508859E-3</v>
      </c>
      <c r="AA118" s="541">
        <f>F118/'R2住基'!F118</f>
        <v>6.0197792747599252E-3</v>
      </c>
      <c r="AB118" s="541">
        <f>G118/'R2住基'!G118</f>
        <v>3.0377549544336755E-3</v>
      </c>
      <c r="AC118" s="541">
        <f>H118/'R2住基'!H118</f>
        <v>3.3644288117449152E-3</v>
      </c>
      <c r="AD118" s="541">
        <f>I118/'R2住基'!I118</f>
        <v>-4.685212298682284E-3</v>
      </c>
      <c r="AE118" s="541">
        <f>J118/'R2住基'!J118</f>
        <v>-1.052485805290126E-2</v>
      </c>
      <c r="AF118" s="541">
        <f>K118/'R2住基'!K118</f>
        <v>2.1652563464410156E-2</v>
      </c>
      <c r="AG118" s="541">
        <f>L118/'R2住基'!L118</f>
        <v>1.5842480479800837E-2</v>
      </c>
      <c r="AH118" s="541">
        <f>M118/'R2住基'!M118</f>
        <v>1.0320982557539478E-2</v>
      </c>
      <c r="AI118" s="541">
        <f>N118/'R2住基'!N118</f>
        <v>-9.4224064826156607E-5</v>
      </c>
      <c r="AJ118" s="541">
        <f>O118/'R2住基'!O118</f>
        <v>1.4619883040935672E-3</v>
      </c>
      <c r="AK118" s="541">
        <f>P118/'R2住基'!P118</f>
        <v>-4.2774781476659848E-3</v>
      </c>
      <c r="AL118" s="541">
        <f>Q118/'R2住基'!Q118</f>
        <v>5.4042369217466497E-4</v>
      </c>
      <c r="AM118" s="541">
        <f>R118/'R2住基'!R118</f>
        <v>8.585796639273887E-4</v>
      </c>
      <c r="AN118" s="541">
        <f>S118/'R2住基'!S118</f>
        <v>-1.554243083618278E-3</v>
      </c>
      <c r="AO118" s="541">
        <f>T118/'R2住基'!T118</f>
        <v>7.1955387659651017E-4</v>
      </c>
      <c r="AP118" s="541">
        <f>U118/'R2住基'!U118</f>
        <v>0</v>
      </c>
      <c r="AQ118" s="541">
        <f>V118/'R2住基'!V118</f>
        <v>1.7649654360935431E-3</v>
      </c>
      <c r="AR118" s="541">
        <f>W118/'R2住基'!W118</f>
        <v>0</v>
      </c>
      <c r="AS118" s="541">
        <f>X118/'R2住基'!X118</f>
        <v>-3.2679738562091501E-4</v>
      </c>
      <c r="AT118" s="552"/>
    </row>
    <row r="119" spans="1:46" ht="15" customHeight="1">
      <c r="A119" s="379" t="s">
        <v>606</v>
      </c>
      <c r="B119" s="380" t="s">
        <v>57</v>
      </c>
      <c r="C119" s="380" t="s">
        <v>189</v>
      </c>
      <c r="D119" s="381" t="s">
        <v>34</v>
      </c>
      <c r="E119" s="528">
        <v>405</v>
      </c>
      <c r="F119" s="521">
        <v>32</v>
      </c>
      <c r="G119" s="521">
        <v>44</v>
      </c>
      <c r="H119" s="521">
        <v>-6</v>
      </c>
      <c r="I119" s="521">
        <v>153</v>
      </c>
      <c r="J119" s="521">
        <v>19</v>
      </c>
      <c r="K119" s="521">
        <v>107</v>
      </c>
      <c r="L119" s="521">
        <v>82</v>
      </c>
      <c r="M119" s="521">
        <v>62</v>
      </c>
      <c r="N119" s="521">
        <v>45</v>
      </c>
      <c r="O119" s="521">
        <v>-3</v>
      </c>
      <c r="P119" s="521">
        <v>-58</v>
      </c>
      <c r="Q119" s="521">
        <v>10</v>
      </c>
      <c r="R119" s="521">
        <v>-23</v>
      </c>
      <c r="S119" s="521">
        <v>-8</v>
      </c>
      <c r="T119" s="521">
        <v>-28</v>
      </c>
      <c r="U119" s="521">
        <v>6</v>
      </c>
      <c r="V119" s="521">
        <v>-6</v>
      </c>
      <c r="W119" s="521">
        <v>-8</v>
      </c>
      <c r="X119" s="521">
        <v>-15</v>
      </c>
      <c r="Y119" s="546"/>
      <c r="Z119" s="541">
        <f>E119/'R2住基'!E119</f>
        <v>1.5561720473076302E-3</v>
      </c>
      <c r="AA119" s="541">
        <f>F119/'R2住基'!F119</f>
        <v>3.2284100080710249E-3</v>
      </c>
      <c r="AB119" s="541">
        <f>G119/'R2住基'!G119</f>
        <v>4.0014550745725722E-3</v>
      </c>
      <c r="AC119" s="541">
        <f>H119/'R2住基'!H119</f>
        <v>-5.1666236114699044E-4</v>
      </c>
      <c r="AD119" s="541">
        <f>I119/'R2住基'!I119</f>
        <v>1.2457254518808011E-2</v>
      </c>
      <c r="AE119" s="541">
        <f>J119/'R2住基'!J119</f>
        <v>1.5010270184863327E-3</v>
      </c>
      <c r="AF119" s="541">
        <f>K119/'R2住基'!K119</f>
        <v>8.8225593667546169E-3</v>
      </c>
      <c r="AG119" s="541">
        <f>L119/'R2住基'!L119</f>
        <v>6.1821471652593486E-3</v>
      </c>
      <c r="AH119" s="541">
        <f>M119/'R2住基'!M119</f>
        <v>3.9700326567202408E-3</v>
      </c>
      <c r="AI119" s="541">
        <f>N119/'R2住基'!N119</f>
        <v>2.37141652613828E-3</v>
      </c>
      <c r="AJ119" s="541">
        <f>O119/'R2住基'!O119</f>
        <v>-1.3085579691180318E-4</v>
      </c>
      <c r="AK119" s="541">
        <f>P119/'R2住基'!P119</f>
        <v>-3.0258764607679466E-3</v>
      </c>
      <c r="AL119" s="541">
        <f>Q119/'R2住基'!Q119</f>
        <v>6.431695394906097E-4</v>
      </c>
      <c r="AM119" s="541">
        <f>R119/'R2住基'!R119</f>
        <v>-1.7425562542616865E-3</v>
      </c>
      <c r="AN119" s="541">
        <f>S119/'R2住基'!S119</f>
        <v>-5.5043346635475442E-4</v>
      </c>
      <c r="AO119" s="541">
        <f>T119/'R2住基'!T119</f>
        <v>-1.7003704378453876E-3</v>
      </c>
      <c r="AP119" s="541">
        <f>U119/'R2住基'!U119</f>
        <v>4.4642857142857141E-4</v>
      </c>
      <c r="AQ119" s="541">
        <f>V119/'R2住基'!V119</f>
        <v>-5.8898596250122703E-4</v>
      </c>
      <c r="AR119" s="541">
        <f>W119/'R2住基'!W119</f>
        <v>-1.1023839051949843E-3</v>
      </c>
      <c r="AS119" s="541">
        <f>X119/'R2住基'!X119</f>
        <v>-2.9756000793493354E-3</v>
      </c>
      <c r="AT119" s="552"/>
    </row>
    <row r="120" spans="1:46" ht="15" customHeight="1">
      <c r="A120" s="379" t="s">
        <v>607</v>
      </c>
      <c r="B120" s="380" t="s">
        <v>57</v>
      </c>
      <c r="C120" s="380" t="s">
        <v>190</v>
      </c>
      <c r="D120" s="381" t="s">
        <v>34</v>
      </c>
      <c r="E120" s="528">
        <v>-137</v>
      </c>
      <c r="F120" s="521">
        <v>-12</v>
      </c>
      <c r="G120" s="521">
        <v>-5</v>
      </c>
      <c r="H120" s="521">
        <v>-3</v>
      </c>
      <c r="I120" s="521">
        <v>-23</v>
      </c>
      <c r="J120" s="521">
        <v>-58</v>
      </c>
      <c r="K120" s="521">
        <v>-28</v>
      </c>
      <c r="L120" s="521">
        <v>-10</v>
      </c>
      <c r="M120" s="521">
        <v>-5</v>
      </c>
      <c r="N120" s="521">
        <v>-4</v>
      </c>
      <c r="O120" s="521">
        <v>-2</v>
      </c>
      <c r="P120" s="521">
        <v>-1</v>
      </c>
      <c r="Q120" s="521">
        <v>2</v>
      </c>
      <c r="R120" s="521">
        <v>10</v>
      </c>
      <c r="S120" s="521">
        <v>5</v>
      </c>
      <c r="T120" s="521">
        <v>1</v>
      </c>
      <c r="U120" s="521">
        <v>5</v>
      </c>
      <c r="V120" s="521">
        <v>2</v>
      </c>
      <c r="W120" s="521">
        <v>-9</v>
      </c>
      <c r="X120" s="521">
        <v>-2</v>
      </c>
      <c r="Y120" s="546"/>
      <c r="Z120" s="541">
        <f>E120/'R2住基'!E120</f>
        <v>-5.7957526017429562E-3</v>
      </c>
      <c r="AA120" s="541">
        <f>F120/'R2住基'!F120</f>
        <v>-1.9575856443719411E-2</v>
      </c>
      <c r="AB120" s="541">
        <f>G120/'R2住基'!G120</f>
        <v>-6.6844919786096255E-3</v>
      </c>
      <c r="AC120" s="541">
        <f>H120/'R2住基'!H120</f>
        <v>-3.5252643948296123E-3</v>
      </c>
      <c r="AD120" s="541">
        <f>I120/'R2住基'!I120</f>
        <v>-2.3735810113519093E-2</v>
      </c>
      <c r="AE120" s="541">
        <f>J120/'R2住基'!J120</f>
        <v>-6.0165975103734441E-2</v>
      </c>
      <c r="AF120" s="541">
        <f>K120/'R2住基'!K120</f>
        <v>-3.6842105263157891E-2</v>
      </c>
      <c r="AG120" s="541">
        <f>L120/'R2住基'!L120</f>
        <v>-1.2391573729863693E-2</v>
      </c>
      <c r="AH120" s="541">
        <f>M120/'R2住基'!M120</f>
        <v>-4.6860356138706651E-3</v>
      </c>
      <c r="AI120" s="541">
        <f>N120/'R2住基'!N120</f>
        <v>-3.0120481927710845E-3</v>
      </c>
      <c r="AJ120" s="541">
        <f>O120/'R2住基'!O120</f>
        <v>-1.3097576948264572E-3</v>
      </c>
      <c r="AK120" s="541">
        <f>P120/'R2住基'!P120</f>
        <v>-7.0621468926553672E-4</v>
      </c>
      <c r="AL120" s="541">
        <f>Q120/'R2住基'!Q120</f>
        <v>1.4705882352941176E-3</v>
      </c>
      <c r="AM120" s="541">
        <f>R120/'R2住基'!R120</f>
        <v>6.648936170212766E-3</v>
      </c>
      <c r="AN120" s="541">
        <f>S120/'R2住基'!S120</f>
        <v>2.7839643652561247E-3</v>
      </c>
      <c r="AO120" s="541">
        <f>T120/'R2住基'!T120</f>
        <v>5.0301810865191151E-4</v>
      </c>
      <c r="AP120" s="541">
        <f>U120/'R2住基'!U120</f>
        <v>3.3692722371967657E-3</v>
      </c>
      <c r="AQ120" s="541">
        <f>V120/'R2住基'!V120</f>
        <v>1.5197568389057751E-3</v>
      </c>
      <c r="AR120" s="541">
        <f>W120/'R2住基'!W120</f>
        <v>-7.8125E-3</v>
      </c>
      <c r="AS120" s="541">
        <f>X120/'R2住基'!X120</f>
        <v>-2.012072434607646E-3</v>
      </c>
      <c r="AT120" s="552"/>
    </row>
    <row r="121" spans="1:46" ht="15" customHeight="1">
      <c r="A121" s="379" t="s">
        <v>608</v>
      </c>
      <c r="B121" s="380" t="s">
        <v>57</v>
      </c>
      <c r="C121" s="380" t="s">
        <v>191</v>
      </c>
      <c r="D121" s="381" t="s">
        <v>34</v>
      </c>
      <c r="E121" s="528">
        <v>151</v>
      </c>
      <c r="F121" s="521">
        <v>43</v>
      </c>
      <c r="G121" s="521">
        <v>21</v>
      </c>
      <c r="H121" s="521">
        <v>11</v>
      </c>
      <c r="I121" s="521">
        <v>-3</v>
      </c>
      <c r="J121" s="521">
        <v>-114</v>
      </c>
      <c r="K121" s="521">
        <v>-6</v>
      </c>
      <c r="L121" s="521">
        <v>48</v>
      </c>
      <c r="M121" s="521">
        <v>51</v>
      </c>
      <c r="N121" s="521">
        <v>28</v>
      </c>
      <c r="O121" s="521">
        <v>27</v>
      </c>
      <c r="P121" s="521">
        <v>19</v>
      </c>
      <c r="Q121" s="521">
        <v>0</v>
      </c>
      <c r="R121" s="521">
        <v>26</v>
      </c>
      <c r="S121" s="521">
        <v>15</v>
      </c>
      <c r="T121" s="521">
        <v>15</v>
      </c>
      <c r="U121" s="521">
        <v>-8</v>
      </c>
      <c r="V121" s="521">
        <v>-10</v>
      </c>
      <c r="W121" s="521">
        <v>-12</v>
      </c>
      <c r="X121" s="521">
        <v>0</v>
      </c>
      <c r="Y121" s="546"/>
      <c r="Z121" s="541">
        <f>E121/'R2住基'!E121</f>
        <v>2.8106095858538857E-3</v>
      </c>
      <c r="AA121" s="541">
        <f>F121/'R2住基'!F121</f>
        <v>2.5841346153846152E-2</v>
      </c>
      <c r="AB121" s="541">
        <f>G121/'R2住基'!G121</f>
        <v>1.0505252626313157E-2</v>
      </c>
      <c r="AC121" s="541">
        <f>H121/'R2住基'!H121</f>
        <v>5.0667894979272224E-3</v>
      </c>
      <c r="AD121" s="541">
        <f>I121/'R2住基'!I121</f>
        <v>-1.3673655423883319E-3</v>
      </c>
      <c r="AE121" s="541">
        <f>J121/'R2住基'!J121</f>
        <v>-5.2900232018561484E-2</v>
      </c>
      <c r="AF121" s="541">
        <f>K121/'R2住基'!K121</f>
        <v>-3.3130866924351186E-3</v>
      </c>
      <c r="AG121" s="541">
        <f>L121/'R2住基'!L121</f>
        <v>2.244039270687237E-2</v>
      </c>
      <c r="AH121" s="541">
        <f>M121/'R2住基'!M121</f>
        <v>1.8046709129511677E-2</v>
      </c>
      <c r="AI121" s="541">
        <f>N121/'R2住基'!N121</f>
        <v>7.8519349411104878E-3</v>
      </c>
      <c r="AJ121" s="541">
        <f>O121/'R2住基'!O121</f>
        <v>5.8657397349554637E-3</v>
      </c>
      <c r="AK121" s="541">
        <f>P121/'R2住基'!P121</f>
        <v>4.5109211775878439E-3</v>
      </c>
      <c r="AL121" s="541">
        <f>Q121/'R2住基'!Q121</f>
        <v>0</v>
      </c>
      <c r="AM121" s="541">
        <f>R121/'R2住基'!R121</f>
        <v>8.4087968952134533E-3</v>
      </c>
      <c r="AN121" s="541">
        <f>S121/'R2住基'!S121</f>
        <v>4.4221698113207546E-3</v>
      </c>
      <c r="AO121" s="541">
        <f>T121/'R2住基'!T121</f>
        <v>3.8119440914866584E-3</v>
      </c>
      <c r="AP121" s="541">
        <f>U121/'R2住基'!U121</f>
        <v>-2.4592683676606208E-3</v>
      </c>
      <c r="AQ121" s="541">
        <f>V121/'R2住基'!V121</f>
        <v>-3.9123630672926448E-3</v>
      </c>
      <c r="AR121" s="541">
        <f>W121/'R2住基'!W121</f>
        <v>-6.615214994487321E-3</v>
      </c>
      <c r="AS121" s="541">
        <f>X121/'R2住基'!X121</f>
        <v>0</v>
      </c>
      <c r="AT121" s="552"/>
    </row>
    <row r="122" spans="1:46" ht="15" customHeight="1">
      <c r="A122" s="379" t="s">
        <v>609</v>
      </c>
      <c r="B122" s="380" t="s">
        <v>57</v>
      </c>
      <c r="C122" s="380" t="s">
        <v>266</v>
      </c>
      <c r="D122" s="381" t="s">
        <v>34</v>
      </c>
      <c r="E122" s="528">
        <v>126</v>
      </c>
      <c r="F122" s="521">
        <v>33</v>
      </c>
      <c r="G122" s="521">
        <v>18</v>
      </c>
      <c r="H122" s="521">
        <v>5</v>
      </c>
      <c r="I122" s="521">
        <v>53</v>
      </c>
      <c r="J122" s="521">
        <v>-68</v>
      </c>
      <c r="K122" s="521">
        <v>38</v>
      </c>
      <c r="L122" s="521">
        <v>3</v>
      </c>
      <c r="M122" s="521">
        <v>-7</v>
      </c>
      <c r="N122" s="521">
        <v>24</v>
      </c>
      <c r="O122" s="521">
        <v>3</v>
      </c>
      <c r="P122" s="521">
        <v>-11</v>
      </c>
      <c r="Q122" s="521">
        <v>-2</v>
      </c>
      <c r="R122" s="521">
        <v>13</v>
      </c>
      <c r="S122" s="521">
        <v>8</v>
      </c>
      <c r="T122" s="521">
        <v>1</v>
      </c>
      <c r="U122" s="521">
        <v>9</v>
      </c>
      <c r="V122" s="521">
        <v>13</v>
      </c>
      <c r="W122" s="521">
        <v>-11</v>
      </c>
      <c r="X122" s="521">
        <v>4</v>
      </c>
      <c r="Y122" s="546"/>
      <c r="Z122" s="541">
        <f>E122/'R2住基'!E122</f>
        <v>1.1848786909911604E-3</v>
      </c>
      <c r="AA122" s="541">
        <f>F122/'R2住基'!F122</f>
        <v>7.5256556442417329E-3</v>
      </c>
      <c r="AB122" s="541">
        <f>G122/'R2住基'!G122</f>
        <v>3.9284155390659102E-3</v>
      </c>
      <c r="AC122" s="541">
        <f>H122/'R2住基'!H122</f>
        <v>1.0720411663807891E-3</v>
      </c>
      <c r="AD122" s="541">
        <f>I122/'R2住基'!I122</f>
        <v>1.0932343234323433E-2</v>
      </c>
      <c r="AE122" s="541">
        <f>J122/'R2住基'!J122</f>
        <v>-1.3351659139996074E-2</v>
      </c>
      <c r="AF122" s="541">
        <f>K122/'R2住基'!K122</f>
        <v>7.6381909547738698E-3</v>
      </c>
      <c r="AG122" s="541">
        <f>L122/'R2住基'!L122</f>
        <v>5.3840631730078966E-4</v>
      </c>
      <c r="AH122" s="541">
        <f>M122/'R2住基'!M122</f>
        <v>-1.1054958938723942E-3</v>
      </c>
      <c r="AI122" s="541">
        <f>N122/'R2住基'!N122</f>
        <v>3.2201797933717967E-3</v>
      </c>
      <c r="AJ122" s="541">
        <f>O122/'R2住基'!O122</f>
        <v>3.4435261707988982E-4</v>
      </c>
      <c r="AK122" s="541">
        <f>P122/'R2住基'!P122</f>
        <v>-1.4731485201553503E-3</v>
      </c>
      <c r="AL122" s="541">
        <f>Q122/'R2住基'!Q122</f>
        <v>-3.3670033670033672E-4</v>
      </c>
      <c r="AM122" s="541">
        <f>R122/'R2住基'!R122</f>
        <v>2.5365853658536586E-3</v>
      </c>
      <c r="AN122" s="541">
        <f>S122/'R2住基'!S122</f>
        <v>1.2652222046496916E-3</v>
      </c>
      <c r="AO122" s="541">
        <f>T122/'R2住基'!T122</f>
        <v>1.3984058173682003E-4</v>
      </c>
      <c r="AP122" s="541">
        <f>U122/'R2住基'!U122</f>
        <v>1.4269858886951008E-3</v>
      </c>
      <c r="AQ122" s="541">
        <f>V122/'R2住基'!V122</f>
        <v>2.8972587474927567E-3</v>
      </c>
      <c r="AR122" s="541">
        <f>W122/'R2住基'!W122</f>
        <v>-3.6593479707252162E-3</v>
      </c>
      <c r="AS122" s="541">
        <f>X122/'R2住基'!X122</f>
        <v>2.0418580908626851E-3</v>
      </c>
      <c r="AT122" s="552"/>
    </row>
    <row r="123" spans="1:46" ht="15" customHeight="1">
      <c r="A123" s="379" t="s">
        <v>610</v>
      </c>
      <c r="B123" s="380" t="s">
        <v>57</v>
      </c>
      <c r="C123" s="380" t="s">
        <v>268</v>
      </c>
      <c r="D123" s="381" t="s">
        <v>34</v>
      </c>
      <c r="E123" s="528">
        <v>-126</v>
      </c>
      <c r="F123" s="521">
        <v>-7</v>
      </c>
      <c r="G123" s="521">
        <v>3</v>
      </c>
      <c r="H123" s="521">
        <v>4</v>
      </c>
      <c r="I123" s="521">
        <v>-11</v>
      </c>
      <c r="J123" s="521">
        <v>-40</v>
      </c>
      <c r="K123" s="521">
        <v>-41</v>
      </c>
      <c r="L123" s="521">
        <v>-22</v>
      </c>
      <c r="M123" s="521">
        <v>0</v>
      </c>
      <c r="N123" s="521">
        <v>3</v>
      </c>
      <c r="O123" s="521">
        <v>-5</v>
      </c>
      <c r="P123" s="521">
        <v>1</v>
      </c>
      <c r="Q123" s="521">
        <v>-2</v>
      </c>
      <c r="R123" s="521">
        <v>1</v>
      </c>
      <c r="S123" s="521">
        <v>-2</v>
      </c>
      <c r="T123" s="521">
        <v>-3</v>
      </c>
      <c r="U123" s="521">
        <v>0</v>
      </c>
      <c r="V123" s="521">
        <v>-4</v>
      </c>
      <c r="W123" s="521">
        <v>-1</v>
      </c>
      <c r="X123" s="521">
        <v>0</v>
      </c>
      <c r="Y123" s="546"/>
      <c r="Z123" s="541">
        <f>E123/'R2住基'!E123</f>
        <v>-8.057296329453895E-3</v>
      </c>
      <c r="AA123" s="541">
        <f>F123/'R2住基'!F123</f>
        <v>-1.4E-2</v>
      </c>
      <c r="AB123" s="541">
        <f>G123/'R2住基'!G123</f>
        <v>5.272407732864675E-3</v>
      </c>
      <c r="AC123" s="541">
        <f>H123/'R2住基'!H123</f>
        <v>7.1942446043165471E-3</v>
      </c>
      <c r="AD123" s="541">
        <f>I123/'R2住基'!I123</f>
        <v>-1.8302828618968387E-2</v>
      </c>
      <c r="AE123" s="541">
        <f>J123/'R2住基'!J123</f>
        <v>-6.5681444991789822E-2</v>
      </c>
      <c r="AF123" s="541">
        <f>K123/'R2住基'!K123</f>
        <v>-7.3873873873873869E-2</v>
      </c>
      <c r="AG123" s="541">
        <f>L123/'R2住基'!L123</f>
        <v>-3.273809523809524E-2</v>
      </c>
      <c r="AH123" s="541">
        <f>M123/'R2住基'!M123</f>
        <v>0</v>
      </c>
      <c r="AI123" s="541">
        <f>N123/'R2住基'!N123</f>
        <v>3.5460992907801418E-3</v>
      </c>
      <c r="AJ123" s="541">
        <f>O123/'R2住基'!O123</f>
        <v>-4.9504950495049506E-3</v>
      </c>
      <c r="AK123" s="541">
        <f>P123/'R2住基'!P123</f>
        <v>1.152073732718894E-3</v>
      </c>
      <c r="AL123" s="541">
        <f>Q123/'R2住基'!Q123</f>
        <v>-2.442002442002442E-3</v>
      </c>
      <c r="AM123" s="541">
        <f>R123/'R2住基'!R123</f>
        <v>1.1695906432748538E-3</v>
      </c>
      <c r="AN123" s="541">
        <f>S123/'R2住基'!S123</f>
        <v>-1.7021276595744681E-3</v>
      </c>
      <c r="AO123" s="541">
        <f>T123/'R2住基'!T123</f>
        <v>-2.142857142857143E-3</v>
      </c>
      <c r="AP123" s="541">
        <f>U123/'R2住基'!U123</f>
        <v>0</v>
      </c>
      <c r="AQ123" s="541">
        <f>V123/'R2住基'!V123</f>
        <v>-4.2372881355932203E-3</v>
      </c>
      <c r="AR123" s="541">
        <f>W123/'R2住基'!W123</f>
        <v>-1.4970059880239522E-3</v>
      </c>
      <c r="AS123" s="541">
        <f>X123/'R2住基'!X123</f>
        <v>0</v>
      </c>
      <c r="AT123" s="552"/>
    </row>
    <row r="124" spans="1:46" ht="15" customHeight="1">
      <c r="A124" s="379" t="s">
        <v>611</v>
      </c>
      <c r="B124" s="380" t="s">
        <v>57</v>
      </c>
      <c r="C124" s="380" t="s">
        <v>270</v>
      </c>
      <c r="D124" s="381" t="s">
        <v>34</v>
      </c>
      <c r="E124" s="528">
        <v>-200</v>
      </c>
      <c r="F124" s="521">
        <v>-8</v>
      </c>
      <c r="G124" s="521">
        <v>-9</v>
      </c>
      <c r="H124" s="521">
        <v>-4</v>
      </c>
      <c r="I124" s="521">
        <v>-15</v>
      </c>
      <c r="J124" s="521">
        <v>-160</v>
      </c>
      <c r="K124" s="521">
        <v>0</v>
      </c>
      <c r="L124" s="521">
        <v>-15</v>
      </c>
      <c r="M124" s="521">
        <v>9</v>
      </c>
      <c r="N124" s="521">
        <v>3</v>
      </c>
      <c r="O124" s="521">
        <v>-2</v>
      </c>
      <c r="P124" s="521">
        <v>14</v>
      </c>
      <c r="Q124" s="521">
        <v>3</v>
      </c>
      <c r="R124" s="521">
        <v>-4</v>
      </c>
      <c r="S124" s="521">
        <v>8</v>
      </c>
      <c r="T124" s="521">
        <v>0</v>
      </c>
      <c r="U124" s="521">
        <v>-5</v>
      </c>
      <c r="V124" s="521">
        <v>-7</v>
      </c>
      <c r="W124" s="521">
        <v>-4</v>
      </c>
      <c r="X124" s="521">
        <v>-4</v>
      </c>
      <c r="Y124" s="546"/>
      <c r="Z124" s="541">
        <f>E124/'R2住基'!E124</f>
        <v>-4.5778113483943327E-3</v>
      </c>
      <c r="AA124" s="541">
        <f>F124/'R2住基'!F124</f>
        <v>-6.0652009097801364E-3</v>
      </c>
      <c r="AB124" s="541">
        <f>G124/'R2住基'!G124</f>
        <v>-5.408653846153846E-3</v>
      </c>
      <c r="AC124" s="541">
        <f>H124/'R2住基'!H124</f>
        <v>-2.2246941045606229E-3</v>
      </c>
      <c r="AD124" s="541">
        <f>I124/'R2住基'!I124</f>
        <v>-7.6103500761035003E-3</v>
      </c>
      <c r="AE124" s="541">
        <f>J124/'R2住基'!J124</f>
        <v>-9.5124851367419744E-2</v>
      </c>
      <c r="AF124" s="541">
        <f>K124/'R2住基'!K124</f>
        <v>0</v>
      </c>
      <c r="AG124" s="541">
        <f>L124/'R2住基'!L124</f>
        <v>-8.5861476817401267E-3</v>
      </c>
      <c r="AH124" s="541">
        <f>M124/'R2住基'!M124</f>
        <v>4.2533081285444233E-3</v>
      </c>
      <c r="AI124" s="541">
        <f>N124/'R2住基'!N124</f>
        <v>1.3054830287206266E-3</v>
      </c>
      <c r="AJ124" s="541">
        <f>O124/'R2住基'!O124</f>
        <v>-7.3286918285086111E-4</v>
      </c>
      <c r="AK124" s="541">
        <f>P124/'R2住基'!P124</f>
        <v>5.6157240272763738E-3</v>
      </c>
      <c r="AL124" s="541">
        <f>Q124/'R2住基'!Q124</f>
        <v>1.1741682974559687E-3</v>
      </c>
      <c r="AM124" s="541">
        <f>R124/'R2住基'!R124</f>
        <v>-1.437297879985627E-3</v>
      </c>
      <c r="AN124" s="541">
        <f>S124/'R2住基'!S124</f>
        <v>2.5518341307814991E-3</v>
      </c>
      <c r="AO124" s="541">
        <f>T124/'R2住基'!T124</f>
        <v>0</v>
      </c>
      <c r="AP124" s="541">
        <f>U124/'R2住基'!U124</f>
        <v>-1.7863522686673813E-3</v>
      </c>
      <c r="AQ124" s="541">
        <f>V124/'R2住基'!V124</f>
        <v>-2.9498525073746312E-3</v>
      </c>
      <c r="AR124" s="541">
        <f>W124/'R2住基'!W124</f>
        <v>-1.9138755980861245E-3</v>
      </c>
      <c r="AS124" s="541">
        <f>X124/'R2住基'!X124</f>
        <v>-2.3054755043227667E-3</v>
      </c>
      <c r="AT124" s="552"/>
    </row>
    <row r="125" spans="1:46" ht="15" customHeight="1">
      <c r="A125" s="379" t="s">
        <v>612</v>
      </c>
      <c r="B125" s="380" t="s">
        <v>57</v>
      </c>
      <c r="C125" s="380" t="s">
        <v>58</v>
      </c>
      <c r="D125" s="381" t="s">
        <v>34</v>
      </c>
      <c r="E125" s="528">
        <v>-262</v>
      </c>
      <c r="F125" s="521">
        <v>-42</v>
      </c>
      <c r="G125" s="521">
        <v>-14</v>
      </c>
      <c r="H125" s="521">
        <v>4</v>
      </c>
      <c r="I125" s="521">
        <v>-10</v>
      </c>
      <c r="J125" s="521">
        <v>-130</v>
      </c>
      <c r="K125" s="521">
        <v>-35</v>
      </c>
      <c r="L125" s="521">
        <v>-48</v>
      </c>
      <c r="M125" s="521">
        <v>0</v>
      </c>
      <c r="N125" s="521">
        <v>-16</v>
      </c>
      <c r="O125" s="521">
        <v>-6</v>
      </c>
      <c r="P125" s="521">
        <v>28</v>
      </c>
      <c r="Q125" s="521">
        <v>5</v>
      </c>
      <c r="R125" s="521">
        <v>-13</v>
      </c>
      <c r="S125" s="521">
        <v>-22</v>
      </c>
      <c r="T125" s="521">
        <v>-12</v>
      </c>
      <c r="U125" s="521">
        <v>8</v>
      </c>
      <c r="V125" s="521">
        <v>7</v>
      </c>
      <c r="W125" s="521">
        <v>19</v>
      </c>
      <c r="X125" s="521">
        <v>15</v>
      </c>
      <c r="Y125" s="546"/>
      <c r="Z125" s="541">
        <f>E125/'R2住基'!E125</f>
        <v>-1.9125483611942477E-3</v>
      </c>
      <c r="AA125" s="541">
        <f>F125/'R2住基'!F125</f>
        <v>-8.7100788054749068E-3</v>
      </c>
      <c r="AB125" s="541">
        <f>G125/'R2住基'!G125</f>
        <v>-2.4691358024691358E-3</v>
      </c>
      <c r="AC125" s="541">
        <f>H125/'R2住基'!H125</f>
        <v>6.6833751044277363E-4</v>
      </c>
      <c r="AD125" s="541">
        <f>I125/'R2住基'!I125</f>
        <v>-1.5285845307245491E-3</v>
      </c>
      <c r="AE125" s="541">
        <f>J125/'R2住基'!J125</f>
        <v>-2.0224019912881145E-2</v>
      </c>
      <c r="AF125" s="541">
        <f>K125/'R2住基'!K125</f>
        <v>-5.871498070793491E-3</v>
      </c>
      <c r="AG125" s="541">
        <f>L125/'R2住基'!L125</f>
        <v>-7.1695294996265866E-3</v>
      </c>
      <c r="AH125" s="541">
        <f>M125/'R2住基'!M125</f>
        <v>0</v>
      </c>
      <c r="AI125" s="541">
        <f>N125/'R2住基'!N125</f>
        <v>-1.7847183491355272E-3</v>
      </c>
      <c r="AJ125" s="541">
        <f>O125/'R2住基'!O125</f>
        <v>-5.5478502080443827E-4</v>
      </c>
      <c r="AK125" s="541">
        <f>P125/'R2住基'!P125</f>
        <v>3.0915314121673842E-3</v>
      </c>
      <c r="AL125" s="541">
        <f>Q125/'R2住基'!Q125</f>
        <v>6.3155235569028675E-4</v>
      </c>
      <c r="AM125" s="541">
        <f>R125/'R2住基'!R125</f>
        <v>-1.6658124038954382E-3</v>
      </c>
      <c r="AN125" s="541">
        <f>S125/'R2住基'!S125</f>
        <v>-2.3436667731969747E-3</v>
      </c>
      <c r="AO125" s="541">
        <f>T125/'R2住基'!T125</f>
        <v>-1.1551790527531767E-3</v>
      </c>
      <c r="AP125" s="541">
        <f>U125/'R2住基'!U125</f>
        <v>9.3709734098629499E-4</v>
      </c>
      <c r="AQ125" s="541">
        <f>V125/'R2住基'!V125</f>
        <v>1.2535816618911176E-3</v>
      </c>
      <c r="AR125" s="541">
        <f>W125/'R2住基'!W125</f>
        <v>4.8382989559460146E-3</v>
      </c>
      <c r="AS125" s="541">
        <f>X125/'R2住基'!X125</f>
        <v>6.2060405461315683E-3</v>
      </c>
      <c r="AT125" s="552"/>
    </row>
    <row r="126" spans="1:46" ht="15" customHeight="1">
      <c r="A126" s="379" t="s">
        <v>613</v>
      </c>
      <c r="B126" s="380" t="s">
        <v>57</v>
      </c>
      <c r="C126" s="380" t="s">
        <v>271</v>
      </c>
      <c r="D126" s="381" t="s">
        <v>34</v>
      </c>
      <c r="E126" s="528">
        <v>-186</v>
      </c>
      <c r="F126" s="521">
        <v>8</v>
      </c>
      <c r="G126" s="521">
        <v>-8</v>
      </c>
      <c r="H126" s="521">
        <v>-2</v>
      </c>
      <c r="I126" s="521">
        <v>7</v>
      </c>
      <c r="J126" s="521">
        <v>-99</v>
      </c>
      <c r="K126" s="521">
        <v>-36</v>
      </c>
      <c r="L126" s="521">
        <v>0</v>
      </c>
      <c r="M126" s="521">
        <v>-35</v>
      </c>
      <c r="N126" s="521">
        <v>-4</v>
      </c>
      <c r="O126" s="521">
        <v>-8</v>
      </c>
      <c r="P126" s="521">
        <v>3</v>
      </c>
      <c r="Q126" s="521">
        <v>-6</v>
      </c>
      <c r="R126" s="521">
        <v>3</v>
      </c>
      <c r="S126" s="521">
        <v>1</v>
      </c>
      <c r="T126" s="521">
        <v>0</v>
      </c>
      <c r="U126" s="521">
        <v>1</v>
      </c>
      <c r="V126" s="521">
        <v>-3</v>
      </c>
      <c r="W126" s="521">
        <v>-6</v>
      </c>
      <c r="X126" s="521">
        <v>-2</v>
      </c>
      <c r="Y126" s="546"/>
      <c r="Z126" s="541">
        <f>E126/'R2住基'!E126</f>
        <v>-7.364586632879316E-3</v>
      </c>
      <c r="AA126" s="541">
        <f>F126/'R2住基'!F126</f>
        <v>1.0810810810810811E-2</v>
      </c>
      <c r="AB126" s="541">
        <f>G126/'R2住基'!G126</f>
        <v>-9.0702947845804991E-3</v>
      </c>
      <c r="AC126" s="541">
        <f>H126/'R2住基'!H126</f>
        <v>-2.0790020790020791E-3</v>
      </c>
      <c r="AD126" s="541">
        <f>I126/'R2住基'!I126</f>
        <v>6.0711188204683438E-3</v>
      </c>
      <c r="AE126" s="541">
        <f>J126/'R2住基'!J126</f>
        <v>-8.3756345177664976E-2</v>
      </c>
      <c r="AF126" s="541">
        <f>K126/'R2住基'!K126</f>
        <v>-3.9735099337748346E-2</v>
      </c>
      <c r="AG126" s="541">
        <f>L126/'R2住基'!L126</f>
        <v>0</v>
      </c>
      <c r="AH126" s="541">
        <f>M126/'R2住基'!M126</f>
        <v>-2.976190476190476E-2</v>
      </c>
      <c r="AI126" s="541">
        <f>N126/'R2住基'!N126</f>
        <v>-2.7816411682892906E-3</v>
      </c>
      <c r="AJ126" s="541">
        <f>O126/'R2住基'!O126</f>
        <v>-4.4792833146696529E-3</v>
      </c>
      <c r="AK126" s="541">
        <f>P126/'R2住基'!P126</f>
        <v>1.9556714471968711E-3</v>
      </c>
      <c r="AL126" s="541">
        <f>Q126/'R2住基'!Q126</f>
        <v>-3.9708802117802778E-3</v>
      </c>
      <c r="AM126" s="541">
        <f>R126/'R2住基'!R126</f>
        <v>2.0718232044198894E-3</v>
      </c>
      <c r="AN126" s="541">
        <f>S126/'R2住基'!S126</f>
        <v>5.3792361484669173E-4</v>
      </c>
      <c r="AO126" s="541">
        <f>T126/'R2住基'!T126</f>
        <v>0</v>
      </c>
      <c r="AP126" s="541">
        <f>U126/'R2住基'!U126</f>
        <v>5.8275058275058275E-4</v>
      </c>
      <c r="AQ126" s="541">
        <f>V126/'R2住基'!V126</f>
        <v>-2.2156573116691287E-3</v>
      </c>
      <c r="AR126" s="541">
        <f>W126/'R2住基'!W126</f>
        <v>-5.6232427366447986E-3</v>
      </c>
      <c r="AS126" s="541">
        <f>X126/'R2住基'!X126</f>
        <v>-2.6109660574412533E-3</v>
      </c>
      <c r="AT126" s="552"/>
    </row>
    <row r="127" spans="1:46" ht="15" customHeight="1">
      <c r="A127" s="379" t="s">
        <v>614</v>
      </c>
      <c r="B127" s="380" t="s">
        <v>57</v>
      </c>
      <c r="C127" s="380" t="s">
        <v>273</v>
      </c>
      <c r="D127" s="381" t="s">
        <v>34</v>
      </c>
      <c r="E127" s="528">
        <v>-98</v>
      </c>
      <c r="F127" s="521">
        <v>3</v>
      </c>
      <c r="G127" s="521">
        <v>5</v>
      </c>
      <c r="H127" s="521">
        <v>2</v>
      </c>
      <c r="I127" s="521">
        <v>-17</v>
      </c>
      <c r="J127" s="521">
        <v>-56</v>
      </c>
      <c r="K127" s="521">
        <v>-21</v>
      </c>
      <c r="L127" s="521">
        <v>-11</v>
      </c>
      <c r="M127" s="521">
        <v>-8</v>
      </c>
      <c r="N127" s="521">
        <v>0</v>
      </c>
      <c r="O127" s="521">
        <v>0</v>
      </c>
      <c r="P127" s="521">
        <v>-10</v>
      </c>
      <c r="Q127" s="521">
        <v>0</v>
      </c>
      <c r="R127" s="521">
        <v>1</v>
      </c>
      <c r="S127" s="521">
        <v>5</v>
      </c>
      <c r="T127" s="521">
        <v>11</v>
      </c>
      <c r="U127" s="521">
        <v>-7</v>
      </c>
      <c r="V127" s="521">
        <v>-6</v>
      </c>
      <c r="W127" s="521">
        <v>8</v>
      </c>
      <c r="X127" s="521">
        <v>3</v>
      </c>
      <c r="Y127" s="546"/>
      <c r="Z127" s="541">
        <f>E127/'R2住基'!E127</f>
        <v>-4.5205037132709071E-3</v>
      </c>
      <c r="AA127" s="541">
        <f>F127/'R2住基'!F127</f>
        <v>4.7846889952153108E-3</v>
      </c>
      <c r="AB127" s="541">
        <f>G127/'R2住基'!G127</f>
        <v>6.4766839378238338E-3</v>
      </c>
      <c r="AC127" s="541">
        <f>H127/'R2住基'!H127</f>
        <v>2.4096385542168677E-3</v>
      </c>
      <c r="AD127" s="541">
        <f>I127/'R2住基'!I127</f>
        <v>-1.7119838872104734E-2</v>
      </c>
      <c r="AE127" s="541">
        <f>J127/'R2住基'!J127</f>
        <v>-5.9574468085106386E-2</v>
      </c>
      <c r="AF127" s="541">
        <f>K127/'R2住基'!K127</f>
        <v>-2.4277456647398842E-2</v>
      </c>
      <c r="AG127" s="541">
        <f>L127/'R2住基'!L127</f>
        <v>-1.3414634146341463E-2</v>
      </c>
      <c r="AH127" s="541">
        <f>M127/'R2住基'!M127</f>
        <v>-7.8431372549019607E-3</v>
      </c>
      <c r="AI127" s="541">
        <f>N127/'R2住基'!N127</f>
        <v>0</v>
      </c>
      <c r="AJ127" s="541">
        <f>O127/'R2住基'!O127</f>
        <v>0</v>
      </c>
      <c r="AK127" s="541">
        <f>P127/'R2住基'!P127</f>
        <v>-7.6628352490421452E-3</v>
      </c>
      <c r="AL127" s="541">
        <f>Q127/'R2住基'!Q127</f>
        <v>0</v>
      </c>
      <c r="AM127" s="541">
        <f>R127/'R2住基'!R127</f>
        <v>7.6628352490421458E-4</v>
      </c>
      <c r="AN127" s="541">
        <f>S127/'R2住基'!S127</f>
        <v>3.3489618218352311E-3</v>
      </c>
      <c r="AO127" s="541">
        <f>T127/'R2住基'!T127</f>
        <v>6.9752694990488267E-3</v>
      </c>
      <c r="AP127" s="541">
        <f>U127/'R2住基'!U127</f>
        <v>-4.3997485857950975E-3</v>
      </c>
      <c r="AQ127" s="541">
        <f>V127/'R2住基'!V127</f>
        <v>-4.9099836333878887E-3</v>
      </c>
      <c r="AR127" s="541">
        <f>W127/'R2住基'!W127</f>
        <v>8.7527352297592995E-3</v>
      </c>
      <c r="AS127" s="541">
        <f>X127/'R2住基'!X127</f>
        <v>3.952569169960474E-3</v>
      </c>
      <c r="AT127" s="552"/>
    </row>
    <row r="128" spans="1:46" ht="15" customHeight="1">
      <c r="A128" s="379" t="s">
        <v>615</v>
      </c>
      <c r="B128" s="380" t="s">
        <v>57</v>
      </c>
      <c r="C128" s="380" t="s">
        <v>274</v>
      </c>
      <c r="D128" s="381" t="s">
        <v>34</v>
      </c>
      <c r="E128" s="528">
        <v>71</v>
      </c>
      <c r="F128" s="521">
        <v>127</v>
      </c>
      <c r="G128" s="521">
        <v>39</v>
      </c>
      <c r="H128" s="521">
        <v>7</v>
      </c>
      <c r="I128" s="521">
        <v>37</v>
      </c>
      <c r="J128" s="521">
        <v>-161</v>
      </c>
      <c r="K128" s="521">
        <v>-139</v>
      </c>
      <c r="L128" s="521">
        <v>67</v>
      </c>
      <c r="M128" s="521">
        <v>61</v>
      </c>
      <c r="N128" s="521">
        <v>39</v>
      </c>
      <c r="O128" s="521">
        <v>30</v>
      </c>
      <c r="P128" s="521">
        <v>-9</v>
      </c>
      <c r="Q128" s="521">
        <v>11</v>
      </c>
      <c r="R128" s="521">
        <v>10</v>
      </c>
      <c r="S128" s="521">
        <v>3</v>
      </c>
      <c r="T128" s="521">
        <v>-23</v>
      </c>
      <c r="U128" s="521">
        <v>0</v>
      </c>
      <c r="V128" s="521">
        <v>-27</v>
      </c>
      <c r="W128" s="521">
        <v>9</v>
      </c>
      <c r="X128" s="521">
        <v>-10</v>
      </c>
      <c r="Y128" s="546"/>
      <c r="Z128" s="541">
        <f>E128/'R2住基'!E128</f>
        <v>5.5264100129209022E-4</v>
      </c>
      <c r="AA128" s="541">
        <f>F128/'R2住基'!F128</f>
        <v>2.830398930242924E-2</v>
      </c>
      <c r="AB128" s="541">
        <f>G128/'R2住基'!G128</f>
        <v>7.6306006652318526E-3</v>
      </c>
      <c r="AC128" s="541">
        <f>H128/'R2住基'!H128</f>
        <v>1.2924667651403249E-3</v>
      </c>
      <c r="AD128" s="541">
        <f>I128/'R2住基'!I128</f>
        <v>6.1810892081523554E-3</v>
      </c>
      <c r="AE128" s="541">
        <f>J128/'R2住基'!J128</f>
        <v>-2.7325186693822133E-2</v>
      </c>
      <c r="AF128" s="541">
        <f>K128/'R2住基'!K128</f>
        <v>-2.7492088607594937E-2</v>
      </c>
      <c r="AG128" s="541">
        <f>L128/'R2住基'!L128</f>
        <v>1.1856308617943727E-2</v>
      </c>
      <c r="AH128" s="541">
        <f>M128/'R2住基'!M128</f>
        <v>8.9416593374377022E-3</v>
      </c>
      <c r="AI128" s="541">
        <f>N128/'R2住基'!N128</f>
        <v>4.519643064086221E-3</v>
      </c>
      <c r="AJ128" s="541">
        <f>O128/'R2住基'!O128</f>
        <v>2.7855153203342618E-3</v>
      </c>
      <c r="AK128" s="541">
        <f>P128/'R2住基'!P128</f>
        <v>-9.5521120781150496E-4</v>
      </c>
      <c r="AL128" s="541">
        <f>Q128/'R2住基'!Q128</f>
        <v>1.3853904282115869E-3</v>
      </c>
      <c r="AM128" s="541">
        <f>R128/'R2住基'!R128</f>
        <v>1.4499057561258518E-3</v>
      </c>
      <c r="AN128" s="541">
        <f>S128/'R2住基'!S128</f>
        <v>3.8022813688212925E-4</v>
      </c>
      <c r="AO128" s="541">
        <f>T128/'R2住基'!T128</f>
        <v>-2.5079053538327335E-3</v>
      </c>
      <c r="AP128" s="541">
        <f>U128/'R2住基'!U128</f>
        <v>0</v>
      </c>
      <c r="AQ128" s="541">
        <f>V128/'R2住基'!V128</f>
        <v>-4.6248715313463515E-3</v>
      </c>
      <c r="AR128" s="541">
        <f>W128/'R2住基'!W128</f>
        <v>2.2522522522522522E-3</v>
      </c>
      <c r="AS128" s="541">
        <f>X128/'R2住基'!X128</f>
        <v>-3.3818058843422386E-3</v>
      </c>
      <c r="AT128" s="552"/>
    </row>
    <row r="129" spans="1:46" ht="15" customHeight="1">
      <c r="A129" s="379" t="s">
        <v>616</v>
      </c>
      <c r="B129" s="380" t="s">
        <v>57</v>
      </c>
      <c r="C129" s="380" t="s">
        <v>275</v>
      </c>
      <c r="D129" s="381" t="s">
        <v>34</v>
      </c>
      <c r="E129" s="528">
        <v>-129</v>
      </c>
      <c r="F129" s="521">
        <v>12</v>
      </c>
      <c r="G129" s="521">
        <v>-1</v>
      </c>
      <c r="H129" s="521">
        <v>1</v>
      </c>
      <c r="I129" s="521">
        <v>10</v>
      </c>
      <c r="J129" s="521">
        <v>-91</v>
      </c>
      <c r="K129" s="521">
        <v>-39</v>
      </c>
      <c r="L129" s="521">
        <v>4</v>
      </c>
      <c r="M129" s="521">
        <v>-12</v>
      </c>
      <c r="N129" s="521">
        <v>-11</v>
      </c>
      <c r="O129" s="521">
        <v>-10</v>
      </c>
      <c r="P129" s="521">
        <v>10</v>
      </c>
      <c r="Q129" s="521">
        <v>-8</v>
      </c>
      <c r="R129" s="521">
        <v>-1</v>
      </c>
      <c r="S129" s="521">
        <v>0</v>
      </c>
      <c r="T129" s="521">
        <v>1</v>
      </c>
      <c r="U129" s="521">
        <v>-3</v>
      </c>
      <c r="V129" s="521">
        <v>4</v>
      </c>
      <c r="W129" s="521">
        <v>3</v>
      </c>
      <c r="X129" s="521">
        <v>2</v>
      </c>
      <c r="Y129" s="546"/>
      <c r="Z129" s="541">
        <f>E129/'R2住基'!E129</f>
        <v>-3.1455742501828822E-3</v>
      </c>
      <c r="AA129" s="541">
        <f>F129/'R2住基'!F129</f>
        <v>1.0033444816053512E-2</v>
      </c>
      <c r="AB129" s="541">
        <f>G129/'R2住基'!G129</f>
        <v>-6.7842605156037987E-4</v>
      </c>
      <c r="AC129" s="541">
        <f>H129/'R2住基'!H129</f>
        <v>6.4892926670992858E-4</v>
      </c>
      <c r="AD129" s="541">
        <f>I129/'R2住基'!I129</f>
        <v>5.6657223796033997E-3</v>
      </c>
      <c r="AE129" s="541">
        <f>J129/'R2住基'!J129</f>
        <v>-4.9349240780911061E-2</v>
      </c>
      <c r="AF129" s="541">
        <f>K129/'R2住基'!K129</f>
        <v>-2.5456919060052218E-2</v>
      </c>
      <c r="AG129" s="541">
        <f>L129/'R2住基'!L129</f>
        <v>2.3668639053254438E-3</v>
      </c>
      <c r="AH129" s="541">
        <f>M129/'R2住基'!M129</f>
        <v>-6.0913705583756344E-3</v>
      </c>
      <c r="AI129" s="541">
        <f>N129/'R2住基'!N129</f>
        <v>-4.5100451004510041E-3</v>
      </c>
      <c r="AJ129" s="541">
        <f>O129/'R2住基'!O129</f>
        <v>-3.6603221083455345E-3</v>
      </c>
      <c r="AK129" s="541">
        <f>P129/'R2住基'!P129</f>
        <v>4.1135335252982311E-3</v>
      </c>
      <c r="AL129" s="541">
        <f>Q129/'R2住基'!Q129</f>
        <v>-3.4602076124567475E-3</v>
      </c>
      <c r="AM129" s="541">
        <f>R129/'R2住基'!R129</f>
        <v>-3.9339103068450039E-4</v>
      </c>
      <c r="AN129" s="541">
        <f>S129/'R2住基'!S129</f>
        <v>0</v>
      </c>
      <c r="AO129" s="541">
        <f>T129/'R2住基'!T129</f>
        <v>2.8137310073157008E-4</v>
      </c>
      <c r="AP129" s="541">
        <f>U129/'R2住基'!U129</f>
        <v>-9.930486593843098E-4</v>
      </c>
      <c r="AQ129" s="541">
        <f>V129/'R2住基'!V129</f>
        <v>2.0491803278688526E-3</v>
      </c>
      <c r="AR129" s="541">
        <f>W129/'R2住基'!W129</f>
        <v>2.0689655172413794E-3</v>
      </c>
      <c r="AS129" s="541">
        <f>X129/'R2住基'!X129</f>
        <v>1.7094017094017094E-3</v>
      </c>
      <c r="AT129" s="552"/>
    </row>
    <row r="130" spans="1:46" ht="15" customHeight="1">
      <c r="A130" s="379" t="s">
        <v>617</v>
      </c>
      <c r="B130" s="380" t="s">
        <v>57</v>
      </c>
      <c r="C130" s="380" t="s">
        <v>276</v>
      </c>
      <c r="D130" s="381" t="s">
        <v>34</v>
      </c>
      <c r="E130" s="528">
        <v>-96</v>
      </c>
      <c r="F130" s="521">
        <v>27</v>
      </c>
      <c r="G130" s="521">
        <v>9</v>
      </c>
      <c r="H130" s="521">
        <v>0</v>
      </c>
      <c r="I130" s="521">
        <v>-9</v>
      </c>
      <c r="J130" s="521">
        <v>-68</v>
      </c>
      <c r="K130" s="521">
        <v>-33</v>
      </c>
      <c r="L130" s="521">
        <v>3</v>
      </c>
      <c r="M130" s="521">
        <v>0</v>
      </c>
      <c r="N130" s="521">
        <v>-6</v>
      </c>
      <c r="O130" s="521">
        <v>-15</v>
      </c>
      <c r="P130" s="521">
        <v>1</v>
      </c>
      <c r="Q130" s="521">
        <v>-2</v>
      </c>
      <c r="R130" s="521">
        <v>1</v>
      </c>
      <c r="S130" s="521">
        <v>-2</v>
      </c>
      <c r="T130" s="521">
        <v>-1</v>
      </c>
      <c r="U130" s="521">
        <v>5</v>
      </c>
      <c r="V130" s="521">
        <v>-4</v>
      </c>
      <c r="W130" s="521">
        <v>-1</v>
      </c>
      <c r="X130" s="521">
        <v>-1</v>
      </c>
      <c r="Y130" s="546"/>
      <c r="Z130" s="541">
        <f>E130/'R2住基'!E130</f>
        <v>-2.0284404251273056E-3</v>
      </c>
      <c r="AA130" s="541">
        <f>F130/'R2住基'!F130</f>
        <v>1.6129032258064516E-2</v>
      </c>
      <c r="AB130" s="541">
        <f>G130/'R2住基'!G130</f>
        <v>4.6439628482972135E-3</v>
      </c>
      <c r="AC130" s="541">
        <f>H130/'R2住基'!H130</f>
        <v>0</v>
      </c>
      <c r="AD130" s="541">
        <f>I130/'R2住基'!I130</f>
        <v>-4.0160642570281121E-3</v>
      </c>
      <c r="AE130" s="541">
        <f>J130/'R2住基'!J130</f>
        <v>-3.1293143120110445E-2</v>
      </c>
      <c r="AF130" s="541">
        <f>K130/'R2住基'!K130</f>
        <v>-1.5911282545805209E-2</v>
      </c>
      <c r="AG130" s="541">
        <f>L130/'R2住基'!L130</f>
        <v>1.3280212483399733E-3</v>
      </c>
      <c r="AH130" s="541">
        <f>M130/'R2住基'!M130</f>
        <v>0</v>
      </c>
      <c r="AI130" s="541">
        <f>N130/'R2住基'!N130</f>
        <v>-2.023608768971332E-3</v>
      </c>
      <c r="AJ130" s="541">
        <f>O130/'R2住基'!O130</f>
        <v>-4.2063937184520471E-3</v>
      </c>
      <c r="AK130" s="541">
        <f>P130/'R2住基'!P130</f>
        <v>3.4164673727365904E-4</v>
      </c>
      <c r="AL130" s="541">
        <f>Q130/'R2住基'!Q130</f>
        <v>-7.2753728628592216E-4</v>
      </c>
      <c r="AM130" s="541">
        <f>R130/'R2住基'!R130</f>
        <v>3.6563071297989033E-4</v>
      </c>
      <c r="AN130" s="541">
        <f>S130/'R2住基'!S130</f>
        <v>-6.0060060060060057E-4</v>
      </c>
      <c r="AO130" s="541">
        <f>T130/'R2住基'!T130</f>
        <v>-2.6560424966799468E-4</v>
      </c>
      <c r="AP130" s="541">
        <f>U130/'R2住基'!U130</f>
        <v>1.6949152542372881E-3</v>
      </c>
      <c r="AQ130" s="541">
        <f>V130/'R2住基'!V130</f>
        <v>-1.9342359767891683E-3</v>
      </c>
      <c r="AR130" s="541">
        <f>W130/'R2住基'!W130</f>
        <v>-6.9541029207232264E-4</v>
      </c>
      <c r="AS130" s="541">
        <f>X130/'R2住基'!X130</f>
        <v>-1.0799136069114472E-3</v>
      </c>
      <c r="AT130" s="552"/>
    </row>
    <row r="131" spans="1:46" ht="15" customHeight="1">
      <c r="A131" s="379" t="s">
        <v>618</v>
      </c>
      <c r="B131" s="380" t="s">
        <v>57</v>
      </c>
      <c r="C131" s="380" t="s">
        <v>277</v>
      </c>
      <c r="D131" s="381" t="s">
        <v>34</v>
      </c>
      <c r="E131" s="528">
        <v>-228</v>
      </c>
      <c r="F131" s="521">
        <v>84</v>
      </c>
      <c r="G131" s="521">
        <v>14</v>
      </c>
      <c r="H131" s="521">
        <v>-5</v>
      </c>
      <c r="I131" s="521">
        <v>-73</v>
      </c>
      <c r="J131" s="521">
        <v>-196</v>
      </c>
      <c r="K131" s="521">
        <v>-94</v>
      </c>
      <c r="L131" s="521">
        <v>63</v>
      </c>
      <c r="M131" s="521">
        <v>44</v>
      </c>
      <c r="N131" s="521">
        <v>-14</v>
      </c>
      <c r="O131" s="521">
        <v>-26</v>
      </c>
      <c r="P131" s="521">
        <v>4</v>
      </c>
      <c r="Q131" s="521">
        <v>4</v>
      </c>
      <c r="R131" s="521">
        <v>-1</v>
      </c>
      <c r="S131" s="521">
        <v>9</v>
      </c>
      <c r="T131" s="521">
        <v>0</v>
      </c>
      <c r="U131" s="521">
        <v>-8</v>
      </c>
      <c r="V131" s="521">
        <v>-28</v>
      </c>
      <c r="W131" s="521">
        <v>-2</v>
      </c>
      <c r="X131" s="521">
        <v>-3</v>
      </c>
      <c r="Y131" s="546"/>
      <c r="Z131" s="541">
        <f>E131/'R2住基'!E131</f>
        <v>-2.692584763276923E-3</v>
      </c>
      <c r="AA131" s="541">
        <f>F131/'R2住基'!F131</f>
        <v>3.2596041909196738E-2</v>
      </c>
      <c r="AB131" s="541">
        <f>G131/'R2住基'!G131</f>
        <v>4.3600124571784487E-3</v>
      </c>
      <c r="AC131" s="541">
        <f>H131/'R2住基'!H131</f>
        <v>-1.4671361502347417E-3</v>
      </c>
      <c r="AD131" s="541">
        <f>I131/'R2住基'!I131</f>
        <v>-1.8858176181865152E-2</v>
      </c>
      <c r="AE131" s="541">
        <f>J131/'R2住基'!J131</f>
        <v>-5.1148225469728602E-2</v>
      </c>
      <c r="AF131" s="541">
        <f>K131/'R2住基'!K131</f>
        <v>-3.0186255619781631E-2</v>
      </c>
      <c r="AG131" s="541">
        <f>L131/'R2住基'!L131</f>
        <v>1.829799593377868E-2</v>
      </c>
      <c r="AH131" s="541">
        <f>M131/'R2住基'!M131</f>
        <v>1.0070954451819639E-2</v>
      </c>
      <c r="AI131" s="541">
        <f>N131/'R2住基'!N131</f>
        <v>-2.6300958106331017E-3</v>
      </c>
      <c r="AJ131" s="541">
        <f>O131/'R2住基'!O131</f>
        <v>-3.8280329799764428E-3</v>
      </c>
      <c r="AK131" s="541">
        <f>P131/'R2住基'!P131</f>
        <v>6.7204301075268823E-4</v>
      </c>
      <c r="AL131" s="541">
        <f>Q131/'R2住基'!Q131</f>
        <v>8.3298625572678054E-4</v>
      </c>
      <c r="AM131" s="541">
        <f>R131/'R2住基'!R131</f>
        <v>-2.2426553038797938E-4</v>
      </c>
      <c r="AN131" s="541">
        <f>S131/'R2住基'!S131</f>
        <v>1.7035775127768314E-3</v>
      </c>
      <c r="AO131" s="541">
        <f>T131/'R2住基'!T131</f>
        <v>0</v>
      </c>
      <c r="AP131" s="541">
        <f>U131/'R2住基'!U131</f>
        <v>-1.2632243802305385E-3</v>
      </c>
      <c r="AQ131" s="541">
        <f>V131/'R2住基'!V131</f>
        <v>-6.2098026169882456E-3</v>
      </c>
      <c r="AR131" s="541">
        <f>W131/'R2住基'!W131</f>
        <v>-7.0224719101123594E-4</v>
      </c>
      <c r="AS131" s="541">
        <f>X131/'R2住基'!X131</f>
        <v>-1.594896331738437E-3</v>
      </c>
      <c r="AT131" s="552"/>
    </row>
    <row r="132" spans="1:46" ht="15" customHeight="1">
      <c r="A132" s="379" t="s">
        <v>619</v>
      </c>
      <c r="B132" s="380" t="s">
        <v>57</v>
      </c>
      <c r="C132" s="380" t="s">
        <v>278</v>
      </c>
      <c r="D132" s="381" t="s">
        <v>34</v>
      </c>
      <c r="E132" s="528">
        <v>-109</v>
      </c>
      <c r="F132" s="521">
        <v>23</v>
      </c>
      <c r="G132" s="521">
        <v>-2</v>
      </c>
      <c r="H132" s="521">
        <v>-2</v>
      </c>
      <c r="I132" s="521">
        <v>-9</v>
      </c>
      <c r="J132" s="521">
        <v>-56</v>
      </c>
      <c r="K132" s="521">
        <v>-56</v>
      </c>
      <c r="L132" s="521">
        <v>-6</v>
      </c>
      <c r="M132" s="521">
        <v>12</v>
      </c>
      <c r="N132" s="521">
        <v>-2</v>
      </c>
      <c r="O132" s="521">
        <v>0</v>
      </c>
      <c r="P132" s="521">
        <v>-10</v>
      </c>
      <c r="Q132" s="521">
        <v>4</v>
      </c>
      <c r="R132" s="521">
        <v>-5</v>
      </c>
      <c r="S132" s="521">
        <v>-1</v>
      </c>
      <c r="T132" s="521">
        <v>-4</v>
      </c>
      <c r="U132" s="521">
        <v>5</v>
      </c>
      <c r="V132" s="521">
        <v>2</v>
      </c>
      <c r="W132" s="521">
        <v>-7</v>
      </c>
      <c r="X132" s="521">
        <v>5</v>
      </c>
      <c r="Y132" s="546"/>
      <c r="Z132" s="541">
        <f>E132/'R2住基'!E132</f>
        <v>-4.2931978415849384E-3</v>
      </c>
      <c r="AA132" s="541">
        <f>F132/'R2住基'!F132</f>
        <v>2.7744270205066344E-2</v>
      </c>
      <c r="AB132" s="541">
        <f>G132/'R2住基'!G132</f>
        <v>-1.893939393939394E-3</v>
      </c>
      <c r="AC132" s="541">
        <f>H132/'R2住基'!H132</f>
        <v>-1.6353229762878169E-3</v>
      </c>
      <c r="AD132" s="541">
        <f>I132/'R2住基'!I132</f>
        <v>-7.305194805194805E-3</v>
      </c>
      <c r="AE132" s="541">
        <f>J132/'R2住基'!J132</f>
        <v>-4.5751633986928102E-2</v>
      </c>
      <c r="AF132" s="541">
        <f>K132/'R2住基'!K132</f>
        <v>-5.248359887535145E-2</v>
      </c>
      <c r="AG132" s="541">
        <f>L132/'R2住基'!L132</f>
        <v>-5.1369863013698627E-3</v>
      </c>
      <c r="AH132" s="541">
        <f>M132/'R2住基'!M132</f>
        <v>8.9153046062407128E-3</v>
      </c>
      <c r="AI132" s="541">
        <f>N132/'R2住基'!N132</f>
        <v>-1.2953367875647669E-3</v>
      </c>
      <c r="AJ132" s="541">
        <f>O132/'R2住基'!O132</f>
        <v>0</v>
      </c>
      <c r="AK132" s="541">
        <f>P132/'R2住基'!P132</f>
        <v>-6.3451776649746192E-3</v>
      </c>
      <c r="AL132" s="541">
        <f>Q132/'R2住基'!Q132</f>
        <v>2.8612303290414878E-3</v>
      </c>
      <c r="AM132" s="541">
        <f>R132/'R2住基'!R132</f>
        <v>-3.450655624568668E-3</v>
      </c>
      <c r="AN132" s="541">
        <f>S132/'R2住基'!S132</f>
        <v>-5.8788947677836567E-4</v>
      </c>
      <c r="AO132" s="541">
        <f>T132/'R2住基'!T132</f>
        <v>-2.1321961620469083E-3</v>
      </c>
      <c r="AP132" s="541">
        <f>U132/'R2住基'!U132</f>
        <v>3.2916392363396972E-3</v>
      </c>
      <c r="AQ132" s="541">
        <f>V132/'R2住基'!V132</f>
        <v>1.968503937007874E-3</v>
      </c>
      <c r="AR132" s="541">
        <f>W132/'R2住基'!W132</f>
        <v>-8.3532219570405727E-3</v>
      </c>
      <c r="AS132" s="541">
        <f>X132/'R2住基'!X132</f>
        <v>7.2780203784570596E-3</v>
      </c>
      <c r="AT132" s="552"/>
    </row>
    <row r="133" spans="1:46" ht="15" customHeight="1">
      <c r="A133" s="379" t="s">
        <v>620</v>
      </c>
      <c r="B133" s="380" t="s">
        <v>57</v>
      </c>
      <c r="C133" s="380" t="s">
        <v>279</v>
      </c>
      <c r="D133" s="381" t="s">
        <v>34</v>
      </c>
      <c r="E133" s="528">
        <v>-396</v>
      </c>
      <c r="F133" s="521">
        <v>30</v>
      </c>
      <c r="G133" s="521">
        <v>9</v>
      </c>
      <c r="H133" s="521">
        <v>-1</v>
      </c>
      <c r="I133" s="521">
        <v>16</v>
      </c>
      <c r="J133" s="521">
        <v>-184</v>
      </c>
      <c r="K133" s="521">
        <v>-219</v>
      </c>
      <c r="L133" s="521">
        <v>-44</v>
      </c>
      <c r="M133" s="521">
        <v>-14</v>
      </c>
      <c r="N133" s="521">
        <v>-5</v>
      </c>
      <c r="O133" s="521">
        <v>-3</v>
      </c>
      <c r="P133" s="521">
        <v>-5</v>
      </c>
      <c r="Q133" s="521">
        <v>-4</v>
      </c>
      <c r="R133" s="521">
        <v>-8</v>
      </c>
      <c r="S133" s="521">
        <v>4</v>
      </c>
      <c r="T133" s="521">
        <v>-3</v>
      </c>
      <c r="U133" s="521">
        <v>-2</v>
      </c>
      <c r="V133" s="521">
        <v>10</v>
      </c>
      <c r="W133" s="521">
        <v>17</v>
      </c>
      <c r="X133" s="521">
        <v>10</v>
      </c>
      <c r="Y133" s="546"/>
      <c r="Z133" s="541">
        <f>E133/'R2住基'!E133</f>
        <v>-6.7421469311313527E-3</v>
      </c>
      <c r="AA133" s="541">
        <f>F133/'R2住基'!F133</f>
        <v>1.480019733596448E-2</v>
      </c>
      <c r="AB133" s="541">
        <f>G133/'R2住基'!G133</f>
        <v>3.5587188612099642E-3</v>
      </c>
      <c r="AC133" s="541">
        <f>H133/'R2住基'!H133</f>
        <v>-4.1017227235438887E-4</v>
      </c>
      <c r="AD133" s="541">
        <f>I133/'R2住基'!I133</f>
        <v>6.0905976398934148E-3</v>
      </c>
      <c r="AE133" s="541">
        <f>J133/'R2住基'!J133</f>
        <v>-5.811749842072015E-2</v>
      </c>
      <c r="AF133" s="541">
        <f>K133/'R2住基'!K133</f>
        <v>-7.8214285714285708E-2</v>
      </c>
      <c r="AG133" s="541">
        <f>L133/'R2住基'!L133</f>
        <v>-1.5099519560741249E-2</v>
      </c>
      <c r="AH133" s="541">
        <f>M133/'R2住基'!M133</f>
        <v>-4.2971147943523637E-3</v>
      </c>
      <c r="AI133" s="541">
        <f>N133/'R2住基'!N133</f>
        <v>-1.4112334180073384E-3</v>
      </c>
      <c r="AJ133" s="541">
        <f>O133/'R2住基'!O133</f>
        <v>-7.6844262295081966E-4</v>
      </c>
      <c r="AK133" s="541">
        <f>P133/'R2住基'!P133</f>
        <v>-1.1636025133814289E-3</v>
      </c>
      <c r="AL133" s="541">
        <f>Q133/'R2住基'!Q133</f>
        <v>-8.3472454090150253E-4</v>
      </c>
      <c r="AM133" s="541">
        <f>R133/'R2住基'!R133</f>
        <v>-1.7528483786152498E-3</v>
      </c>
      <c r="AN133" s="541">
        <f>S133/'R2住基'!S133</f>
        <v>9.4921689606074992E-4</v>
      </c>
      <c r="AO133" s="541">
        <f>T133/'R2住基'!T133</f>
        <v>-8.8888888888888893E-4</v>
      </c>
      <c r="AP133" s="541">
        <f>U133/'R2住基'!U133</f>
        <v>-7.955449482895784E-4</v>
      </c>
      <c r="AQ133" s="541">
        <f>V133/'R2住基'!V133</f>
        <v>5.1733057423693739E-3</v>
      </c>
      <c r="AR133" s="541">
        <f>W133/'R2住基'!W133</f>
        <v>1.0814249363867684E-2</v>
      </c>
      <c r="AS133" s="541">
        <f>X133/'R2住基'!X133</f>
        <v>8.8183421516754845E-3</v>
      </c>
      <c r="AT133" s="552"/>
    </row>
    <row r="134" spans="1:46" ht="15" customHeight="1">
      <c r="A134" s="379" t="s">
        <v>621</v>
      </c>
      <c r="B134" s="380" t="s">
        <v>57</v>
      </c>
      <c r="C134" s="380" t="s">
        <v>280</v>
      </c>
      <c r="D134" s="381" t="s">
        <v>34</v>
      </c>
      <c r="E134" s="528">
        <v>-155</v>
      </c>
      <c r="F134" s="521">
        <v>6</v>
      </c>
      <c r="G134" s="521">
        <v>-3</v>
      </c>
      <c r="H134" s="521">
        <v>-3</v>
      </c>
      <c r="I134" s="521">
        <v>-18</v>
      </c>
      <c r="J134" s="521">
        <v>-56</v>
      </c>
      <c r="K134" s="521">
        <v>-13</v>
      </c>
      <c r="L134" s="521">
        <v>-3</v>
      </c>
      <c r="M134" s="521">
        <v>-20</v>
      </c>
      <c r="N134" s="521">
        <v>-14</v>
      </c>
      <c r="O134" s="521">
        <v>0</v>
      </c>
      <c r="P134" s="521">
        <v>-15</v>
      </c>
      <c r="Q134" s="521">
        <v>-2</v>
      </c>
      <c r="R134" s="521">
        <v>-3</v>
      </c>
      <c r="S134" s="521">
        <v>0</v>
      </c>
      <c r="T134" s="521">
        <v>-1</v>
      </c>
      <c r="U134" s="521">
        <v>-1</v>
      </c>
      <c r="V134" s="521">
        <v>-6</v>
      </c>
      <c r="W134" s="521">
        <v>-1</v>
      </c>
      <c r="X134" s="521">
        <v>-2</v>
      </c>
      <c r="Y134" s="546"/>
      <c r="Z134" s="541">
        <f>E134/'R2住基'!E134</f>
        <v>-6.6469402633046017E-3</v>
      </c>
      <c r="AA134" s="541">
        <f>F134/'R2住基'!F134</f>
        <v>8.6206896551724137E-3</v>
      </c>
      <c r="AB134" s="541">
        <f>G134/'R2住基'!G134</f>
        <v>-3.6101083032490976E-3</v>
      </c>
      <c r="AC134" s="541">
        <f>H134/'R2住基'!H134</f>
        <v>-3.7128712871287127E-3</v>
      </c>
      <c r="AD134" s="541">
        <f>I134/'R2住基'!I134</f>
        <v>-1.7874875868917579E-2</v>
      </c>
      <c r="AE134" s="541">
        <f>J134/'R2住基'!J134</f>
        <v>-5.0134288272157566E-2</v>
      </c>
      <c r="AF134" s="541">
        <f>K134/'R2住基'!K134</f>
        <v>-1.4115092290988056E-2</v>
      </c>
      <c r="AG134" s="541">
        <f>L134/'R2住基'!L134</f>
        <v>-3.015075376884422E-3</v>
      </c>
      <c r="AH134" s="541">
        <f>M134/'R2住基'!M134</f>
        <v>-1.874414245548266E-2</v>
      </c>
      <c r="AI134" s="541">
        <f>N134/'R2住基'!N134</f>
        <v>-1.1608623548922056E-2</v>
      </c>
      <c r="AJ134" s="541">
        <f>O134/'R2住基'!O134</f>
        <v>0</v>
      </c>
      <c r="AK134" s="541">
        <f>P134/'R2住基'!P134</f>
        <v>-1.0714285714285714E-2</v>
      </c>
      <c r="AL134" s="541">
        <f>Q134/'R2住基'!Q134</f>
        <v>-1.4662756598240469E-3</v>
      </c>
      <c r="AM134" s="541">
        <f>R134/'R2住基'!R134</f>
        <v>-1.9946808510638296E-3</v>
      </c>
      <c r="AN134" s="541">
        <f>S134/'R2住基'!S134</f>
        <v>0</v>
      </c>
      <c r="AO134" s="541">
        <f>T134/'R2住基'!T134</f>
        <v>-5.7012542759407071E-4</v>
      </c>
      <c r="AP134" s="541">
        <f>U134/'R2住基'!U134</f>
        <v>-6.993006993006993E-4</v>
      </c>
      <c r="AQ134" s="541">
        <f>V134/'R2住基'!V134</f>
        <v>-5.1238257899231428E-3</v>
      </c>
      <c r="AR134" s="541">
        <f>W134/'R2住基'!W134</f>
        <v>-9.8425196850393699E-4</v>
      </c>
      <c r="AS134" s="541">
        <f>X134/'R2住基'!X134</f>
        <v>-2.3228803716608595E-3</v>
      </c>
      <c r="AT134" s="552"/>
    </row>
    <row r="135" spans="1:46" ht="15" customHeight="1">
      <c r="A135" s="379" t="s">
        <v>622</v>
      </c>
      <c r="B135" s="380" t="s">
        <v>57</v>
      </c>
      <c r="C135" s="380" t="s">
        <v>145</v>
      </c>
      <c r="D135" s="381" t="s">
        <v>34</v>
      </c>
      <c r="E135" s="528">
        <v>-80</v>
      </c>
      <c r="F135" s="521">
        <v>-6</v>
      </c>
      <c r="G135" s="521">
        <v>2</v>
      </c>
      <c r="H135" s="521">
        <v>-2</v>
      </c>
      <c r="I135" s="521">
        <v>-12</v>
      </c>
      <c r="J135" s="521">
        <v>-53</v>
      </c>
      <c r="K135" s="521">
        <v>-35</v>
      </c>
      <c r="L135" s="521">
        <v>-8</v>
      </c>
      <c r="M135" s="521">
        <v>2</v>
      </c>
      <c r="N135" s="521">
        <v>1</v>
      </c>
      <c r="O135" s="521">
        <v>8</v>
      </c>
      <c r="P135" s="521">
        <v>1</v>
      </c>
      <c r="Q135" s="521">
        <v>10</v>
      </c>
      <c r="R135" s="521">
        <v>6</v>
      </c>
      <c r="S135" s="521">
        <v>4</v>
      </c>
      <c r="T135" s="521">
        <v>-4</v>
      </c>
      <c r="U135" s="521">
        <v>4</v>
      </c>
      <c r="V135" s="521">
        <v>-2</v>
      </c>
      <c r="W135" s="521">
        <v>6</v>
      </c>
      <c r="X135" s="521">
        <v>-2</v>
      </c>
      <c r="Y135" s="546"/>
      <c r="Z135" s="541">
        <f>E135/'R2住基'!E135</f>
        <v>-3.5595105672969968E-3</v>
      </c>
      <c r="AA135" s="541">
        <f>F135/'R2住基'!F135</f>
        <v>-8.8495575221238937E-3</v>
      </c>
      <c r="AB135" s="541">
        <f>G135/'R2住基'!G135</f>
        <v>2.4539877300613498E-3</v>
      </c>
      <c r="AC135" s="541">
        <f>H135/'R2住基'!H135</f>
        <v>-2.5000000000000001E-3</v>
      </c>
      <c r="AD135" s="541">
        <f>I135/'R2住基'!I135</f>
        <v>-1.3559322033898305E-2</v>
      </c>
      <c r="AE135" s="541">
        <f>J135/'R2住基'!J135</f>
        <v>-5.856353591160221E-2</v>
      </c>
      <c r="AF135" s="541">
        <f>K135/'R2住基'!K135</f>
        <v>-3.8335158817086525E-2</v>
      </c>
      <c r="AG135" s="541">
        <f>L135/'R2住基'!L135</f>
        <v>-8.7145969498910684E-3</v>
      </c>
      <c r="AH135" s="541">
        <f>M135/'R2住基'!M135</f>
        <v>1.7857142857142857E-3</v>
      </c>
      <c r="AI135" s="541">
        <f>N135/'R2住基'!N135</f>
        <v>8.5178875638841568E-4</v>
      </c>
      <c r="AJ135" s="541">
        <f>O135/'R2住基'!O135</f>
        <v>6.2548866301798279E-3</v>
      </c>
      <c r="AK135" s="541">
        <f>P135/'R2住基'!P135</f>
        <v>7.9365079365079365E-4</v>
      </c>
      <c r="AL135" s="541">
        <f>Q135/'R2住基'!Q135</f>
        <v>7.2098053352559477E-3</v>
      </c>
      <c r="AM135" s="541">
        <f>R135/'R2住基'!R135</f>
        <v>4.0322580645161289E-3</v>
      </c>
      <c r="AN135" s="541">
        <f>S135/'R2住基'!S135</f>
        <v>2.3752969121140144E-3</v>
      </c>
      <c r="AO135" s="541">
        <f>T135/'R2住基'!T135</f>
        <v>-2.4464831804281344E-3</v>
      </c>
      <c r="AP135" s="541">
        <f>U135/'R2住基'!U135</f>
        <v>2.9520295202952029E-3</v>
      </c>
      <c r="AQ135" s="541">
        <f>V135/'R2住基'!V135</f>
        <v>-1.5735641227380016E-3</v>
      </c>
      <c r="AR135" s="541">
        <f>W135/'R2住基'!W135</f>
        <v>5.5452865064695009E-3</v>
      </c>
      <c r="AS135" s="541">
        <f>X135/'R2住基'!X135</f>
        <v>-2.1905805038335158E-3</v>
      </c>
      <c r="AT135" s="552"/>
    </row>
    <row r="136" spans="1:46" ht="15" customHeight="1">
      <c r="A136" s="379" t="s">
        <v>623</v>
      </c>
      <c r="B136" s="380" t="s">
        <v>57</v>
      </c>
      <c r="C136" s="380" t="s">
        <v>283</v>
      </c>
      <c r="D136" s="381" t="s">
        <v>34</v>
      </c>
      <c r="E136" s="528">
        <v>-75</v>
      </c>
      <c r="F136" s="521">
        <v>13</v>
      </c>
      <c r="G136" s="521">
        <v>3</v>
      </c>
      <c r="H136" s="521">
        <v>1</v>
      </c>
      <c r="I136" s="521">
        <v>-10</v>
      </c>
      <c r="J136" s="521">
        <v>-40</v>
      </c>
      <c r="K136" s="521">
        <v>-13</v>
      </c>
      <c r="L136" s="521">
        <v>-2</v>
      </c>
      <c r="M136" s="521">
        <v>2</v>
      </c>
      <c r="N136" s="521">
        <v>-1</v>
      </c>
      <c r="O136" s="521">
        <v>-5</v>
      </c>
      <c r="P136" s="521">
        <v>2</v>
      </c>
      <c r="Q136" s="521">
        <v>-1</v>
      </c>
      <c r="R136" s="521">
        <v>-1</v>
      </c>
      <c r="S136" s="521">
        <v>-1</v>
      </c>
      <c r="T136" s="521">
        <v>-5</v>
      </c>
      <c r="U136" s="521">
        <v>-1</v>
      </c>
      <c r="V136" s="521">
        <v>-5</v>
      </c>
      <c r="W136" s="521">
        <v>-5</v>
      </c>
      <c r="X136" s="521">
        <v>-6</v>
      </c>
      <c r="Y136" s="546"/>
      <c r="Z136" s="541">
        <f>E136/'R2住基'!E136</f>
        <v>-5.8929834210733091E-3</v>
      </c>
      <c r="AA136" s="541">
        <f>F136/'R2住基'!F136</f>
        <v>3.6827195467422094E-2</v>
      </c>
      <c r="AB136" s="541">
        <f>G136/'R2住基'!G136</f>
        <v>7.7922077922077922E-3</v>
      </c>
      <c r="AC136" s="541">
        <f>H136/'R2住基'!H136</f>
        <v>2.1321961620469083E-3</v>
      </c>
      <c r="AD136" s="541">
        <f>I136/'R2住基'!I136</f>
        <v>-1.9801980198019802E-2</v>
      </c>
      <c r="AE136" s="541">
        <f>J136/'R2住基'!J136</f>
        <v>-9.4786729857819899E-2</v>
      </c>
      <c r="AF136" s="541">
        <f>K136/'R2住基'!K136</f>
        <v>-3.4210526315789476E-2</v>
      </c>
      <c r="AG136" s="541">
        <f>L136/'R2住基'!L136</f>
        <v>-4.4052863436123352E-3</v>
      </c>
      <c r="AH136" s="541">
        <f>M136/'R2住基'!M136</f>
        <v>3.7593984962406013E-3</v>
      </c>
      <c r="AI136" s="541">
        <f>N136/'R2住基'!N136</f>
        <v>-1.6233766233766235E-3</v>
      </c>
      <c r="AJ136" s="541">
        <f>O136/'R2住基'!O136</f>
        <v>-7.429420505200594E-3</v>
      </c>
      <c r="AK136" s="541">
        <f>P136/'R2住基'!P136</f>
        <v>3.2414910858995136E-3</v>
      </c>
      <c r="AL136" s="541">
        <f>Q136/'R2住基'!Q136</f>
        <v>-1.2706480304955528E-3</v>
      </c>
      <c r="AM136" s="541">
        <f>R136/'R2住基'!R136</f>
        <v>-1.1723329425556857E-3</v>
      </c>
      <c r="AN136" s="541">
        <f>S136/'R2住基'!S136</f>
        <v>-1.0050251256281408E-3</v>
      </c>
      <c r="AO136" s="541">
        <f>T136/'R2住基'!T136</f>
        <v>-5.1867219917012446E-3</v>
      </c>
      <c r="AP136" s="541">
        <f>U136/'R2住基'!U136</f>
        <v>-1.2345679012345679E-3</v>
      </c>
      <c r="AQ136" s="541">
        <f>V136/'R2住基'!V136</f>
        <v>-6.1199510403916772E-3</v>
      </c>
      <c r="AR136" s="541">
        <f>W136/'R2住基'!W136</f>
        <v>-6.6577896138482022E-3</v>
      </c>
      <c r="AS136" s="541">
        <f>X136/'R2住基'!X136</f>
        <v>-8.9285714285714281E-3</v>
      </c>
      <c r="AT136" s="552"/>
    </row>
    <row r="137" spans="1:46" ht="15" customHeight="1">
      <c r="A137" s="379" t="s">
        <v>624</v>
      </c>
      <c r="B137" s="380" t="s">
        <v>57</v>
      </c>
      <c r="C137" s="380" t="s">
        <v>284</v>
      </c>
      <c r="D137" s="381" t="s">
        <v>34</v>
      </c>
      <c r="E137" s="528">
        <v>-143</v>
      </c>
      <c r="F137" s="521">
        <v>3</v>
      </c>
      <c r="G137" s="521">
        <v>4</v>
      </c>
      <c r="H137" s="521">
        <v>6</v>
      </c>
      <c r="I137" s="521">
        <v>-33</v>
      </c>
      <c r="J137" s="521">
        <v>-120</v>
      </c>
      <c r="K137" s="521">
        <v>-7</v>
      </c>
      <c r="L137" s="521">
        <v>-5</v>
      </c>
      <c r="M137" s="521">
        <v>9</v>
      </c>
      <c r="N137" s="521">
        <v>-7</v>
      </c>
      <c r="O137" s="521">
        <v>-4</v>
      </c>
      <c r="P137" s="521">
        <v>3</v>
      </c>
      <c r="Q137" s="521">
        <v>10</v>
      </c>
      <c r="R137" s="521">
        <v>6</v>
      </c>
      <c r="S137" s="521">
        <v>5</v>
      </c>
      <c r="T137" s="521">
        <v>-6</v>
      </c>
      <c r="U137" s="521">
        <v>-2</v>
      </c>
      <c r="V137" s="521">
        <v>4</v>
      </c>
      <c r="W137" s="521">
        <v>-6</v>
      </c>
      <c r="X137" s="521">
        <v>-3</v>
      </c>
      <c r="Y137" s="546"/>
      <c r="Z137" s="541">
        <f>E137/'R2住基'!E137</f>
        <v>-4.1200875878759941E-3</v>
      </c>
      <c r="AA137" s="541">
        <f>F137/'R2住基'!F137</f>
        <v>2.6737967914438501E-3</v>
      </c>
      <c r="AB137" s="541">
        <f>G137/'R2住基'!G137</f>
        <v>3.1274433150899139E-3</v>
      </c>
      <c r="AC137" s="541">
        <f>H137/'R2住基'!H137</f>
        <v>4.4943820224719105E-3</v>
      </c>
      <c r="AD137" s="541">
        <f>I137/'R2住基'!I137</f>
        <v>-2.0872865275142316E-2</v>
      </c>
      <c r="AE137" s="541">
        <f>J137/'R2住基'!J137</f>
        <v>-8.3275503122831371E-2</v>
      </c>
      <c r="AF137" s="541">
        <f>K137/'R2住基'!K137</f>
        <v>-5.627009646302251E-3</v>
      </c>
      <c r="AG137" s="541">
        <f>L137/'R2住基'!L137</f>
        <v>-3.6310820624546117E-3</v>
      </c>
      <c r="AH137" s="541">
        <f>M137/'R2住基'!M137</f>
        <v>5.6782334384858045E-3</v>
      </c>
      <c r="AI137" s="541">
        <f>N137/'R2住基'!N137</f>
        <v>-3.8147138964577656E-3</v>
      </c>
      <c r="AJ137" s="541">
        <f>O137/'R2住基'!O137</f>
        <v>-1.9361084220716361E-3</v>
      </c>
      <c r="AK137" s="541">
        <f>P137/'R2住基'!P137</f>
        <v>1.5915119363395225E-3</v>
      </c>
      <c r="AL137" s="541">
        <f>Q137/'R2住基'!Q137</f>
        <v>5.0890585241730284E-3</v>
      </c>
      <c r="AM137" s="541">
        <f>R137/'R2住基'!R137</f>
        <v>2.6595744680851063E-3</v>
      </c>
      <c r="AN137" s="541">
        <f>S137/'R2住基'!S137</f>
        <v>1.9739439399921043E-3</v>
      </c>
      <c r="AO137" s="541">
        <f>T137/'R2住基'!T137</f>
        <v>-2.3734177215189874E-3</v>
      </c>
      <c r="AP137" s="541">
        <f>U137/'R2住基'!U137</f>
        <v>-9.3023255813953494E-4</v>
      </c>
      <c r="AQ137" s="541">
        <f>V137/'R2住基'!V137</f>
        <v>2.1621621621621622E-3</v>
      </c>
      <c r="AR137" s="541">
        <f>W137/'R2住基'!W137</f>
        <v>-3.4129692832764505E-3</v>
      </c>
      <c r="AS137" s="541">
        <f>X137/'R2住基'!X137</f>
        <v>-2.0562028786840301E-3</v>
      </c>
      <c r="AT137" s="552"/>
    </row>
    <row r="138" spans="1:46" ht="15" customHeight="1">
      <c r="A138" s="379" t="s">
        <v>625</v>
      </c>
      <c r="B138" s="380" t="s">
        <v>57</v>
      </c>
      <c r="C138" s="380" t="s">
        <v>148</v>
      </c>
      <c r="D138" s="381" t="s">
        <v>34</v>
      </c>
      <c r="E138" s="528">
        <v>-79</v>
      </c>
      <c r="F138" s="521">
        <v>14</v>
      </c>
      <c r="G138" s="521">
        <v>0</v>
      </c>
      <c r="H138" s="521">
        <v>1</v>
      </c>
      <c r="I138" s="521">
        <v>5</v>
      </c>
      <c r="J138" s="521">
        <v>-78</v>
      </c>
      <c r="K138" s="521">
        <v>-9</v>
      </c>
      <c r="L138" s="521">
        <v>-2</v>
      </c>
      <c r="M138" s="521">
        <v>-9</v>
      </c>
      <c r="N138" s="521">
        <v>5</v>
      </c>
      <c r="O138" s="521">
        <v>5</v>
      </c>
      <c r="P138" s="521">
        <v>1</v>
      </c>
      <c r="Q138" s="521">
        <v>-1</v>
      </c>
      <c r="R138" s="521">
        <v>-3</v>
      </c>
      <c r="S138" s="521">
        <v>1</v>
      </c>
      <c r="T138" s="521">
        <v>-1</v>
      </c>
      <c r="U138" s="521">
        <v>-1</v>
      </c>
      <c r="V138" s="521">
        <v>0</v>
      </c>
      <c r="W138" s="521">
        <v>0</v>
      </c>
      <c r="X138" s="521">
        <v>-7</v>
      </c>
      <c r="Y138" s="546"/>
      <c r="Z138" s="541">
        <f>E138/'R2住基'!E138</f>
        <v>-3.1168626213209185E-3</v>
      </c>
      <c r="AA138" s="541">
        <f>F138/'R2住基'!F138</f>
        <v>1.7543859649122806E-2</v>
      </c>
      <c r="AB138" s="541">
        <f>G138/'R2住基'!G138</f>
        <v>0</v>
      </c>
      <c r="AC138" s="541">
        <f>H138/'R2住基'!H138</f>
        <v>1.0395010395010396E-3</v>
      </c>
      <c r="AD138" s="541">
        <f>I138/'R2住基'!I138</f>
        <v>4.7483380816714148E-3</v>
      </c>
      <c r="AE138" s="541">
        <f>J138/'R2住基'!J138</f>
        <v>-8.0996884735202487E-2</v>
      </c>
      <c r="AF138" s="541">
        <f>K138/'R2住基'!K138</f>
        <v>-1.0501750291715286E-2</v>
      </c>
      <c r="AG138" s="541">
        <f>L138/'R2住基'!L138</f>
        <v>-1.863932898415657E-3</v>
      </c>
      <c r="AH138" s="541">
        <f>M138/'R2住基'!M138</f>
        <v>-7.525083612040134E-3</v>
      </c>
      <c r="AI138" s="541">
        <f>N138/'R2住基'!N138</f>
        <v>3.7230081906180195E-3</v>
      </c>
      <c r="AJ138" s="541">
        <f>O138/'R2住基'!O138</f>
        <v>3.2133676092544988E-3</v>
      </c>
      <c r="AK138" s="541">
        <f>P138/'R2住基'!P138</f>
        <v>7.1174377224199293E-4</v>
      </c>
      <c r="AL138" s="541">
        <f>Q138/'R2住基'!Q138</f>
        <v>-6.7159167226326397E-4</v>
      </c>
      <c r="AM138" s="541">
        <f>R138/'R2住基'!R138</f>
        <v>-1.8226002430133657E-3</v>
      </c>
      <c r="AN138" s="541">
        <f>S138/'R2住基'!S138</f>
        <v>5.1921079958463135E-4</v>
      </c>
      <c r="AO138" s="541">
        <f>T138/'R2住基'!T138</f>
        <v>-4.995004995004995E-4</v>
      </c>
      <c r="AP138" s="541">
        <f>U138/'R2住基'!U138</f>
        <v>-6.5189048239895696E-4</v>
      </c>
      <c r="AQ138" s="541">
        <f>V138/'R2住基'!V138</f>
        <v>0</v>
      </c>
      <c r="AR138" s="541">
        <f>W138/'R2住基'!W138</f>
        <v>0</v>
      </c>
      <c r="AS138" s="541">
        <f>X138/'R2住基'!X138</f>
        <v>-6.7961165048543689E-3</v>
      </c>
      <c r="AT138" s="552"/>
    </row>
    <row r="139" spans="1:46" ht="15" customHeight="1">
      <c r="A139" s="379" t="s">
        <v>626</v>
      </c>
      <c r="B139" s="380" t="s">
        <v>57</v>
      </c>
      <c r="C139" s="380" t="s">
        <v>285</v>
      </c>
      <c r="D139" s="381" t="s">
        <v>34</v>
      </c>
      <c r="E139" s="528">
        <v>-100</v>
      </c>
      <c r="F139" s="521">
        <v>-4</v>
      </c>
      <c r="G139" s="521">
        <v>-1</v>
      </c>
      <c r="H139" s="521">
        <v>2</v>
      </c>
      <c r="I139" s="521">
        <v>-21</v>
      </c>
      <c r="J139" s="521">
        <v>-51</v>
      </c>
      <c r="K139" s="521">
        <v>-3</v>
      </c>
      <c r="L139" s="521">
        <v>1</v>
      </c>
      <c r="M139" s="521">
        <v>-3</v>
      </c>
      <c r="N139" s="521">
        <v>3</v>
      </c>
      <c r="O139" s="521">
        <v>-4</v>
      </c>
      <c r="P139" s="521">
        <v>-6</v>
      </c>
      <c r="Q139" s="521">
        <v>4</v>
      </c>
      <c r="R139" s="521">
        <v>-2</v>
      </c>
      <c r="S139" s="521">
        <v>3</v>
      </c>
      <c r="T139" s="521">
        <v>-6</v>
      </c>
      <c r="U139" s="521">
        <v>-1</v>
      </c>
      <c r="V139" s="521">
        <v>-2</v>
      </c>
      <c r="W139" s="521">
        <v>-2</v>
      </c>
      <c r="X139" s="521">
        <v>-7</v>
      </c>
      <c r="Y139" s="546"/>
      <c r="Z139" s="541">
        <f>E139/'R2住基'!E139</f>
        <v>-6.0492408202770555E-3</v>
      </c>
      <c r="AA139" s="541">
        <f>F139/'R2住基'!F139</f>
        <v>-7.3529411764705881E-3</v>
      </c>
      <c r="AB139" s="541">
        <f>G139/'R2住基'!G139</f>
        <v>-1.7241379310344827E-3</v>
      </c>
      <c r="AC139" s="541">
        <f>H139/'R2住基'!H139</f>
        <v>3.2948929159802307E-3</v>
      </c>
      <c r="AD139" s="541">
        <f>I139/'R2住基'!I139</f>
        <v>-0.03</v>
      </c>
      <c r="AE139" s="541">
        <f>J139/'R2住基'!J139</f>
        <v>-7.6005961251862889E-2</v>
      </c>
      <c r="AF139" s="541">
        <f>K139/'R2住基'!K139</f>
        <v>-5.4945054945054949E-3</v>
      </c>
      <c r="AG139" s="541">
        <f>L139/'R2住基'!L139</f>
        <v>1.4992503748125937E-3</v>
      </c>
      <c r="AH139" s="541">
        <f>M139/'R2住基'!M139</f>
        <v>-3.9840637450199202E-3</v>
      </c>
      <c r="AI139" s="541">
        <f>N139/'R2住基'!N139</f>
        <v>3.6275695284159614E-3</v>
      </c>
      <c r="AJ139" s="541">
        <f>O139/'R2住基'!O139</f>
        <v>-4.1972717733473244E-3</v>
      </c>
      <c r="AK139" s="541">
        <f>P139/'R2住基'!P139</f>
        <v>-6.7796610169491523E-3</v>
      </c>
      <c r="AL139" s="541">
        <f>Q139/'R2住基'!Q139</f>
        <v>4.1279669762641896E-3</v>
      </c>
      <c r="AM139" s="541">
        <f>R139/'R2住基'!R139</f>
        <v>-1.8099547511312218E-3</v>
      </c>
      <c r="AN139" s="541">
        <f>S139/'R2住基'!S139</f>
        <v>2.5929127052722557E-3</v>
      </c>
      <c r="AO139" s="541">
        <f>T139/'R2住基'!T139</f>
        <v>-5.0420168067226894E-3</v>
      </c>
      <c r="AP139" s="541">
        <f>U139/'R2住基'!U139</f>
        <v>-9.5510983763132757E-4</v>
      </c>
      <c r="AQ139" s="541">
        <f>V139/'R2住基'!V139</f>
        <v>-2.2909507445589921E-3</v>
      </c>
      <c r="AR139" s="541">
        <f>W139/'R2住基'!W139</f>
        <v>-2.2909507445589921E-3</v>
      </c>
      <c r="AS139" s="541">
        <f>X139/'R2住基'!X139</f>
        <v>-8.8383838383838381E-3</v>
      </c>
      <c r="AT139" s="552"/>
    </row>
    <row r="140" spans="1:46" ht="15" customHeight="1">
      <c r="A140" s="379" t="s">
        <v>627</v>
      </c>
      <c r="B140" s="380" t="s">
        <v>57</v>
      </c>
      <c r="C140" s="380" t="s">
        <v>286</v>
      </c>
      <c r="D140" s="381" t="s">
        <v>34</v>
      </c>
      <c r="E140" s="528">
        <v>-10</v>
      </c>
      <c r="F140" s="521">
        <v>24</v>
      </c>
      <c r="G140" s="521">
        <v>12</v>
      </c>
      <c r="H140" s="521">
        <v>0</v>
      </c>
      <c r="I140" s="521">
        <v>-3</v>
      </c>
      <c r="J140" s="521">
        <v>-99</v>
      </c>
      <c r="K140" s="521">
        <v>-31</v>
      </c>
      <c r="L140" s="521">
        <v>6</v>
      </c>
      <c r="M140" s="521">
        <v>33</v>
      </c>
      <c r="N140" s="521">
        <v>19</v>
      </c>
      <c r="O140" s="521">
        <v>-12</v>
      </c>
      <c r="P140" s="521">
        <v>11</v>
      </c>
      <c r="Q140" s="521">
        <v>13</v>
      </c>
      <c r="R140" s="521">
        <v>7</v>
      </c>
      <c r="S140" s="521">
        <v>1</v>
      </c>
      <c r="T140" s="521">
        <v>3</v>
      </c>
      <c r="U140" s="521">
        <v>2</v>
      </c>
      <c r="V140" s="521">
        <v>0</v>
      </c>
      <c r="W140" s="521">
        <v>6</v>
      </c>
      <c r="X140" s="521">
        <v>-2</v>
      </c>
      <c r="Y140" s="546"/>
      <c r="Z140" s="541">
        <f>E140/'R2住基'!E140</f>
        <v>-4.1800777494461398E-4</v>
      </c>
      <c r="AA140" s="541">
        <f>F140/'R2住基'!F140</f>
        <v>3.5450516986706058E-2</v>
      </c>
      <c r="AB140" s="541">
        <f>G140/'R2住基'!G140</f>
        <v>1.4687882496940025E-2</v>
      </c>
      <c r="AC140" s="541">
        <f>H140/'R2住基'!H140</f>
        <v>0</v>
      </c>
      <c r="AD140" s="541">
        <f>I140/'R2住基'!I140</f>
        <v>-3.3039647577092512E-3</v>
      </c>
      <c r="AE140" s="541">
        <f>J140/'R2住基'!J140</f>
        <v>-0.11237230419977298</v>
      </c>
      <c r="AF140" s="541">
        <f>K140/'R2住基'!K140</f>
        <v>-4.4096728307254626E-2</v>
      </c>
      <c r="AG140" s="541">
        <f>L140/'R2住基'!L140</f>
        <v>6.4034151547491995E-3</v>
      </c>
      <c r="AH140" s="541">
        <f>M140/'R2住基'!M140</f>
        <v>3.2352941176470591E-2</v>
      </c>
      <c r="AI140" s="541">
        <f>N140/'R2住基'!N140</f>
        <v>1.4890282131661442E-2</v>
      </c>
      <c r="AJ140" s="541">
        <f>O140/'R2住基'!O140</f>
        <v>-8.771929824561403E-3</v>
      </c>
      <c r="AK140" s="541">
        <f>P140/'R2住基'!P140</f>
        <v>8.7094220110847196E-3</v>
      </c>
      <c r="AL140" s="541">
        <f>Q140/'R2住基'!Q140</f>
        <v>9.8039215686274508E-3</v>
      </c>
      <c r="AM140" s="541">
        <f>R140/'R2住基'!R140</f>
        <v>4.6143704680290049E-3</v>
      </c>
      <c r="AN140" s="541">
        <f>S140/'R2住基'!S140</f>
        <v>5.4466230936819177E-4</v>
      </c>
      <c r="AO140" s="541">
        <f>T140/'R2住基'!T140</f>
        <v>1.6198704103671706E-3</v>
      </c>
      <c r="AP140" s="541">
        <f>U140/'R2住基'!U140</f>
        <v>1.2399256044637321E-3</v>
      </c>
      <c r="AQ140" s="541">
        <f>V140/'R2住基'!V140</f>
        <v>0</v>
      </c>
      <c r="AR140" s="541">
        <f>W140/'R2住基'!W140</f>
        <v>4.6874999999999998E-3</v>
      </c>
      <c r="AS140" s="541">
        <f>X140/'R2住基'!X140</f>
        <v>-1.6326530612244899E-3</v>
      </c>
      <c r="AT140" s="552"/>
    </row>
    <row r="141" spans="1:46" ht="15" customHeight="1">
      <c r="A141" s="379" t="s">
        <v>628</v>
      </c>
      <c r="B141" s="380" t="s">
        <v>57</v>
      </c>
      <c r="C141" s="380" t="s">
        <v>287</v>
      </c>
      <c r="D141" s="381" t="s">
        <v>34</v>
      </c>
      <c r="E141" s="528">
        <v>-115</v>
      </c>
      <c r="F141" s="521">
        <v>3</v>
      </c>
      <c r="G141" s="521">
        <v>0</v>
      </c>
      <c r="H141" s="521">
        <v>-8</v>
      </c>
      <c r="I141" s="521">
        <v>-15</v>
      </c>
      <c r="J141" s="521">
        <v>-75</v>
      </c>
      <c r="K141" s="521">
        <v>1</v>
      </c>
      <c r="L141" s="521">
        <v>-10</v>
      </c>
      <c r="M141" s="521">
        <v>4</v>
      </c>
      <c r="N141" s="521">
        <v>-3</v>
      </c>
      <c r="O141" s="521">
        <v>-8</v>
      </c>
      <c r="P141" s="521">
        <v>1</v>
      </c>
      <c r="Q141" s="521">
        <v>10</v>
      </c>
      <c r="R141" s="521">
        <v>-1</v>
      </c>
      <c r="S141" s="521">
        <v>3</v>
      </c>
      <c r="T141" s="521">
        <v>-4</v>
      </c>
      <c r="U141" s="521">
        <v>-4</v>
      </c>
      <c r="V141" s="521">
        <v>0</v>
      </c>
      <c r="W141" s="521">
        <v>-2</v>
      </c>
      <c r="X141" s="521">
        <v>-7</v>
      </c>
      <c r="Y141" s="546"/>
      <c r="Z141" s="541">
        <f>E141/'R2住基'!E141</f>
        <v>-5.6933511559978216E-3</v>
      </c>
      <c r="AA141" s="541">
        <f>F141/'R2住基'!F141</f>
        <v>5.9880239520958087E-3</v>
      </c>
      <c r="AB141" s="541">
        <f>G141/'R2住基'!G141</f>
        <v>0</v>
      </c>
      <c r="AC141" s="541">
        <f>H141/'R2住基'!H141</f>
        <v>-9.7560975609756097E-3</v>
      </c>
      <c r="AD141" s="541">
        <f>I141/'R2住基'!I141</f>
        <v>-1.6592920353982302E-2</v>
      </c>
      <c r="AE141" s="541">
        <f>J141/'R2住基'!J141</f>
        <v>-9.9337748344370855E-2</v>
      </c>
      <c r="AF141" s="541">
        <f>K141/'R2住基'!K141</f>
        <v>1.5923566878980893E-3</v>
      </c>
      <c r="AG141" s="541">
        <f>L141/'R2住基'!L141</f>
        <v>-1.2610340479192938E-2</v>
      </c>
      <c r="AH141" s="541">
        <f>M141/'R2住基'!M141</f>
        <v>4.4395116537180911E-3</v>
      </c>
      <c r="AI141" s="541">
        <f>N141/'R2住基'!N141</f>
        <v>-2.8571428571428571E-3</v>
      </c>
      <c r="AJ141" s="541">
        <f>O141/'R2住基'!O141</f>
        <v>-6.7510548523206752E-3</v>
      </c>
      <c r="AK141" s="541">
        <f>P141/'R2住基'!P141</f>
        <v>8.7336244541484718E-4</v>
      </c>
      <c r="AL141" s="541">
        <f>Q141/'R2住基'!Q141</f>
        <v>8.2101806239737278E-3</v>
      </c>
      <c r="AM141" s="541">
        <f>R141/'R2住基'!R141</f>
        <v>-7.2516316171138508E-4</v>
      </c>
      <c r="AN141" s="541">
        <f>S141/'R2住基'!S141</f>
        <v>1.8203883495145632E-3</v>
      </c>
      <c r="AO141" s="541">
        <f>T141/'R2住基'!T141</f>
        <v>-2.5477707006369425E-3</v>
      </c>
      <c r="AP141" s="541">
        <f>U141/'R2住基'!U141</f>
        <v>-3.1225604996096799E-3</v>
      </c>
      <c r="AQ141" s="541">
        <f>V141/'R2住基'!V141</f>
        <v>0</v>
      </c>
      <c r="AR141" s="541">
        <f>W141/'R2住基'!W141</f>
        <v>-2.0639834881320948E-3</v>
      </c>
      <c r="AS141" s="541">
        <f>X141/'R2住基'!X141</f>
        <v>-8.5679314565483469E-3</v>
      </c>
      <c r="AT141" s="552"/>
    </row>
    <row r="142" spans="1:46" ht="15" customHeight="1">
      <c r="A142" s="379" t="s">
        <v>629</v>
      </c>
      <c r="B142" s="380" t="s">
        <v>57</v>
      </c>
      <c r="C142" s="380" t="s">
        <v>288</v>
      </c>
      <c r="D142" s="381" t="s">
        <v>34</v>
      </c>
      <c r="E142" s="528">
        <v>-116</v>
      </c>
      <c r="F142" s="521">
        <v>-11</v>
      </c>
      <c r="G142" s="521">
        <v>-9</v>
      </c>
      <c r="H142" s="521">
        <v>-5</v>
      </c>
      <c r="I142" s="521">
        <v>1</v>
      </c>
      <c r="J142" s="521">
        <v>-98</v>
      </c>
      <c r="K142" s="521">
        <v>-2</v>
      </c>
      <c r="L142" s="521">
        <v>12</v>
      </c>
      <c r="M142" s="521">
        <v>-3</v>
      </c>
      <c r="N142" s="521">
        <v>2</v>
      </c>
      <c r="O142" s="521">
        <v>1</v>
      </c>
      <c r="P142" s="521">
        <v>8</v>
      </c>
      <c r="Q142" s="521">
        <v>-1</v>
      </c>
      <c r="R142" s="521">
        <v>2</v>
      </c>
      <c r="S142" s="521">
        <v>-5</v>
      </c>
      <c r="T142" s="521">
        <v>-3</v>
      </c>
      <c r="U142" s="521">
        <v>2</v>
      </c>
      <c r="V142" s="521">
        <v>-3</v>
      </c>
      <c r="W142" s="521">
        <v>-1</v>
      </c>
      <c r="X142" s="521">
        <v>-3</v>
      </c>
      <c r="Y142" s="546"/>
      <c r="Z142" s="541">
        <f>E142/'R2住基'!E142</f>
        <v>-5.4869684499314125E-3</v>
      </c>
      <c r="AA142" s="541">
        <f>F142/'R2住基'!F142</f>
        <v>-1.3253012048192771E-2</v>
      </c>
      <c r="AB142" s="541">
        <f>G142/'R2住基'!G142</f>
        <v>-1.0714285714285714E-2</v>
      </c>
      <c r="AC142" s="541">
        <f>H142/'R2住基'!H142</f>
        <v>-5.4525627044711015E-3</v>
      </c>
      <c r="AD142" s="541">
        <f>I142/'R2住基'!I142</f>
        <v>9.765625E-4</v>
      </c>
      <c r="AE142" s="541">
        <f>J142/'R2住基'!J142</f>
        <v>-7.8651685393258425E-2</v>
      </c>
      <c r="AF142" s="541">
        <f>K142/'R2住基'!K142</f>
        <v>-1.7969451931716084E-3</v>
      </c>
      <c r="AG142" s="541">
        <f>L142/'R2住基'!L142</f>
        <v>1.0948905109489052E-2</v>
      </c>
      <c r="AH142" s="541">
        <f>M142/'R2住基'!M142</f>
        <v>-2.5773195876288659E-3</v>
      </c>
      <c r="AI142" s="541">
        <f>N142/'R2住基'!N142</f>
        <v>1.5885623510722795E-3</v>
      </c>
      <c r="AJ142" s="541">
        <f>O142/'R2住基'!O142</f>
        <v>6.8493150684931507E-4</v>
      </c>
      <c r="AK142" s="541">
        <f>P142/'R2住基'!P142</f>
        <v>6.1776061776061776E-3</v>
      </c>
      <c r="AL142" s="541">
        <f>Q142/'R2住基'!Q142</f>
        <v>-8.5543199315654401E-4</v>
      </c>
      <c r="AM142" s="541">
        <f>R142/'R2住基'!R142</f>
        <v>1.6597510373443983E-3</v>
      </c>
      <c r="AN142" s="541">
        <f>S142/'R2住基'!S142</f>
        <v>-3.8491147036181679E-3</v>
      </c>
      <c r="AO142" s="541">
        <f>T142/'R2住基'!T142</f>
        <v>-2.2779043280182231E-3</v>
      </c>
      <c r="AP142" s="541">
        <f>U142/'R2住基'!U142</f>
        <v>1.953125E-3</v>
      </c>
      <c r="AQ142" s="541">
        <f>V142/'R2住基'!V142</f>
        <v>-3.1948881789137379E-3</v>
      </c>
      <c r="AR142" s="541">
        <f>W142/'R2住基'!W142</f>
        <v>-1.3477088948787063E-3</v>
      </c>
      <c r="AS142" s="541">
        <f>X142/'R2住基'!X142</f>
        <v>-4.9916805324459234E-3</v>
      </c>
      <c r="AT142" s="552"/>
    </row>
    <row r="143" spans="1:46" ht="15" customHeight="1">
      <c r="A143" s="379" t="s">
        <v>630</v>
      </c>
      <c r="B143" s="380" t="s">
        <v>57</v>
      </c>
      <c r="C143" s="380" t="s">
        <v>131</v>
      </c>
      <c r="D143" s="381" t="s">
        <v>34</v>
      </c>
      <c r="E143" s="528">
        <v>-51</v>
      </c>
      <c r="F143" s="521">
        <v>43</v>
      </c>
      <c r="G143" s="521">
        <v>3</v>
      </c>
      <c r="H143" s="521">
        <v>-6</v>
      </c>
      <c r="I143" s="521">
        <v>3</v>
      </c>
      <c r="J143" s="521">
        <v>-84</v>
      </c>
      <c r="K143" s="521">
        <v>-39</v>
      </c>
      <c r="L143" s="521">
        <v>11</v>
      </c>
      <c r="M143" s="521">
        <v>21</v>
      </c>
      <c r="N143" s="521">
        <v>10</v>
      </c>
      <c r="O143" s="521">
        <v>-6</v>
      </c>
      <c r="P143" s="521">
        <v>-13</v>
      </c>
      <c r="Q143" s="521">
        <v>9</v>
      </c>
      <c r="R143" s="521">
        <v>8</v>
      </c>
      <c r="S143" s="521">
        <v>4</v>
      </c>
      <c r="T143" s="521">
        <v>0</v>
      </c>
      <c r="U143" s="521">
        <v>0</v>
      </c>
      <c r="V143" s="521">
        <v>-9</v>
      </c>
      <c r="W143" s="521">
        <v>-4</v>
      </c>
      <c r="X143" s="521">
        <v>-2</v>
      </c>
      <c r="Y143" s="546"/>
      <c r="Z143" s="541">
        <f>E143/'R2住基'!E143</f>
        <v>-1.2612211588396765E-3</v>
      </c>
      <c r="AA143" s="541">
        <f>F143/'R2住基'!F143</f>
        <v>3.2330827067669175E-2</v>
      </c>
      <c r="AB143" s="541">
        <f>G143/'R2住基'!G143</f>
        <v>1.9071837253655435E-3</v>
      </c>
      <c r="AC143" s="541">
        <f>H143/'R2住基'!H143</f>
        <v>-3.5778175313059034E-3</v>
      </c>
      <c r="AD143" s="541">
        <f>I143/'R2住基'!I143</f>
        <v>1.5649452269170579E-3</v>
      </c>
      <c r="AE143" s="541">
        <f>J143/'R2住基'!J143</f>
        <v>-4.6306504961411248E-2</v>
      </c>
      <c r="AF143" s="541">
        <f>K143/'R2住基'!K143</f>
        <v>-2.6767330130404943E-2</v>
      </c>
      <c r="AG143" s="541">
        <f>L143/'R2住基'!L143</f>
        <v>6.1763054463784394E-3</v>
      </c>
      <c r="AH143" s="541">
        <f>M143/'R2住基'!M143</f>
        <v>1.0043041606886656E-2</v>
      </c>
      <c r="AI143" s="541">
        <f>N143/'R2住基'!N143</f>
        <v>4.0600893219650833E-3</v>
      </c>
      <c r="AJ143" s="541">
        <f>O143/'R2住基'!O143</f>
        <v>-2.103049421661409E-3</v>
      </c>
      <c r="AK143" s="541">
        <f>P143/'R2住基'!P143</f>
        <v>-5.3235053235053233E-3</v>
      </c>
      <c r="AL143" s="541">
        <f>Q143/'R2住基'!Q143</f>
        <v>3.8809831824062097E-3</v>
      </c>
      <c r="AM143" s="541">
        <f>R143/'R2住基'!R143</f>
        <v>3.2336297493936943E-3</v>
      </c>
      <c r="AN143" s="541">
        <f>S143/'R2住基'!S143</f>
        <v>1.3472549680026945E-3</v>
      </c>
      <c r="AO143" s="541">
        <f>T143/'R2住基'!T143</f>
        <v>0</v>
      </c>
      <c r="AP143" s="541">
        <f>U143/'R2住基'!U143</f>
        <v>0</v>
      </c>
      <c r="AQ143" s="541">
        <f>V143/'R2住基'!V143</f>
        <v>-4.6680497925311202E-3</v>
      </c>
      <c r="AR143" s="541">
        <f>W143/'R2住基'!W143</f>
        <v>-2.8348688873139618E-3</v>
      </c>
      <c r="AS143" s="541">
        <f>X143/'R2住基'!X143</f>
        <v>-1.834862385321101E-3</v>
      </c>
      <c r="AT143" s="552"/>
    </row>
    <row r="144" spans="1:46" ht="15" customHeight="1">
      <c r="A144" s="379" t="s">
        <v>631</v>
      </c>
      <c r="B144" s="380" t="s">
        <v>57</v>
      </c>
      <c r="C144" s="380" t="s">
        <v>118</v>
      </c>
      <c r="D144" s="381" t="s">
        <v>34</v>
      </c>
      <c r="E144" s="528">
        <v>-93</v>
      </c>
      <c r="F144" s="521">
        <v>16</v>
      </c>
      <c r="G144" s="521">
        <v>9</v>
      </c>
      <c r="H144" s="521">
        <v>3</v>
      </c>
      <c r="I144" s="521">
        <v>-9</v>
      </c>
      <c r="J144" s="521">
        <v>-68</v>
      </c>
      <c r="K144" s="521">
        <v>-51</v>
      </c>
      <c r="L144" s="521">
        <v>-6</v>
      </c>
      <c r="M144" s="521">
        <v>1</v>
      </c>
      <c r="N144" s="521">
        <v>-3</v>
      </c>
      <c r="O144" s="521">
        <v>5</v>
      </c>
      <c r="P144" s="521">
        <v>-2</v>
      </c>
      <c r="Q144" s="521">
        <v>2</v>
      </c>
      <c r="R144" s="521">
        <v>1</v>
      </c>
      <c r="S144" s="521">
        <v>0</v>
      </c>
      <c r="T144" s="521">
        <v>0</v>
      </c>
      <c r="U144" s="521">
        <v>-2</v>
      </c>
      <c r="V144" s="521">
        <v>2</v>
      </c>
      <c r="W144" s="521">
        <v>8</v>
      </c>
      <c r="X144" s="521">
        <v>1</v>
      </c>
      <c r="Y144" s="546"/>
      <c r="Z144" s="541">
        <f>E144/'R2住基'!E144</f>
        <v>-5.6486880466472301E-3</v>
      </c>
      <c r="AA144" s="541">
        <f>F144/'R2住基'!F144</f>
        <v>3.7122969837587005E-2</v>
      </c>
      <c r="AB144" s="541">
        <f>G144/'R2住基'!G144</f>
        <v>1.2875536480686695E-2</v>
      </c>
      <c r="AC144" s="541">
        <f>H144/'R2住基'!H144</f>
        <v>3.5714285714285713E-3</v>
      </c>
      <c r="AD144" s="541">
        <f>I144/'R2住基'!I144</f>
        <v>-1.0285714285714285E-2</v>
      </c>
      <c r="AE144" s="541">
        <f>J144/'R2住基'!J144</f>
        <v>-9.7701149425287362E-2</v>
      </c>
      <c r="AF144" s="541">
        <f>K144/'R2住基'!K144</f>
        <v>-0.10580912863070539</v>
      </c>
      <c r="AG144" s="541">
        <f>L144/'R2住基'!L144</f>
        <v>-9.74025974025974E-3</v>
      </c>
      <c r="AH144" s="541">
        <f>M144/'R2住基'!M144</f>
        <v>1.2953367875647669E-3</v>
      </c>
      <c r="AI144" s="541">
        <f>N144/'R2住基'!N144</f>
        <v>-2.6954177897574125E-3</v>
      </c>
      <c r="AJ144" s="541">
        <f>O144/'R2住基'!O144</f>
        <v>3.9215686274509803E-3</v>
      </c>
      <c r="AK144" s="541">
        <f>P144/'R2住基'!P144</f>
        <v>-1.7559262510974539E-3</v>
      </c>
      <c r="AL144" s="541">
        <f>Q144/'R2住基'!Q144</f>
        <v>1.9157088122605363E-3</v>
      </c>
      <c r="AM144" s="541">
        <f>R144/'R2住基'!R144</f>
        <v>8.8339222614840988E-4</v>
      </c>
      <c r="AN144" s="541">
        <f>S144/'R2住基'!S144</f>
        <v>0</v>
      </c>
      <c r="AO144" s="541">
        <f>T144/'R2住基'!T144</f>
        <v>0</v>
      </c>
      <c r="AP144" s="541">
        <f>U144/'R2住基'!U144</f>
        <v>-2.1008403361344537E-3</v>
      </c>
      <c r="AQ144" s="541">
        <f>V144/'R2住基'!V144</f>
        <v>3.3898305084745762E-3</v>
      </c>
      <c r="AR144" s="541">
        <f>W144/'R2住基'!W144</f>
        <v>1.7391304347826087E-2</v>
      </c>
      <c r="AS144" s="541">
        <f>X144/'R2住基'!X144</f>
        <v>2.3474178403755869E-3</v>
      </c>
      <c r="AT144" s="552"/>
    </row>
    <row r="145" spans="1:46" ht="15" customHeight="1">
      <c r="A145" s="379" t="s">
        <v>632</v>
      </c>
      <c r="B145" s="380" t="s">
        <v>57</v>
      </c>
      <c r="C145" s="380" t="s">
        <v>289</v>
      </c>
      <c r="D145" s="381" t="s">
        <v>34</v>
      </c>
      <c r="E145" s="528">
        <v>-108</v>
      </c>
      <c r="F145" s="521">
        <v>4</v>
      </c>
      <c r="G145" s="521">
        <v>0</v>
      </c>
      <c r="H145" s="521">
        <v>3</v>
      </c>
      <c r="I145" s="521">
        <v>-7</v>
      </c>
      <c r="J145" s="521">
        <v>-50</v>
      </c>
      <c r="K145" s="521">
        <v>-23</v>
      </c>
      <c r="L145" s="521">
        <v>-12</v>
      </c>
      <c r="M145" s="521">
        <v>1</v>
      </c>
      <c r="N145" s="521">
        <v>-4</v>
      </c>
      <c r="O145" s="521">
        <v>-5</v>
      </c>
      <c r="P145" s="521">
        <v>-9</v>
      </c>
      <c r="Q145" s="521">
        <v>4</v>
      </c>
      <c r="R145" s="521">
        <v>-2</v>
      </c>
      <c r="S145" s="521">
        <v>1</v>
      </c>
      <c r="T145" s="521">
        <v>-2</v>
      </c>
      <c r="U145" s="521">
        <v>-1</v>
      </c>
      <c r="V145" s="521">
        <v>-1</v>
      </c>
      <c r="W145" s="521">
        <v>-3</v>
      </c>
      <c r="X145" s="521">
        <v>-2</v>
      </c>
      <c r="Y145" s="546"/>
      <c r="Z145" s="541">
        <f>E145/'R2住基'!E145</f>
        <v>-9.824433730555809E-3</v>
      </c>
      <c r="AA145" s="541">
        <f>F145/'R2住基'!F145</f>
        <v>1.6877637130801686E-2</v>
      </c>
      <c r="AB145" s="541">
        <f>G145/'R2住基'!G145</f>
        <v>0</v>
      </c>
      <c r="AC145" s="541">
        <f>H145/'R2住基'!H145</f>
        <v>7.2115384615384619E-3</v>
      </c>
      <c r="AD145" s="541">
        <f>I145/'R2住基'!I145</f>
        <v>-1.4285714285714285E-2</v>
      </c>
      <c r="AE145" s="541">
        <f>J145/'R2住基'!J145</f>
        <v>-0.11013215859030837</v>
      </c>
      <c r="AF145" s="541">
        <f>K145/'R2住基'!K145</f>
        <v>-6.5714285714285711E-2</v>
      </c>
      <c r="AG145" s="541">
        <f>L145/'R2住基'!L145</f>
        <v>-3.2345013477088951E-2</v>
      </c>
      <c r="AH145" s="541">
        <f>M145/'R2住基'!M145</f>
        <v>2.2222222222222222E-3</v>
      </c>
      <c r="AI145" s="541">
        <f>N145/'R2住基'!N145</f>
        <v>-7.6923076923076927E-3</v>
      </c>
      <c r="AJ145" s="541">
        <f>O145/'R2住基'!O145</f>
        <v>-7.0323488045007029E-3</v>
      </c>
      <c r="AK145" s="541">
        <f>P145/'R2住基'!P145</f>
        <v>-1.4925373134328358E-2</v>
      </c>
      <c r="AL145" s="541">
        <f>Q145/'R2住基'!Q145</f>
        <v>5.7142857142857143E-3</v>
      </c>
      <c r="AM145" s="541">
        <f>R145/'R2住基'!R145</f>
        <v>-2.6809651474530832E-3</v>
      </c>
      <c r="AN145" s="541">
        <f>S145/'R2住基'!S145</f>
        <v>1.2376237623762376E-3</v>
      </c>
      <c r="AO145" s="541">
        <f>T145/'R2住基'!T145</f>
        <v>-2.257336343115124E-3</v>
      </c>
      <c r="AP145" s="541">
        <f>U145/'R2住基'!U145</f>
        <v>-1.2853470437017994E-3</v>
      </c>
      <c r="AQ145" s="541">
        <f>V145/'R2住基'!V145</f>
        <v>-1.5649452269170579E-3</v>
      </c>
      <c r="AR145" s="541">
        <f>W145/'R2住基'!W145</f>
        <v>-5.5865921787709499E-3</v>
      </c>
      <c r="AS145" s="541">
        <f>X145/'R2住基'!X145</f>
        <v>-4.2735042735042739E-3</v>
      </c>
      <c r="AT145" s="552"/>
    </row>
    <row r="146" spans="1:46" ht="15" customHeight="1">
      <c r="A146" s="379" t="s">
        <v>633</v>
      </c>
      <c r="B146" s="380" t="s">
        <v>57</v>
      </c>
      <c r="C146" s="380" t="s">
        <v>290</v>
      </c>
      <c r="D146" s="381" t="s">
        <v>34</v>
      </c>
      <c r="E146" s="528">
        <v>-27</v>
      </c>
      <c r="F146" s="521">
        <v>33</v>
      </c>
      <c r="G146" s="521">
        <v>12</v>
      </c>
      <c r="H146" s="521">
        <v>0</v>
      </c>
      <c r="I146" s="521">
        <v>-11</v>
      </c>
      <c r="J146" s="521">
        <v>-48</v>
      </c>
      <c r="K146" s="521">
        <v>-18</v>
      </c>
      <c r="L146" s="521">
        <v>-2</v>
      </c>
      <c r="M146" s="521">
        <v>-4</v>
      </c>
      <c r="N146" s="521">
        <v>0</v>
      </c>
      <c r="O146" s="521">
        <v>9</v>
      </c>
      <c r="P146" s="521">
        <v>-1</v>
      </c>
      <c r="Q146" s="521">
        <v>-2</v>
      </c>
      <c r="R146" s="521">
        <v>1</v>
      </c>
      <c r="S146" s="521">
        <v>-1</v>
      </c>
      <c r="T146" s="521">
        <v>-1</v>
      </c>
      <c r="U146" s="521">
        <v>2</v>
      </c>
      <c r="V146" s="521">
        <v>3</v>
      </c>
      <c r="W146" s="521">
        <v>4</v>
      </c>
      <c r="X146" s="521">
        <v>-3</v>
      </c>
      <c r="Y146" s="546"/>
      <c r="Z146" s="541">
        <f>E146/'R2住基'!E146</f>
        <v>-1.6796267496111976E-3</v>
      </c>
      <c r="AA146" s="541">
        <f>F146/'R2住基'!F146</f>
        <v>6.1682242990654203E-2</v>
      </c>
      <c r="AB146" s="541">
        <f>G146/'R2住基'!G146</f>
        <v>1.7991004497751123E-2</v>
      </c>
      <c r="AC146" s="541">
        <f>H146/'R2住基'!H146</f>
        <v>0</v>
      </c>
      <c r="AD146" s="541">
        <f>I146/'R2住基'!I146</f>
        <v>-1.5006821282401092E-2</v>
      </c>
      <c r="AE146" s="541">
        <f>J146/'R2住基'!J146</f>
        <v>-7.1005917159763315E-2</v>
      </c>
      <c r="AF146" s="541">
        <f>K146/'R2住基'!K146</f>
        <v>-0.03</v>
      </c>
      <c r="AG146" s="541">
        <f>L146/'R2住基'!L146</f>
        <v>-2.6631158455392811E-3</v>
      </c>
      <c r="AH146" s="541">
        <f>M146/'R2住基'!M146</f>
        <v>-4.5402951191827468E-3</v>
      </c>
      <c r="AI146" s="541">
        <f>N146/'R2住基'!N146</f>
        <v>0</v>
      </c>
      <c r="AJ146" s="541">
        <f>O146/'R2住基'!O146</f>
        <v>7.6206604572396277E-3</v>
      </c>
      <c r="AK146" s="541">
        <f>P146/'R2住基'!P146</f>
        <v>-1.0964912280701754E-3</v>
      </c>
      <c r="AL146" s="541">
        <f>Q146/'R2住基'!Q146</f>
        <v>-2.1905805038335158E-3</v>
      </c>
      <c r="AM146" s="541">
        <f>R146/'R2住基'!R146</f>
        <v>1.0030090270812437E-3</v>
      </c>
      <c r="AN146" s="541">
        <f>S146/'R2住基'!S146</f>
        <v>-7.8125000000000004E-4</v>
      </c>
      <c r="AO146" s="541">
        <f>T146/'R2住基'!T146</f>
        <v>-6.9881201956673651E-4</v>
      </c>
      <c r="AP146" s="541">
        <f>U146/'R2住基'!U146</f>
        <v>1.8034265103697023E-3</v>
      </c>
      <c r="AQ146" s="541">
        <f>V146/'R2住基'!V146</f>
        <v>4.4313146233382573E-3</v>
      </c>
      <c r="AR146" s="541">
        <f>W146/'R2住基'!W146</f>
        <v>8.5836909871244635E-3</v>
      </c>
      <c r="AS146" s="541">
        <f>X146/'R2住基'!X146</f>
        <v>-9.6153846153846159E-3</v>
      </c>
      <c r="AT146" s="552"/>
    </row>
    <row r="147" spans="1:46" ht="15" customHeight="1">
      <c r="A147" s="379" t="s">
        <v>634</v>
      </c>
      <c r="B147" s="380" t="s">
        <v>57</v>
      </c>
      <c r="C147" s="380" t="s">
        <v>291</v>
      </c>
      <c r="D147" s="381" t="s">
        <v>34</v>
      </c>
      <c r="E147" s="528">
        <v>135</v>
      </c>
      <c r="F147" s="521">
        <v>62</v>
      </c>
      <c r="G147" s="521">
        <v>12</v>
      </c>
      <c r="H147" s="521">
        <v>0</v>
      </c>
      <c r="I147" s="521">
        <v>-8</v>
      </c>
      <c r="J147" s="521">
        <v>-18</v>
      </c>
      <c r="K147" s="521">
        <v>26</v>
      </c>
      <c r="L147" s="521">
        <v>34</v>
      </c>
      <c r="M147" s="521">
        <v>16</v>
      </c>
      <c r="N147" s="521">
        <v>7</v>
      </c>
      <c r="O147" s="521">
        <v>-12</v>
      </c>
      <c r="P147" s="521">
        <v>0</v>
      </c>
      <c r="Q147" s="521">
        <v>2</v>
      </c>
      <c r="R147" s="521">
        <v>6</v>
      </c>
      <c r="S147" s="521">
        <v>-8</v>
      </c>
      <c r="T147" s="521">
        <v>2</v>
      </c>
      <c r="U147" s="521">
        <v>4</v>
      </c>
      <c r="V147" s="521">
        <v>7</v>
      </c>
      <c r="W147" s="521">
        <v>3</v>
      </c>
      <c r="X147" s="521">
        <v>0</v>
      </c>
      <c r="Y147" s="546"/>
      <c r="Z147" s="541">
        <f>E147/'R2住基'!E147</f>
        <v>7.5301204819277108E-3</v>
      </c>
      <c r="AA147" s="541">
        <f>F147/'R2住基'!F147</f>
        <v>8.9208633093525183E-2</v>
      </c>
      <c r="AB147" s="541">
        <f>G147/'R2住基'!G147</f>
        <v>1.4067995310668231E-2</v>
      </c>
      <c r="AC147" s="541">
        <f>H147/'R2住基'!H147</f>
        <v>0</v>
      </c>
      <c r="AD147" s="541">
        <f>I147/'R2住基'!I147</f>
        <v>-9.2915214866434379E-3</v>
      </c>
      <c r="AE147" s="541">
        <f>J147/'R2住基'!J147</f>
        <v>-2.0881670533642691E-2</v>
      </c>
      <c r="AF147" s="541">
        <f>K147/'R2住基'!K147</f>
        <v>3.3376123234916559E-2</v>
      </c>
      <c r="AG147" s="541">
        <f>L147/'R2住基'!L147</f>
        <v>3.8724373576309798E-2</v>
      </c>
      <c r="AH147" s="541">
        <f>M147/'R2住基'!M147</f>
        <v>1.5458937198067632E-2</v>
      </c>
      <c r="AI147" s="541">
        <f>N147/'R2住基'!N147</f>
        <v>5.6134723336006415E-3</v>
      </c>
      <c r="AJ147" s="541">
        <f>O147/'R2住基'!O147</f>
        <v>-8.836524300441826E-3</v>
      </c>
      <c r="AK147" s="541">
        <f>P147/'R2住基'!P147</f>
        <v>0</v>
      </c>
      <c r="AL147" s="541">
        <f>Q147/'R2住基'!Q147</f>
        <v>2.0986358866736622E-3</v>
      </c>
      <c r="AM147" s="541">
        <f>R147/'R2住基'!R147</f>
        <v>6.1538461538461538E-3</v>
      </c>
      <c r="AN147" s="541">
        <f>S147/'R2住基'!S147</f>
        <v>-6.6555740432612314E-3</v>
      </c>
      <c r="AO147" s="541">
        <f>T147/'R2住基'!T147</f>
        <v>1.455604075691412E-3</v>
      </c>
      <c r="AP147" s="541">
        <f>U147/'R2住基'!U147</f>
        <v>3.5211267605633804E-3</v>
      </c>
      <c r="AQ147" s="541">
        <f>V147/'R2住基'!V147</f>
        <v>9.7357440890125171E-3</v>
      </c>
      <c r="AR147" s="541">
        <f>W147/'R2住基'!W147</f>
        <v>5.9880239520958087E-3</v>
      </c>
      <c r="AS147" s="541">
        <f>X147/'R2住基'!X147</f>
        <v>0</v>
      </c>
      <c r="AT147" s="552"/>
    </row>
    <row r="148" spans="1:46" ht="15" customHeight="1">
      <c r="A148" s="379" t="s">
        <v>635</v>
      </c>
      <c r="B148" s="380" t="s">
        <v>57</v>
      </c>
      <c r="C148" s="380" t="s">
        <v>292</v>
      </c>
      <c r="D148" s="381" t="s">
        <v>34</v>
      </c>
      <c r="E148" s="528">
        <v>-68</v>
      </c>
      <c r="F148" s="521">
        <v>7</v>
      </c>
      <c r="G148" s="521">
        <v>0</v>
      </c>
      <c r="H148" s="521">
        <v>1</v>
      </c>
      <c r="I148" s="521">
        <v>-8</v>
      </c>
      <c r="J148" s="521">
        <v>-31</v>
      </c>
      <c r="K148" s="521">
        <v>-10</v>
      </c>
      <c r="L148" s="521">
        <v>-13</v>
      </c>
      <c r="M148" s="521">
        <v>4</v>
      </c>
      <c r="N148" s="521">
        <v>6</v>
      </c>
      <c r="O148" s="521">
        <v>-8</v>
      </c>
      <c r="P148" s="521">
        <v>1</v>
      </c>
      <c r="Q148" s="521">
        <v>-2</v>
      </c>
      <c r="R148" s="521">
        <v>0</v>
      </c>
      <c r="S148" s="521">
        <v>0</v>
      </c>
      <c r="T148" s="521">
        <v>-4</v>
      </c>
      <c r="U148" s="521">
        <v>-1</v>
      </c>
      <c r="V148" s="521">
        <v>-3</v>
      </c>
      <c r="W148" s="521">
        <v>-2</v>
      </c>
      <c r="X148" s="521">
        <v>-5</v>
      </c>
      <c r="Y148" s="546"/>
      <c r="Z148" s="541">
        <f>E148/'R2住基'!E148</f>
        <v>-1.0658307210031349E-2</v>
      </c>
      <c r="AA148" s="541">
        <f>F148/'R2住基'!F148</f>
        <v>4.7619047619047616E-2</v>
      </c>
      <c r="AB148" s="541">
        <f>G148/'R2住基'!G148</f>
        <v>0</v>
      </c>
      <c r="AC148" s="541">
        <f>H148/'R2住基'!H148</f>
        <v>4.1493775933609959E-3</v>
      </c>
      <c r="AD148" s="541">
        <f>I148/'R2住基'!I148</f>
        <v>-3.0188679245283019E-2</v>
      </c>
      <c r="AE148" s="541">
        <f>J148/'R2住基'!J148</f>
        <v>-0.12109375</v>
      </c>
      <c r="AF148" s="541">
        <f>K148/'R2住基'!K148</f>
        <v>-4.9261083743842367E-2</v>
      </c>
      <c r="AG148" s="541">
        <f>L148/'R2住基'!L148</f>
        <v>-5.6034482758620691E-2</v>
      </c>
      <c r="AH148" s="541">
        <f>M148/'R2住基'!M148</f>
        <v>1.4234875444839857E-2</v>
      </c>
      <c r="AI148" s="541">
        <f>N148/'R2住基'!N148</f>
        <v>1.8691588785046728E-2</v>
      </c>
      <c r="AJ148" s="541">
        <f>O148/'R2住基'!O148</f>
        <v>-2.15633423180593E-2</v>
      </c>
      <c r="AK148" s="541">
        <f>P148/'R2住基'!P148</f>
        <v>2.7027027027027029E-3</v>
      </c>
      <c r="AL148" s="541">
        <f>Q148/'R2住基'!Q148</f>
        <v>-5.0125313283208017E-3</v>
      </c>
      <c r="AM148" s="541">
        <f>R148/'R2住基'!R148</f>
        <v>0</v>
      </c>
      <c r="AN148" s="541">
        <f>S148/'R2住基'!S148</f>
        <v>0</v>
      </c>
      <c r="AO148" s="541">
        <f>T148/'R2住基'!T148</f>
        <v>-7.889546351084813E-3</v>
      </c>
      <c r="AP148" s="541">
        <f>U148/'R2住基'!U148</f>
        <v>-2.2883295194508009E-3</v>
      </c>
      <c r="AQ148" s="541">
        <f>V148/'R2住基'!V148</f>
        <v>-8.4745762711864406E-3</v>
      </c>
      <c r="AR148" s="541">
        <f>W148/'R2住基'!W148</f>
        <v>-6.7567567567567571E-3</v>
      </c>
      <c r="AS148" s="541">
        <f>X148/'R2住基'!X148</f>
        <v>-2.0242914979757085E-2</v>
      </c>
      <c r="AT148" s="552"/>
    </row>
    <row r="149" spans="1:46" ht="15" customHeight="1">
      <c r="A149" s="379" t="s">
        <v>636</v>
      </c>
      <c r="B149" s="380" t="s">
        <v>57</v>
      </c>
      <c r="C149" s="380" t="s">
        <v>293</v>
      </c>
      <c r="D149" s="381" t="s">
        <v>34</v>
      </c>
      <c r="E149" s="528">
        <v>-18</v>
      </c>
      <c r="F149" s="521">
        <v>2</v>
      </c>
      <c r="G149" s="521">
        <v>-1</v>
      </c>
      <c r="H149" s="521">
        <v>0</v>
      </c>
      <c r="I149" s="521">
        <v>-4</v>
      </c>
      <c r="J149" s="521">
        <v>-23</v>
      </c>
      <c r="K149" s="521">
        <v>-1</v>
      </c>
      <c r="L149" s="521">
        <v>-4</v>
      </c>
      <c r="M149" s="521">
        <v>8</v>
      </c>
      <c r="N149" s="521">
        <v>3</v>
      </c>
      <c r="O149" s="521">
        <v>-6</v>
      </c>
      <c r="P149" s="521">
        <v>4</v>
      </c>
      <c r="Q149" s="521">
        <v>5</v>
      </c>
      <c r="R149" s="521">
        <v>1</v>
      </c>
      <c r="S149" s="521">
        <v>-1</v>
      </c>
      <c r="T149" s="521">
        <v>2</v>
      </c>
      <c r="U149" s="521">
        <v>-5</v>
      </c>
      <c r="V149" s="521">
        <v>3</v>
      </c>
      <c r="W149" s="521">
        <v>-1</v>
      </c>
      <c r="X149" s="521">
        <v>0</v>
      </c>
      <c r="Y149" s="546"/>
      <c r="Z149" s="541">
        <f>E149/'R2住基'!E149</f>
        <v>-1.7554125219426564E-3</v>
      </c>
      <c r="AA149" s="541">
        <f>F149/'R2住基'!F149</f>
        <v>5.3619302949061663E-3</v>
      </c>
      <c r="AB149" s="541">
        <f>G149/'R2住基'!G149</f>
        <v>-2.3094688221709007E-3</v>
      </c>
      <c r="AC149" s="541">
        <f>H149/'R2住基'!H149</f>
        <v>0</v>
      </c>
      <c r="AD149" s="541">
        <f>I149/'R2住基'!I149</f>
        <v>-7.5901328273244783E-3</v>
      </c>
      <c r="AE149" s="541">
        <f>J149/'R2住基'!J149</f>
        <v>-4.0780141843971635E-2</v>
      </c>
      <c r="AF149" s="541">
        <f>K149/'R2住基'!K149</f>
        <v>-2.1097046413502108E-3</v>
      </c>
      <c r="AG149" s="541">
        <f>L149/'R2住基'!L149</f>
        <v>-7.5046904315196998E-3</v>
      </c>
      <c r="AH149" s="541">
        <f>M149/'R2住基'!M149</f>
        <v>1.4109347442680775E-2</v>
      </c>
      <c r="AI149" s="541">
        <f>N149/'R2住基'!N149</f>
        <v>4.7999999999999996E-3</v>
      </c>
      <c r="AJ149" s="541">
        <f>O149/'R2住基'!O149</f>
        <v>-8.6330935251798559E-3</v>
      </c>
      <c r="AK149" s="541">
        <f>P149/'R2住基'!P149</f>
        <v>7.0671378091872791E-3</v>
      </c>
      <c r="AL149" s="541">
        <f>Q149/'R2住基'!Q149</f>
        <v>8.9126559714795012E-3</v>
      </c>
      <c r="AM149" s="541">
        <f>R149/'R2住基'!R149</f>
        <v>1.8181818181818182E-3</v>
      </c>
      <c r="AN149" s="541">
        <f>S149/'R2住基'!S149</f>
        <v>-1.4084507042253522E-3</v>
      </c>
      <c r="AO149" s="541">
        <f>T149/'R2住基'!T149</f>
        <v>2.6075619295958278E-3</v>
      </c>
      <c r="AP149" s="541">
        <f>U149/'R2住基'!U149</f>
        <v>-8.4317032040472171E-3</v>
      </c>
      <c r="AQ149" s="541">
        <f>V149/'R2住基'!V149</f>
        <v>6.7114093959731542E-3</v>
      </c>
      <c r="AR149" s="541">
        <f>W149/'R2住基'!W149</f>
        <v>-3.0303030303030303E-3</v>
      </c>
      <c r="AS149" s="541">
        <f>X149/'R2住基'!X149</f>
        <v>0</v>
      </c>
      <c r="AT149" s="552"/>
    </row>
    <row r="150" spans="1:46" ht="15" customHeight="1">
      <c r="A150" s="379" t="s">
        <v>637</v>
      </c>
      <c r="B150" s="380" t="s">
        <v>57</v>
      </c>
      <c r="C150" s="380" t="s">
        <v>294</v>
      </c>
      <c r="D150" s="381" t="s">
        <v>34</v>
      </c>
      <c r="E150" s="528">
        <v>-25</v>
      </c>
      <c r="F150" s="521">
        <v>-1</v>
      </c>
      <c r="G150" s="521">
        <v>4</v>
      </c>
      <c r="H150" s="521">
        <v>3</v>
      </c>
      <c r="I150" s="521">
        <v>3</v>
      </c>
      <c r="J150" s="521">
        <v>-26</v>
      </c>
      <c r="K150" s="521">
        <v>-5</v>
      </c>
      <c r="L150" s="521">
        <v>1</v>
      </c>
      <c r="M150" s="521">
        <v>0</v>
      </c>
      <c r="N150" s="521">
        <v>2</v>
      </c>
      <c r="O150" s="521">
        <v>-3</v>
      </c>
      <c r="P150" s="521">
        <v>-3</v>
      </c>
      <c r="Q150" s="521">
        <v>-4</v>
      </c>
      <c r="R150" s="521">
        <v>1</v>
      </c>
      <c r="S150" s="521">
        <v>-1</v>
      </c>
      <c r="T150" s="521">
        <v>4</v>
      </c>
      <c r="U150" s="521">
        <v>-1</v>
      </c>
      <c r="V150" s="521">
        <v>0</v>
      </c>
      <c r="W150" s="521">
        <v>-1</v>
      </c>
      <c r="X150" s="521">
        <v>2</v>
      </c>
      <c r="Y150" s="546"/>
      <c r="Z150" s="541">
        <f>E150/'R2住基'!E150</f>
        <v>-4.0000000000000001E-3</v>
      </c>
      <c r="AA150" s="541">
        <f>F150/'R2住基'!F150</f>
        <v>-5.7471264367816091E-3</v>
      </c>
      <c r="AB150" s="541">
        <f>G150/'R2住基'!G150</f>
        <v>2.247191011235955E-2</v>
      </c>
      <c r="AC150" s="541">
        <f>H150/'R2住基'!H150</f>
        <v>1.1278195488721804E-2</v>
      </c>
      <c r="AD150" s="541">
        <f>I150/'R2住基'!I150</f>
        <v>1.0563380281690141E-2</v>
      </c>
      <c r="AE150" s="541">
        <f>J150/'R2住基'!J150</f>
        <v>-9.6654275092936809E-2</v>
      </c>
      <c r="AF150" s="541">
        <f>K150/'R2住基'!K150</f>
        <v>-2.3923444976076555E-2</v>
      </c>
      <c r="AG150" s="541">
        <f>L150/'R2住基'!L150</f>
        <v>5.0505050505050509E-3</v>
      </c>
      <c r="AH150" s="541">
        <f>M150/'R2住基'!M150</f>
        <v>0</v>
      </c>
      <c r="AI150" s="541">
        <f>N150/'R2住基'!N150</f>
        <v>6.5789473684210523E-3</v>
      </c>
      <c r="AJ150" s="541">
        <f>O150/'R2住基'!O150</f>
        <v>-8.670520231213872E-3</v>
      </c>
      <c r="AK150" s="541">
        <f>P150/'R2住基'!P150</f>
        <v>-8.2872928176795577E-3</v>
      </c>
      <c r="AL150" s="541">
        <f>Q150/'R2住基'!Q150</f>
        <v>-1.0723860589812333E-2</v>
      </c>
      <c r="AM150" s="541">
        <f>R150/'R2住基'!R150</f>
        <v>2.4271844660194173E-3</v>
      </c>
      <c r="AN150" s="541">
        <f>S150/'R2住基'!S150</f>
        <v>-2.1276595744680851E-3</v>
      </c>
      <c r="AO150" s="541">
        <f>T150/'R2住基'!T150</f>
        <v>8.988764044943821E-3</v>
      </c>
      <c r="AP150" s="541">
        <f>U150/'R2住基'!U150</f>
        <v>-2.5000000000000001E-3</v>
      </c>
      <c r="AQ150" s="541">
        <f>V150/'R2住基'!V150</f>
        <v>0</v>
      </c>
      <c r="AR150" s="541">
        <f>W150/'R2住基'!W150</f>
        <v>-2.9069767441860465E-3</v>
      </c>
      <c r="AS150" s="541">
        <f>X150/'R2住基'!X150</f>
        <v>6.7114093959731542E-3</v>
      </c>
      <c r="AT150" s="552"/>
    </row>
    <row r="151" spans="1:46" ht="15" customHeight="1">
      <c r="A151" s="379" t="s">
        <v>638</v>
      </c>
      <c r="B151" s="380" t="s">
        <v>57</v>
      </c>
      <c r="C151" s="380" t="s">
        <v>295</v>
      </c>
      <c r="D151" s="381" t="s">
        <v>34</v>
      </c>
      <c r="E151" s="528">
        <v>-66</v>
      </c>
      <c r="F151" s="521">
        <v>7</v>
      </c>
      <c r="G151" s="521">
        <v>4</v>
      </c>
      <c r="H151" s="521">
        <v>0</v>
      </c>
      <c r="I151" s="521">
        <v>2</v>
      </c>
      <c r="J151" s="521">
        <v>-59</v>
      </c>
      <c r="K151" s="521">
        <v>29</v>
      </c>
      <c r="L151" s="521">
        <v>-16</v>
      </c>
      <c r="M151" s="521">
        <v>2</v>
      </c>
      <c r="N151" s="521">
        <v>-7</v>
      </c>
      <c r="O151" s="521">
        <v>-9</v>
      </c>
      <c r="P151" s="521">
        <v>-7</v>
      </c>
      <c r="Q151" s="521">
        <v>-3</v>
      </c>
      <c r="R151" s="521">
        <v>-2</v>
      </c>
      <c r="S151" s="521">
        <v>-9</v>
      </c>
      <c r="T151" s="521">
        <v>0</v>
      </c>
      <c r="U151" s="521">
        <v>0</v>
      </c>
      <c r="V151" s="521">
        <v>0</v>
      </c>
      <c r="W151" s="521">
        <v>-1</v>
      </c>
      <c r="X151" s="521">
        <v>3</v>
      </c>
      <c r="Y151" s="546"/>
      <c r="Z151" s="541">
        <f>E151/'R2住基'!E151</f>
        <v>-3.7281816641247245E-3</v>
      </c>
      <c r="AA151" s="541">
        <f>F151/'R2住基'!F151</f>
        <v>1.0574018126888218E-2</v>
      </c>
      <c r="AB151" s="541">
        <f>G151/'R2住基'!G151</f>
        <v>4.9875311720698253E-3</v>
      </c>
      <c r="AC151" s="541">
        <f>H151/'R2住基'!H151</f>
        <v>0</v>
      </c>
      <c r="AD151" s="541">
        <f>I151/'R2住基'!I151</f>
        <v>2.0345879959308239E-3</v>
      </c>
      <c r="AE151" s="541">
        <f>J151/'R2住基'!J151</f>
        <v>-6.6817667044167611E-2</v>
      </c>
      <c r="AF151" s="541">
        <f>K151/'R2住基'!K151</f>
        <v>4.1487839771101577E-2</v>
      </c>
      <c r="AG151" s="541">
        <f>L151/'R2住基'!L151</f>
        <v>-1.8433179723502304E-2</v>
      </c>
      <c r="AH151" s="541">
        <f>M151/'R2住基'!M151</f>
        <v>1.9286403085824494E-3</v>
      </c>
      <c r="AI151" s="541">
        <f>N151/'R2住基'!N151</f>
        <v>-5.6542810985460417E-3</v>
      </c>
      <c r="AJ151" s="541">
        <f>O151/'R2住基'!O151</f>
        <v>-6.1349693251533744E-3</v>
      </c>
      <c r="AK151" s="541">
        <f>P151/'R2住基'!P151</f>
        <v>-6.5727699530516428E-3</v>
      </c>
      <c r="AL151" s="541">
        <f>Q151/'R2住基'!Q151</f>
        <v>-3.3632286995515697E-3</v>
      </c>
      <c r="AM151" s="541">
        <f>R151/'R2住基'!R151</f>
        <v>-2.1344717182497333E-3</v>
      </c>
      <c r="AN151" s="541">
        <f>S151/'R2住基'!S151</f>
        <v>-7.305194805194805E-3</v>
      </c>
      <c r="AO151" s="541">
        <f>T151/'R2住基'!T151</f>
        <v>0</v>
      </c>
      <c r="AP151" s="541">
        <f>U151/'R2住基'!U151</f>
        <v>0</v>
      </c>
      <c r="AQ151" s="541">
        <f>V151/'R2住基'!V151</f>
        <v>0</v>
      </c>
      <c r="AR151" s="541">
        <f>W151/'R2住基'!W151</f>
        <v>-2.2988505747126436E-3</v>
      </c>
      <c r="AS151" s="541">
        <f>X151/'R2住基'!X151</f>
        <v>1.0380622837370242E-2</v>
      </c>
      <c r="AT151" s="552"/>
    </row>
    <row r="152" spans="1:46" ht="15" customHeight="1">
      <c r="A152" s="379" t="s">
        <v>639</v>
      </c>
      <c r="B152" s="380" t="s">
        <v>57</v>
      </c>
      <c r="C152" s="380" t="s">
        <v>296</v>
      </c>
      <c r="D152" s="381" t="s">
        <v>34</v>
      </c>
      <c r="E152" s="528">
        <v>-45</v>
      </c>
      <c r="F152" s="521">
        <v>8</v>
      </c>
      <c r="G152" s="521">
        <v>4</v>
      </c>
      <c r="H152" s="521">
        <v>-2</v>
      </c>
      <c r="I152" s="521">
        <v>-5</v>
      </c>
      <c r="J152" s="521">
        <v>-20</v>
      </c>
      <c r="K152" s="521">
        <v>-15</v>
      </c>
      <c r="L152" s="521">
        <v>-4</v>
      </c>
      <c r="M152" s="521">
        <v>-2</v>
      </c>
      <c r="N152" s="521">
        <v>-6</v>
      </c>
      <c r="O152" s="521">
        <v>1</v>
      </c>
      <c r="P152" s="521">
        <v>-1</v>
      </c>
      <c r="Q152" s="521">
        <v>4</v>
      </c>
      <c r="R152" s="521">
        <v>-1</v>
      </c>
      <c r="S152" s="521">
        <v>-1</v>
      </c>
      <c r="T152" s="521">
        <v>-5</v>
      </c>
      <c r="U152" s="521">
        <v>-2</v>
      </c>
      <c r="V152" s="521">
        <v>-1</v>
      </c>
      <c r="W152" s="521">
        <v>3</v>
      </c>
      <c r="X152" s="521">
        <v>0</v>
      </c>
      <c r="Y152" s="546"/>
      <c r="Z152" s="541">
        <f>E152/'R2住基'!E152</f>
        <v>-5.7106598984771571E-3</v>
      </c>
      <c r="AA152" s="541">
        <f>F152/'R2住基'!F152</f>
        <v>5.9259259259259262E-2</v>
      </c>
      <c r="AB152" s="541">
        <f>G152/'R2住基'!G152</f>
        <v>1.9138755980861243E-2</v>
      </c>
      <c r="AC152" s="541">
        <f>H152/'R2住基'!H152</f>
        <v>-7.246376811594203E-3</v>
      </c>
      <c r="AD152" s="541">
        <f>I152/'R2住基'!I152</f>
        <v>-1.5479876160990712E-2</v>
      </c>
      <c r="AE152" s="541">
        <f>J152/'R2住基'!J152</f>
        <v>-6.9930069930069935E-2</v>
      </c>
      <c r="AF152" s="541">
        <f>K152/'R2住基'!K152</f>
        <v>-6.1728395061728392E-2</v>
      </c>
      <c r="AG152" s="541">
        <f>L152/'R2住基'!L152</f>
        <v>-1.680672268907563E-2</v>
      </c>
      <c r="AH152" s="541">
        <f>M152/'R2住基'!M152</f>
        <v>-6.3291139240506328E-3</v>
      </c>
      <c r="AI152" s="541">
        <f>N152/'R2住基'!N152</f>
        <v>-1.4598540145985401E-2</v>
      </c>
      <c r="AJ152" s="541">
        <f>O152/'R2住基'!O152</f>
        <v>2.0283975659229209E-3</v>
      </c>
      <c r="AK152" s="541">
        <f>P152/'R2住基'!P152</f>
        <v>-2.4213075060532689E-3</v>
      </c>
      <c r="AL152" s="541">
        <f>Q152/'R2住基'!Q152</f>
        <v>8.4033613445378148E-3</v>
      </c>
      <c r="AM152" s="541">
        <f>R152/'R2住基'!R152</f>
        <v>-1.7667844522968198E-3</v>
      </c>
      <c r="AN152" s="541">
        <f>S152/'R2住基'!S152</f>
        <v>-1.4005602240896359E-3</v>
      </c>
      <c r="AO152" s="541">
        <f>T152/'R2住基'!T152</f>
        <v>-6.9060773480662981E-3</v>
      </c>
      <c r="AP152" s="541">
        <f>U152/'R2住基'!U152</f>
        <v>-3.3388981636060101E-3</v>
      </c>
      <c r="AQ152" s="541">
        <f>V152/'R2住基'!V152</f>
        <v>-2.331002331002331E-3</v>
      </c>
      <c r="AR152" s="541">
        <f>W152/'R2住基'!W152</f>
        <v>7.7922077922077922E-3</v>
      </c>
      <c r="AS152" s="541">
        <f>X152/'R2住基'!X152</f>
        <v>0</v>
      </c>
      <c r="AT152" s="552"/>
    </row>
    <row r="153" spans="1:46" ht="15" customHeight="1">
      <c r="A153" s="379" t="s">
        <v>640</v>
      </c>
      <c r="B153" s="380" t="s">
        <v>57</v>
      </c>
      <c r="C153" s="380" t="s">
        <v>297</v>
      </c>
      <c r="D153" s="381" t="s">
        <v>34</v>
      </c>
      <c r="E153" s="528">
        <v>-94</v>
      </c>
      <c r="F153" s="521">
        <v>-5</v>
      </c>
      <c r="G153" s="521">
        <v>-2</v>
      </c>
      <c r="H153" s="521">
        <v>-1</v>
      </c>
      <c r="I153" s="521">
        <v>-11</v>
      </c>
      <c r="J153" s="521">
        <v>-40</v>
      </c>
      <c r="K153" s="521">
        <v>-7</v>
      </c>
      <c r="L153" s="521">
        <v>-9</v>
      </c>
      <c r="M153" s="521">
        <v>-8</v>
      </c>
      <c r="N153" s="521">
        <v>1</v>
      </c>
      <c r="O153" s="521">
        <v>-1</v>
      </c>
      <c r="P153" s="521">
        <v>-3</v>
      </c>
      <c r="Q153" s="521">
        <v>0</v>
      </c>
      <c r="R153" s="521">
        <v>6</v>
      </c>
      <c r="S153" s="521">
        <v>-2</v>
      </c>
      <c r="T153" s="521">
        <v>-2</v>
      </c>
      <c r="U153" s="521">
        <v>-3</v>
      </c>
      <c r="V153" s="521">
        <v>-6</v>
      </c>
      <c r="W153" s="521">
        <v>-3</v>
      </c>
      <c r="X153" s="521">
        <v>2</v>
      </c>
      <c r="Y153" s="546"/>
      <c r="Z153" s="541">
        <f>E153/'R2住基'!E153</f>
        <v>-1.0221835580687256E-2</v>
      </c>
      <c r="AA153" s="541">
        <f>F153/'R2住基'!F153</f>
        <v>-2.336448598130841E-2</v>
      </c>
      <c r="AB153" s="541">
        <f>G153/'R2住基'!G153</f>
        <v>-8.0645161290322578E-3</v>
      </c>
      <c r="AC153" s="541">
        <f>H153/'R2住基'!H153</f>
        <v>-3.4129692832764505E-3</v>
      </c>
      <c r="AD153" s="541">
        <f>I153/'R2住基'!I153</f>
        <v>-3.3639143730886847E-2</v>
      </c>
      <c r="AE153" s="541">
        <f>J153/'R2住基'!J153</f>
        <v>-0.13698630136986301</v>
      </c>
      <c r="AF153" s="541">
        <f>K153/'R2住基'!K153</f>
        <v>-2.7131782945736434E-2</v>
      </c>
      <c r="AG153" s="541">
        <f>L153/'R2住基'!L153</f>
        <v>-2.9315960912052116E-2</v>
      </c>
      <c r="AH153" s="541">
        <f>M153/'R2住基'!M153</f>
        <v>-2.247191011235955E-2</v>
      </c>
      <c r="AI153" s="541">
        <f>N153/'R2住基'!N153</f>
        <v>2.4213075060532689E-3</v>
      </c>
      <c r="AJ153" s="541">
        <f>O153/'R2住基'!O153</f>
        <v>-2.331002331002331E-3</v>
      </c>
      <c r="AK153" s="541">
        <f>P153/'R2住基'!P153</f>
        <v>-6.3424947145877377E-3</v>
      </c>
      <c r="AL153" s="541">
        <f>Q153/'R2住基'!Q153</f>
        <v>0</v>
      </c>
      <c r="AM153" s="541">
        <f>R153/'R2住基'!R153</f>
        <v>8.670520231213872E-3</v>
      </c>
      <c r="AN153" s="541">
        <f>S153/'R2住基'!S153</f>
        <v>-2.6525198938992041E-3</v>
      </c>
      <c r="AO153" s="541">
        <f>T153/'R2住基'!T153</f>
        <v>-2.8208744710860366E-3</v>
      </c>
      <c r="AP153" s="541">
        <f>U153/'R2住基'!U153</f>
        <v>-4.830917874396135E-3</v>
      </c>
      <c r="AQ153" s="541">
        <f>V153/'R2住基'!V153</f>
        <v>-9.3312597200622092E-3</v>
      </c>
      <c r="AR153" s="541">
        <f>W153/'R2住基'!W153</f>
        <v>-5.2910052910052907E-3</v>
      </c>
      <c r="AS153" s="541">
        <f>X153/'R2住基'!X153</f>
        <v>3.8240917782026767E-3</v>
      </c>
      <c r="AT153" s="552"/>
    </row>
    <row r="154" spans="1:46" ht="15" customHeight="1">
      <c r="A154" s="379" t="s">
        <v>641</v>
      </c>
      <c r="B154" s="380" t="s">
        <v>57</v>
      </c>
      <c r="C154" s="380" t="s">
        <v>298</v>
      </c>
      <c r="D154" s="381" t="s">
        <v>34</v>
      </c>
      <c r="E154" s="528">
        <v>-112</v>
      </c>
      <c r="F154" s="521">
        <v>-7</v>
      </c>
      <c r="G154" s="521">
        <v>3</v>
      </c>
      <c r="H154" s="521">
        <v>-1</v>
      </c>
      <c r="I154" s="521">
        <v>-7</v>
      </c>
      <c r="J154" s="521">
        <v>-42</v>
      </c>
      <c r="K154" s="521">
        <v>-15</v>
      </c>
      <c r="L154" s="521">
        <v>-9</v>
      </c>
      <c r="M154" s="521">
        <v>-10</v>
      </c>
      <c r="N154" s="521">
        <v>-2</v>
      </c>
      <c r="O154" s="521">
        <v>-4</v>
      </c>
      <c r="P154" s="521">
        <v>-3</v>
      </c>
      <c r="Q154" s="521">
        <v>0</v>
      </c>
      <c r="R154" s="521">
        <v>-3</v>
      </c>
      <c r="S154" s="521">
        <v>0</v>
      </c>
      <c r="T154" s="521">
        <v>0</v>
      </c>
      <c r="U154" s="521">
        <v>0</v>
      </c>
      <c r="V154" s="521">
        <v>-3</v>
      </c>
      <c r="W154" s="521">
        <v>-6</v>
      </c>
      <c r="X154" s="521">
        <v>-3</v>
      </c>
      <c r="Y154" s="546"/>
      <c r="Z154" s="541">
        <f>E154/'R2住基'!E154</f>
        <v>-1.174373492712593E-2</v>
      </c>
      <c r="AA154" s="541">
        <f>F154/'R2住基'!F154</f>
        <v>-2.9787234042553193E-2</v>
      </c>
      <c r="AB154" s="541">
        <f>G154/'R2住基'!G154</f>
        <v>1.0676156583629894E-2</v>
      </c>
      <c r="AC154" s="541">
        <f>H154/'R2住基'!H154</f>
        <v>-2.9498525073746312E-3</v>
      </c>
      <c r="AD154" s="541">
        <f>I154/'R2住基'!I154</f>
        <v>-1.7721518987341773E-2</v>
      </c>
      <c r="AE154" s="541">
        <f>J154/'R2住基'!J154</f>
        <v>-0.125</v>
      </c>
      <c r="AF154" s="541">
        <f>K154/'R2住基'!K154</f>
        <v>-6.0240963855421686E-2</v>
      </c>
      <c r="AG154" s="541">
        <f>L154/'R2住基'!L154</f>
        <v>-2.922077922077922E-2</v>
      </c>
      <c r="AH154" s="541">
        <f>M154/'R2住基'!M154</f>
        <v>-2.9239766081871343E-2</v>
      </c>
      <c r="AI154" s="541">
        <f>N154/'R2住基'!N154</f>
        <v>-4.7961630695443642E-3</v>
      </c>
      <c r="AJ154" s="541">
        <f>O154/'R2住基'!O154</f>
        <v>-8.2135523613963042E-3</v>
      </c>
      <c r="AK154" s="541">
        <f>P154/'R2住基'!P154</f>
        <v>-5.905511811023622E-3</v>
      </c>
      <c r="AL154" s="541">
        <f>Q154/'R2住基'!Q154</f>
        <v>0</v>
      </c>
      <c r="AM154" s="541">
        <f>R154/'R2住基'!R154</f>
        <v>-4.4843049327354259E-3</v>
      </c>
      <c r="AN154" s="541">
        <f>S154/'R2住基'!S154</f>
        <v>0</v>
      </c>
      <c r="AO154" s="541">
        <f>T154/'R2住基'!T154</f>
        <v>0</v>
      </c>
      <c r="AP154" s="541">
        <f>U154/'R2住基'!U154</f>
        <v>0</v>
      </c>
      <c r="AQ154" s="541">
        <f>V154/'R2住基'!V154</f>
        <v>-4.5454545454545452E-3</v>
      </c>
      <c r="AR154" s="541">
        <f>W154/'R2住基'!W154</f>
        <v>-1.0050251256281407E-2</v>
      </c>
      <c r="AS154" s="541">
        <f>X154/'R2住基'!X154</f>
        <v>-6.3559322033898309E-3</v>
      </c>
      <c r="AT154" s="552"/>
    </row>
    <row r="155" spans="1:46" ht="15" customHeight="1">
      <c r="A155" s="396" t="s">
        <v>642</v>
      </c>
      <c r="B155" s="397" t="s">
        <v>57</v>
      </c>
      <c r="C155" s="397" t="s">
        <v>142</v>
      </c>
      <c r="D155" s="399" t="s">
        <v>34</v>
      </c>
      <c r="E155" s="531">
        <v>-67</v>
      </c>
      <c r="F155" s="527">
        <v>-2</v>
      </c>
      <c r="G155" s="527">
        <v>-3</v>
      </c>
      <c r="H155" s="527">
        <v>-1</v>
      </c>
      <c r="I155" s="527">
        <v>-7</v>
      </c>
      <c r="J155" s="527">
        <v>-40</v>
      </c>
      <c r="K155" s="527">
        <v>-8</v>
      </c>
      <c r="L155" s="527">
        <v>-6</v>
      </c>
      <c r="M155" s="527">
        <v>1</v>
      </c>
      <c r="N155" s="527">
        <v>0</v>
      </c>
      <c r="O155" s="527">
        <v>2</v>
      </c>
      <c r="P155" s="527">
        <v>0</v>
      </c>
      <c r="Q155" s="527">
        <v>-1</v>
      </c>
      <c r="R155" s="527">
        <v>1</v>
      </c>
      <c r="S155" s="527">
        <v>1</v>
      </c>
      <c r="T155" s="527">
        <v>2</v>
      </c>
      <c r="U155" s="527">
        <v>1</v>
      </c>
      <c r="V155" s="527">
        <v>-2</v>
      </c>
      <c r="W155" s="527">
        <v>-1</v>
      </c>
      <c r="X155" s="527">
        <v>-4</v>
      </c>
      <c r="Y155" s="549"/>
      <c r="Z155" s="544">
        <f>E155/'R2住基'!E155</f>
        <v>-8.4574602373138092E-3</v>
      </c>
      <c r="AA155" s="544">
        <f>F155/'R2住基'!F155</f>
        <v>-1.0582010582010581E-2</v>
      </c>
      <c r="AB155" s="544">
        <f>G155/'R2住基'!G155</f>
        <v>-1.2345679012345678E-2</v>
      </c>
      <c r="AC155" s="544">
        <f>H155/'R2住基'!H155</f>
        <v>-3.4364261168384879E-3</v>
      </c>
      <c r="AD155" s="544">
        <f>I155/'R2住基'!I155</f>
        <v>-2.3102310231023101E-2</v>
      </c>
      <c r="AE155" s="544">
        <f>J155/'R2住基'!J155</f>
        <v>-0.16460905349794239</v>
      </c>
      <c r="AF155" s="544">
        <f>K155/'R2住基'!K155</f>
        <v>-3.7558685446009391E-2</v>
      </c>
      <c r="AG155" s="544">
        <f>L155/'R2住基'!L155</f>
        <v>-2.3809523809523808E-2</v>
      </c>
      <c r="AH155" s="544">
        <f>M155/'R2住基'!M155</f>
        <v>2.9585798816568047E-3</v>
      </c>
      <c r="AI155" s="544">
        <f>N155/'R2住基'!N155</f>
        <v>0</v>
      </c>
      <c r="AJ155" s="544">
        <f>O155/'R2住基'!O155</f>
        <v>5.3333333333333332E-3</v>
      </c>
      <c r="AK155" s="544">
        <f>P155/'R2住基'!P155</f>
        <v>0</v>
      </c>
      <c r="AL155" s="544">
        <f>Q155/'R2住基'!Q155</f>
        <v>-2.0366598778004071E-3</v>
      </c>
      <c r="AM155" s="544">
        <f>R155/'R2住基'!R155</f>
        <v>1.7605633802816902E-3</v>
      </c>
      <c r="AN155" s="544">
        <f>S155/'R2住基'!S155</f>
        <v>1.4903129657228018E-3</v>
      </c>
      <c r="AO155" s="544">
        <f>T155/'R2住基'!T155</f>
        <v>3.4602076124567475E-3</v>
      </c>
      <c r="AP155" s="544">
        <f>U155/'R2住基'!U155</f>
        <v>1.7825311942959001E-3</v>
      </c>
      <c r="AQ155" s="544">
        <f>V155/'R2住基'!V155</f>
        <v>-3.8986354775828458E-3</v>
      </c>
      <c r="AR155" s="544">
        <f>W155/'R2住基'!W155</f>
        <v>-2.0964360587002098E-3</v>
      </c>
      <c r="AS155" s="544">
        <f>X155/'R2住基'!X155</f>
        <v>-9.433962264150943E-3</v>
      </c>
      <c r="AT155" s="554"/>
    </row>
    <row r="156" spans="1:46" ht="15" customHeight="1">
      <c r="A156" s="406" t="s">
        <v>643</v>
      </c>
    </row>
  </sheetData>
  <phoneticPr fontId="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2CBC-5928-4721-B7BE-9E51536D3889}">
  <dimension ref="A1:BM167"/>
  <sheetViews>
    <sheetView workbookViewId="0">
      <pane xSplit="2" ySplit="3" topLeftCell="AY53" activePane="bottomRight" state="frozen"/>
      <selection pane="topRight" activeCell="C1" sqref="C1"/>
      <selection pane="bottomLeft" activeCell="A4" sqref="A4"/>
      <selection pane="bottomRight" activeCell="A58" sqref="A58"/>
    </sheetView>
  </sheetViews>
  <sheetFormatPr defaultRowHeight="13.5"/>
  <cols>
    <col min="1" max="1" width="5.75" style="270" customWidth="1"/>
    <col min="2" max="2" width="11.125" style="270" customWidth="1"/>
    <col min="3" max="3" width="9.375" style="270" bestFit="1" customWidth="1"/>
    <col min="4" max="291" width="9" style="270"/>
    <col min="292" max="292" width="5.75" style="270" customWidth="1"/>
    <col min="293" max="293" width="11.125" style="270" customWidth="1"/>
    <col min="294" max="294" width="9.375" style="270" bestFit="1" customWidth="1"/>
    <col min="295" max="547" width="9" style="270"/>
    <col min="548" max="548" width="5.75" style="270" customWidth="1"/>
    <col min="549" max="549" width="11.125" style="270" customWidth="1"/>
    <col min="550" max="550" width="9.375" style="270" bestFit="1" customWidth="1"/>
    <col min="551" max="803" width="9" style="270"/>
    <col min="804" max="804" width="5.75" style="270" customWidth="1"/>
    <col min="805" max="805" width="11.125" style="270" customWidth="1"/>
    <col min="806" max="806" width="9.375" style="270" bestFit="1" customWidth="1"/>
    <col min="807" max="1059" width="9" style="270"/>
    <col min="1060" max="1060" width="5.75" style="270" customWidth="1"/>
    <col min="1061" max="1061" width="11.125" style="270" customWidth="1"/>
    <col min="1062" max="1062" width="9.375" style="270" bestFit="1" customWidth="1"/>
    <col min="1063" max="1315" width="9" style="270"/>
    <col min="1316" max="1316" width="5.75" style="270" customWidth="1"/>
    <col min="1317" max="1317" width="11.125" style="270" customWidth="1"/>
    <col min="1318" max="1318" width="9.375" style="270" bestFit="1" customWidth="1"/>
    <col min="1319" max="1571" width="9" style="270"/>
    <col min="1572" max="1572" width="5.75" style="270" customWidth="1"/>
    <col min="1573" max="1573" width="11.125" style="270" customWidth="1"/>
    <col min="1574" max="1574" width="9.375" style="270" bestFit="1" customWidth="1"/>
    <col min="1575" max="1827" width="9" style="270"/>
    <col min="1828" max="1828" width="5.75" style="270" customWidth="1"/>
    <col min="1829" max="1829" width="11.125" style="270" customWidth="1"/>
    <col min="1830" max="1830" width="9.375" style="270" bestFit="1" customWidth="1"/>
    <col min="1831" max="2083" width="9" style="270"/>
    <col min="2084" max="2084" width="5.75" style="270" customWidth="1"/>
    <col min="2085" max="2085" width="11.125" style="270" customWidth="1"/>
    <col min="2086" max="2086" width="9.375" style="270" bestFit="1" customWidth="1"/>
    <col min="2087" max="2339" width="9" style="270"/>
    <col min="2340" max="2340" width="5.75" style="270" customWidth="1"/>
    <col min="2341" max="2341" width="11.125" style="270" customWidth="1"/>
    <col min="2342" max="2342" width="9.375" style="270" bestFit="1" customWidth="1"/>
    <col min="2343" max="2595" width="9" style="270"/>
    <col min="2596" max="2596" width="5.75" style="270" customWidth="1"/>
    <col min="2597" max="2597" width="11.125" style="270" customWidth="1"/>
    <col min="2598" max="2598" width="9.375" style="270" bestFit="1" customWidth="1"/>
    <col min="2599" max="2851" width="9" style="270"/>
    <col min="2852" max="2852" width="5.75" style="270" customWidth="1"/>
    <col min="2853" max="2853" width="11.125" style="270" customWidth="1"/>
    <col min="2854" max="2854" width="9.375" style="270" bestFit="1" customWidth="1"/>
    <col min="2855" max="3107" width="9" style="270"/>
    <col min="3108" max="3108" width="5.75" style="270" customWidth="1"/>
    <col min="3109" max="3109" width="11.125" style="270" customWidth="1"/>
    <col min="3110" max="3110" width="9.375" style="270" bestFit="1" customWidth="1"/>
    <col min="3111" max="3363" width="9" style="270"/>
    <col min="3364" max="3364" width="5.75" style="270" customWidth="1"/>
    <col min="3365" max="3365" width="11.125" style="270" customWidth="1"/>
    <col min="3366" max="3366" width="9.375" style="270" bestFit="1" customWidth="1"/>
    <col min="3367" max="3619" width="9" style="270"/>
    <col min="3620" max="3620" width="5.75" style="270" customWidth="1"/>
    <col min="3621" max="3621" width="11.125" style="270" customWidth="1"/>
    <col min="3622" max="3622" width="9.375" style="270" bestFit="1" customWidth="1"/>
    <col min="3623" max="3875" width="9" style="270"/>
    <col min="3876" max="3876" width="5.75" style="270" customWidth="1"/>
    <col min="3877" max="3877" width="11.125" style="270" customWidth="1"/>
    <col min="3878" max="3878" width="9.375" style="270" bestFit="1" customWidth="1"/>
    <col min="3879" max="4131" width="9" style="270"/>
    <col min="4132" max="4132" width="5.75" style="270" customWidth="1"/>
    <col min="4133" max="4133" width="11.125" style="270" customWidth="1"/>
    <col min="4134" max="4134" width="9.375" style="270" bestFit="1" customWidth="1"/>
    <col min="4135" max="4387" width="9" style="270"/>
    <col min="4388" max="4388" width="5.75" style="270" customWidth="1"/>
    <col min="4389" max="4389" width="11.125" style="270" customWidth="1"/>
    <col min="4390" max="4390" width="9.375" style="270" bestFit="1" customWidth="1"/>
    <col min="4391" max="4643" width="9" style="270"/>
    <col min="4644" max="4644" width="5.75" style="270" customWidth="1"/>
    <col min="4645" max="4645" width="11.125" style="270" customWidth="1"/>
    <col min="4646" max="4646" width="9.375" style="270" bestFit="1" customWidth="1"/>
    <col min="4647" max="4899" width="9" style="270"/>
    <col min="4900" max="4900" width="5.75" style="270" customWidth="1"/>
    <col min="4901" max="4901" width="11.125" style="270" customWidth="1"/>
    <col min="4902" max="4902" width="9.375" style="270" bestFit="1" customWidth="1"/>
    <col min="4903" max="5155" width="9" style="270"/>
    <col min="5156" max="5156" width="5.75" style="270" customWidth="1"/>
    <col min="5157" max="5157" width="11.125" style="270" customWidth="1"/>
    <col min="5158" max="5158" width="9.375" style="270" bestFit="1" customWidth="1"/>
    <col min="5159" max="5411" width="9" style="270"/>
    <col min="5412" max="5412" width="5.75" style="270" customWidth="1"/>
    <col min="5413" max="5413" width="11.125" style="270" customWidth="1"/>
    <col min="5414" max="5414" width="9.375" style="270" bestFit="1" customWidth="1"/>
    <col min="5415" max="5667" width="9" style="270"/>
    <col min="5668" max="5668" width="5.75" style="270" customWidth="1"/>
    <col min="5669" max="5669" width="11.125" style="270" customWidth="1"/>
    <col min="5670" max="5670" width="9.375" style="270" bestFit="1" customWidth="1"/>
    <col min="5671" max="5923" width="9" style="270"/>
    <col min="5924" max="5924" width="5.75" style="270" customWidth="1"/>
    <col min="5925" max="5925" width="11.125" style="270" customWidth="1"/>
    <col min="5926" max="5926" width="9.375" style="270" bestFit="1" customWidth="1"/>
    <col min="5927" max="6179" width="9" style="270"/>
    <col min="6180" max="6180" width="5.75" style="270" customWidth="1"/>
    <col min="6181" max="6181" width="11.125" style="270" customWidth="1"/>
    <col min="6182" max="6182" width="9.375" style="270" bestFit="1" customWidth="1"/>
    <col min="6183" max="6435" width="9" style="270"/>
    <col min="6436" max="6436" width="5.75" style="270" customWidth="1"/>
    <col min="6437" max="6437" width="11.125" style="270" customWidth="1"/>
    <col min="6438" max="6438" width="9.375" style="270" bestFit="1" customWidth="1"/>
    <col min="6439" max="6691" width="9" style="270"/>
    <col min="6692" max="6692" width="5.75" style="270" customWidth="1"/>
    <col min="6693" max="6693" width="11.125" style="270" customWidth="1"/>
    <col min="6694" max="6694" width="9.375" style="270" bestFit="1" customWidth="1"/>
    <col min="6695" max="6947" width="9" style="270"/>
    <col min="6948" max="6948" width="5.75" style="270" customWidth="1"/>
    <col min="6949" max="6949" width="11.125" style="270" customWidth="1"/>
    <col min="6950" max="6950" width="9.375" style="270" bestFit="1" customWidth="1"/>
    <col min="6951" max="7203" width="9" style="270"/>
    <col min="7204" max="7204" width="5.75" style="270" customWidth="1"/>
    <col min="7205" max="7205" width="11.125" style="270" customWidth="1"/>
    <col min="7206" max="7206" width="9.375" style="270" bestFit="1" customWidth="1"/>
    <col min="7207" max="7459" width="9" style="270"/>
    <col min="7460" max="7460" width="5.75" style="270" customWidth="1"/>
    <col min="7461" max="7461" width="11.125" style="270" customWidth="1"/>
    <col min="7462" max="7462" width="9.375" style="270" bestFit="1" customWidth="1"/>
    <col min="7463" max="7715" width="9" style="270"/>
    <col min="7716" max="7716" width="5.75" style="270" customWidth="1"/>
    <col min="7717" max="7717" width="11.125" style="270" customWidth="1"/>
    <col min="7718" max="7718" width="9.375" style="270" bestFit="1" customWidth="1"/>
    <col min="7719" max="7971" width="9" style="270"/>
    <col min="7972" max="7972" width="5.75" style="270" customWidth="1"/>
    <col min="7973" max="7973" width="11.125" style="270" customWidth="1"/>
    <col min="7974" max="7974" width="9.375" style="270" bestFit="1" customWidth="1"/>
    <col min="7975" max="8227" width="9" style="270"/>
    <col min="8228" max="8228" width="5.75" style="270" customWidth="1"/>
    <col min="8229" max="8229" width="11.125" style="270" customWidth="1"/>
    <col min="8230" max="8230" width="9.375" style="270" bestFit="1" customWidth="1"/>
    <col min="8231" max="8483" width="9" style="270"/>
    <col min="8484" max="8484" width="5.75" style="270" customWidth="1"/>
    <col min="8485" max="8485" width="11.125" style="270" customWidth="1"/>
    <col min="8486" max="8486" width="9.375" style="270" bestFit="1" customWidth="1"/>
    <col min="8487" max="8739" width="9" style="270"/>
    <col min="8740" max="8740" width="5.75" style="270" customWidth="1"/>
    <col min="8741" max="8741" width="11.125" style="270" customWidth="1"/>
    <col min="8742" max="8742" width="9.375" style="270" bestFit="1" customWidth="1"/>
    <col min="8743" max="8995" width="9" style="270"/>
    <col min="8996" max="8996" width="5.75" style="270" customWidth="1"/>
    <col min="8997" max="8997" width="11.125" style="270" customWidth="1"/>
    <col min="8998" max="8998" width="9.375" style="270" bestFit="1" customWidth="1"/>
    <col min="8999" max="9251" width="9" style="270"/>
    <col min="9252" max="9252" width="5.75" style="270" customWidth="1"/>
    <col min="9253" max="9253" width="11.125" style="270" customWidth="1"/>
    <col min="9254" max="9254" width="9.375" style="270" bestFit="1" customWidth="1"/>
    <col min="9255" max="9507" width="9" style="270"/>
    <col min="9508" max="9508" width="5.75" style="270" customWidth="1"/>
    <col min="9509" max="9509" width="11.125" style="270" customWidth="1"/>
    <col min="9510" max="9510" width="9.375" style="270" bestFit="1" customWidth="1"/>
    <col min="9511" max="9763" width="9" style="270"/>
    <col min="9764" max="9764" width="5.75" style="270" customWidth="1"/>
    <col min="9765" max="9765" width="11.125" style="270" customWidth="1"/>
    <col min="9766" max="9766" width="9.375" style="270" bestFit="1" customWidth="1"/>
    <col min="9767" max="10019" width="9" style="270"/>
    <col min="10020" max="10020" width="5.75" style="270" customWidth="1"/>
    <col min="10021" max="10021" width="11.125" style="270" customWidth="1"/>
    <col min="10022" max="10022" width="9.375" style="270" bestFit="1" customWidth="1"/>
    <col min="10023" max="10275" width="9" style="270"/>
    <col min="10276" max="10276" width="5.75" style="270" customWidth="1"/>
    <col min="10277" max="10277" width="11.125" style="270" customWidth="1"/>
    <col min="10278" max="10278" width="9.375" style="270" bestFit="1" customWidth="1"/>
    <col min="10279" max="10531" width="9" style="270"/>
    <col min="10532" max="10532" width="5.75" style="270" customWidth="1"/>
    <col min="10533" max="10533" width="11.125" style="270" customWidth="1"/>
    <col min="10534" max="10534" width="9.375" style="270" bestFit="1" customWidth="1"/>
    <col min="10535" max="10787" width="9" style="270"/>
    <col min="10788" max="10788" width="5.75" style="270" customWidth="1"/>
    <col min="10789" max="10789" width="11.125" style="270" customWidth="1"/>
    <col min="10790" max="10790" width="9.375" style="270" bestFit="1" customWidth="1"/>
    <col min="10791" max="11043" width="9" style="270"/>
    <col min="11044" max="11044" width="5.75" style="270" customWidth="1"/>
    <col min="11045" max="11045" width="11.125" style="270" customWidth="1"/>
    <col min="11046" max="11046" width="9.375" style="270" bestFit="1" customWidth="1"/>
    <col min="11047" max="11299" width="9" style="270"/>
    <col min="11300" max="11300" width="5.75" style="270" customWidth="1"/>
    <col min="11301" max="11301" width="11.125" style="270" customWidth="1"/>
    <col min="11302" max="11302" width="9.375" style="270" bestFit="1" customWidth="1"/>
    <col min="11303" max="11555" width="9" style="270"/>
    <col min="11556" max="11556" width="5.75" style="270" customWidth="1"/>
    <col min="11557" max="11557" width="11.125" style="270" customWidth="1"/>
    <col min="11558" max="11558" width="9.375" style="270" bestFit="1" customWidth="1"/>
    <col min="11559" max="11811" width="9" style="270"/>
    <col min="11812" max="11812" width="5.75" style="270" customWidth="1"/>
    <col min="11813" max="11813" width="11.125" style="270" customWidth="1"/>
    <col min="11814" max="11814" width="9.375" style="270" bestFit="1" customWidth="1"/>
    <col min="11815" max="12067" width="9" style="270"/>
    <col min="12068" max="12068" width="5.75" style="270" customWidth="1"/>
    <col min="12069" max="12069" width="11.125" style="270" customWidth="1"/>
    <col min="12070" max="12070" width="9.375" style="270" bestFit="1" customWidth="1"/>
    <col min="12071" max="12323" width="9" style="270"/>
    <col min="12324" max="12324" width="5.75" style="270" customWidth="1"/>
    <col min="12325" max="12325" width="11.125" style="270" customWidth="1"/>
    <col min="12326" max="12326" width="9.375" style="270" bestFit="1" customWidth="1"/>
    <col min="12327" max="12579" width="9" style="270"/>
    <col min="12580" max="12580" width="5.75" style="270" customWidth="1"/>
    <col min="12581" max="12581" width="11.125" style="270" customWidth="1"/>
    <col min="12582" max="12582" width="9.375" style="270" bestFit="1" customWidth="1"/>
    <col min="12583" max="12835" width="9" style="270"/>
    <col min="12836" max="12836" width="5.75" style="270" customWidth="1"/>
    <col min="12837" max="12837" width="11.125" style="270" customWidth="1"/>
    <col min="12838" max="12838" width="9.375" style="270" bestFit="1" customWidth="1"/>
    <col min="12839" max="13091" width="9" style="270"/>
    <col min="13092" max="13092" width="5.75" style="270" customWidth="1"/>
    <col min="13093" max="13093" width="11.125" style="270" customWidth="1"/>
    <col min="13094" max="13094" width="9.375" style="270" bestFit="1" customWidth="1"/>
    <col min="13095" max="13347" width="9" style="270"/>
    <col min="13348" max="13348" width="5.75" style="270" customWidth="1"/>
    <col min="13349" max="13349" width="11.125" style="270" customWidth="1"/>
    <col min="13350" max="13350" width="9.375" style="270" bestFit="1" customWidth="1"/>
    <col min="13351" max="13603" width="9" style="270"/>
    <col min="13604" max="13604" width="5.75" style="270" customWidth="1"/>
    <col min="13605" max="13605" width="11.125" style="270" customWidth="1"/>
    <col min="13606" max="13606" width="9.375" style="270" bestFit="1" customWidth="1"/>
    <col min="13607" max="13859" width="9" style="270"/>
    <col min="13860" max="13860" width="5.75" style="270" customWidth="1"/>
    <col min="13861" max="13861" width="11.125" style="270" customWidth="1"/>
    <col min="13862" max="13862" width="9.375" style="270" bestFit="1" customWidth="1"/>
    <col min="13863" max="14115" width="9" style="270"/>
    <col min="14116" max="14116" width="5.75" style="270" customWidth="1"/>
    <col min="14117" max="14117" width="11.125" style="270" customWidth="1"/>
    <col min="14118" max="14118" width="9.375" style="270" bestFit="1" customWidth="1"/>
    <col min="14119" max="14371" width="9" style="270"/>
    <col min="14372" max="14372" width="5.75" style="270" customWidth="1"/>
    <col min="14373" max="14373" width="11.125" style="270" customWidth="1"/>
    <col min="14374" max="14374" width="9.375" style="270" bestFit="1" customWidth="1"/>
    <col min="14375" max="14627" width="9" style="270"/>
    <col min="14628" max="14628" width="5.75" style="270" customWidth="1"/>
    <col min="14629" max="14629" width="11.125" style="270" customWidth="1"/>
    <col min="14630" max="14630" width="9.375" style="270" bestFit="1" customWidth="1"/>
    <col min="14631" max="14883" width="9" style="270"/>
    <col min="14884" max="14884" width="5.75" style="270" customWidth="1"/>
    <col min="14885" max="14885" width="11.125" style="270" customWidth="1"/>
    <col min="14886" max="14886" width="9.375" style="270" bestFit="1" customWidth="1"/>
    <col min="14887" max="15139" width="9" style="270"/>
    <col min="15140" max="15140" width="5.75" style="270" customWidth="1"/>
    <col min="15141" max="15141" width="11.125" style="270" customWidth="1"/>
    <col min="15142" max="15142" width="9.375" style="270" bestFit="1" customWidth="1"/>
    <col min="15143" max="15395" width="9" style="270"/>
    <col min="15396" max="15396" width="5.75" style="270" customWidth="1"/>
    <col min="15397" max="15397" width="11.125" style="270" customWidth="1"/>
    <col min="15398" max="15398" width="9.375" style="270" bestFit="1" customWidth="1"/>
    <col min="15399" max="15651" width="9" style="270"/>
    <col min="15652" max="15652" width="5.75" style="270" customWidth="1"/>
    <col min="15653" max="15653" width="11.125" style="270" customWidth="1"/>
    <col min="15654" max="15654" width="9.375" style="270" bestFit="1" customWidth="1"/>
    <col min="15655" max="15907" width="9" style="270"/>
    <col min="15908" max="15908" width="5.75" style="270" customWidth="1"/>
    <col min="15909" max="15909" width="11.125" style="270" customWidth="1"/>
    <col min="15910" max="15910" width="9.375" style="270" bestFit="1" customWidth="1"/>
    <col min="15911" max="16163" width="9" style="270"/>
    <col min="16164" max="16164" width="5.75" style="270" customWidth="1"/>
    <col min="16165" max="16165" width="11.125" style="270" customWidth="1"/>
    <col min="16166" max="16166" width="9.375" style="270" bestFit="1" customWidth="1"/>
    <col min="16167" max="16384" width="9" style="270"/>
  </cols>
  <sheetData>
    <row r="1" spans="1:65">
      <c r="A1" s="290" t="s">
        <v>930</v>
      </c>
      <c r="BE1" s="300" t="s">
        <v>555</v>
      </c>
      <c r="BF1" s="300"/>
      <c r="BG1" s="300"/>
      <c r="BH1" s="300"/>
      <c r="BI1" s="300"/>
      <c r="BJ1" s="300"/>
      <c r="BK1" s="300"/>
    </row>
    <row r="2" spans="1:65">
      <c r="A2" s="301"/>
      <c r="B2" s="302"/>
      <c r="C2" s="301" t="s">
        <v>556</v>
      </c>
      <c r="D2" s="302"/>
      <c r="E2" s="302"/>
      <c r="F2" s="302"/>
      <c r="G2" s="302"/>
      <c r="H2" s="302"/>
      <c r="I2" s="302"/>
      <c r="J2" s="302"/>
      <c r="K2" s="302"/>
      <c r="L2" s="302"/>
      <c r="M2" s="302"/>
      <c r="N2" s="302"/>
      <c r="O2" s="302"/>
      <c r="P2" s="302"/>
      <c r="Q2" s="302"/>
      <c r="R2" s="302"/>
      <c r="S2" s="302"/>
      <c r="T2" s="302"/>
      <c r="U2" s="302"/>
      <c r="V2" s="302"/>
      <c r="W2" s="303"/>
      <c r="X2" s="302" t="s">
        <v>99</v>
      </c>
      <c r="Y2" s="302"/>
      <c r="Z2" s="302"/>
      <c r="AA2" s="302"/>
      <c r="AB2" s="302"/>
      <c r="AC2" s="302" t="s">
        <v>160</v>
      </c>
      <c r="AD2" s="302"/>
      <c r="AE2" s="302"/>
      <c r="AF2" s="302"/>
      <c r="AG2" s="302"/>
      <c r="AH2" s="302"/>
      <c r="AI2" s="302"/>
      <c r="AJ2" s="302"/>
      <c r="AK2" s="302"/>
      <c r="AL2" s="302"/>
      <c r="AM2" s="302"/>
      <c r="AN2" s="302"/>
      <c r="AO2" s="302"/>
      <c r="AP2" s="302"/>
      <c r="AQ2" s="302"/>
      <c r="AR2" s="280"/>
      <c r="AS2" s="301" t="s">
        <v>100</v>
      </c>
      <c r="AT2" s="302"/>
      <c r="AU2" s="302"/>
      <c r="AV2" s="302"/>
      <c r="AW2" s="302"/>
      <c r="AX2" s="302"/>
      <c r="AY2" s="302"/>
      <c r="AZ2" s="302"/>
      <c r="BA2" s="302"/>
      <c r="BB2" s="302"/>
      <c r="BC2" s="302"/>
      <c r="BD2" s="302"/>
      <c r="BE2" s="302"/>
      <c r="BF2" s="302"/>
      <c r="BG2" s="302"/>
      <c r="BH2" s="302"/>
      <c r="BI2" s="302"/>
      <c r="BJ2" s="302"/>
      <c r="BK2" s="302"/>
      <c r="BL2" s="303"/>
      <c r="BM2" s="304"/>
    </row>
    <row r="3" spans="1:65" ht="27">
      <c r="A3" s="305"/>
      <c r="B3" s="306"/>
      <c r="C3" s="305" t="s">
        <v>557</v>
      </c>
      <c r="D3" s="306" t="s">
        <v>558</v>
      </c>
      <c r="E3" s="306" t="s">
        <v>559</v>
      </c>
      <c r="F3" s="306" t="s">
        <v>560</v>
      </c>
      <c r="G3" s="306" t="s">
        <v>240</v>
      </c>
      <c r="H3" s="306" t="s">
        <v>241</v>
      </c>
      <c r="I3" s="306" t="s">
        <v>242</v>
      </c>
      <c r="J3" s="306" t="s">
        <v>243</v>
      </c>
      <c r="K3" s="306" t="s">
        <v>244</v>
      </c>
      <c r="L3" s="306" t="s">
        <v>245</v>
      </c>
      <c r="M3" s="306" t="s">
        <v>246</v>
      </c>
      <c r="N3" s="306" t="s">
        <v>561</v>
      </c>
      <c r="O3" s="306" t="s">
        <v>562</v>
      </c>
      <c r="P3" s="306" t="s">
        <v>563</v>
      </c>
      <c r="Q3" s="306" t="s">
        <v>564</v>
      </c>
      <c r="R3" s="306" t="s">
        <v>565</v>
      </c>
      <c r="S3" s="306" t="s">
        <v>566</v>
      </c>
      <c r="T3" s="306" t="s">
        <v>567</v>
      </c>
      <c r="U3" s="306" t="s">
        <v>568</v>
      </c>
      <c r="V3" s="306" t="s">
        <v>32</v>
      </c>
      <c r="W3" s="307" t="s">
        <v>569</v>
      </c>
      <c r="X3" s="305" t="s">
        <v>557</v>
      </c>
      <c r="Y3" s="306" t="s">
        <v>558</v>
      </c>
      <c r="Z3" s="306" t="s">
        <v>559</v>
      </c>
      <c r="AA3" s="306" t="s">
        <v>560</v>
      </c>
      <c r="AB3" s="306" t="s">
        <v>240</v>
      </c>
      <c r="AC3" s="306" t="s">
        <v>241</v>
      </c>
      <c r="AD3" s="306" t="s">
        <v>242</v>
      </c>
      <c r="AE3" s="306" t="s">
        <v>243</v>
      </c>
      <c r="AF3" s="306" t="s">
        <v>244</v>
      </c>
      <c r="AG3" s="306" t="s">
        <v>245</v>
      </c>
      <c r="AH3" s="306" t="s">
        <v>246</v>
      </c>
      <c r="AI3" s="306" t="s">
        <v>561</v>
      </c>
      <c r="AJ3" s="306" t="s">
        <v>562</v>
      </c>
      <c r="AK3" s="306" t="s">
        <v>563</v>
      </c>
      <c r="AL3" s="306" t="s">
        <v>564</v>
      </c>
      <c r="AM3" s="306" t="s">
        <v>565</v>
      </c>
      <c r="AN3" s="306" t="s">
        <v>566</v>
      </c>
      <c r="AO3" s="306" t="s">
        <v>567</v>
      </c>
      <c r="AP3" s="306" t="s">
        <v>568</v>
      </c>
      <c r="AQ3" s="306" t="s">
        <v>32</v>
      </c>
      <c r="AR3" s="308" t="s">
        <v>569</v>
      </c>
      <c r="AS3" s="305" t="s">
        <v>557</v>
      </c>
      <c r="AT3" s="306" t="s">
        <v>558</v>
      </c>
      <c r="AU3" s="306" t="s">
        <v>559</v>
      </c>
      <c r="AV3" s="306" t="s">
        <v>560</v>
      </c>
      <c r="AW3" s="306" t="s">
        <v>240</v>
      </c>
      <c r="AX3" s="306" t="s">
        <v>241</v>
      </c>
      <c r="AY3" s="306" t="s">
        <v>242</v>
      </c>
      <c r="AZ3" s="306" t="s">
        <v>243</v>
      </c>
      <c r="BA3" s="306" t="s">
        <v>244</v>
      </c>
      <c r="BB3" s="306" t="s">
        <v>245</v>
      </c>
      <c r="BC3" s="306" t="s">
        <v>246</v>
      </c>
      <c r="BD3" s="306" t="s">
        <v>561</v>
      </c>
      <c r="BE3" s="306" t="s">
        <v>562</v>
      </c>
      <c r="BF3" s="306" t="s">
        <v>563</v>
      </c>
      <c r="BG3" s="306" t="s">
        <v>564</v>
      </c>
      <c r="BH3" s="306" t="s">
        <v>565</v>
      </c>
      <c r="BI3" s="306" t="s">
        <v>566</v>
      </c>
      <c r="BJ3" s="306" t="s">
        <v>567</v>
      </c>
      <c r="BK3" s="306" t="s">
        <v>568</v>
      </c>
      <c r="BL3" s="309" t="s">
        <v>32</v>
      </c>
      <c r="BM3" s="310" t="s">
        <v>569</v>
      </c>
    </row>
    <row r="4" spans="1:65">
      <c r="A4" s="311"/>
      <c r="B4" s="312" t="s">
        <v>570</v>
      </c>
      <c r="C4" s="313">
        <v>-5330</v>
      </c>
      <c r="D4" s="314">
        <v>868</v>
      </c>
      <c r="E4" s="314">
        <v>164</v>
      </c>
      <c r="F4" s="314">
        <v>-48</v>
      </c>
      <c r="G4" s="314">
        <v>-13</v>
      </c>
      <c r="H4" s="314">
        <v>-3994</v>
      </c>
      <c r="I4" s="314">
        <v>-2090</v>
      </c>
      <c r="J4" s="314">
        <v>-94</v>
      </c>
      <c r="K4" s="314">
        <v>160</v>
      </c>
      <c r="L4" s="314">
        <v>-102</v>
      </c>
      <c r="M4" s="314">
        <v>-69</v>
      </c>
      <c r="N4" s="314">
        <v>25</v>
      </c>
      <c r="O4" s="314">
        <v>32</v>
      </c>
      <c r="P4" s="314">
        <v>54</v>
      </c>
      <c r="Q4" s="314">
        <v>-55</v>
      </c>
      <c r="R4" s="314">
        <v>-2</v>
      </c>
      <c r="S4" s="314">
        <v>-76</v>
      </c>
      <c r="T4" s="314">
        <v>25</v>
      </c>
      <c r="U4" s="314">
        <v>-81</v>
      </c>
      <c r="V4" s="314">
        <v>-34</v>
      </c>
      <c r="W4" s="315"/>
      <c r="X4" s="314">
        <v>-3316</v>
      </c>
      <c r="Y4" s="314">
        <v>442</v>
      </c>
      <c r="Z4" s="314">
        <v>20</v>
      </c>
      <c r="AA4" s="314">
        <v>-15</v>
      </c>
      <c r="AB4" s="314">
        <v>-60</v>
      </c>
      <c r="AC4" s="314">
        <v>-2473</v>
      </c>
      <c r="AD4" s="314">
        <v>-1223</v>
      </c>
      <c r="AE4" s="314">
        <v>-107</v>
      </c>
      <c r="AF4" s="314">
        <v>210</v>
      </c>
      <c r="AG4" s="314">
        <v>-12</v>
      </c>
      <c r="AH4" s="314">
        <v>4</v>
      </c>
      <c r="AI4" s="314">
        <v>93</v>
      </c>
      <c r="AJ4" s="314">
        <v>7</v>
      </c>
      <c r="AK4" s="314">
        <v>39</v>
      </c>
      <c r="AL4" s="314">
        <v>-86</v>
      </c>
      <c r="AM4" s="314">
        <v>-31</v>
      </c>
      <c r="AN4" s="314">
        <v>-77</v>
      </c>
      <c r="AO4" s="314">
        <v>-15</v>
      </c>
      <c r="AP4" s="314">
        <v>-19</v>
      </c>
      <c r="AQ4" s="314">
        <v>-13</v>
      </c>
      <c r="AR4" s="316"/>
      <c r="AS4" s="313">
        <v>-2014</v>
      </c>
      <c r="AT4" s="314">
        <v>426</v>
      </c>
      <c r="AU4" s="314">
        <v>144</v>
      </c>
      <c r="AV4" s="314">
        <v>-33</v>
      </c>
      <c r="AW4" s="314">
        <v>47</v>
      </c>
      <c r="AX4" s="314">
        <v>-1521</v>
      </c>
      <c r="AY4" s="314">
        <v>-867</v>
      </c>
      <c r="AZ4" s="314">
        <v>13</v>
      </c>
      <c r="BA4" s="314">
        <v>-50</v>
      </c>
      <c r="BB4" s="314">
        <v>-90</v>
      </c>
      <c r="BC4" s="314">
        <v>-73</v>
      </c>
      <c r="BD4" s="314">
        <v>-68</v>
      </c>
      <c r="BE4" s="314">
        <v>25</v>
      </c>
      <c r="BF4" s="314">
        <v>15</v>
      </c>
      <c r="BG4" s="314">
        <v>31</v>
      </c>
      <c r="BH4" s="314">
        <v>29</v>
      </c>
      <c r="BI4" s="314">
        <v>1</v>
      </c>
      <c r="BJ4" s="314">
        <v>40</v>
      </c>
      <c r="BK4" s="314">
        <v>-62</v>
      </c>
      <c r="BL4" s="315">
        <v>-21</v>
      </c>
      <c r="BM4" s="317"/>
    </row>
    <row r="5" spans="1:65">
      <c r="A5" s="301">
        <v>100</v>
      </c>
      <c r="B5" s="302" t="s">
        <v>571</v>
      </c>
      <c r="C5" s="318">
        <v>-2331</v>
      </c>
      <c r="D5" s="319">
        <v>-98</v>
      </c>
      <c r="E5" s="319">
        <v>105</v>
      </c>
      <c r="F5" s="319">
        <v>90</v>
      </c>
      <c r="G5" s="319">
        <v>202</v>
      </c>
      <c r="H5" s="319">
        <v>-414</v>
      </c>
      <c r="I5" s="319">
        <v>-1277</v>
      </c>
      <c r="J5" s="319">
        <v>-636</v>
      </c>
      <c r="K5" s="319">
        <v>-102</v>
      </c>
      <c r="L5" s="319">
        <v>41</v>
      </c>
      <c r="M5" s="319">
        <v>6</v>
      </c>
      <c r="N5" s="319">
        <v>44</v>
      </c>
      <c r="O5" s="319">
        <v>-8</v>
      </c>
      <c r="P5" s="319">
        <v>-71</v>
      </c>
      <c r="Q5" s="319">
        <v>-56</v>
      </c>
      <c r="R5" s="319">
        <v>1</v>
      </c>
      <c r="S5" s="319">
        <v>-31</v>
      </c>
      <c r="T5" s="319">
        <v>-19</v>
      </c>
      <c r="U5" s="319">
        <v>-61</v>
      </c>
      <c r="V5" s="319">
        <v>-47</v>
      </c>
      <c r="W5" s="320"/>
      <c r="X5" s="319">
        <v>-1559</v>
      </c>
      <c r="Y5" s="319">
        <v>-17</v>
      </c>
      <c r="Z5" s="319">
        <v>23</v>
      </c>
      <c r="AA5" s="319">
        <v>43</v>
      </c>
      <c r="AB5" s="319">
        <v>112</v>
      </c>
      <c r="AC5" s="319">
        <v>-575</v>
      </c>
      <c r="AD5" s="319">
        <v>-605</v>
      </c>
      <c r="AE5" s="319">
        <v>-390</v>
      </c>
      <c r="AF5" s="319">
        <v>-9</v>
      </c>
      <c r="AG5" s="319">
        <v>6</v>
      </c>
      <c r="AH5" s="319">
        <v>57</v>
      </c>
      <c r="AI5" s="319">
        <v>38</v>
      </c>
      <c r="AJ5" s="319">
        <v>-12</v>
      </c>
      <c r="AK5" s="319">
        <v>-62</v>
      </c>
      <c r="AL5" s="319">
        <v>-51</v>
      </c>
      <c r="AM5" s="319">
        <v>-48</v>
      </c>
      <c r="AN5" s="319">
        <v>-25</v>
      </c>
      <c r="AO5" s="319">
        <v>-17</v>
      </c>
      <c r="AP5" s="319">
        <v>-8</v>
      </c>
      <c r="AQ5" s="319">
        <v>-19</v>
      </c>
      <c r="AR5" s="321"/>
      <c r="AS5" s="318">
        <v>-772</v>
      </c>
      <c r="AT5" s="319">
        <v>-81</v>
      </c>
      <c r="AU5" s="319">
        <v>82</v>
      </c>
      <c r="AV5" s="319">
        <v>47</v>
      </c>
      <c r="AW5" s="319">
        <v>90</v>
      </c>
      <c r="AX5" s="319">
        <v>161</v>
      </c>
      <c r="AY5" s="319">
        <v>-672</v>
      </c>
      <c r="AZ5" s="319">
        <v>-246</v>
      </c>
      <c r="BA5" s="319">
        <v>-93</v>
      </c>
      <c r="BB5" s="319">
        <v>35</v>
      </c>
      <c r="BC5" s="319">
        <v>-51</v>
      </c>
      <c r="BD5" s="319">
        <v>6</v>
      </c>
      <c r="BE5" s="319">
        <v>4</v>
      </c>
      <c r="BF5" s="319">
        <v>-9</v>
      </c>
      <c r="BG5" s="319">
        <v>-5</v>
      </c>
      <c r="BH5" s="319">
        <v>49</v>
      </c>
      <c r="BI5" s="319">
        <v>-6</v>
      </c>
      <c r="BJ5" s="319">
        <v>-2</v>
      </c>
      <c r="BK5" s="319">
        <v>-53</v>
      </c>
      <c r="BL5" s="320">
        <v>-28</v>
      </c>
      <c r="BM5" s="322"/>
    </row>
    <row r="6" spans="1:65">
      <c r="A6" s="301">
        <v>101</v>
      </c>
      <c r="B6" s="302" t="s">
        <v>177</v>
      </c>
      <c r="C6" s="318">
        <v>85</v>
      </c>
      <c r="D6" s="319">
        <v>1</v>
      </c>
      <c r="E6" s="319">
        <v>-5</v>
      </c>
      <c r="F6" s="319">
        <v>3</v>
      </c>
      <c r="G6" s="319">
        <v>104</v>
      </c>
      <c r="H6" s="319">
        <v>178</v>
      </c>
      <c r="I6" s="319">
        <v>-11</v>
      </c>
      <c r="J6" s="319">
        <v>85</v>
      </c>
      <c r="K6" s="319">
        <v>-69</v>
      </c>
      <c r="L6" s="319">
        <v>27</v>
      </c>
      <c r="M6" s="319">
        <v>-53</v>
      </c>
      <c r="N6" s="319">
        <v>-27</v>
      </c>
      <c r="O6" s="319">
        <v>-45</v>
      </c>
      <c r="P6" s="319">
        <v>-30</v>
      </c>
      <c r="Q6" s="319">
        <v>9</v>
      </c>
      <c r="R6" s="319">
        <v>-8</v>
      </c>
      <c r="S6" s="319">
        <v>-24</v>
      </c>
      <c r="T6" s="319">
        <v>-25</v>
      </c>
      <c r="U6" s="319">
        <v>-18</v>
      </c>
      <c r="V6" s="319">
        <v>-7</v>
      </c>
      <c r="W6" s="320"/>
      <c r="X6" s="319">
        <v>-20</v>
      </c>
      <c r="Y6" s="319">
        <v>1</v>
      </c>
      <c r="Z6" s="319">
        <v>-15</v>
      </c>
      <c r="AA6" s="319">
        <v>-6</v>
      </c>
      <c r="AB6" s="319">
        <v>51</v>
      </c>
      <c r="AC6" s="319">
        <v>88</v>
      </c>
      <c r="AD6" s="319">
        <v>-34</v>
      </c>
      <c r="AE6" s="319">
        <v>46</v>
      </c>
      <c r="AF6" s="319">
        <v>-42</v>
      </c>
      <c r="AG6" s="319">
        <v>12</v>
      </c>
      <c r="AH6" s="319">
        <v>0</v>
      </c>
      <c r="AI6" s="319">
        <v>-33</v>
      </c>
      <c r="AJ6" s="319">
        <v>-23</v>
      </c>
      <c r="AK6" s="319">
        <v>-6</v>
      </c>
      <c r="AL6" s="319">
        <v>-8</v>
      </c>
      <c r="AM6" s="319">
        <v>-19</v>
      </c>
      <c r="AN6" s="319">
        <v>-12</v>
      </c>
      <c r="AO6" s="319">
        <v>-8</v>
      </c>
      <c r="AP6" s="319">
        <v>-12</v>
      </c>
      <c r="AQ6" s="319">
        <v>0</v>
      </c>
      <c r="AR6" s="321"/>
      <c r="AS6" s="318">
        <v>105</v>
      </c>
      <c r="AT6" s="319">
        <v>0</v>
      </c>
      <c r="AU6" s="319">
        <v>10</v>
      </c>
      <c r="AV6" s="319">
        <v>9</v>
      </c>
      <c r="AW6" s="319">
        <v>53</v>
      </c>
      <c r="AX6" s="319">
        <v>90</v>
      </c>
      <c r="AY6" s="319">
        <v>23</v>
      </c>
      <c r="AZ6" s="319">
        <v>39</v>
      </c>
      <c r="BA6" s="319">
        <v>-27</v>
      </c>
      <c r="BB6" s="319">
        <v>15</v>
      </c>
      <c r="BC6" s="319">
        <v>-53</v>
      </c>
      <c r="BD6" s="319">
        <v>6</v>
      </c>
      <c r="BE6" s="319">
        <v>-22</v>
      </c>
      <c r="BF6" s="319">
        <v>-24</v>
      </c>
      <c r="BG6" s="319">
        <v>17</v>
      </c>
      <c r="BH6" s="319">
        <v>11</v>
      </c>
      <c r="BI6" s="319">
        <v>-12</v>
      </c>
      <c r="BJ6" s="319">
        <v>-17</v>
      </c>
      <c r="BK6" s="319">
        <v>-6</v>
      </c>
      <c r="BL6" s="320">
        <v>-7</v>
      </c>
      <c r="BM6" s="323"/>
    </row>
    <row r="7" spans="1:65">
      <c r="A7" s="324">
        <v>102</v>
      </c>
      <c r="B7" s="325" t="s">
        <v>178</v>
      </c>
      <c r="C7" s="326">
        <v>-425</v>
      </c>
      <c r="D7" s="327">
        <v>-90</v>
      </c>
      <c r="E7" s="327">
        <v>44</v>
      </c>
      <c r="F7" s="327">
        <v>5</v>
      </c>
      <c r="G7" s="327">
        <v>90</v>
      </c>
      <c r="H7" s="327">
        <v>16</v>
      </c>
      <c r="I7" s="327">
        <v>-200</v>
      </c>
      <c r="J7" s="327">
        <v>-103</v>
      </c>
      <c r="K7" s="327">
        <v>-1</v>
      </c>
      <c r="L7" s="327">
        <v>-53</v>
      </c>
      <c r="M7" s="327">
        <v>15</v>
      </c>
      <c r="N7" s="327">
        <v>-5</v>
      </c>
      <c r="O7" s="327">
        <v>-31</v>
      </c>
      <c r="P7" s="327">
        <v>-13</v>
      </c>
      <c r="Q7" s="327">
        <v>-31</v>
      </c>
      <c r="R7" s="327">
        <v>-16</v>
      </c>
      <c r="S7" s="327">
        <v>-13</v>
      </c>
      <c r="T7" s="327">
        <v>9</v>
      </c>
      <c r="U7" s="327">
        <v>-19</v>
      </c>
      <c r="V7" s="327">
        <v>-29</v>
      </c>
      <c r="W7" s="328"/>
      <c r="X7" s="327">
        <v>-317</v>
      </c>
      <c r="Y7" s="327">
        <v>-22</v>
      </c>
      <c r="Z7" s="327">
        <v>25</v>
      </c>
      <c r="AA7" s="327">
        <v>-4</v>
      </c>
      <c r="AB7" s="327">
        <v>69</v>
      </c>
      <c r="AC7" s="327">
        <v>-112</v>
      </c>
      <c r="AD7" s="327">
        <v>-97</v>
      </c>
      <c r="AE7" s="327">
        <v>-61</v>
      </c>
      <c r="AF7" s="327">
        <v>-34</v>
      </c>
      <c r="AG7" s="327">
        <v>-14</v>
      </c>
      <c r="AH7" s="327">
        <v>10</v>
      </c>
      <c r="AI7" s="327">
        <v>3</v>
      </c>
      <c r="AJ7" s="327">
        <v>-17</v>
      </c>
      <c r="AK7" s="327">
        <v>-9</v>
      </c>
      <c r="AL7" s="327">
        <v>-28</v>
      </c>
      <c r="AM7" s="327">
        <v>-7</v>
      </c>
      <c r="AN7" s="327">
        <v>-11</v>
      </c>
      <c r="AO7" s="327">
        <v>3</v>
      </c>
      <c r="AP7" s="327">
        <v>-3</v>
      </c>
      <c r="AQ7" s="327">
        <v>-8</v>
      </c>
      <c r="AR7" s="329"/>
      <c r="AS7" s="326">
        <v>-108</v>
      </c>
      <c r="AT7" s="327">
        <v>-68</v>
      </c>
      <c r="AU7" s="327">
        <v>19</v>
      </c>
      <c r="AV7" s="327">
        <v>9</v>
      </c>
      <c r="AW7" s="327">
        <v>21</v>
      </c>
      <c r="AX7" s="327">
        <v>128</v>
      </c>
      <c r="AY7" s="327">
        <v>-103</v>
      </c>
      <c r="AZ7" s="327">
        <v>-42</v>
      </c>
      <c r="BA7" s="327">
        <v>33</v>
      </c>
      <c r="BB7" s="327">
        <v>-39</v>
      </c>
      <c r="BC7" s="327">
        <v>5</v>
      </c>
      <c r="BD7" s="327">
        <v>-8</v>
      </c>
      <c r="BE7" s="327">
        <v>-14</v>
      </c>
      <c r="BF7" s="327">
        <v>-4</v>
      </c>
      <c r="BG7" s="327">
        <v>-3</v>
      </c>
      <c r="BH7" s="327">
        <v>-9</v>
      </c>
      <c r="BI7" s="327">
        <v>-2</v>
      </c>
      <c r="BJ7" s="327">
        <v>6</v>
      </c>
      <c r="BK7" s="327">
        <v>-16</v>
      </c>
      <c r="BL7" s="328">
        <v>-21</v>
      </c>
      <c r="BM7" s="322"/>
    </row>
    <row r="8" spans="1:65">
      <c r="A8" s="324">
        <v>105</v>
      </c>
      <c r="B8" s="325" t="s">
        <v>179</v>
      </c>
      <c r="C8" s="326">
        <v>205</v>
      </c>
      <c r="D8" s="327">
        <v>-85</v>
      </c>
      <c r="E8" s="327">
        <v>-3</v>
      </c>
      <c r="F8" s="327">
        <v>24</v>
      </c>
      <c r="G8" s="327">
        <v>19</v>
      </c>
      <c r="H8" s="327">
        <v>436</v>
      </c>
      <c r="I8" s="327">
        <v>-11</v>
      </c>
      <c r="J8" s="327">
        <v>-15</v>
      </c>
      <c r="K8" s="327">
        <v>-4</v>
      </c>
      <c r="L8" s="327">
        <v>44</v>
      </c>
      <c r="M8" s="327">
        <v>3</v>
      </c>
      <c r="N8" s="327">
        <v>3</v>
      </c>
      <c r="O8" s="327">
        <v>-13</v>
      </c>
      <c r="P8" s="327">
        <v>2</v>
      </c>
      <c r="Q8" s="327">
        <v>-24</v>
      </c>
      <c r="R8" s="327">
        <v>-44</v>
      </c>
      <c r="S8" s="327">
        <v>-38</v>
      </c>
      <c r="T8" s="327">
        <v>-27</v>
      </c>
      <c r="U8" s="327">
        <v>-41</v>
      </c>
      <c r="V8" s="327">
        <v>-21</v>
      </c>
      <c r="W8" s="328"/>
      <c r="X8" s="327">
        <v>39</v>
      </c>
      <c r="Y8" s="327">
        <v>-40</v>
      </c>
      <c r="Z8" s="327">
        <v>-8</v>
      </c>
      <c r="AA8" s="327">
        <v>15</v>
      </c>
      <c r="AB8" s="327">
        <v>6</v>
      </c>
      <c r="AC8" s="327">
        <v>204</v>
      </c>
      <c r="AD8" s="327">
        <v>-57</v>
      </c>
      <c r="AE8" s="327">
        <v>-29</v>
      </c>
      <c r="AF8" s="327">
        <v>-5</v>
      </c>
      <c r="AG8" s="327">
        <v>29</v>
      </c>
      <c r="AH8" s="327">
        <v>6</v>
      </c>
      <c r="AI8" s="327">
        <v>12</v>
      </c>
      <c r="AJ8" s="327">
        <v>-3</v>
      </c>
      <c r="AK8" s="327">
        <v>8</v>
      </c>
      <c r="AL8" s="327">
        <v>-14</v>
      </c>
      <c r="AM8" s="327">
        <v>-32</v>
      </c>
      <c r="AN8" s="327">
        <v>-15</v>
      </c>
      <c r="AO8" s="327">
        <v>-19</v>
      </c>
      <c r="AP8" s="327">
        <v>-13</v>
      </c>
      <c r="AQ8" s="327">
        <v>-6</v>
      </c>
      <c r="AR8" s="329"/>
      <c r="AS8" s="326">
        <v>166</v>
      </c>
      <c r="AT8" s="327">
        <v>-45</v>
      </c>
      <c r="AU8" s="327">
        <v>5</v>
      </c>
      <c r="AV8" s="327">
        <v>9</v>
      </c>
      <c r="AW8" s="327">
        <v>13</v>
      </c>
      <c r="AX8" s="327">
        <v>232</v>
      </c>
      <c r="AY8" s="327">
        <v>46</v>
      </c>
      <c r="AZ8" s="327">
        <v>14</v>
      </c>
      <c r="BA8" s="327">
        <v>1</v>
      </c>
      <c r="BB8" s="327">
        <v>15</v>
      </c>
      <c r="BC8" s="327">
        <v>-3</v>
      </c>
      <c r="BD8" s="327">
        <v>-9</v>
      </c>
      <c r="BE8" s="327">
        <v>-10</v>
      </c>
      <c r="BF8" s="327">
        <v>-6</v>
      </c>
      <c r="BG8" s="327">
        <v>-10</v>
      </c>
      <c r="BH8" s="327">
        <v>-12</v>
      </c>
      <c r="BI8" s="327">
        <v>-23</v>
      </c>
      <c r="BJ8" s="327">
        <v>-8</v>
      </c>
      <c r="BK8" s="327">
        <v>-28</v>
      </c>
      <c r="BL8" s="328">
        <v>-15</v>
      </c>
      <c r="BM8" s="322"/>
    </row>
    <row r="9" spans="1:65">
      <c r="A9" s="324">
        <v>106</v>
      </c>
      <c r="B9" s="325" t="s">
        <v>387</v>
      </c>
      <c r="C9" s="326">
        <v>-24</v>
      </c>
      <c r="D9" s="327">
        <v>-8</v>
      </c>
      <c r="E9" s="327">
        <v>-28</v>
      </c>
      <c r="F9" s="327">
        <v>14</v>
      </c>
      <c r="G9" s="327">
        <v>4</v>
      </c>
      <c r="H9" s="327">
        <v>47</v>
      </c>
      <c r="I9" s="327">
        <v>-28</v>
      </c>
      <c r="J9" s="327">
        <v>-123</v>
      </c>
      <c r="K9" s="327">
        <v>-2</v>
      </c>
      <c r="L9" s="327">
        <v>10</v>
      </c>
      <c r="M9" s="327">
        <v>-17</v>
      </c>
      <c r="N9" s="327">
        <v>47</v>
      </c>
      <c r="O9" s="327">
        <v>35</v>
      </c>
      <c r="P9" s="327">
        <v>4</v>
      </c>
      <c r="Q9" s="327">
        <v>14</v>
      </c>
      <c r="R9" s="327">
        <v>11</v>
      </c>
      <c r="S9" s="327">
        <v>14</v>
      </c>
      <c r="T9" s="327">
        <v>-3</v>
      </c>
      <c r="U9" s="327">
        <v>8</v>
      </c>
      <c r="V9" s="327">
        <v>-23</v>
      </c>
      <c r="W9" s="328"/>
      <c r="X9" s="327">
        <v>37</v>
      </c>
      <c r="Y9" s="327">
        <v>-28</v>
      </c>
      <c r="Z9" s="327">
        <v>-18</v>
      </c>
      <c r="AA9" s="327">
        <v>7</v>
      </c>
      <c r="AB9" s="327">
        <v>2</v>
      </c>
      <c r="AC9" s="327">
        <v>61</v>
      </c>
      <c r="AD9" s="327">
        <v>21</v>
      </c>
      <c r="AE9" s="327">
        <v>-69</v>
      </c>
      <c r="AF9" s="327">
        <v>19</v>
      </c>
      <c r="AG9" s="327">
        <v>-3</v>
      </c>
      <c r="AH9" s="327">
        <v>-9</v>
      </c>
      <c r="AI9" s="327">
        <v>23</v>
      </c>
      <c r="AJ9" s="327">
        <v>29</v>
      </c>
      <c r="AK9" s="327">
        <v>-2</v>
      </c>
      <c r="AL9" s="327">
        <v>9</v>
      </c>
      <c r="AM9" s="327">
        <v>2</v>
      </c>
      <c r="AN9" s="327">
        <v>5</v>
      </c>
      <c r="AO9" s="327">
        <v>-2</v>
      </c>
      <c r="AP9" s="327">
        <v>5</v>
      </c>
      <c r="AQ9" s="327">
        <v>-15</v>
      </c>
      <c r="AR9" s="329"/>
      <c r="AS9" s="326">
        <v>-61</v>
      </c>
      <c r="AT9" s="327">
        <v>20</v>
      </c>
      <c r="AU9" s="327">
        <v>-10</v>
      </c>
      <c r="AV9" s="327">
        <v>7</v>
      </c>
      <c r="AW9" s="327">
        <v>2</v>
      </c>
      <c r="AX9" s="327">
        <v>-14</v>
      </c>
      <c r="AY9" s="327">
        <v>-49</v>
      </c>
      <c r="AZ9" s="327">
        <v>-54</v>
      </c>
      <c r="BA9" s="327">
        <v>-21</v>
      </c>
      <c r="BB9" s="327">
        <v>13</v>
      </c>
      <c r="BC9" s="327">
        <v>-8</v>
      </c>
      <c r="BD9" s="327">
        <v>24</v>
      </c>
      <c r="BE9" s="327">
        <v>6</v>
      </c>
      <c r="BF9" s="327">
        <v>6</v>
      </c>
      <c r="BG9" s="327">
        <v>5</v>
      </c>
      <c r="BH9" s="327">
        <v>9</v>
      </c>
      <c r="BI9" s="327">
        <v>9</v>
      </c>
      <c r="BJ9" s="327">
        <v>-1</v>
      </c>
      <c r="BK9" s="327">
        <v>3</v>
      </c>
      <c r="BL9" s="328">
        <v>-8</v>
      </c>
      <c r="BM9" s="322"/>
    </row>
    <row r="10" spans="1:65">
      <c r="A10" s="324">
        <v>107</v>
      </c>
      <c r="B10" s="325" t="s">
        <v>181</v>
      </c>
      <c r="C10" s="326">
        <v>-370</v>
      </c>
      <c r="D10" s="327">
        <v>21</v>
      </c>
      <c r="E10" s="327">
        <v>26</v>
      </c>
      <c r="F10" s="327">
        <v>30</v>
      </c>
      <c r="G10" s="327">
        <v>15</v>
      </c>
      <c r="H10" s="327">
        <v>-262</v>
      </c>
      <c r="I10" s="327">
        <v>-15</v>
      </c>
      <c r="J10" s="327">
        <v>-110</v>
      </c>
      <c r="K10" s="327">
        <v>-6</v>
      </c>
      <c r="L10" s="327">
        <v>-21</v>
      </c>
      <c r="M10" s="327">
        <v>-13</v>
      </c>
      <c r="N10" s="327">
        <v>3</v>
      </c>
      <c r="O10" s="327">
        <v>-13</v>
      </c>
      <c r="P10" s="327">
        <v>24</v>
      </c>
      <c r="Q10" s="327">
        <v>19</v>
      </c>
      <c r="R10" s="327">
        <v>0</v>
      </c>
      <c r="S10" s="327">
        <v>12</v>
      </c>
      <c r="T10" s="327">
        <v>-36</v>
      </c>
      <c r="U10" s="327">
        <v>-36</v>
      </c>
      <c r="V10" s="327">
        <v>-8</v>
      </c>
      <c r="W10" s="328"/>
      <c r="X10" s="327">
        <v>-346</v>
      </c>
      <c r="Y10" s="327">
        <v>0</v>
      </c>
      <c r="Z10" s="327">
        <v>16</v>
      </c>
      <c r="AA10" s="327">
        <v>11</v>
      </c>
      <c r="AB10" s="327">
        <v>-30</v>
      </c>
      <c r="AC10" s="327">
        <v>-178</v>
      </c>
      <c r="AD10" s="327">
        <v>-22</v>
      </c>
      <c r="AE10" s="327">
        <v>-60</v>
      </c>
      <c r="AF10" s="327">
        <v>-6</v>
      </c>
      <c r="AG10" s="327">
        <v>-38</v>
      </c>
      <c r="AH10" s="327">
        <v>-26</v>
      </c>
      <c r="AI10" s="327">
        <v>-14</v>
      </c>
      <c r="AJ10" s="327">
        <v>-6</v>
      </c>
      <c r="AK10" s="327">
        <v>16</v>
      </c>
      <c r="AL10" s="327">
        <v>6</v>
      </c>
      <c r="AM10" s="327">
        <v>1</v>
      </c>
      <c r="AN10" s="327">
        <v>2</v>
      </c>
      <c r="AO10" s="327">
        <v>-10</v>
      </c>
      <c r="AP10" s="327">
        <v>-5</v>
      </c>
      <c r="AQ10" s="327">
        <v>-3</v>
      </c>
      <c r="AR10" s="329"/>
      <c r="AS10" s="326">
        <v>-24</v>
      </c>
      <c r="AT10" s="327">
        <v>21</v>
      </c>
      <c r="AU10" s="327">
        <v>10</v>
      </c>
      <c r="AV10" s="327">
        <v>19</v>
      </c>
      <c r="AW10" s="327">
        <v>45</v>
      </c>
      <c r="AX10" s="327">
        <v>-84</v>
      </c>
      <c r="AY10" s="327">
        <v>7</v>
      </c>
      <c r="AZ10" s="327">
        <v>-50</v>
      </c>
      <c r="BA10" s="327">
        <v>0</v>
      </c>
      <c r="BB10" s="327">
        <v>17</v>
      </c>
      <c r="BC10" s="327">
        <v>13</v>
      </c>
      <c r="BD10" s="327">
        <v>17</v>
      </c>
      <c r="BE10" s="327">
        <v>-7</v>
      </c>
      <c r="BF10" s="327">
        <v>8</v>
      </c>
      <c r="BG10" s="327">
        <v>13</v>
      </c>
      <c r="BH10" s="327">
        <v>-1</v>
      </c>
      <c r="BI10" s="327">
        <v>10</v>
      </c>
      <c r="BJ10" s="327">
        <v>-26</v>
      </c>
      <c r="BK10" s="327">
        <v>-31</v>
      </c>
      <c r="BL10" s="328">
        <v>-5</v>
      </c>
      <c r="BM10" s="322"/>
    </row>
    <row r="11" spans="1:65">
      <c r="A11" s="324">
        <v>108</v>
      </c>
      <c r="B11" s="325" t="s">
        <v>182</v>
      </c>
      <c r="C11" s="326">
        <v>-585</v>
      </c>
      <c r="D11" s="327">
        <v>118</v>
      </c>
      <c r="E11" s="327">
        <v>82</v>
      </c>
      <c r="F11" s="327">
        <v>58</v>
      </c>
      <c r="G11" s="327">
        <v>-21</v>
      </c>
      <c r="H11" s="327">
        <v>-442</v>
      </c>
      <c r="I11" s="327">
        <v>-251</v>
      </c>
      <c r="J11" s="327">
        <v>-61</v>
      </c>
      <c r="K11" s="327">
        <v>41</v>
      </c>
      <c r="L11" s="327">
        <v>15</v>
      </c>
      <c r="M11" s="327">
        <v>32</v>
      </c>
      <c r="N11" s="327">
        <v>-1</v>
      </c>
      <c r="O11" s="327">
        <v>-6</v>
      </c>
      <c r="P11" s="327">
        <v>-23</v>
      </c>
      <c r="Q11" s="327">
        <v>-33</v>
      </c>
      <c r="R11" s="327">
        <v>-20</v>
      </c>
      <c r="S11" s="327">
        <v>9</v>
      </c>
      <c r="T11" s="327">
        <v>-18</v>
      </c>
      <c r="U11" s="327">
        <v>-41</v>
      </c>
      <c r="V11" s="327">
        <v>-23</v>
      </c>
      <c r="W11" s="328"/>
      <c r="X11" s="327">
        <v>-387</v>
      </c>
      <c r="Y11" s="327">
        <v>88</v>
      </c>
      <c r="Z11" s="327">
        <v>21</v>
      </c>
      <c r="AA11" s="327">
        <v>30</v>
      </c>
      <c r="AB11" s="327">
        <v>-13</v>
      </c>
      <c r="AC11" s="327">
        <v>-257</v>
      </c>
      <c r="AD11" s="327">
        <v>-170</v>
      </c>
      <c r="AE11" s="327">
        <v>-81</v>
      </c>
      <c r="AF11" s="327">
        <v>39</v>
      </c>
      <c r="AG11" s="327">
        <v>6</v>
      </c>
      <c r="AH11" s="327">
        <v>27</v>
      </c>
      <c r="AI11" s="327">
        <v>15</v>
      </c>
      <c r="AJ11" s="327">
        <v>-32</v>
      </c>
      <c r="AK11" s="327">
        <v>-10</v>
      </c>
      <c r="AL11" s="327">
        <v>-26</v>
      </c>
      <c r="AM11" s="327">
        <v>-8</v>
      </c>
      <c r="AN11" s="327">
        <v>0</v>
      </c>
      <c r="AO11" s="327">
        <v>2</v>
      </c>
      <c r="AP11" s="327">
        <v>-10</v>
      </c>
      <c r="AQ11" s="327">
        <v>-8</v>
      </c>
      <c r="AR11" s="329"/>
      <c r="AS11" s="326">
        <v>-198</v>
      </c>
      <c r="AT11" s="327">
        <v>30</v>
      </c>
      <c r="AU11" s="327">
        <v>61</v>
      </c>
      <c r="AV11" s="327">
        <v>28</v>
      </c>
      <c r="AW11" s="327">
        <v>-8</v>
      </c>
      <c r="AX11" s="327">
        <v>-185</v>
      </c>
      <c r="AY11" s="327">
        <v>-81</v>
      </c>
      <c r="AZ11" s="327">
        <v>20</v>
      </c>
      <c r="BA11" s="327">
        <v>2</v>
      </c>
      <c r="BB11" s="327">
        <v>9</v>
      </c>
      <c r="BC11" s="327">
        <v>5</v>
      </c>
      <c r="BD11" s="327">
        <v>-16</v>
      </c>
      <c r="BE11" s="327">
        <v>26</v>
      </c>
      <c r="BF11" s="327">
        <v>-13</v>
      </c>
      <c r="BG11" s="327">
        <v>-7</v>
      </c>
      <c r="BH11" s="327">
        <v>-12</v>
      </c>
      <c r="BI11" s="327">
        <v>9</v>
      </c>
      <c r="BJ11" s="327">
        <v>-20</v>
      </c>
      <c r="BK11" s="327">
        <v>-31</v>
      </c>
      <c r="BL11" s="328">
        <v>-15</v>
      </c>
      <c r="BM11" s="322"/>
    </row>
    <row r="12" spans="1:65">
      <c r="A12" s="324">
        <v>109</v>
      </c>
      <c r="B12" s="325" t="s">
        <v>183</v>
      </c>
      <c r="C12" s="326">
        <v>-1451</v>
      </c>
      <c r="D12" s="327">
        <v>68</v>
      </c>
      <c r="E12" s="327">
        <v>-10</v>
      </c>
      <c r="F12" s="327">
        <v>-22</v>
      </c>
      <c r="G12" s="327">
        <v>-161</v>
      </c>
      <c r="H12" s="327">
        <v>-552</v>
      </c>
      <c r="I12" s="327">
        <v>-387</v>
      </c>
      <c r="J12" s="327">
        <v>-142</v>
      </c>
      <c r="K12" s="327">
        <v>-49</v>
      </c>
      <c r="L12" s="327">
        <v>-45</v>
      </c>
      <c r="M12" s="327">
        <v>-73</v>
      </c>
      <c r="N12" s="327">
        <v>-71</v>
      </c>
      <c r="O12" s="327">
        <v>2</v>
      </c>
      <c r="P12" s="327">
        <v>-27</v>
      </c>
      <c r="Q12" s="327">
        <v>-30</v>
      </c>
      <c r="R12" s="327">
        <v>11</v>
      </c>
      <c r="S12" s="327">
        <v>-14</v>
      </c>
      <c r="T12" s="327">
        <v>-9</v>
      </c>
      <c r="U12" s="327">
        <v>37</v>
      </c>
      <c r="V12" s="327">
        <v>23</v>
      </c>
      <c r="W12" s="328"/>
      <c r="X12" s="327">
        <v>-638</v>
      </c>
      <c r="Y12" s="327">
        <v>15</v>
      </c>
      <c r="Z12" s="327">
        <v>-24</v>
      </c>
      <c r="AA12" s="327">
        <v>1</v>
      </c>
      <c r="AB12" s="327">
        <v>-68</v>
      </c>
      <c r="AC12" s="327">
        <v>-276</v>
      </c>
      <c r="AD12" s="327">
        <v>-167</v>
      </c>
      <c r="AE12" s="327">
        <v>-56</v>
      </c>
      <c r="AF12" s="327">
        <v>-2</v>
      </c>
      <c r="AG12" s="327">
        <v>-22</v>
      </c>
      <c r="AH12" s="327">
        <v>-22</v>
      </c>
      <c r="AI12" s="327">
        <v>-12</v>
      </c>
      <c r="AJ12" s="327">
        <v>-9</v>
      </c>
      <c r="AK12" s="327">
        <v>-18</v>
      </c>
      <c r="AL12" s="327">
        <v>10</v>
      </c>
      <c r="AM12" s="327">
        <v>4</v>
      </c>
      <c r="AN12" s="327">
        <v>-4</v>
      </c>
      <c r="AO12" s="327">
        <v>-8</v>
      </c>
      <c r="AP12" s="327">
        <v>14</v>
      </c>
      <c r="AQ12" s="327">
        <v>6</v>
      </c>
      <c r="AR12" s="329"/>
      <c r="AS12" s="326">
        <v>-813</v>
      </c>
      <c r="AT12" s="327">
        <v>53</v>
      </c>
      <c r="AU12" s="327">
        <v>14</v>
      </c>
      <c r="AV12" s="327">
        <v>-23</v>
      </c>
      <c r="AW12" s="327">
        <v>-93</v>
      </c>
      <c r="AX12" s="327">
        <v>-276</v>
      </c>
      <c r="AY12" s="327">
        <v>-220</v>
      </c>
      <c r="AZ12" s="327">
        <v>-86</v>
      </c>
      <c r="BA12" s="327">
        <v>-47</v>
      </c>
      <c r="BB12" s="327">
        <v>-23</v>
      </c>
      <c r="BC12" s="327">
        <v>-51</v>
      </c>
      <c r="BD12" s="327">
        <v>-59</v>
      </c>
      <c r="BE12" s="327">
        <v>11</v>
      </c>
      <c r="BF12" s="327">
        <v>-9</v>
      </c>
      <c r="BG12" s="327">
        <v>-40</v>
      </c>
      <c r="BH12" s="327">
        <v>7</v>
      </c>
      <c r="BI12" s="327">
        <v>-10</v>
      </c>
      <c r="BJ12" s="327">
        <v>-1</v>
      </c>
      <c r="BK12" s="327">
        <v>23</v>
      </c>
      <c r="BL12" s="328">
        <v>17</v>
      </c>
      <c r="BM12" s="322"/>
    </row>
    <row r="13" spans="1:65">
      <c r="A13" s="324">
        <v>110</v>
      </c>
      <c r="B13" s="325" t="s">
        <v>184</v>
      </c>
      <c r="C13" s="326">
        <v>1008</v>
      </c>
      <c r="D13" s="327">
        <v>-186</v>
      </c>
      <c r="E13" s="327">
        <v>-35</v>
      </c>
      <c r="F13" s="327">
        <v>3</v>
      </c>
      <c r="G13" s="327">
        <v>150</v>
      </c>
      <c r="H13" s="327">
        <v>756</v>
      </c>
      <c r="I13" s="327">
        <v>-13</v>
      </c>
      <c r="J13" s="327">
        <v>-161</v>
      </c>
      <c r="K13" s="327">
        <v>-9</v>
      </c>
      <c r="L13" s="327">
        <v>57</v>
      </c>
      <c r="M13" s="327">
        <v>121</v>
      </c>
      <c r="N13" s="327">
        <v>129</v>
      </c>
      <c r="O13" s="327">
        <v>98</v>
      </c>
      <c r="P13" s="327">
        <v>11</v>
      </c>
      <c r="Q13" s="327">
        <v>19</v>
      </c>
      <c r="R13" s="327">
        <v>57</v>
      </c>
      <c r="S13" s="327">
        <v>-4</v>
      </c>
      <c r="T13" s="327">
        <v>26</v>
      </c>
      <c r="U13" s="327">
        <v>-9</v>
      </c>
      <c r="V13" s="327">
        <v>-2</v>
      </c>
      <c r="W13" s="328"/>
      <c r="X13" s="327">
        <v>394</v>
      </c>
      <c r="Y13" s="327">
        <v>-93</v>
      </c>
      <c r="Z13" s="327">
        <v>-8</v>
      </c>
      <c r="AA13" s="327">
        <v>5</v>
      </c>
      <c r="AB13" s="327">
        <v>87</v>
      </c>
      <c r="AC13" s="327">
        <v>249</v>
      </c>
      <c r="AD13" s="327">
        <v>11</v>
      </c>
      <c r="AE13" s="327">
        <v>-87</v>
      </c>
      <c r="AF13" s="327">
        <v>13</v>
      </c>
      <c r="AG13" s="327">
        <v>21</v>
      </c>
      <c r="AH13" s="327">
        <v>68</v>
      </c>
      <c r="AI13" s="327">
        <v>50</v>
      </c>
      <c r="AJ13" s="327">
        <v>51</v>
      </c>
      <c r="AK13" s="327">
        <v>-15</v>
      </c>
      <c r="AL13" s="327">
        <v>3</v>
      </c>
      <c r="AM13" s="327">
        <v>17</v>
      </c>
      <c r="AN13" s="327">
        <v>3</v>
      </c>
      <c r="AO13" s="327">
        <v>13</v>
      </c>
      <c r="AP13" s="327">
        <v>2</v>
      </c>
      <c r="AQ13" s="327">
        <v>4</v>
      </c>
      <c r="AR13" s="329"/>
      <c r="AS13" s="326">
        <v>614</v>
      </c>
      <c r="AT13" s="327">
        <v>-93</v>
      </c>
      <c r="AU13" s="327">
        <v>-27</v>
      </c>
      <c r="AV13" s="327">
        <v>-2</v>
      </c>
      <c r="AW13" s="327">
        <v>63</v>
      </c>
      <c r="AX13" s="327">
        <v>507</v>
      </c>
      <c r="AY13" s="327">
        <v>-24</v>
      </c>
      <c r="AZ13" s="327">
        <v>-74</v>
      </c>
      <c r="BA13" s="327">
        <v>-22</v>
      </c>
      <c r="BB13" s="327">
        <v>36</v>
      </c>
      <c r="BC13" s="327">
        <v>53</v>
      </c>
      <c r="BD13" s="327">
        <v>79</v>
      </c>
      <c r="BE13" s="327">
        <v>47</v>
      </c>
      <c r="BF13" s="327">
        <v>26</v>
      </c>
      <c r="BG13" s="327">
        <v>16</v>
      </c>
      <c r="BH13" s="327">
        <v>40</v>
      </c>
      <c r="BI13" s="327">
        <v>-7</v>
      </c>
      <c r="BJ13" s="327">
        <v>13</v>
      </c>
      <c r="BK13" s="327">
        <v>-11</v>
      </c>
      <c r="BL13" s="328">
        <v>-6</v>
      </c>
      <c r="BM13" s="322"/>
    </row>
    <row r="14" spans="1:65">
      <c r="A14" s="305">
        <v>111</v>
      </c>
      <c r="B14" s="306" t="s">
        <v>185</v>
      </c>
      <c r="C14" s="330">
        <v>-774</v>
      </c>
      <c r="D14" s="331">
        <v>63</v>
      </c>
      <c r="E14" s="331">
        <v>34</v>
      </c>
      <c r="F14" s="331">
        <v>-25</v>
      </c>
      <c r="G14" s="331">
        <v>2</v>
      </c>
      <c r="H14" s="331">
        <v>-591</v>
      </c>
      <c r="I14" s="331">
        <v>-361</v>
      </c>
      <c r="J14" s="331">
        <v>-6</v>
      </c>
      <c r="K14" s="331">
        <v>-3</v>
      </c>
      <c r="L14" s="331">
        <v>7</v>
      </c>
      <c r="M14" s="331">
        <v>-9</v>
      </c>
      <c r="N14" s="331">
        <v>-34</v>
      </c>
      <c r="O14" s="331">
        <v>-35</v>
      </c>
      <c r="P14" s="331">
        <v>-19</v>
      </c>
      <c r="Q14" s="331">
        <v>1</v>
      </c>
      <c r="R14" s="331">
        <v>10</v>
      </c>
      <c r="S14" s="331">
        <v>27</v>
      </c>
      <c r="T14" s="331">
        <v>64</v>
      </c>
      <c r="U14" s="331">
        <v>58</v>
      </c>
      <c r="V14" s="331">
        <v>43</v>
      </c>
      <c r="W14" s="332"/>
      <c r="X14" s="331">
        <v>-321</v>
      </c>
      <c r="Y14" s="331">
        <v>62</v>
      </c>
      <c r="Z14" s="331">
        <v>34</v>
      </c>
      <c r="AA14" s="331">
        <v>-16</v>
      </c>
      <c r="AB14" s="331">
        <v>8</v>
      </c>
      <c r="AC14" s="331">
        <v>-354</v>
      </c>
      <c r="AD14" s="331">
        <v>-90</v>
      </c>
      <c r="AE14" s="331">
        <v>7</v>
      </c>
      <c r="AF14" s="331">
        <v>9</v>
      </c>
      <c r="AG14" s="331">
        <v>15</v>
      </c>
      <c r="AH14" s="331">
        <v>3</v>
      </c>
      <c r="AI14" s="331">
        <v>-6</v>
      </c>
      <c r="AJ14" s="331">
        <v>-2</v>
      </c>
      <c r="AK14" s="331">
        <v>-26</v>
      </c>
      <c r="AL14" s="331">
        <v>-3</v>
      </c>
      <c r="AM14" s="331">
        <v>-6</v>
      </c>
      <c r="AN14" s="331">
        <v>7</v>
      </c>
      <c r="AO14" s="331">
        <v>12</v>
      </c>
      <c r="AP14" s="331">
        <v>14</v>
      </c>
      <c r="AQ14" s="331">
        <v>11</v>
      </c>
      <c r="AR14" s="333"/>
      <c r="AS14" s="330">
        <v>-453</v>
      </c>
      <c r="AT14" s="331">
        <v>1</v>
      </c>
      <c r="AU14" s="331">
        <v>0</v>
      </c>
      <c r="AV14" s="331">
        <v>-9</v>
      </c>
      <c r="AW14" s="331">
        <v>-6</v>
      </c>
      <c r="AX14" s="331">
        <v>-237</v>
      </c>
      <c r="AY14" s="331">
        <v>-271</v>
      </c>
      <c r="AZ14" s="331">
        <v>-13</v>
      </c>
      <c r="BA14" s="331">
        <v>-12</v>
      </c>
      <c r="BB14" s="331">
        <v>-8</v>
      </c>
      <c r="BC14" s="331">
        <v>-12</v>
      </c>
      <c r="BD14" s="331">
        <v>-28</v>
      </c>
      <c r="BE14" s="331">
        <v>-33</v>
      </c>
      <c r="BF14" s="331">
        <v>7</v>
      </c>
      <c r="BG14" s="331">
        <v>4</v>
      </c>
      <c r="BH14" s="331">
        <v>16</v>
      </c>
      <c r="BI14" s="331">
        <v>20</v>
      </c>
      <c r="BJ14" s="331">
        <v>52</v>
      </c>
      <c r="BK14" s="331">
        <v>44</v>
      </c>
      <c r="BL14" s="332">
        <v>32</v>
      </c>
      <c r="BM14" s="334"/>
    </row>
    <row r="15" spans="1:65">
      <c r="A15" s="324">
        <v>201</v>
      </c>
      <c r="B15" s="325" t="s">
        <v>186</v>
      </c>
      <c r="C15" s="326">
        <v>-244</v>
      </c>
      <c r="D15" s="327">
        <v>24</v>
      </c>
      <c r="E15" s="327">
        <v>-41</v>
      </c>
      <c r="F15" s="327">
        <v>-5</v>
      </c>
      <c r="G15" s="327">
        <v>-105</v>
      </c>
      <c r="H15" s="327">
        <v>-233</v>
      </c>
      <c r="I15" s="327">
        <v>-184</v>
      </c>
      <c r="J15" s="327">
        <v>77</v>
      </c>
      <c r="K15" s="327">
        <v>68</v>
      </c>
      <c r="L15" s="327">
        <v>32</v>
      </c>
      <c r="M15" s="327">
        <v>38</v>
      </c>
      <c r="N15" s="327">
        <v>-2</v>
      </c>
      <c r="O15" s="327">
        <v>-29</v>
      </c>
      <c r="P15" s="327">
        <v>18</v>
      </c>
      <c r="Q15" s="327">
        <v>10</v>
      </c>
      <c r="R15" s="327">
        <v>4</v>
      </c>
      <c r="S15" s="327">
        <v>19</v>
      </c>
      <c r="T15" s="327">
        <v>20</v>
      </c>
      <c r="U15" s="327">
        <v>26</v>
      </c>
      <c r="V15" s="327">
        <v>19</v>
      </c>
      <c r="W15" s="328"/>
      <c r="X15" s="327">
        <v>-86</v>
      </c>
      <c r="Y15" s="327">
        <v>9</v>
      </c>
      <c r="Z15" s="327">
        <v>-11</v>
      </c>
      <c r="AA15" s="327">
        <v>-2</v>
      </c>
      <c r="AB15" s="327">
        <v>-1</v>
      </c>
      <c r="AC15" s="327">
        <v>-106</v>
      </c>
      <c r="AD15" s="327">
        <v>-139</v>
      </c>
      <c r="AE15" s="327">
        <v>17</v>
      </c>
      <c r="AF15" s="327">
        <v>12</v>
      </c>
      <c r="AG15" s="327">
        <v>37</v>
      </c>
      <c r="AH15" s="327">
        <v>37</v>
      </c>
      <c r="AI15" s="327">
        <v>4</v>
      </c>
      <c r="AJ15" s="327">
        <v>-19</v>
      </c>
      <c r="AK15" s="327">
        <v>36</v>
      </c>
      <c r="AL15" s="327">
        <v>6</v>
      </c>
      <c r="AM15" s="327">
        <v>7</v>
      </c>
      <c r="AN15" s="327">
        <v>11</v>
      </c>
      <c r="AO15" s="327">
        <v>8</v>
      </c>
      <c r="AP15" s="327">
        <v>5</v>
      </c>
      <c r="AQ15" s="327">
        <v>3</v>
      </c>
      <c r="AR15" s="329"/>
      <c r="AS15" s="326">
        <v>-158</v>
      </c>
      <c r="AT15" s="327">
        <v>15</v>
      </c>
      <c r="AU15" s="327">
        <v>-30</v>
      </c>
      <c r="AV15" s="327">
        <v>-3</v>
      </c>
      <c r="AW15" s="327">
        <v>-104</v>
      </c>
      <c r="AX15" s="327">
        <v>-127</v>
      </c>
      <c r="AY15" s="327">
        <v>-45</v>
      </c>
      <c r="AZ15" s="327">
        <v>60</v>
      </c>
      <c r="BA15" s="327">
        <v>56</v>
      </c>
      <c r="BB15" s="327">
        <v>-5</v>
      </c>
      <c r="BC15" s="327">
        <v>1</v>
      </c>
      <c r="BD15" s="327">
        <v>-6</v>
      </c>
      <c r="BE15" s="327">
        <v>-10</v>
      </c>
      <c r="BF15" s="327">
        <v>-18</v>
      </c>
      <c r="BG15" s="327">
        <v>4</v>
      </c>
      <c r="BH15" s="327">
        <v>-3</v>
      </c>
      <c r="BI15" s="327">
        <v>8</v>
      </c>
      <c r="BJ15" s="327">
        <v>12</v>
      </c>
      <c r="BK15" s="327">
        <v>21</v>
      </c>
      <c r="BL15" s="328">
        <v>16</v>
      </c>
      <c r="BM15" s="322"/>
    </row>
    <row r="16" spans="1:65">
      <c r="A16" s="324">
        <v>202</v>
      </c>
      <c r="B16" s="325" t="s">
        <v>187</v>
      </c>
      <c r="C16" s="326">
        <v>1687</v>
      </c>
      <c r="D16" s="327">
        <v>-350</v>
      </c>
      <c r="E16" s="327">
        <v>-121</v>
      </c>
      <c r="F16" s="327">
        <v>-43</v>
      </c>
      <c r="G16" s="327">
        <v>210</v>
      </c>
      <c r="H16" s="327">
        <v>942</v>
      </c>
      <c r="I16" s="327">
        <v>703</v>
      </c>
      <c r="J16" s="327">
        <v>59</v>
      </c>
      <c r="K16" s="327">
        <v>34</v>
      </c>
      <c r="L16" s="327">
        <v>33</v>
      </c>
      <c r="M16" s="327">
        <v>50</v>
      </c>
      <c r="N16" s="327">
        <v>83</v>
      </c>
      <c r="O16" s="327">
        <v>28</v>
      </c>
      <c r="P16" s="327">
        <v>11</v>
      </c>
      <c r="Q16" s="327">
        <v>8</v>
      </c>
      <c r="R16" s="327">
        <v>21</v>
      </c>
      <c r="S16" s="327">
        <v>6</v>
      </c>
      <c r="T16" s="327">
        <v>12</v>
      </c>
      <c r="U16" s="327">
        <v>-7</v>
      </c>
      <c r="V16" s="327">
        <v>8</v>
      </c>
      <c r="W16" s="328"/>
      <c r="X16" s="327">
        <v>809</v>
      </c>
      <c r="Y16" s="327">
        <v>-173</v>
      </c>
      <c r="Z16" s="327">
        <v>-58</v>
      </c>
      <c r="AA16" s="327">
        <v>0</v>
      </c>
      <c r="AB16" s="327">
        <v>127</v>
      </c>
      <c r="AC16" s="327">
        <v>347</v>
      </c>
      <c r="AD16" s="327">
        <v>381</v>
      </c>
      <c r="AE16" s="327">
        <v>73</v>
      </c>
      <c r="AF16" s="327">
        <v>39</v>
      </c>
      <c r="AG16" s="327">
        <v>42</v>
      </c>
      <c r="AH16" s="327">
        <v>18</v>
      </c>
      <c r="AI16" s="327">
        <v>49</v>
      </c>
      <c r="AJ16" s="327">
        <v>10</v>
      </c>
      <c r="AK16" s="327">
        <v>-8</v>
      </c>
      <c r="AL16" s="327">
        <v>-18</v>
      </c>
      <c r="AM16" s="327">
        <v>4</v>
      </c>
      <c r="AN16" s="327">
        <v>-11</v>
      </c>
      <c r="AO16" s="327">
        <v>-10</v>
      </c>
      <c r="AP16" s="327">
        <v>-4</v>
      </c>
      <c r="AQ16" s="327">
        <v>1</v>
      </c>
      <c r="AR16" s="329"/>
      <c r="AS16" s="326">
        <v>878</v>
      </c>
      <c r="AT16" s="327">
        <v>-177</v>
      </c>
      <c r="AU16" s="327">
        <v>-63</v>
      </c>
      <c r="AV16" s="327">
        <v>-43</v>
      </c>
      <c r="AW16" s="327">
        <v>83</v>
      </c>
      <c r="AX16" s="327">
        <v>595</v>
      </c>
      <c r="AY16" s="327">
        <v>322</v>
      </c>
      <c r="AZ16" s="327">
        <v>-14</v>
      </c>
      <c r="BA16" s="327">
        <v>-5</v>
      </c>
      <c r="BB16" s="327">
        <v>-9</v>
      </c>
      <c r="BC16" s="327">
        <v>32</v>
      </c>
      <c r="BD16" s="327">
        <v>34</v>
      </c>
      <c r="BE16" s="327">
        <v>18</v>
      </c>
      <c r="BF16" s="327">
        <v>19</v>
      </c>
      <c r="BG16" s="327">
        <v>26</v>
      </c>
      <c r="BH16" s="327">
        <v>17</v>
      </c>
      <c r="BI16" s="327">
        <v>17</v>
      </c>
      <c r="BJ16" s="327">
        <v>22</v>
      </c>
      <c r="BK16" s="327">
        <v>-3</v>
      </c>
      <c r="BL16" s="328">
        <v>7</v>
      </c>
      <c r="BM16" s="322"/>
    </row>
    <row r="17" spans="1:65">
      <c r="A17" s="324">
        <v>203</v>
      </c>
      <c r="B17" s="325" t="s">
        <v>188</v>
      </c>
      <c r="C17" s="326">
        <v>1921</v>
      </c>
      <c r="D17" s="327">
        <v>293</v>
      </c>
      <c r="E17" s="327">
        <v>113</v>
      </c>
      <c r="F17" s="327">
        <v>50</v>
      </c>
      <c r="G17" s="327">
        <v>-30</v>
      </c>
      <c r="H17" s="327">
        <v>160</v>
      </c>
      <c r="I17" s="327">
        <v>497</v>
      </c>
      <c r="J17" s="327">
        <v>473</v>
      </c>
      <c r="K17" s="327">
        <v>190</v>
      </c>
      <c r="L17" s="327">
        <v>85</v>
      </c>
      <c r="M17" s="327">
        <v>-31</v>
      </c>
      <c r="N17" s="327">
        <v>11</v>
      </c>
      <c r="O17" s="327">
        <v>3</v>
      </c>
      <c r="P17" s="327">
        <v>14</v>
      </c>
      <c r="Q17" s="327">
        <v>-10</v>
      </c>
      <c r="R17" s="327">
        <v>28</v>
      </c>
      <c r="S17" s="327">
        <v>24</v>
      </c>
      <c r="T17" s="327">
        <v>23</v>
      </c>
      <c r="U17" s="327">
        <v>12</v>
      </c>
      <c r="V17" s="327">
        <v>16</v>
      </c>
      <c r="W17" s="328"/>
      <c r="X17" s="327">
        <v>1009</v>
      </c>
      <c r="Y17" s="327">
        <v>151</v>
      </c>
      <c r="Z17" s="327">
        <v>48</v>
      </c>
      <c r="AA17" s="327">
        <v>42</v>
      </c>
      <c r="AB17" s="327">
        <v>-40</v>
      </c>
      <c r="AC17" s="327">
        <v>126</v>
      </c>
      <c r="AD17" s="327">
        <v>204</v>
      </c>
      <c r="AE17" s="327">
        <v>262</v>
      </c>
      <c r="AF17" s="327">
        <v>91</v>
      </c>
      <c r="AG17" s="327">
        <v>65</v>
      </c>
      <c r="AH17" s="327">
        <v>-6</v>
      </c>
      <c r="AI17" s="327">
        <v>6</v>
      </c>
      <c r="AJ17" s="327">
        <v>-11</v>
      </c>
      <c r="AK17" s="327">
        <v>14</v>
      </c>
      <c r="AL17" s="327">
        <v>5</v>
      </c>
      <c r="AM17" s="327">
        <v>19</v>
      </c>
      <c r="AN17" s="327">
        <v>15</v>
      </c>
      <c r="AO17" s="327">
        <v>9</v>
      </c>
      <c r="AP17" s="327">
        <v>6</v>
      </c>
      <c r="AQ17" s="327">
        <v>3</v>
      </c>
      <c r="AR17" s="329"/>
      <c r="AS17" s="326">
        <v>912</v>
      </c>
      <c r="AT17" s="327">
        <v>142</v>
      </c>
      <c r="AU17" s="327">
        <v>65</v>
      </c>
      <c r="AV17" s="327">
        <v>8</v>
      </c>
      <c r="AW17" s="327">
        <v>10</v>
      </c>
      <c r="AX17" s="327">
        <v>34</v>
      </c>
      <c r="AY17" s="327">
        <v>293</v>
      </c>
      <c r="AZ17" s="327">
        <v>211</v>
      </c>
      <c r="BA17" s="327">
        <v>99</v>
      </c>
      <c r="BB17" s="327">
        <v>20</v>
      </c>
      <c r="BC17" s="327">
        <v>-25</v>
      </c>
      <c r="BD17" s="327">
        <v>5</v>
      </c>
      <c r="BE17" s="327">
        <v>14</v>
      </c>
      <c r="BF17" s="327">
        <v>0</v>
      </c>
      <c r="BG17" s="327">
        <v>-15</v>
      </c>
      <c r="BH17" s="327">
        <v>9</v>
      </c>
      <c r="BI17" s="327">
        <v>9</v>
      </c>
      <c r="BJ17" s="327">
        <v>14</v>
      </c>
      <c r="BK17" s="327">
        <v>6</v>
      </c>
      <c r="BL17" s="328">
        <v>13</v>
      </c>
      <c r="BM17" s="322"/>
    </row>
    <row r="18" spans="1:65">
      <c r="A18" s="324">
        <v>204</v>
      </c>
      <c r="B18" s="325" t="s">
        <v>189</v>
      </c>
      <c r="C18" s="326">
        <v>-167</v>
      </c>
      <c r="D18" s="327">
        <v>-22</v>
      </c>
      <c r="E18" s="327">
        <v>-27</v>
      </c>
      <c r="F18" s="327">
        <v>-31</v>
      </c>
      <c r="G18" s="327">
        <v>190</v>
      </c>
      <c r="H18" s="327">
        <v>4</v>
      </c>
      <c r="I18" s="327">
        <v>42</v>
      </c>
      <c r="J18" s="327">
        <v>28</v>
      </c>
      <c r="K18" s="327">
        <v>-26</v>
      </c>
      <c r="L18" s="327">
        <v>-99</v>
      </c>
      <c r="M18" s="327">
        <v>-26</v>
      </c>
      <c r="N18" s="327">
        <v>-64</v>
      </c>
      <c r="O18" s="327">
        <v>-16</v>
      </c>
      <c r="P18" s="327">
        <v>-35</v>
      </c>
      <c r="Q18" s="327">
        <v>-68</v>
      </c>
      <c r="R18" s="327">
        <v>-10</v>
      </c>
      <c r="S18" s="327">
        <v>1</v>
      </c>
      <c r="T18" s="327">
        <v>-6</v>
      </c>
      <c r="U18" s="327">
        <v>-15</v>
      </c>
      <c r="V18" s="327">
        <v>13</v>
      </c>
      <c r="W18" s="328"/>
      <c r="X18" s="327">
        <v>-295</v>
      </c>
      <c r="Y18" s="327">
        <v>-16</v>
      </c>
      <c r="Z18" s="327">
        <v>-7</v>
      </c>
      <c r="AA18" s="327">
        <v>-49</v>
      </c>
      <c r="AB18" s="327">
        <v>84</v>
      </c>
      <c r="AC18" s="327">
        <v>-132</v>
      </c>
      <c r="AD18" s="327">
        <v>23</v>
      </c>
      <c r="AE18" s="327">
        <v>0</v>
      </c>
      <c r="AF18" s="327">
        <v>2</v>
      </c>
      <c r="AG18" s="327">
        <v>-76</v>
      </c>
      <c r="AH18" s="327">
        <v>-3</v>
      </c>
      <c r="AI18" s="327">
        <v>-38</v>
      </c>
      <c r="AJ18" s="327">
        <v>-1</v>
      </c>
      <c r="AK18" s="327">
        <v>-18</v>
      </c>
      <c r="AL18" s="327">
        <v>-53</v>
      </c>
      <c r="AM18" s="327">
        <v>-14</v>
      </c>
      <c r="AN18" s="327">
        <v>5</v>
      </c>
      <c r="AO18" s="327">
        <v>1</v>
      </c>
      <c r="AP18" s="327">
        <v>-9</v>
      </c>
      <c r="AQ18" s="327">
        <v>6</v>
      </c>
      <c r="AR18" s="329"/>
      <c r="AS18" s="326">
        <v>128</v>
      </c>
      <c r="AT18" s="327">
        <v>-6</v>
      </c>
      <c r="AU18" s="327">
        <v>-20</v>
      </c>
      <c r="AV18" s="327">
        <v>18</v>
      </c>
      <c r="AW18" s="327">
        <v>106</v>
      </c>
      <c r="AX18" s="327">
        <v>136</v>
      </c>
      <c r="AY18" s="327">
        <v>19</v>
      </c>
      <c r="AZ18" s="327">
        <v>28</v>
      </c>
      <c r="BA18" s="327">
        <v>-28</v>
      </c>
      <c r="BB18" s="327">
        <v>-23</v>
      </c>
      <c r="BC18" s="327">
        <v>-23</v>
      </c>
      <c r="BD18" s="327">
        <v>-26</v>
      </c>
      <c r="BE18" s="327">
        <v>-15</v>
      </c>
      <c r="BF18" s="327">
        <v>-17</v>
      </c>
      <c r="BG18" s="327">
        <v>-15</v>
      </c>
      <c r="BH18" s="327">
        <v>4</v>
      </c>
      <c r="BI18" s="327">
        <v>-4</v>
      </c>
      <c r="BJ18" s="327">
        <v>-7</v>
      </c>
      <c r="BK18" s="327">
        <v>-6</v>
      </c>
      <c r="BL18" s="328">
        <v>7</v>
      </c>
      <c r="BM18" s="322"/>
    </row>
    <row r="19" spans="1:65">
      <c r="A19" s="324">
        <v>205</v>
      </c>
      <c r="B19" s="325" t="s">
        <v>190</v>
      </c>
      <c r="C19" s="326">
        <v>-515</v>
      </c>
      <c r="D19" s="327">
        <v>-22</v>
      </c>
      <c r="E19" s="327">
        <v>-8</v>
      </c>
      <c r="F19" s="327">
        <v>-6</v>
      </c>
      <c r="G19" s="327">
        <v>-54</v>
      </c>
      <c r="H19" s="327">
        <v>-189</v>
      </c>
      <c r="I19" s="327">
        <v>-132</v>
      </c>
      <c r="J19" s="327">
        <v>-80</v>
      </c>
      <c r="K19" s="327">
        <v>-14</v>
      </c>
      <c r="L19" s="327">
        <v>13</v>
      </c>
      <c r="M19" s="327">
        <v>-11</v>
      </c>
      <c r="N19" s="327">
        <v>-9</v>
      </c>
      <c r="O19" s="327">
        <v>-2</v>
      </c>
      <c r="P19" s="327">
        <v>14</v>
      </c>
      <c r="Q19" s="327">
        <v>19</v>
      </c>
      <c r="R19" s="327">
        <v>-9</v>
      </c>
      <c r="S19" s="327">
        <v>-8</v>
      </c>
      <c r="T19" s="327">
        <v>-7</v>
      </c>
      <c r="U19" s="327">
        <v>-9</v>
      </c>
      <c r="V19" s="327">
        <v>-1</v>
      </c>
      <c r="W19" s="328"/>
      <c r="X19" s="327">
        <v>-280</v>
      </c>
      <c r="Y19" s="327">
        <v>-6</v>
      </c>
      <c r="Z19" s="327">
        <v>-9</v>
      </c>
      <c r="AA19" s="327">
        <v>-1</v>
      </c>
      <c r="AB19" s="327">
        <v>-32</v>
      </c>
      <c r="AC19" s="327">
        <v>-76</v>
      </c>
      <c r="AD19" s="327">
        <v>-98</v>
      </c>
      <c r="AE19" s="327">
        <v>-56</v>
      </c>
      <c r="AF19" s="327">
        <v>-5</v>
      </c>
      <c r="AG19" s="327">
        <v>-5</v>
      </c>
      <c r="AH19" s="327">
        <v>-12</v>
      </c>
      <c r="AI19" s="327">
        <v>-1</v>
      </c>
      <c r="AJ19" s="327">
        <v>8</v>
      </c>
      <c r="AK19" s="327">
        <v>9</v>
      </c>
      <c r="AL19" s="327">
        <v>11</v>
      </c>
      <c r="AM19" s="327">
        <v>-2</v>
      </c>
      <c r="AN19" s="327">
        <v>0</v>
      </c>
      <c r="AO19" s="327">
        <v>-1</v>
      </c>
      <c r="AP19" s="327">
        <v>-6</v>
      </c>
      <c r="AQ19" s="327">
        <v>2</v>
      </c>
      <c r="AR19" s="329"/>
      <c r="AS19" s="326">
        <v>-235</v>
      </c>
      <c r="AT19" s="327">
        <v>-16</v>
      </c>
      <c r="AU19" s="327">
        <v>1</v>
      </c>
      <c r="AV19" s="327">
        <v>-5</v>
      </c>
      <c r="AW19" s="327">
        <v>-22</v>
      </c>
      <c r="AX19" s="327">
        <v>-113</v>
      </c>
      <c r="AY19" s="327">
        <v>-34</v>
      </c>
      <c r="AZ19" s="327">
        <v>-24</v>
      </c>
      <c r="BA19" s="327">
        <v>-9</v>
      </c>
      <c r="BB19" s="327">
        <v>18</v>
      </c>
      <c r="BC19" s="327">
        <v>1</v>
      </c>
      <c r="BD19" s="327">
        <v>-8</v>
      </c>
      <c r="BE19" s="327">
        <v>-10</v>
      </c>
      <c r="BF19" s="327">
        <v>5</v>
      </c>
      <c r="BG19" s="327">
        <v>8</v>
      </c>
      <c r="BH19" s="327">
        <v>-7</v>
      </c>
      <c r="BI19" s="327">
        <v>-8</v>
      </c>
      <c r="BJ19" s="327">
        <v>-6</v>
      </c>
      <c r="BK19" s="327">
        <v>-3</v>
      </c>
      <c r="BL19" s="328">
        <v>-3</v>
      </c>
      <c r="BM19" s="322"/>
    </row>
    <row r="20" spans="1:65">
      <c r="A20" s="324">
        <v>206</v>
      </c>
      <c r="B20" s="325" t="s">
        <v>191</v>
      </c>
      <c r="C20" s="326">
        <v>-105</v>
      </c>
      <c r="D20" s="327">
        <v>68</v>
      </c>
      <c r="E20" s="327">
        <v>8</v>
      </c>
      <c r="F20" s="327">
        <v>-21</v>
      </c>
      <c r="G20" s="327">
        <v>2</v>
      </c>
      <c r="H20" s="327">
        <v>-101</v>
      </c>
      <c r="I20" s="327">
        <v>-143</v>
      </c>
      <c r="J20" s="327">
        <v>45</v>
      </c>
      <c r="K20" s="327">
        <v>7</v>
      </c>
      <c r="L20" s="327">
        <v>-31</v>
      </c>
      <c r="M20" s="327">
        <v>-20</v>
      </c>
      <c r="N20" s="327">
        <v>18</v>
      </c>
      <c r="O20" s="327">
        <v>19</v>
      </c>
      <c r="P20" s="327">
        <v>18</v>
      </c>
      <c r="Q20" s="327">
        <v>17</v>
      </c>
      <c r="R20" s="327">
        <v>8</v>
      </c>
      <c r="S20" s="327">
        <v>16</v>
      </c>
      <c r="T20" s="327">
        <v>-6</v>
      </c>
      <c r="U20" s="327">
        <v>-5</v>
      </c>
      <c r="V20" s="327">
        <v>-4</v>
      </c>
      <c r="W20" s="328"/>
      <c r="X20" s="327">
        <v>-122</v>
      </c>
      <c r="Y20" s="327">
        <v>16</v>
      </c>
      <c r="Z20" s="327">
        <v>9</v>
      </c>
      <c r="AA20" s="327">
        <v>0</v>
      </c>
      <c r="AB20" s="327">
        <v>13</v>
      </c>
      <c r="AC20" s="327">
        <v>-102</v>
      </c>
      <c r="AD20" s="327">
        <v>-97</v>
      </c>
      <c r="AE20" s="327">
        <v>6</v>
      </c>
      <c r="AF20" s="327">
        <v>28</v>
      </c>
      <c r="AG20" s="327">
        <v>-20</v>
      </c>
      <c r="AH20" s="327">
        <v>-20</v>
      </c>
      <c r="AI20" s="327">
        <v>7</v>
      </c>
      <c r="AJ20" s="327">
        <v>13</v>
      </c>
      <c r="AK20" s="327">
        <v>9</v>
      </c>
      <c r="AL20" s="327">
        <v>4</v>
      </c>
      <c r="AM20" s="327">
        <v>9</v>
      </c>
      <c r="AN20" s="327">
        <v>10</v>
      </c>
      <c r="AO20" s="327">
        <v>-4</v>
      </c>
      <c r="AP20" s="327">
        <v>-5</v>
      </c>
      <c r="AQ20" s="327">
        <v>2</v>
      </c>
      <c r="AR20" s="329"/>
      <c r="AS20" s="326">
        <v>17</v>
      </c>
      <c r="AT20" s="327">
        <v>52</v>
      </c>
      <c r="AU20" s="327">
        <v>-1</v>
      </c>
      <c r="AV20" s="327">
        <v>-21</v>
      </c>
      <c r="AW20" s="327">
        <v>-11</v>
      </c>
      <c r="AX20" s="327">
        <v>1</v>
      </c>
      <c r="AY20" s="327">
        <v>-46</v>
      </c>
      <c r="AZ20" s="327">
        <v>39</v>
      </c>
      <c r="BA20" s="327">
        <v>-21</v>
      </c>
      <c r="BB20" s="327">
        <v>-11</v>
      </c>
      <c r="BC20" s="327">
        <v>0</v>
      </c>
      <c r="BD20" s="327">
        <v>11</v>
      </c>
      <c r="BE20" s="327">
        <v>6</v>
      </c>
      <c r="BF20" s="327">
        <v>9</v>
      </c>
      <c r="BG20" s="327">
        <v>13</v>
      </c>
      <c r="BH20" s="327">
        <v>-1</v>
      </c>
      <c r="BI20" s="327">
        <v>6</v>
      </c>
      <c r="BJ20" s="327">
        <v>-2</v>
      </c>
      <c r="BK20" s="327">
        <v>0</v>
      </c>
      <c r="BL20" s="328">
        <v>-6</v>
      </c>
      <c r="BM20" s="322"/>
    </row>
    <row r="21" spans="1:65">
      <c r="A21" s="324">
        <v>207</v>
      </c>
      <c r="B21" s="325" t="s">
        <v>266</v>
      </c>
      <c r="C21" s="326">
        <v>1144</v>
      </c>
      <c r="D21" s="327">
        <v>261</v>
      </c>
      <c r="E21" s="327">
        <v>33</v>
      </c>
      <c r="F21" s="327">
        <v>-13</v>
      </c>
      <c r="G21" s="327">
        <v>193</v>
      </c>
      <c r="H21" s="327">
        <v>-60</v>
      </c>
      <c r="I21" s="327">
        <v>190</v>
      </c>
      <c r="J21" s="327">
        <v>214</v>
      </c>
      <c r="K21" s="327">
        <v>167</v>
      </c>
      <c r="L21" s="327">
        <v>46</v>
      </c>
      <c r="M21" s="327">
        <v>3</v>
      </c>
      <c r="N21" s="327">
        <v>12</v>
      </c>
      <c r="O21" s="327">
        <v>-14</v>
      </c>
      <c r="P21" s="327">
        <v>52</v>
      </c>
      <c r="Q21" s="327">
        <v>10</v>
      </c>
      <c r="R21" s="327">
        <v>-8</v>
      </c>
      <c r="S21" s="327">
        <v>1</v>
      </c>
      <c r="T21" s="327">
        <v>24</v>
      </c>
      <c r="U21" s="327">
        <v>26</v>
      </c>
      <c r="V21" s="327">
        <v>7</v>
      </c>
      <c r="W21" s="328"/>
      <c r="X21" s="327">
        <v>565</v>
      </c>
      <c r="Y21" s="327">
        <v>143</v>
      </c>
      <c r="Z21" s="327">
        <v>8</v>
      </c>
      <c r="AA21" s="327">
        <v>12</v>
      </c>
      <c r="AB21" s="327">
        <v>122</v>
      </c>
      <c r="AC21" s="327">
        <v>-68</v>
      </c>
      <c r="AD21" s="327">
        <v>99</v>
      </c>
      <c r="AE21" s="327">
        <v>92</v>
      </c>
      <c r="AF21" s="327">
        <v>97</v>
      </c>
      <c r="AG21" s="327">
        <v>21</v>
      </c>
      <c r="AH21" s="327">
        <v>-6</v>
      </c>
      <c r="AI21" s="327">
        <v>14</v>
      </c>
      <c r="AJ21" s="327">
        <v>-5</v>
      </c>
      <c r="AK21" s="327">
        <v>26</v>
      </c>
      <c r="AL21" s="327">
        <v>7</v>
      </c>
      <c r="AM21" s="327">
        <v>-9</v>
      </c>
      <c r="AN21" s="327">
        <v>-11</v>
      </c>
      <c r="AO21" s="327">
        <v>1</v>
      </c>
      <c r="AP21" s="327">
        <v>21</v>
      </c>
      <c r="AQ21" s="327">
        <v>1</v>
      </c>
      <c r="AR21" s="329"/>
      <c r="AS21" s="326">
        <v>579</v>
      </c>
      <c r="AT21" s="327">
        <v>118</v>
      </c>
      <c r="AU21" s="327">
        <v>25</v>
      </c>
      <c r="AV21" s="327">
        <v>-25</v>
      </c>
      <c r="AW21" s="327">
        <v>71</v>
      </c>
      <c r="AX21" s="327">
        <v>8</v>
      </c>
      <c r="AY21" s="327">
        <v>91</v>
      </c>
      <c r="AZ21" s="327">
        <v>122</v>
      </c>
      <c r="BA21" s="327">
        <v>70</v>
      </c>
      <c r="BB21" s="327">
        <v>25</v>
      </c>
      <c r="BC21" s="327">
        <v>9</v>
      </c>
      <c r="BD21" s="327">
        <v>-2</v>
      </c>
      <c r="BE21" s="327">
        <v>-9</v>
      </c>
      <c r="BF21" s="327">
        <v>26</v>
      </c>
      <c r="BG21" s="327">
        <v>3</v>
      </c>
      <c r="BH21" s="327">
        <v>1</v>
      </c>
      <c r="BI21" s="327">
        <v>12</v>
      </c>
      <c r="BJ21" s="327">
        <v>23</v>
      </c>
      <c r="BK21" s="327">
        <v>5</v>
      </c>
      <c r="BL21" s="328">
        <v>6</v>
      </c>
      <c r="BM21" s="322"/>
    </row>
    <row r="22" spans="1:65">
      <c r="A22" s="324">
        <v>208</v>
      </c>
      <c r="B22" s="325" t="s">
        <v>268</v>
      </c>
      <c r="C22" s="326">
        <v>-219</v>
      </c>
      <c r="D22" s="327">
        <v>-21</v>
      </c>
      <c r="E22" s="327">
        <v>-11</v>
      </c>
      <c r="F22" s="327">
        <v>-2</v>
      </c>
      <c r="G22" s="327">
        <v>7</v>
      </c>
      <c r="H22" s="327">
        <v>-75</v>
      </c>
      <c r="I22" s="327">
        <v>-41</v>
      </c>
      <c r="J22" s="327">
        <v>-22</v>
      </c>
      <c r="K22" s="327">
        <v>-20</v>
      </c>
      <c r="L22" s="327">
        <v>-5</v>
      </c>
      <c r="M22" s="327">
        <v>0</v>
      </c>
      <c r="N22" s="327">
        <v>-3</v>
      </c>
      <c r="O22" s="327">
        <v>-5</v>
      </c>
      <c r="P22" s="327">
        <v>-3</v>
      </c>
      <c r="Q22" s="327">
        <v>-2</v>
      </c>
      <c r="R22" s="327">
        <v>-7</v>
      </c>
      <c r="S22" s="327">
        <v>2</v>
      </c>
      <c r="T22" s="327">
        <v>-6</v>
      </c>
      <c r="U22" s="327">
        <v>-6</v>
      </c>
      <c r="V22" s="327">
        <v>1</v>
      </c>
      <c r="W22" s="328"/>
      <c r="X22" s="327">
        <v>-120</v>
      </c>
      <c r="Y22" s="327">
        <v>-16</v>
      </c>
      <c r="Z22" s="327">
        <v>-7</v>
      </c>
      <c r="AA22" s="327">
        <v>4</v>
      </c>
      <c r="AB22" s="327">
        <v>1</v>
      </c>
      <c r="AC22" s="327">
        <v>-40</v>
      </c>
      <c r="AD22" s="327">
        <v>-9</v>
      </c>
      <c r="AE22" s="327">
        <v>-7</v>
      </c>
      <c r="AF22" s="327">
        <v>-19</v>
      </c>
      <c r="AG22" s="327">
        <v>-7</v>
      </c>
      <c r="AH22" s="327">
        <v>1</v>
      </c>
      <c r="AI22" s="327">
        <v>-9</v>
      </c>
      <c r="AJ22" s="327">
        <v>-7</v>
      </c>
      <c r="AK22" s="327">
        <v>0</v>
      </c>
      <c r="AL22" s="327">
        <v>-1</v>
      </c>
      <c r="AM22" s="327">
        <v>-1</v>
      </c>
      <c r="AN22" s="327">
        <v>2</v>
      </c>
      <c r="AO22" s="327">
        <v>-2</v>
      </c>
      <c r="AP22" s="327">
        <v>-1</v>
      </c>
      <c r="AQ22" s="327">
        <v>-2</v>
      </c>
      <c r="AR22" s="329"/>
      <c r="AS22" s="326">
        <v>-99</v>
      </c>
      <c r="AT22" s="327">
        <v>-5</v>
      </c>
      <c r="AU22" s="327">
        <v>-4</v>
      </c>
      <c r="AV22" s="327">
        <v>-6</v>
      </c>
      <c r="AW22" s="327">
        <v>6</v>
      </c>
      <c r="AX22" s="327">
        <v>-35</v>
      </c>
      <c r="AY22" s="327">
        <v>-32</v>
      </c>
      <c r="AZ22" s="327">
        <v>-15</v>
      </c>
      <c r="BA22" s="327">
        <v>-1</v>
      </c>
      <c r="BB22" s="327">
        <v>2</v>
      </c>
      <c r="BC22" s="327">
        <v>-1</v>
      </c>
      <c r="BD22" s="327">
        <v>6</v>
      </c>
      <c r="BE22" s="327">
        <v>2</v>
      </c>
      <c r="BF22" s="327">
        <v>-3</v>
      </c>
      <c r="BG22" s="327">
        <v>-1</v>
      </c>
      <c r="BH22" s="327">
        <v>-6</v>
      </c>
      <c r="BI22" s="327">
        <v>0</v>
      </c>
      <c r="BJ22" s="327">
        <v>-4</v>
      </c>
      <c r="BK22" s="327">
        <v>-5</v>
      </c>
      <c r="BL22" s="328">
        <v>3</v>
      </c>
      <c r="BM22" s="322"/>
    </row>
    <row r="23" spans="1:65">
      <c r="A23" s="324">
        <v>209</v>
      </c>
      <c r="B23" s="325" t="s">
        <v>270</v>
      </c>
      <c r="C23" s="326">
        <v>-454</v>
      </c>
      <c r="D23" s="327">
        <v>-5</v>
      </c>
      <c r="E23" s="327">
        <v>-11</v>
      </c>
      <c r="F23" s="327">
        <v>-5</v>
      </c>
      <c r="G23" s="327">
        <v>-86</v>
      </c>
      <c r="H23" s="327">
        <v>-213</v>
      </c>
      <c r="I23" s="327">
        <v>-60</v>
      </c>
      <c r="J23" s="327">
        <v>40</v>
      </c>
      <c r="K23" s="327">
        <v>-14</v>
      </c>
      <c r="L23" s="327">
        <v>-10</v>
      </c>
      <c r="M23" s="327">
        <v>-33</v>
      </c>
      <c r="N23" s="327">
        <v>-27</v>
      </c>
      <c r="O23" s="327">
        <v>-21</v>
      </c>
      <c r="P23" s="327">
        <v>5</v>
      </c>
      <c r="Q23" s="327">
        <v>5</v>
      </c>
      <c r="R23" s="327">
        <v>3</v>
      </c>
      <c r="S23" s="327">
        <v>0</v>
      </c>
      <c r="T23" s="327">
        <v>-8</v>
      </c>
      <c r="U23" s="327">
        <v>-6</v>
      </c>
      <c r="V23" s="327">
        <v>-8</v>
      </c>
      <c r="W23" s="328"/>
      <c r="X23" s="327">
        <v>-192</v>
      </c>
      <c r="Y23" s="327">
        <v>-9</v>
      </c>
      <c r="Z23" s="327">
        <v>-5</v>
      </c>
      <c r="AA23" s="327">
        <v>3</v>
      </c>
      <c r="AB23" s="327">
        <v>-69</v>
      </c>
      <c r="AC23" s="327">
        <v>-51</v>
      </c>
      <c r="AD23" s="327">
        <v>-27</v>
      </c>
      <c r="AE23" s="327">
        <v>5</v>
      </c>
      <c r="AF23" s="327">
        <v>-12</v>
      </c>
      <c r="AG23" s="327">
        <v>0</v>
      </c>
      <c r="AH23" s="327">
        <v>-18</v>
      </c>
      <c r="AI23" s="327">
        <v>-5</v>
      </c>
      <c r="AJ23" s="327">
        <v>-8</v>
      </c>
      <c r="AK23" s="327">
        <v>3</v>
      </c>
      <c r="AL23" s="327">
        <v>9</v>
      </c>
      <c r="AM23" s="327">
        <v>3</v>
      </c>
      <c r="AN23" s="327">
        <v>-4</v>
      </c>
      <c r="AO23" s="327">
        <v>0</v>
      </c>
      <c r="AP23" s="327">
        <v>-5</v>
      </c>
      <c r="AQ23" s="327">
        <v>-2</v>
      </c>
      <c r="AR23" s="329"/>
      <c r="AS23" s="326">
        <v>-262</v>
      </c>
      <c r="AT23" s="327">
        <v>4</v>
      </c>
      <c r="AU23" s="327">
        <v>-6</v>
      </c>
      <c r="AV23" s="327">
        <v>-8</v>
      </c>
      <c r="AW23" s="327">
        <v>-17</v>
      </c>
      <c r="AX23" s="327">
        <v>-162</v>
      </c>
      <c r="AY23" s="327">
        <v>-33</v>
      </c>
      <c r="AZ23" s="327">
        <v>35</v>
      </c>
      <c r="BA23" s="327">
        <v>-2</v>
      </c>
      <c r="BB23" s="327">
        <v>-10</v>
      </c>
      <c r="BC23" s="327">
        <v>-15</v>
      </c>
      <c r="BD23" s="327">
        <v>-22</v>
      </c>
      <c r="BE23" s="327">
        <v>-13</v>
      </c>
      <c r="BF23" s="327">
        <v>2</v>
      </c>
      <c r="BG23" s="327">
        <v>-4</v>
      </c>
      <c r="BH23" s="327">
        <v>0</v>
      </c>
      <c r="BI23" s="327">
        <v>4</v>
      </c>
      <c r="BJ23" s="327">
        <v>-8</v>
      </c>
      <c r="BK23" s="327">
        <v>-1</v>
      </c>
      <c r="BL23" s="328">
        <v>-6</v>
      </c>
      <c r="BM23" s="322"/>
    </row>
    <row r="24" spans="1:65">
      <c r="A24" s="324">
        <v>210</v>
      </c>
      <c r="B24" s="325" t="s">
        <v>58</v>
      </c>
      <c r="C24" s="326">
        <v>-778</v>
      </c>
      <c r="D24" s="327">
        <v>-133</v>
      </c>
      <c r="E24" s="327">
        <v>-43</v>
      </c>
      <c r="F24" s="327">
        <v>-6</v>
      </c>
      <c r="G24" s="327">
        <v>47</v>
      </c>
      <c r="H24" s="327">
        <v>-305</v>
      </c>
      <c r="I24" s="327">
        <v>-82</v>
      </c>
      <c r="J24" s="327">
        <v>-165</v>
      </c>
      <c r="K24" s="327">
        <v>-113</v>
      </c>
      <c r="L24" s="327">
        <v>-58</v>
      </c>
      <c r="M24" s="327">
        <v>14</v>
      </c>
      <c r="N24" s="327">
        <v>25</v>
      </c>
      <c r="O24" s="327">
        <v>1</v>
      </c>
      <c r="P24" s="327">
        <v>-24</v>
      </c>
      <c r="Q24" s="327">
        <v>7</v>
      </c>
      <c r="R24" s="327">
        <v>-17</v>
      </c>
      <c r="S24" s="327">
        <v>-7</v>
      </c>
      <c r="T24" s="327">
        <v>46</v>
      </c>
      <c r="U24" s="327">
        <v>23</v>
      </c>
      <c r="V24" s="327">
        <v>12</v>
      </c>
      <c r="W24" s="328"/>
      <c r="X24" s="327">
        <v>-319</v>
      </c>
      <c r="Y24" s="327">
        <v>-81</v>
      </c>
      <c r="Z24" s="327">
        <v>-28</v>
      </c>
      <c r="AA24" s="327">
        <v>-8</v>
      </c>
      <c r="AB24" s="327">
        <v>50</v>
      </c>
      <c r="AC24" s="327">
        <v>-129</v>
      </c>
      <c r="AD24" s="327">
        <v>-19</v>
      </c>
      <c r="AE24" s="327">
        <v>-75</v>
      </c>
      <c r="AF24" s="327">
        <v>-37</v>
      </c>
      <c r="AG24" s="327">
        <v>-33</v>
      </c>
      <c r="AH24" s="327">
        <v>3</v>
      </c>
      <c r="AI24" s="327">
        <v>27</v>
      </c>
      <c r="AJ24" s="327">
        <v>13</v>
      </c>
      <c r="AK24" s="327">
        <v>-10</v>
      </c>
      <c r="AL24" s="327">
        <v>9</v>
      </c>
      <c r="AM24" s="327">
        <v>-11</v>
      </c>
      <c r="AN24" s="327">
        <v>-11</v>
      </c>
      <c r="AO24" s="327">
        <v>6</v>
      </c>
      <c r="AP24" s="327">
        <v>8</v>
      </c>
      <c r="AQ24" s="327">
        <v>7</v>
      </c>
      <c r="AR24" s="329"/>
      <c r="AS24" s="326">
        <v>-459</v>
      </c>
      <c r="AT24" s="327">
        <v>-52</v>
      </c>
      <c r="AU24" s="327">
        <v>-15</v>
      </c>
      <c r="AV24" s="327">
        <v>2</v>
      </c>
      <c r="AW24" s="327">
        <v>-3</v>
      </c>
      <c r="AX24" s="327">
        <v>-176</v>
      </c>
      <c r="AY24" s="327">
        <v>-63</v>
      </c>
      <c r="AZ24" s="327">
        <v>-90</v>
      </c>
      <c r="BA24" s="327">
        <v>-76</v>
      </c>
      <c r="BB24" s="327">
        <v>-25</v>
      </c>
      <c r="BC24" s="327">
        <v>11</v>
      </c>
      <c r="BD24" s="327">
        <v>-2</v>
      </c>
      <c r="BE24" s="327">
        <v>-12</v>
      </c>
      <c r="BF24" s="327">
        <v>-14</v>
      </c>
      <c r="BG24" s="327">
        <v>-2</v>
      </c>
      <c r="BH24" s="327">
        <v>-6</v>
      </c>
      <c r="BI24" s="327">
        <v>4</v>
      </c>
      <c r="BJ24" s="327">
        <v>40</v>
      </c>
      <c r="BK24" s="327">
        <v>15</v>
      </c>
      <c r="BL24" s="328">
        <v>5</v>
      </c>
      <c r="BM24" s="322"/>
    </row>
    <row r="25" spans="1:65">
      <c r="A25" s="324">
        <v>212</v>
      </c>
      <c r="B25" s="325" t="s">
        <v>271</v>
      </c>
      <c r="C25" s="326">
        <v>-275</v>
      </c>
      <c r="D25" s="327">
        <v>14</v>
      </c>
      <c r="E25" s="327">
        <v>-3</v>
      </c>
      <c r="F25" s="327">
        <v>-11</v>
      </c>
      <c r="G25" s="327">
        <v>-21</v>
      </c>
      <c r="H25" s="327">
        <v>-107</v>
      </c>
      <c r="I25" s="327">
        <v>-64</v>
      </c>
      <c r="J25" s="327">
        <v>-21</v>
      </c>
      <c r="K25" s="327">
        <v>-5</v>
      </c>
      <c r="L25" s="327">
        <v>-31</v>
      </c>
      <c r="M25" s="327">
        <v>10</v>
      </c>
      <c r="N25" s="327">
        <v>5</v>
      </c>
      <c r="O25" s="327">
        <v>-7</v>
      </c>
      <c r="P25" s="327">
        <v>-8</v>
      </c>
      <c r="Q25" s="327">
        <v>-10</v>
      </c>
      <c r="R25" s="327">
        <v>2</v>
      </c>
      <c r="S25" s="327">
        <v>0</v>
      </c>
      <c r="T25" s="327">
        <v>-9</v>
      </c>
      <c r="U25" s="327">
        <v>-8</v>
      </c>
      <c r="V25" s="327">
        <v>-1</v>
      </c>
      <c r="W25" s="328"/>
      <c r="X25" s="327">
        <v>-143</v>
      </c>
      <c r="Y25" s="327">
        <v>5</v>
      </c>
      <c r="Z25" s="327">
        <v>-5</v>
      </c>
      <c r="AA25" s="327">
        <v>-9</v>
      </c>
      <c r="AB25" s="327">
        <v>-14</v>
      </c>
      <c r="AC25" s="327">
        <v>-48</v>
      </c>
      <c r="AD25" s="327">
        <v>-22</v>
      </c>
      <c r="AE25" s="327">
        <v>-20</v>
      </c>
      <c r="AF25" s="327">
        <v>2</v>
      </c>
      <c r="AG25" s="327">
        <v>-20</v>
      </c>
      <c r="AH25" s="327">
        <v>2</v>
      </c>
      <c r="AI25" s="327">
        <v>8</v>
      </c>
      <c r="AJ25" s="327">
        <v>-2</v>
      </c>
      <c r="AK25" s="327">
        <v>-6</v>
      </c>
      <c r="AL25" s="327">
        <v>-2</v>
      </c>
      <c r="AM25" s="327">
        <v>-3</v>
      </c>
      <c r="AN25" s="327">
        <v>-1</v>
      </c>
      <c r="AO25" s="327">
        <v>-1</v>
      </c>
      <c r="AP25" s="327">
        <v>-7</v>
      </c>
      <c r="AQ25" s="327">
        <v>0</v>
      </c>
      <c r="AR25" s="329"/>
      <c r="AS25" s="326">
        <v>-132</v>
      </c>
      <c r="AT25" s="327">
        <v>9</v>
      </c>
      <c r="AU25" s="327">
        <v>2</v>
      </c>
      <c r="AV25" s="327">
        <v>-2</v>
      </c>
      <c r="AW25" s="327">
        <v>-7</v>
      </c>
      <c r="AX25" s="327">
        <v>-59</v>
      </c>
      <c r="AY25" s="327">
        <v>-42</v>
      </c>
      <c r="AZ25" s="327">
        <v>-1</v>
      </c>
      <c r="BA25" s="327">
        <v>-7</v>
      </c>
      <c r="BB25" s="327">
        <v>-11</v>
      </c>
      <c r="BC25" s="327">
        <v>8</v>
      </c>
      <c r="BD25" s="327">
        <v>-3</v>
      </c>
      <c r="BE25" s="327">
        <v>-5</v>
      </c>
      <c r="BF25" s="327">
        <v>-2</v>
      </c>
      <c r="BG25" s="327">
        <v>-8</v>
      </c>
      <c r="BH25" s="327">
        <v>5</v>
      </c>
      <c r="BI25" s="327">
        <v>1</v>
      </c>
      <c r="BJ25" s="327">
        <v>-8</v>
      </c>
      <c r="BK25" s="327">
        <v>-1</v>
      </c>
      <c r="BL25" s="328">
        <v>-1</v>
      </c>
      <c r="BM25" s="322"/>
    </row>
    <row r="26" spans="1:65">
      <c r="A26" s="324">
        <v>213</v>
      </c>
      <c r="B26" s="325" t="s">
        <v>273</v>
      </c>
      <c r="C26" s="326">
        <v>-84</v>
      </c>
      <c r="D26" s="327">
        <v>34</v>
      </c>
      <c r="E26" s="327">
        <v>1</v>
      </c>
      <c r="F26" s="327">
        <v>4</v>
      </c>
      <c r="G26" s="327">
        <v>-23</v>
      </c>
      <c r="H26" s="327">
        <v>-48</v>
      </c>
      <c r="I26" s="327">
        <v>-38</v>
      </c>
      <c r="J26" s="327">
        <v>-6</v>
      </c>
      <c r="K26" s="327">
        <v>11</v>
      </c>
      <c r="L26" s="327">
        <v>-12</v>
      </c>
      <c r="M26" s="327">
        <v>-4</v>
      </c>
      <c r="N26" s="327">
        <v>5</v>
      </c>
      <c r="O26" s="327">
        <v>5</v>
      </c>
      <c r="P26" s="327">
        <v>3</v>
      </c>
      <c r="Q26" s="327">
        <v>-2</v>
      </c>
      <c r="R26" s="327">
        <v>5</v>
      </c>
      <c r="S26" s="327">
        <v>-15</v>
      </c>
      <c r="T26" s="327">
        <v>-3</v>
      </c>
      <c r="U26" s="327">
        <v>3</v>
      </c>
      <c r="V26" s="327">
        <v>-4</v>
      </c>
      <c r="W26" s="328"/>
      <c r="X26" s="327">
        <v>-16</v>
      </c>
      <c r="Y26" s="327">
        <v>16</v>
      </c>
      <c r="Z26" s="327">
        <v>0</v>
      </c>
      <c r="AA26" s="327">
        <v>-4</v>
      </c>
      <c r="AB26" s="327">
        <v>-20</v>
      </c>
      <c r="AC26" s="327">
        <v>5</v>
      </c>
      <c r="AD26" s="327">
        <v>-13</v>
      </c>
      <c r="AE26" s="327">
        <v>-7</v>
      </c>
      <c r="AF26" s="327">
        <v>1</v>
      </c>
      <c r="AG26" s="327">
        <v>-3</v>
      </c>
      <c r="AH26" s="327">
        <v>-5</v>
      </c>
      <c r="AI26" s="327">
        <v>6</v>
      </c>
      <c r="AJ26" s="327">
        <v>9</v>
      </c>
      <c r="AK26" s="327">
        <v>3</v>
      </c>
      <c r="AL26" s="327">
        <v>0</v>
      </c>
      <c r="AM26" s="327">
        <v>0</v>
      </c>
      <c r="AN26" s="327">
        <v>-4</v>
      </c>
      <c r="AO26" s="327">
        <v>0</v>
      </c>
      <c r="AP26" s="327">
        <v>0</v>
      </c>
      <c r="AQ26" s="327">
        <v>0</v>
      </c>
      <c r="AR26" s="329"/>
      <c r="AS26" s="326">
        <v>-68</v>
      </c>
      <c r="AT26" s="327">
        <v>18</v>
      </c>
      <c r="AU26" s="327">
        <v>1</v>
      </c>
      <c r="AV26" s="327">
        <v>8</v>
      </c>
      <c r="AW26" s="327">
        <v>-3</v>
      </c>
      <c r="AX26" s="327">
        <v>-53</v>
      </c>
      <c r="AY26" s="327">
        <v>-25</v>
      </c>
      <c r="AZ26" s="327">
        <v>1</v>
      </c>
      <c r="BA26" s="327">
        <v>10</v>
      </c>
      <c r="BB26" s="327">
        <v>-9</v>
      </c>
      <c r="BC26" s="327">
        <v>1</v>
      </c>
      <c r="BD26" s="327">
        <v>-1</v>
      </c>
      <c r="BE26" s="327">
        <v>-4</v>
      </c>
      <c r="BF26" s="327">
        <v>0</v>
      </c>
      <c r="BG26" s="327">
        <v>-2</v>
      </c>
      <c r="BH26" s="327">
        <v>5</v>
      </c>
      <c r="BI26" s="327">
        <v>-11</v>
      </c>
      <c r="BJ26" s="327">
        <v>-3</v>
      </c>
      <c r="BK26" s="327">
        <v>3</v>
      </c>
      <c r="BL26" s="328">
        <v>-4</v>
      </c>
      <c r="BM26" s="322"/>
    </row>
    <row r="27" spans="1:65">
      <c r="A27" s="324">
        <v>214</v>
      </c>
      <c r="B27" s="325" t="s">
        <v>274</v>
      </c>
      <c r="C27" s="326">
        <v>-115</v>
      </c>
      <c r="D27" s="327">
        <v>108</v>
      </c>
      <c r="E27" s="327">
        <v>5</v>
      </c>
      <c r="F27" s="327">
        <v>28</v>
      </c>
      <c r="G27" s="327">
        <v>-9</v>
      </c>
      <c r="H27" s="327">
        <v>-500</v>
      </c>
      <c r="I27" s="327">
        <v>-42</v>
      </c>
      <c r="J27" s="327">
        <v>103</v>
      </c>
      <c r="K27" s="327">
        <v>46</v>
      </c>
      <c r="L27" s="327">
        <v>2</v>
      </c>
      <c r="M27" s="327">
        <v>5</v>
      </c>
      <c r="N27" s="327">
        <v>-3</v>
      </c>
      <c r="O27" s="327">
        <v>70</v>
      </c>
      <c r="P27" s="327">
        <v>26</v>
      </c>
      <c r="Q27" s="327">
        <v>13</v>
      </c>
      <c r="R27" s="327">
        <v>-1</v>
      </c>
      <c r="S27" s="327">
        <v>0</v>
      </c>
      <c r="T27" s="327">
        <v>9</v>
      </c>
      <c r="U27" s="327">
        <v>23</v>
      </c>
      <c r="V27" s="327">
        <v>2</v>
      </c>
      <c r="W27" s="328"/>
      <c r="X27" s="327">
        <v>-272</v>
      </c>
      <c r="Y27" s="327">
        <v>52</v>
      </c>
      <c r="Z27" s="327">
        <v>-26</v>
      </c>
      <c r="AA27" s="327">
        <v>3</v>
      </c>
      <c r="AB27" s="327">
        <v>-60</v>
      </c>
      <c r="AC27" s="327">
        <v>-352</v>
      </c>
      <c r="AD27" s="327">
        <v>-42</v>
      </c>
      <c r="AE27" s="327">
        <v>87</v>
      </c>
      <c r="AF27" s="327">
        <v>40</v>
      </c>
      <c r="AG27" s="327">
        <v>5</v>
      </c>
      <c r="AH27" s="327">
        <v>-32</v>
      </c>
      <c r="AI27" s="327">
        <v>-9</v>
      </c>
      <c r="AJ27" s="327">
        <v>33</v>
      </c>
      <c r="AK27" s="327">
        <v>22</v>
      </c>
      <c r="AL27" s="327">
        <v>5</v>
      </c>
      <c r="AM27" s="327">
        <v>-12</v>
      </c>
      <c r="AN27" s="327">
        <v>-2</v>
      </c>
      <c r="AO27" s="327">
        <v>0</v>
      </c>
      <c r="AP27" s="327">
        <v>13</v>
      </c>
      <c r="AQ27" s="327">
        <v>3</v>
      </c>
      <c r="AR27" s="329"/>
      <c r="AS27" s="326">
        <v>157</v>
      </c>
      <c r="AT27" s="327">
        <v>56</v>
      </c>
      <c r="AU27" s="327">
        <v>31</v>
      </c>
      <c r="AV27" s="327">
        <v>25</v>
      </c>
      <c r="AW27" s="327">
        <v>51</v>
      </c>
      <c r="AX27" s="327">
        <v>-148</v>
      </c>
      <c r="AY27" s="327">
        <v>0</v>
      </c>
      <c r="AZ27" s="327">
        <v>16</v>
      </c>
      <c r="BA27" s="327">
        <v>6</v>
      </c>
      <c r="BB27" s="327">
        <v>-3</v>
      </c>
      <c r="BC27" s="327">
        <v>37</v>
      </c>
      <c r="BD27" s="327">
        <v>6</v>
      </c>
      <c r="BE27" s="327">
        <v>37</v>
      </c>
      <c r="BF27" s="327">
        <v>4</v>
      </c>
      <c r="BG27" s="327">
        <v>8</v>
      </c>
      <c r="BH27" s="327">
        <v>11</v>
      </c>
      <c r="BI27" s="327">
        <v>2</v>
      </c>
      <c r="BJ27" s="327">
        <v>9</v>
      </c>
      <c r="BK27" s="327">
        <v>10</v>
      </c>
      <c r="BL27" s="328">
        <v>-1</v>
      </c>
      <c r="BM27" s="322"/>
    </row>
    <row r="28" spans="1:65">
      <c r="A28" s="324">
        <v>215</v>
      </c>
      <c r="B28" s="325" t="s">
        <v>275</v>
      </c>
      <c r="C28" s="326">
        <v>-74</v>
      </c>
      <c r="D28" s="327">
        <v>30</v>
      </c>
      <c r="E28" s="327">
        <v>26</v>
      </c>
      <c r="F28" s="327">
        <v>16</v>
      </c>
      <c r="G28" s="327">
        <v>-7</v>
      </c>
      <c r="H28" s="327">
        <v>-87</v>
      </c>
      <c r="I28" s="327">
        <v>-41</v>
      </c>
      <c r="J28" s="327">
        <v>-18</v>
      </c>
      <c r="K28" s="327">
        <v>27</v>
      </c>
      <c r="L28" s="327">
        <v>14</v>
      </c>
      <c r="M28" s="327">
        <v>-5</v>
      </c>
      <c r="N28" s="327">
        <v>-1</v>
      </c>
      <c r="O28" s="327">
        <v>20</v>
      </c>
      <c r="P28" s="327">
        <v>-12</v>
      </c>
      <c r="Q28" s="327">
        <v>4</v>
      </c>
      <c r="R28" s="327">
        <v>-17</v>
      </c>
      <c r="S28" s="327">
        <v>-8</v>
      </c>
      <c r="T28" s="327">
        <v>1</v>
      </c>
      <c r="U28" s="327">
        <v>-3</v>
      </c>
      <c r="V28" s="327">
        <v>-13</v>
      </c>
      <c r="W28" s="328"/>
      <c r="X28" s="327">
        <v>4</v>
      </c>
      <c r="Y28" s="327">
        <v>23</v>
      </c>
      <c r="Z28" s="327">
        <v>8</v>
      </c>
      <c r="AA28" s="327">
        <v>5</v>
      </c>
      <c r="AB28" s="327">
        <v>-9</v>
      </c>
      <c r="AC28" s="327">
        <v>-8</v>
      </c>
      <c r="AD28" s="327">
        <v>-23</v>
      </c>
      <c r="AE28" s="327">
        <v>-2</v>
      </c>
      <c r="AF28" s="327">
        <v>13</v>
      </c>
      <c r="AG28" s="327">
        <v>1</v>
      </c>
      <c r="AH28" s="327">
        <v>2</v>
      </c>
      <c r="AI28" s="327">
        <v>3</v>
      </c>
      <c r="AJ28" s="327">
        <v>6</v>
      </c>
      <c r="AK28" s="327">
        <v>-1</v>
      </c>
      <c r="AL28" s="327">
        <v>-1</v>
      </c>
      <c r="AM28" s="327">
        <v>1</v>
      </c>
      <c r="AN28" s="327">
        <v>-4</v>
      </c>
      <c r="AO28" s="327">
        <v>-4</v>
      </c>
      <c r="AP28" s="327">
        <v>-4</v>
      </c>
      <c r="AQ28" s="327">
        <v>-2</v>
      </c>
      <c r="AR28" s="329"/>
      <c r="AS28" s="326">
        <v>-78</v>
      </c>
      <c r="AT28" s="327">
        <v>7</v>
      </c>
      <c r="AU28" s="327">
        <v>18</v>
      </c>
      <c r="AV28" s="327">
        <v>11</v>
      </c>
      <c r="AW28" s="327">
        <v>2</v>
      </c>
      <c r="AX28" s="327">
        <v>-79</v>
      </c>
      <c r="AY28" s="327">
        <v>-18</v>
      </c>
      <c r="AZ28" s="327">
        <v>-16</v>
      </c>
      <c r="BA28" s="327">
        <v>14</v>
      </c>
      <c r="BB28" s="327">
        <v>13</v>
      </c>
      <c r="BC28" s="327">
        <v>-7</v>
      </c>
      <c r="BD28" s="327">
        <v>-4</v>
      </c>
      <c r="BE28" s="327">
        <v>14</v>
      </c>
      <c r="BF28" s="327">
        <v>-11</v>
      </c>
      <c r="BG28" s="327">
        <v>5</v>
      </c>
      <c r="BH28" s="327">
        <v>-18</v>
      </c>
      <c r="BI28" s="327">
        <v>-4</v>
      </c>
      <c r="BJ28" s="327">
        <v>5</v>
      </c>
      <c r="BK28" s="327">
        <v>1</v>
      </c>
      <c r="BL28" s="328">
        <v>-11</v>
      </c>
      <c r="BM28" s="322"/>
    </row>
    <row r="29" spans="1:65">
      <c r="A29" s="324">
        <v>216</v>
      </c>
      <c r="B29" s="325" t="s">
        <v>276</v>
      </c>
      <c r="C29" s="326">
        <v>-517</v>
      </c>
      <c r="D29" s="327">
        <v>-14</v>
      </c>
      <c r="E29" s="327">
        <v>23</v>
      </c>
      <c r="F29" s="327">
        <v>-5</v>
      </c>
      <c r="G29" s="327">
        <v>-18</v>
      </c>
      <c r="H29" s="327">
        <v>-146</v>
      </c>
      <c r="I29" s="327">
        <v>-112</v>
      </c>
      <c r="J29" s="327">
        <v>-80</v>
      </c>
      <c r="K29" s="327">
        <v>-71</v>
      </c>
      <c r="L29" s="327">
        <v>-19</v>
      </c>
      <c r="M29" s="327">
        <v>-5</v>
      </c>
      <c r="N29" s="327">
        <v>-10</v>
      </c>
      <c r="O29" s="327">
        <v>-24</v>
      </c>
      <c r="P29" s="327">
        <v>-18</v>
      </c>
      <c r="Q29" s="327">
        <v>-11</v>
      </c>
      <c r="R29" s="327">
        <v>8</v>
      </c>
      <c r="S29" s="327">
        <v>-6</v>
      </c>
      <c r="T29" s="327">
        <v>4</v>
      </c>
      <c r="U29" s="327">
        <v>-13</v>
      </c>
      <c r="V29" s="327">
        <v>0</v>
      </c>
      <c r="W29" s="328"/>
      <c r="X29" s="327">
        <v>-323</v>
      </c>
      <c r="Y29" s="327">
        <v>-14</v>
      </c>
      <c r="Z29" s="327">
        <v>13</v>
      </c>
      <c r="AA29" s="327">
        <v>-13</v>
      </c>
      <c r="AB29" s="327">
        <v>-1</v>
      </c>
      <c r="AC29" s="327">
        <v>-73</v>
      </c>
      <c r="AD29" s="327">
        <v>-106</v>
      </c>
      <c r="AE29" s="327">
        <v>-50</v>
      </c>
      <c r="AF29" s="327">
        <v>-49</v>
      </c>
      <c r="AG29" s="327">
        <v>-1</v>
      </c>
      <c r="AH29" s="327">
        <v>0</v>
      </c>
      <c r="AI29" s="327">
        <v>-2</v>
      </c>
      <c r="AJ29" s="327">
        <v>-16</v>
      </c>
      <c r="AK29" s="327">
        <v>-11</v>
      </c>
      <c r="AL29" s="327">
        <v>-3</v>
      </c>
      <c r="AM29" s="327">
        <v>6</v>
      </c>
      <c r="AN29" s="327">
        <v>-2</v>
      </c>
      <c r="AO29" s="327">
        <v>3</v>
      </c>
      <c r="AP29" s="327">
        <v>-5</v>
      </c>
      <c r="AQ29" s="327">
        <v>1</v>
      </c>
      <c r="AR29" s="329"/>
      <c r="AS29" s="326">
        <v>-194</v>
      </c>
      <c r="AT29" s="327">
        <v>0</v>
      </c>
      <c r="AU29" s="327">
        <v>10</v>
      </c>
      <c r="AV29" s="327">
        <v>8</v>
      </c>
      <c r="AW29" s="327">
        <v>-17</v>
      </c>
      <c r="AX29" s="327">
        <v>-73</v>
      </c>
      <c r="AY29" s="327">
        <v>-6</v>
      </c>
      <c r="AZ29" s="327">
        <v>-30</v>
      </c>
      <c r="BA29" s="327">
        <v>-22</v>
      </c>
      <c r="BB29" s="327">
        <v>-18</v>
      </c>
      <c r="BC29" s="327">
        <v>-5</v>
      </c>
      <c r="BD29" s="327">
        <v>-8</v>
      </c>
      <c r="BE29" s="327">
        <v>-8</v>
      </c>
      <c r="BF29" s="327">
        <v>-7</v>
      </c>
      <c r="BG29" s="327">
        <v>-8</v>
      </c>
      <c r="BH29" s="327">
        <v>2</v>
      </c>
      <c r="BI29" s="327">
        <v>-4</v>
      </c>
      <c r="BJ29" s="327">
        <v>1</v>
      </c>
      <c r="BK29" s="327">
        <v>-8</v>
      </c>
      <c r="BL29" s="328">
        <v>-1</v>
      </c>
      <c r="BM29" s="322"/>
    </row>
    <row r="30" spans="1:65">
      <c r="A30" s="324">
        <v>217</v>
      </c>
      <c r="B30" s="325" t="s">
        <v>277</v>
      </c>
      <c r="C30" s="326">
        <v>-502</v>
      </c>
      <c r="D30" s="327">
        <v>132</v>
      </c>
      <c r="E30" s="327">
        <v>1</v>
      </c>
      <c r="F30" s="327">
        <v>-15</v>
      </c>
      <c r="G30" s="327">
        <v>-63</v>
      </c>
      <c r="H30" s="327">
        <v>-383</v>
      </c>
      <c r="I30" s="327">
        <v>-214</v>
      </c>
      <c r="J30" s="327">
        <v>83</v>
      </c>
      <c r="K30" s="327">
        <v>-2</v>
      </c>
      <c r="L30" s="327">
        <v>17</v>
      </c>
      <c r="M30" s="327">
        <v>29</v>
      </c>
      <c r="N30" s="327">
        <v>-7</v>
      </c>
      <c r="O30" s="327">
        <v>9</v>
      </c>
      <c r="P30" s="327">
        <v>4</v>
      </c>
      <c r="Q30" s="327">
        <v>-4</v>
      </c>
      <c r="R30" s="327">
        <v>7</v>
      </c>
      <c r="S30" s="327">
        <v>-24</v>
      </c>
      <c r="T30" s="327">
        <v>-21</v>
      </c>
      <c r="U30" s="327">
        <v>-43</v>
      </c>
      <c r="V30" s="327">
        <v>-8</v>
      </c>
      <c r="W30" s="328"/>
      <c r="X30" s="327">
        <v>-265</v>
      </c>
      <c r="Y30" s="327">
        <v>84</v>
      </c>
      <c r="Z30" s="327">
        <v>-2</v>
      </c>
      <c r="AA30" s="327">
        <v>-4</v>
      </c>
      <c r="AB30" s="327">
        <v>-20</v>
      </c>
      <c r="AC30" s="327">
        <v>-228</v>
      </c>
      <c r="AD30" s="327">
        <v>-138</v>
      </c>
      <c r="AE30" s="327">
        <v>54</v>
      </c>
      <c r="AF30" s="327">
        <v>3</v>
      </c>
      <c r="AG30" s="327">
        <v>0</v>
      </c>
      <c r="AH30" s="327">
        <v>13</v>
      </c>
      <c r="AI30" s="327">
        <v>2</v>
      </c>
      <c r="AJ30" s="327">
        <v>-1</v>
      </c>
      <c r="AK30" s="327">
        <v>4</v>
      </c>
      <c r="AL30" s="327">
        <v>-5</v>
      </c>
      <c r="AM30" s="327">
        <v>7</v>
      </c>
      <c r="AN30" s="327">
        <v>-14</v>
      </c>
      <c r="AO30" s="327">
        <v>4</v>
      </c>
      <c r="AP30" s="327">
        <v>-17</v>
      </c>
      <c r="AQ30" s="327">
        <v>-7</v>
      </c>
      <c r="AR30" s="329"/>
      <c r="AS30" s="326">
        <v>-237</v>
      </c>
      <c r="AT30" s="327">
        <v>48</v>
      </c>
      <c r="AU30" s="327">
        <v>3</v>
      </c>
      <c r="AV30" s="327">
        <v>-11</v>
      </c>
      <c r="AW30" s="327">
        <v>-43</v>
      </c>
      <c r="AX30" s="327">
        <v>-155</v>
      </c>
      <c r="AY30" s="327">
        <v>-76</v>
      </c>
      <c r="AZ30" s="327">
        <v>29</v>
      </c>
      <c r="BA30" s="327">
        <v>-5</v>
      </c>
      <c r="BB30" s="327">
        <v>17</v>
      </c>
      <c r="BC30" s="327">
        <v>16</v>
      </c>
      <c r="BD30" s="327">
        <v>-9</v>
      </c>
      <c r="BE30" s="327">
        <v>10</v>
      </c>
      <c r="BF30" s="327">
        <v>0</v>
      </c>
      <c r="BG30" s="327">
        <v>1</v>
      </c>
      <c r="BH30" s="327">
        <v>0</v>
      </c>
      <c r="BI30" s="327">
        <v>-10</v>
      </c>
      <c r="BJ30" s="327">
        <v>-25</v>
      </c>
      <c r="BK30" s="327">
        <v>-26</v>
      </c>
      <c r="BL30" s="328">
        <v>-1</v>
      </c>
      <c r="BM30" s="322"/>
    </row>
    <row r="31" spans="1:65">
      <c r="A31" s="324">
        <v>218</v>
      </c>
      <c r="B31" s="325" t="s">
        <v>278</v>
      </c>
      <c r="C31" s="326">
        <v>-85</v>
      </c>
      <c r="D31" s="327">
        <v>-11</v>
      </c>
      <c r="E31" s="327">
        <v>3</v>
      </c>
      <c r="F31" s="327">
        <v>-9</v>
      </c>
      <c r="G31" s="327">
        <v>-16</v>
      </c>
      <c r="H31" s="327">
        <v>-12</v>
      </c>
      <c r="I31" s="327">
        <v>-19</v>
      </c>
      <c r="J31" s="327">
        <v>-22</v>
      </c>
      <c r="K31" s="327">
        <v>-24</v>
      </c>
      <c r="L31" s="327">
        <v>0</v>
      </c>
      <c r="M31" s="327">
        <v>5</v>
      </c>
      <c r="N31" s="327">
        <v>-2</v>
      </c>
      <c r="O31" s="327">
        <v>1</v>
      </c>
      <c r="P31" s="327">
        <v>11</v>
      </c>
      <c r="Q31" s="327">
        <v>-1</v>
      </c>
      <c r="R31" s="327">
        <v>-1</v>
      </c>
      <c r="S31" s="327">
        <v>2</v>
      </c>
      <c r="T31" s="327">
        <v>7</v>
      </c>
      <c r="U31" s="327">
        <v>2</v>
      </c>
      <c r="V31" s="327">
        <v>1</v>
      </c>
      <c r="W31" s="328"/>
      <c r="X31" s="327">
        <v>-65</v>
      </c>
      <c r="Y31" s="327">
        <v>0</v>
      </c>
      <c r="Z31" s="327">
        <v>6</v>
      </c>
      <c r="AA31" s="327">
        <v>2</v>
      </c>
      <c r="AB31" s="327">
        <v>-15</v>
      </c>
      <c r="AC31" s="327">
        <v>-20</v>
      </c>
      <c r="AD31" s="327">
        <v>-13</v>
      </c>
      <c r="AE31" s="327">
        <v>-6</v>
      </c>
      <c r="AF31" s="327">
        <v>-21</v>
      </c>
      <c r="AG31" s="327">
        <v>-2</v>
      </c>
      <c r="AH31" s="327">
        <v>2</v>
      </c>
      <c r="AI31" s="327">
        <v>-7</v>
      </c>
      <c r="AJ31" s="327">
        <v>0</v>
      </c>
      <c r="AK31" s="327">
        <v>3</v>
      </c>
      <c r="AL31" s="327">
        <v>3</v>
      </c>
      <c r="AM31" s="327">
        <v>1</v>
      </c>
      <c r="AN31" s="327">
        <v>1</v>
      </c>
      <c r="AO31" s="327">
        <v>2</v>
      </c>
      <c r="AP31" s="327">
        <v>1</v>
      </c>
      <c r="AQ31" s="327">
        <v>-2</v>
      </c>
      <c r="AR31" s="329"/>
      <c r="AS31" s="326">
        <v>-20</v>
      </c>
      <c r="AT31" s="327">
        <v>-11</v>
      </c>
      <c r="AU31" s="327">
        <v>-3</v>
      </c>
      <c r="AV31" s="327">
        <v>-11</v>
      </c>
      <c r="AW31" s="327">
        <v>-1</v>
      </c>
      <c r="AX31" s="327">
        <v>8</v>
      </c>
      <c r="AY31" s="327">
        <v>-6</v>
      </c>
      <c r="AZ31" s="327">
        <v>-16</v>
      </c>
      <c r="BA31" s="327">
        <v>-3</v>
      </c>
      <c r="BB31" s="327">
        <v>2</v>
      </c>
      <c r="BC31" s="327">
        <v>3</v>
      </c>
      <c r="BD31" s="327">
        <v>5</v>
      </c>
      <c r="BE31" s="327">
        <v>1</v>
      </c>
      <c r="BF31" s="327">
        <v>8</v>
      </c>
      <c r="BG31" s="327">
        <v>-4</v>
      </c>
      <c r="BH31" s="327">
        <v>-2</v>
      </c>
      <c r="BI31" s="327">
        <v>1</v>
      </c>
      <c r="BJ31" s="327">
        <v>5</v>
      </c>
      <c r="BK31" s="327">
        <v>1</v>
      </c>
      <c r="BL31" s="328">
        <v>3</v>
      </c>
      <c r="BM31" s="322"/>
    </row>
    <row r="32" spans="1:65">
      <c r="A32" s="324">
        <v>219</v>
      </c>
      <c r="B32" s="325" t="s">
        <v>279</v>
      </c>
      <c r="C32" s="326">
        <v>-802</v>
      </c>
      <c r="D32" s="327">
        <v>170</v>
      </c>
      <c r="E32" s="327">
        <v>43</v>
      </c>
      <c r="F32" s="327">
        <v>4</v>
      </c>
      <c r="G32" s="327">
        <v>-45</v>
      </c>
      <c r="H32" s="327">
        <v>-484</v>
      </c>
      <c r="I32" s="327">
        <v>-405</v>
      </c>
      <c r="J32" s="327">
        <v>-52</v>
      </c>
      <c r="K32" s="327">
        <v>18</v>
      </c>
      <c r="L32" s="327">
        <v>-34</v>
      </c>
      <c r="M32" s="327">
        <v>-33</v>
      </c>
      <c r="N32" s="327">
        <v>-42</v>
      </c>
      <c r="O32" s="327">
        <v>-24</v>
      </c>
      <c r="P32" s="327">
        <v>-13</v>
      </c>
      <c r="Q32" s="327">
        <v>7</v>
      </c>
      <c r="R32" s="327">
        <v>13</v>
      </c>
      <c r="S32" s="327">
        <v>13</v>
      </c>
      <c r="T32" s="327">
        <v>14</v>
      </c>
      <c r="U32" s="327">
        <v>37</v>
      </c>
      <c r="V32" s="327">
        <v>11</v>
      </c>
      <c r="W32" s="328"/>
      <c r="X32" s="327">
        <v>-434</v>
      </c>
      <c r="Y32" s="327">
        <v>101</v>
      </c>
      <c r="Z32" s="327">
        <v>21</v>
      </c>
      <c r="AA32" s="327">
        <v>-6</v>
      </c>
      <c r="AB32" s="327">
        <v>-26</v>
      </c>
      <c r="AC32" s="327">
        <v>-193</v>
      </c>
      <c r="AD32" s="327">
        <v>-260</v>
      </c>
      <c r="AE32" s="327">
        <v>-37</v>
      </c>
      <c r="AF32" s="327">
        <v>11</v>
      </c>
      <c r="AG32" s="327">
        <v>-4</v>
      </c>
      <c r="AH32" s="327">
        <v>-4</v>
      </c>
      <c r="AI32" s="327">
        <v>-20</v>
      </c>
      <c r="AJ32" s="327">
        <v>-20</v>
      </c>
      <c r="AK32" s="327">
        <v>-8</v>
      </c>
      <c r="AL32" s="327">
        <v>-9</v>
      </c>
      <c r="AM32" s="327">
        <v>12</v>
      </c>
      <c r="AN32" s="327">
        <v>-2</v>
      </c>
      <c r="AO32" s="327">
        <v>-2</v>
      </c>
      <c r="AP32" s="327">
        <v>11</v>
      </c>
      <c r="AQ32" s="327">
        <v>1</v>
      </c>
      <c r="AR32" s="329"/>
      <c r="AS32" s="326">
        <v>-368</v>
      </c>
      <c r="AT32" s="327">
        <v>69</v>
      </c>
      <c r="AU32" s="327">
        <v>22</v>
      </c>
      <c r="AV32" s="327">
        <v>10</v>
      </c>
      <c r="AW32" s="327">
        <v>-19</v>
      </c>
      <c r="AX32" s="327">
        <v>-291</v>
      </c>
      <c r="AY32" s="327">
        <v>-145</v>
      </c>
      <c r="AZ32" s="327">
        <v>-15</v>
      </c>
      <c r="BA32" s="327">
        <v>7</v>
      </c>
      <c r="BB32" s="327">
        <v>-30</v>
      </c>
      <c r="BC32" s="327">
        <v>-29</v>
      </c>
      <c r="BD32" s="327">
        <v>-22</v>
      </c>
      <c r="BE32" s="327">
        <v>-4</v>
      </c>
      <c r="BF32" s="327">
        <v>-5</v>
      </c>
      <c r="BG32" s="327">
        <v>16</v>
      </c>
      <c r="BH32" s="327">
        <v>1</v>
      </c>
      <c r="BI32" s="327">
        <v>15</v>
      </c>
      <c r="BJ32" s="327">
        <v>16</v>
      </c>
      <c r="BK32" s="327">
        <v>26</v>
      </c>
      <c r="BL32" s="328">
        <v>10</v>
      </c>
      <c r="BM32" s="322"/>
    </row>
    <row r="33" spans="1:65">
      <c r="A33" s="324">
        <v>220</v>
      </c>
      <c r="B33" s="325" t="s">
        <v>280</v>
      </c>
      <c r="C33" s="326">
        <v>114</v>
      </c>
      <c r="D33" s="327">
        <v>14</v>
      </c>
      <c r="E33" s="327">
        <v>-3</v>
      </c>
      <c r="F33" s="327">
        <v>4</v>
      </c>
      <c r="G33" s="327">
        <v>17</v>
      </c>
      <c r="H33" s="327">
        <v>74</v>
      </c>
      <c r="I33" s="327">
        <v>-6</v>
      </c>
      <c r="J33" s="327">
        <v>0</v>
      </c>
      <c r="K33" s="327">
        <v>-1</v>
      </c>
      <c r="L33" s="327">
        <v>-2</v>
      </c>
      <c r="M33" s="327">
        <v>9</v>
      </c>
      <c r="N33" s="327">
        <v>-2</v>
      </c>
      <c r="O33" s="327">
        <v>6</v>
      </c>
      <c r="P33" s="327">
        <v>11</v>
      </c>
      <c r="Q33" s="327">
        <v>4</v>
      </c>
      <c r="R33" s="327">
        <v>2</v>
      </c>
      <c r="S33" s="327">
        <v>3</v>
      </c>
      <c r="T33" s="327">
        <v>-7</v>
      </c>
      <c r="U33" s="327">
        <v>-7</v>
      </c>
      <c r="V33" s="327">
        <v>-2</v>
      </c>
      <c r="W33" s="328"/>
      <c r="X33" s="327">
        <v>89</v>
      </c>
      <c r="Y33" s="327">
        <v>-3</v>
      </c>
      <c r="Z33" s="327">
        <v>3</v>
      </c>
      <c r="AA33" s="327">
        <v>-2</v>
      </c>
      <c r="AB33" s="327">
        <v>2</v>
      </c>
      <c r="AC33" s="327">
        <v>56</v>
      </c>
      <c r="AD33" s="327">
        <v>26</v>
      </c>
      <c r="AE33" s="327">
        <v>-12</v>
      </c>
      <c r="AF33" s="327">
        <v>7</v>
      </c>
      <c r="AG33" s="327">
        <v>-3</v>
      </c>
      <c r="AH33" s="327">
        <v>3</v>
      </c>
      <c r="AI33" s="327">
        <v>2</v>
      </c>
      <c r="AJ33" s="327">
        <v>2</v>
      </c>
      <c r="AK33" s="327">
        <v>8</v>
      </c>
      <c r="AL33" s="327">
        <v>1</v>
      </c>
      <c r="AM33" s="327">
        <v>5</v>
      </c>
      <c r="AN33" s="327">
        <v>0</v>
      </c>
      <c r="AO33" s="327">
        <v>-1</v>
      </c>
      <c r="AP33" s="327">
        <v>-5</v>
      </c>
      <c r="AQ33" s="327">
        <v>0</v>
      </c>
      <c r="AR33" s="329"/>
      <c r="AS33" s="326">
        <v>25</v>
      </c>
      <c r="AT33" s="327">
        <v>17</v>
      </c>
      <c r="AU33" s="327">
        <v>-6</v>
      </c>
      <c r="AV33" s="327">
        <v>6</v>
      </c>
      <c r="AW33" s="327">
        <v>15</v>
      </c>
      <c r="AX33" s="327">
        <v>18</v>
      </c>
      <c r="AY33" s="327">
        <v>-32</v>
      </c>
      <c r="AZ33" s="327">
        <v>12</v>
      </c>
      <c r="BA33" s="327">
        <v>-8</v>
      </c>
      <c r="BB33" s="327">
        <v>1</v>
      </c>
      <c r="BC33" s="327">
        <v>6</v>
      </c>
      <c r="BD33" s="327">
        <v>-4</v>
      </c>
      <c r="BE33" s="327">
        <v>4</v>
      </c>
      <c r="BF33" s="327">
        <v>3</v>
      </c>
      <c r="BG33" s="327">
        <v>3</v>
      </c>
      <c r="BH33" s="327">
        <v>-3</v>
      </c>
      <c r="BI33" s="327">
        <v>3</v>
      </c>
      <c r="BJ33" s="327">
        <v>-6</v>
      </c>
      <c r="BK33" s="327">
        <v>-2</v>
      </c>
      <c r="BL33" s="328">
        <v>-2</v>
      </c>
      <c r="BM33" s="322"/>
    </row>
    <row r="34" spans="1:65">
      <c r="A34" s="324">
        <v>221</v>
      </c>
      <c r="B34" s="325" t="s">
        <v>572</v>
      </c>
      <c r="C34" s="326">
        <v>-46</v>
      </c>
      <c r="D34" s="327">
        <v>25</v>
      </c>
      <c r="E34" s="327">
        <v>5</v>
      </c>
      <c r="F34" s="327">
        <v>-13</v>
      </c>
      <c r="G34" s="327">
        <v>-31</v>
      </c>
      <c r="H34" s="327">
        <v>-41</v>
      </c>
      <c r="I34" s="327">
        <v>-10</v>
      </c>
      <c r="J34" s="327">
        <v>1</v>
      </c>
      <c r="K34" s="327">
        <v>0</v>
      </c>
      <c r="L34" s="327">
        <v>-4</v>
      </c>
      <c r="M34" s="327">
        <v>8</v>
      </c>
      <c r="N34" s="327">
        <v>13</v>
      </c>
      <c r="O34" s="327">
        <v>5</v>
      </c>
      <c r="P34" s="327">
        <v>-1</v>
      </c>
      <c r="Q34" s="327">
        <v>3</v>
      </c>
      <c r="R34" s="327">
        <v>-9</v>
      </c>
      <c r="S34" s="327">
        <v>-1</v>
      </c>
      <c r="T34" s="327">
        <v>5</v>
      </c>
      <c r="U34" s="327">
        <v>-1</v>
      </c>
      <c r="V34" s="327">
        <v>0</v>
      </c>
      <c r="W34" s="328"/>
      <c r="X34" s="327">
        <v>-69</v>
      </c>
      <c r="Y34" s="327">
        <v>10</v>
      </c>
      <c r="Z34" s="327">
        <v>9</v>
      </c>
      <c r="AA34" s="327">
        <v>-4</v>
      </c>
      <c r="AB34" s="327">
        <v>-24</v>
      </c>
      <c r="AC34" s="327">
        <v>-60</v>
      </c>
      <c r="AD34" s="327">
        <v>-29</v>
      </c>
      <c r="AE34" s="327">
        <v>4</v>
      </c>
      <c r="AF34" s="327">
        <v>4</v>
      </c>
      <c r="AG34" s="327">
        <v>8</v>
      </c>
      <c r="AH34" s="327">
        <v>3</v>
      </c>
      <c r="AI34" s="327">
        <v>11</v>
      </c>
      <c r="AJ34" s="327">
        <v>6</v>
      </c>
      <c r="AK34" s="327">
        <v>2</v>
      </c>
      <c r="AL34" s="327">
        <v>-2</v>
      </c>
      <c r="AM34" s="327">
        <v>-7</v>
      </c>
      <c r="AN34" s="327">
        <v>-2</v>
      </c>
      <c r="AO34" s="327">
        <v>1</v>
      </c>
      <c r="AP34" s="327">
        <v>1</v>
      </c>
      <c r="AQ34" s="327">
        <v>0</v>
      </c>
      <c r="AR34" s="329"/>
      <c r="AS34" s="326">
        <v>23</v>
      </c>
      <c r="AT34" s="327">
        <v>15</v>
      </c>
      <c r="AU34" s="327">
        <v>-4</v>
      </c>
      <c r="AV34" s="327">
        <v>-9</v>
      </c>
      <c r="AW34" s="327">
        <v>-7</v>
      </c>
      <c r="AX34" s="327">
        <v>19</v>
      </c>
      <c r="AY34" s="327">
        <v>19</v>
      </c>
      <c r="AZ34" s="327">
        <v>-3</v>
      </c>
      <c r="BA34" s="327">
        <v>-4</v>
      </c>
      <c r="BB34" s="327">
        <v>-12</v>
      </c>
      <c r="BC34" s="327">
        <v>5</v>
      </c>
      <c r="BD34" s="327">
        <v>2</v>
      </c>
      <c r="BE34" s="327">
        <v>-1</v>
      </c>
      <c r="BF34" s="327">
        <v>-3</v>
      </c>
      <c r="BG34" s="327">
        <v>5</v>
      </c>
      <c r="BH34" s="327">
        <v>-2</v>
      </c>
      <c r="BI34" s="327">
        <v>1</v>
      </c>
      <c r="BJ34" s="327">
        <v>4</v>
      </c>
      <c r="BK34" s="327">
        <v>-2</v>
      </c>
      <c r="BL34" s="328">
        <v>0</v>
      </c>
      <c r="BM34" s="322"/>
    </row>
    <row r="35" spans="1:65">
      <c r="A35" s="324">
        <v>222</v>
      </c>
      <c r="B35" s="325" t="s">
        <v>283</v>
      </c>
      <c r="C35" s="326">
        <v>-245</v>
      </c>
      <c r="D35" s="327">
        <v>-2</v>
      </c>
      <c r="E35" s="327">
        <v>-1</v>
      </c>
      <c r="F35" s="327">
        <v>-12</v>
      </c>
      <c r="G35" s="327">
        <v>-29</v>
      </c>
      <c r="H35" s="327">
        <v>-92</v>
      </c>
      <c r="I35" s="327">
        <v>-31</v>
      </c>
      <c r="J35" s="327">
        <v>-30</v>
      </c>
      <c r="K35" s="327">
        <v>-10</v>
      </c>
      <c r="L35" s="327">
        <v>-13</v>
      </c>
      <c r="M35" s="327">
        <v>-7</v>
      </c>
      <c r="N35" s="327">
        <v>-1</v>
      </c>
      <c r="O35" s="327">
        <v>6</v>
      </c>
      <c r="P35" s="327">
        <v>-2</v>
      </c>
      <c r="Q35" s="327">
        <v>0</v>
      </c>
      <c r="R35" s="327">
        <v>-2</v>
      </c>
      <c r="S35" s="327">
        <v>-4</v>
      </c>
      <c r="T35" s="327">
        <v>-2</v>
      </c>
      <c r="U35" s="327">
        <v>-3</v>
      </c>
      <c r="V35" s="327">
        <v>-10</v>
      </c>
      <c r="W35" s="328"/>
      <c r="X35" s="327">
        <v>-138</v>
      </c>
      <c r="Y35" s="327">
        <v>-2</v>
      </c>
      <c r="Z35" s="327">
        <v>0</v>
      </c>
      <c r="AA35" s="327">
        <v>-6</v>
      </c>
      <c r="AB35" s="327">
        <v>-21</v>
      </c>
      <c r="AC35" s="327">
        <v>-46</v>
      </c>
      <c r="AD35" s="327">
        <v>-19</v>
      </c>
      <c r="AE35" s="327">
        <v>-19</v>
      </c>
      <c r="AF35" s="327">
        <v>-3</v>
      </c>
      <c r="AG35" s="327">
        <v>-9</v>
      </c>
      <c r="AH35" s="327">
        <v>-5</v>
      </c>
      <c r="AI35" s="327">
        <v>-3</v>
      </c>
      <c r="AJ35" s="327">
        <v>3</v>
      </c>
      <c r="AK35" s="327">
        <v>-3</v>
      </c>
      <c r="AL35" s="327">
        <v>1</v>
      </c>
      <c r="AM35" s="327">
        <v>0</v>
      </c>
      <c r="AN35" s="327">
        <v>-3</v>
      </c>
      <c r="AO35" s="327">
        <v>-1</v>
      </c>
      <c r="AP35" s="327">
        <v>-1</v>
      </c>
      <c r="AQ35" s="327">
        <v>-1</v>
      </c>
      <c r="AR35" s="329"/>
      <c r="AS35" s="326">
        <v>-107</v>
      </c>
      <c r="AT35" s="327">
        <v>0</v>
      </c>
      <c r="AU35" s="327">
        <v>-1</v>
      </c>
      <c r="AV35" s="327">
        <v>-6</v>
      </c>
      <c r="AW35" s="327">
        <v>-8</v>
      </c>
      <c r="AX35" s="327">
        <v>-46</v>
      </c>
      <c r="AY35" s="327">
        <v>-12</v>
      </c>
      <c r="AZ35" s="327">
        <v>-11</v>
      </c>
      <c r="BA35" s="327">
        <v>-7</v>
      </c>
      <c r="BB35" s="327">
        <v>-4</v>
      </c>
      <c r="BC35" s="327">
        <v>-2</v>
      </c>
      <c r="BD35" s="327">
        <v>2</v>
      </c>
      <c r="BE35" s="327">
        <v>3</v>
      </c>
      <c r="BF35" s="327">
        <v>1</v>
      </c>
      <c r="BG35" s="327">
        <v>-1</v>
      </c>
      <c r="BH35" s="327">
        <v>-2</v>
      </c>
      <c r="BI35" s="327">
        <v>-1</v>
      </c>
      <c r="BJ35" s="327">
        <v>-1</v>
      </c>
      <c r="BK35" s="327">
        <v>-2</v>
      </c>
      <c r="BL35" s="328">
        <v>-9</v>
      </c>
      <c r="BM35" s="322"/>
    </row>
    <row r="36" spans="1:65">
      <c r="A36" s="324">
        <v>223</v>
      </c>
      <c r="B36" s="325" t="s">
        <v>284</v>
      </c>
      <c r="C36" s="326">
        <v>-314</v>
      </c>
      <c r="D36" s="327">
        <v>10</v>
      </c>
      <c r="E36" s="327">
        <v>-7</v>
      </c>
      <c r="F36" s="327">
        <v>-10</v>
      </c>
      <c r="G36" s="327">
        <v>-43</v>
      </c>
      <c r="H36" s="327">
        <v>-165</v>
      </c>
      <c r="I36" s="327">
        <v>-69</v>
      </c>
      <c r="J36" s="327">
        <v>-20</v>
      </c>
      <c r="K36" s="327">
        <v>-13</v>
      </c>
      <c r="L36" s="327">
        <v>-3</v>
      </c>
      <c r="M36" s="327">
        <v>-17</v>
      </c>
      <c r="N36" s="327">
        <v>7</v>
      </c>
      <c r="O36" s="327">
        <v>4</v>
      </c>
      <c r="P36" s="327">
        <v>1</v>
      </c>
      <c r="Q36" s="327">
        <v>13</v>
      </c>
      <c r="R36" s="327">
        <v>6</v>
      </c>
      <c r="S36" s="327">
        <v>-3</v>
      </c>
      <c r="T36" s="327">
        <v>-1</v>
      </c>
      <c r="U36" s="327">
        <v>0</v>
      </c>
      <c r="V36" s="327">
        <v>-4</v>
      </c>
      <c r="W36" s="328"/>
      <c r="X36" s="327">
        <v>-109</v>
      </c>
      <c r="Y36" s="327">
        <v>-3</v>
      </c>
      <c r="Z36" s="327">
        <v>0</v>
      </c>
      <c r="AA36" s="327">
        <v>-8</v>
      </c>
      <c r="AB36" s="327">
        <v>-24</v>
      </c>
      <c r="AC36" s="327">
        <v>-60</v>
      </c>
      <c r="AD36" s="327">
        <v>-22</v>
      </c>
      <c r="AE36" s="327">
        <v>-12</v>
      </c>
      <c r="AF36" s="327">
        <v>-3</v>
      </c>
      <c r="AG36" s="327">
        <v>4</v>
      </c>
      <c r="AH36" s="327">
        <v>-5</v>
      </c>
      <c r="AI36" s="327">
        <v>8</v>
      </c>
      <c r="AJ36" s="327">
        <v>5</v>
      </c>
      <c r="AK36" s="327">
        <v>-1</v>
      </c>
      <c r="AL36" s="327">
        <v>8</v>
      </c>
      <c r="AM36" s="327">
        <v>8</v>
      </c>
      <c r="AN36" s="327">
        <v>-1</v>
      </c>
      <c r="AO36" s="327">
        <v>-5</v>
      </c>
      <c r="AP36" s="327">
        <v>3</v>
      </c>
      <c r="AQ36" s="327">
        <v>-1</v>
      </c>
      <c r="AR36" s="329"/>
      <c r="AS36" s="326">
        <v>-205</v>
      </c>
      <c r="AT36" s="327">
        <v>13</v>
      </c>
      <c r="AU36" s="327">
        <v>-7</v>
      </c>
      <c r="AV36" s="327">
        <v>-2</v>
      </c>
      <c r="AW36" s="327">
        <v>-19</v>
      </c>
      <c r="AX36" s="327">
        <v>-105</v>
      </c>
      <c r="AY36" s="327">
        <v>-47</v>
      </c>
      <c r="AZ36" s="327">
        <v>-8</v>
      </c>
      <c r="BA36" s="327">
        <v>-10</v>
      </c>
      <c r="BB36" s="327">
        <v>-7</v>
      </c>
      <c r="BC36" s="327">
        <v>-12</v>
      </c>
      <c r="BD36" s="327">
        <v>-1</v>
      </c>
      <c r="BE36" s="327">
        <v>-1</v>
      </c>
      <c r="BF36" s="327">
        <v>2</v>
      </c>
      <c r="BG36" s="327">
        <v>5</v>
      </c>
      <c r="BH36" s="327">
        <v>-2</v>
      </c>
      <c r="BI36" s="327">
        <v>-2</v>
      </c>
      <c r="BJ36" s="327">
        <v>4</v>
      </c>
      <c r="BK36" s="327">
        <v>-3</v>
      </c>
      <c r="BL36" s="328">
        <v>-3</v>
      </c>
      <c r="BM36" s="322"/>
    </row>
    <row r="37" spans="1:65">
      <c r="A37" s="324">
        <v>224</v>
      </c>
      <c r="B37" s="325" t="s">
        <v>148</v>
      </c>
      <c r="C37" s="326">
        <v>-295</v>
      </c>
      <c r="D37" s="327">
        <v>24</v>
      </c>
      <c r="E37" s="327">
        <v>13</v>
      </c>
      <c r="F37" s="327">
        <v>4</v>
      </c>
      <c r="G37" s="327">
        <v>-32</v>
      </c>
      <c r="H37" s="327">
        <v>-205</v>
      </c>
      <c r="I37" s="327">
        <v>-43</v>
      </c>
      <c r="J37" s="327">
        <v>-28</v>
      </c>
      <c r="K37" s="327">
        <v>-1</v>
      </c>
      <c r="L37" s="327">
        <v>-2</v>
      </c>
      <c r="M37" s="327">
        <v>-10</v>
      </c>
      <c r="N37" s="327">
        <v>-7</v>
      </c>
      <c r="O37" s="327">
        <v>2</v>
      </c>
      <c r="P37" s="327">
        <v>-1</v>
      </c>
      <c r="Q37" s="327">
        <v>-3</v>
      </c>
      <c r="R37" s="327">
        <v>-5</v>
      </c>
      <c r="S37" s="327">
        <v>5</v>
      </c>
      <c r="T37" s="327">
        <v>-7</v>
      </c>
      <c r="U37" s="327">
        <v>0</v>
      </c>
      <c r="V37" s="327">
        <v>1</v>
      </c>
      <c r="W37" s="328"/>
      <c r="X37" s="327">
        <v>-150</v>
      </c>
      <c r="Y37" s="327">
        <v>7</v>
      </c>
      <c r="Z37" s="327">
        <v>7</v>
      </c>
      <c r="AA37" s="327">
        <v>3</v>
      </c>
      <c r="AB37" s="327">
        <v>-5</v>
      </c>
      <c r="AC37" s="327">
        <v>-111</v>
      </c>
      <c r="AD37" s="327">
        <v>-35</v>
      </c>
      <c r="AE37" s="327">
        <v>0</v>
      </c>
      <c r="AF37" s="327">
        <v>-3</v>
      </c>
      <c r="AG37" s="327">
        <v>1</v>
      </c>
      <c r="AH37" s="327">
        <v>2</v>
      </c>
      <c r="AI37" s="327">
        <v>-9</v>
      </c>
      <c r="AJ37" s="327">
        <v>2</v>
      </c>
      <c r="AK37" s="327">
        <v>-3</v>
      </c>
      <c r="AL37" s="327">
        <v>-1</v>
      </c>
      <c r="AM37" s="327">
        <v>-2</v>
      </c>
      <c r="AN37" s="327">
        <v>3</v>
      </c>
      <c r="AO37" s="327">
        <v>-3</v>
      </c>
      <c r="AP37" s="327">
        <v>0</v>
      </c>
      <c r="AQ37" s="327">
        <v>-3</v>
      </c>
      <c r="AR37" s="329"/>
      <c r="AS37" s="326">
        <v>-145</v>
      </c>
      <c r="AT37" s="327">
        <v>17</v>
      </c>
      <c r="AU37" s="327">
        <v>6</v>
      </c>
      <c r="AV37" s="327">
        <v>1</v>
      </c>
      <c r="AW37" s="327">
        <v>-27</v>
      </c>
      <c r="AX37" s="327">
        <v>-94</v>
      </c>
      <c r="AY37" s="327">
        <v>-8</v>
      </c>
      <c r="AZ37" s="327">
        <v>-28</v>
      </c>
      <c r="BA37" s="327">
        <v>2</v>
      </c>
      <c r="BB37" s="327">
        <v>-3</v>
      </c>
      <c r="BC37" s="327">
        <v>-12</v>
      </c>
      <c r="BD37" s="327">
        <v>2</v>
      </c>
      <c r="BE37" s="327">
        <v>0</v>
      </c>
      <c r="BF37" s="327">
        <v>2</v>
      </c>
      <c r="BG37" s="327">
        <v>-2</v>
      </c>
      <c r="BH37" s="327">
        <v>-3</v>
      </c>
      <c r="BI37" s="327">
        <v>2</v>
      </c>
      <c r="BJ37" s="327">
        <v>-4</v>
      </c>
      <c r="BK37" s="327">
        <v>0</v>
      </c>
      <c r="BL37" s="328">
        <v>4</v>
      </c>
      <c r="BM37" s="322"/>
    </row>
    <row r="38" spans="1:65">
      <c r="A38" s="324">
        <v>225</v>
      </c>
      <c r="B38" s="325" t="s">
        <v>285</v>
      </c>
      <c r="C38" s="326">
        <v>-96</v>
      </c>
      <c r="D38" s="327">
        <v>18</v>
      </c>
      <c r="E38" s="327">
        <v>-4</v>
      </c>
      <c r="F38" s="327">
        <v>-6</v>
      </c>
      <c r="G38" s="327">
        <v>10</v>
      </c>
      <c r="H38" s="327">
        <v>-74</v>
      </c>
      <c r="I38" s="327">
        <v>-25</v>
      </c>
      <c r="J38" s="327">
        <v>10</v>
      </c>
      <c r="K38" s="327">
        <v>15</v>
      </c>
      <c r="L38" s="327">
        <v>-2</v>
      </c>
      <c r="M38" s="327">
        <v>1</v>
      </c>
      <c r="N38" s="327">
        <v>5</v>
      </c>
      <c r="O38" s="327">
        <v>6</v>
      </c>
      <c r="P38" s="327">
        <v>2</v>
      </c>
      <c r="Q38" s="327">
        <v>-1</v>
      </c>
      <c r="R38" s="327">
        <v>-11</v>
      </c>
      <c r="S38" s="327">
        <v>-7</v>
      </c>
      <c r="T38" s="327">
        <v>-17</v>
      </c>
      <c r="U38" s="327">
        <v>-8</v>
      </c>
      <c r="V38" s="327">
        <v>-8</v>
      </c>
      <c r="W38" s="328"/>
      <c r="X38" s="327">
        <v>-37</v>
      </c>
      <c r="Y38" s="327">
        <v>7</v>
      </c>
      <c r="Z38" s="327">
        <v>-5</v>
      </c>
      <c r="AA38" s="327">
        <v>-6</v>
      </c>
      <c r="AB38" s="327">
        <v>-5</v>
      </c>
      <c r="AC38" s="327">
        <v>-36</v>
      </c>
      <c r="AD38" s="327">
        <v>-7</v>
      </c>
      <c r="AE38" s="327">
        <v>6</v>
      </c>
      <c r="AF38" s="327">
        <v>18</v>
      </c>
      <c r="AG38" s="327">
        <v>-2</v>
      </c>
      <c r="AH38" s="327">
        <v>1</v>
      </c>
      <c r="AI38" s="327">
        <v>5</v>
      </c>
      <c r="AJ38" s="327">
        <v>5</v>
      </c>
      <c r="AK38" s="327">
        <v>1</v>
      </c>
      <c r="AL38" s="327">
        <v>0</v>
      </c>
      <c r="AM38" s="327">
        <v>-4</v>
      </c>
      <c r="AN38" s="327">
        <v>-4</v>
      </c>
      <c r="AO38" s="327">
        <v>-6</v>
      </c>
      <c r="AP38" s="327">
        <v>-3</v>
      </c>
      <c r="AQ38" s="327">
        <v>-2</v>
      </c>
      <c r="AR38" s="329"/>
      <c r="AS38" s="326">
        <v>-59</v>
      </c>
      <c r="AT38" s="327">
        <v>11</v>
      </c>
      <c r="AU38" s="327">
        <v>1</v>
      </c>
      <c r="AV38" s="327">
        <v>0</v>
      </c>
      <c r="AW38" s="327">
        <v>15</v>
      </c>
      <c r="AX38" s="327">
        <v>-38</v>
      </c>
      <c r="AY38" s="327">
        <v>-18</v>
      </c>
      <c r="AZ38" s="327">
        <v>4</v>
      </c>
      <c r="BA38" s="327">
        <v>-3</v>
      </c>
      <c r="BB38" s="327">
        <v>0</v>
      </c>
      <c r="BC38" s="327">
        <v>0</v>
      </c>
      <c r="BD38" s="327">
        <v>0</v>
      </c>
      <c r="BE38" s="327">
        <v>1</v>
      </c>
      <c r="BF38" s="327">
        <v>1</v>
      </c>
      <c r="BG38" s="327">
        <v>-1</v>
      </c>
      <c r="BH38" s="327">
        <v>-7</v>
      </c>
      <c r="BI38" s="327">
        <v>-3</v>
      </c>
      <c r="BJ38" s="327">
        <v>-11</v>
      </c>
      <c r="BK38" s="327">
        <v>-5</v>
      </c>
      <c r="BL38" s="328">
        <v>-6</v>
      </c>
      <c r="BM38" s="322"/>
    </row>
    <row r="39" spans="1:65">
      <c r="A39" s="324">
        <v>226</v>
      </c>
      <c r="B39" s="325" t="s">
        <v>286</v>
      </c>
      <c r="C39" s="326">
        <v>-327</v>
      </c>
      <c r="D39" s="327">
        <v>5</v>
      </c>
      <c r="E39" s="327">
        <v>3</v>
      </c>
      <c r="F39" s="327">
        <v>4</v>
      </c>
      <c r="G39" s="327">
        <v>-52</v>
      </c>
      <c r="H39" s="327">
        <v>-183</v>
      </c>
      <c r="I39" s="327">
        <v>-78</v>
      </c>
      <c r="J39" s="327">
        <v>-34</v>
      </c>
      <c r="K39" s="327">
        <v>-17</v>
      </c>
      <c r="L39" s="327">
        <v>4</v>
      </c>
      <c r="M39" s="327">
        <v>7</v>
      </c>
      <c r="N39" s="327">
        <v>-7</v>
      </c>
      <c r="O39" s="327">
        <v>13</v>
      </c>
      <c r="P39" s="327">
        <v>12</v>
      </c>
      <c r="Q39" s="327">
        <v>-1</v>
      </c>
      <c r="R39" s="327">
        <v>8</v>
      </c>
      <c r="S39" s="327">
        <v>-7</v>
      </c>
      <c r="T39" s="327">
        <v>3</v>
      </c>
      <c r="U39" s="327">
        <v>-5</v>
      </c>
      <c r="V39" s="327">
        <v>-2</v>
      </c>
      <c r="W39" s="328"/>
      <c r="X39" s="327">
        <v>-161</v>
      </c>
      <c r="Y39" s="327">
        <v>3</v>
      </c>
      <c r="Z39" s="327">
        <v>-2</v>
      </c>
      <c r="AA39" s="327">
        <v>6</v>
      </c>
      <c r="AB39" s="327">
        <v>-47</v>
      </c>
      <c r="AC39" s="327">
        <v>-90</v>
      </c>
      <c r="AD39" s="327">
        <v>-42</v>
      </c>
      <c r="AE39" s="327">
        <v>-19</v>
      </c>
      <c r="AF39" s="327">
        <v>-4</v>
      </c>
      <c r="AG39" s="327">
        <v>-2</v>
      </c>
      <c r="AH39" s="327">
        <v>1</v>
      </c>
      <c r="AI39" s="327">
        <v>-1</v>
      </c>
      <c r="AJ39" s="327">
        <v>8</v>
      </c>
      <c r="AK39" s="327">
        <v>12</v>
      </c>
      <c r="AL39" s="327">
        <v>3</v>
      </c>
      <c r="AM39" s="327">
        <v>9</v>
      </c>
      <c r="AN39" s="327">
        <v>-5</v>
      </c>
      <c r="AO39" s="327">
        <v>5</v>
      </c>
      <c r="AP39" s="327">
        <v>1</v>
      </c>
      <c r="AQ39" s="327">
        <v>3</v>
      </c>
      <c r="AR39" s="329"/>
      <c r="AS39" s="326">
        <v>-166</v>
      </c>
      <c r="AT39" s="327">
        <v>2</v>
      </c>
      <c r="AU39" s="327">
        <v>5</v>
      </c>
      <c r="AV39" s="327">
        <v>-2</v>
      </c>
      <c r="AW39" s="327">
        <v>-5</v>
      </c>
      <c r="AX39" s="327">
        <v>-93</v>
      </c>
      <c r="AY39" s="327">
        <v>-36</v>
      </c>
      <c r="AZ39" s="327">
        <v>-15</v>
      </c>
      <c r="BA39" s="327">
        <v>-13</v>
      </c>
      <c r="BB39" s="327">
        <v>6</v>
      </c>
      <c r="BC39" s="327">
        <v>6</v>
      </c>
      <c r="BD39" s="327">
        <v>-6</v>
      </c>
      <c r="BE39" s="327">
        <v>5</v>
      </c>
      <c r="BF39" s="327">
        <v>0</v>
      </c>
      <c r="BG39" s="327">
        <v>-4</v>
      </c>
      <c r="BH39" s="327">
        <v>-1</v>
      </c>
      <c r="BI39" s="327">
        <v>-2</v>
      </c>
      <c r="BJ39" s="327">
        <v>-2</v>
      </c>
      <c r="BK39" s="327">
        <v>-6</v>
      </c>
      <c r="BL39" s="328">
        <v>-5</v>
      </c>
      <c r="BM39" s="322"/>
    </row>
    <row r="40" spans="1:65">
      <c r="A40" s="324">
        <v>227</v>
      </c>
      <c r="B40" s="325" t="s">
        <v>287</v>
      </c>
      <c r="C40" s="326">
        <v>-319</v>
      </c>
      <c r="D40" s="327">
        <v>-2</v>
      </c>
      <c r="E40" s="327">
        <v>0</v>
      </c>
      <c r="F40" s="327">
        <v>-8</v>
      </c>
      <c r="G40" s="327">
        <v>-59</v>
      </c>
      <c r="H40" s="327">
        <v>-141</v>
      </c>
      <c r="I40" s="327">
        <v>-46</v>
      </c>
      <c r="J40" s="327">
        <v>-4</v>
      </c>
      <c r="K40" s="327">
        <v>-15</v>
      </c>
      <c r="L40" s="327">
        <v>-14</v>
      </c>
      <c r="M40" s="327">
        <v>-15</v>
      </c>
      <c r="N40" s="327">
        <v>-1</v>
      </c>
      <c r="O40" s="327">
        <v>-3</v>
      </c>
      <c r="P40" s="327">
        <v>-6</v>
      </c>
      <c r="Q40" s="327">
        <v>14</v>
      </c>
      <c r="R40" s="327">
        <v>-2</v>
      </c>
      <c r="S40" s="327">
        <v>-2</v>
      </c>
      <c r="T40" s="327">
        <v>-6</v>
      </c>
      <c r="U40" s="327">
        <v>0</v>
      </c>
      <c r="V40" s="327">
        <v>-9</v>
      </c>
      <c r="W40" s="328"/>
      <c r="X40" s="327">
        <v>-135</v>
      </c>
      <c r="Y40" s="327">
        <v>1</v>
      </c>
      <c r="Z40" s="327">
        <v>6</v>
      </c>
      <c r="AA40" s="327">
        <v>-1</v>
      </c>
      <c r="AB40" s="327">
        <v>-36</v>
      </c>
      <c r="AC40" s="327">
        <v>-62</v>
      </c>
      <c r="AD40" s="327">
        <v>-25</v>
      </c>
      <c r="AE40" s="327">
        <v>2</v>
      </c>
      <c r="AF40" s="327">
        <v>-13</v>
      </c>
      <c r="AG40" s="327">
        <v>-5</v>
      </c>
      <c r="AH40" s="327">
        <v>-1</v>
      </c>
      <c r="AI40" s="327">
        <v>-2</v>
      </c>
      <c r="AJ40" s="327">
        <v>-2</v>
      </c>
      <c r="AK40" s="327">
        <v>-6</v>
      </c>
      <c r="AL40" s="327">
        <v>8</v>
      </c>
      <c r="AM40" s="327">
        <v>2</v>
      </c>
      <c r="AN40" s="327">
        <v>-1</v>
      </c>
      <c r="AO40" s="327">
        <v>-2</v>
      </c>
      <c r="AP40" s="327">
        <v>1</v>
      </c>
      <c r="AQ40" s="327">
        <v>1</v>
      </c>
      <c r="AR40" s="329"/>
      <c r="AS40" s="326">
        <v>-184</v>
      </c>
      <c r="AT40" s="327">
        <v>-3</v>
      </c>
      <c r="AU40" s="327">
        <v>-6</v>
      </c>
      <c r="AV40" s="327">
        <v>-7</v>
      </c>
      <c r="AW40" s="327">
        <v>-23</v>
      </c>
      <c r="AX40" s="327">
        <v>-79</v>
      </c>
      <c r="AY40" s="327">
        <v>-21</v>
      </c>
      <c r="AZ40" s="327">
        <v>-6</v>
      </c>
      <c r="BA40" s="327">
        <v>-2</v>
      </c>
      <c r="BB40" s="327">
        <v>-9</v>
      </c>
      <c r="BC40" s="327">
        <v>-14</v>
      </c>
      <c r="BD40" s="327">
        <v>1</v>
      </c>
      <c r="BE40" s="327">
        <v>-1</v>
      </c>
      <c r="BF40" s="327">
        <v>0</v>
      </c>
      <c r="BG40" s="327">
        <v>6</v>
      </c>
      <c r="BH40" s="327">
        <v>-4</v>
      </c>
      <c r="BI40" s="327">
        <v>-1</v>
      </c>
      <c r="BJ40" s="327">
        <v>-4</v>
      </c>
      <c r="BK40" s="327">
        <v>-1</v>
      </c>
      <c r="BL40" s="328">
        <v>-10</v>
      </c>
      <c r="BM40" s="322"/>
    </row>
    <row r="41" spans="1:65">
      <c r="A41" s="324">
        <v>228</v>
      </c>
      <c r="B41" s="325" t="s">
        <v>288</v>
      </c>
      <c r="C41" s="326">
        <v>-168</v>
      </c>
      <c r="D41" s="327">
        <v>-6</v>
      </c>
      <c r="E41" s="327">
        <v>-11</v>
      </c>
      <c r="F41" s="327">
        <v>-18</v>
      </c>
      <c r="G41" s="327">
        <v>45</v>
      </c>
      <c r="H41" s="327">
        <v>-130</v>
      </c>
      <c r="I41" s="327">
        <v>-30</v>
      </c>
      <c r="J41" s="327">
        <v>26</v>
      </c>
      <c r="K41" s="327">
        <v>-4</v>
      </c>
      <c r="L41" s="327">
        <v>-17</v>
      </c>
      <c r="M41" s="327">
        <v>8</v>
      </c>
      <c r="N41" s="327">
        <v>-4</v>
      </c>
      <c r="O41" s="327">
        <v>-5</v>
      </c>
      <c r="P41" s="327">
        <v>-7</v>
      </c>
      <c r="Q41" s="327">
        <v>-5</v>
      </c>
      <c r="R41" s="327">
        <v>3</v>
      </c>
      <c r="S41" s="327">
        <v>-4</v>
      </c>
      <c r="T41" s="327">
        <v>-1</v>
      </c>
      <c r="U41" s="327">
        <v>-5</v>
      </c>
      <c r="V41" s="327">
        <v>-3</v>
      </c>
      <c r="W41" s="328"/>
      <c r="X41" s="327">
        <v>-24</v>
      </c>
      <c r="Y41" s="327">
        <v>-10</v>
      </c>
      <c r="Z41" s="327">
        <v>-2</v>
      </c>
      <c r="AA41" s="327">
        <v>-7</v>
      </c>
      <c r="AB41" s="327">
        <v>18</v>
      </c>
      <c r="AC41" s="327">
        <v>-39</v>
      </c>
      <c r="AD41" s="327">
        <v>0</v>
      </c>
      <c r="AE41" s="327">
        <v>26</v>
      </c>
      <c r="AF41" s="327">
        <v>2</v>
      </c>
      <c r="AG41" s="327">
        <v>-17</v>
      </c>
      <c r="AH41" s="327">
        <v>13</v>
      </c>
      <c r="AI41" s="327">
        <v>0</v>
      </c>
      <c r="AJ41" s="327">
        <v>-2</v>
      </c>
      <c r="AK41" s="327">
        <v>-2</v>
      </c>
      <c r="AL41" s="327">
        <v>-5</v>
      </c>
      <c r="AM41" s="327">
        <v>2</v>
      </c>
      <c r="AN41" s="327">
        <v>-3</v>
      </c>
      <c r="AO41" s="327">
        <v>3</v>
      </c>
      <c r="AP41" s="327">
        <v>-1</v>
      </c>
      <c r="AQ41" s="327">
        <v>0</v>
      </c>
      <c r="AR41" s="329"/>
      <c r="AS41" s="326">
        <v>-144</v>
      </c>
      <c r="AT41" s="327">
        <v>4</v>
      </c>
      <c r="AU41" s="327">
        <v>-9</v>
      </c>
      <c r="AV41" s="327">
        <v>-11</v>
      </c>
      <c r="AW41" s="327">
        <v>27</v>
      </c>
      <c r="AX41" s="327">
        <v>-91</v>
      </c>
      <c r="AY41" s="327">
        <v>-30</v>
      </c>
      <c r="AZ41" s="327">
        <v>0</v>
      </c>
      <c r="BA41" s="327">
        <v>-6</v>
      </c>
      <c r="BB41" s="327">
        <v>0</v>
      </c>
      <c r="BC41" s="327">
        <v>-5</v>
      </c>
      <c r="BD41" s="327">
        <v>-4</v>
      </c>
      <c r="BE41" s="327">
        <v>-3</v>
      </c>
      <c r="BF41" s="327">
        <v>-5</v>
      </c>
      <c r="BG41" s="327">
        <v>0</v>
      </c>
      <c r="BH41" s="327">
        <v>1</v>
      </c>
      <c r="BI41" s="327">
        <v>-1</v>
      </c>
      <c r="BJ41" s="327">
        <v>-4</v>
      </c>
      <c r="BK41" s="327">
        <v>-4</v>
      </c>
      <c r="BL41" s="328">
        <v>-3</v>
      </c>
      <c r="BM41" s="322"/>
    </row>
    <row r="42" spans="1:65">
      <c r="A42" s="324">
        <v>229</v>
      </c>
      <c r="B42" s="325" t="s">
        <v>131</v>
      </c>
      <c r="C42" s="326">
        <v>-174</v>
      </c>
      <c r="D42" s="327">
        <v>70</v>
      </c>
      <c r="E42" s="327">
        <v>9</v>
      </c>
      <c r="F42" s="327">
        <v>6</v>
      </c>
      <c r="G42" s="327">
        <v>-31</v>
      </c>
      <c r="H42" s="327">
        <v>-168</v>
      </c>
      <c r="I42" s="327">
        <v>-67</v>
      </c>
      <c r="J42" s="327">
        <v>4</v>
      </c>
      <c r="K42" s="327">
        <v>4</v>
      </c>
      <c r="L42" s="327">
        <v>3</v>
      </c>
      <c r="M42" s="327">
        <v>-3</v>
      </c>
      <c r="N42" s="327">
        <v>-2</v>
      </c>
      <c r="O42" s="327">
        <v>1</v>
      </c>
      <c r="P42" s="327">
        <v>9</v>
      </c>
      <c r="Q42" s="327">
        <v>9</v>
      </c>
      <c r="R42" s="327">
        <v>-6</v>
      </c>
      <c r="S42" s="327">
        <v>-1</v>
      </c>
      <c r="T42" s="327">
        <v>2</v>
      </c>
      <c r="U42" s="327">
        <v>-12</v>
      </c>
      <c r="V42" s="327">
        <v>-1</v>
      </c>
      <c r="W42" s="328"/>
      <c r="X42" s="327">
        <v>-47</v>
      </c>
      <c r="Y42" s="327">
        <v>44</v>
      </c>
      <c r="Z42" s="327">
        <v>5</v>
      </c>
      <c r="AA42" s="327">
        <v>6</v>
      </c>
      <c r="AB42" s="327">
        <v>-12</v>
      </c>
      <c r="AC42" s="327">
        <v>-66</v>
      </c>
      <c r="AD42" s="327">
        <v>-42</v>
      </c>
      <c r="AE42" s="327">
        <v>1</v>
      </c>
      <c r="AF42" s="327">
        <v>17</v>
      </c>
      <c r="AG42" s="327">
        <v>-5</v>
      </c>
      <c r="AH42" s="327">
        <v>-6</v>
      </c>
      <c r="AI42" s="327">
        <v>3</v>
      </c>
      <c r="AJ42" s="327">
        <v>0</v>
      </c>
      <c r="AK42" s="327">
        <v>4</v>
      </c>
      <c r="AL42" s="327">
        <v>0</v>
      </c>
      <c r="AM42" s="327">
        <v>-2</v>
      </c>
      <c r="AN42" s="327">
        <v>4</v>
      </c>
      <c r="AO42" s="327">
        <v>2</v>
      </c>
      <c r="AP42" s="327">
        <v>1</v>
      </c>
      <c r="AQ42" s="327">
        <v>-1</v>
      </c>
      <c r="AR42" s="329"/>
      <c r="AS42" s="326">
        <v>-127</v>
      </c>
      <c r="AT42" s="327">
        <v>26</v>
      </c>
      <c r="AU42" s="327">
        <v>4</v>
      </c>
      <c r="AV42" s="327">
        <v>0</v>
      </c>
      <c r="AW42" s="327">
        <v>-19</v>
      </c>
      <c r="AX42" s="327">
        <v>-102</v>
      </c>
      <c r="AY42" s="327">
        <v>-25</v>
      </c>
      <c r="AZ42" s="327">
        <v>3</v>
      </c>
      <c r="BA42" s="327">
        <v>-13</v>
      </c>
      <c r="BB42" s="327">
        <v>8</v>
      </c>
      <c r="BC42" s="327">
        <v>3</v>
      </c>
      <c r="BD42" s="327">
        <v>-5</v>
      </c>
      <c r="BE42" s="327">
        <v>1</v>
      </c>
      <c r="BF42" s="327">
        <v>5</v>
      </c>
      <c r="BG42" s="327">
        <v>9</v>
      </c>
      <c r="BH42" s="327">
        <v>-4</v>
      </c>
      <c r="BI42" s="327">
        <v>-5</v>
      </c>
      <c r="BJ42" s="327">
        <v>0</v>
      </c>
      <c r="BK42" s="327">
        <v>-13</v>
      </c>
      <c r="BL42" s="328">
        <v>0</v>
      </c>
      <c r="BM42" s="322"/>
    </row>
    <row r="43" spans="1:65">
      <c r="A43" s="324">
        <v>301</v>
      </c>
      <c r="B43" s="325" t="s">
        <v>118</v>
      </c>
      <c r="C43" s="326">
        <v>-83</v>
      </c>
      <c r="D43" s="327">
        <v>70</v>
      </c>
      <c r="E43" s="327">
        <v>11</v>
      </c>
      <c r="F43" s="327">
        <v>-9</v>
      </c>
      <c r="G43" s="327">
        <v>-23</v>
      </c>
      <c r="H43" s="327">
        <v>-129</v>
      </c>
      <c r="I43" s="327">
        <v>-61</v>
      </c>
      <c r="J43" s="327">
        <v>12</v>
      </c>
      <c r="K43" s="327">
        <v>22</v>
      </c>
      <c r="L43" s="327">
        <v>-17</v>
      </c>
      <c r="M43" s="327">
        <v>2</v>
      </c>
      <c r="N43" s="327">
        <v>8</v>
      </c>
      <c r="O43" s="327">
        <v>-1</v>
      </c>
      <c r="P43" s="327">
        <v>4</v>
      </c>
      <c r="Q43" s="327">
        <v>3</v>
      </c>
      <c r="R43" s="327">
        <v>-9</v>
      </c>
      <c r="S43" s="327">
        <v>2</v>
      </c>
      <c r="T43" s="327">
        <v>12</v>
      </c>
      <c r="U43" s="327">
        <v>13</v>
      </c>
      <c r="V43" s="327">
        <v>7</v>
      </c>
      <c r="W43" s="328"/>
      <c r="X43" s="327">
        <v>-32</v>
      </c>
      <c r="Y43" s="327">
        <v>38</v>
      </c>
      <c r="Z43" s="327">
        <v>6</v>
      </c>
      <c r="AA43" s="327">
        <v>-4</v>
      </c>
      <c r="AB43" s="327">
        <v>-13</v>
      </c>
      <c r="AC43" s="327">
        <v>-64</v>
      </c>
      <c r="AD43" s="327">
        <v>-30</v>
      </c>
      <c r="AE43" s="327">
        <v>6</v>
      </c>
      <c r="AF43" s="327">
        <v>12</v>
      </c>
      <c r="AG43" s="327">
        <v>-1</v>
      </c>
      <c r="AH43" s="327">
        <v>3</v>
      </c>
      <c r="AI43" s="327">
        <v>2</v>
      </c>
      <c r="AJ43" s="327">
        <v>-3</v>
      </c>
      <c r="AK43" s="327">
        <v>3</v>
      </c>
      <c r="AL43" s="327">
        <v>1</v>
      </c>
      <c r="AM43" s="327">
        <v>-3</v>
      </c>
      <c r="AN43" s="327">
        <v>1</v>
      </c>
      <c r="AO43" s="327">
        <v>7</v>
      </c>
      <c r="AP43" s="327">
        <v>7</v>
      </c>
      <c r="AQ43" s="327">
        <v>0</v>
      </c>
      <c r="AR43" s="329"/>
      <c r="AS43" s="326">
        <v>-51</v>
      </c>
      <c r="AT43" s="327">
        <v>32</v>
      </c>
      <c r="AU43" s="327">
        <v>5</v>
      </c>
      <c r="AV43" s="327">
        <v>-5</v>
      </c>
      <c r="AW43" s="327">
        <v>-10</v>
      </c>
      <c r="AX43" s="327">
        <v>-65</v>
      </c>
      <c r="AY43" s="327">
        <v>-31</v>
      </c>
      <c r="AZ43" s="327">
        <v>6</v>
      </c>
      <c r="BA43" s="327">
        <v>10</v>
      </c>
      <c r="BB43" s="327">
        <v>-16</v>
      </c>
      <c r="BC43" s="327">
        <v>-1</v>
      </c>
      <c r="BD43" s="327">
        <v>6</v>
      </c>
      <c r="BE43" s="327">
        <v>2</v>
      </c>
      <c r="BF43" s="327">
        <v>1</v>
      </c>
      <c r="BG43" s="327">
        <v>2</v>
      </c>
      <c r="BH43" s="327">
        <v>-6</v>
      </c>
      <c r="BI43" s="327">
        <v>1</v>
      </c>
      <c r="BJ43" s="327">
        <v>5</v>
      </c>
      <c r="BK43" s="327">
        <v>6</v>
      </c>
      <c r="BL43" s="328">
        <v>7</v>
      </c>
      <c r="BM43" s="322"/>
    </row>
    <row r="44" spans="1:65">
      <c r="A44" s="324">
        <v>365</v>
      </c>
      <c r="B44" s="325" t="s">
        <v>289</v>
      </c>
      <c r="C44" s="326">
        <v>-247</v>
      </c>
      <c r="D44" s="327">
        <v>-5</v>
      </c>
      <c r="E44" s="327">
        <v>-7</v>
      </c>
      <c r="F44" s="327">
        <v>-14</v>
      </c>
      <c r="G44" s="327">
        <v>-35</v>
      </c>
      <c r="H44" s="327">
        <v>-75</v>
      </c>
      <c r="I44" s="327">
        <v>-42</v>
      </c>
      <c r="J44" s="327">
        <v>-16</v>
      </c>
      <c r="K44" s="327">
        <v>-6</v>
      </c>
      <c r="L44" s="327">
        <v>-13</v>
      </c>
      <c r="M44" s="327">
        <v>-13</v>
      </c>
      <c r="N44" s="327">
        <v>-7</v>
      </c>
      <c r="O44" s="327">
        <v>-4</v>
      </c>
      <c r="P44" s="327">
        <v>0</v>
      </c>
      <c r="Q44" s="327">
        <v>-4</v>
      </c>
      <c r="R44" s="327">
        <v>5</v>
      </c>
      <c r="S44" s="327">
        <v>-6</v>
      </c>
      <c r="T44" s="327">
        <v>-7</v>
      </c>
      <c r="U44" s="327">
        <v>-2</v>
      </c>
      <c r="V44" s="327">
        <v>4</v>
      </c>
      <c r="W44" s="328"/>
      <c r="X44" s="327">
        <v>-122</v>
      </c>
      <c r="Y44" s="327">
        <v>-4</v>
      </c>
      <c r="Z44" s="327">
        <v>-8</v>
      </c>
      <c r="AA44" s="327">
        <v>-6</v>
      </c>
      <c r="AB44" s="327">
        <v>-13</v>
      </c>
      <c r="AC44" s="327">
        <v>-30</v>
      </c>
      <c r="AD44" s="327">
        <v>-21</v>
      </c>
      <c r="AE44" s="327">
        <v>-15</v>
      </c>
      <c r="AF44" s="327">
        <v>-1</v>
      </c>
      <c r="AG44" s="327">
        <v>-3</v>
      </c>
      <c r="AH44" s="327">
        <v>-9</v>
      </c>
      <c r="AI44" s="327">
        <v>-1</v>
      </c>
      <c r="AJ44" s="327">
        <v>-2</v>
      </c>
      <c r="AK44" s="327">
        <v>1</v>
      </c>
      <c r="AL44" s="327">
        <v>-5</v>
      </c>
      <c r="AM44" s="327">
        <v>3</v>
      </c>
      <c r="AN44" s="327">
        <v>-3</v>
      </c>
      <c r="AO44" s="327">
        <v>-3</v>
      </c>
      <c r="AP44" s="327">
        <v>-2</v>
      </c>
      <c r="AQ44" s="327">
        <v>0</v>
      </c>
      <c r="AR44" s="329"/>
      <c r="AS44" s="326">
        <v>-125</v>
      </c>
      <c r="AT44" s="327">
        <v>-1</v>
      </c>
      <c r="AU44" s="327">
        <v>1</v>
      </c>
      <c r="AV44" s="327">
        <v>-8</v>
      </c>
      <c r="AW44" s="327">
        <v>-22</v>
      </c>
      <c r="AX44" s="327">
        <v>-45</v>
      </c>
      <c r="AY44" s="327">
        <v>-21</v>
      </c>
      <c r="AZ44" s="327">
        <v>-1</v>
      </c>
      <c r="BA44" s="327">
        <v>-5</v>
      </c>
      <c r="BB44" s="327">
        <v>-10</v>
      </c>
      <c r="BC44" s="327">
        <v>-4</v>
      </c>
      <c r="BD44" s="327">
        <v>-6</v>
      </c>
      <c r="BE44" s="327">
        <v>-2</v>
      </c>
      <c r="BF44" s="327">
        <v>-1</v>
      </c>
      <c r="BG44" s="327">
        <v>1</v>
      </c>
      <c r="BH44" s="327">
        <v>2</v>
      </c>
      <c r="BI44" s="327">
        <v>-3</v>
      </c>
      <c r="BJ44" s="327">
        <v>-4</v>
      </c>
      <c r="BK44" s="327">
        <v>0</v>
      </c>
      <c r="BL44" s="328">
        <v>4</v>
      </c>
      <c r="BM44" s="322"/>
    </row>
    <row r="45" spans="1:65">
      <c r="A45" s="324">
        <v>381</v>
      </c>
      <c r="B45" s="325" t="s">
        <v>290</v>
      </c>
      <c r="C45" s="326">
        <v>49</v>
      </c>
      <c r="D45" s="327">
        <v>67</v>
      </c>
      <c r="E45" s="327">
        <v>13</v>
      </c>
      <c r="F45" s="327">
        <v>8</v>
      </c>
      <c r="G45" s="327">
        <v>-21</v>
      </c>
      <c r="H45" s="327">
        <v>-40</v>
      </c>
      <c r="I45" s="327">
        <v>1</v>
      </c>
      <c r="J45" s="327">
        <v>13</v>
      </c>
      <c r="K45" s="327">
        <v>29</v>
      </c>
      <c r="L45" s="327">
        <v>4</v>
      </c>
      <c r="M45" s="327">
        <v>-4</v>
      </c>
      <c r="N45" s="327">
        <v>-5</v>
      </c>
      <c r="O45" s="327">
        <v>-6</v>
      </c>
      <c r="P45" s="327">
        <v>-5</v>
      </c>
      <c r="Q45" s="327">
        <v>2</v>
      </c>
      <c r="R45" s="327">
        <v>-5</v>
      </c>
      <c r="S45" s="327">
        <v>-4</v>
      </c>
      <c r="T45" s="327">
        <v>-3</v>
      </c>
      <c r="U45" s="327">
        <v>3</v>
      </c>
      <c r="V45" s="327">
        <v>2</v>
      </c>
      <c r="W45" s="328"/>
      <c r="X45" s="327">
        <v>51</v>
      </c>
      <c r="Y45" s="327">
        <v>37</v>
      </c>
      <c r="Z45" s="327">
        <v>1</v>
      </c>
      <c r="AA45" s="327">
        <v>2</v>
      </c>
      <c r="AB45" s="327">
        <v>-1</v>
      </c>
      <c r="AC45" s="327">
        <v>6</v>
      </c>
      <c r="AD45" s="327">
        <v>-2</v>
      </c>
      <c r="AE45" s="327">
        <v>6</v>
      </c>
      <c r="AF45" s="327">
        <v>9</v>
      </c>
      <c r="AG45" s="327">
        <v>6</v>
      </c>
      <c r="AH45" s="327">
        <v>-3</v>
      </c>
      <c r="AI45" s="327">
        <v>0</v>
      </c>
      <c r="AJ45" s="327">
        <v>-7</v>
      </c>
      <c r="AK45" s="327">
        <v>0</v>
      </c>
      <c r="AL45" s="327">
        <v>1</v>
      </c>
      <c r="AM45" s="327">
        <v>-3</v>
      </c>
      <c r="AN45" s="327">
        <v>-2</v>
      </c>
      <c r="AO45" s="327">
        <v>0</v>
      </c>
      <c r="AP45" s="327">
        <v>1</v>
      </c>
      <c r="AQ45" s="327">
        <v>0</v>
      </c>
      <c r="AR45" s="329"/>
      <c r="AS45" s="326">
        <v>-2</v>
      </c>
      <c r="AT45" s="327">
        <v>30</v>
      </c>
      <c r="AU45" s="327">
        <v>12</v>
      </c>
      <c r="AV45" s="327">
        <v>6</v>
      </c>
      <c r="AW45" s="327">
        <v>-20</v>
      </c>
      <c r="AX45" s="327">
        <v>-46</v>
      </c>
      <c r="AY45" s="327">
        <v>3</v>
      </c>
      <c r="AZ45" s="327">
        <v>7</v>
      </c>
      <c r="BA45" s="327">
        <v>20</v>
      </c>
      <c r="BB45" s="327">
        <v>-2</v>
      </c>
      <c r="BC45" s="327">
        <v>-1</v>
      </c>
      <c r="BD45" s="327">
        <v>-5</v>
      </c>
      <c r="BE45" s="327">
        <v>1</v>
      </c>
      <c r="BF45" s="327">
        <v>-5</v>
      </c>
      <c r="BG45" s="327">
        <v>1</v>
      </c>
      <c r="BH45" s="327">
        <v>-2</v>
      </c>
      <c r="BI45" s="327">
        <v>-2</v>
      </c>
      <c r="BJ45" s="327">
        <v>-3</v>
      </c>
      <c r="BK45" s="327">
        <v>2</v>
      </c>
      <c r="BL45" s="328">
        <v>2</v>
      </c>
      <c r="BM45" s="322"/>
    </row>
    <row r="46" spans="1:65">
      <c r="A46" s="324">
        <v>382</v>
      </c>
      <c r="B46" s="325" t="s">
        <v>291</v>
      </c>
      <c r="C46" s="326">
        <v>67</v>
      </c>
      <c r="D46" s="327">
        <v>45</v>
      </c>
      <c r="E46" s="327">
        <v>10</v>
      </c>
      <c r="F46" s="327">
        <v>3</v>
      </c>
      <c r="G46" s="327">
        <v>0</v>
      </c>
      <c r="H46" s="327">
        <v>2</v>
      </c>
      <c r="I46" s="327">
        <v>-8</v>
      </c>
      <c r="J46" s="327">
        <v>37</v>
      </c>
      <c r="K46" s="327">
        <v>-26</v>
      </c>
      <c r="L46" s="327">
        <v>15</v>
      </c>
      <c r="M46" s="327">
        <v>0</v>
      </c>
      <c r="N46" s="327">
        <v>1</v>
      </c>
      <c r="O46" s="327">
        <v>0</v>
      </c>
      <c r="P46" s="327">
        <v>-1</v>
      </c>
      <c r="Q46" s="327">
        <v>-2</v>
      </c>
      <c r="R46" s="327">
        <v>0</v>
      </c>
      <c r="S46" s="327">
        <v>-2</v>
      </c>
      <c r="T46" s="327">
        <v>-5</v>
      </c>
      <c r="U46" s="327">
        <v>-1</v>
      </c>
      <c r="V46" s="327">
        <v>-1</v>
      </c>
      <c r="W46" s="328"/>
      <c r="X46" s="327">
        <v>35</v>
      </c>
      <c r="Y46" s="327">
        <v>12</v>
      </c>
      <c r="Z46" s="327">
        <v>8</v>
      </c>
      <c r="AA46" s="327">
        <v>-1</v>
      </c>
      <c r="AB46" s="327">
        <v>8</v>
      </c>
      <c r="AC46" s="327">
        <v>12</v>
      </c>
      <c r="AD46" s="327">
        <v>5</v>
      </c>
      <c r="AE46" s="327">
        <v>11</v>
      </c>
      <c r="AF46" s="327">
        <v>-20</v>
      </c>
      <c r="AG46" s="327">
        <v>11</v>
      </c>
      <c r="AH46" s="327">
        <v>-5</v>
      </c>
      <c r="AI46" s="327">
        <v>5</v>
      </c>
      <c r="AJ46" s="327">
        <v>1</v>
      </c>
      <c r="AK46" s="327">
        <v>-2</v>
      </c>
      <c r="AL46" s="327">
        <v>0</v>
      </c>
      <c r="AM46" s="327">
        <v>-1</v>
      </c>
      <c r="AN46" s="327">
        <v>-3</v>
      </c>
      <c r="AO46" s="327">
        <v>-1</v>
      </c>
      <c r="AP46" s="327">
        <v>-2</v>
      </c>
      <c r="AQ46" s="327">
        <v>-3</v>
      </c>
      <c r="AR46" s="329"/>
      <c r="AS46" s="326">
        <v>32</v>
      </c>
      <c r="AT46" s="327">
        <v>33</v>
      </c>
      <c r="AU46" s="327">
        <v>2</v>
      </c>
      <c r="AV46" s="327">
        <v>4</v>
      </c>
      <c r="AW46" s="327">
        <v>-8</v>
      </c>
      <c r="AX46" s="327">
        <v>-10</v>
      </c>
      <c r="AY46" s="327">
        <v>-13</v>
      </c>
      <c r="AZ46" s="327">
        <v>26</v>
      </c>
      <c r="BA46" s="327">
        <v>-6</v>
      </c>
      <c r="BB46" s="327">
        <v>4</v>
      </c>
      <c r="BC46" s="327">
        <v>5</v>
      </c>
      <c r="BD46" s="327">
        <v>-4</v>
      </c>
      <c r="BE46" s="327">
        <v>-1</v>
      </c>
      <c r="BF46" s="327">
        <v>1</v>
      </c>
      <c r="BG46" s="327">
        <v>-2</v>
      </c>
      <c r="BH46" s="327">
        <v>1</v>
      </c>
      <c r="BI46" s="327">
        <v>1</v>
      </c>
      <c r="BJ46" s="327">
        <v>-4</v>
      </c>
      <c r="BK46" s="327">
        <v>1</v>
      </c>
      <c r="BL46" s="328">
        <v>2</v>
      </c>
      <c r="BM46" s="322"/>
    </row>
    <row r="47" spans="1:65">
      <c r="A47" s="324">
        <v>442</v>
      </c>
      <c r="B47" s="325" t="s">
        <v>292</v>
      </c>
      <c r="C47" s="326">
        <v>-114</v>
      </c>
      <c r="D47" s="327">
        <v>7</v>
      </c>
      <c r="E47" s="327">
        <v>1</v>
      </c>
      <c r="F47" s="327">
        <v>-11</v>
      </c>
      <c r="G47" s="327">
        <v>-15</v>
      </c>
      <c r="H47" s="327">
        <v>-12</v>
      </c>
      <c r="I47" s="327">
        <v>-39</v>
      </c>
      <c r="J47" s="327">
        <v>-5</v>
      </c>
      <c r="K47" s="327">
        <v>-13</v>
      </c>
      <c r="L47" s="327">
        <v>-11</v>
      </c>
      <c r="M47" s="327">
        <v>0</v>
      </c>
      <c r="N47" s="327">
        <v>1</v>
      </c>
      <c r="O47" s="327">
        <v>-2</v>
      </c>
      <c r="P47" s="327">
        <v>6</v>
      </c>
      <c r="Q47" s="327">
        <v>-4</v>
      </c>
      <c r="R47" s="327">
        <v>-6</v>
      </c>
      <c r="S47" s="327">
        <v>0</v>
      </c>
      <c r="T47" s="327">
        <v>-4</v>
      </c>
      <c r="U47" s="327">
        <v>-4</v>
      </c>
      <c r="V47" s="327">
        <v>-3</v>
      </c>
      <c r="W47" s="328"/>
      <c r="X47" s="327">
        <v>-51</v>
      </c>
      <c r="Y47" s="327">
        <v>8</v>
      </c>
      <c r="Z47" s="327">
        <v>-2</v>
      </c>
      <c r="AA47" s="327">
        <v>-6</v>
      </c>
      <c r="AB47" s="327">
        <v>-12</v>
      </c>
      <c r="AC47" s="327">
        <v>2</v>
      </c>
      <c r="AD47" s="327">
        <v>-25</v>
      </c>
      <c r="AE47" s="327">
        <v>2</v>
      </c>
      <c r="AF47" s="327">
        <v>-9</v>
      </c>
      <c r="AG47" s="327">
        <v>-6</v>
      </c>
      <c r="AH47" s="327">
        <v>0</v>
      </c>
      <c r="AI47" s="327">
        <v>0</v>
      </c>
      <c r="AJ47" s="327">
        <v>-2</v>
      </c>
      <c r="AK47" s="327">
        <v>5</v>
      </c>
      <c r="AL47" s="327">
        <v>-1</v>
      </c>
      <c r="AM47" s="327">
        <v>-4</v>
      </c>
      <c r="AN47" s="327">
        <v>2</v>
      </c>
      <c r="AO47" s="327">
        <v>0</v>
      </c>
      <c r="AP47" s="327">
        <v>-2</v>
      </c>
      <c r="AQ47" s="327">
        <v>-1</v>
      </c>
      <c r="AR47" s="329"/>
      <c r="AS47" s="326">
        <v>-63</v>
      </c>
      <c r="AT47" s="327">
        <v>-1</v>
      </c>
      <c r="AU47" s="327">
        <v>3</v>
      </c>
      <c r="AV47" s="327">
        <v>-5</v>
      </c>
      <c r="AW47" s="327">
        <v>-3</v>
      </c>
      <c r="AX47" s="327">
        <v>-14</v>
      </c>
      <c r="AY47" s="327">
        <v>-14</v>
      </c>
      <c r="AZ47" s="327">
        <v>-7</v>
      </c>
      <c r="BA47" s="327">
        <v>-4</v>
      </c>
      <c r="BB47" s="327">
        <v>-5</v>
      </c>
      <c r="BC47" s="327">
        <v>0</v>
      </c>
      <c r="BD47" s="327">
        <v>1</v>
      </c>
      <c r="BE47" s="327">
        <v>0</v>
      </c>
      <c r="BF47" s="327">
        <v>1</v>
      </c>
      <c r="BG47" s="327">
        <v>-3</v>
      </c>
      <c r="BH47" s="327">
        <v>-2</v>
      </c>
      <c r="BI47" s="327">
        <v>-2</v>
      </c>
      <c r="BJ47" s="327">
        <v>-4</v>
      </c>
      <c r="BK47" s="327">
        <v>-2</v>
      </c>
      <c r="BL47" s="328">
        <v>-2</v>
      </c>
      <c r="BM47" s="322"/>
    </row>
    <row r="48" spans="1:65">
      <c r="A48" s="324">
        <v>443</v>
      </c>
      <c r="B48" s="325" t="s">
        <v>293</v>
      </c>
      <c r="C48" s="326">
        <v>12</v>
      </c>
      <c r="D48" s="327">
        <v>14</v>
      </c>
      <c r="E48" s="327">
        <v>8</v>
      </c>
      <c r="F48" s="327">
        <v>4</v>
      </c>
      <c r="G48" s="327">
        <v>14</v>
      </c>
      <c r="H48" s="327">
        <v>-33</v>
      </c>
      <c r="I48" s="327">
        <v>-4</v>
      </c>
      <c r="J48" s="327">
        <v>-5</v>
      </c>
      <c r="K48" s="327">
        <v>16</v>
      </c>
      <c r="L48" s="327">
        <v>-8</v>
      </c>
      <c r="M48" s="327">
        <v>5</v>
      </c>
      <c r="N48" s="327">
        <v>7</v>
      </c>
      <c r="O48" s="327">
        <v>0</v>
      </c>
      <c r="P48" s="327">
        <v>3</v>
      </c>
      <c r="Q48" s="327">
        <v>-5</v>
      </c>
      <c r="R48" s="327">
        <v>-1</v>
      </c>
      <c r="S48" s="327">
        <v>-3</v>
      </c>
      <c r="T48" s="327">
        <v>-4</v>
      </c>
      <c r="U48" s="327">
        <v>3</v>
      </c>
      <c r="V48" s="327">
        <v>1</v>
      </c>
      <c r="W48" s="328"/>
      <c r="X48" s="327">
        <v>13</v>
      </c>
      <c r="Y48" s="327">
        <v>3</v>
      </c>
      <c r="Z48" s="327">
        <v>2</v>
      </c>
      <c r="AA48" s="327">
        <v>3</v>
      </c>
      <c r="AB48" s="327">
        <v>2</v>
      </c>
      <c r="AC48" s="327">
        <v>-6</v>
      </c>
      <c r="AD48" s="327">
        <v>5</v>
      </c>
      <c r="AE48" s="327">
        <v>-8</v>
      </c>
      <c r="AF48" s="327">
        <v>12</v>
      </c>
      <c r="AG48" s="327">
        <v>-1</v>
      </c>
      <c r="AH48" s="327">
        <v>-2</v>
      </c>
      <c r="AI48" s="327">
        <v>7</v>
      </c>
      <c r="AJ48" s="327">
        <v>1</v>
      </c>
      <c r="AK48" s="327">
        <v>1</v>
      </c>
      <c r="AL48" s="327">
        <v>-4</v>
      </c>
      <c r="AM48" s="327">
        <v>0</v>
      </c>
      <c r="AN48" s="327">
        <v>-1</v>
      </c>
      <c r="AO48" s="327">
        <v>-2</v>
      </c>
      <c r="AP48" s="327">
        <v>1</v>
      </c>
      <c r="AQ48" s="327">
        <v>0</v>
      </c>
      <c r="AR48" s="329"/>
      <c r="AS48" s="326">
        <v>-1</v>
      </c>
      <c r="AT48" s="327">
        <v>11</v>
      </c>
      <c r="AU48" s="327">
        <v>6</v>
      </c>
      <c r="AV48" s="327">
        <v>1</v>
      </c>
      <c r="AW48" s="327">
        <v>12</v>
      </c>
      <c r="AX48" s="327">
        <v>-27</v>
      </c>
      <c r="AY48" s="327">
        <v>-9</v>
      </c>
      <c r="AZ48" s="327">
        <v>3</v>
      </c>
      <c r="BA48" s="327">
        <v>4</v>
      </c>
      <c r="BB48" s="327">
        <v>-7</v>
      </c>
      <c r="BC48" s="327">
        <v>7</v>
      </c>
      <c r="BD48" s="327">
        <v>0</v>
      </c>
      <c r="BE48" s="327">
        <v>-1</v>
      </c>
      <c r="BF48" s="327">
        <v>2</v>
      </c>
      <c r="BG48" s="327">
        <v>-1</v>
      </c>
      <c r="BH48" s="327">
        <v>-1</v>
      </c>
      <c r="BI48" s="327">
        <v>-2</v>
      </c>
      <c r="BJ48" s="327">
        <v>-2</v>
      </c>
      <c r="BK48" s="327">
        <v>2</v>
      </c>
      <c r="BL48" s="328">
        <v>1</v>
      </c>
      <c r="BM48" s="322"/>
    </row>
    <row r="49" spans="1:65">
      <c r="A49" s="324">
        <v>446</v>
      </c>
      <c r="B49" s="325" t="s">
        <v>294</v>
      </c>
      <c r="C49" s="326">
        <v>-55</v>
      </c>
      <c r="D49" s="327">
        <v>9</v>
      </c>
      <c r="E49" s="327">
        <v>14</v>
      </c>
      <c r="F49" s="327">
        <v>6</v>
      </c>
      <c r="G49" s="327">
        <v>-9</v>
      </c>
      <c r="H49" s="327">
        <v>-57</v>
      </c>
      <c r="I49" s="327">
        <v>-4</v>
      </c>
      <c r="J49" s="327">
        <v>-9</v>
      </c>
      <c r="K49" s="327">
        <v>12</v>
      </c>
      <c r="L49" s="327">
        <v>4</v>
      </c>
      <c r="M49" s="327">
        <v>-3</v>
      </c>
      <c r="N49" s="327">
        <v>-7</v>
      </c>
      <c r="O49" s="327">
        <v>-1</v>
      </c>
      <c r="P49" s="327">
        <v>0</v>
      </c>
      <c r="Q49" s="327">
        <v>0</v>
      </c>
      <c r="R49" s="327">
        <v>-3</v>
      </c>
      <c r="S49" s="327">
        <v>-2</v>
      </c>
      <c r="T49" s="327">
        <v>-1</v>
      </c>
      <c r="U49" s="327">
        <v>-2</v>
      </c>
      <c r="V49" s="327">
        <v>-2</v>
      </c>
      <c r="W49" s="328"/>
      <c r="X49" s="327">
        <v>-21</v>
      </c>
      <c r="Y49" s="327">
        <v>8</v>
      </c>
      <c r="Z49" s="327">
        <v>9</v>
      </c>
      <c r="AA49" s="327">
        <v>3</v>
      </c>
      <c r="AB49" s="327">
        <v>-4</v>
      </c>
      <c r="AC49" s="327">
        <v>-32</v>
      </c>
      <c r="AD49" s="327">
        <v>-6</v>
      </c>
      <c r="AE49" s="327">
        <v>1</v>
      </c>
      <c r="AF49" s="327">
        <v>5</v>
      </c>
      <c r="AG49" s="327">
        <v>1</v>
      </c>
      <c r="AH49" s="327">
        <v>1</v>
      </c>
      <c r="AI49" s="327">
        <v>-3</v>
      </c>
      <c r="AJ49" s="327">
        <v>1</v>
      </c>
      <c r="AK49" s="327">
        <v>1</v>
      </c>
      <c r="AL49" s="327">
        <v>-1</v>
      </c>
      <c r="AM49" s="327">
        <v>-3</v>
      </c>
      <c r="AN49" s="327">
        <v>-1</v>
      </c>
      <c r="AO49" s="327">
        <v>0</v>
      </c>
      <c r="AP49" s="327">
        <v>0</v>
      </c>
      <c r="AQ49" s="327">
        <v>-1</v>
      </c>
      <c r="AR49" s="329"/>
      <c r="AS49" s="326">
        <v>-34</v>
      </c>
      <c r="AT49" s="327">
        <v>1</v>
      </c>
      <c r="AU49" s="327">
        <v>5</v>
      </c>
      <c r="AV49" s="327">
        <v>3</v>
      </c>
      <c r="AW49" s="327">
        <v>-5</v>
      </c>
      <c r="AX49" s="327">
        <v>-25</v>
      </c>
      <c r="AY49" s="327">
        <v>2</v>
      </c>
      <c r="AZ49" s="327">
        <v>-10</v>
      </c>
      <c r="BA49" s="327">
        <v>7</v>
      </c>
      <c r="BB49" s="327">
        <v>3</v>
      </c>
      <c r="BC49" s="327">
        <v>-4</v>
      </c>
      <c r="BD49" s="327">
        <v>-4</v>
      </c>
      <c r="BE49" s="327">
        <v>-2</v>
      </c>
      <c r="BF49" s="327">
        <v>-1</v>
      </c>
      <c r="BG49" s="327">
        <v>1</v>
      </c>
      <c r="BH49" s="327">
        <v>0</v>
      </c>
      <c r="BI49" s="327">
        <v>-1</v>
      </c>
      <c r="BJ49" s="327">
        <v>-1</v>
      </c>
      <c r="BK49" s="327">
        <v>-2</v>
      </c>
      <c r="BL49" s="328">
        <v>-1</v>
      </c>
      <c r="BM49" s="322"/>
    </row>
    <row r="50" spans="1:65">
      <c r="A50" s="324">
        <v>464</v>
      </c>
      <c r="B50" s="325" t="s">
        <v>295</v>
      </c>
      <c r="C50" s="326">
        <v>-77</v>
      </c>
      <c r="D50" s="327">
        <v>21</v>
      </c>
      <c r="E50" s="327">
        <v>2</v>
      </c>
      <c r="F50" s="327">
        <v>-10</v>
      </c>
      <c r="G50" s="327">
        <v>-12</v>
      </c>
      <c r="H50" s="327">
        <v>-28</v>
      </c>
      <c r="I50" s="327">
        <v>-25</v>
      </c>
      <c r="J50" s="327">
        <v>-29</v>
      </c>
      <c r="K50" s="327">
        <v>2</v>
      </c>
      <c r="L50" s="327">
        <v>-1</v>
      </c>
      <c r="M50" s="327">
        <v>-6</v>
      </c>
      <c r="N50" s="327">
        <v>-2</v>
      </c>
      <c r="O50" s="327">
        <v>6</v>
      </c>
      <c r="P50" s="327">
        <v>12</v>
      </c>
      <c r="Q50" s="327">
        <v>-7</v>
      </c>
      <c r="R50" s="327">
        <v>5</v>
      </c>
      <c r="S50" s="327">
        <v>-10</v>
      </c>
      <c r="T50" s="327">
        <v>3</v>
      </c>
      <c r="U50" s="327">
        <v>0</v>
      </c>
      <c r="V50" s="327">
        <v>2</v>
      </c>
      <c r="W50" s="328"/>
      <c r="X50" s="327">
        <v>-45</v>
      </c>
      <c r="Y50" s="327">
        <v>7</v>
      </c>
      <c r="Z50" s="327">
        <v>-2</v>
      </c>
      <c r="AA50" s="327">
        <v>-1</v>
      </c>
      <c r="AB50" s="327">
        <v>-12</v>
      </c>
      <c r="AC50" s="327">
        <v>-16</v>
      </c>
      <c r="AD50" s="327">
        <v>1</v>
      </c>
      <c r="AE50" s="327">
        <v>-13</v>
      </c>
      <c r="AF50" s="327">
        <v>3</v>
      </c>
      <c r="AG50" s="327">
        <v>-2</v>
      </c>
      <c r="AH50" s="327">
        <v>-5</v>
      </c>
      <c r="AI50" s="327">
        <v>-3</v>
      </c>
      <c r="AJ50" s="327">
        <v>1</v>
      </c>
      <c r="AK50" s="327">
        <v>7</v>
      </c>
      <c r="AL50" s="327">
        <v>-4</v>
      </c>
      <c r="AM50" s="327">
        <v>0</v>
      </c>
      <c r="AN50" s="327">
        <v>-5</v>
      </c>
      <c r="AO50" s="327">
        <v>-1</v>
      </c>
      <c r="AP50" s="327">
        <v>-2</v>
      </c>
      <c r="AQ50" s="327">
        <v>2</v>
      </c>
      <c r="AR50" s="329"/>
      <c r="AS50" s="326">
        <v>-32</v>
      </c>
      <c r="AT50" s="327">
        <v>14</v>
      </c>
      <c r="AU50" s="327">
        <v>4</v>
      </c>
      <c r="AV50" s="327">
        <v>-9</v>
      </c>
      <c r="AW50" s="327">
        <v>0</v>
      </c>
      <c r="AX50" s="327">
        <v>-12</v>
      </c>
      <c r="AY50" s="327">
        <v>-26</v>
      </c>
      <c r="AZ50" s="327">
        <v>-16</v>
      </c>
      <c r="BA50" s="327">
        <v>-1</v>
      </c>
      <c r="BB50" s="327">
        <v>1</v>
      </c>
      <c r="BC50" s="327">
        <v>-1</v>
      </c>
      <c r="BD50" s="327">
        <v>1</v>
      </c>
      <c r="BE50" s="327">
        <v>5</v>
      </c>
      <c r="BF50" s="327">
        <v>5</v>
      </c>
      <c r="BG50" s="327">
        <v>-3</v>
      </c>
      <c r="BH50" s="327">
        <v>5</v>
      </c>
      <c r="BI50" s="327">
        <v>-5</v>
      </c>
      <c r="BJ50" s="327">
        <v>4</v>
      </c>
      <c r="BK50" s="327">
        <v>2</v>
      </c>
      <c r="BL50" s="328">
        <v>0</v>
      </c>
      <c r="BM50" s="322"/>
    </row>
    <row r="51" spans="1:65">
      <c r="A51" s="324">
        <v>481</v>
      </c>
      <c r="B51" s="325" t="s">
        <v>296</v>
      </c>
      <c r="C51" s="326">
        <v>-111</v>
      </c>
      <c r="D51" s="327">
        <v>-4</v>
      </c>
      <c r="E51" s="327">
        <v>7</v>
      </c>
      <c r="F51" s="327">
        <v>3</v>
      </c>
      <c r="G51" s="327">
        <v>-16</v>
      </c>
      <c r="H51" s="327">
        <v>-50</v>
      </c>
      <c r="I51" s="327">
        <v>-29</v>
      </c>
      <c r="J51" s="327">
        <v>-10</v>
      </c>
      <c r="K51" s="327">
        <v>0</v>
      </c>
      <c r="L51" s="327">
        <v>-3</v>
      </c>
      <c r="M51" s="327">
        <v>-11</v>
      </c>
      <c r="N51" s="327">
        <v>4</v>
      </c>
      <c r="O51" s="327">
        <v>-5</v>
      </c>
      <c r="P51" s="327">
        <v>14</v>
      </c>
      <c r="Q51" s="327">
        <v>2</v>
      </c>
      <c r="R51" s="327">
        <v>1</v>
      </c>
      <c r="S51" s="327">
        <v>-4</v>
      </c>
      <c r="T51" s="327">
        <v>-2</v>
      </c>
      <c r="U51" s="327">
        <v>-6</v>
      </c>
      <c r="V51" s="327">
        <v>-2</v>
      </c>
      <c r="W51" s="328"/>
      <c r="X51" s="327">
        <v>-30</v>
      </c>
      <c r="Y51" s="327">
        <v>-2</v>
      </c>
      <c r="Z51" s="327">
        <v>8</v>
      </c>
      <c r="AA51" s="327">
        <v>-3</v>
      </c>
      <c r="AB51" s="327">
        <v>-12</v>
      </c>
      <c r="AC51" s="327">
        <v>-10</v>
      </c>
      <c r="AD51" s="327">
        <v>-18</v>
      </c>
      <c r="AE51" s="327">
        <v>5</v>
      </c>
      <c r="AF51" s="327">
        <v>3</v>
      </c>
      <c r="AG51" s="327">
        <v>4</v>
      </c>
      <c r="AH51" s="327">
        <v>-9</v>
      </c>
      <c r="AI51" s="327">
        <v>4</v>
      </c>
      <c r="AJ51" s="327">
        <v>-2</v>
      </c>
      <c r="AK51" s="327">
        <v>6</v>
      </c>
      <c r="AL51" s="327">
        <v>0</v>
      </c>
      <c r="AM51" s="327">
        <v>0</v>
      </c>
      <c r="AN51" s="327">
        <v>-1</v>
      </c>
      <c r="AO51" s="327">
        <v>1</v>
      </c>
      <c r="AP51" s="327">
        <v>-4</v>
      </c>
      <c r="AQ51" s="327">
        <v>0</v>
      </c>
      <c r="AR51" s="329"/>
      <c r="AS51" s="326">
        <v>-81</v>
      </c>
      <c r="AT51" s="327">
        <v>-2</v>
      </c>
      <c r="AU51" s="327">
        <v>-1</v>
      </c>
      <c r="AV51" s="327">
        <v>6</v>
      </c>
      <c r="AW51" s="327">
        <v>-4</v>
      </c>
      <c r="AX51" s="327">
        <v>-40</v>
      </c>
      <c r="AY51" s="327">
        <v>-11</v>
      </c>
      <c r="AZ51" s="327">
        <v>-15</v>
      </c>
      <c r="BA51" s="327">
        <v>-3</v>
      </c>
      <c r="BB51" s="327">
        <v>-7</v>
      </c>
      <c r="BC51" s="327">
        <v>-2</v>
      </c>
      <c r="BD51" s="327">
        <v>0</v>
      </c>
      <c r="BE51" s="327">
        <v>-3</v>
      </c>
      <c r="BF51" s="327">
        <v>8</v>
      </c>
      <c r="BG51" s="327">
        <v>2</v>
      </c>
      <c r="BH51" s="327">
        <v>1</v>
      </c>
      <c r="BI51" s="327">
        <v>-3</v>
      </c>
      <c r="BJ51" s="327">
        <v>-3</v>
      </c>
      <c r="BK51" s="327">
        <v>-2</v>
      </c>
      <c r="BL51" s="328">
        <v>-2</v>
      </c>
      <c r="BM51" s="322"/>
    </row>
    <row r="52" spans="1:65">
      <c r="A52" s="324">
        <v>501</v>
      </c>
      <c r="B52" s="325" t="s">
        <v>297</v>
      </c>
      <c r="C52" s="326">
        <v>-159</v>
      </c>
      <c r="D52" s="327">
        <v>12</v>
      </c>
      <c r="E52" s="327">
        <v>1</v>
      </c>
      <c r="F52" s="327">
        <v>-1</v>
      </c>
      <c r="G52" s="327">
        <v>-22</v>
      </c>
      <c r="H52" s="327">
        <v>-73</v>
      </c>
      <c r="I52" s="327">
        <v>-24</v>
      </c>
      <c r="J52" s="327">
        <v>-11</v>
      </c>
      <c r="K52" s="327">
        <v>-18</v>
      </c>
      <c r="L52" s="327">
        <v>3</v>
      </c>
      <c r="M52" s="327">
        <v>-4</v>
      </c>
      <c r="N52" s="327">
        <v>-5</v>
      </c>
      <c r="O52" s="327">
        <v>0</v>
      </c>
      <c r="P52" s="327">
        <v>1</v>
      </c>
      <c r="Q52" s="327">
        <v>-6</v>
      </c>
      <c r="R52" s="327">
        <v>-5</v>
      </c>
      <c r="S52" s="327">
        <v>-5</v>
      </c>
      <c r="T52" s="327">
        <v>2</v>
      </c>
      <c r="U52" s="327">
        <v>-4</v>
      </c>
      <c r="V52" s="327">
        <v>0</v>
      </c>
      <c r="W52" s="328"/>
      <c r="X52" s="327">
        <v>-91</v>
      </c>
      <c r="Y52" s="327">
        <v>6</v>
      </c>
      <c r="Z52" s="327">
        <v>-4</v>
      </c>
      <c r="AA52" s="327">
        <v>-1</v>
      </c>
      <c r="AB52" s="327">
        <v>-14</v>
      </c>
      <c r="AC52" s="327">
        <v>-37</v>
      </c>
      <c r="AD52" s="327">
        <v>-5</v>
      </c>
      <c r="AE52" s="327">
        <v>-13</v>
      </c>
      <c r="AF52" s="327">
        <v>-14</v>
      </c>
      <c r="AG52" s="327">
        <v>2</v>
      </c>
      <c r="AH52" s="327">
        <v>0</v>
      </c>
      <c r="AI52" s="327">
        <v>-4</v>
      </c>
      <c r="AJ52" s="327">
        <v>-1</v>
      </c>
      <c r="AK52" s="327">
        <v>0</v>
      </c>
      <c r="AL52" s="327">
        <v>0</v>
      </c>
      <c r="AM52" s="327">
        <v>-3</v>
      </c>
      <c r="AN52" s="327">
        <v>-3</v>
      </c>
      <c r="AO52" s="327">
        <v>2</v>
      </c>
      <c r="AP52" s="327">
        <v>-2</v>
      </c>
      <c r="AQ52" s="327">
        <v>0</v>
      </c>
      <c r="AR52" s="329"/>
      <c r="AS52" s="326">
        <v>-68</v>
      </c>
      <c r="AT52" s="327">
        <v>6</v>
      </c>
      <c r="AU52" s="327">
        <v>5</v>
      </c>
      <c r="AV52" s="327">
        <v>0</v>
      </c>
      <c r="AW52" s="327">
        <v>-8</v>
      </c>
      <c r="AX52" s="327">
        <v>-36</v>
      </c>
      <c r="AY52" s="327">
        <v>-19</v>
      </c>
      <c r="AZ52" s="327">
        <v>2</v>
      </c>
      <c r="BA52" s="327">
        <v>-4</v>
      </c>
      <c r="BB52" s="327">
        <v>1</v>
      </c>
      <c r="BC52" s="327">
        <v>-4</v>
      </c>
      <c r="BD52" s="327">
        <v>-1</v>
      </c>
      <c r="BE52" s="327">
        <v>1</v>
      </c>
      <c r="BF52" s="327">
        <v>1</v>
      </c>
      <c r="BG52" s="327">
        <v>-6</v>
      </c>
      <c r="BH52" s="327">
        <v>-2</v>
      </c>
      <c r="BI52" s="327">
        <v>-2</v>
      </c>
      <c r="BJ52" s="327">
        <v>0</v>
      </c>
      <c r="BK52" s="327">
        <v>-2</v>
      </c>
      <c r="BL52" s="328">
        <v>0</v>
      </c>
      <c r="BM52" s="322"/>
    </row>
    <row r="53" spans="1:65">
      <c r="A53" s="324">
        <v>585</v>
      </c>
      <c r="B53" s="325" t="s">
        <v>298</v>
      </c>
      <c r="C53" s="326">
        <v>-142</v>
      </c>
      <c r="D53" s="327">
        <v>6</v>
      </c>
      <c r="E53" s="327">
        <v>4</v>
      </c>
      <c r="F53" s="327">
        <v>3</v>
      </c>
      <c r="G53" s="327">
        <v>-13</v>
      </c>
      <c r="H53" s="327">
        <v>-75</v>
      </c>
      <c r="I53" s="327">
        <v>-21</v>
      </c>
      <c r="J53" s="327">
        <v>-16</v>
      </c>
      <c r="K53" s="327">
        <v>-6</v>
      </c>
      <c r="L53" s="327">
        <v>-2</v>
      </c>
      <c r="M53" s="327">
        <v>-7</v>
      </c>
      <c r="N53" s="327">
        <v>1</v>
      </c>
      <c r="O53" s="327">
        <v>6</v>
      </c>
      <c r="P53" s="327">
        <v>10</v>
      </c>
      <c r="Q53" s="327">
        <v>-1</v>
      </c>
      <c r="R53" s="327">
        <v>1</v>
      </c>
      <c r="S53" s="327">
        <v>-5</v>
      </c>
      <c r="T53" s="327">
        <v>-8</v>
      </c>
      <c r="U53" s="327">
        <v>-14</v>
      </c>
      <c r="V53" s="327">
        <v>-5</v>
      </c>
      <c r="W53" s="328"/>
      <c r="X53" s="327">
        <v>-84</v>
      </c>
      <c r="Y53" s="327">
        <v>2</v>
      </c>
      <c r="Z53" s="327">
        <v>2</v>
      </c>
      <c r="AA53" s="327">
        <v>0</v>
      </c>
      <c r="AB53" s="327">
        <v>-17</v>
      </c>
      <c r="AC53" s="327">
        <v>-40</v>
      </c>
      <c r="AD53" s="327">
        <v>-18</v>
      </c>
      <c r="AE53" s="327">
        <v>-8</v>
      </c>
      <c r="AF53" s="327">
        <v>-2</v>
      </c>
      <c r="AG53" s="327">
        <v>2</v>
      </c>
      <c r="AH53" s="327">
        <v>-3</v>
      </c>
      <c r="AI53" s="327">
        <v>1</v>
      </c>
      <c r="AJ53" s="327">
        <v>3</v>
      </c>
      <c r="AK53" s="327">
        <v>2</v>
      </c>
      <c r="AL53" s="327">
        <v>-1</v>
      </c>
      <c r="AM53" s="327">
        <v>3</v>
      </c>
      <c r="AN53" s="327">
        <v>-1</v>
      </c>
      <c r="AO53" s="327">
        <v>-3</v>
      </c>
      <c r="AP53" s="327">
        <v>-4</v>
      </c>
      <c r="AQ53" s="327">
        <v>-2</v>
      </c>
      <c r="AR53" s="329"/>
      <c r="AS53" s="326">
        <v>-58</v>
      </c>
      <c r="AT53" s="327">
        <v>4</v>
      </c>
      <c r="AU53" s="327">
        <v>2</v>
      </c>
      <c r="AV53" s="327">
        <v>3</v>
      </c>
      <c r="AW53" s="327">
        <v>4</v>
      </c>
      <c r="AX53" s="327">
        <v>-35</v>
      </c>
      <c r="AY53" s="327">
        <v>-3</v>
      </c>
      <c r="AZ53" s="327">
        <v>-8</v>
      </c>
      <c r="BA53" s="327">
        <v>-4</v>
      </c>
      <c r="BB53" s="327">
        <v>-4</v>
      </c>
      <c r="BC53" s="327">
        <v>-4</v>
      </c>
      <c r="BD53" s="327">
        <v>0</v>
      </c>
      <c r="BE53" s="327">
        <v>3</v>
      </c>
      <c r="BF53" s="327">
        <v>8</v>
      </c>
      <c r="BG53" s="327">
        <v>0</v>
      </c>
      <c r="BH53" s="327">
        <v>-2</v>
      </c>
      <c r="BI53" s="327">
        <v>-4</v>
      </c>
      <c r="BJ53" s="327">
        <v>-5</v>
      </c>
      <c r="BK53" s="327">
        <v>-10</v>
      </c>
      <c r="BL53" s="328">
        <v>-3</v>
      </c>
      <c r="BM53" s="322"/>
    </row>
    <row r="54" spans="1:65">
      <c r="A54" s="305">
        <v>586</v>
      </c>
      <c r="B54" s="306" t="s">
        <v>142</v>
      </c>
      <c r="C54" s="330">
        <v>-85</v>
      </c>
      <c r="D54" s="331">
        <v>12</v>
      </c>
      <c r="E54" s="331">
        <v>0</v>
      </c>
      <c r="F54" s="331">
        <v>-1</v>
      </c>
      <c r="G54" s="331">
        <v>-30</v>
      </c>
      <c r="H54" s="331">
        <v>-48</v>
      </c>
      <c r="I54" s="331">
        <v>-7</v>
      </c>
      <c r="J54" s="331">
        <v>0</v>
      </c>
      <c r="K54" s="331">
        <v>13</v>
      </c>
      <c r="L54" s="331">
        <v>-7</v>
      </c>
      <c r="M54" s="331">
        <v>-1</v>
      </c>
      <c r="N54" s="331">
        <v>-5</v>
      </c>
      <c r="O54" s="331">
        <v>-2</v>
      </c>
      <c r="P54" s="331">
        <v>0</v>
      </c>
      <c r="Q54" s="331">
        <v>-2</v>
      </c>
      <c r="R54" s="331">
        <v>1</v>
      </c>
      <c r="S54" s="331">
        <v>-1</v>
      </c>
      <c r="T54" s="331">
        <v>-2</v>
      </c>
      <c r="U54" s="331">
        <v>-2</v>
      </c>
      <c r="V54" s="331">
        <v>-3</v>
      </c>
      <c r="W54" s="332"/>
      <c r="X54" s="331">
        <v>-54</v>
      </c>
      <c r="Y54" s="331">
        <v>5</v>
      </c>
      <c r="Z54" s="331">
        <v>1</v>
      </c>
      <c r="AA54" s="331">
        <v>0</v>
      </c>
      <c r="AB54" s="331">
        <v>-20</v>
      </c>
      <c r="AC54" s="331">
        <v>-21</v>
      </c>
      <c r="AD54" s="331">
        <v>-10</v>
      </c>
      <c r="AE54" s="331">
        <v>-4</v>
      </c>
      <c r="AF54" s="331">
        <v>3</v>
      </c>
      <c r="AG54" s="331">
        <v>-1</v>
      </c>
      <c r="AH54" s="331">
        <v>1</v>
      </c>
      <c r="AI54" s="331">
        <v>-2</v>
      </c>
      <c r="AJ54" s="331">
        <v>0</v>
      </c>
      <c r="AK54" s="331">
        <v>-2</v>
      </c>
      <c r="AL54" s="331">
        <v>-1</v>
      </c>
      <c r="AM54" s="331">
        <v>0</v>
      </c>
      <c r="AN54" s="331">
        <v>-1</v>
      </c>
      <c r="AO54" s="331">
        <v>-1</v>
      </c>
      <c r="AP54" s="331">
        <v>-1</v>
      </c>
      <c r="AQ54" s="331">
        <v>0</v>
      </c>
      <c r="AR54" s="333"/>
      <c r="AS54" s="330">
        <v>-31</v>
      </c>
      <c r="AT54" s="331">
        <v>7</v>
      </c>
      <c r="AU54" s="331">
        <v>-1</v>
      </c>
      <c r="AV54" s="331">
        <v>-1</v>
      </c>
      <c r="AW54" s="331">
        <v>-10</v>
      </c>
      <c r="AX54" s="331">
        <v>-27</v>
      </c>
      <c r="AY54" s="331">
        <v>3</v>
      </c>
      <c r="AZ54" s="331">
        <v>4</v>
      </c>
      <c r="BA54" s="331">
        <v>10</v>
      </c>
      <c r="BB54" s="331">
        <v>-6</v>
      </c>
      <c r="BC54" s="331">
        <v>-2</v>
      </c>
      <c r="BD54" s="331">
        <v>-3</v>
      </c>
      <c r="BE54" s="331">
        <v>-2</v>
      </c>
      <c r="BF54" s="331">
        <v>2</v>
      </c>
      <c r="BG54" s="331">
        <v>-1</v>
      </c>
      <c r="BH54" s="331">
        <v>1</v>
      </c>
      <c r="BI54" s="331">
        <v>0</v>
      </c>
      <c r="BJ54" s="331">
        <v>-1</v>
      </c>
      <c r="BK54" s="331">
        <v>-1</v>
      </c>
      <c r="BL54" s="332">
        <v>-3</v>
      </c>
      <c r="BM54" s="334"/>
    </row>
    <row r="55" spans="1:65">
      <c r="A55" s="325" t="s">
        <v>573</v>
      </c>
    </row>
    <row r="57" spans="1:65">
      <c r="A57" s="290" t="s">
        <v>937</v>
      </c>
      <c r="BE57" s="300" t="s">
        <v>574</v>
      </c>
      <c r="BF57" s="300"/>
      <c r="BG57" s="300"/>
      <c r="BH57" s="300"/>
      <c r="BI57" s="300"/>
      <c r="BJ57" s="300"/>
      <c r="BK57" s="300"/>
    </row>
    <row r="58" spans="1:65">
      <c r="A58" s="301"/>
      <c r="B58" s="303"/>
      <c r="C58" s="301" t="s">
        <v>575</v>
      </c>
      <c r="D58" s="302"/>
      <c r="E58" s="302"/>
      <c r="F58" s="302"/>
      <c r="G58" s="302"/>
      <c r="H58" s="302"/>
      <c r="I58" s="302"/>
      <c r="J58" s="302"/>
      <c r="K58" s="302"/>
      <c r="L58" s="302"/>
      <c r="M58" s="302"/>
      <c r="N58" s="302"/>
      <c r="O58" s="302"/>
      <c r="P58" s="302"/>
      <c r="Q58" s="302"/>
      <c r="R58" s="302"/>
      <c r="S58" s="302"/>
      <c r="T58" s="302"/>
      <c r="U58" s="302"/>
      <c r="V58" s="302"/>
      <c r="W58" s="303"/>
      <c r="X58" s="302" t="s">
        <v>576</v>
      </c>
      <c r="Y58" s="302"/>
      <c r="Z58" s="302"/>
      <c r="AA58" s="302"/>
      <c r="AB58" s="302"/>
      <c r="AC58" s="302" t="s">
        <v>577</v>
      </c>
      <c r="AD58" s="302"/>
      <c r="AE58" s="302"/>
      <c r="AF58" s="302"/>
      <c r="AG58" s="302"/>
      <c r="AH58" s="302"/>
      <c r="AI58" s="302"/>
      <c r="AJ58" s="302"/>
      <c r="AK58" s="302"/>
      <c r="AL58" s="302"/>
      <c r="AM58" s="302"/>
      <c r="AN58" s="302"/>
      <c r="AO58" s="302"/>
      <c r="AP58" s="302"/>
      <c r="AQ58" s="302"/>
      <c r="AR58" s="302"/>
      <c r="AS58" s="301" t="s">
        <v>578</v>
      </c>
      <c r="AT58" s="302"/>
      <c r="AU58" s="302"/>
      <c r="AV58" s="302"/>
      <c r="AW58" s="302"/>
      <c r="AX58" s="302"/>
      <c r="AY58" s="302"/>
      <c r="AZ58" s="302"/>
      <c r="BA58" s="302"/>
      <c r="BB58" s="302"/>
      <c r="BC58" s="302"/>
      <c r="BD58" s="302"/>
      <c r="BE58" s="302"/>
      <c r="BF58" s="302"/>
      <c r="BG58" s="302"/>
      <c r="BH58" s="302"/>
      <c r="BI58" s="302"/>
      <c r="BJ58" s="302"/>
      <c r="BK58" s="302"/>
      <c r="BL58" s="302"/>
      <c r="BM58" s="335"/>
    </row>
    <row r="59" spans="1:65" ht="27">
      <c r="A59" s="305"/>
      <c r="B59" s="309"/>
      <c r="C59" s="324" t="s">
        <v>557</v>
      </c>
      <c r="D59" s="325" t="s">
        <v>558</v>
      </c>
      <c r="E59" s="325" t="s">
        <v>559</v>
      </c>
      <c r="F59" s="325" t="s">
        <v>560</v>
      </c>
      <c r="G59" s="325" t="s">
        <v>240</v>
      </c>
      <c r="H59" s="325" t="s">
        <v>241</v>
      </c>
      <c r="I59" s="325" t="s">
        <v>242</v>
      </c>
      <c r="J59" s="325" t="s">
        <v>243</v>
      </c>
      <c r="K59" s="325" t="s">
        <v>244</v>
      </c>
      <c r="L59" s="325" t="s">
        <v>245</v>
      </c>
      <c r="M59" s="325" t="s">
        <v>246</v>
      </c>
      <c r="N59" s="325" t="s">
        <v>561</v>
      </c>
      <c r="O59" s="325" t="s">
        <v>562</v>
      </c>
      <c r="P59" s="325" t="s">
        <v>563</v>
      </c>
      <c r="Q59" s="325" t="s">
        <v>564</v>
      </c>
      <c r="R59" s="325" t="s">
        <v>565</v>
      </c>
      <c r="S59" s="325" t="s">
        <v>566</v>
      </c>
      <c r="T59" s="325" t="s">
        <v>567</v>
      </c>
      <c r="U59" s="325" t="s">
        <v>568</v>
      </c>
      <c r="V59" s="325" t="s">
        <v>32</v>
      </c>
      <c r="W59" s="336" t="s">
        <v>569</v>
      </c>
      <c r="X59" s="324" t="s">
        <v>557</v>
      </c>
      <c r="Y59" s="325" t="s">
        <v>558</v>
      </c>
      <c r="Z59" s="325" t="s">
        <v>559</v>
      </c>
      <c r="AA59" s="325" t="s">
        <v>560</v>
      </c>
      <c r="AB59" s="325" t="s">
        <v>240</v>
      </c>
      <c r="AC59" s="325" t="s">
        <v>241</v>
      </c>
      <c r="AD59" s="325" t="s">
        <v>242</v>
      </c>
      <c r="AE59" s="325" t="s">
        <v>243</v>
      </c>
      <c r="AF59" s="325" t="s">
        <v>244</v>
      </c>
      <c r="AG59" s="325" t="s">
        <v>245</v>
      </c>
      <c r="AH59" s="325" t="s">
        <v>246</v>
      </c>
      <c r="AI59" s="325" t="s">
        <v>561</v>
      </c>
      <c r="AJ59" s="325" t="s">
        <v>562</v>
      </c>
      <c r="AK59" s="325" t="s">
        <v>563</v>
      </c>
      <c r="AL59" s="325" t="s">
        <v>564</v>
      </c>
      <c r="AM59" s="325" t="s">
        <v>565</v>
      </c>
      <c r="AN59" s="325" t="s">
        <v>566</v>
      </c>
      <c r="AO59" s="325" t="s">
        <v>567</v>
      </c>
      <c r="AP59" s="325" t="s">
        <v>568</v>
      </c>
      <c r="AQ59" s="325" t="s">
        <v>32</v>
      </c>
      <c r="AR59" s="337" t="s">
        <v>569</v>
      </c>
      <c r="AS59" s="305" t="s">
        <v>557</v>
      </c>
      <c r="AT59" s="306" t="s">
        <v>558</v>
      </c>
      <c r="AU59" s="306" t="s">
        <v>559</v>
      </c>
      <c r="AV59" s="306" t="s">
        <v>560</v>
      </c>
      <c r="AW59" s="306" t="s">
        <v>240</v>
      </c>
      <c r="AX59" s="306" t="s">
        <v>241</v>
      </c>
      <c r="AY59" s="306" t="s">
        <v>242</v>
      </c>
      <c r="AZ59" s="306" t="s">
        <v>243</v>
      </c>
      <c r="BA59" s="306" t="s">
        <v>244</v>
      </c>
      <c r="BB59" s="306" t="s">
        <v>245</v>
      </c>
      <c r="BC59" s="306" t="s">
        <v>246</v>
      </c>
      <c r="BD59" s="306" t="s">
        <v>561</v>
      </c>
      <c r="BE59" s="306" t="s">
        <v>562</v>
      </c>
      <c r="BF59" s="306" t="s">
        <v>563</v>
      </c>
      <c r="BG59" s="306" t="s">
        <v>564</v>
      </c>
      <c r="BH59" s="306" t="s">
        <v>565</v>
      </c>
      <c r="BI59" s="306" t="s">
        <v>566</v>
      </c>
      <c r="BJ59" s="306" t="s">
        <v>567</v>
      </c>
      <c r="BK59" s="306" t="s">
        <v>568</v>
      </c>
      <c r="BL59" s="306" t="s">
        <v>32</v>
      </c>
      <c r="BM59" s="338" t="s">
        <v>569</v>
      </c>
    </row>
    <row r="60" spans="1:65">
      <c r="A60" s="324"/>
      <c r="B60" s="325" t="s">
        <v>579</v>
      </c>
      <c r="C60" s="339">
        <v>197381</v>
      </c>
      <c r="D60" s="340">
        <v>13723</v>
      </c>
      <c r="E60" s="340">
        <v>5590</v>
      </c>
      <c r="F60" s="340">
        <v>2983</v>
      </c>
      <c r="G60" s="340">
        <v>9490</v>
      </c>
      <c r="H60" s="340">
        <v>33204</v>
      </c>
      <c r="I60" s="340">
        <v>36456</v>
      </c>
      <c r="J60" s="340">
        <v>27127</v>
      </c>
      <c r="K60" s="340">
        <v>17081</v>
      </c>
      <c r="L60" s="340">
        <v>11982</v>
      </c>
      <c r="M60" s="340">
        <v>9601</v>
      </c>
      <c r="N60" s="340">
        <v>6912</v>
      </c>
      <c r="O60" s="340">
        <v>5124</v>
      </c>
      <c r="P60" s="340">
        <v>4051</v>
      </c>
      <c r="Q60" s="340">
        <v>3575</v>
      </c>
      <c r="R60" s="340">
        <v>2623</v>
      </c>
      <c r="S60" s="340">
        <v>2235</v>
      </c>
      <c r="T60" s="340">
        <v>2359</v>
      </c>
      <c r="U60" s="340">
        <v>1965</v>
      </c>
      <c r="V60" s="340">
        <v>1300</v>
      </c>
      <c r="W60" s="341">
        <v>20421</v>
      </c>
      <c r="X60" s="340">
        <v>102052</v>
      </c>
      <c r="Y60" s="340">
        <v>7020</v>
      </c>
      <c r="Z60" s="340">
        <v>2823</v>
      </c>
      <c r="AA60" s="340">
        <v>1503</v>
      </c>
      <c r="AB60" s="340">
        <v>5325</v>
      </c>
      <c r="AC60" s="340">
        <v>16980</v>
      </c>
      <c r="AD60" s="340">
        <v>18714</v>
      </c>
      <c r="AE60" s="340">
        <v>14122</v>
      </c>
      <c r="AF60" s="340">
        <v>9083</v>
      </c>
      <c r="AG60" s="340">
        <v>6618</v>
      </c>
      <c r="AH60" s="340">
        <v>5392</v>
      </c>
      <c r="AI60" s="340">
        <v>3873</v>
      </c>
      <c r="AJ60" s="340">
        <v>2828</v>
      </c>
      <c r="AK60" s="340">
        <v>2261</v>
      </c>
      <c r="AL60" s="340">
        <v>1816</v>
      </c>
      <c r="AM60" s="340">
        <v>1233</v>
      </c>
      <c r="AN60" s="340">
        <v>850</v>
      </c>
      <c r="AO60" s="340">
        <v>727</v>
      </c>
      <c r="AP60" s="340">
        <v>585</v>
      </c>
      <c r="AQ60" s="340">
        <v>299</v>
      </c>
      <c r="AR60" s="340">
        <v>10367</v>
      </c>
      <c r="AS60" s="339">
        <v>95329</v>
      </c>
      <c r="AT60" s="340">
        <v>6703</v>
      </c>
      <c r="AU60" s="340">
        <v>2767</v>
      </c>
      <c r="AV60" s="340">
        <v>1480</v>
      </c>
      <c r="AW60" s="340">
        <v>4165</v>
      </c>
      <c r="AX60" s="340">
        <v>16224</v>
      </c>
      <c r="AY60" s="340">
        <v>17742</v>
      </c>
      <c r="AZ60" s="340">
        <v>13005</v>
      </c>
      <c r="BA60" s="340">
        <v>7998</v>
      </c>
      <c r="BB60" s="340">
        <v>5364</v>
      </c>
      <c r="BC60" s="340">
        <v>4209</v>
      </c>
      <c r="BD60" s="340">
        <v>3039</v>
      </c>
      <c r="BE60" s="340">
        <v>2296</v>
      </c>
      <c r="BF60" s="340">
        <v>1790</v>
      </c>
      <c r="BG60" s="340">
        <v>1759</v>
      </c>
      <c r="BH60" s="340">
        <v>1390</v>
      </c>
      <c r="BI60" s="340">
        <v>1385</v>
      </c>
      <c r="BJ60" s="340">
        <v>1632</v>
      </c>
      <c r="BK60" s="340">
        <v>1380</v>
      </c>
      <c r="BL60" s="340">
        <v>1001</v>
      </c>
      <c r="BM60" s="342">
        <v>10054</v>
      </c>
    </row>
    <row r="61" spans="1:65">
      <c r="A61" s="301">
        <v>100</v>
      </c>
      <c r="B61" s="303" t="s">
        <v>580</v>
      </c>
      <c r="C61" s="291">
        <v>69017</v>
      </c>
      <c r="D61" s="292">
        <v>4125</v>
      </c>
      <c r="E61" s="292">
        <v>1837</v>
      </c>
      <c r="F61" s="292">
        <v>972</v>
      </c>
      <c r="G61" s="292">
        <v>3189</v>
      </c>
      <c r="H61" s="292">
        <v>12070</v>
      </c>
      <c r="I61" s="292">
        <v>12422</v>
      </c>
      <c r="J61" s="292">
        <v>9152</v>
      </c>
      <c r="K61" s="292">
        <v>5890</v>
      </c>
      <c r="L61" s="292">
        <v>4226</v>
      </c>
      <c r="M61" s="292">
        <v>3418</v>
      </c>
      <c r="N61" s="292">
        <v>2587</v>
      </c>
      <c r="O61" s="292">
        <v>1900</v>
      </c>
      <c r="P61" s="292">
        <v>1490</v>
      </c>
      <c r="Q61" s="292">
        <v>1390</v>
      </c>
      <c r="R61" s="292">
        <v>1086</v>
      </c>
      <c r="S61" s="292">
        <v>931</v>
      </c>
      <c r="T61" s="292">
        <v>990</v>
      </c>
      <c r="U61" s="292">
        <v>829</v>
      </c>
      <c r="V61" s="292">
        <v>513</v>
      </c>
      <c r="W61" s="293">
        <v>8498</v>
      </c>
      <c r="X61" s="292">
        <v>34850</v>
      </c>
      <c r="Y61" s="292">
        <v>2145</v>
      </c>
      <c r="Z61" s="292">
        <v>949</v>
      </c>
      <c r="AA61" s="292">
        <v>496</v>
      </c>
      <c r="AB61" s="292">
        <v>1686</v>
      </c>
      <c r="AC61" s="292">
        <v>5770</v>
      </c>
      <c r="AD61" s="292">
        <v>6332</v>
      </c>
      <c r="AE61" s="292">
        <v>4698</v>
      </c>
      <c r="AF61" s="292">
        <v>3106</v>
      </c>
      <c r="AG61" s="292">
        <v>2305</v>
      </c>
      <c r="AH61" s="292">
        <v>1923</v>
      </c>
      <c r="AI61" s="292">
        <v>1429</v>
      </c>
      <c r="AJ61" s="292">
        <v>1028</v>
      </c>
      <c r="AK61" s="292">
        <v>806</v>
      </c>
      <c r="AL61" s="292">
        <v>712</v>
      </c>
      <c r="AM61" s="292">
        <v>484</v>
      </c>
      <c r="AN61" s="292">
        <v>349</v>
      </c>
      <c r="AO61" s="292">
        <v>294</v>
      </c>
      <c r="AP61" s="292">
        <v>229</v>
      </c>
      <c r="AQ61" s="292">
        <v>109</v>
      </c>
      <c r="AR61" s="292">
        <v>4195</v>
      </c>
      <c r="AS61" s="291">
        <v>34167</v>
      </c>
      <c r="AT61" s="292">
        <v>1980</v>
      </c>
      <c r="AU61" s="292">
        <v>888</v>
      </c>
      <c r="AV61" s="292">
        <v>476</v>
      </c>
      <c r="AW61" s="292">
        <v>1503</v>
      </c>
      <c r="AX61" s="292">
        <v>6300</v>
      </c>
      <c r="AY61" s="292">
        <v>6090</v>
      </c>
      <c r="AZ61" s="292">
        <v>4454</v>
      </c>
      <c r="BA61" s="292">
        <v>2784</v>
      </c>
      <c r="BB61" s="292">
        <v>1921</v>
      </c>
      <c r="BC61" s="292">
        <v>1495</v>
      </c>
      <c r="BD61" s="292">
        <v>1158</v>
      </c>
      <c r="BE61" s="292">
        <v>872</v>
      </c>
      <c r="BF61" s="292">
        <v>684</v>
      </c>
      <c r="BG61" s="292">
        <v>678</v>
      </c>
      <c r="BH61" s="292">
        <v>602</v>
      </c>
      <c r="BI61" s="292">
        <v>582</v>
      </c>
      <c r="BJ61" s="292">
        <v>696</v>
      </c>
      <c r="BK61" s="292">
        <v>600</v>
      </c>
      <c r="BL61" s="292">
        <v>404</v>
      </c>
      <c r="BM61" s="344">
        <v>4303</v>
      </c>
    </row>
    <row r="62" spans="1:65">
      <c r="A62" s="324">
        <v>101</v>
      </c>
      <c r="B62" s="343" t="s">
        <v>177</v>
      </c>
      <c r="C62" s="291">
        <v>10370</v>
      </c>
      <c r="D62" s="292">
        <v>675</v>
      </c>
      <c r="E62" s="292">
        <v>340</v>
      </c>
      <c r="F62" s="292">
        <v>163</v>
      </c>
      <c r="G62" s="292">
        <v>479</v>
      </c>
      <c r="H62" s="292">
        <v>1769</v>
      </c>
      <c r="I62" s="292">
        <v>1831</v>
      </c>
      <c r="J62" s="292">
        <v>1450</v>
      </c>
      <c r="K62" s="292">
        <v>904</v>
      </c>
      <c r="L62" s="292">
        <v>716</v>
      </c>
      <c r="M62" s="292">
        <v>538</v>
      </c>
      <c r="N62" s="292">
        <v>422</v>
      </c>
      <c r="O62" s="292">
        <v>254</v>
      </c>
      <c r="P62" s="292">
        <v>176</v>
      </c>
      <c r="Q62" s="292">
        <v>178</v>
      </c>
      <c r="R62" s="292">
        <v>133</v>
      </c>
      <c r="S62" s="292">
        <v>99</v>
      </c>
      <c r="T62" s="292">
        <v>111</v>
      </c>
      <c r="U62" s="292">
        <v>80</v>
      </c>
      <c r="V62" s="292">
        <v>52</v>
      </c>
      <c r="W62" s="293">
        <v>1229</v>
      </c>
      <c r="X62" s="292">
        <v>5235</v>
      </c>
      <c r="Y62" s="292">
        <v>364</v>
      </c>
      <c r="Z62" s="292">
        <v>180</v>
      </c>
      <c r="AA62" s="292">
        <v>83</v>
      </c>
      <c r="AB62" s="292">
        <v>251</v>
      </c>
      <c r="AC62" s="292">
        <v>897</v>
      </c>
      <c r="AD62" s="292">
        <v>893</v>
      </c>
      <c r="AE62" s="292">
        <v>733</v>
      </c>
      <c r="AF62" s="292">
        <v>464</v>
      </c>
      <c r="AG62" s="292">
        <v>380</v>
      </c>
      <c r="AH62" s="292">
        <v>305</v>
      </c>
      <c r="AI62" s="292">
        <v>215</v>
      </c>
      <c r="AJ62" s="292">
        <v>127</v>
      </c>
      <c r="AK62" s="292">
        <v>103</v>
      </c>
      <c r="AL62" s="292">
        <v>86</v>
      </c>
      <c r="AM62" s="292">
        <v>58</v>
      </c>
      <c r="AN62" s="292">
        <v>33</v>
      </c>
      <c r="AO62" s="292">
        <v>32</v>
      </c>
      <c r="AP62" s="292">
        <v>17</v>
      </c>
      <c r="AQ62" s="292">
        <v>14</v>
      </c>
      <c r="AR62" s="292">
        <v>584</v>
      </c>
      <c r="AS62" s="291">
        <v>5135</v>
      </c>
      <c r="AT62" s="292">
        <v>311</v>
      </c>
      <c r="AU62" s="292">
        <v>160</v>
      </c>
      <c r="AV62" s="292">
        <v>80</v>
      </c>
      <c r="AW62" s="292">
        <v>228</v>
      </c>
      <c r="AX62" s="292">
        <v>872</v>
      </c>
      <c r="AY62" s="292">
        <v>938</v>
      </c>
      <c r="AZ62" s="292">
        <v>717</v>
      </c>
      <c r="BA62" s="292">
        <v>440</v>
      </c>
      <c r="BB62" s="292">
        <v>336</v>
      </c>
      <c r="BC62" s="292">
        <v>233</v>
      </c>
      <c r="BD62" s="292">
        <v>207</v>
      </c>
      <c r="BE62" s="292">
        <v>127</v>
      </c>
      <c r="BF62" s="292">
        <v>73</v>
      </c>
      <c r="BG62" s="292">
        <v>92</v>
      </c>
      <c r="BH62" s="292">
        <v>75</v>
      </c>
      <c r="BI62" s="292">
        <v>66</v>
      </c>
      <c r="BJ62" s="292">
        <v>79</v>
      </c>
      <c r="BK62" s="292">
        <v>63</v>
      </c>
      <c r="BL62" s="292">
        <v>38</v>
      </c>
      <c r="BM62" s="344">
        <v>645</v>
      </c>
    </row>
    <row r="63" spans="1:65">
      <c r="A63" s="324">
        <v>102</v>
      </c>
      <c r="B63" s="343" t="s">
        <v>178</v>
      </c>
      <c r="C63" s="291">
        <v>6833</v>
      </c>
      <c r="D63" s="292">
        <v>354</v>
      </c>
      <c r="E63" s="292">
        <v>199</v>
      </c>
      <c r="F63" s="292">
        <v>99</v>
      </c>
      <c r="G63" s="292">
        <v>377</v>
      </c>
      <c r="H63" s="292">
        <v>1314</v>
      </c>
      <c r="I63" s="292">
        <v>1261</v>
      </c>
      <c r="J63" s="292">
        <v>908</v>
      </c>
      <c r="K63" s="292">
        <v>631</v>
      </c>
      <c r="L63" s="292">
        <v>385</v>
      </c>
      <c r="M63" s="292">
        <v>333</v>
      </c>
      <c r="N63" s="292">
        <v>224</v>
      </c>
      <c r="O63" s="292">
        <v>156</v>
      </c>
      <c r="P63" s="292">
        <v>118</v>
      </c>
      <c r="Q63" s="292">
        <v>106</v>
      </c>
      <c r="R63" s="292">
        <v>96</v>
      </c>
      <c r="S63" s="292">
        <v>78</v>
      </c>
      <c r="T63" s="292">
        <v>87</v>
      </c>
      <c r="U63" s="292">
        <v>71</v>
      </c>
      <c r="V63" s="292">
        <v>36</v>
      </c>
      <c r="W63" s="293">
        <v>1190</v>
      </c>
      <c r="X63" s="292">
        <v>3363</v>
      </c>
      <c r="Y63" s="292">
        <v>201</v>
      </c>
      <c r="Z63" s="292">
        <v>110</v>
      </c>
      <c r="AA63" s="292">
        <v>47</v>
      </c>
      <c r="AB63" s="292">
        <v>213</v>
      </c>
      <c r="AC63" s="292">
        <v>583</v>
      </c>
      <c r="AD63" s="292">
        <v>634</v>
      </c>
      <c r="AE63" s="292">
        <v>461</v>
      </c>
      <c r="AF63" s="292">
        <v>303</v>
      </c>
      <c r="AG63" s="292">
        <v>193</v>
      </c>
      <c r="AH63" s="292">
        <v>179</v>
      </c>
      <c r="AI63" s="292">
        <v>131</v>
      </c>
      <c r="AJ63" s="292">
        <v>80</v>
      </c>
      <c r="AK63" s="292">
        <v>59</v>
      </c>
      <c r="AL63" s="292">
        <v>45</v>
      </c>
      <c r="AM63" s="292">
        <v>40</v>
      </c>
      <c r="AN63" s="292">
        <v>29</v>
      </c>
      <c r="AO63" s="292">
        <v>27</v>
      </c>
      <c r="AP63" s="292">
        <v>21</v>
      </c>
      <c r="AQ63" s="292">
        <v>7</v>
      </c>
      <c r="AR63" s="292">
        <v>572</v>
      </c>
      <c r="AS63" s="291">
        <v>3470</v>
      </c>
      <c r="AT63" s="292">
        <v>153</v>
      </c>
      <c r="AU63" s="292">
        <v>89</v>
      </c>
      <c r="AV63" s="292">
        <v>52</v>
      </c>
      <c r="AW63" s="292">
        <v>164</v>
      </c>
      <c r="AX63" s="292">
        <v>731</v>
      </c>
      <c r="AY63" s="292">
        <v>627</v>
      </c>
      <c r="AZ63" s="292">
        <v>447</v>
      </c>
      <c r="BA63" s="292">
        <v>328</v>
      </c>
      <c r="BB63" s="292">
        <v>192</v>
      </c>
      <c r="BC63" s="292">
        <v>154</v>
      </c>
      <c r="BD63" s="292">
        <v>93</v>
      </c>
      <c r="BE63" s="292">
        <v>76</v>
      </c>
      <c r="BF63" s="292">
        <v>59</v>
      </c>
      <c r="BG63" s="292">
        <v>61</v>
      </c>
      <c r="BH63" s="292">
        <v>56</v>
      </c>
      <c r="BI63" s="292">
        <v>49</v>
      </c>
      <c r="BJ63" s="292">
        <v>60</v>
      </c>
      <c r="BK63" s="292">
        <v>50</v>
      </c>
      <c r="BL63" s="292">
        <v>29</v>
      </c>
      <c r="BM63" s="344">
        <v>618</v>
      </c>
    </row>
    <row r="64" spans="1:65">
      <c r="A64" s="324">
        <v>105</v>
      </c>
      <c r="B64" s="343" t="s">
        <v>179</v>
      </c>
      <c r="C64" s="291">
        <v>6959</v>
      </c>
      <c r="D64" s="292">
        <v>255</v>
      </c>
      <c r="E64" s="292">
        <v>102</v>
      </c>
      <c r="F64" s="292">
        <v>73</v>
      </c>
      <c r="G64" s="292">
        <v>304</v>
      </c>
      <c r="H64" s="292">
        <v>1674</v>
      </c>
      <c r="I64" s="292">
        <v>1450</v>
      </c>
      <c r="J64" s="292">
        <v>918</v>
      </c>
      <c r="K64" s="292">
        <v>482</v>
      </c>
      <c r="L64" s="292">
        <v>421</v>
      </c>
      <c r="M64" s="292">
        <v>318</v>
      </c>
      <c r="N64" s="292">
        <v>223</v>
      </c>
      <c r="O64" s="292">
        <v>174</v>
      </c>
      <c r="P64" s="292">
        <v>142</v>
      </c>
      <c r="Q64" s="292">
        <v>128</v>
      </c>
      <c r="R64" s="292">
        <v>76</v>
      </c>
      <c r="S64" s="292">
        <v>66</v>
      </c>
      <c r="T64" s="292">
        <v>69</v>
      </c>
      <c r="U64" s="292">
        <v>54</v>
      </c>
      <c r="V64" s="292">
        <v>30</v>
      </c>
      <c r="W64" s="293">
        <v>1174</v>
      </c>
      <c r="X64" s="292">
        <v>3653</v>
      </c>
      <c r="Y64" s="292">
        <v>128</v>
      </c>
      <c r="Z64" s="292">
        <v>49</v>
      </c>
      <c r="AA64" s="292">
        <v>39</v>
      </c>
      <c r="AB64" s="292">
        <v>160</v>
      </c>
      <c r="AC64" s="292">
        <v>812</v>
      </c>
      <c r="AD64" s="292">
        <v>747</v>
      </c>
      <c r="AE64" s="292">
        <v>484</v>
      </c>
      <c r="AF64" s="292">
        <v>275</v>
      </c>
      <c r="AG64" s="292">
        <v>260</v>
      </c>
      <c r="AH64" s="292">
        <v>181</v>
      </c>
      <c r="AI64" s="292">
        <v>138</v>
      </c>
      <c r="AJ64" s="292">
        <v>110</v>
      </c>
      <c r="AK64" s="292">
        <v>89</v>
      </c>
      <c r="AL64" s="292">
        <v>72</v>
      </c>
      <c r="AM64" s="292">
        <v>40</v>
      </c>
      <c r="AN64" s="292">
        <v>31</v>
      </c>
      <c r="AO64" s="292">
        <v>19</v>
      </c>
      <c r="AP64" s="292">
        <v>15</v>
      </c>
      <c r="AQ64" s="292">
        <v>4</v>
      </c>
      <c r="AR64" s="292">
        <v>686</v>
      </c>
      <c r="AS64" s="291">
        <v>3306</v>
      </c>
      <c r="AT64" s="292">
        <v>127</v>
      </c>
      <c r="AU64" s="292">
        <v>53</v>
      </c>
      <c r="AV64" s="292">
        <v>34</v>
      </c>
      <c r="AW64" s="292">
        <v>144</v>
      </c>
      <c r="AX64" s="292">
        <v>862</v>
      </c>
      <c r="AY64" s="292">
        <v>703</v>
      </c>
      <c r="AZ64" s="292">
        <v>434</v>
      </c>
      <c r="BA64" s="292">
        <v>207</v>
      </c>
      <c r="BB64" s="292">
        <v>161</v>
      </c>
      <c r="BC64" s="292">
        <v>137</v>
      </c>
      <c r="BD64" s="292">
        <v>85</v>
      </c>
      <c r="BE64" s="292">
        <v>64</v>
      </c>
      <c r="BF64" s="292">
        <v>53</v>
      </c>
      <c r="BG64" s="292">
        <v>56</v>
      </c>
      <c r="BH64" s="292">
        <v>36</v>
      </c>
      <c r="BI64" s="292">
        <v>35</v>
      </c>
      <c r="BJ64" s="292">
        <v>50</v>
      </c>
      <c r="BK64" s="292">
        <v>39</v>
      </c>
      <c r="BL64" s="292">
        <v>26</v>
      </c>
      <c r="BM64" s="344">
        <v>488</v>
      </c>
    </row>
    <row r="65" spans="1:65">
      <c r="A65" s="324">
        <v>106</v>
      </c>
      <c r="B65" s="343" t="s">
        <v>387</v>
      </c>
      <c r="C65" s="291">
        <v>4727</v>
      </c>
      <c r="D65" s="292">
        <v>212</v>
      </c>
      <c r="E65" s="292">
        <v>87</v>
      </c>
      <c r="F65" s="292">
        <v>69</v>
      </c>
      <c r="G65" s="292">
        <v>233</v>
      </c>
      <c r="H65" s="292">
        <v>923</v>
      </c>
      <c r="I65" s="292">
        <v>852</v>
      </c>
      <c r="J65" s="292">
        <v>486</v>
      </c>
      <c r="K65" s="292">
        <v>337</v>
      </c>
      <c r="L65" s="292">
        <v>270</v>
      </c>
      <c r="M65" s="292">
        <v>244</v>
      </c>
      <c r="N65" s="292">
        <v>214</v>
      </c>
      <c r="O65" s="292">
        <v>150</v>
      </c>
      <c r="P65" s="292">
        <v>130</v>
      </c>
      <c r="Q65" s="292">
        <v>115</v>
      </c>
      <c r="R65" s="292">
        <v>99</v>
      </c>
      <c r="S65" s="292">
        <v>89</v>
      </c>
      <c r="T65" s="292">
        <v>91</v>
      </c>
      <c r="U65" s="292">
        <v>85</v>
      </c>
      <c r="V65" s="292">
        <v>41</v>
      </c>
      <c r="W65" s="293">
        <v>503</v>
      </c>
      <c r="X65" s="292">
        <v>2521</v>
      </c>
      <c r="Y65" s="292">
        <v>94</v>
      </c>
      <c r="Z65" s="292">
        <v>42</v>
      </c>
      <c r="AA65" s="292">
        <v>31</v>
      </c>
      <c r="AB65" s="292">
        <v>119</v>
      </c>
      <c r="AC65" s="292">
        <v>508</v>
      </c>
      <c r="AD65" s="292">
        <v>503</v>
      </c>
      <c r="AE65" s="292">
        <v>266</v>
      </c>
      <c r="AF65" s="292">
        <v>200</v>
      </c>
      <c r="AG65" s="292">
        <v>144</v>
      </c>
      <c r="AH65" s="292">
        <v>140</v>
      </c>
      <c r="AI65" s="292">
        <v>119</v>
      </c>
      <c r="AJ65" s="292">
        <v>90</v>
      </c>
      <c r="AK65" s="292">
        <v>69</v>
      </c>
      <c r="AL65" s="292">
        <v>62</v>
      </c>
      <c r="AM65" s="292">
        <v>47</v>
      </c>
      <c r="AN65" s="292">
        <v>35</v>
      </c>
      <c r="AO65" s="292">
        <v>26</v>
      </c>
      <c r="AP65" s="292">
        <v>20</v>
      </c>
      <c r="AQ65" s="292">
        <v>6</v>
      </c>
      <c r="AR65" s="292">
        <v>256</v>
      </c>
      <c r="AS65" s="291">
        <v>2206</v>
      </c>
      <c r="AT65" s="292">
        <v>118</v>
      </c>
      <c r="AU65" s="292">
        <v>45</v>
      </c>
      <c r="AV65" s="292">
        <v>38</v>
      </c>
      <c r="AW65" s="292">
        <v>114</v>
      </c>
      <c r="AX65" s="292">
        <v>415</v>
      </c>
      <c r="AY65" s="292">
        <v>349</v>
      </c>
      <c r="AZ65" s="292">
        <v>220</v>
      </c>
      <c r="BA65" s="292">
        <v>137</v>
      </c>
      <c r="BB65" s="292">
        <v>126</v>
      </c>
      <c r="BC65" s="292">
        <v>104</v>
      </c>
      <c r="BD65" s="292">
        <v>95</v>
      </c>
      <c r="BE65" s="292">
        <v>60</v>
      </c>
      <c r="BF65" s="292">
        <v>61</v>
      </c>
      <c r="BG65" s="292">
        <v>53</v>
      </c>
      <c r="BH65" s="292">
        <v>52</v>
      </c>
      <c r="BI65" s="292">
        <v>54</v>
      </c>
      <c r="BJ65" s="292">
        <v>65</v>
      </c>
      <c r="BK65" s="292">
        <v>65</v>
      </c>
      <c r="BL65" s="292">
        <v>35</v>
      </c>
      <c r="BM65" s="344">
        <v>247</v>
      </c>
    </row>
    <row r="66" spans="1:65">
      <c r="A66" s="324">
        <v>107</v>
      </c>
      <c r="B66" s="343" t="s">
        <v>181</v>
      </c>
      <c r="C66" s="291">
        <v>6073</v>
      </c>
      <c r="D66" s="292">
        <v>465</v>
      </c>
      <c r="E66" s="292">
        <v>180</v>
      </c>
      <c r="F66" s="292">
        <v>104</v>
      </c>
      <c r="G66" s="292">
        <v>274</v>
      </c>
      <c r="H66" s="292">
        <v>772</v>
      </c>
      <c r="I66" s="292">
        <v>1068</v>
      </c>
      <c r="J66" s="292">
        <v>818</v>
      </c>
      <c r="K66" s="292">
        <v>521</v>
      </c>
      <c r="L66" s="292">
        <v>364</v>
      </c>
      <c r="M66" s="292">
        <v>321</v>
      </c>
      <c r="N66" s="292">
        <v>239</v>
      </c>
      <c r="O66" s="292">
        <v>159</v>
      </c>
      <c r="P66" s="292">
        <v>170</v>
      </c>
      <c r="Q66" s="292">
        <v>161</v>
      </c>
      <c r="R66" s="292">
        <v>118</v>
      </c>
      <c r="S66" s="292">
        <v>111</v>
      </c>
      <c r="T66" s="292">
        <v>82</v>
      </c>
      <c r="U66" s="292">
        <v>85</v>
      </c>
      <c r="V66" s="292">
        <v>61</v>
      </c>
      <c r="W66" s="293">
        <v>477</v>
      </c>
      <c r="X66" s="292">
        <v>2907</v>
      </c>
      <c r="Y66" s="292">
        <v>241</v>
      </c>
      <c r="Z66" s="292">
        <v>100</v>
      </c>
      <c r="AA66" s="292">
        <v>47</v>
      </c>
      <c r="AB66" s="292">
        <v>115</v>
      </c>
      <c r="AC66" s="292">
        <v>355</v>
      </c>
      <c r="AD66" s="292">
        <v>493</v>
      </c>
      <c r="AE66" s="292">
        <v>422</v>
      </c>
      <c r="AF66" s="292">
        <v>259</v>
      </c>
      <c r="AG66" s="292">
        <v>187</v>
      </c>
      <c r="AH66" s="292">
        <v>158</v>
      </c>
      <c r="AI66" s="292">
        <v>121</v>
      </c>
      <c r="AJ66" s="292">
        <v>84</v>
      </c>
      <c r="AK66" s="292">
        <v>91</v>
      </c>
      <c r="AL66" s="292">
        <v>81</v>
      </c>
      <c r="AM66" s="292">
        <v>57</v>
      </c>
      <c r="AN66" s="292">
        <v>40</v>
      </c>
      <c r="AO66" s="292">
        <v>21</v>
      </c>
      <c r="AP66" s="292">
        <v>22</v>
      </c>
      <c r="AQ66" s="292">
        <v>13</v>
      </c>
      <c r="AR66" s="292">
        <v>257</v>
      </c>
      <c r="AS66" s="291">
        <v>3166</v>
      </c>
      <c r="AT66" s="292">
        <v>224</v>
      </c>
      <c r="AU66" s="292">
        <v>80</v>
      </c>
      <c r="AV66" s="292">
        <v>57</v>
      </c>
      <c r="AW66" s="292">
        <v>159</v>
      </c>
      <c r="AX66" s="292">
        <v>417</v>
      </c>
      <c r="AY66" s="292">
        <v>575</v>
      </c>
      <c r="AZ66" s="292">
        <v>396</v>
      </c>
      <c r="BA66" s="292">
        <v>262</v>
      </c>
      <c r="BB66" s="292">
        <v>177</v>
      </c>
      <c r="BC66" s="292">
        <v>163</v>
      </c>
      <c r="BD66" s="292">
        <v>118</v>
      </c>
      <c r="BE66" s="292">
        <v>75</v>
      </c>
      <c r="BF66" s="292">
        <v>79</v>
      </c>
      <c r="BG66" s="292">
        <v>80</v>
      </c>
      <c r="BH66" s="292">
        <v>61</v>
      </c>
      <c r="BI66" s="292">
        <v>71</v>
      </c>
      <c r="BJ66" s="292">
        <v>61</v>
      </c>
      <c r="BK66" s="292">
        <v>63</v>
      </c>
      <c r="BL66" s="292">
        <v>48</v>
      </c>
      <c r="BM66" s="344">
        <v>220</v>
      </c>
    </row>
    <row r="67" spans="1:65">
      <c r="A67" s="324">
        <v>108</v>
      </c>
      <c r="B67" s="343" t="s">
        <v>182</v>
      </c>
      <c r="C67" s="291">
        <v>7680</v>
      </c>
      <c r="D67" s="292">
        <v>681</v>
      </c>
      <c r="E67" s="292">
        <v>299</v>
      </c>
      <c r="F67" s="292">
        <v>148</v>
      </c>
      <c r="G67" s="292">
        <v>365</v>
      </c>
      <c r="H67" s="292">
        <v>967</v>
      </c>
      <c r="I67" s="292">
        <v>1244</v>
      </c>
      <c r="J67" s="292">
        <v>1082</v>
      </c>
      <c r="K67" s="292">
        <v>710</v>
      </c>
      <c r="L67" s="292">
        <v>488</v>
      </c>
      <c r="M67" s="292">
        <v>371</v>
      </c>
      <c r="N67" s="292">
        <v>268</v>
      </c>
      <c r="O67" s="292">
        <v>197</v>
      </c>
      <c r="P67" s="292">
        <v>169</v>
      </c>
      <c r="Q67" s="292">
        <v>154</v>
      </c>
      <c r="R67" s="292">
        <v>121</v>
      </c>
      <c r="S67" s="292">
        <v>135</v>
      </c>
      <c r="T67" s="292">
        <v>115</v>
      </c>
      <c r="U67" s="292">
        <v>98</v>
      </c>
      <c r="V67" s="292">
        <v>68</v>
      </c>
      <c r="W67" s="293">
        <v>701</v>
      </c>
      <c r="X67" s="292">
        <v>3839</v>
      </c>
      <c r="Y67" s="292">
        <v>351</v>
      </c>
      <c r="Z67" s="292">
        <v>155</v>
      </c>
      <c r="AA67" s="292">
        <v>77</v>
      </c>
      <c r="AB67" s="292">
        <v>223</v>
      </c>
      <c r="AC67" s="292">
        <v>493</v>
      </c>
      <c r="AD67" s="292">
        <v>606</v>
      </c>
      <c r="AE67" s="292">
        <v>529</v>
      </c>
      <c r="AF67" s="292">
        <v>362</v>
      </c>
      <c r="AG67" s="292">
        <v>254</v>
      </c>
      <c r="AH67" s="292">
        <v>209</v>
      </c>
      <c r="AI67" s="292">
        <v>147</v>
      </c>
      <c r="AJ67" s="292">
        <v>88</v>
      </c>
      <c r="AK67" s="292">
        <v>98</v>
      </c>
      <c r="AL67" s="292">
        <v>71</v>
      </c>
      <c r="AM67" s="292">
        <v>53</v>
      </c>
      <c r="AN67" s="292">
        <v>52</v>
      </c>
      <c r="AO67" s="292">
        <v>31</v>
      </c>
      <c r="AP67" s="292">
        <v>29</v>
      </c>
      <c r="AQ67" s="292">
        <v>11</v>
      </c>
      <c r="AR67" s="292">
        <v>280</v>
      </c>
      <c r="AS67" s="291">
        <v>3841</v>
      </c>
      <c r="AT67" s="292">
        <v>330</v>
      </c>
      <c r="AU67" s="292">
        <v>144</v>
      </c>
      <c r="AV67" s="292">
        <v>71</v>
      </c>
      <c r="AW67" s="292">
        <v>142</v>
      </c>
      <c r="AX67" s="292">
        <v>474</v>
      </c>
      <c r="AY67" s="292">
        <v>638</v>
      </c>
      <c r="AZ67" s="292">
        <v>553</v>
      </c>
      <c r="BA67" s="292">
        <v>348</v>
      </c>
      <c r="BB67" s="292">
        <v>234</v>
      </c>
      <c r="BC67" s="292">
        <v>162</v>
      </c>
      <c r="BD67" s="292">
        <v>121</v>
      </c>
      <c r="BE67" s="292">
        <v>109</v>
      </c>
      <c r="BF67" s="292">
        <v>71</v>
      </c>
      <c r="BG67" s="292">
        <v>83</v>
      </c>
      <c r="BH67" s="292">
        <v>68</v>
      </c>
      <c r="BI67" s="292">
        <v>83</v>
      </c>
      <c r="BJ67" s="292">
        <v>84</v>
      </c>
      <c r="BK67" s="292">
        <v>69</v>
      </c>
      <c r="BL67" s="292">
        <v>57</v>
      </c>
      <c r="BM67" s="344">
        <v>421</v>
      </c>
    </row>
    <row r="68" spans="1:65">
      <c r="A68" s="324">
        <v>109</v>
      </c>
      <c r="B68" s="343" t="s">
        <v>183</v>
      </c>
      <c r="C68" s="291">
        <v>6159</v>
      </c>
      <c r="D68" s="292">
        <v>482</v>
      </c>
      <c r="E68" s="292">
        <v>181</v>
      </c>
      <c r="F68" s="292">
        <v>90</v>
      </c>
      <c r="G68" s="292">
        <v>251</v>
      </c>
      <c r="H68" s="292">
        <v>901</v>
      </c>
      <c r="I68" s="292">
        <v>1003</v>
      </c>
      <c r="J68" s="292">
        <v>816</v>
      </c>
      <c r="K68" s="292">
        <v>529</v>
      </c>
      <c r="L68" s="292">
        <v>366</v>
      </c>
      <c r="M68" s="292">
        <v>287</v>
      </c>
      <c r="N68" s="292">
        <v>202</v>
      </c>
      <c r="O68" s="292">
        <v>194</v>
      </c>
      <c r="P68" s="292">
        <v>141</v>
      </c>
      <c r="Q68" s="292">
        <v>152</v>
      </c>
      <c r="R68" s="292">
        <v>129</v>
      </c>
      <c r="S68" s="292">
        <v>101</v>
      </c>
      <c r="T68" s="292">
        <v>125</v>
      </c>
      <c r="U68" s="292">
        <v>127</v>
      </c>
      <c r="V68" s="292">
        <v>82</v>
      </c>
      <c r="W68" s="293">
        <v>667</v>
      </c>
      <c r="X68" s="292">
        <v>3079</v>
      </c>
      <c r="Y68" s="292">
        <v>232</v>
      </c>
      <c r="Z68" s="292">
        <v>76</v>
      </c>
      <c r="AA68" s="292">
        <v>51</v>
      </c>
      <c r="AB68" s="292">
        <v>122</v>
      </c>
      <c r="AC68" s="292">
        <v>394</v>
      </c>
      <c r="AD68" s="292">
        <v>519</v>
      </c>
      <c r="AE68" s="292">
        <v>420</v>
      </c>
      <c r="AF68" s="292">
        <v>299</v>
      </c>
      <c r="AG68" s="292">
        <v>211</v>
      </c>
      <c r="AH68" s="292">
        <v>173</v>
      </c>
      <c r="AI68" s="292">
        <v>123</v>
      </c>
      <c r="AJ68" s="292">
        <v>102</v>
      </c>
      <c r="AK68" s="292">
        <v>70</v>
      </c>
      <c r="AL68" s="292">
        <v>93</v>
      </c>
      <c r="AM68" s="292">
        <v>61</v>
      </c>
      <c r="AN68" s="292">
        <v>36</v>
      </c>
      <c r="AO68" s="292">
        <v>41</v>
      </c>
      <c r="AP68" s="292">
        <v>37</v>
      </c>
      <c r="AQ68" s="292">
        <v>19</v>
      </c>
      <c r="AR68" s="292">
        <v>198</v>
      </c>
      <c r="AS68" s="291">
        <v>3080</v>
      </c>
      <c r="AT68" s="292">
        <v>250</v>
      </c>
      <c r="AU68" s="292">
        <v>105</v>
      </c>
      <c r="AV68" s="292">
        <v>39</v>
      </c>
      <c r="AW68" s="292">
        <v>129</v>
      </c>
      <c r="AX68" s="292">
        <v>507</v>
      </c>
      <c r="AY68" s="292">
        <v>484</v>
      </c>
      <c r="AZ68" s="292">
        <v>396</v>
      </c>
      <c r="BA68" s="292">
        <v>230</v>
      </c>
      <c r="BB68" s="292">
        <v>155</v>
      </c>
      <c r="BC68" s="292">
        <v>114</v>
      </c>
      <c r="BD68" s="292">
        <v>79</v>
      </c>
      <c r="BE68" s="292">
        <v>92</v>
      </c>
      <c r="BF68" s="292">
        <v>71</v>
      </c>
      <c r="BG68" s="292">
        <v>59</v>
      </c>
      <c r="BH68" s="292">
        <v>68</v>
      </c>
      <c r="BI68" s="292">
        <v>65</v>
      </c>
      <c r="BJ68" s="292">
        <v>84</v>
      </c>
      <c r="BK68" s="292">
        <v>90</v>
      </c>
      <c r="BL68" s="292">
        <v>63</v>
      </c>
      <c r="BM68" s="344">
        <v>469</v>
      </c>
    </row>
    <row r="69" spans="1:65">
      <c r="A69" s="324">
        <v>110</v>
      </c>
      <c r="B69" s="343" t="s">
        <v>184</v>
      </c>
      <c r="C69" s="291">
        <v>12034</v>
      </c>
      <c r="D69" s="292">
        <v>419</v>
      </c>
      <c r="E69" s="292">
        <v>178</v>
      </c>
      <c r="F69" s="292">
        <v>113</v>
      </c>
      <c r="G69" s="292">
        <v>501</v>
      </c>
      <c r="H69" s="292">
        <v>2631</v>
      </c>
      <c r="I69" s="292">
        <v>2355</v>
      </c>
      <c r="J69" s="292">
        <v>1582</v>
      </c>
      <c r="K69" s="292">
        <v>1033</v>
      </c>
      <c r="L69" s="292">
        <v>707</v>
      </c>
      <c r="M69" s="292">
        <v>613</v>
      </c>
      <c r="N69" s="292">
        <v>498</v>
      </c>
      <c r="O69" s="292">
        <v>391</v>
      </c>
      <c r="P69" s="292">
        <v>246</v>
      </c>
      <c r="Q69" s="292">
        <v>210</v>
      </c>
      <c r="R69" s="292">
        <v>163</v>
      </c>
      <c r="S69" s="292">
        <v>118</v>
      </c>
      <c r="T69" s="292">
        <v>141</v>
      </c>
      <c r="U69" s="292">
        <v>88</v>
      </c>
      <c r="V69" s="292">
        <v>47</v>
      </c>
      <c r="W69" s="293">
        <v>1966</v>
      </c>
      <c r="X69" s="292">
        <v>5975</v>
      </c>
      <c r="Y69" s="292">
        <v>216</v>
      </c>
      <c r="Z69" s="292">
        <v>91</v>
      </c>
      <c r="AA69" s="292">
        <v>60</v>
      </c>
      <c r="AB69" s="292">
        <v>265</v>
      </c>
      <c r="AC69" s="292">
        <v>1147</v>
      </c>
      <c r="AD69" s="292">
        <v>1190</v>
      </c>
      <c r="AE69" s="292">
        <v>802</v>
      </c>
      <c r="AF69" s="292">
        <v>551</v>
      </c>
      <c r="AG69" s="292">
        <v>382</v>
      </c>
      <c r="AH69" s="292">
        <v>341</v>
      </c>
      <c r="AI69" s="292">
        <v>275</v>
      </c>
      <c r="AJ69" s="292">
        <v>221</v>
      </c>
      <c r="AK69" s="292">
        <v>125</v>
      </c>
      <c r="AL69" s="292">
        <v>104</v>
      </c>
      <c r="AM69" s="292">
        <v>69</v>
      </c>
      <c r="AN69" s="292">
        <v>43</v>
      </c>
      <c r="AO69" s="292">
        <v>50</v>
      </c>
      <c r="AP69" s="292">
        <v>29</v>
      </c>
      <c r="AQ69" s="292">
        <v>14</v>
      </c>
      <c r="AR69" s="292">
        <v>1064</v>
      </c>
      <c r="AS69" s="291">
        <v>6059</v>
      </c>
      <c r="AT69" s="292">
        <v>203</v>
      </c>
      <c r="AU69" s="292">
        <v>87</v>
      </c>
      <c r="AV69" s="292">
        <v>53</v>
      </c>
      <c r="AW69" s="292">
        <v>236</v>
      </c>
      <c r="AX69" s="292">
        <v>1484</v>
      </c>
      <c r="AY69" s="292">
        <v>1165</v>
      </c>
      <c r="AZ69" s="292">
        <v>780</v>
      </c>
      <c r="BA69" s="292">
        <v>482</v>
      </c>
      <c r="BB69" s="292">
        <v>325</v>
      </c>
      <c r="BC69" s="292">
        <v>272</v>
      </c>
      <c r="BD69" s="292">
        <v>223</v>
      </c>
      <c r="BE69" s="292">
        <v>170</v>
      </c>
      <c r="BF69" s="292">
        <v>121</v>
      </c>
      <c r="BG69" s="292">
        <v>106</v>
      </c>
      <c r="BH69" s="292">
        <v>94</v>
      </c>
      <c r="BI69" s="292">
        <v>75</v>
      </c>
      <c r="BJ69" s="292">
        <v>91</v>
      </c>
      <c r="BK69" s="292">
        <v>59</v>
      </c>
      <c r="BL69" s="292">
        <v>33</v>
      </c>
      <c r="BM69" s="344">
        <v>902</v>
      </c>
    </row>
    <row r="70" spans="1:65">
      <c r="A70" s="305">
        <v>111</v>
      </c>
      <c r="B70" s="309" t="s">
        <v>185</v>
      </c>
      <c r="C70" s="294">
        <v>8182</v>
      </c>
      <c r="D70" s="295">
        <v>582</v>
      </c>
      <c r="E70" s="295">
        <v>271</v>
      </c>
      <c r="F70" s="295">
        <v>113</v>
      </c>
      <c r="G70" s="295">
        <v>405</v>
      </c>
      <c r="H70" s="295">
        <v>1119</v>
      </c>
      <c r="I70" s="295">
        <v>1358</v>
      </c>
      <c r="J70" s="295">
        <v>1092</v>
      </c>
      <c r="K70" s="295">
        <v>743</v>
      </c>
      <c r="L70" s="295">
        <v>509</v>
      </c>
      <c r="M70" s="295">
        <v>393</v>
      </c>
      <c r="N70" s="295">
        <v>297</v>
      </c>
      <c r="O70" s="295">
        <v>225</v>
      </c>
      <c r="P70" s="295">
        <v>198</v>
      </c>
      <c r="Q70" s="295">
        <v>186</v>
      </c>
      <c r="R70" s="295">
        <v>151</v>
      </c>
      <c r="S70" s="295">
        <v>134</v>
      </c>
      <c r="T70" s="295">
        <v>169</v>
      </c>
      <c r="U70" s="295">
        <v>141</v>
      </c>
      <c r="V70" s="295">
        <v>96</v>
      </c>
      <c r="W70" s="296">
        <v>591</v>
      </c>
      <c r="X70" s="295">
        <v>4278</v>
      </c>
      <c r="Y70" s="295">
        <v>318</v>
      </c>
      <c r="Z70" s="295">
        <v>146</v>
      </c>
      <c r="AA70" s="295">
        <v>61</v>
      </c>
      <c r="AB70" s="295">
        <v>218</v>
      </c>
      <c r="AC70" s="295">
        <v>581</v>
      </c>
      <c r="AD70" s="295">
        <v>747</v>
      </c>
      <c r="AE70" s="295">
        <v>581</v>
      </c>
      <c r="AF70" s="295">
        <v>393</v>
      </c>
      <c r="AG70" s="295">
        <v>294</v>
      </c>
      <c r="AH70" s="295">
        <v>237</v>
      </c>
      <c r="AI70" s="295">
        <v>160</v>
      </c>
      <c r="AJ70" s="295">
        <v>126</v>
      </c>
      <c r="AK70" s="295">
        <v>102</v>
      </c>
      <c r="AL70" s="295">
        <v>98</v>
      </c>
      <c r="AM70" s="295">
        <v>59</v>
      </c>
      <c r="AN70" s="295">
        <v>50</v>
      </c>
      <c r="AO70" s="295">
        <v>47</v>
      </c>
      <c r="AP70" s="295">
        <v>39</v>
      </c>
      <c r="AQ70" s="295">
        <v>21</v>
      </c>
      <c r="AR70" s="295">
        <v>298</v>
      </c>
      <c r="AS70" s="291">
        <v>3904</v>
      </c>
      <c r="AT70" s="292">
        <v>264</v>
      </c>
      <c r="AU70" s="292">
        <v>125</v>
      </c>
      <c r="AV70" s="292">
        <v>52</v>
      </c>
      <c r="AW70" s="292">
        <v>187</v>
      </c>
      <c r="AX70" s="292">
        <v>538</v>
      </c>
      <c r="AY70" s="292">
        <v>611</v>
      </c>
      <c r="AZ70" s="292">
        <v>511</v>
      </c>
      <c r="BA70" s="292">
        <v>350</v>
      </c>
      <c r="BB70" s="292">
        <v>215</v>
      </c>
      <c r="BC70" s="292">
        <v>156</v>
      </c>
      <c r="BD70" s="292">
        <v>137</v>
      </c>
      <c r="BE70" s="292">
        <v>99</v>
      </c>
      <c r="BF70" s="292">
        <v>96</v>
      </c>
      <c r="BG70" s="292">
        <v>88</v>
      </c>
      <c r="BH70" s="292">
        <v>92</v>
      </c>
      <c r="BI70" s="292">
        <v>84</v>
      </c>
      <c r="BJ70" s="292">
        <v>122</v>
      </c>
      <c r="BK70" s="292">
        <v>102</v>
      </c>
      <c r="BL70" s="292">
        <v>75</v>
      </c>
      <c r="BM70" s="344">
        <v>293</v>
      </c>
    </row>
    <row r="71" spans="1:65">
      <c r="A71" s="324">
        <v>201</v>
      </c>
      <c r="B71" s="343" t="s">
        <v>186</v>
      </c>
      <c r="C71" s="346">
        <v>13015</v>
      </c>
      <c r="D71" s="347">
        <v>949</v>
      </c>
      <c r="E71" s="347">
        <v>351</v>
      </c>
      <c r="F71" s="347">
        <v>187</v>
      </c>
      <c r="G71" s="347">
        <v>693</v>
      </c>
      <c r="H71" s="347">
        <v>2566</v>
      </c>
      <c r="I71" s="347">
        <v>2470</v>
      </c>
      <c r="J71" s="347">
        <v>1751</v>
      </c>
      <c r="K71" s="347">
        <v>1119</v>
      </c>
      <c r="L71" s="347">
        <v>807</v>
      </c>
      <c r="M71" s="347">
        <v>614</v>
      </c>
      <c r="N71" s="347">
        <v>394</v>
      </c>
      <c r="O71" s="347">
        <v>271</v>
      </c>
      <c r="P71" s="347">
        <v>221</v>
      </c>
      <c r="Q71" s="347">
        <v>165</v>
      </c>
      <c r="R71" s="347">
        <v>117</v>
      </c>
      <c r="S71" s="347">
        <v>97</v>
      </c>
      <c r="T71" s="347">
        <v>95</v>
      </c>
      <c r="U71" s="347">
        <v>86</v>
      </c>
      <c r="V71" s="347">
        <v>62</v>
      </c>
      <c r="W71" s="348">
        <v>1532</v>
      </c>
      <c r="X71" s="347">
        <v>7167</v>
      </c>
      <c r="Y71" s="347">
        <v>470</v>
      </c>
      <c r="Z71" s="347">
        <v>180</v>
      </c>
      <c r="AA71" s="347">
        <v>96</v>
      </c>
      <c r="AB71" s="347">
        <v>448</v>
      </c>
      <c r="AC71" s="347">
        <v>1445</v>
      </c>
      <c r="AD71" s="347">
        <v>1298</v>
      </c>
      <c r="AE71" s="347">
        <v>925</v>
      </c>
      <c r="AF71" s="347">
        <v>623</v>
      </c>
      <c r="AG71" s="347">
        <v>485</v>
      </c>
      <c r="AH71" s="347">
        <v>379</v>
      </c>
      <c r="AI71" s="347">
        <v>248</v>
      </c>
      <c r="AJ71" s="347">
        <v>164</v>
      </c>
      <c r="AK71" s="347">
        <v>146</v>
      </c>
      <c r="AL71" s="347">
        <v>90</v>
      </c>
      <c r="AM71" s="347">
        <v>61</v>
      </c>
      <c r="AN71" s="347">
        <v>43</v>
      </c>
      <c r="AO71" s="347">
        <v>29</v>
      </c>
      <c r="AP71" s="347">
        <v>26</v>
      </c>
      <c r="AQ71" s="347">
        <v>11</v>
      </c>
      <c r="AR71" s="347">
        <v>773</v>
      </c>
      <c r="AS71" s="346">
        <v>5848</v>
      </c>
      <c r="AT71" s="347">
        <v>479</v>
      </c>
      <c r="AU71" s="347">
        <v>171</v>
      </c>
      <c r="AV71" s="347">
        <v>91</v>
      </c>
      <c r="AW71" s="347">
        <v>245</v>
      </c>
      <c r="AX71" s="347">
        <v>1121</v>
      </c>
      <c r="AY71" s="347">
        <v>1172</v>
      </c>
      <c r="AZ71" s="347">
        <v>826</v>
      </c>
      <c r="BA71" s="347">
        <v>496</v>
      </c>
      <c r="BB71" s="347">
        <v>322</v>
      </c>
      <c r="BC71" s="347">
        <v>235</v>
      </c>
      <c r="BD71" s="347">
        <v>146</v>
      </c>
      <c r="BE71" s="347">
        <v>107</v>
      </c>
      <c r="BF71" s="347">
        <v>75</v>
      </c>
      <c r="BG71" s="347">
        <v>75</v>
      </c>
      <c r="BH71" s="347">
        <v>56</v>
      </c>
      <c r="BI71" s="347">
        <v>54</v>
      </c>
      <c r="BJ71" s="347">
        <v>66</v>
      </c>
      <c r="BK71" s="347">
        <v>60</v>
      </c>
      <c r="BL71" s="347">
        <v>51</v>
      </c>
      <c r="BM71" s="344">
        <v>759</v>
      </c>
    </row>
    <row r="72" spans="1:65">
      <c r="A72" s="324">
        <v>202</v>
      </c>
      <c r="B72" s="343" t="s">
        <v>187</v>
      </c>
      <c r="C72" s="346">
        <v>17998</v>
      </c>
      <c r="D72" s="347">
        <v>797</v>
      </c>
      <c r="E72" s="347">
        <v>279</v>
      </c>
      <c r="F72" s="347">
        <v>181</v>
      </c>
      <c r="G72" s="347">
        <v>707</v>
      </c>
      <c r="H72" s="347">
        <v>3290</v>
      </c>
      <c r="I72" s="347">
        <v>4046</v>
      </c>
      <c r="J72" s="347">
        <v>2643</v>
      </c>
      <c r="K72" s="347">
        <v>1541</v>
      </c>
      <c r="L72" s="347">
        <v>1082</v>
      </c>
      <c r="M72" s="347">
        <v>848</v>
      </c>
      <c r="N72" s="347">
        <v>634</v>
      </c>
      <c r="O72" s="347">
        <v>446</v>
      </c>
      <c r="P72" s="347">
        <v>358</v>
      </c>
      <c r="Q72" s="347">
        <v>307</v>
      </c>
      <c r="R72" s="347">
        <v>209</v>
      </c>
      <c r="S72" s="347">
        <v>194</v>
      </c>
      <c r="T72" s="347">
        <v>189</v>
      </c>
      <c r="U72" s="347">
        <v>145</v>
      </c>
      <c r="V72" s="347">
        <v>102</v>
      </c>
      <c r="W72" s="348">
        <v>1115</v>
      </c>
      <c r="X72" s="347">
        <v>9523</v>
      </c>
      <c r="Y72" s="347">
        <v>412</v>
      </c>
      <c r="Z72" s="347">
        <v>141</v>
      </c>
      <c r="AA72" s="347">
        <v>100</v>
      </c>
      <c r="AB72" s="347">
        <v>407</v>
      </c>
      <c r="AC72" s="347">
        <v>1642</v>
      </c>
      <c r="AD72" s="347">
        <v>2151</v>
      </c>
      <c r="AE72" s="347">
        <v>1436</v>
      </c>
      <c r="AF72" s="347">
        <v>852</v>
      </c>
      <c r="AG72" s="347">
        <v>640</v>
      </c>
      <c r="AH72" s="347">
        <v>483</v>
      </c>
      <c r="AI72" s="347">
        <v>361</v>
      </c>
      <c r="AJ72" s="347">
        <v>244</v>
      </c>
      <c r="AK72" s="347">
        <v>196</v>
      </c>
      <c r="AL72" s="347">
        <v>158</v>
      </c>
      <c r="AM72" s="347">
        <v>97</v>
      </c>
      <c r="AN72" s="347">
        <v>71</v>
      </c>
      <c r="AO72" s="347">
        <v>63</v>
      </c>
      <c r="AP72" s="347">
        <v>44</v>
      </c>
      <c r="AQ72" s="347">
        <v>25</v>
      </c>
      <c r="AR72" s="347">
        <v>529</v>
      </c>
      <c r="AS72" s="346">
        <v>8475</v>
      </c>
      <c r="AT72" s="347">
        <v>385</v>
      </c>
      <c r="AU72" s="347">
        <v>138</v>
      </c>
      <c r="AV72" s="347">
        <v>81</v>
      </c>
      <c r="AW72" s="347">
        <v>300</v>
      </c>
      <c r="AX72" s="347">
        <v>1648</v>
      </c>
      <c r="AY72" s="347">
        <v>1895</v>
      </c>
      <c r="AZ72" s="347">
        <v>1207</v>
      </c>
      <c r="BA72" s="347">
        <v>689</v>
      </c>
      <c r="BB72" s="347">
        <v>442</v>
      </c>
      <c r="BC72" s="347">
        <v>365</v>
      </c>
      <c r="BD72" s="347">
        <v>273</v>
      </c>
      <c r="BE72" s="347">
        <v>202</v>
      </c>
      <c r="BF72" s="347">
        <v>162</v>
      </c>
      <c r="BG72" s="347">
        <v>149</v>
      </c>
      <c r="BH72" s="347">
        <v>112</v>
      </c>
      <c r="BI72" s="347">
        <v>123</v>
      </c>
      <c r="BJ72" s="347">
        <v>126</v>
      </c>
      <c r="BK72" s="347">
        <v>101</v>
      </c>
      <c r="BL72" s="347">
        <v>77</v>
      </c>
      <c r="BM72" s="344">
        <v>586</v>
      </c>
    </row>
    <row r="73" spans="1:65">
      <c r="A73" s="324">
        <v>203</v>
      </c>
      <c r="B73" s="343" t="s">
        <v>188</v>
      </c>
      <c r="C73" s="346">
        <v>11239</v>
      </c>
      <c r="D73" s="347">
        <v>966</v>
      </c>
      <c r="E73" s="347">
        <v>330</v>
      </c>
      <c r="F73" s="347">
        <v>207</v>
      </c>
      <c r="G73" s="347">
        <v>344</v>
      </c>
      <c r="H73" s="347">
        <v>1687</v>
      </c>
      <c r="I73" s="347">
        <v>2324</v>
      </c>
      <c r="J73" s="347">
        <v>1790</v>
      </c>
      <c r="K73" s="347">
        <v>1016</v>
      </c>
      <c r="L73" s="347">
        <v>657</v>
      </c>
      <c r="M73" s="347">
        <v>452</v>
      </c>
      <c r="N73" s="347">
        <v>318</v>
      </c>
      <c r="O73" s="347">
        <v>236</v>
      </c>
      <c r="P73" s="347">
        <v>187</v>
      </c>
      <c r="Q73" s="347">
        <v>175</v>
      </c>
      <c r="R73" s="347">
        <v>144</v>
      </c>
      <c r="S73" s="347">
        <v>117</v>
      </c>
      <c r="T73" s="347">
        <v>126</v>
      </c>
      <c r="U73" s="347">
        <v>100</v>
      </c>
      <c r="V73" s="347">
        <v>63</v>
      </c>
      <c r="W73" s="348">
        <v>779</v>
      </c>
      <c r="X73" s="347">
        <v>5930</v>
      </c>
      <c r="Y73" s="347">
        <v>483</v>
      </c>
      <c r="Z73" s="347">
        <v>157</v>
      </c>
      <c r="AA73" s="347">
        <v>124</v>
      </c>
      <c r="AB73" s="347">
        <v>198</v>
      </c>
      <c r="AC73" s="347">
        <v>936</v>
      </c>
      <c r="AD73" s="347">
        <v>1177</v>
      </c>
      <c r="AE73" s="347">
        <v>955</v>
      </c>
      <c r="AF73" s="347">
        <v>531</v>
      </c>
      <c r="AG73" s="347">
        <v>397</v>
      </c>
      <c r="AH73" s="347">
        <v>276</v>
      </c>
      <c r="AI73" s="347">
        <v>176</v>
      </c>
      <c r="AJ73" s="347">
        <v>121</v>
      </c>
      <c r="AK73" s="347">
        <v>107</v>
      </c>
      <c r="AL73" s="347">
        <v>93</v>
      </c>
      <c r="AM73" s="347">
        <v>70</v>
      </c>
      <c r="AN73" s="347">
        <v>47</v>
      </c>
      <c r="AO73" s="347">
        <v>39</v>
      </c>
      <c r="AP73" s="347">
        <v>28</v>
      </c>
      <c r="AQ73" s="347">
        <v>15</v>
      </c>
      <c r="AR73" s="347">
        <v>451</v>
      </c>
      <c r="AS73" s="346">
        <v>5309</v>
      </c>
      <c r="AT73" s="347">
        <v>483</v>
      </c>
      <c r="AU73" s="347">
        <v>173</v>
      </c>
      <c r="AV73" s="347">
        <v>83</v>
      </c>
      <c r="AW73" s="347">
        <v>146</v>
      </c>
      <c r="AX73" s="347">
        <v>751</v>
      </c>
      <c r="AY73" s="347">
        <v>1147</v>
      </c>
      <c r="AZ73" s="347">
        <v>835</v>
      </c>
      <c r="BA73" s="347">
        <v>485</v>
      </c>
      <c r="BB73" s="347">
        <v>260</v>
      </c>
      <c r="BC73" s="347">
        <v>176</v>
      </c>
      <c r="BD73" s="347">
        <v>142</v>
      </c>
      <c r="BE73" s="347">
        <v>115</v>
      </c>
      <c r="BF73" s="347">
        <v>80</v>
      </c>
      <c r="BG73" s="347">
        <v>82</v>
      </c>
      <c r="BH73" s="347">
        <v>74</v>
      </c>
      <c r="BI73" s="347">
        <v>70</v>
      </c>
      <c r="BJ73" s="347">
        <v>87</v>
      </c>
      <c r="BK73" s="347">
        <v>72</v>
      </c>
      <c r="BL73" s="347">
        <v>48</v>
      </c>
      <c r="BM73" s="344">
        <v>328</v>
      </c>
    </row>
    <row r="74" spans="1:65">
      <c r="A74" s="324">
        <v>204</v>
      </c>
      <c r="B74" s="343" t="s">
        <v>189</v>
      </c>
      <c r="C74" s="346">
        <v>20295</v>
      </c>
      <c r="D74" s="347">
        <v>1494</v>
      </c>
      <c r="E74" s="347">
        <v>724</v>
      </c>
      <c r="F74" s="347">
        <v>380</v>
      </c>
      <c r="G74" s="347">
        <v>1002</v>
      </c>
      <c r="H74" s="347">
        <v>3188</v>
      </c>
      <c r="I74" s="347">
        <v>3698</v>
      </c>
      <c r="J74" s="347">
        <v>2865</v>
      </c>
      <c r="K74" s="347">
        <v>1865</v>
      </c>
      <c r="L74" s="347">
        <v>1290</v>
      </c>
      <c r="M74" s="347">
        <v>1071</v>
      </c>
      <c r="N74" s="347">
        <v>705</v>
      </c>
      <c r="O74" s="347">
        <v>504</v>
      </c>
      <c r="P74" s="347">
        <v>330</v>
      </c>
      <c r="Q74" s="347">
        <v>274</v>
      </c>
      <c r="R74" s="347">
        <v>222</v>
      </c>
      <c r="S74" s="347">
        <v>205</v>
      </c>
      <c r="T74" s="347">
        <v>199</v>
      </c>
      <c r="U74" s="347">
        <v>163</v>
      </c>
      <c r="V74" s="347">
        <v>116</v>
      </c>
      <c r="W74" s="348">
        <v>1675</v>
      </c>
      <c r="X74" s="347">
        <v>10317</v>
      </c>
      <c r="Y74" s="347">
        <v>762</v>
      </c>
      <c r="Z74" s="347">
        <v>367</v>
      </c>
      <c r="AA74" s="347">
        <v>168</v>
      </c>
      <c r="AB74" s="347">
        <v>611</v>
      </c>
      <c r="AC74" s="347">
        <v>1586</v>
      </c>
      <c r="AD74" s="347">
        <v>1881</v>
      </c>
      <c r="AE74" s="347">
        <v>1433</v>
      </c>
      <c r="AF74" s="347">
        <v>967</v>
      </c>
      <c r="AG74" s="347">
        <v>653</v>
      </c>
      <c r="AH74" s="347">
        <v>584</v>
      </c>
      <c r="AI74" s="347">
        <v>386</v>
      </c>
      <c r="AJ74" s="347">
        <v>287</v>
      </c>
      <c r="AK74" s="347">
        <v>180</v>
      </c>
      <c r="AL74" s="347">
        <v>115</v>
      </c>
      <c r="AM74" s="347">
        <v>97</v>
      </c>
      <c r="AN74" s="347">
        <v>86</v>
      </c>
      <c r="AO74" s="347">
        <v>67</v>
      </c>
      <c r="AP74" s="347">
        <v>50</v>
      </c>
      <c r="AQ74" s="347">
        <v>37</v>
      </c>
      <c r="AR74" s="347">
        <v>798</v>
      </c>
      <c r="AS74" s="346">
        <v>9978</v>
      </c>
      <c r="AT74" s="347">
        <v>732</v>
      </c>
      <c r="AU74" s="347">
        <v>357</v>
      </c>
      <c r="AV74" s="347">
        <v>212</v>
      </c>
      <c r="AW74" s="347">
        <v>391</v>
      </c>
      <c r="AX74" s="347">
        <v>1602</v>
      </c>
      <c r="AY74" s="347">
        <v>1817</v>
      </c>
      <c r="AZ74" s="347">
        <v>1432</v>
      </c>
      <c r="BA74" s="347">
        <v>898</v>
      </c>
      <c r="BB74" s="347">
        <v>637</v>
      </c>
      <c r="BC74" s="347">
        <v>487</v>
      </c>
      <c r="BD74" s="347">
        <v>319</v>
      </c>
      <c r="BE74" s="347">
        <v>217</v>
      </c>
      <c r="BF74" s="347">
        <v>150</v>
      </c>
      <c r="BG74" s="347">
        <v>159</v>
      </c>
      <c r="BH74" s="347">
        <v>125</v>
      </c>
      <c r="BI74" s="347">
        <v>119</v>
      </c>
      <c r="BJ74" s="347">
        <v>132</v>
      </c>
      <c r="BK74" s="347">
        <v>113</v>
      </c>
      <c r="BL74" s="347">
        <v>79</v>
      </c>
      <c r="BM74" s="344">
        <v>877</v>
      </c>
    </row>
    <row r="75" spans="1:65">
      <c r="A75" s="324">
        <v>205</v>
      </c>
      <c r="B75" s="343" t="s">
        <v>190</v>
      </c>
      <c r="C75" s="346">
        <v>1167</v>
      </c>
      <c r="D75" s="347">
        <v>80</v>
      </c>
      <c r="E75" s="347">
        <v>35</v>
      </c>
      <c r="F75" s="347">
        <v>19</v>
      </c>
      <c r="G75" s="347">
        <v>57</v>
      </c>
      <c r="H75" s="347">
        <v>196</v>
      </c>
      <c r="I75" s="347">
        <v>201</v>
      </c>
      <c r="J75" s="347">
        <v>126</v>
      </c>
      <c r="K75" s="347">
        <v>101</v>
      </c>
      <c r="L75" s="347">
        <v>87</v>
      </c>
      <c r="M75" s="347">
        <v>59</v>
      </c>
      <c r="N75" s="347">
        <v>48</v>
      </c>
      <c r="O75" s="347">
        <v>35</v>
      </c>
      <c r="P75" s="347">
        <v>38</v>
      </c>
      <c r="Q75" s="347">
        <v>33</v>
      </c>
      <c r="R75" s="347">
        <v>14</v>
      </c>
      <c r="S75" s="347">
        <v>14</v>
      </c>
      <c r="T75" s="347">
        <v>9</v>
      </c>
      <c r="U75" s="347">
        <v>7</v>
      </c>
      <c r="V75" s="347">
        <v>8</v>
      </c>
      <c r="W75" s="348">
        <v>268</v>
      </c>
      <c r="X75" s="347">
        <v>605</v>
      </c>
      <c r="Y75" s="347">
        <v>43</v>
      </c>
      <c r="Z75" s="347">
        <v>16</v>
      </c>
      <c r="AA75" s="347">
        <v>11</v>
      </c>
      <c r="AB75" s="347">
        <v>25</v>
      </c>
      <c r="AC75" s="347">
        <v>106</v>
      </c>
      <c r="AD75" s="347">
        <v>93</v>
      </c>
      <c r="AE75" s="347">
        <v>70</v>
      </c>
      <c r="AF75" s="347">
        <v>52</v>
      </c>
      <c r="AG75" s="347">
        <v>41</v>
      </c>
      <c r="AH75" s="347">
        <v>29</v>
      </c>
      <c r="AI75" s="347">
        <v>27</v>
      </c>
      <c r="AJ75" s="347">
        <v>24</v>
      </c>
      <c r="AK75" s="347">
        <v>23</v>
      </c>
      <c r="AL75" s="347">
        <v>20</v>
      </c>
      <c r="AM75" s="347">
        <v>10</v>
      </c>
      <c r="AN75" s="347">
        <v>9</v>
      </c>
      <c r="AO75" s="347">
        <v>3</v>
      </c>
      <c r="AP75" s="347">
        <v>1</v>
      </c>
      <c r="AQ75" s="347">
        <v>2</v>
      </c>
      <c r="AR75" s="347">
        <v>179</v>
      </c>
      <c r="AS75" s="346">
        <v>562</v>
      </c>
      <c r="AT75" s="347">
        <v>37</v>
      </c>
      <c r="AU75" s="347">
        <v>19</v>
      </c>
      <c r="AV75" s="347">
        <v>8</v>
      </c>
      <c r="AW75" s="347">
        <v>32</v>
      </c>
      <c r="AX75" s="347">
        <v>90</v>
      </c>
      <c r="AY75" s="347">
        <v>108</v>
      </c>
      <c r="AZ75" s="347">
        <v>56</v>
      </c>
      <c r="BA75" s="347">
        <v>49</v>
      </c>
      <c r="BB75" s="347">
        <v>46</v>
      </c>
      <c r="BC75" s="347">
        <v>30</v>
      </c>
      <c r="BD75" s="347">
        <v>21</v>
      </c>
      <c r="BE75" s="347">
        <v>11</v>
      </c>
      <c r="BF75" s="347">
        <v>15</v>
      </c>
      <c r="BG75" s="347">
        <v>13</v>
      </c>
      <c r="BH75" s="347">
        <v>4</v>
      </c>
      <c r="BI75" s="347">
        <v>5</v>
      </c>
      <c r="BJ75" s="347">
        <v>6</v>
      </c>
      <c r="BK75" s="347">
        <v>6</v>
      </c>
      <c r="BL75" s="347">
        <v>6</v>
      </c>
      <c r="BM75" s="344">
        <v>89</v>
      </c>
    </row>
    <row r="76" spans="1:65">
      <c r="A76" s="324">
        <v>206</v>
      </c>
      <c r="B76" s="343" t="s">
        <v>191</v>
      </c>
      <c r="C76" s="346">
        <v>4705</v>
      </c>
      <c r="D76" s="347">
        <v>342</v>
      </c>
      <c r="E76" s="347">
        <v>166</v>
      </c>
      <c r="F76" s="347">
        <v>102</v>
      </c>
      <c r="G76" s="347">
        <v>299</v>
      </c>
      <c r="H76" s="347">
        <v>822</v>
      </c>
      <c r="I76" s="347">
        <v>582</v>
      </c>
      <c r="J76" s="347">
        <v>506</v>
      </c>
      <c r="K76" s="347">
        <v>404</v>
      </c>
      <c r="L76" s="347">
        <v>302</v>
      </c>
      <c r="M76" s="347">
        <v>272</v>
      </c>
      <c r="N76" s="347">
        <v>233</v>
      </c>
      <c r="O76" s="347">
        <v>158</v>
      </c>
      <c r="P76" s="347">
        <v>128</v>
      </c>
      <c r="Q76" s="347">
        <v>114</v>
      </c>
      <c r="R76" s="347">
        <v>76</v>
      </c>
      <c r="S76" s="347">
        <v>66</v>
      </c>
      <c r="T76" s="347">
        <v>61</v>
      </c>
      <c r="U76" s="347">
        <v>48</v>
      </c>
      <c r="V76" s="347">
        <v>24</v>
      </c>
      <c r="W76" s="348">
        <v>513</v>
      </c>
      <c r="X76" s="347">
        <v>2491</v>
      </c>
      <c r="Y76" s="347">
        <v>174</v>
      </c>
      <c r="Z76" s="347">
        <v>88</v>
      </c>
      <c r="AA76" s="347">
        <v>58</v>
      </c>
      <c r="AB76" s="347">
        <v>214</v>
      </c>
      <c r="AC76" s="347">
        <v>505</v>
      </c>
      <c r="AD76" s="347">
        <v>296</v>
      </c>
      <c r="AE76" s="347">
        <v>238</v>
      </c>
      <c r="AF76" s="347">
        <v>214</v>
      </c>
      <c r="AG76" s="347">
        <v>131</v>
      </c>
      <c r="AH76" s="347">
        <v>135</v>
      </c>
      <c r="AI76" s="347">
        <v>119</v>
      </c>
      <c r="AJ76" s="347">
        <v>91</v>
      </c>
      <c r="AK76" s="347">
        <v>68</v>
      </c>
      <c r="AL76" s="347">
        <v>55</v>
      </c>
      <c r="AM76" s="347">
        <v>36</v>
      </c>
      <c r="AN76" s="347">
        <v>25</v>
      </c>
      <c r="AO76" s="347">
        <v>20</v>
      </c>
      <c r="AP76" s="347">
        <v>16</v>
      </c>
      <c r="AQ76" s="347">
        <v>8</v>
      </c>
      <c r="AR76" s="347">
        <v>259</v>
      </c>
      <c r="AS76" s="346">
        <v>2214</v>
      </c>
      <c r="AT76" s="347">
        <v>168</v>
      </c>
      <c r="AU76" s="347">
        <v>78</v>
      </c>
      <c r="AV76" s="347">
        <v>44</v>
      </c>
      <c r="AW76" s="347">
        <v>85</v>
      </c>
      <c r="AX76" s="347">
        <v>317</v>
      </c>
      <c r="AY76" s="347">
        <v>286</v>
      </c>
      <c r="AZ76" s="347">
        <v>268</v>
      </c>
      <c r="BA76" s="347">
        <v>190</v>
      </c>
      <c r="BB76" s="347">
        <v>171</v>
      </c>
      <c r="BC76" s="347">
        <v>137</v>
      </c>
      <c r="BD76" s="347">
        <v>114</v>
      </c>
      <c r="BE76" s="347">
        <v>67</v>
      </c>
      <c r="BF76" s="347">
        <v>60</v>
      </c>
      <c r="BG76" s="347">
        <v>59</v>
      </c>
      <c r="BH76" s="347">
        <v>40</v>
      </c>
      <c r="BI76" s="347">
        <v>41</v>
      </c>
      <c r="BJ76" s="347">
        <v>41</v>
      </c>
      <c r="BK76" s="347">
        <v>32</v>
      </c>
      <c r="BL76" s="347">
        <v>16</v>
      </c>
      <c r="BM76" s="344">
        <v>254</v>
      </c>
    </row>
    <row r="77" spans="1:65">
      <c r="A77" s="324">
        <v>207</v>
      </c>
      <c r="B77" s="343" t="s">
        <v>266</v>
      </c>
      <c r="C77" s="346">
        <v>8618</v>
      </c>
      <c r="D77" s="347">
        <v>773</v>
      </c>
      <c r="E77" s="347">
        <v>256</v>
      </c>
      <c r="F77" s="347">
        <v>104</v>
      </c>
      <c r="G77" s="347">
        <v>518</v>
      </c>
      <c r="H77" s="347">
        <v>1232</v>
      </c>
      <c r="I77" s="347">
        <v>1616</v>
      </c>
      <c r="J77" s="347">
        <v>1264</v>
      </c>
      <c r="K77" s="347">
        <v>824</v>
      </c>
      <c r="L77" s="347">
        <v>523</v>
      </c>
      <c r="M77" s="347">
        <v>395</v>
      </c>
      <c r="N77" s="347">
        <v>277</v>
      </c>
      <c r="O77" s="347">
        <v>167</v>
      </c>
      <c r="P77" s="347">
        <v>174</v>
      </c>
      <c r="Q77" s="347">
        <v>124</v>
      </c>
      <c r="R77" s="347">
        <v>88</v>
      </c>
      <c r="S77" s="347">
        <v>76</v>
      </c>
      <c r="T77" s="347">
        <v>83</v>
      </c>
      <c r="U77" s="347">
        <v>84</v>
      </c>
      <c r="V77" s="347">
        <v>40</v>
      </c>
      <c r="W77" s="348">
        <v>405</v>
      </c>
      <c r="X77" s="347">
        <v>4689</v>
      </c>
      <c r="Y77" s="347">
        <v>393</v>
      </c>
      <c r="Z77" s="347">
        <v>124</v>
      </c>
      <c r="AA77" s="347">
        <v>62</v>
      </c>
      <c r="AB77" s="347">
        <v>328</v>
      </c>
      <c r="AC77" s="347">
        <v>688</v>
      </c>
      <c r="AD77" s="347">
        <v>867</v>
      </c>
      <c r="AE77" s="347">
        <v>679</v>
      </c>
      <c r="AF77" s="347">
        <v>462</v>
      </c>
      <c r="AG77" s="347">
        <v>314</v>
      </c>
      <c r="AH77" s="347">
        <v>231</v>
      </c>
      <c r="AI77" s="347">
        <v>154</v>
      </c>
      <c r="AJ77" s="347">
        <v>96</v>
      </c>
      <c r="AK77" s="347">
        <v>93</v>
      </c>
      <c r="AL77" s="347">
        <v>62</v>
      </c>
      <c r="AM77" s="347">
        <v>41</v>
      </c>
      <c r="AN77" s="347">
        <v>27</v>
      </c>
      <c r="AO77" s="347">
        <v>22</v>
      </c>
      <c r="AP77" s="347">
        <v>37</v>
      </c>
      <c r="AQ77" s="347">
        <v>9</v>
      </c>
      <c r="AR77" s="347">
        <v>223</v>
      </c>
      <c r="AS77" s="346">
        <v>3929</v>
      </c>
      <c r="AT77" s="347">
        <v>380</v>
      </c>
      <c r="AU77" s="347">
        <v>132</v>
      </c>
      <c r="AV77" s="347">
        <v>42</v>
      </c>
      <c r="AW77" s="347">
        <v>190</v>
      </c>
      <c r="AX77" s="347">
        <v>544</v>
      </c>
      <c r="AY77" s="347">
        <v>749</v>
      </c>
      <c r="AZ77" s="347">
        <v>585</v>
      </c>
      <c r="BA77" s="347">
        <v>362</v>
      </c>
      <c r="BB77" s="347">
        <v>209</v>
      </c>
      <c r="BC77" s="347">
        <v>164</v>
      </c>
      <c r="BD77" s="347">
        <v>123</v>
      </c>
      <c r="BE77" s="347">
        <v>71</v>
      </c>
      <c r="BF77" s="347">
        <v>81</v>
      </c>
      <c r="BG77" s="347">
        <v>62</v>
      </c>
      <c r="BH77" s="347">
        <v>47</v>
      </c>
      <c r="BI77" s="347">
        <v>49</v>
      </c>
      <c r="BJ77" s="347">
        <v>61</v>
      </c>
      <c r="BK77" s="347">
        <v>47</v>
      </c>
      <c r="BL77" s="347">
        <v>31</v>
      </c>
      <c r="BM77" s="344">
        <v>182</v>
      </c>
    </row>
    <row r="78" spans="1:65">
      <c r="A78" s="324">
        <v>208</v>
      </c>
      <c r="B78" s="343" t="s">
        <v>268</v>
      </c>
      <c r="C78" s="346">
        <v>708</v>
      </c>
      <c r="D78" s="347">
        <v>50</v>
      </c>
      <c r="E78" s="347">
        <v>18</v>
      </c>
      <c r="F78" s="347">
        <v>10</v>
      </c>
      <c r="G78" s="347">
        <v>37</v>
      </c>
      <c r="H78" s="347">
        <v>102</v>
      </c>
      <c r="I78" s="347">
        <v>126</v>
      </c>
      <c r="J78" s="347">
        <v>102</v>
      </c>
      <c r="K78" s="347">
        <v>64</v>
      </c>
      <c r="L78" s="347">
        <v>47</v>
      </c>
      <c r="M78" s="347">
        <v>52</v>
      </c>
      <c r="N78" s="347">
        <v>28</v>
      </c>
      <c r="O78" s="347">
        <v>15</v>
      </c>
      <c r="P78" s="347">
        <v>15</v>
      </c>
      <c r="Q78" s="347">
        <v>20</v>
      </c>
      <c r="R78" s="347">
        <v>7</v>
      </c>
      <c r="S78" s="347">
        <v>7</v>
      </c>
      <c r="T78" s="347">
        <v>2</v>
      </c>
      <c r="U78" s="347">
        <v>1</v>
      </c>
      <c r="V78" s="347">
        <v>5</v>
      </c>
      <c r="W78" s="348">
        <v>59</v>
      </c>
      <c r="X78" s="347">
        <v>389</v>
      </c>
      <c r="Y78" s="347">
        <v>23</v>
      </c>
      <c r="Z78" s="347">
        <v>13</v>
      </c>
      <c r="AA78" s="347">
        <v>7</v>
      </c>
      <c r="AB78" s="347">
        <v>16</v>
      </c>
      <c r="AC78" s="347">
        <v>59</v>
      </c>
      <c r="AD78" s="347">
        <v>72</v>
      </c>
      <c r="AE78" s="347">
        <v>58</v>
      </c>
      <c r="AF78" s="347">
        <v>34</v>
      </c>
      <c r="AG78" s="347">
        <v>25</v>
      </c>
      <c r="AH78" s="347">
        <v>32</v>
      </c>
      <c r="AI78" s="347">
        <v>14</v>
      </c>
      <c r="AJ78" s="347">
        <v>9</v>
      </c>
      <c r="AK78" s="347">
        <v>7</v>
      </c>
      <c r="AL78" s="347">
        <v>11</v>
      </c>
      <c r="AM78" s="347">
        <v>4</v>
      </c>
      <c r="AN78" s="347">
        <v>3</v>
      </c>
      <c r="AO78" s="347">
        <v>1</v>
      </c>
      <c r="AP78" s="347">
        <v>1</v>
      </c>
      <c r="AQ78" s="347">
        <v>0</v>
      </c>
      <c r="AR78" s="347">
        <v>36</v>
      </c>
      <c r="AS78" s="346">
        <v>319</v>
      </c>
      <c r="AT78" s="347">
        <v>27</v>
      </c>
      <c r="AU78" s="347">
        <v>5</v>
      </c>
      <c r="AV78" s="347">
        <v>3</v>
      </c>
      <c r="AW78" s="347">
        <v>21</v>
      </c>
      <c r="AX78" s="347">
        <v>43</v>
      </c>
      <c r="AY78" s="347">
        <v>54</v>
      </c>
      <c r="AZ78" s="347">
        <v>44</v>
      </c>
      <c r="BA78" s="347">
        <v>30</v>
      </c>
      <c r="BB78" s="347">
        <v>22</v>
      </c>
      <c r="BC78" s="347">
        <v>20</v>
      </c>
      <c r="BD78" s="347">
        <v>14</v>
      </c>
      <c r="BE78" s="347">
        <v>6</v>
      </c>
      <c r="BF78" s="347">
        <v>8</v>
      </c>
      <c r="BG78" s="347">
        <v>9</v>
      </c>
      <c r="BH78" s="347">
        <v>3</v>
      </c>
      <c r="BI78" s="347">
        <v>4</v>
      </c>
      <c r="BJ78" s="347">
        <v>1</v>
      </c>
      <c r="BK78" s="347">
        <v>0</v>
      </c>
      <c r="BL78" s="347">
        <v>5</v>
      </c>
      <c r="BM78" s="344">
        <v>23</v>
      </c>
    </row>
    <row r="79" spans="1:65">
      <c r="A79" s="324">
        <v>209</v>
      </c>
      <c r="B79" s="343" t="s">
        <v>270</v>
      </c>
      <c r="C79" s="346">
        <v>1704</v>
      </c>
      <c r="D79" s="347">
        <v>118</v>
      </c>
      <c r="E79" s="347">
        <v>37</v>
      </c>
      <c r="F79" s="347">
        <v>26</v>
      </c>
      <c r="G79" s="347">
        <v>94</v>
      </c>
      <c r="H79" s="347">
        <v>354</v>
      </c>
      <c r="I79" s="347">
        <v>323</v>
      </c>
      <c r="J79" s="347">
        <v>253</v>
      </c>
      <c r="K79" s="347">
        <v>131</v>
      </c>
      <c r="L79" s="347">
        <v>102</v>
      </c>
      <c r="M79" s="347">
        <v>61</v>
      </c>
      <c r="N79" s="347">
        <v>46</v>
      </c>
      <c r="O79" s="347">
        <v>36</v>
      </c>
      <c r="P79" s="347">
        <v>28</v>
      </c>
      <c r="Q79" s="347">
        <v>26</v>
      </c>
      <c r="R79" s="347">
        <v>18</v>
      </c>
      <c r="S79" s="347">
        <v>9</v>
      </c>
      <c r="T79" s="347">
        <v>15</v>
      </c>
      <c r="U79" s="347">
        <v>18</v>
      </c>
      <c r="V79" s="347">
        <v>9</v>
      </c>
      <c r="W79" s="348">
        <v>151</v>
      </c>
      <c r="X79" s="347">
        <v>900</v>
      </c>
      <c r="Y79" s="347">
        <v>61</v>
      </c>
      <c r="Z79" s="347">
        <v>17</v>
      </c>
      <c r="AA79" s="347">
        <v>17</v>
      </c>
      <c r="AB79" s="347">
        <v>40</v>
      </c>
      <c r="AC79" s="347">
        <v>198</v>
      </c>
      <c r="AD79" s="347">
        <v>162</v>
      </c>
      <c r="AE79" s="347">
        <v>128</v>
      </c>
      <c r="AF79" s="347">
        <v>62</v>
      </c>
      <c r="AG79" s="347">
        <v>63</v>
      </c>
      <c r="AH79" s="347">
        <v>42</v>
      </c>
      <c r="AI79" s="347">
        <v>32</v>
      </c>
      <c r="AJ79" s="347">
        <v>25</v>
      </c>
      <c r="AK79" s="347">
        <v>17</v>
      </c>
      <c r="AL79" s="347">
        <v>18</v>
      </c>
      <c r="AM79" s="347">
        <v>10</v>
      </c>
      <c r="AN79" s="347">
        <v>2</v>
      </c>
      <c r="AO79" s="347">
        <v>5</v>
      </c>
      <c r="AP79" s="347">
        <v>1</v>
      </c>
      <c r="AQ79" s="347">
        <v>0</v>
      </c>
      <c r="AR79" s="347">
        <v>65</v>
      </c>
      <c r="AS79" s="346">
        <v>804</v>
      </c>
      <c r="AT79" s="347">
        <v>57</v>
      </c>
      <c r="AU79" s="347">
        <v>20</v>
      </c>
      <c r="AV79" s="347">
        <v>9</v>
      </c>
      <c r="AW79" s="347">
        <v>54</v>
      </c>
      <c r="AX79" s="347">
        <v>156</v>
      </c>
      <c r="AY79" s="347">
        <v>161</v>
      </c>
      <c r="AZ79" s="347">
        <v>125</v>
      </c>
      <c r="BA79" s="347">
        <v>69</v>
      </c>
      <c r="BB79" s="347">
        <v>39</v>
      </c>
      <c r="BC79" s="347">
        <v>19</v>
      </c>
      <c r="BD79" s="347">
        <v>14</v>
      </c>
      <c r="BE79" s="347">
        <v>11</v>
      </c>
      <c r="BF79" s="347">
        <v>11</v>
      </c>
      <c r="BG79" s="347">
        <v>8</v>
      </c>
      <c r="BH79" s="347">
        <v>8</v>
      </c>
      <c r="BI79" s="347">
        <v>7</v>
      </c>
      <c r="BJ79" s="347">
        <v>10</v>
      </c>
      <c r="BK79" s="347">
        <v>17</v>
      </c>
      <c r="BL79" s="347">
        <v>9</v>
      </c>
      <c r="BM79" s="344">
        <v>86</v>
      </c>
    </row>
    <row r="80" spans="1:65">
      <c r="A80" s="324">
        <v>210</v>
      </c>
      <c r="B80" s="343" t="s">
        <v>58</v>
      </c>
      <c r="C80" s="346">
        <v>6953</v>
      </c>
      <c r="D80" s="347">
        <v>501</v>
      </c>
      <c r="E80" s="347">
        <v>170</v>
      </c>
      <c r="F80" s="347">
        <v>103</v>
      </c>
      <c r="G80" s="347">
        <v>443</v>
      </c>
      <c r="H80" s="347">
        <v>1206</v>
      </c>
      <c r="I80" s="347">
        <v>1445</v>
      </c>
      <c r="J80" s="347">
        <v>946</v>
      </c>
      <c r="K80" s="347">
        <v>529</v>
      </c>
      <c r="L80" s="347">
        <v>360</v>
      </c>
      <c r="M80" s="347">
        <v>304</v>
      </c>
      <c r="N80" s="347">
        <v>220</v>
      </c>
      <c r="O80" s="347">
        <v>152</v>
      </c>
      <c r="P80" s="347">
        <v>107</v>
      </c>
      <c r="Q80" s="347">
        <v>119</v>
      </c>
      <c r="R80" s="347">
        <v>73</v>
      </c>
      <c r="S80" s="347">
        <v>70</v>
      </c>
      <c r="T80" s="347">
        <v>90</v>
      </c>
      <c r="U80" s="347">
        <v>68</v>
      </c>
      <c r="V80" s="347">
        <v>47</v>
      </c>
      <c r="W80" s="348">
        <v>436</v>
      </c>
      <c r="X80" s="347">
        <v>3787</v>
      </c>
      <c r="Y80" s="347">
        <v>255</v>
      </c>
      <c r="Z80" s="347">
        <v>79</v>
      </c>
      <c r="AA80" s="347">
        <v>46</v>
      </c>
      <c r="AB80" s="347">
        <v>286</v>
      </c>
      <c r="AC80" s="347">
        <v>670</v>
      </c>
      <c r="AD80" s="347">
        <v>781</v>
      </c>
      <c r="AE80" s="347">
        <v>535</v>
      </c>
      <c r="AF80" s="347">
        <v>296</v>
      </c>
      <c r="AG80" s="347">
        <v>196</v>
      </c>
      <c r="AH80" s="347">
        <v>171</v>
      </c>
      <c r="AI80" s="347">
        <v>134</v>
      </c>
      <c r="AJ80" s="347">
        <v>93</v>
      </c>
      <c r="AK80" s="347">
        <v>66</v>
      </c>
      <c r="AL80" s="347">
        <v>69</v>
      </c>
      <c r="AM80" s="347">
        <v>30</v>
      </c>
      <c r="AN80" s="347">
        <v>25</v>
      </c>
      <c r="AO80" s="347">
        <v>22</v>
      </c>
      <c r="AP80" s="347">
        <v>18</v>
      </c>
      <c r="AQ80" s="347">
        <v>15</v>
      </c>
      <c r="AR80" s="347">
        <v>231</v>
      </c>
      <c r="AS80" s="346">
        <v>3166</v>
      </c>
      <c r="AT80" s="347">
        <v>246</v>
      </c>
      <c r="AU80" s="347">
        <v>91</v>
      </c>
      <c r="AV80" s="347">
        <v>57</v>
      </c>
      <c r="AW80" s="347">
        <v>157</v>
      </c>
      <c r="AX80" s="347">
        <v>536</v>
      </c>
      <c r="AY80" s="347">
        <v>664</v>
      </c>
      <c r="AZ80" s="347">
        <v>411</v>
      </c>
      <c r="BA80" s="347">
        <v>233</v>
      </c>
      <c r="BB80" s="347">
        <v>164</v>
      </c>
      <c r="BC80" s="347">
        <v>133</v>
      </c>
      <c r="BD80" s="347">
        <v>86</v>
      </c>
      <c r="BE80" s="347">
        <v>59</v>
      </c>
      <c r="BF80" s="347">
        <v>41</v>
      </c>
      <c r="BG80" s="347">
        <v>50</v>
      </c>
      <c r="BH80" s="347">
        <v>43</v>
      </c>
      <c r="BI80" s="347">
        <v>45</v>
      </c>
      <c r="BJ80" s="347">
        <v>68</v>
      </c>
      <c r="BK80" s="347">
        <v>50</v>
      </c>
      <c r="BL80" s="347">
        <v>32</v>
      </c>
      <c r="BM80" s="344">
        <v>205</v>
      </c>
    </row>
    <row r="81" spans="1:65">
      <c r="A81" s="324">
        <v>212</v>
      </c>
      <c r="B81" s="343" t="s">
        <v>271</v>
      </c>
      <c r="C81" s="346">
        <v>948</v>
      </c>
      <c r="D81" s="347">
        <v>83</v>
      </c>
      <c r="E81" s="347">
        <v>31</v>
      </c>
      <c r="F81" s="347">
        <v>5</v>
      </c>
      <c r="G81" s="347">
        <v>44</v>
      </c>
      <c r="H81" s="347">
        <v>185</v>
      </c>
      <c r="I81" s="347">
        <v>175</v>
      </c>
      <c r="J81" s="347">
        <v>130</v>
      </c>
      <c r="K81" s="347">
        <v>65</v>
      </c>
      <c r="L81" s="347">
        <v>44</v>
      </c>
      <c r="M81" s="347">
        <v>60</v>
      </c>
      <c r="N81" s="347">
        <v>33</v>
      </c>
      <c r="O81" s="347">
        <v>20</v>
      </c>
      <c r="P81" s="347">
        <v>19</v>
      </c>
      <c r="Q81" s="347">
        <v>16</v>
      </c>
      <c r="R81" s="347">
        <v>16</v>
      </c>
      <c r="S81" s="347">
        <v>7</v>
      </c>
      <c r="T81" s="347">
        <v>5</v>
      </c>
      <c r="U81" s="347">
        <v>4</v>
      </c>
      <c r="V81" s="347">
        <v>6</v>
      </c>
      <c r="W81" s="348">
        <v>66</v>
      </c>
      <c r="X81" s="347">
        <v>513</v>
      </c>
      <c r="Y81" s="347">
        <v>39</v>
      </c>
      <c r="Z81" s="347">
        <v>16</v>
      </c>
      <c r="AA81" s="347">
        <v>3</v>
      </c>
      <c r="AB81" s="347">
        <v>24</v>
      </c>
      <c r="AC81" s="347">
        <v>103</v>
      </c>
      <c r="AD81" s="347">
        <v>94</v>
      </c>
      <c r="AE81" s="347">
        <v>71</v>
      </c>
      <c r="AF81" s="347">
        <v>40</v>
      </c>
      <c r="AG81" s="347">
        <v>21</v>
      </c>
      <c r="AH81" s="347">
        <v>31</v>
      </c>
      <c r="AI81" s="347">
        <v>22</v>
      </c>
      <c r="AJ81" s="347">
        <v>15</v>
      </c>
      <c r="AK81" s="347">
        <v>11</v>
      </c>
      <c r="AL81" s="347">
        <v>9</v>
      </c>
      <c r="AM81" s="347">
        <v>7</v>
      </c>
      <c r="AN81" s="347">
        <v>3</v>
      </c>
      <c r="AO81" s="347">
        <v>1</v>
      </c>
      <c r="AP81" s="347">
        <v>0</v>
      </c>
      <c r="AQ81" s="347">
        <v>3</v>
      </c>
      <c r="AR81" s="347">
        <v>35</v>
      </c>
      <c r="AS81" s="346">
        <v>435</v>
      </c>
      <c r="AT81" s="347">
        <v>44</v>
      </c>
      <c r="AU81" s="347">
        <v>15</v>
      </c>
      <c r="AV81" s="347">
        <v>2</v>
      </c>
      <c r="AW81" s="347">
        <v>20</v>
      </c>
      <c r="AX81" s="347">
        <v>82</v>
      </c>
      <c r="AY81" s="347">
        <v>81</v>
      </c>
      <c r="AZ81" s="347">
        <v>59</v>
      </c>
      <c r="BA81" s="347">
        <v>25</v>
      </c>
      <c r="BB81" s="347">
        <v>23</v>
      </c>
      <c r="BC81" s="347">
        <v>29</v>
      </c>
      <c r="BD81" s="347">
        <v>11</v>
      </c>
      <c r="BE81" s="347">
        <v>5</v>
      </c>
      <c r="BF81" s="347">
        <v>8</v>
      </c>
      <c r="BG81" s="347">
        <v>7</v>
      </c>
      <c r="BH81" s="347">
        <v>9</v>
      </c>
      <c r="BI81" s="347">
        <v>4</v>
      </c>
      <c r="BJ81" s="347">
        <v>4</v>
      </c>
      <c r="BK81" s="347">
        <v>4</v>
      </c>
      <c r="BL81" s="347">
        <v>3</v>
      </c>
      <c r="BM81" s="344">
        <v>31</v>
      </c>
    </row>
    <row r="82" spans="1:65">
      <c r="A82" s="324">
        <v>213</v>
      </c>
      <c r="B82" s="343" t="s">
        <v>273</v>
      </c>
      <c r="C82" s="346">
        <v>1018</v>
      </c>
      <c r="D82" s="347">
        <v>93</v>
      </c>
      <c r="E82" s="347">
        <v>29</v>
      </c>
      <c r="F82" s="347">
        <v>19</v>
      </c>
      <c r="G82" s="347">
        <v>48</v>
      </c>
      <c r="H82" s="347">
        <v>189</v>
      </c>
      <c r="I82" s="347">
        <v>177</v>
      </c>
      <c r="J82" s="347">
        <v>130</v>
      </c>
      <c r="K82" s="347">
        <v>95</v>
      </c>
      <c r="L82" s="347">
        <v>62</v>
      </c>
      <c r="M82" s="347">
        <v>50</v>
      </c>
      <c r="N82" s="347">
        <v>38</v>
      </c>
      <c r="O82" s="347">
        <v>23</v>
      </c>
      <c r="P82" s="347">
        <v>16</v>
      </c>
      <c r="Q82" s="347">
        <v>15</v>
      </c>
      <c r="R82" s="347">
        <v>9</v>
      </c>
      <c r="S82" s="347">
        <v>5</v>
      </c>
      <c r="T82" s="347">
        <v>5</v>
      </c>
      <c r="U82" s="347">
        <v>9</v>
      </c>
      <c r="V82" s="347">
        <v>6</v>
      </c>
      <c r="W82" s="348">
        <v>117</v>
      </c>
      <c r="X82" s="347">
        <v>548</v>
      </c>
      <c r="Y82" s="347">
        <v>51</v>
      </c>
      <c r="Z82" s="347">
        <v>17</v>
      </c>
      <c r="AA82" s="347">
        <v>7</v>
      </c>
      <c r="AB82" s="347">
        <v>23</v>
      </c>
      <c r="AC82" s="347">
        <v>115</v>
      </c>
      <c r="AD82" s="347">
        <v>87</v>
      </c>
      <c r="AE82" s="347">
        <v>71</v>
      </c>
      <c r="AF82" s="347">
        <v>48</v>
      </c>
      <c r="AG82" s="347">
        <v>38</v>
      </c>
      <c r="AH82" s="347">
        <v>25</v>
      </c>
      <c r="AI82" s="347">
        <v>27</v>
      </c>
      <c r="AJ82" s="347">
        <v>14</v>
      </c>
      <c r="AK82" s="347">
        <v>10</v>
      </c>
      <c r="AL82" s="347">
        <v>7</v>
      </c>
      <c r="AM82" s="347">
        <v>2</v>
      </c>
      <c r="AN82" s="347">
        <v>1</v>
      </c>
      <c r="AO82" s="347">
        <v>4</v>
      </c>
      <c r="AP82" s="347">
        <v>1</v>
      </c>
      <c r="AQ82" s="347">
        <v>0</v>
      </c>
      <c r="AR82" s="347">
        <v>68</v>
      </c>
      <c r="AS82" s="346">
        <v>470</v>
      </c>
      <c r="AT82" s="347">
        <v>42</v>
      </c>
      <c r="AU82" s="347">
        <v>12</v>
      </c>
      <c r="AV82" s="347">
        <v>12</v>
      </c>
      <c r="AW82" s="347">
        <v>25</v>
      </c>
      <c r="AX82" s="347">
        <v>74</v>
      </c>
      <c r="AY82" s="347">
        <v>90</v>
      </c>
      <c r="AZ82" s="347">
        <v>59</v>
      </c>
      <c r="BA82" s="347">
        <v>47</v>
      </c>
      <c r="BB82" s="347">
        <v>24</v>
      </c>
      <c r="BC82" s="347">
        <v>25</v>
      </c>
      <c r="BD82" s="347">
        <v>11</v>
      </c>
      <c r="BE82" s="347">
        <v>9</v>
      </c>
      <c r="BF82" s="347">
        <v>6</v>
      </c>
      <c r="BG82" s="347">
        <v>8</v>
      </c>
      <c r="BH82" s="347">
        <v>7</v>
      </c>
      <c r="BI82" s="347">
        <v>4</v>
      </c>
      <c r="BJ82" s="347">
        <v>1</v>
      </c>
      <c r="BK82" s="347">
        <v>8</v>
      </c>
      <c r="BL82" s="347">
        <v>6</v>
      </c>
      <c r="BM82" s="344">
        <v>49</v>
      </c>
    </row>
    <row r="83" spans="1:65">
      <c r="A83" s="324">
        <v>214</v>
      </c>
      <c r="B83" s="343" t="s">
        <v>274</v>
      </c>
      <c r="C83" s="346">
        <v>8215</v>
      </c>
      <c r="D83" s="347">
        <v>652</v>
      </c>
      <c r="E83" s="347">
        <v>275</v>
      </c>
      <c r="F83" s="347">
        <v>152</v>
      </c>
      <c r="G83" s="347">
        <v>300</v>
      </c>
      <c r="H83" s="347">
        <v>878</v>
      </c>
      <c r="I83" s="347">
        <v>1326</v>
      </c>
      <c r="J83" s="347">
        <v>1187</v>
      </c>
      <c r="K83" s="347">
        <v>754</v>
      </c>
      <c r="L83" s="347">
        <v>561</v>
      </c>
      <c r="M83" s="347">
        <v>493</v>
      </c>
      <c r="N83" s="347">
        <v>347</v>
      </c>
      <c r="O83" s="347">
        <v>323</v>
      </c>
      <c r="P83" s="347">
        <v>214</v>
      </c>
      <c r="Q83" s="347">
        <v>177</v>
      </c>
      <c r="R83" s="347">
        <v>126</v>
      </c>
      <c r="S83" s="347">
        <v>136</v>
      </c>
      <c r="T83" s="347">
        <v>138</v>
      </c>
      <c r="U83" s="347">
        <v>104</v>
      </c>
      <c r="V83" s="347">
        <v>72</v>
      </c>
      <c r="W83" s="348">
        <v>921</v>
      </c>
      <c r="X83" s="347">
        <v>3943</v>
      </c>
      <c r="Y83" s="347">
        <v>327</v>
      </c>
      <c r="Z83" s="347">
        <v>124</v>
      </c>
      <c r="AA83" s="347">
        <v>62</v>
      </c>
      <c r="AB83" s="347">
        <v>118</v>
      </c>
      <c r="AC83" s="347">
        <v>409</v>
      </c>
      <c r="AD83" s="347">
        <v>625</v>
      </c>
      <c r="AE83" s="347">
        <v>616</v>
      </c>
      <c r="AF83" s="347">
        <v>394</v>
      </c>
      <c r="AG83" s="347">
        <v>287</v>
      </c>
      <c r="AH83" s="347">
        <v>245</v>
      </c>
      <c r="AI83" s="347">
        <v>175</v>
      </c>
      <c r="AJ83" s="347">
        <v>159</v>
      </c>
      <c r="AK83" s="347">
        <v>126</v>
      </c>
      <c r="AL83" s="347">
        <v>72</v>
      </c>
      <c r="AM83" s="347">
        <v>55</v>
      </c>
      <c r="AN83" s="347">
        <v>46</v>
      </c>
      <c r="AO83" s="347">
        <v>42</v>
      </c>
      <c r="AP83" s="347">
        <v>39</v>
      </c>
      <c r="AQ83" s="347">
        <v>22</v>
      </c>
      <c r="AR83" s="347">
        <v>495</v>
      </c>
      <c r="AS83" s="346">
        <v>4272</v>
      </c>
      <c r="AT83" s="347">
        <v>325</v>
      </c>
      <c r="AU83" s="347">
        <v>151</v>
      </c>
      <c r="AV83" s="347">
        <v>90</v>
      </c>
      <c r="AW83" s="347">
        <v>182</v>
      </c>
      <c r="AX83" s="347">
        <v>469</v>
      </c>
      <c r="AY83" s="347">
        <v>701</v>
      </c>
      <c r="AZ83" s="347">
        <v>571</v>
      </c>
      <c r="BA83" s="347">
        <v>360</v>
      </c>
      <c r="BB83" s="347">
        <v>274</v>
      </c>
      <c r="BC83" s="347">
        <v>248</v>
      </c>
      <c r="BD83" s="347">
        <v>172</v>
      </c>
      <c r="BE83" s="347">
        <v>164</v>
      </c>
      <c r="BF83" s="347">
        <v>88</v>
      </c>
      <c r="BG83" s="347">
        <v>105</v>
      </c>
      <c r="BH83" s="347">
        <v>71</v>
      </c>
      <c r="BI83" s="347">
        <v>90</v>
      </c>
      <c r="BJ83" s="347">
        <v>96</v>
      </c>
      <c r="BK83" s="347">
        <v>65</v>
      </c>
      <c r="BL83" s="347">
        <v>50</v>
      </c>
      <c r="BM83" s="344">
        <v>426</v>
      </c>
    </row>
    <row r="84" spans="1:65">
      <c r="A84" s="324">
        <v>215</v>
      </c>
      <c r="B84" s="343" t="s">
        <v>275</v>
      </c>
      <c r="C84" s="346">
        <v>2212</v>
      </c>
      <c r="D84" s="347">
        <v>141</v>
      </c>
      <c r="E84" s="347">
        <v>80</v>
      </c>
      <c r="F84" s="347">
        <v>48</v>
      </c>
      <c r="G84" s="347">
        <v>126</v>
      </c>
      <c r="H84" s="347">
        <v>372</v>
      </c>
      <c r="I84" s="347">
        <v>365</v>
      </c>
      <c r="J84" s="347">
        <v>280</v>
      </c>
      <c r="K84" s="347">
        <v>201</v>
      </c>
      <c r="L84" s="347">
        <v>160</v>
      </c>
      <c r="M84" s="347">
        <v>94</v>
      </c>
      <c r="N84" s="347">
        <v>81</v>
      </c>
      <c r="O84" s="347">
        <v>78</v>
      </c>
      <c r="P84" s="347">
        <v>53</v>
      </c>
      <c r="Q84" s="347">
        <v>40</v>
      </c>
      <c r="R84" s="347">
        <v>18</v>
      </c>
      <c r="S84" s="347">
        <v>22</v>
      </c>
      <c r="T84" s="347">
        <v>30</v>
      </c>
      <c r="U84" s="347">
        <v>14</v>
      </c>
      <c r="V84" s="347">
        <v>9</v>
      </c>
      <c r="W84" s="348">
        <v>197</v>
      </c>
      <c r="X84" s="347">
        <v>1156</v>
      </c>
      <c r="Y84" s="347">
        <v>80</v>
      </c>
      <c r="Z84" s="347">
        <v>35</v>
      </c>
      <c r="AA84" s="347">
        <v>18</v>
      </c>
      <c r="AB84" s="347">
        <v>53</v>
      </c>
      <c r="AC84" s="347">
        <v>221</v>
      </c>
      <c r="AD84" s="347">
        <v>191</v>
      </c>
      <c r="AE84" s="347">
        <v>148</v>
      </c>
      <c r="AF84" s="347">
        <v>102</v>
      </c>
      <c r="AG84" s="347">
        <v>76</v>
      </c>
      <c r="AH84" s="347">
        <v>53</v>
      </c>
      <c r="AI84" s="347">
        <v>51</v>
      </c>
      <c r="AJ84" s="347">
        <v>38</v>
      </c>
      <c r="AK84" s="347">
        <v>29</v>
      </c>
      <c r="AL84" s="347">
        <v>22</v>
      </c>
      <c r="AM84" s="347">
        <v>14</v>
      </c>
      <c r="AN84" s="347">
        <v>8</v>
      </c>
      <c r="AO84" s="347">
        <v>9</v>
      </c>
      <c r="AP84" s="347">
        <v>5</v>
      </c>
      <c r="AQ84" s="347">
        <v>3</v>
      </c>
      <c r="AR84" s="347">
        <v>122</v>
      </c>
      <c r="AS84" s="346">
        <v>1056</v>
      </c>
      <c r="AT84" s="347">
        <v>61</v>
      </c>
      <c r="AU84" s="347">
        <v>45</v>
      </c>
      <c r="AV84" s="347">
        <v>30</v>
      </c>
      <c r="AW84" s="347">
        <v>73</v>
      </c>
      <c r="AX84" s="347">
        <v>151</v>
      </c>
      <c r="AY84" s="347">
        <v>174</v>
      </c>
      <c r="AZ84" s="347">
        <v>132</v>
      </c>
      <c r="BA84" s="347">
        <v>99</v>
      </c>
      <c r="BB84" s="347">
        <v>84</v>
      </c>
      <c r="BC84" s="347">
        <v>41</v>
      </c>
      <c r="BD84" s="347">
        <v>30</v>
      </c>
      <c r="BE84" s="347">
        <v>40</v>
      </c>
      <c r="BF84" s="347">
        <v>24</v>
      </c>
      <c r="BG84" s="347">
        <v>18</v>
      </c>
      <c r="BH84" s="347">
        <v>4</v>
      </c>
      <c r="BI84" s="347">
        <v>14</v>
      </c>
      <c r="BJ84" s="347">
        <v>21</v>
      </c>
      <c r="BK84" s="347">
        <v>9</v>
      </c>
      <c r="BL84" s="347">
        <v>6</v>
      </c>
      <c r="BM84" s="344">
        <v>75</v>
      </c>
    </row>
    <row r="85" spans="1:65">
      <c r="A85" s="324">
        <v>216</v>
      </c>
      <c r="B85" s="343" t="s">
        <v>276</v>
      </c>
      <c r="C85" s="346">
        <v>2369</v>
      </c>
      <c r="D85" s="347">
        <v>216</v>
      </c>
      <c r="E85" s="347">
        <v>101</v>
      </c>
      <c r="F85" s="347">
        <v>44</v>
      </c>
      <c r="G85" s="347">
        <v>155</v>
      </c>
      <c r="H85" s="347">
        <v>368</v>
      </c>
      <c r="I85" s="347">
        <v>468</v>
      </c>
      <c r="J85" s="347">
        <v>319</v>
      </c>
      <c r="K85" s="347">
        <v>174</v>
      </c>
      <c r="L85" s="347">
        <v>150</v>
      </c>
      <c r="M85" s="347">
        <v>107</v>
      </c>
      <c r="N85" s="347">
        <v>54</v>
      </c>
      <c r="O85" s="347">
        <v>45</v>
      </c>
      <c r="P85" s="347">
        <v>31</v>
      </c>
      <c r="Q85" s="347">
        <v>31</v>
      </c>
      <c r="R85" s="347">
        <v>35</v>
      </c>
      <c r="S85" s="347">
        <v>23</v>
      </c>
      <c r="T85" s="347">
        <v>19</v>
      </c>
      <c r="U85" s="347">
        <v>12</v>
      </c>
      <c r="V85" s="347">
        <v>17</v>
      </c>
      <c r="W85" s="348">
        <v>203</v>
      </c>
      <c r="X85" s="347">
        <v>1266</v>
      </c>
      <c r="Y85" s="347">
        <v>108</v>
      </c>
      <c r="Z85" s="347">
        <v>43</v>
      </c>
      <c r="AA85" s="347">
        <v>18</v>
      </c>
      <c r="AB85" s="347">
        <v>104</v>
      </c>
      <c r="AC85" s="347">
        <v>209</v>
      </c>
      <c r="AD85" s="347">
        <v>237</v>
      </c>
      <c r="AE85" s="347">
        <v>176</v>
      </c>
      <c r="AF85" s="347">
        <v>88</v>
      </c>
      <c r="AG85" s="347">
        <v>89</v>
      </c>
      <c r="AH85" s="347">
        <v>62</v>
      </c>
      <c r="AI85" s="347">
        <v>23</v>
      </c>
      <c r="AJ85" s="347">
        <v>25</v>
      </c>
      <c r="AK85" s="347">
        <v>18</v>
      </c>
      <c r="AL85" s="347">
        <v>20</v>
      </c>
      <c r="AM85" s="347">
        <v>18</v>
      </c>
      <c r="AN85" s="347">
        <v>12</v>
      </c>
      <c r="AO85" s="347">
        <v>7</v>
      </c>
      <c r="AP85" s="347">
        <v>3</v>
      </c>
      <c r="AQ85" s="347">
        <v>6</v>
      </c>
      <c r="AR85" s="347">
        <v>111</v>
      </c>
      <c r="AS85" s="346">
        <v>1103</v>
      </c>
      <c r="AT85" s="347">
        <v>108</v>
      </c>
      <c r="AU85" s="347">
        <v>58</v>
      </c>
      <c r="AV85" s="347">
        <v>26</v>
      </c>
      <c r="AW85" s="347">
        <v>51</v>
      </c>
      <c r="AX85" s="347">
        <v>159</v>
      </c>
      <c r="AY85" s="347">
        <v>231</v>
      </c>
      <c r="AZ85" s="347">
        <v>143</v>
      </c>
      <c r="BA85" s="347">
        <v>86</v>
      </c>
      <c r="BB85" s="347">
        <v>61</v>
      </c>
      <c r="BC85" s="347">
        <v>45</v>
      </c>
      <c r="BD85" s="347">
        <v>31</v>
      </c>
      <c r="BE85" s="347">
        <v>20</v>
      </c>
      <c r="BF85" s="347">
        <v>13</v>
      </c>
      <c r="BG85" s="347">
        <v>11</v>
      </c>
      <c r="BH85" s="347">
        <v>17</v>
      </c>
      <c r="BI85" s="347">
        <v>11</v>
      </c>
      <c r="BJ85" s="347">
        <v>12</v>
      </c>
      <c r="BK85" s="347">
        <v>9</v>
      </c>
      <c r="BL85" s="347">
        <v>11</v>
      </c>
      <c r="BM85" s="344">
        <v>92</v>
      </c>
    </row>
    <row r="86" spans="1:65">
      <c r="A86" s="324">
        <v>217</v>
      </c>
      <c r="B86" s="343" t="s">
        <v>277</v>
      </c>
      <c r="C86" s="346">
        <v>4822</v>
      </c>
      <c r="D86" s="347">
        <v>401</v>
      </c>
      <c r="E86" s="347">
        <v>138</v>
      </c>
      <c r="F86" s="347">
        <v>74</v>
      </c>
      <c r="G86" s="347">
        <v>162</v>
      </c>
      <c r="H86" s="347">
        <v>703</v>
      </c>
      <c r="I86" s="347">
        <v>786</v>
      </c>
      <c r="J86" s="347">
        <v>699</v>
      </c>
      <c r="K86" s="347">
        <v>407</v>
      </c>
      <c r="L86" s="347">
        <v>307</v>
      </c>
      <c r="M86" s="347">
        <v>268</v>
      </c>
      <c r="N86" s="347">
        <v>174</v>
      </c>
      <c r="O86" s="347">
        <v>140</v>
      </c>
      <c r="P86" s="347">
        <v>117</v>
      </c>
      <c r="Q86" s="347">
        <v>110</v>
      </c>
      <c r="R86" s="347">
        <v>81</v>
      </c>
      <c r="S86" s="347">
        <v>70</v>
      </c>
      <c r="T86" s="347">
        <v>79</v>
      </c>
      <c r="U86" s="347">
        <v>53</v>
      </c>
      <c r="V86" s="347">
        <v>53</v>
      </c>
      <c r="W86" s="348">
        <v>506</v>
      </c>
      <c r="X86" s="347">
        <v>2399</v>
      </c>
      <c r="Y86" s="347">
        <v>202</v>
      </c>
      <c r="Z86" s="347">
        <v>67</v>
      </c>
      <c r="AA86" s="347">
        <v>33</v>
      </c>
      <c r="AB86" s="347">
        <v>91</v>
      </c>
      <c r="AC86" s="347">
        <v>354</v>
      </c>
      <c r="AD86" s="347">
        <v>401</v>
      </c>
      <c r="AE86" s="347">
        <v>353</v>
      </c>
      <c r="AF86" s="347">
        <v>210</v>
      </c>
      <c r="AG86" s="347">
        <v>165</v>
      </c>
      <c r="AH86" s="347">
        <v>141</v>
      </c>
      <c r="AI86" s="347">
        <v>87</v>
      </c>
      <c r="AJ86" s="347">
        <v>72</v>
      </c>
      <c r="AK86" s="347">
        <v>59</v>
      </c>
      <c r="AL86" s="347">
        <v>53</v>
      </c>
      <c r="AM86" s="347">
        <v>41</v>
      </c>
      <c r="AN86" s="347">
        <v>18</v>
      </c>
      <c r="AO86" s="347">
        <v>28</v>
      </c>
      <c r="AP86" s="347">
        <v>16</v>
      </c>
      <c r="AQ86" s="347">
        <v>8</v>
      </c>
      <c r="AR86" s="347">
        <v>253</v>
      </c>
      <c r="AS86" s="346">
        <v>2423</v>
      </c>
      <c r="AT86" s="347">
        <v>199</v>
      </c>
      <c r="AU86" s="347">
        <v>71</v>
      </c>
      <c r="AV86" s="347">
        <v>41</v>
      </c>
      <c r="AW86" s="347">
        <v>71</v>
      </c>
      <c r="AX86" s="347">
        <v>349</v>
      </c>
      <c r="AY86" s="347">
        <v>385</v>
      </c>
      <c r="AZ86" s="347">
        <v>346</v>
      </c>
      <c r="BA86" s="347">
        <v>197</v>
      </c>
      <c r="BB86" s="347">
        <v>142</v>
      </c>
      <c r="BC86" s="347">
        <v>127</v>
      </c>
      <c r="BD86" s="347">
        <v>87</v>
      </c>
      <c r="BE86" s="347">
        <v>68</v>
      </c>
      <c r="BF86" s="347">
        <v>58</v>
      </c>
      <c r="BG86" s="347">
        <v>57</v>
      </c>
      <c r="BH86" s="347">
        <v>40</v>
      </c>
      <c r="BI86" s="347">
        <v>52</v>
      </c>
      <c r="BJ86" s="347">
        <v>51</v>
      </c>
      <c r="BK86" s="347">
        <v>37</v>
      </c>
      <c r="BL86" s="347">
        <v>45</v>
      </c>
      <c r="BM86" s="344">
        <v>253</v>
      </c>
    </row>
    <row r="87" spans="1:65">
      <c r="A87" s="324">
        <v>218</v>
      </c>
      <c r="B87" s="343" t="s">
        <v>278</v>
      </c>
      <c r="C87" s="346">
        <v>1397</v>
      </c>
      <c r="D87" s="347">
        <v>100</v>
      </c>
      <c r="E87" s="347">
        <v>42</v>
      </c>
      <c r="F87" s="347">
        <v>23</v>
      </c>
      <c r="G87" s="347">
        <v>104</v>
      </c>
      <c r="H87" s="347">
        <v>292</v>
      </c>
      <c r="I87" s="347">
        <v>246</v>
      </c>
      <c r="J87" s="347">
        <v>174</v>
      </c>
      <c r="K87" s="347">
        <v>104</v>
      </c>
      <c r="L87" s="347">
        <v>77</v>
      </c>
      <c r="M87" s="347">
        <v>70</v>
      </c>
      <c r="N87" s="347">
        <v>34</v>
      </c>
      <c r="O87" s="347">
        <v>33</v>
      </c>
      <c r="P87" s="347">
        <v>35</v>
      </c>
      <c r="Q87" s="347">
        <v>17</v>
      </c>
      <c r="R87" s="347">
        <v>11</v>
      </c>
      <c r="S87" s="347">
        <v>7</v>
      </c>
      <c r="T87" s="347">
        <v>15</v>
      </c>
      <c r="U87" s="347">
        <v>10</v>
      </c>
      <c r="V87" s="347">
        <v>3</v>
      </c>
      <c r="W87" s="348">
        <v>133</v>
      </c>
      <c r="X87" s="347">
        <v>748</v>
      </c>
      <c r="Y87" s="347">
        <v>61</v>
      </c>
      <c r="Z87" s="347">
        <v>25</v>
      </c>
      <c r="AA87" s="347">
        <v>14</v>
      </c>
      <c r="AB87" s="347">
        <v>71</v>
      </c>
      <c r="AC87" s="347">
        <v>146</v>
      </c>
      <c r="AD87" s="347">
        <v>121</v>
      </c>
      <c r="AE87" s="347">
        <v>90</v>
      </c>
      <c r="AF87" s="347">
        <v>51</v>
      </c>
      <c r="AG87" s="347">
        <v>44</v>
      </c>
      <c r="AH87" s="347">
        <v>44</v>
      </c>
      <c r="AI87" s="347">
        <v>14</v>
      </c>
      <c r="AJ87" s="347">
        <v>19</v>
      </c>
      <c r="AK87" s="347">
        <v>18</v>
      </c>
      <c r="AL87" s="347">
        <v>13</v>
      </c>
      <c r="AM87" s="347">
        <v>7</v>
      </c>
      <c r="AN87" s="347">
        <v>3</v>
      </c>
      <c r="AO87" s="347">
        <v>5</v>
      </c>
      <c r="AP87" s="347">
        <v>2</v>
      </c>
      <c r="AQ87" s="347">
        <v>0</v>
      </c>
      <c r="AR87" s="347">
        <v>61</v>
      </c>
      <c r="AS87" s="346">
        <v>649</v>
      </c>
      <c r="AT87" s="347">
        <v>39</v>
      </c>
      <c r="AU87" s="347">
        <v>17</v>
      </c>
      <c r="AV87" s="347">
        <v>9</v>
      </c>
      <c r="AW87" s="347">
        <v>33</v>
      </c>
      <c r="AX87" s="347">
        <v>146</v>
      </c>
      <c r="AY87" s="347">
        <v>125</v>
      </c>
      <c r="AZ87" s="347">
        <v>84</v>
      </c>
      <c r="BA87" s="347">
        <v>53</v>
      </c>
      <c r="BB87" s="347">
        <v>33</v>
      </c>
      <c r="BC87" s="347">
        <v>26</v>
      </c>
      <c r="BD87" s="347">
        <v>20</v>
      </c>
      <c r="BE87" s="347">
        <v>14</v>
      </c>
      <c r="BF87" s="347">
        <v>17</v>
      </c>
      <c r="BG87" s="347">
        <v>4</v>
      </c>
      <c r="BH87" s="347">
        <v>4</v>
      </c>
      <c r="BI87" s="347">
        <v>4</v>
      </c>
      <c r="BJ87" s="347">
        <v>10</v>
      </c>
      <c r="BK87" s="347">
        <v>8</v>
      </c>
      <c r="BL87" s="347">
        <v>3</v>
      </c>
      <c r="BM87" s="344">
        <v>72</v>
      </c>
    </row>
    <row r="88" spans="1:65">
      <c r="A88" s="324">
        <v>219</v>
      </c>
      <c r="B88" s="343" t="s">
        <v>279</v>
      </c>
      <c r="C88" s="346">
        <v>3598</v>
      </c>
      <c r="D88" s="347">
        <v>334</v>
      </c>
      <c r="E88" s="347">
        <v>120</v>
      </c>
      <c r="F88" s="347">
        <v>49</v>
      </c>
      <c r="G88" s="347">
        <v>160</v>
      </c>
      <c r="H88" s="347">
        <v>644</v>
      </c>
      <c r="I88" s="347">
        <v>619</v>
      </c>
      <c r="J88" s="347">
        <v>491</v>
      </c>
      <c r="K88" s="347">
        <v>309</v>
      </c>
      <c r="L88" s="347">
        <v>147</v>
      </c>
      <c r="M88" s="347">
        <v>127</v>
      </c>
      <c r="N88" s="347">
        <v>89</v>
      </c>
      <c r="O88" s="347">
        <v>93</v>
      </c>
      <c r="P88" s="347">
        <v>83</v>
      </c>
      <c r="Q88" s="347">
        <v>79</v>
      </c>
      <c r="R88" s="347">
        <v>52</v>
      </c>
      <c r="S88" s="347">
        <v>46</v>
      </c>
      <c r="T88" s="347">
        <v>57</v>
      </c>
      <c r="U88" s="347">
        <v>68</v>
      </c>
      <c r="V88" s="347">
        <v>31</v>
      </c>
      <c r="W88" s="348">
        <v>538</v>
      </c>
      <c r="X88" s="347">
        <v>1847</v>
      </c>
      <c r="Y88" s="347">
        <v>174</v>
      </c>
      <c r="Z88" s="347">
        <v>64</v>
      </c>
      <c r="AA88" s="347">
        <v>23</v>
      </c>
      <c r="AB88" s="347">
        <v>83</v>
      </c>
      <c r="AC88" s="347">
        <v>370</v>
      </c>
      <c r="AD88" s="347">
        <v>311</v>
      </c>
      <c r="AE88" s="347">
        <v>250</v>
      </c>
      <c r="AF88" s="347">
        <v>158</v>
      </c>
      <c r="AG88" s="347">
        <v>84</v>
      </c>
      <c r="AH88" s="347">
        <v>70</v>
      </c>
      <c r="AI88" s="347">
        <v>47</v>
      </c>
      <c r="AJ88" s="347">
        <v>44</v>
      </c>
      <c r="AK88" s="347">
        <v>41</v>
      </c>
      <c r="AL88" s="347">
        <v>40</v>
      </c>
      <c r="AM88" s="347">
        <v>29</v>
      </c>
      <c r="AN88" s="347">
        <v>15</v>
      </c>
      <c r="AO88" s="347">
        <v>16</v>
      </c>
      <c r="AP88" s="347">
        <v>21</v>
      </c>
      <c r="AQ88" s="347">
        <v>7</v>
      </c>
      <c r="AR88" s="347">
        <v>260</v>
      </c>
      <c r="AS88" s="346">
        <v>1751</v>
      </c>
      <c r="AT88" s="347">
        <v>160</v>
      </c>
      <c r="AU88" s="347">
        <v>56</v>
      </c>
      <c r="AV88" s="347">
        <v>26</v>
      </c>
      <c r="AW88" s="347">
        <v>77</v>
      </c>
      <c r="AX88" s="347">
        <v>274</v>
      </c>
      <c r="AY88" s="347">
        <v>308</v>
      </c>
      <c r="AZ88" s="347">
        <v>241</v>
      </c>
      <c r="BA88" s="347">
        <v>151</v>
      </c>
      <c r="BB88" s="347">
        <v>63</v>
      </c>
      <c r="BC88" s="347">
        <v>57</v>
      </c>
      <c r="BD88" s="347">
        <v>42</v>
      </c>
      <c r="BE88" s="347">
        <v>49</v>
      </c>
      <c r="BF88" s="347">
        <v>42</v>
      </c>
      <c r="BG88" s="347">
        <v>39</v>
      </c>
      <c r="BH88" s="347">
        <v>23</v>
      </c>
      <c r="BI88" s="347">
        <v>31</v>
      </c>
      <c r="BJ88" s="347">
        <v>41</v>
      </c>
      <c r="BK88" s="347">
        <v>47</v>
      </c>
      <c r="BL88" s="347">
        <v>24</v>
      </c>
      <c r="BM88" s="344">
        <v>278</v>
      </c>
    </row>
    <row r="89" spans="1:65">
      <c r="A89" s="324">
        <v>220</v>
      </c>
      <c r="B89" s="343" t="s">
        <v>280</v>
      </c>
      <c r="C89" s="346">
        <v>1244</v>
      </c>
      <c r="D89" s="347">
        <v>86</v>
      </c>
      <c r="E89" s="347">
        <v>30</v>
      </c>
      <c r="F89" s="347">
        <v>20</v>
      </c>
      <c r="G89" s="347">
        <v>80</v>
      </c>
      <c r="H89" s="347">
        <v>315</v>
      </c>
      <c r="I89" s="347">
        <v>253</v>
      </c>
      <c r="J89" s="347">
        <v>143</v>
      </c>
      <c r="K89" s="347">
        <v>98</v>
      </c>
      <c r="L89" s="347">
        <v>57</v>
      </c>
      <c r="M89" s="347">
        <v>41</v>
      </c>
      <c r="N89" s="347">
        <v>29</v>
      </c>
      <c r="O89" s="347">
        <v>29</v>
      </c>
      <c r="P89" s="347">
        <v>23</v>
      </c>
      <c r="Q89" s="347">
        <v>13</v>
      </c>
      <c r="R89" s="347">
        <v>9</v>
      </c>
      <c r="S89" s="347">
        <v>7</v>
      </c>
      <c r="T89" s="347">
        <v>3</v>
      </c>
      <c r="U89" s="347">
        <v>3</v>
      </c>
      <c r="V89" s="347">
        <v>5</v>
      </c>
      <c r="W89" s="348">
        <v>196</v>
      </c>
      <c r="X89" s="347">
        <v>646</v>
      </c>
      <c r="Y89" s="347">
        <v>37</v>
      </c>
      <c r="Z89" s="347">
        <v>15</v>
      </c>
      <c r="AA89" s="347">
        <v>5</v>
      </c>
      <c r="AB89" s="347">
        <v>35</v>
      </c>
      <c r="AC89" s="347">
        <v>171</v>
      </c>
      <c r="AD89" s="347">
        <v>140</v>
      </c>
      <c r="AE89" s="347">
        <v>66</v>
      </c>
      <c r="AF89" s="347">
        <v>53</v>
      </c>
      <c r="AG89" s="347">
        <v>30</v>
      </c>
      <c r="AH89" s="347">
        <v>21</v>
      </c>
      <c r="AI89" s="347">
        <v>21</v>
      </c>
      <c r="AJ89" s="347">
        <v>16</v>
      </c>
      <c r="AK89" s="347">
        <v>17</v>
      </c>
      <c r="AL89" s="347">
        <v>7</v>
      </c>
      <c r="AM89" s="347">
        <v>6</v>
      </c>
      <c r="AN89" s="347">
        <v>2</v>
      </c>
      <c r="AO89" s="347">
        <v>2</v>
      </c>
      <c r="AP89" s="347">
        <v>1</v>
      </c>
      <c r="AQ89" s="347">
        <v>1</v>
      </c>
      <c r="AR89" s="347">
        <v>104</v>
      </c>
      <c r="AS89" s="346">
        <v>598</v>
      </c>
      <c r="AT89" s="347">
        <v>49</v>
      </c>
      <c r="AU89" s="347">
        <v>15</v>
      </c>
      <c r="AV89" s="347">
        <v>15</v>
      </c>
      <c r="AW89" s="347">
        <v>45</v>
      </c>
      <c r="AX89" s="347">
        <v>144</v>
      </c>
      <c r="AY89" s="347">
        <v>113</v>
      </c>
      <c r="AZ89" s="347">
        <v>77</v>
      </c>
      <c r="BA89" s="347">
        <v>45</v>
      </c>
      <c r="BB89" s="347">
        <v>27</v>
      </c>
      <c r="BC89" s="347">
        <v>20</v>
      </c>
      <c r="BD89" s="347">
        <v>8</v>
      </c>
      <c r="BE89" s="347">
        <v>13</v>
      </c>
      <c r="BF89" s="347">
        <v>6</v>
      </c>
      <c r="BG89" s="347">
        <v>6</v>
      </c>
      <c r="BH89" s="347">
        <v>3</v>
      </c>
      <c r="BI89" s="347">
        <v>5</v>
      </c>
      <c r="BJ89" s="347">
        <v>1</v>
      </c>
      <c r="BK89" s="347">
        <v>2</v>
      </c>
      <c r="BL89" s="347">
        <v>4</v>
      </c>
      <c r="BM89" s="344">
        <v>92</v>
      </c>
    </row>
    <row r="90" spans="1:65">
      <c r="A90" s="324">
        <v>221</v>
      </c>
      <c r="B90" s="343" t="s">
        <v>572</v>
      </c>
      <c r="C90" s="346">
        <v>1160</v>
      </c>
      <c r="D90" s="347">
        <v>81</v>
      </c>
      <c r="E90" s="347">
        <v>41</v>
      </c>
      <c r="F90" s="347">
        <v>15</v>
      </c>
      <c r="G90" s="347">
        <v>38</v>
      </c>
      <c r="H90" s="347">
        <v>225</v>
      </c>
      <c r="I90" s="347">
        <v>227</v>
      </c>
      <c r="J90" s="347">
        <v>149</v>
      </c>
      <c r="K90" s="347">
        <v>78</v>
      </c>
      <c r="L90" s="347">
        <v>66</v>
      </c>
      <c r="M90" s="347">
        <v>54</v>
      </c>
      <c r="N90" s="347">
        <v>42</v>
      </c>
      <c r="O90" s="347">
        <v>33</v>
      </c>
      <c r="P90" s="347">
        <v>30</v>
      </c>
      <c r="Q90" s="347">
        <v>19</v>
      </c>
      <c r="R90" s="347">
        <v>15</v>
      </c>
      <c r="S90" s="347">
        <v>11</v>
      </c>
      <c r="T90" s="347">
        <v>14</v>
      </c>
      <c r="U90" s="347">
        <v>15</v>
      </c>
      <c r="V90" s="347">
        <v>7</v>
      </c>
      <c r="W90" s="348">
        <v>172</v>
      </c>
      <c r="X90" s="347">
        <v>545</v>
      </c>
      <c r="Y90" s="347">
        <v>40</v>
      </c>
      <c r="Z90" s="347">
        <v>23</v>
      </c>
      <c r="AA90" s="347">
        <v>7</v>
      </c>
      <c r="AB90" s="347">
        <v>18</v>
      </c>
      <c r="AC90" s="347">
        <v>80</v>
      </c>
      <c r="AD90" s="347">
        <v>94</v>
      </c>
      <c r="AE90" s="347">
        <v>76</v>
      </c>
      <c r="AF90" s="347">
        <v>40</v>
      </c>
      <c r="AG90" s="347">
        <v>41</v>
      </c>
      <c r="AH90" s="347">
        <v>27</v>
      </c>
      <c r="AI90" s="347">
        <v>24</v>
      </c>
      <c r="AJ90" s="347">
        <v>22</v>
      </c>
      <c r="AK90" s="347">
        <v>20</v>
      </c>
      <c r="AL90" s="347">
        <v>9</v>
      </c>
      <c r="AM90" s="347">
        <v>9</v>
      </c>
      <c r="AN90" s="347">
        <v>6</v>
      </c>
      <c r="AO90" s="347">
        <v>2</v>
      </c>
      <c r="AP90" s="347">
        <v>6</v>
      </c>
      <c r="AQ90" s="347">
        <v>1</v>
      </c>
      <c r="AR90" s="347">
        <v>74</v>
      </c>
      <c r="AS90" s="346">
        <v>615</v>
      </c>
      <c r="AT90" s="347">
        <v>41</v>
      </c>
      <c r="AU90" s="347">
        <v>18</v>
      </c>
      <c r="AV90" s="347">
        <v>8</v>
      </c>
      <c r="AW90" s="347">
        <v>20</v>
      </c>
      <c r="AX90" s="347">
        <v>145</v>
      </c>
      <c r="AY90" s="347">
        <v>133</v>
      </c>
      <c r="AZ90" s="347">
        <v>73</v>
      </c>
      <c r="BA90" s="347">
        <v>38</v>
      </c>
      <c r="BB90" s="347">
        <v>25</v>
      </c>
      <c r="BC90" s="347">
        <v>27</v>
      </c>
      <c r="BD90" s="347">
        <v>18</v>
      </c>
      <c r="BE90" s="347">
        <v>11</v>
      </c>
      <c r="BF90" s="347">
        <v>10</v>
      </c>
      <c r="BG90" s="347">
        <v>10</v>
      </c>
      <c r="BH90" s="347">
        <v>6</v>
      </c>
      <c r="BI90" s="347">
        <v>5</v>
      </c>
      <c r="BJ90" s="347">
        <v>12</v>
      </c>
      <c r="BK90" s="347">
        <v>9</v>
      </c>
      <c r="BL90" s="347">
        <v>6</v>
      </c>
      <c r="BM90" s="344">
        <v>98</v>
      </c>
    </row>
    <row r="91" spans="1:65">
      <c r="A91" s="324">
        <v>222</v>
      </c>
      <c r="B91" s="343" t="s">
        <v>283</v>
      </c>
      <c r="C91" s="346">
        <v>387</v>
      </c>
      <c r="D91" s="347">
        <v>36</v>
      </c>
      <c r="E91" s="347">
        <v>18</v>
      </c>
      <c r="F91" s="347">
        <v>5</v>
      </c>
      <c r="G91" s="347">
        <v>13</v>
      </c>
      <c r="H91" s="347">
        <v>50</v>
      </c>
      <c r="I91" s="347">
        <v>65</v>
      </c>
      <c r="J91" s="347">
        <v>56</v>
      </c>
      <c r="K91" s="347">
        <v>36</v>
      </c>
      <c r="L91" s="347">
        <v>22</v>
      </c>
      <c r="M91" s="347">
        <v>17</v>
      </c>
      <c r="N91" s="347">
        <v>13</v>
      </c>
      <c r="O91" s="347">
        <v>17</v>
      </c>
      <c r="P91" s="347">
        <v>9</v>
      </c>
      <c r="Q91" s="347">
        <v>15</v>
      </c>
      <c r="R91" s="347">
        <v>6</v>
      </c>
      <c r="S91" s="347">
        <v>1</v>
      </c>
      <c r="T91" s="347">
        <v>6</v>
      </c>
      <c r="U91" s="347">
        <v>2</v>
      </c>
      <c r="V91" s="347">
        <v>0</v>
      </c>
      <c r="W91" s="348">
        <v>23</v>
      </c>
      <c r="X91" s="347">
        <v>190</v>
      </c>
      <c r="Y91" s="347">
        <v>18</v>
      </c>
      <c r="Z91" s="347">
        <v>10</v>
      </c>
      <c r="AA91" s="347">
        <v>2</v>
      </c>
      <c r="AB91" s="347">
        <v>7</v>
      </c>
      <c r="AC91" s="347">
        <v>23</v>
      </c>
      <c r="AD91" s="347">
        <v>32</v>
      </c>
      <c r="AE91" s="347">
        <v>25</v>
      </c>
      <c r="AF91" s="347">
        <v>20</v>
      </c>
      <c r="AG91" s="347">
        <v>8</v>
      </c>
      <c r="AH91" s="347">
        <v>13</v>
      </c>
      <c r="AI91" s="347">
        <v>7</v>
      </c>
      <c r="AJ91" s="347">
        <v>9</v>
      </c>
      <c r="AK91" s="347">
        <v>5</v>
      </c>
      <c r="AL91" s="347">
        <v>7</v>
      </c>
      <c r="AM91" s="347">
        <v>3</v>
      </c>
      <c r="AN91" s="347">
        <v>0</v>
      </c>
      <c r="AO91" s="347">
        <v>1</v>
      </c>
      <c r="AP91" s="347">
        <v>0</v>
      </c>
      <c r="AQ91" s="347">
        <v>0</v>
      </c>
      <c r="AR91" s="347">
        <v>14</v>
      </c>
      <c r="AS91" s="346">
        <v>197</v>
      </c>
      <c r="AT91" s="347">
        <v>18</v>
      </c>
      <c r="AU91" s="347">
        <v>8</v>
      </c>
      <c r="AV91" s="347">
        <v>3</v>
      </c>
      <c r="AW91" s="347">
        <v>6</v>
      </c>
      <c r="AX91" s="347">
        <v>27</v>
      </c>
      <c r="AY91" s="347">
        <v>33</v>
      </c>
      <c r="AZ91" s="347">
        <v>31</v>
      </c>
      <c r="BA91" s="347">
        <v>16</v>
      </c>
      <c r="BB91" s="347">
        <v>14</v>
      </c>
      <c r="BC91" s="347">
        <v>4</v>
      </c>
      <c r="BD91" s="347">
        <v>6</v>
      </c>
      <c r="BE91" s="347">
        <v>8</v>
      </c>
      <c r="BF91" s="347">
        <v>4</v>
      </c>
      <c r="BG91" s="347">
        <v>8</v>
      </c>
      <c r="BH91" s="347">
        <v>3</v>
      </c>
      <c r="BI91" s="347">
        <v>1</v>
      </c>
      <c r="BJ91" s="347">
        <v>5</v>
      </c>
      <c r="BK91" s="347">
        <v>2</v>
      </c>
      <c r="BL91" s="347">
        <v>0</v>
      </c>
      <c r="BM91" s="344">
        <v>9</v>
      </c>
    </row>
    <row r="92" spans="1:65">
      <c r="A92" s="324">
        <v>223</v>
      </c>
      <c r="B92" s="343" t="s">
        <v>284</v>
      </c>
      <c r="C92" s="346">
        <v>1206</v>
      </c>
      <c r="D92" s="347">
        <v>86</v>
      </c>
      <c r="E92" s="347">
        <v>32</v>
      </c>
      <c r="F92" s="347">
        <v>12</v>
      </c>
      <c r="G92" s="347">
        <v>63</v>
      </c>
      <c r="H92" s="347">
        <v>228</v>
      </c>
      <c r="I92" s="347">
        <v>217</v>
      </c>
      <c r="J92" s="347">
        <v>142</v>
      </c>
      <c r="K92" s="347">
        <v>105</v>
      </c>
      <c r="L92" s="347">
        <v>59</v>
      </c>
      <c r="M92" s="347">
        <v>58</v>
      </c>
      <c r="N92" s="347">
        <v>40</v>
      </c>
      <c r="O92" s="347">
        <v>32</v>
      </c>
      <c r="P92" s="347">
        <v>24</v>
      </c>
      <c r="Q92" s="347">
        <v>36</v>
      </c>
      <c r="R92" s="347">
        <v>24</v>
      </c>
      <c r="S92" s="347">
        <v>16</v>
      </c>
      <c r="T92" s="347">
        <v>12</v>
      </c>
      <c r="U92" s="347">
        <v>13</v>
      </c>
      <c r="V92" s="347">
        <v>7</v>
      </c>
      <c r="W92" s="348">
        <v>194</v>
      </c>
      <c r="X92" s="347">
        <v>648</v>
      </c>
      <c r="Y92" s="347">
        <v>40</v>
      </c>
      <c r="Z92" s="347">
        <v>19</v>
      </c>
      <c r="AA92" s="347">
        <v>6</v>
      </c>
      <c r="AB92" s="347">
        <v>27</v>
      </c>
      <c r="AC92" s="347">
        <v>125</v>
      </c>
      <c r="AD92" s="347">
        <v>116</v>
      </c>
      <c r="AE92" s="347">
        <v>76</v>
      </c>
      <c r="AF92" s="347">
        <v>57</v>
      </c>
      <c r="AG92" s="347">
        <v>36</v>
      </c>
      <c r="AH92" s="347">
        <v>34</v>
      </c>
      <c r="AI92" s="347">
        <v>26</v>
      </c>
      <c r="AJ92" s="347">
        <v>21</v>
      </c>
      <c r="AK92" s="347">
        <v>13</v>
      </c>
      <c r="AL92" s="347">
        <v>18</v>
      </c>
      <c r="AM92" s="347">
        <v>18</v>
      </c>
      <c r="AN92" s="347">
        <v>7</v>
      </c>
      <c r="AO92" s="347">
        <v>2</v>
      </c>
      <c r="AP92" s="347">
        <v>6</v>
      </c>
      <c r="AQ92" s="347">
        <v>1</v>
      </c>
      <c r="AR92" s="347">
        <v>111</v>
      </c>
      <c r="AS92" s="346">
        <v>558</v>
      </c>
      <c r="AT92" s="347">
        <v>46</v>
      </c>
      <c r="AU92" s="347">
        <v>13</v>
      </c>
      <c r="AV92" s="347">
        <v>6</v>
      </c>
      <c r="AW92" s="347">
        <v>36</v>
      </c>
      <c r="AX92" s="347">
        <v>103</v>
      </c>
      <c r="AY92" s="347">
        <v>101</v>
      </c>
      <c r="AZ92" s="347">
        <v>66</v>
      </c>
      <c r="BA92" s="347">
        <v>48</v>
      </c>
      <c r="BB92" s="347">
        <v>23</v>
      </c>
      <c r="BC92" s="347">
        <v>24</v>
      </c>
      <c r="BD92" s="347">
        <v>14</v>
      </c>
      <c r="BE92" s="347">
        <v>11</v>
      </c>
      <c r="BF92" s="347">
        <v>11</v>
      </c>
      <c r="BG92" s="347">
        <v>18</v>
      </c>
      <c r="BH92" s="347">
        <v>6</v>
      </c>
      <c r="BI92" s="347">
        <v>9</v>
      </c>
      <c r="BJ92" s="347">
        <v>10</v>
      </c>
      <c r="BK92" s="347">
        <v>7</v>
      </c>
      <c r="BL92" s="347">
        <v>6</v>
      </c>
      <c r="BM92" s="344">
        <v>83</v>
      </c>
    </row>
    <row r="93" spans="1:65">
      <c r="A93" s="324">
        <v>224</v>
      </c>
      <c r="B93" s="343" t="s">
        <v>148</v>
      </c>
      <c r="C93" s="346">
        <v>1031</v>
      </c>
      <c r="D93" s="347">
        <v>94</v>
      </c>
      <c r="E93" s="347">
        <v>44</v>
      </c>
      <c r="F93" s="347">
        <v>23</v>
      </c>
      <c r="G93" s="347">
        <v>96</v>
      </c>
      <c r="H93" s="347">
        <v>148</v>
      </c>
      <c r="I93" s="347">
        <v>161</v>
      </c>
      <c r="J93" s="347">
        <v>137</v>
      </c>
      <c r="K93" s="347">
        <v>94</v>
      </c>
      <c r="L93" s="347">
        <v>59</v>
      </c>
      <c r="M93" s="347">
        <v>41</v>
      </c>
      <c r="N93" s="347">
        <v>29</v>
      </c>
      <c r="O93" s="347">
        <v>27</v>
      </c>
      <c r="P93" s="347">
        <v>21</v>
      </c>
      <c r="Q93" s="347">
        <v>19</v>
      </c>
      <c r="R93" s="347">
        <v>11</v>
      </c>
      <c r="S93" s="347">
        <v>10</v>
      </c>
      <c r="T93" s="347">
        <v>3</v>
      </c>
      <c r="U93" s="347">
        <v>6</v>
      </c>
      <c r="V93" s="347">
        <v>8</v>
      </c>
      <c r="W93" s="348">
        <v>250</v>
      </c>
      <c r="X93" s="347">
        <v>517</v>
      </c>
      <c r="Y93" s="347">
        <v>41</v>
      </c>
      <c r="Z93" s="347">
        <v>22</v>
      </c>
      <c r="AA93" s="347">
        <v>15</v>
      </c>
      <c r="AB93" s="347">
        <v>60</v>
      </c>
      <c r="AC93" s="347">
        <v>78</v>
      </c>
      <c r="AD93" s="347">
        <v>67</v>
      </c>
      <c r="AE93" s="347">
        <v>71</v>
      </c>
      <c r="AF93" s="347">
        <v>45</v>
      </c>
      <c r="AG93" s="347">
        <v>31</v>
      </c>
      <c r="AH93" s="347">
        <v>22</v>
      </c>
      <c r="AI93" s="347">
        <v>14</v>
      </c>
      <c r="AJ93" s="347">
        <v>15</v>
      </c>
      <c r="AK93" s="347">
        <v>10</v>
      </c>
      <c r="AL93" s="347">
        <v>11</v>
      </c>
      <c r="AM93" s="347">
        <v>6</v>
      </c>
      <c r="AN93" s="347">
        <v>6</v>
      </c>
      <c r="AO93" s="347">
        <v>0</v>
      </c>
      <c r="AP93" s="347">
        <v>2</v>
      </c>
      <c r="AQ93" s="347">
        <v>1</v>
      </c>
      <c r="AR93" s="347">
        <v>123</v>
      </c>
      <c r="AS93" s="346">
        <v>514</v>
      </c>
      <c r="AT93" s="347">
        <v>53</v>
      </c>
      <c r="AU93" s="347">
        <v>22</v>
      </c>
      <c r="AV93" s="347">
        <v>8</v>
      </c>
      <c r="AW93" s="347">
        <v>36</v>
      </c>
      <c r="AX93" s="347">
        <v>70</v>
      </c>
      <c r="AY93" s="347">
        <v>94</v>
      </c>
      <c r="AZ93" s="347">
        <v>66</v>
      </c>
      <c r="BA93" s="347">
        <v>49</v>
      </c>
      <c r="BB93" s="347">
        <v>28</v>
      </c>
      <c r="BC93" s="347">
        <v>19</v>
      </c>
      <c r="BD93" s="347">
        <v>15</v>
      </c>
      <c r="BE93" s="347">
        <v>12</v>
      </c>
      <c r="BF93" s="347">
        <v>11</v>
      </c>
      <c r="BG93" s="347">
        <v>8</v>
      </c>
      <c r="BH93" s="347">
        <v>5</v>
      </c>
      <c r="BI93" s="347">
        <v>4</v>
      </c>
      <c r="BJ93" s="347">
        <v>3</v>
      </c>
      <c r="BK93" s="347">
        <v>4</v>
      </c>
      <c r="BL93" s="347">
        <v>7</v>
      </c>
      <c r="BM93" s="344">
        <v>127</v>
      </c>
    </row>
    <row r="94" spans="1:65">
      <c r="A94" s="324">
        <v>225</v>
      </c>
      <c r="B94" s="343" t="s">
        <v>285</v>
      </c>
      <c r="C94" s="346">
        <v>756</v>
      </c>
      <c r="D94" s="347">
        <v>65</v>
      </c>
      <c r="E94" s="347">
        <v>21</v>
      </c>
      <c r="F94" s="347">
        <v>18</v>
      </c>
      <c r="G94" s="347">
        <v>49</v>
      </c>
      <c r="H94" s="347">
        <v>131</v>
      </c>
      <c r="I94" s="347">
        <v>128</v>
      </c>
      <c r="J94" s="347">
        <v>120</v>
      </c>
      <c r="K94" s="347">
        <v>69</v>
      </c>
      <c r="L94" s="347">
        <v>39</v>
      </c>
      <c r="M94" s="347">
        <v>30</v>
      </c>
      <c r="N94" s="347">
        <v>22</v>
      </c>
      <c r="O94" s="347">
        <v>22</v>
      </c>
      <c r="P94" s="347">
        <v>16</v>
      </c>
      <c r="Q94" s="347">
        <v>10</v>
      </c>
      <c r="R94" s="347">
        <v>2</v>
      </c>
      <c r="S94" s="347">
        <v>3</v>
      </c>
      <c r="T94" s="347">
        <v>2</v>
      </c>
      <c r="U94" s="347">
        <v>5</v>
      </c>
      <c r="V94" s="347">
        <v>4</v>
      </c>
      <c r="W94" s="348">
        <v>69</v>
      </c>
      <c r="X94" s="347">
        <v>385</v>
      </c>
      <c r="Y94" s="347">
        <v>29</v>
      </c>
      <c r="Z94" s="347">
        <v>13</v>
      </c>
      <c r="AA94" s="347">
        <v>4</v>
      </c>
      <c r="AB94" s="347">
        <v>18</v>
      </c>
      <c r="AC94" s="347">
        <v>66</v>
      </c>
      <c r="AD94" s="347">
        <v>70</v>
      </c>
      <c r="AE94" s="347">
        <v>58</v>
      </c>
      <c r="AF94" s="347">
        <v>41</v>
      </c>
      <c r="AG94" s="347">
        <v>23</v>
      </c>
      <c r="AH94" s="347">
        <v>17</v>
      </c>
      <c r="AI94" s="347">
        <v>16</v>
      </c>
      <c r="AJ94" s="347">
        <v>13</v>
      </c>
      <c r="AK94" s="347">
        <v>10</v>
      </c>
      <c r="AL94" s="347">
        <v>5</v>
      </c>
      <c r="AM94" s="347">
        <v>1</v>
      </c>
      <c r="AN94" s="347">
        <v>0</v>
      </c>
      <c r="AO94" s="347">
        <v>0</v>
      </c>
      <c r="AP94" s="347">
        <v>1</v>
      </c>
      <c r="AQ94" s="347">
        <v>0</v>
      </c>
      <c r="AR94" s="347">
        <v>29</v>
      </c>
      <c r="AS94" s="346">
        <v>371</v>
      </c>
      <c r="AT94" s="347">
        <v>36</v>
      </c>
      <c r="AU94" s="347">
        <v>8</v>
      </c>
      <c r="AV94" s="347">
        <v>14</v>
      </c>
      <c r="AW94" s="347">
        <v>31</v>
      </c>
      <c r="AX94" s="347">
        <v>65</v>
      </c>
      <c r="AY94" s="347">
        <v>58</v>
      </c>
      <c r="AZ94" s="347">
        <v>62</v>
      </c>
      <c r="BA94" s="347">
        <v>28</v>
      </c>
      <c r="BB94" s="347">
        <v>16</v>
      </c>
      <c r="BC94" s="347">
        <v>13</v>
      </c>
      <c r="BD94" s="347">
        <v>6</v>
      </c>
      <c r="BE94" s="347">
        <v>9</v>
      </c>
      <c r="BF94" s="347">
        <v>6</v>
      </c>
      <c r="BG94" s="347">
        <v>5</v>
      </c>
      <c r="BH94" s="347">
        <v>1</v>
      </c>
      <c r="BI94" s="347">
        <v>3</v>
      </c>
      <c r="BJ94" s="347">
        <v>2</v>
      </c>
      <c r="BK94" s="347">
        <v>4</v>
      </c>
      <c r="BL94" s="347">
        <v>4</v>
      </c>
      <c r="BM94" s="344">
        <v>40</v>
      </c>
    </row>
    <row r="95" spans="1:65">
      <c r="A95" s="324">
        <v>226</v>
      </c>
      <c r="B95" s="343" t="s">
        <v>286</v>
      </c>
      <c r="C95" s="346">
        <v>974</v>
      </c>
      <c r="D95" s="347">
        <v>62</v>
      </c>
      <c r="E95" s="347">
        <v>27</v>
      </c>
      <c r="F95" s="347">
        <v>15</v>
      </c>
      <c r="G95" s="347">
        <v>63</v>
      </c>
      <c r="H95" s="347">
        <v>164</v>
      </c>
      <c r="I95" s="347">
        <v>133</v>
      </c>
      <c r="J95" s="347">
        <v>99</v>
      </c>
      <c r="K95" s="347">
        <v>73</v>
      </c>
      <c r="L95" s="347">
        <v>73</v>
      </c>
      <c r="M95" s="347">
        <v>53</v>
      </c>
      <c r="N95" s="347">
        <v>38</v>
      </c>
      <c r="O95" s="347">
        <v>34</v>
      </c>
      <c r="P95" s="347">
        <v>33</v>
      </c>
      <c r="Q95" s="347">
        <v>31</v>
      </c>
      <c r="R95" s="347">
        <v>26</v>
      </c>
      <c r="S95" s="347">
        <v>7</v>
      </c>
      <c r="T95" s="347">
        <v>19</v>
      </c>
      <c r="U95" s="347">
        <v>13</v>
      </c>
      <c r="V95" s="347">
        <v>11</v>
      </c>
      <c r="W95" s="348">
        <v>171</v>
      </c>
      <c r="X95" s="347">
        <v>512</v>
      </c>
      <c r="Y95" s="347">
        <v>33</v>
      </c>
      <c r="Z95" s="347">
        <v>17</v>
      </c>
      <c r="AA95" s="347">
        <v>11</v>
      </c>
      <c r="AB95" s="347">
        <v>27</v>
      </c>
      <c r="AC95" s="347">
        <v>80</v>
      </c>
      <c r="AD95" s="347">
        <v>66</v>
      </c>
      <c r="AE95" s="347">
        <v>51</v>
      </c>
      <c r="AF95" s="347">
        <v>34</v>
      </c>
      <c r="AG95" s="347">
        <v>38</v>
      </c>
      <c r="AH95" s="347">
        <v>29</v>
      </c>
      <c r="AI95" s="347">
        <v>25</v>
      </c>
      <c r="AJ95" s="347">
        <v>18</v>
      </c>
      <c r="AK95" s="347">
        <v>24</v>
      </c>
      <c r="AL95" s="347">
        <v>17</v>
      </c>
      <c r="AM95" s="347">
        <v>20</v>
      </c>
      <c r="AN95" s="347">
        <v>4</v>
      </c>
      <c r="AO95" s="347">
        <v>9</v>
      </c>
      <c r="AP95" s="347">
        <v>5</v>
      </c>
      <c r="AQ95" s="347">
        <v>4</v>
      </c>
      <c r="AR95" s="347">
        <v>113</v>
      </c>
      <c r="AS95" s="346">
        <v>462</v>
      </c>
      <c r="AT95" s="347">
        <v>29</v>
      </c>
      <c r="AU95" s="347">
        <v>10</v>
      </c>
      <c r="AV95" s="347">
        <v>4</v>
      </c>
      <c r="AW95" s="347">
        <v>36</v>
      </c>
      <c r="AX95" s="347">
        <v>84</v>
      </c>
      <c r="AY95" s="347">
        <v>67</v>
      </c>
      <c r="AZ95" s="347">
        <v>48</v>
      </c>
      <c r="BA95" s="347">
        <v>39</v>
      </c>
      <c r="BB95" s="347">
        <v>35</v>
      </c>
      <c r="BC95" s="347">
        <v>24</v>
      </c>
      <c r="BD95" s="347">
        <v>13</v>
      </c>
      <c r="BE95" s="347">
        <v>16</v>
      </c>
      <c r="BF95" s="347">
        <v>9</v>
      </c>
      <c r="BG95" s="347">
        <v>14</v>
      </c>
      <c r="BH95" s="347">
        <v>6</v>
      </c>
      <c r="BI95" s="347">
        <v>3</v>
      </c>
      <c r="BJ95" s="347">
        <v>10</v>
      </c>
      <c r="BK95" s="347">
        <v>8</v>
      </c>
      <c r="BL95" s="347">
        <v>7</v>
      </c>
      <c r="BM95" s="344">
        <v>58</v>
      </c>
    </row>
    <row r="96" spans="1:65">
      <c r="A96" s="324">
        <v>227</v>
      </c>
      <c r="B96" s="343" t="s">
        <v>287</v>
      </c>
      <c r="C96" s="346">
        <v>611</v>
      </c>
      <c r="D96" s="347">
        <v>54</v>
      </c>
      <c r="E96" s="347">
        <v>27</v>
      </c>
      <c r="F96" s="347">
        <v>6</v>
      </c>
      <c r="G96" s="347">
        <v>29</v>
      </c>
      <c r="H96" s="347">
        <v>85</v>
      </c>
      <c r="I96" s="347">
        <v>102</v>
      </c>
      <c r="J96" s="347">
        <v>87</v>
      </c>
      <c r="K96" s="347">
        <v>52</v>
      </c>
      <c r="L96" s="347">
        <v>32</v>
      </c>
      <c r="M96" s="347">
        <v>24</v>
      </c>
      <c r="N96" s="347">
        <v>22</v>
      </c>
      <c r="O96" s="347">
        <v>17</v>
      </c>
      <c r="P96" s="347">
        <v>15</v>
      </c>
      <c r="Q96" s="347">
        <v>23</v>
      </c>
      <c r="R96" s="347">
        <v>11</v>
      </c>
      <c r="S96" s="347">
        <v>5</v>
      </c>
      <c r="T96" s="347">
        <v>7</v>
      </c>
      <c r="U96" s="347">
        <v>8</v>
      </c>
      <c r="V96" s="347">
        <v>5</v>
      </c>
      <c r="W96" s="348">
        <v>72</v>
      </c>
      <c r="X96" s="347">
        <v>310</v>
      </c>
      <c r="Y96" s="347">
        <v>33</v>
      </c>
      <c r="Z96" s="347">
        <v>19</v>
      </c>
      <c r="AA96" s="347">
        <v>4</v>
      </c>
      <c r="AB96" s="347">
        <v>15</v>
      </c>
      <c r="AC96" s="347">
        <v>37</v>
      </c>
      <c r="AD96" s="347">
        <v>50</v>
      </c>
      <c r="AE96" s="347">
        <v>40</v>
      </c>
      <c r="AF96" s="347">
        <v>23</v>
      </c>
      <c r="AG96" s="347">
        <v>17</v>
      </c>
      <c r="AH96" s="347">
        <v>14</v>
      </c>
      <c r="AI96" s="347">
        <v>14</v>
      </c>
      <c r="AJ96" s="347">
        <v>9</v>
      </c>
      <c r="AK96" s="347">
        <v>8</v>
      </c>
      <c r="AL96" s="347">
        <v>13</v>
      </c>
      <c r="AM96" s="347">
        <v>6</v>
      </c>
      <c r="AN96" s="347">
        <v>3</v>
      </c>
      <c r="AO96" s="347">
        <v>1</v>
      </c>
      <c r="AP96" s="347">
        <v>2</v>
      </c>
      <c r="AQ96" s="347">
        <v>2</v>
      </c>
      <c r="AR96" s="347">
        <v>34</v>
      </c>
      <c r="AS96" s="346">
        <v>301</v>
      </c>
      <c r="AT96" s="347">
        <v>21</v>
      </c>
      <c r="AU96" s="347">
        <v>8</v>
      </c>
      <c r="AV96" s="347">
        <v>2</v>
      </c>
      <c r="AW96" s="347">
        <v>14</v>
      </c>
      <c r="AX96" s="347">
        <v>48</v>
      </c>
      <c r="AY96" s="347">
        <v>52</v>
      </c>
      <c r="AZ96" s="347">
        <v>47</v>
      </c>
      <c r="BA96" s="347">
        <v>29</v>
      </c>
      <c r="BB96" s="347">
        <v>15</v>
      </c>
      <c r="BC96" s="347">
        <v>10</v>
      </c>
      <c r="BD96" s="347">
        <v>8</v>
      </c>
      <c r="BE96" s="347">
        <v>8</v>
      </c>
      <c r="BF96" s="347">
        <v>7</v>
      </c>
      <c r="BG96" s="347">
        <v>10</v>
      </c>
      <c r="BH96" s="347">
        <v>5</v>
      </c>
      <c r="BI96" s="347">
        <v>2</v>
      </c>
      <c r="BJ96" s="347">
        <v>6</v>
      </c>
      <c r="BK96" s="347">
        <v>6</v>
      </c>
      <c r="BL96" s="347">
        <v>3</v>
      </c>
      <c r="BM96" s="344">
        <v>38</v>
      </c>
    </row>
    <row r="97" spans="1:65">
      <c r="A97" s="324">
        <v>228</v>
      </c>
      <c r="B97" s="343" t="s">
        <v>288</v>
      </c>
      <c r="C97" s="346">
        <v>1764</v>
      </c>
      <c r="D97" s="347">
        <v>117</v>
      </c>
      <c r="E97" s="347">
        <v>40</v>
      </c>
      <c r="F97" s="347">
        <v>15</v>
      </c>
      <c r="G97" s="347">
        <v>147</v>
      </c>
      <c r="H97" s="347">
        <v>311</v>
      </c>
      <c r="I97" s="347">
        <v>363</v>
      </c>
      <c r="J97" s="347">
        <v>247</v>
      </c>
      <c r="K97" s="347">
        <v>150</v>
      </c>
      <c r="L97" s="347">
        <v>102</v>
      </c>
      <c r="M97" s="347">
        <v>95</v>
      </c>
      <c r="N97" s="347">
        <v>71</v>
      </c>
      <c r="O97" s="347">
        <v>41</v>
      </c>
      <c r="P97" s="347">
        <v>22</v>
      </c>
      <c r="Q97" s="347">
        <v>11</v>
      </c>
      <c r="R97" s="347">
        <v>13</v>
      </c>
      <c r="S97" s="347">
        <v>6</v>
      </c>
      <c r="T97" s="347">
        <v>8</v>
      </c>
      <c r="U97" s="347">
        <v>3</v>
      </c>
      <c r="V97" s="347">
        <v>2</v>
      </c>
      <c r="W97" s="348">
        <v>399</v>
      </c>
      <c r="X97" s="347">
        <v>945</v>
      </c>
      <c r="Y97" s="347">
        <v>57</v>
      </c>
      <c r="Z97" s="347">
        <v>20</v>
      </c>
      <c r="AA97" s="347">
        <v>8</v>
      </c>
      <c r="AB97" s="347">
        <v>62</v>
      </c>
      <c r="AC97" s="347">
        <v>144</v>
      </c>
      <c r="AD97" s="347">
        <v>201</v>
      </c>
      <c r="AE97" s="347">
        <v>135</v>
      </c>
      <c r="AF97" s="347">
        <v>89</v>
      </c>
      <c r="AG97" s="347">
        <v>57</v>
      </c>
      <c r="AH97" s="347">
        <v>63</v>
      </c>
      <c r="AI97" s="347">
        <v>47</v>
      </c>
      <c r="AJ97" s="347">
        <v>27</v>
      </c>
      <c r="AK97" s="347">
        <v>16</v>
      </c>
      <c r="AL97" s="347">
        <v>6</v>
      </c>
      <c r="AM97" s="347">
        <v>5</v>
      </c>
      <c r="AN97" s="347">
        <v>3</v>
      </c>
      <c r="AO97" s="347">
        <v>3</v>
      </c>
      <c r="AP97" s="347">
        <v>2</v>
      </c>
      <c r="AQ97" s="347">
        <v>0</v>
      </c>
      <c r="AR97" s="347">
        <v>264</v>
      </c>
      <c r="AS97" s="346">
        <v>819</v>
      </c>
      <c r="AT97" s="347">
        <v>60</v>
      </c>
      <c r="AU97" s="347">
        <v>20</v>
      </c>
      <c r="AV97" s="347">
        <v>7</v>
      </c>
      <c r="AW97" s="347">
        <v>85</v>
      </c>
      <c r="AX97" s="347">
        <v>167</v>
      </c>
      <c r="AY97" s="347">
        <v>162</v>
      </c>
      <c r="AZ97" s="347">
        <v>112</v>
      </c>
      <c r="BA97" s="347">
        <v>61</v>
      </c>
      <c r="BB97" s="347">
        <v>45</v>
      </c>
      <c r="BC97" s="347">
        <v>32</v>
      </c>
      <c r="BD97" s="347">
        <v>24</v>
      </c>
      <c r="BE97" s="347">
        <v>14</v>
      </c>
      <c r="BF97" s="347">
        <v>6</v>
      </c>
      <c r="BG97" s="347">
        <v>5</v>
      </c>
      <c r="BH97" s="347">
        <v>8</v>
      </c>
      <c r="BI97" s="347">
        <v>3</v>
      </c>
      <c r="BJ97" s="347">
        <v>5</v>
      </c>
      <c r="BK97" s="347">
        <v>1</v>
      </c>
      <c r="BL97" s="347">
        <v>2</v>
      </c>
      <c r="BM97" s="344">
        <v>135</v>
      </c>
    </row>
    <row r="98" spans="1:65">
      <c r="A98" s="324">
        <v>229</v>
      </c>
      <c r="B98" s="343" t="s">
        <v>131</v>
      </c>
      <c r="C98" s="346">
        <v>1754</v>
      </c>
      <c r="D98" s="347">
        <v>173</v>
      </c>
      <c r="E98" s="347">
        <v>52</v>
      </c>
      <c r="F98" s="347">
        <v>34</v>
      </c>
      <c r="G98" s="347">
        <v>78</v>
      </c>
      <c r="H98" s="347">
        <v>256</v>
      </c>
      <c r="I98" s="347">
        <v>299</v>
      </c>
      <c r="J98" s="347">
        <v>252</v>
      </c>
      <c r="K98" s="347">
        <v>157</v>
      </c>
      <c r="L98" s="347">
        <v>119</v>
      </c>
      <c r="M98" s="347">
        <v>88</v>
      </c>
      <c r="N98" s="347">
        <v>54</v>
      </c>
      <c r="O98" s="347">
        <v>40</v>
      </c>
      <c r="P98" s="347">
        <v>45</v>
      </c>
      <c r="Q98" s="347">
        <v>44</v>
      </c>
      <c r="R98" s="347">
        <v>14</v>
      </c>
      <c r="S98" s="347">
        <v>14</v>
      </c>
      <c r="T98" s="347">
        <v>14</v>
      </c>
      <c r="U98" s="347">
        <v>9</v>
      </c>
      <c r="V98" s="347">
        <v>12</v>
      </c>
      <c r="W98" s="348">
        <v>124</v>
      </c>
      <c r="X98" s="347">
        <v>944</v>
      </c>
      <c r="Y98" s="347">
        <v>103</v>
      </c>
      <c r="Z98" s="347">
        <v>25</v>
      </c>
      <c r="AA98" s="347">
        <v>21</v>
      </c>
      <c r="AB98" s="347">
        <v>38</v>
      </c>
      <c r="AC98" s="347">
        <v>148</v>
      </c>
      <c r="AD98" s="347">
        <v>145</v>
      </c>
      <c r="AE98" s="347">
        <v>133</v>
      </c>
      <c r="AF98" s="347">
        <v>92</v>
      </c>
      <c r="AG98" s="347">
        <v>66</v>
      </c>
      <c r="AH98" s="347">
        <v>46</v>
      </c>
      <c r="AI98" s="347">
        <v>33</v>
      </c>
      <c r="AJ98" s="347">
        <v>21</v>
      </c>
      <c r="AK98" s="347">
        <v>25</v>
      </c>
      <c r="AL98" s="347">
        <v>22</v>
      </c>
      <c r="AM98" s="347">
        <v>5</v>
      </c>
      <c r="AN98" s="347">
        <v>8</v>
      </c>
      <c r="AO98" s="347">
        <v>5</v>
      </c>
      <c r="AP98" s="347">
        <v>5</v>
      </c>
      <c r="AQ98" s="347">
        <v>3</v>
      </c>
      <c r="AR98" s="347">
        <v>60</v>
      </c>
      <c r="AS98" s="346">
        <v>810</v>
      </c>
      <c r="AT98" s="347">
        <v>70</v>
      </c>
      <c r="AU98" s="347">
        <v>27</v>
      </c>
      <c r="AV98" s="347">
        <v>13</v>
      </c>
      <c r="AW98" s="347">
        <v>40</v>
      </c>
      <c r="AX98" s="347">
        <v>108</v>
      </c>
      <c r="AY98" s="347">
        <v>154</v>
      </c>
      <c r="AZ98" s="347">
        <v>119</v>
      </c>
      <c r="BA98" s="347">
        <v>65</v>
      </c>
      <c r="BB98" s="347">
        <v>53</v>
      </c>
      <c r="BC98" s="347">
        <v>42</v>
      </c>
      <c r="BD98" s="347">
        <v>21</v>
      </c>
      <c r="BE98" s="347">
        <v>19</v>
      </c>
      <c r="BF98" s="347">
        <v>20</v>
      </c>
      <c r="BG98" s="347">
        <v>22</v>
      </c>
      <c r="BH98" s="347">
        <v>9</v>
      </c>
      <c r="BI98" s="347">
        <v>6</v>
      </c>
      <c r="BJ98" s="347">
        <v>9</v>
      </c>
      <c r="BK98" s="347">
        <v>4</v>
      </c>
      <c r="BL98" s="347">
        <v>9</v>
      </c>
      <c r="BM98" s="344">
        <v>64</v>
      </c>
    </row>
    <row r="99" spans="1:65">
      <c r="A99" s="324">
        <v>301</v>
      </c>
      <c r="B99" s="343" t="s">
        <v>118</v>
      </c>
      <c r="C99" s="346">
        <v>833</v>
      </c>
      <c r="D99" s="347">
        <v>91</v>
      </c>
      <c r="E99" s="347">
        <v>38</v>
      </c>
      <c r="F99" s="347">
        <v>17</v>
      </c>
      <c r="G99" s="347">
        <v>32</v>
      </c>
      <c r="H99" s="347">
        <v>71</v>
      </c>
      <c r="I99" s="347">
        <v>106</v>
      </c>
      <c r="J99" s="347">
        <v>97</v>
      </c>
      <c r="K99" s="347">
        <v>82</v>
      </c>
      <c r="L99" s="347">
        <v>47</v>
      </c>
      <c r="M99" s="347">
        <v>44</v>
      </c>
      <c r="N99" s="347">
        <v>38</v>
      </c>
      <c r="O99" s="347">
        <v>23</v>
      </c>
      <c r="P99" s="347">
        <v>24</v>
      </c>
      <c r="Q99" s="347">
        <v>25</v>
      </c>
      <c r="R99" s="347">
        <v>14</v>
      </c>
      <c r="S99" s="347">
        <v>17</v>
      </c>
      <c r="T99" s="347">
        <v>24</v>
      </c>
      <c r="U99" s="347">
        <v>25</v>
      </c>
      <c r="V99" s="347">
        <v>18</v>
      </c>
      <c r="W99" s="348">
        <v>58</v>
      </c>
      <c r="X99" s="347">
        <v>414</v>
      </c>
      <c r="Y99" s="347">
        <v>48</v>
      </c>
      <c r="Z99" s="347">
        <v>18</v>
      </c>
      <c r="AA99" s="347">
        <v>9</v>
      </c>
      <c r="AB99" s="347">
        <v>17</v>
      </c>
      <c r="AC99" s="347">
        <v>41</v>
      </c>
      <c r="AD99" s="347">
        <v>52</v>
      </c>
      <c r="AE99" s="347">
        <v>51</v>
      </c>
      <c r="AF99" s="347">
        <v>41</v>
      </c>
      <c r="AG99" s="347">
        <v>27</v>
      </c>
      <c r="AH99" s="347">
        <v>21</v>
      </c>
      <c r="AI99" s="347">
        <v>16</v>
      </c>
      <c r="AJ99" s="347">
        <v>13</v>
      </c>
      <c r="AK99" s="347">
        <v>14</v>
      </c>
      <c r="AL99" s="347">
        <v>13</v>
      </c>
      <c r="AM99" s="347">
        <v>4</v>
      </c>
      <c r="AN99" s="347">
        <v>7</v>
      </c>
      <c r="AO99" s="347">
        <v>11</v>
      </c>
      <c r="AP99" s="347">
        <v>9</v>
      </c>
      <c r="AQ99" s="347">
        <v>2</v>
      </c>
      <c r="AR99" s="347">
        <v>28</v>
      </c>
      <c r="AS99" s="346">
        <v>419</v>
      </c>
      <c r="AT99" s="347">
        <v>43</v>
      </c>
      <c r="AU99" s="347">
        <v>20</v>
      </c>
      <c r="AV99" s="347">
        <v>8</v>
      </c>
      <c r="AW99" s="347">
        <v>15</v>
      </c>
      <c r="AX99" s="347">
        <v>30</v>
      </c>
      <c r="AY99" s="347">
        <v>54</v>
      </c>
      <c r="AZ99" s="347">
        <v>46</v>
      </c>
      <c r="BA99" s="347">
        <v>41</v>
      </c>
      <c r="BB99" s="347">
        <v>20</v>
      </c>
      <c r="BC99" s="347">
        <v>23</v>
      </c>
      <c r="BD99" s="347">
        <v>22</v>
      </c>
      <c r="BE99" s="347">
        <v>10</v>
      </c>
      <c r="BF99" s="347">
        <v>10</v>
      </c>
      <c r="BG99" s="347">
        <v>12</v>
      </c>
      <c r="BH99" s="347">
        <v>10</v>
      </c>
      <c r="BI99" s="347">
        <v>10</v>
      </c>
      <c r="BJ99" s="347">
        <v>13</v>
      </c>
      <c r="BK99" s="347">
        <v>16</v>
      </c>
      <c r="BL99" s="347">
        <v>16</v>
      </c>
      <c r="BM99" s="344">
        <v>30</v>
      </c>
    </row>
    <row r="100" spans="1:65">
      <c r="A100" s="324">
        <v>365</v>
      </c>
      <c r="B100" s="343" t="s">
        <v>289</v>
      </c>
      <c r="C100" s="346">
        <v>352</v>
      </c>
      <c r="D100" s="347">
        <v>32</v>
      </c>
      <c r="E100" s="347">
        <v>8</v>
      </c>
      <c r="F100" s="347">
        <v>4</v>
      </c>
      <c r="G100" s="347">
        <v>19</v>
      </c>
      <c r="H100" s="347">
        <v>54</v>
      </c>
      <c r="I100" s="347">
        <v>64</v>
      </c>
      <c r="J100" s="347">
        <v>57</v>
      </c>
      <c r="K100" s="347">
        <v>37</v>
      </c>
      <c r="L100" s="347">
        <v>12</v>
      </c>
      <c r="M100" s="347">
        <v>9</v>
      </c>
      <c r="N100" s="347">
        <v>15</v>
      </c>
      <c r="O100" s="347">
        <v>6</v>
      </c>
      <c r="P100" s="347">
        <v>5</v>
      </c>
      <c r="Q100" s="347">
        <v>7</v>
      </c>
      <c r="R100" s="347">
        <v>9</v>
      </c>
      <c r="S100" s="347">
        <v>2</v>
      </c>
      <c r="T100" s="347">
        <v>1</v>
      </c>
      <c r="U100" s="347">
        <v>1</v>
      </c>
      <c r="V100" s="347">
        <v>10</v>
      </c>
      <c r="W100" s="348">
        <v>49</v>
      </c>
      <c r="X100" s="347">
        <v>186</v>
      </c>
      <c r="Y100" s="347">
        <v>18</v>
      </c>
      <c r="Z100" s="347">
        <v>4</v>
      </c>
      <c r="AA100" s="347">
        <v>4</v>
      </c>
      <c r="AB100" s="347">
        <v>12</v>
      </c>
      <c r="AC100" s="347">
        <v>28</v>
      </c>
      <c r="AD100" s="347">
        <v>34</v>
      </c>
      <c r="AE100" s="347">
        <v>33</v>
      </c>
      <c r="AF100" s="347">
        <v>19</v>
      </c>
      <c r="AG100" s="347">
        <v>9</v>
      </c>
      <c r="AH100" s="347">
        <v>4</v>
      </c>
      <c r="AI100" s="347">
        <v>10</v>
      </c>
      <c r="AJ100" s="347">
        <v>1</v>
      </c>
      <c r="AK100" s="347">
        <v>3</v>
      </c>
      <c r="AL100" s="347">
        <v>1</v>
      </c>
      <c r="AM100" s="347">
        <v>5</v>
      </c>
      <c r="AN100" s="347">
        <v>1</v>
      </c>
      <c r="AO100" s="347">
        <v>0</v>
      </c>
      <c r="AP100" s="347">
        <v>0</v>
      </c>
      <c r="AQ100" s="347">
        <v>0</v>
      </c>
      <c r="AR100" s="347">
        <v>39</v>
      </c>
      <c r="AS100" s="346">
        <v>166</v>
      </c>
      <c r="AT100" s="347">
        <v>14</v>
      </c>
      <c r="AU100" s="347">
        <v>4</v>
      </c>
      <c r="AV100" s="347">
        <v>0</v>
      </c>
      <c r="AW100" s="347">
        <v>7</v>
      </c>
      <c r="AX100" s="347">
        <v>26</v>
      </c>
      <c r="AY100" s="347">
        <v>30</v>
      </c>
      <c r="AZ100" s="347">
        <v>24</v>
      </c>
      <c r="BA100" s="347">
        <v>18</v>
      </c>
      <c r="BB100" s="347">
        <v>3</v>
      </c>
      <c r="BC100" s="347">
        <v>5</v>
      </c>
      <c r="BD100" s="347">
        <v>5</v>
      </c>
      <c r="BE100" s="347">
        <v>5</v>
      </c>
      <c r="BF100" s="347">
        <v>2</v>
      </c>
      <c r="BG100" s="347">
        <v>6</v>
      </c>
      <c r="BH100" s="347">
        <v>4</v>
      </c>
      <c r="BI100" s="347">
        <v>1</v>
      </c>
      <c r="BJ100" s="347">
        <v>1</v>
      </c>
      <c r="BK100" s="347">
        <v>1</v>
      </c>
      <c r="BL100" s="347">
        <v>10</v>
      </c>
      <c r="BM100" s="344">
        <v>10</v>
      </c>
    </row>
    <row r="101" spans="1:65">
      <c r="A101" s="324">
        <v>381</v>
      </c>
      <c r="B101" s="343" t="s">
        <v>290</v>
      </c>
      <c r="C101" s="346">
        <v>950</v>
      </c>
      <c r="D101" s="347">
        <v>105</v>
      </c>
      <c r="E101" s="347">
        <v>30</v>
      </c>
      <c r="F101" s="347">
        <v>24</v>
      </c>
      <c r="G101" s="347">
        <v>53</v>
      </c>
      <c r="H101" s="347">
        <v>133</v>
      </c>
      <c r="I101" s="347">
        <v>170</v>
      </c>
      <c r="J101" s="347">
        <v>133</v>
      </c>
      <c r="K101" s="347">
        <v>86</v>
      </c>
      <c r="L101" s="347">
        <v>60</v>
      </c>
      <c r="M101" s="347">
        <v>39</v>
      </c>
      <c r="N101" s="347">
        <v>25</v>
      </c>
      <c r="O101" s="347">
        <v>20</v>
      </c>
      <c r="P101" s="347">
        <v>12</v>
      </c>
      <c r="Q101" s="347">
        <v>18</v>
      </c>
      <c r="R101" s="347">
        <v>15</v>
      </c>
      <c r="S101" s="347">
        <v>7</v>
      </c>
      <c r="T101" s="347">
        <v>7</v>
      </c>
      <c r="U101" s="347">
        <v>8</v>
      </c>
      <c r="V101" s="347">
        <v>5</v>
      </c>
      <c r="W101" s="348">
        <v>59</v>
      </c>
      <c r="X101" s="347">
        <v>514</v>
      </c>
      <c r="Y101" s="347">
        <v>57</v>
      </c>
      <c r="Z101" s="347">
        <v>10</v>
      </c>
      <c r="AA101" s="347">
        <v>13</v>
      </c>
      <c r="AB101" s="347">
        <v>39</v>
      </c>
      <c r="AC101" s="347">
        <v>86</v>
      </c>
      <c r="AD101" s="347">
        <v>85</v>
      </c>
      <c r="AE101" s="347">
        <v>67</v>
      </c>
      <c r="AF101" s="347">
        <v>42</v>
      </c>
      <c r="AG101" s="347">
        <v>35</v>
      </c>
      <c r="AH101" s="347">
        <v>23</v>
      </c>
      <c r="AI101" s="347">
        <v>14</v>
      </c>
      <c r="AJ101" s="347">
        <v>13</v>
      </c>
      <c r="AK101" s="347">
        <v>7</v>
      </c>
      <c r="AL101" s="347">
        <v>10</v>
      </c>
      <c r="AM101" s="347">
        <v>8</v>
      </c>
      <c r="AN101" s="347">
        <v>2</v>
      </c>
      <c r="AO101" s="347">
        <v>2</v>
      </c>
      <c r="AP101" s="347">
        <v>1</v>
      </c>
      <c r="AQ101" s="347">
        <v>0</v>
      </c>
      <c r="AR101" s="347">
        <v>30</v>
      </c>
      <c r="AS101" s="346">
        <v>436</v>
      </c>
      <c r="AT101" s="347">
        <v>48</v>
      </c>
      <c r="AU101" s="347">
        <v>20</v>
      </c>
      <c r="AV101" s="347">
        <v>11</v>
      </c>
      <c r="AW101" s="347">
        <v>14</v>
      </c>
      <c r="AX101" s="347">
        <v>47</v>
      </c>
      <c r="AY101" s="347">
        <v>85</v>
      </c>
      <c r="AZ101" s="347">
        <v>66</v>
      </c>
      <c r="BA101" s="347">
        <v>44</v>
      </c>
      <c r="BB101" s="347">
        <v>25</v>
      </c>
      <c r="BC101" s="347">
        <v>16</v>
      </c>
      <c r="BD101" s="347">
        <v>11</v>
      </c>
      <c r="BE101" s="347">
        <v>7</v>
      </c>
      <c r="BF101" s="347">
        <v>5</v>
      </c>
      <c r="BG101" s="347">
        <v>8</v>
      </c>
      <c r="BH101" s="347">
        <v>7</v>
      </c>
      <c r="BI101" s="347">
        <v>5</v>
      </c>
      <c r="BJ101" s="347">
        <v>5</v>
      </c>
      <c r="BK101" s="347">
        <v>7</v>
      </c>
      <c r="BL101" s="347">
        <v>5</v>
      </c>
      <c r="BM101" s="344">
        <v>29</v>
      </c>
    </row>
    <row r="102" spans="1:65">
      <c r="A102" s="324">
        <v>382</v>
      </c>
      <c r="B102" s="343" t="s">
        <v>291</v>
      </c>
      <c r="C102" s="346">
        <v>1193</v>
      </c>
      <c r="D102" s="347">
        <v>117</v>
      </c>
      <c r="E102" s="347">
        <v>33</v>
      </c>
      <c r="F102" s="347">
        <v>16</v>
      </c>
      <c r="G102" s="347">
        <v>62</v>
      </c>
      <c r="H102" s="347">
        <v>196</v>
      </c>
      <c r="I102" s="347">
        <v>218</v>
      </c>
      <c r="J102" s="347">
        <v>193</v>
      </c>
      <c r="K102" s="347">
        <v>96</v>
      </c>
      <c r="L102" s="347">
        <v>66</v>
      </c>
      <c r="M102" s="347">
        <v>53</v>
      </c>
      <c r="N102" s="347">
        <v>31</v>
      </c>
      <c r="O102" s="347">
        <v>22</v>
      </c>
      <c r="P102" s="347">
        <v>23</v>
      </c>
      <c r="Q102" s="347">
        <v>17</v>
      </c>
      <c r="R102" s="347">
        <v>15</v>
      </c>
      <c r="S102" s="347">
        <v>10</v>
      </c>
      <c r="T102" s="347">
        <v>9</v>
      </c>
      <c r="U102" s="347">
        <v>11</v>
      </c>
      <c r="V102" s="347">
        <v>5</v>
      </c>
      <c r="W102" s="348">
        <v>79</v>
      </c>
      <c r="X102" s="347">
        <v>631</v>
      </c>
      <c r="Y102" s="347">
        <v>54</v>
      </c>
      <c r="Z102" s="347">
        <v>21</v>
      </c>
      <c r="AA102" s="347">
        <v>6</v>
      </c>
      <c r="AB102" s="347">
        <v>41</v>
      </c>
      <c r="AC102" s="347">
        <v>101</v>
      </c>
      <c r="AD102" s="347">
        <v>114</v>
      </c>
      <c r="AE102" s="347">
        <v>104</v>
      </c>
      <c r="AF102" s="347">
        <v>53</v>
      </c>
      <c r="AG102" s="347">
        <v>41</v>
      </c>
      <c r="AH102" s="347">
        <v>24</v>
      </c>
      <c r="AI102" s="347">
        <v>21</v>
      </c>
      <c r="AJ102" s="347">
        <v>14</v>
      </c>
      <c r="AK102" s="347">
        <v>9</v>
      </c>
      <c r="AL102" s="347">
        <v>11</v>
      </c>
      <c r="AM102" s="347">
        <v>7</v>
      </c>
      <c r="AN102" s="347">
        <v>3</v>
      </c>
      <c r="AO102" s="347">
        <v>3</v>
      </c>
      <c r="AP102" s="347">
        <v>4</v>
      </c>
      <c r="AQ102" s="347">
        <v>0</v>
      </c>
      <c r="AR102" s="347">
        <v>48</v>
      </c>
      <c r="AS102" s="346">
        <v>562</v>
      </c>
      <c r="AT102" s="347">
        <v>63</v>
      </c>
      <c r="AU102" s="347">
        <v>12</v>
      </c>
      <c r="AV102" s="347">
        <v>10</v>
      </c>
      <c r="AW102" s="347">
        <v>21</v>
      </c>
      <c r="AX102" s="347">
        <v>95</v>
      </c>
      <c r="AY102" s="347">
        <v>104</v>
      </c>
      <c r="AZ102" s="347">
        <v>89</v>
      </c>
      <c r="BA102" s="347">
        <v>43</v>
      </c>
      <c r="BB102" s="347">
        <v>25</v>
      </c>
      <c r="BC102" s="347">
        <v>29</v>
      </c>
      <c r="BD102" s="347">
        <v>10</v>
      </c>
      <c r="BE102" s="347">
        <v>8</v>
      </c>
      <c r="BF102" s="347">
        <v>14</v>
      </c>
      <c r="BG102" s="347">
        <v>6</v>
      </c>
      <c r="BH102" s="347">
        <v>8</v>
      </c>
      <c r="BI102" s="347">
        <v>7</v>
      </c>
      <c r="BJ102" s="347">
        <v>6</v>
      </c>
      <c r="BK102" s="347">
        <v>7</v>
      </c>
      <c r="BL102" s="347">
        <v>5</v>
      </c>
      <c r="BM102" s="344">
        <v>31</v>
      </c>
    </row>
    <row r="103" spans="1:65">
      <c r="A103" s="324">
        <v>442</v>
      </c>
      <c r="B103" s="343" t="s">
        <v>292</v>
      </c>
      <c r="C103" s="346">
        <v>242</v>
      </c>
      <c r="D103" s="347">
        <v>31</v>
      </c>
      <c r="E103" s="347">
        <v>14</v>
      </c>
      <c r="F103" s="347">
        <v>5</v>
      </c>
      <c r="G103" s="347">
        <v>8</v>
      </c>
      <c r="H103" s="347">
        <v>43</v>
      </c>
      <c r="I103" s="347">
        <v>37</v>
      </c>
      <c r="J103" s="347">
        <v>37</v>
      </c>
      <c r="K103" s="347">
        <v>15</v>
      </c>
      <c r="L103" s="347">
        <v>10</v>
      </c>
      <c r="M103" s="347">
        <v>13</v>
      </c>
      <c r="N103" s="347">
        <v>9</v>
      </c>
      <c r="O103" s="347">
        <v>3</v>
      </c>
      <c r="P103" s="347">
        <v>8</v>
      </c>
      <c r="Q103" s="347">
        <v>3</v>
      </c>
      <c r="R103" s="347">
        <v>1</v>
      </c>
      <c r="S103" s="347">
        <v>2</v>
      </c>
      <c r="T103" s="347">
        <v>2</v>
      </c>
      <c r="U103" s="347">
        <v>1</v>
      </c>
      <c r="V103" s="347">
        <v>0</v>
      </c>
      <c r="W103" s="348">
        <v>31</v>
      </c>
      <c r="X103" s="347">
        <v>127</v>
      </c>
      <c r="Y103" s="347">
        <v>14</v>
      </c>
      <c r="Z103" s="347">
        <v>5</v>
      </c>
      <c r="AA103" s="347">
        <v>3</v>
      </c>
      <c r="AB103" s="347">
        <v>3</v>
      </c>
      <c r="AC103" s="347">
        <v>29</v>
      </c>
      <c r="AD103" s="347">
        <v>20</v>
      </c>
      <c r="AE103" s="347">
        <v>20</v>
      </c>
      <c r="AF103" s="347">
        <v>6</v>
      </c>
      <c r="AG103" s="347">
        <v>5</v>
      </c>
      <c r="AH103" s="347">
        <v>7</v>
      </c>
      <c r="AI103" s="347">
        <v>2</v>
      </c>
      <c r="AJ103" s="347">
        <v>1</v>
      </c>
      <c r="AK103" s="347">
        <v>6</v>
      </c>
      <c r="AL103" s="347">
        <v>2</v>
      </c>
      <c r="AM103" s="347">
        <v>1</v>
      </c>
      <c r="AN103" s="347">
        <v>2</v>
      </c>
      <c r="AO103" s="347">
        <v>1</v>
      </c>
      <c r="AP103" s="347">
        <v>0</v>
      </c>
      <c r="AQ103" s="347">
        <v>0</v>
      </c>
      <c r="AR103" s="347">
        <v>11</v>
      </c>
      <c r="AS103" s="346">
        <v>115</v>
      </c>
      <c r="AT103" s="347">
        <v>17</v>
      </c>
      <c r="AU103" s="347">
        <v>9</v>
      </c>
      <c r="AV103" s="347">
        <v>2</v>
      </c>
      <c r="AW103" s="347">
        <v>5</v>
      </c>
      <c r="AX103" s="347">
        <v>14</v>
      </c>
      <c r="AY103" s="347">
        <v>17</v>
      </c>
      <c r="AZ103" s="347">
        <v>17</v>
      </c>
      <c r="BA103" s="347">
        <v>9</v>
      </c>
      <c r="BB103" s="347">
        <v>5</v>
      </c>
      <c r="BC103" s="347">
        <v>6</v>
      </c>
      <c r="BD103" s="347">
        <v>7</v>
      </c>
      <c r="BE103" s="347">
        <v>2</v>
      </c>
      <c r="BF103" s="347">
        <v>2</v>
      </c>
      <c r="BG103" s="347">
        <v>1</v>
      </c>
      <c r="BH103" s="347">
        <v>0</v>
      </c>
      <c r="BI103" s="347">
        <v>0</v>
      </c>
      <c r="BJ103" s="347">
        <v>1</v>
      </c>
      <c r="BK103" s="347">
        <v>1</v>
      </c>
      <c r="BL103" s="347">
        <v>0</v>
      </c>
      <c r="BM103" s="344">
        <v>20</v>
      </c>
    </row>
    <row r="104" spans="1:65">
      <c r="A104" s="324">
        <v>443</v>
      </c>
      <c r="B104" s="343" t="s">
        <v>293</v>
      </c>
      <c r="C104" s="346">
        <v>615</v>
      </c>
      <c r="D104" s="347">
        <v>61</v>
      </c>
      <c r="E104" s="347">
        <v>23</v>
      </c>
      <c r="F104" s="347">
        <v>8</v>
      </c>
      <c r="G104" s="347">
        <v>47</v>
      </c>
      <c r="H104" s="347">
        <v>108</v>
      </c>
      <c r="I104" s="347">
        <v>111</v>
      </c>
      <c r="J104" s="347">
        <v>88</v>
      </c>
      <c r="K104" s="347">
        <v>50</v>
      </c>
      <c r="L104" s="347">
        <v>27</v>
      </c>
      <c r="M104" s="347">
        <v>24</v>
      </c>
      <c r="N104" s="347">
        <v>21</v>
      </c>
      <c r="O104" s="347">
        <v>12</v>
      </c>
      <c r="P104" s="347">
        <v>14</v>
      </c>
      <c r="Q104" s="347">
        <v>6</v>
      </c>
      <c r="R104" s="347">
        <v>6</v>
      </c>
      <c r="S104" s="347">
        <v>1</v>
      </c>
      <c r="T104" s="347">
        <v>0</v>
      </c>
      <c r="U104" s="347">
        <v>5</v>
      </c>
      <c r="V104" s="347">
        <v>3</v>
      </c>
      <c r="W104" s="348">
        <v>168</v>
      </c>
      <c r="X104" s="347">
        <v>313</v>
      </c>
      <c r="Y104" s="347">
        <v>25</v>
      </c>
      <c r="Z104" s="347">
        <v>9</v>
      </c>
      <c r="AA104" s="347">
        <v>4</v>
      </c>
      <c r="AB104" s="347">
        <v>22</v>
      </c>
      <c r="AC104" s="347">
        <v>55</v>
      </c>
      <c r="AD104" s="347">
        <v>62</v>
      </c>
      <c r="AE104" s="347">
        <v>45</v>
      </c>
      <c r="AF104" s="347">
        <v>28</v>
      </c>
      <c r="AG104" s="347">
        <v>15</v>
      </c>
      <c r="AH104" s="347">
        <v>9</v>
      </c>
      <c r="AI104" s="347">
        <v>15</v>
      </c>
      <c r="AJ104" s="347">
        <v>8</v>
      </c>
      <c r="AK104" s="347">
        <v>9</v>
      </c>
      <c r="AL104" s="347">
        <v>2</v>
      </c>
      <c r="AM104" s="347">
        <v>3</v>
      </c>
      <c r="AN104" s="347">
        <v>0</v>
      </c>
      <c r="AO104" s="347">
        <v>0</v>
      </c>
      <c r="AP104" s="347">
        <v>1</v>
      </c>
      <c r="AQ104" s="347">
        <v>1</v>
      </c>
      <c r="AR104" s="347">
        <v>50</v>
      </c>
      <c r="AS104" s="346">
        <v>302</v>
      </c>
      <c r="AT104" s="347">
        <v>36</v>
      </c>
      <c r="AU104" s="347">
        <v>14</v>
      </c>
      <c r="AV104" s="347">
        <v>4</v>
      </c>
      <c r="AW104" s="347">
        <v>25</v>
      </c>
      <c r="AX104" s="347">
        <v>53</v>
      </c>
      <c r="AY104" s="347">
        <v>49</v>
      </c>
      <c r="AZ104" s="347">
        <v>43</v>
      </c>
      <c r="BA104" s="347">
        <v>22</v>
      </c>
      <c r="BB104" s="347">
        <v>12</v>
      </c>
      <c r="BC104" s="347">
        <v>15</v>
      </c>
      <c r="BD104" s="347">
        <v>6</v>
      </c>
      <c r="BE104" s="347">
        <v>4</v>
      </c>
      <c r="BF104" s="347">
        <v>5</v>
      </c>
      <c r="BG104" s="347">
        <v>4</v>
      </c>
      <c r="BH104" s="347">
        <v>3</v>
      </c>
      <c r="BI104" s="347">
        <v>1</v>
      </c>
      <c r="BJ104" s="347">
        <v>0</v>
      </c>
      <c r="BK104" s="347">
        <v>4</v>
      </c>
      <c r="BL104" s="347">
        <v>2</v>
      </c>
      <c r="BM104" s="344">
        <v>118</v>
      </c>
    </row>
    <row r="105" spans="1:65">
      <c r="A105" s="324">
        <v>446</v>
      </c>
      <c r="B105" s="343" t="s">
        <v>294</v>
      </c>
      <c r="C105" s="346">
        <v>217</v>
      </c>
      <c r="D105" s="347">
        <v>21</v>
      </c>
      <c r="E105" s="347">
        <v>18</v>
      </c>
      <c r="F105" s="347">
        <v>10</v>
      </c>
      <c r="G105" s="347">
        <v>7</v>
      </c>
      <c r="H105" s="347">
        <v>17</v>
      </c>
      <c r="I105" s="347">
        <v>34</v>
      </c>
      <c r="J105" s="347">
        <v>34</v>
      </c>
      <c r="K105" s="347">
        <v>24</v>
      </c>
      <c r="L105" s="347">
        <v>16</v>
      </c>
      <c r="M105" s="347">
        <v>8</v>
      </c>
      <c r="N105" s="347">
        <v>3</v>
      </c>
      <c r="O105" s="347">
        <v>5</v>
      </c>
      <c r="P105" s="347">
        <v>7</v>
      </c>
      <c r="Q105" s="347">
        <v>7</v>
      </c>
      <c r="R105" s="347">
        <v>3</v>
      </c>
      <c r="S105" s="347">
        <v>2</v>
      </c>
      <c r="T105" s="347">
        <v>1</v>
      </c>
      <c r="U105" s="347">
        <v>0</v>
      </c>
      <c r="V105" s="347">
        <v>0</v>
      </c>
      <c r="W105" s="348">
        <v>19</v>
      </c>
      <c r="X105" s="347">
        <v>107</v>
      </c>
      <c r="Y105" s="347">
        <v>13</v>
      </c>
      <c r="Z105" s="347">
        <v>10</v>
      </c>
      <c r="AA105" s="347">
        <v>5</v>
      </c>
      <c r="AB105" s="347">
        <v>3</v>
      </c>
      <c r="AC105" s="347">
        <v>4</v>
      </c>
      <c r="AD105" s="347">
        <v>13</v>
      </c>
      <c r="AE105" s="347">
        <v>22</v>
      </c>
      <c r="AF105" s="347">
        <v>12</v>
      </c>
      <c r="AG105" s="347">
        <v>7</v>
      </c>
      <c r="AH105" s="347">
        <v>5</v>
      </c>
      <c r="AI105" s="347">
        <v>1</v>
      </c>
      <c r="AJ105" s="347">
        <v>3</v>
      </c>
      <c r="AK105" s="347">
        <v>5</v>
      </c>
      <c r="AL105" s="347">
        <v>3</v>
      </c>
      <c r="AM105" s="347">
        <v>1</v>
      </c>
      <c r="AN105" s="347">
        <v>0</v>
      </c>
      <c r="AO105" s="347">
        <v>0</v>
      </c>
      <c r="AP105" s="347">
        <v>0</v>
      </c>
      <c r="AQ105" s="347">
        <v>0</v>
      </c>
      <c r="AR105" s="347">
        <v>4</v>
      </c>
      <c r="AS105" s="346">
        <v>110</v>
      </c>
      <c r="AT105" s="347">
        <v>8</v>
      </c>
      <c r="AU105" s="347">
        <v>8</v>
      </c>
      <c r="AV105" s="347">
        <v>5</v>
      </c>
      <c r="AW105" s="347">
        <v>4</v>
      </c>
      <c r="AX105" s="347">
        <v>13</v>
      </c>
      <c r="AY105" s="347">
        <v>21</v>
      </c>
      <c r="AZ105" s="347">
        <v>12</v>
      </c>
      <c r="BA105" s="347">
        <v>12</v>
      </c>
      <c r="BB105" s="347">
        <v>9</v>
      </c>
      <c r="BC105" s="347">
        <v>3</v>
      </c>
      <c r="BD105" s="347">
        <v>2</v>
      </c>
      <c r="BE105" s="347">
        <v>2</v>
      </c>
      <c r="BF105" s="347">
        <v>2</v>
      </c>
      <c r="BG105" s="347">
        <v>4</v>
      </c>
      <c r="BH105" s="347">
        <v>2</v>
      </c>
      <c r="BI105" s="347">
        <v>2</v>
      </c>
      <c r="BJ105" s="347">
        <v>1</v>
      </c>
      <c r="BK105" s="347">
        <v>0</v>
      </c>
      <c r="BL105" s="347">
        <v>0</v>
      </c>
      <c r="BM105" s="344">
        <v>15</v>
      </c>
    </row>
    <row r="106" spans="1:65">
      <c r="A106" s="324">
        <v>464</v>
      </c>
      <c r="B106" s="343" t="s">
        <v>295</v>
      </c>
      <c r="C106" s="346">
        <v>973</v>
      </c>
      <c r="D106" s="347">
        <v>103</v>
      </c>
      <c r="E106" s="347">
        <v>33</v>
      </c>
      <c r="F106" s="347">
        <v>8</v>
      </c>
      <c r="G106" s="347">
        <v>44</v>
      </c>
      <c r="H106" s="347">
        <v>155</v>
      </c>
      <c r="I106" s="347">
        <v>171</v>
      </c>
      <c r="J106" s="347">
        <v>122</v>
      </c>
      <c r="K106" s="347">
        <v>96</v>
      </c>
      <c r="L106" s="347">
        <v>59</v>
      </c>
      <c r="M106" s="347">
        <v>54</v>
      </c>
      <c r="N106" s="347">
        <v>30</v>
      </c>
      <c r="O106" s="347">
        <v>23</v>
      </c>
      <c r="P106" s="347">
        <v>29</v>
      </c>
      <c r="Q106" s="347">
        <v>10</v>
      </c>
      <c r="R106" s="347">
        <v>11</v>
      </c>
      <c r="S106" s="347">
        <v>5</v>
      </c>
      <c r="T106" s="347">
        <v>12</v>
      </c>
      <c r="U106" s="347">
        <v>5</v>
      </c>
      <c r="V106" s="347">
        <v>3</v>
      </c>
      <c r="W106" s="348">
        <v>45</v>
      </c>
      <c r="X106" s="347">
        <v>505</v>
      </c>
      <c r="Y106" s="347">
        <v>50</v>
      </c>
      <c r="Z106" s="347">
        <v>17</v>
      </c>
      <c r="AA106" s="347">
        <v>5</v>
      </c>
      <c r="AB106" s="347">
        <v>21</v>
      </c>
      <c r="AC106" s="347">
        <v>76</v>
      </c>
      <c r="AD106" s="347">
        <v>87</v>
      </c>
      <c r="AE106" s="347">
        <v>57</v>
      </c>
      <c r="AF106" s="347">
        <v>58</v>
      </c>
      <c r="AG106" s="347">
        <v>39</v>
      </c>
      <c r="AH106" s="347">
        <v>32</v>
      </c>
      <c r="AI106" s="347">
        <v>20</v>
      </c>
      <c r="AJ106" s="347">
        <v>12</v>
      </c>
      <c r="AK106" s="347">
        <v>15</v>
      </c>
      <c r="AL106" s="347">
        <v>6</v>
      </c>
      <c r="AM106" s="347">
        <v>3</v>
      </c>
      <c r="AN106" s="347">
        <v>1</v>
      </c>
      <c r="AO106" s="347">
        <v>4</v>
      </c>
      <c r="AP106" s="347">
        <v>0</v>
      </c>
      <c r="AQ106" s="347">
        <v>2</v>
      </c>
      <c r="AR106" s="347">
        <v>27</v>
      </c>
      <c r="AS106" s="346">
        <v>468</v>
      </c>
      <c r="AT106" s="347">
        <v>53</v>
      </c>
      <c r="AU106" s="347">
        <v>16</v>
      </c>
      <c r="AV106" s="347">
        <v>3</v>
      </c>
      <c r="AW106" s="347">
        <v>23</v>
      </c>
      <c r="AX106" s="347">
        <v>79</v>
      </c>
      <c r="AY106" s="347">
        <v>84</v>
      </c>
      <c r="AZ106" s="347">
        <v>65</v>
      </c>
      <c r="BA106" s="347">
        <v>38</v>
      </c>
      <c r="BB106" s="347">
        <v>20</v>
      </c>
      <c r="BC106" s="347">
        <v>22</v>
      </c>
      <c r="BD106" s="347">
        <v>10</v>
      </c>
      <c r="BE106" s="347">
        <v>11</v>
      </c>
      <c r="BF106" s="347">
        <v>14</v>
      </c>
      <c r="BG106" s="347">
        <v>4</v>
      </c>
      <c r="BH106" s="347">
        <v>8</v>
      </c>
      <c r="BI106" s="347">
        <v>4</v>
      </c>
      <c r="BJ106" s="347">
        <v>8</v>
      </c>
      <c r="BK106" s="347">
        <v>5</v>
      </c>
      <c r="BL106" s="347">
        <v>1</v>
      </c>
      <c r="BM106" s="344">
        <v>18</v>
      </c>
    </row>
    <row r="107" spans="1:65">
      <c r="A107" s="324">
        <v>481</v>
      </c>
      <c r="B107" s="343" t="s">
        <v>296</v>
      </c>
      <c r="C107" s="346">
        <v>324</v>
      </c>
      <c r="D107" s="347">
        <v>19</v>
      </c>
      <c r="E107" s="347">
        <v>16</v>
      </c>
      <c r="F107" s="347">
        <v>12</v>
      </c>
      <c r="G107" s="347">
        <v>16</v>
      </c>
      <c r="H107" s="347">
        <v>43</v>
      </c>
      <c r="I107" s="347">
        <v>41</v>
      </c>
      <c r="J107" s="347">
        <v>39</v>
      </c>
      <c r="K107" s="347">
        <v>25</v>
      </c>
      <c r="L107" s="347">
        <v>24</v>
      </c>
      <c r="M107" s="347">
        <v>13</v>
      </c>
      <c r="N107" s="347">
        <v>20</v>
      </c>
      <c r="O107" s="347">
        <v>10</v>
      </c>
      <c r="P107" s="347">
        <v>20</v>
      </c>
      <c r="Q107" s="347">
        <v>10</v>
      </c>
      <c r="R107" s="347">
        <v>6</v>
      </c>
      <c r="S107" s="347">
        <v>2</v>
      </c>
      <c r="T107" s="347">
        <v>2</v>
      </c>
      <c r="U107" s="347">
        <v>4</v>
      </c>
      <c r="V107" s="347">
        <v>2</v>
      </c>
      <c r="W107" s="348">
        <v>26</v>
      </c>
      <c r="X107" s="347">
        <v>186</v>
      </c>
      <c r="Y107" s="347">
        <v>11</v>
      </c>
      <c r="Z107" s="347">
        <v>11</v>
      </c>
      <c r="AA107" s="347">
        <v>3</v>
      </c>
      <c r="AB107" s="347">
        <v>8</v>
      </c>
      <c r="AC107" s="347">
        <v>29</v>
      </c>
      <c r="AD107" s="347">
        <v>26</v>
      </c>
      <c r="AE107" s="347">
        <v>24</v>
      </c>
      <c r="AF107" s="347">
        <v>14</v>
      </c>
      <c r="AG107" s="347">
        <v>15</v>
      </c>
      <c r="AH107" s="347">
        <v>8</v>
      </c>
      <c r="AI107" s="347">
        <v>11</v>
      </c>
      <c r="AJ107" s="347">
        <v>4</v>
      </c>
      <c r="AK107" s="347">
        <v>10</v>
      </c>
      <c r="AL107" s="347">
        <v>4</v>
      </c>
      <c r="AM107" s="347">
        <v>3</v>
      </c>
      <c r="AN107" s="347">
        <v>1</v>
      </c>
      <c r="AO107" s="347">
        <v>2</v>
      </c>
      <c r="AP107" s="347">
        <v>1</v>
      </c>
      <c r="AQ107" s="347">
        <v>1</v>
      </c>
      <c r="AR107" s="347">
        <v>9</v>
      </c>
      <c r="AS107" s="346">
        <v>138</v>
      </c>
      <c r="AT107" s="347">
        <v>8</v>
      </c>
      <c r="AU107" s="347">
        <v>5</v>
      </c>
      <c r="AV107" s="347">
        <v>9</v>
      </c>
      <c r="AW107" s="347">
        <v>8</v>
      </c>
      <c r="AX107" s="347">
        <v>14</v>
      </c>
      <c r="AY107" s="347">
        <v>15</v>
      </c>
      <c r="AZ107" s="347">
        <v>15</v>
      </c>
      <c r="BA107" s="347">
        <v>11</v>
      </c>
      <c r="BB107" s="347">
        <v>9</v>
      </c>
      <c r="BC107" s="347">
        <v>5</v>
      </c>
      <c r="BD107" s="347">
        <v>9</v>
      </c>
      <c r="BE107" s="347">
        <v>6</v>
      </c>
      <c r="BF107" s="347">
        <v>10</v>
      </c>
      <c r="BG107" s="347">
        <v>6</v>
      </c>
      <c r="BH107" s="347">
        <v>3</v>
      </c>
      <c r="BI107" s="347">
        <v>1</v>
      </c>
      <c r="BJ107" s="347">
        <v>0</v>
      </c>
      <c r="BK107" s="347">
        <v>3</v>
      </c>
      <c r="BL107" s="347">
        <v>1</v>
      </c>
      <c r="BM107" s="344">
        <v>17</v>
      </c>
    </row>
    <row r="108" spans="1:65">
      <c r="A108" s="324">
        <v>501</v>
      </c>
      <c r="B108" s="343" t="s">
        <v>297</v>
      </c>
      <c r="C108" s="346">
        <v>281</v>
      </c>
      <c r="D108" s="347">
        <v>25</v>
      </c>
      <c r="E108" s="347">
        <v>9</v>
      </c>
      <c r="F108" s="347">
        <v>5</v>
      </c>
      <c r="G108" s="347">
        <v>20</v>
      </c>
      <c r="H108" s="347">
        <v>35</v>
      </c>
      <c r="I108" s="347">
        <v>51</v>
      </c>
      <c r="J108" s="347">
        <v>31</v>
      </c>
      <c r="K108" s="347">
        <v>21</v>
      </c>
      <c r="L108" s="347">
        <v>23</v>
      </c>
      <c r="M108" s="347">
        <v>13</v>
      </c>
      <c r="N108" s="347">
        <v>9</v>
      </c>
      <c r="O108" s="347">
        <v>10</v>
      </c>
      <c r="P108" s="347">
        <v>8</v>
      </c>
      <c r="Q108" s="347">
        <v>8</v>
      </c>
      <c r="R108" s="347">
        <v>4</v>
      </c>
      <c r="S108" s="347">
        <v>1</v>
      </c>
      <c r="T108" s="347">
        <v>5</v>
      </c>
      <c r="U108" s="347">
        <v>1</v>
      </c>
      <c r="V108" s="347">
        <v>2</v>
      </c>
      <c r="W108" s="348">
        <v>37</v>
      </c>
      <c r="X108" s="347">
        <v>129</v>
      </c>
      <c r="Y108" s="347">
        <v>13</v>
      </c>
      <c r="Z108" s="347">
        <v>2</v>
      </c>
      <c r="AA108" s="347">
        <v>3</v>
      </c>
      <c r="AB108" s="347">
        <v>11</v>
      </c>
      <c r="AC108" s="347">
        <v>15</v>
      </c>
      <c r="AD108" s="347">
        <v>24</v>
      </c>
      <c r="AE108" s="347">
        <v>9</v>
      </c>
      <c r="AF108" s="347">
        <v>5</v>
      </c>
      <c r="AG108" s="347">
        <v>13</v>
      </c>
      <c r="AH108" s="347">
        <v>9</v>
      </c>
      <c r="AI108" s="347">
        <v>4</v>
      </c>
      <c r="AJ108" s="347">
        <v>6</v>
      </c>
      <c r="AK108" s="347">
        <v>6</v>
      </c>
      <c r="AL108" s="347">
        <v>4</v>
      </c>
      <c r="AM108" s="347">
        <v>2</v>
      </c>
      <c r="AN108" s="347">
        <v>1</v>
      </c>
      <c r="AO108" s="347">
        <v>2</v>
      </c>
      <c r="AP108" s="347">
        <v>0</v>
      </c>
      <c r="AQ108" s="347">
        <v>0</v>
      </c>
      <c r="AR108" s="347">
        <v>14</v>
      </c>
      <c r="AS108" s="346">
        <v>152</v>
      </c>
      <c r="AT108" s="347">
        <v>12</v>
      </c>
      <c r="AU108" s="347">
        <v>7</v>
      </c>
      <c r="AV108" s="347">
        <v>2</v>
      </c>
      <c r="AW108" s="347">
        <v>9</v>
      </c>
      <c r="AX108" s="347">
        <v>20</v>
      </c>
      <c r="AY108" s="347">
        <v>27</v>
      </c>
      <c r="AZ108" s="347">
        <v>22</v>
      </c>
      <c r="BA108" s="347">
        <v>16</v>
      </c>
      <c r="BB108" s="347">
        <v>10</v>
      </c>
      <c r="BC108" s="347">
        <v>4</v>
      </c>
      <c r="BD108" s="347">
        <v>5</v>
      </c>
      <c r="BE108" s="347">
        <v>4</v>
      </c>
      <c r="BF108" s="347">
        <v>2</v>
      </c>
      <c r="BG108" s="347">
        <v>4</v>
      </c>
      <c r="BH108" s="347">
        <v>2</v>
      </c>
      <c r="BI108" s="347">
        <v>0</v>
      </c>
      <c r="BJ108" s="347">
        <v>3</v>
      </c>
      <c r="BK108" s="347">
        <v>1</v>
      </c>
      <c r="BL108" s="347">
        <v>2</v>
      </c>
      <c r="BM108" s="344">
        <v>23</v>
      </c>
    </row>
    <row r="109" spans="1:65">
      <c r="A109" s="324">
        <v>585</v>
      </c>
      <c r="B109" s="343" t="s">
        <v>298</v>
      </c>
      <c r="C109" s="346">
        <v>299</v>
      </c>
      <c r="D109" s="347">
        <v>29</v>
      </c>
      <c r="E109" s="347">
        <v>12</v>
      </c>
      <c r="F109" s="347">
        <v>6</v>
      </c>
      <c r="G109" s="347">
        <v>33</v>
      </c>
      <c r="H109" s="347">
        <v>53</v>
      </c>
      <c r="I109" s="347">
        <v>47</v>
      </c>
      <c r="J109" s="347">
        <v>27</v>
      </c>
      <c r="K109" s="347">
        <v>20</v>
      </c>
      <c r="L109" s="347">
        <v>11</v>
      </c>
      <c r="M109" s="347">
        <v>6</v>
      </c>
      <c r="N109" s="347">
        <v>7</v>
      </c>
      <c r="O109" s="347">
        <v>17</v>
      </c>
      <c r="P109" s="347">
        <v>12</v>
      </c>
      <c r="Q109" s="347">
        <v>7</v>
      </c>
      <c r="R109" s="347">
        <v>3</v>
      </c>
      <c r="S109" s="347">
        <v>2</v>
      </c>
      <c r="T109" s="347">
        <v>0</v>
      </c>
      <c r="U109" s="347">
        <v>3</v>
      </c>
      <c r="V109" s="347">
        <v>4</v>
      </c>
      <c r="W109" s="348">
        <v>29</v>
      </c>
      <c r="X109" s="347">
        <v>131</v>
      </c>
      <c r="Y109" s="347">
        <v>15</v>
      </c>
      <c r="Z109" s="347">
        <v>9</v>
      </c>
      <c r="AA109" s="347">
        <v>2</v>
      </c>
      <c r="AB109" s="347">
        <v>10</v>
      </c>
      <c r="AC109" s="347">
        <v>15</v>
      </c>
      <c r="AD109" s="347">
        <v>18</v>
      </c>
      <c r="AE109" s="347">
        <v>17</v>
      </c>
      <c r="AF109" s="347">
        <v>11</v>
      </c>
      <c r="AG109" s="347">
        <v>6</v>
      </c>
      <c r="AH109" s="347">
        <v>3</v>
      </c>
      <c r="AI109" s="347">
        <v>3</v>
      </c>
      <c r="AJ109" s="347">
        <v>10</v>
      </c>
      <c r="AK109" s="347">
        <v>4</v>
      </c>
      <c r="AL109" s="347">
        <v>4</v>
      </c>
      <c r="AM109" s="347">
        <v>3</v>
      </c>
      <c r="AN109" s="347">
        <v>0</v>
      </c>
      <c r="AO109" s="347">
        <v>0</v>
      </c>
      <c r="AP109" s="347">
        <v>1</v>
      </c>
      <c r="AQ109" s="347">
        <v>0</v>
      </c>
      <c r="AR109" s="347">
        <v>14</v>
      </c>
      <c r="AS109" s="346">
        <v>168</v>
      </c>
      <c r="AT109" s="347">
        <v>14</v>
      </c>
      <c r="AU109" s="347">
        <v>3</v>
      </c>
      <c r="AV109" s="347">
        <v>4</v>
      </c>
      <c r="AW109" s="347">
        <v>23</v>
      </c>
      <c r="AX109" s="347">
        <v>38</v>
      </c>
      <c r="AY109" s="347">
        <v>29</v>
      </c>
      <c r="AZ109" s="347">
        <v>10</v>
      </c>
      <c r="BA109" s="347">
        <v>9</v>
      </c>
      <c r="BB109" s="347">
        <v>5</v>
      </c>
      <c r="BC109" s="347">
        <v>3</v>
      </c>
      <c r="BD109" s="347">
        <v>4</v>
      </c>
      <c r="BE109" s="347">
        <v>7</v>
      </c>
      <c r="BF109" s="347">
        <v>8</v>
      </c>
      <c r="BG109" s="347">
        <v>3</v>
      </c>
      <c r="BH109" s="347">
        <v>0</v>
      </c>
      <c r="BI109" s="347">
        <v>2</v>
      </c>
      <c r="BJ109" s="347">
        <v>0</v>
      </c>
      <c r="BK109" s="347">
        <v>2</v>
      </c>
      <c r="BL109" s="347">
        <v>4</v>
      </c>
      <c r="BM109" s="344">
        <v>15</v>
      </c>
    </row>
    <row r="110" spans="1:65">
      <c r="A110" s="305">
        <v>586</v>
      </c>
      <c r="B110" s="309" t="s">
        <v>142</v>
      </c>
      <c r="C110" s="349">
        <v>217</v>
      </c>
      <c r="D110" s="350">
        <v>20</v>
      </c>
      <c r="E110" s="350">
        <v>5</v>
      </c>
      <c r="F110" s="350">
        <v>0</v>
      </c>
      <c r="G110" s="350">
        <v>11</v>
      </c>
      <c r="H110" s="350">
        <v>39</v>
      </c>
      <c r="I110" s="350">
        <v>43</v>
      </c>
      <c r="J110" s="350">
        <v>29</v>
      </c>
      <c r="K110" s="350">
        <v>24</v>
      </c>
      <c r="L110" s="350">
        <v>8</v>
      </c>
      <c r="M110" s="350">
        <v>9</v>
      </c>
      <c r="N110" s="350">
        <v>4</v>
      </c>
      <c r="O110" s="350">
        <v>6</v>
      </c>
      <c r="P110" s="350">
        <v>7</v>
      </c>
      <c r="Q110" s="350">
        <v>4</v>
      </c>
      <c r="R110" s="350">
        <v>3</v>
      </c>
      <c r="S110" s="350">
        <v>2</v>
      </c>
      <c r="T110" s="350">
        <v>1</v>
      </c>
      <c r="U110" s="350">
        <v>1</v>
      </c>
      <c r="V110" s="350">
        <v>1</v>
      </c>
      <c r="W110" s="351">
        <v>39</v>
      </c>
      <c r="X110" s="350">
        <v>99</v>
      </c>
      <c r="Y110" s="350">
        <v>8</v>
      </c>
      <c r="Z110" s="350">
        <v>2</v>
      </c>
      <c r="AA110" s="350">
        <v>0</v>
      </c>
      <c r="AB110" s="350">
        <v>5</v>
      </c>
      <c r="AC110" s="350">
        <v>17</v>
      </c>
      <c r="AD110" s="350">
        <v>21</v>
      </c>
      <c r="AE110" s="350">
        <v>12</v>
      </c>
      <c r="AF110" s="350">
        <v>10</v>
      </c>
      <c r="AG110" s="350">
        <v>5</v>
      </c>
      <c r="AH110" s="350">
        <v>5</v>
      </c>
      <c r="AI110" s="350">
        <v>3</v>
      </c>
      <c r="AJ110" s="350">
        <v>4</v>
      </c>
      <c r="AK110" s="350">
        <v>4</v>
      </c>
      <c r="AL110" s="350">
        <v>2</v>
      </c>
      <c r="AM110" s="350">
        <v>1</v>
      </c>
      <c r="AN110" s="350">
        <v>0</v>
      </c>
      <c r="AO110" s="350">
        <v>0</v>
      </c>
      <c r="AP110" s="350">
        <v>0</v>
      </c>
      <c r="AQ110" s="350">
        <v>0</v>
      </c>
      <c r="AR110" s="350">
        <v>23</v>
      </c>
      <c r="AS110" s="349">
        <v>118</v>
      </c>
      <c r="AT110" s="350">
        <v>12</v>
      </c>
      <c r="AU110" s="350">
        <v>3</v>
      </c>
      <c r="AV110" s="350">
        <v>0</v>
      </c>
      <c r="AW110" s="350">
        <v>6</v>
      </c>
      <c r="AX110" s="350">
        <v>22</v>
      </c>
      <c r="AY110" s="350">
        <v>22</v>
      </c>
      <c r="AZ110" s="350">
        <v>17</v>
      </c>
      <c r="BA110" s="350">
        <v>14</v>
      </c>
      <c r="BB110" s="350">
        <v>3</v>
      </c>
      <c r="BC110" s="350">
        <v>4</v>
      </c>
      <c r="BD110" s="350">
        <v>1</v>
      </c>
      <c r="BE110" s="350">
        <v>2</v>
      </c>
      <c r="BF110" s="350">
        <v>3</v>
      </c>
      <c r="BG110" s="350">
        <v>2</v>
      </c>
      <c r="BH110" s="350">
        <v>2</v>
      </c>
      <c r="BI110" s="350">
        <v>2</v>
      </c>
      <c r="BJ110" s="350">
        <v>1</v>
      </c>
      <c r="BK110" s="350">
        <v>1</v>
      </c>
      <c r="BL110" s="350">
        <v>1</v>
      </c>
      <c r="BM110" s="345">
        <v>16</v>
      </c>
    </row>
    <row r="111" spans="1:65">
      <c r="A111" s="325" t="s">
        <v>581</v>
      </c>
      <c r="BB111" s="270" t="s">
        <v>367</v>
      </c>
    </row>
    <row r="112" spans="1:65">
      <c r="C112" s="300"/>
    </row>
    <row r="113" spans="1:65">
      <c r="A113" s="290" t="s">
        <v>582</v>
      </c>
      <c r="BE113" s="300"/>
      <c r="BF113" s="300"/>
      <c r="BG113" s="300"/>
      <c r="BH113" s="300"/>
      <c r="BI113" s="300"/>
      <c r="BJ113" s="300"/>
      <c r="BK113" s="300"/>
    </row>
    <row r="114" spans="1:65">
      <c r="A114" s="301"/>
      <c r="B114" s="303"/>
      <c r="C114" s="302" t="s">
        <v>575</v>
      </c>
      <c r="D114" s="302"/>
      <c r="E114" s="302"/>
      <c r="F114" s="302"/>
      <c r="G114" s="302"/>
      <c r="H114" s="302"/>
      <c r="I114" s="302"/>
      <c r="J114" s="302"/>
      <c r="K114" s="302"/>
      <c r="L114" s="302"/>
      <c r="M114" s="302"/>
      <c r="N114" s="302"/>
      <c r="O114" s="302"/>
      <c r="P114" s="302"/>
      <c r="Q114" s="302"/>
      <c r="R114" s="302"/>
      <c r="S114" s="302"/>
      <c r="T114" s="302"/>
      <c r="U114" s="302"/>
      <c r="V114" s="302"/>
      <c r="W114" s="302"/>
      <c r="X114" s="301" t="s">
        <v>576</v>
      </c>
      <c r="Y114" s="302"/>
      <c r="Z114" s="302"/>
      <c r="AA114" s="302"/>
      <c r="AB114" s="302"/>
      <c r="AC114" s="302" t="s">
        <v>577</v>
      </c>
      <c r="AD114" s="302"/>
      <c r="AE114" s="302"/>
      <c r="AF114" s="302"/>
      <c r="AG114" s="302"/>
      <c r="AH114" s="302"/>
      <c r="AI114" s="302"/>
      <c r="AJ114" s="302"/>
      <c r="AK114" s="302"/>
      <c r="AL114" s="302"/>
      <c r="AM114" s="302"/>
      <c r="AN114" s="302"/>
      <c r="AO114" s="302"/>
      <c r="AP114" s="302"/>
      <c r="AQ114" s="302"/>
      <c r="AR114" s="352"/>
      <c r="AS114" s="301" t="s">
        <v>578</v>
      </c>
      <c r="AT114" s="302"/>
      <c r="AU114" s="302"/>
      <c r="AV114" s="302"/>
      <c r="AW114" s="302"/>
      <c r="AX114" s="302"/>
      <c r="AY114" s="302"/>
      <c r="AZ114" s="302"/>
      <c r="BA114" s="302"/>
      <c r="BB114" s="302"/>
      <c r="BC114" s="302"/>
      <c r="BD114" s="302"/>
      <c r="BE114" s="302"/>
      <c r="BF114" s="302"/>
      <c r="BG114" s="302"/>
      <c r="BH114" s="302"/>
      <c r="BI114" s="302"/>
      <c r="BJ114" s="302"/>
      <c r="BK114" s="302"/>
      <c r="BL114" s="302"/>
      <c r="BM114" s="304"/>
    </row>
    <row r="115" spans="1:65" ht="27">
      <c r="A115" s="324"/>
      <c r="B115" s="343"/>
      <c r="C115" s="324" t="s">
        <v>557</v>
      </c>
      <c r="D115" s="325" t="s">
        <v>558</v>
      </c>
      <c r="E115" s="325" t="s">
        <v>559</v>
      </c>
      <c r="F115" s="325" t="s">
        <v>560</v>
      </c>
      <c r="G115" s="325" t="s">
        <v>240</v>
      </c>
      <c r="H115" s="325" t="s">
        <v>241</v>
      </c>
      <c r="I115" s="325" t="s">
        <v>242</v>
      </c>
      <c r="J115" s="325" t="s">
        <v>243</v>
      </c>
      <c r="K115" s="325" t="s">
        <v>244</v>
      </c>
      <c r="L115" s="325" t="s">
        <v>245</v>
      </c>
      <c r="M115" s="325" t="s">
        <v>246</v>
      </c>
      <c r="N115" s="325" t="s">
        <v>561</v>
      </c>
      <c r="O115" s="325" t="s">
        <v>562</v>
      </c>
      <c r="P115" s="325" t="s">
        <v>563</v>
      </c>
      <c r="Q115" s="325" t="s">
        <v>564</v>
      </c>
      <c r="R115" s="325" t="s">
        <v>565</v>
      </c>
      <c r="S115" s="325" t="s">
        <v>566</v>
      </c>
      <c r="T115" s="325" t="s">
        <v>567</v>
      </c>
      <c r="U115" s="325" t="s">
        <v>568</v>
      </c>
      <c r="V115" s="325" t="s">
        <v>32</v>
      </c>
      <c r="W115" s="336" t="s">
        <v>569</v>
      </c>
      <c r="X115" s="324" t="s">
        <v>557</v>
      </c>
      <c r="Y115" s="325" t="s">
        <v>558</v>
      </c>
      <c r="Z115" s="325" t="s">
        <v>559</v>
      </c>
      <c r="AA115" s="325" t="s">
        <v>560</v>
      </c>
      <c r="AB115" s="325" t="s">
        <v>240</v>
      </c>
      <c r="AC115" s="325" t="s">
        <v>241</v>
      </c>
      <c r="AD115" s="325" t="s">
        <v>242</v>
      </c>
      <c r="AE115" s="325" t="s">
        <v>243</v>
      </c>
      <c r="AF115" s="325" t="s">
        <v>244</v>
      </c>
      <c r="AG115" s="325" t="s">
        <v>245</v>
      </c>
      <c r="AH115" s="325" t="s">
        <v>246</v>
      </c>
      <c r="AI115" s="325" t="s">
        <v>561</v>
      </c>
      <c r="AJ115" s="325" t="s">
        <v>562</v>
      </c>
      <c r="AK115" s="325" t="s">
        <v>563</v>
      </c>
      <c r="AL115" s="325" t="s">
        <v>564</v>
      </c>
      <c r="AM115" s="325" t="s">
        <v>565</v>
      </c>
      <c r="AN115" s="325" t="s">
        <v>566</v>
      </c>
      <c r="AO115" s="325" t="s">
        <v>567</v>
      </c>
      <c r="AP115" s="325" t="s">
        <v>568</v>
      </c>
      <c r="AQ115" s="325" t="s">
        <v>32</v>
      </c>
      <c r="AR115" s="353" t="s">
        <v>569</v>
      </c>
      <c r="AS115" s="324" t="s">
        <v>557</v>
      </c>
      <c r="AT115" s="325" t="s">
        <v>558</v>
      </c>
      <c r="AU115" s="325" t="s">
        <v>559</v>
      </c>
      <c r="AV115" s="325" t="s">
        <v>560</v>
      </c>
      <c r="AW115" s="325" t="s">
        <v>240</v>
      </c>
      <c r="AX115" s="325" t="s">
        <v>241</v>
      </c>
      <c r="AY115" s="325" t="s">
        <v>242</v>
      </c>
      <c r="AZ115" s="325" t="s">
        <v>243</v>
      </c>
      <c r="BA115" s="325" t="s">
        <v>244</v>
      </c>
      <c r="BB115" s="325" t="s">
        <v>245</v>
      </c>
      <c r="BC115" s="325" t="s">
        <v>246</v>
      </c>
      <c r="BD115" s="325" t="s">
        <v>561</v>
      </c>
      <c r="BE115" s="325" t="s">
        <v>562</v>
      </c>
      <c r="BF115" s="325" t="s">
        <v>563</v>
      </c>
      <c r="BG115" s="325" t="s">
        <v>564</v>
      </c>
      <c r="BH115" s="325" t="s">
        <v>565</v>
      </c>
      <c r="BI115" s="325" t="s">
        <v>566</v>
      </c>
      <c r="BJ115" s="325" t="s">
        <v>567</v>
      </c>
      <c r="BK115" s="325" t="s">
        <v>568</v>
      </c>
      <c r="BL115" s="325" t="s">
        <v>32</v>
      </c>
      <c r="BM115" s="310" t="s">
        <v>569</v>
      </c>
    </row>
    <row r="116" spans="1:65">
      <c r="A116" s="311"/>
      <c r="B116" s="312" t="s">
        <v>579</v>
      </c>
      <c r="C116" s="339">
        <v>202711</v>
      </c>
      <c r="D116" s="340">
        <v>12855</v>
      </c>
      <c r="E116" s="340">
        <v>5426</v>
      </c>
      <c r="F116" s="340">
        <v>3031</v>
      </c>
      <c r="G116" s="340">
        <v>9503</v>
      </c>
      <c r="H116" s="340">
        <v>37198</v>
      </c>
      <c r="I116" s="340">
        <v>38546</v>
      </c>
      <c r="J116" s="340">
        <v>27221</v>
      </c>
      <c r="K116" s="340">
        <v>16921</v>
      </c>
      <c r="L116" s="340">
        <v>12084</v>
      </c>
      <c r="M116" s="340">
        <v>9670</v>
      </c>
      <c r="N116" s="340">
        <v>6887</v>
      </c>
      <c r="O116" s="340">
        <v>5092</v>
      </c>
      <c r="P116" s="340">
        <v>3997</v>
      </c>
      <c r="Q116" s="340">
        <v>3630</v>
      </c>
      <c r="R116" s="340">
        <v>2625</v>
      </c>
      <c r="S116" s="340">
        <v>2311</v>
      </c>
      <c r="T116" s="340">
        <v>2334</v>
      </c>
      <c r="U116" s="340">
        <v>2046</v>
      </c>
      <c r="V116" s="340">
        <v>1334</v>
      </c>
      <c r="W116" s="341"/>
      <c r="X116" s="340">
        <v>105368</v>
      </c>
      <c r="Y116" s="340">
        <v>6578</v>
      </c>
      <c r="Z116" s="340">
        <v>2803</v>
      </c>
      <c r="AA116" s="340">
        <v>1518</v>
      </c>
      <c r="AB116" s="340">
        <v>5385</v>
      </c>
      <c r="AC116" s="340">
        <v>19453</v>
      </c>
      <c r="AD116" s="340">
        <v>19937</v>
      </c>
      <c r="AE116" s="340">
        <v>14229</v>
      </c>
      <c r="AF116" s="340">
        <v>8873</v>
      </c>
      <c r="AG116" s="340">
        <v>6630</v>
      </c>
      <c r="AH116" s="340">
        <v>5388</v>
      </c>
      <c r="AI116" s="340">
        <v>3780</v>
      </c>
      <c r="AJ116" s="340">
        <v>2821</v>
      </c>
      <c r="AK116" s="340">
        <v>2222</v>
      </c>
      <c r="AL116" s="340">
        <v>1902</v>
      </c>
      <c r="AM116" s="340">
        <v>1264</v>
      </c>
      <c r="AN116" s="340">
        <v>927</v>
      </c>
      <c r="AO116" s="340">
        <v>742</v>
      </c>
      <c r="AP116" s="340">
        <v>604</v>
      </c>
      <c r="AQ116" s="340">
        <v>312</v>
      </c>
      <c r="AR116" s="364"/>
      <c r="AS116" s="339">
        <v>97343</v>
      </c>
      <c r="AT116" s="340">
        <v>6277</v>
      </c>
      <c r="AU116" s="340">
        <v>2623</v>
      </c>
      <c r="AV116" s="340">
        <v>1513</v>
      </c>
      <c r="AW116" s="340">
        <v>4118</v>
      </c>
      <c r="AX116" s="340">
        <v>17745</v>
      </c>
      <c r="AY116" s="340">
        <v>18609</v>
      </c>
      <c r="AZ116" s="340">
        <v>12992</v>
      </c>
      <c r="BA116" s="340">
        <v>8048</v>
      </c>
      <c r="BB116" s="340">
        <v>5454</v>
      </c>
      <c r="BC116" s="340">
        <v>4282</v>
      </c>
      <c r="BD116" s="340">
        <v>3107</v>
      </c>
      <c r="BE116" s="340">
        <v>2271</v>
      </c>
      <c r="BF116" s="340">
        <v>1775</v>
      </c>
      <c r="BG116" s="340">
        <v>1728</v>
      </c>
      <c r="BH116" s="340">
        <v>1361</v>
      </c>
      <c r="BI116" s="340">
        <v>1384</v>
      </c>
      <c r="BJ116" s="340">
        <v>1592</v>
      </c>
      <c r="BK116" s="340">
        <v>1442</v>
      </c>
      <c r="BL116" s="340">
        <v>1022</v>
      </c>
      <c r="BM116" s="317"/>
    </row>
    <row r="117" spans="1:65">
      <c r="A117" s="301">
        <v>100</v>
      </c>
      <c r="B117" s="302" t="s">
        <v>580</v>
      </c>
      <c r="C117" s="365">
        <v>71348</v>
      </c>
      <c r="D117" s="356">
        <v>4223</v>
      </c>
      <c r="E117" s="356">
        <v>1732</v>
      </c>
      <c r="F117" s="356">
        <v>882</v>
      </c>
      <c r="G117" s="356">
        <v>2987</v>
      </c>
      <c r="H117" s="356">
        <v>12484</v>
      </c>
      <c r="I117" s="356">
        <v>13699</v>
      </c>
      <c r="J117" s="356">
        <v>9788</v>
      </c>
      <c r="K117" s="356">
        <v>5992</v>
      </c>
      <c r="L117" s="356">
        <v>4185</v>
      </c>
      <c r="M117" s="356">
        <v>3412</v>
      </c>
      <c r="N117" s="356">
        <v>2543</v>
      </c>
      <c r="O117" s="356">
        <v>1908</v>
      </c>
      <c r="P117" s="356">
        <v>1561</v>
      </c>
      <c r="Q117" s="356">
        <v>1446</v>
      </c>
      <c r="R117" s="356">
        <v>1085</v>
      </c>
      <c r="S117" s="356">
        <v>962</v>
      </c>
      <c r="T117" s="356">
        <v>1009</v>
      </c>
      <c r="U117" s="356">
        <v>890</v>
      </c>
      <c r="V117" s="356">
        <v>560</v>
      </c>
      <c r="W117" s="357"/>
      <c r="X117" s="356">
        <v>36409</v>
      </c>
      <c r="Y117" s="356">
        <v>2162</v>
      </c>
      <c r="Z117" s="356">
        <v>926</v>
      </c>
      <c r="AA117" s="356">
        <v>453</v>
      </c>
      <c r="AB117" s="356">
        <v>1574</v>
      </c>
      <c r="AC117" s="356">
        <v>6345</v>
      </c>
      <c r="AD117" s="356">
        <v>6937</v>
      </c>
      <c r="AE117" s="356">
        <v>5088</v>
      </c>
      <c r="AF117" s="356">
        <v>3115</v>
      </c>
      <c r="AG117" s="356">
        <v>2299</v>
      </c>
      <c r="AH117" s="356">
        <v>1866</v>
      </c>
      <c r="AI117" s="356">
        <v>1391</v>
      </c>
      <c r="AJ117" s="356">
        <v>1040</v>
      </c>
      <c r="AK117" s="356">
        <v>868</v>
      </c>
      <c r="AL117" s="356">
        <v>763</v>
      </c>
      <c r="AM117" s="356">
        <v>532</v>
      </c>
      <c r="AN117" s="356">
        <v>374</v>
      </c>
      <c r="AO117" s="356">
        <v>311</v>
      </c>
      <c r="AP117" s="356">
        <v>237</v>
      </c>
      <c r="AQ117" s="356">
        <v>128</v>
      </c>
      <c r="AR117" s="366"/>
      <c r="AS117" s="365">
        <v>34939</v>
      </c>
      <c r="AT117" s="356">
        <v>2061</v>
      </c>
      <c r="AU117" s="356">
        <v>806</v>
      </c>
      <c r="AV117" s="356">
        <v>429</v>
      </c>
      <c r="AW117" s="356">
        <v>1413</v>
      </c>
      <c r="AX117" s="356">
        <v>6139</v>
      </c>
      <c r="AY117" s="356">
        <v>6762</v>
      </c>
      <c r="AZ117" s="356">
        <v>4700</v>
      </c>
      <c r="BA117" s="356">
        <v>2877</v>
      </c>
      <c r="BB117" s="356">
        <v>1886</v>
      </c>
      <c r="BC117" s="356">
        <v>1546</v>
      </c>
      <c r="BD117" s="356">
        <v>1152</v>
      </c>
      <c r="BE117" s="356">
        <v>868</v>
      </c>
      <c r="BF117" s="356">
        <v>693</v>
      </c>
      <c r="BG117" s="356">
        <v>683</v>
      </c>
      <c r="BH117" s="356">
        <v>553</v>
      </c>
      <c r="BI117" s="356">
        <v>588</v>
      </c>
      <c r="BJ117" s="356">
        <v>698</v>
      </c>
      <c r="BK117" s="356">
        <v>653</v>
      </c>
      <c r="BL117" s="356">
        <v>432</v>
      </c>
      <c r="BM117" s="323"/>
    </row>
    <row r="118" spans="1:65">
      <c r="A118" s="324">
        <v>101</v>
      </c>
      <c r="B118" s="325" t="s">
        <v>177</v>
      </c>
      <c r="C118" s="346">
        <v>10285</v>
      </c>
      <c r="D118" s="347">
        <v>674</v>
      </c>
      <c r="E118" s="347">
        <v>345</v>
      </c>
      <c r="F118" s="347">
        <v>160</v>
      </c>
      <c r="G118" s="347">
        <v>375</v>
      </c>
      <c r="H118" s="347">
        <v>1591</v>
      </c>
      <c r="I118" s="347">
        <v>1842</v>
      </c>
      <c r="J118" s="347">
        <v>1365</v>
      </c>
      <c r="K118" s="347">
        <v>973</v>
      </c>
      <c r="L118" s="347">
        <v>689</v>
      </c>
      <c r="M118" s="347">
        <v>591</v>
      </c>
      <c r="N118" s="347">
        <v>449</v>
      </c>
      <c r="O118" s="347">
        <v>299</v>
      </c>
      <c r="P118" s="347">
        <v>206</v>
      </c>
      <c r="Q118" s="347">
        <v>169</v>
      </c>
      <c r="R118" s="347">
        <v>141</v>
      </c>
      <c r="S118" s="347">
        <v>123</v>
      </c>
      <c r="T118" s="347">
        <v>136</v>
      </c>
      <c r="U118" s="347">
        <v>98</v>
      </c>
      <c r="V118" s="347">
        <v>59</v>
      </c>
      <c r="W118" s="348"/>
      <c r="X118" s="347">
        <v>5255</v>
      </c>
      <c r="Y118" s="347">
        <v>363</v>
      </c>
      <c r="Z118" s="347">
        <v>195</v>
      </c>
      <c r="AA118" s="347">
        <v>89</v>
      </c>
      <c r="AB118" s="347">
        <v>200</v>
      </c>
      <c r="AC118" s="347">
        <v>809</v>
      </c>
      <c r="AD118" s="347">
        <v>927</v>
      </c>
      <c r="AE118" s="347">
        <v>687</v>
      </c>
      <c r="AF118" s="347">
        <v>506</v>
      </c>
      <c r="AG118" s="347">
        <v>368</v>
      </c>
      <c r="AH118" s="347">
        <v>305</v>
      </c>
      <c r="AI118" s="347">
        <v>248</v>
      </c>
      <c r="AJ118" s="347">
        <v>150</v>
      </c>
      <c r="AK118" s="347">
        <v>109</v>
      </c>
      <c r="AL118" s="347">
        <v>94</v>
      </c>
      <c r="AM118" s="347">
        <v>77</v>
      </c>
      <c r="AN118" s="347">
        <v>45</v>
      </c>
      <c r="AO118" s="347">
        <v>40</v>
      </c>
      <c r="AP118" s="347">
        <v>29</v>
      </c>
      <c r="AQ118" s="347">
        <v>14</v>
      </c>
      <c r="AR118" s="361"/>
      <c r="AS118" s="346">
        <v>5030</v>
      </c>
      <c r="AT118" s="347">
        <v>311</v>
      </c>
      <c r="AU118" s="347">
        <v>150</v>
      </c>
      <c r="AV118" s="347">
        <v>71</v>
      </c>
      <c r="AW118" s="347">
        <v>175</v>
      </c>
      <c r="AX118" s="347">
        <v>782</v>
      </c>
      <c r="AY118" s="347">
        <v>915</v>
      </c>
      <c r="AZ118" s="347">
        <v>678</v>
      </c>
      <c r="BA118" s="347">
        <v>467</v>
      </c>
      <c r="BB118" s="347">
        <v>321</v>
      </c>
      <c r="BC118" s="347">
        <v>286</v>
      </c>
      <c r="BD118" s="347">
        <v>201</v>
      </c>
      <c r="BE118" s="347">
        <v>149</v>
      </c>
      <c r="BF118" s="347">
        <v>97</v>
      </c>
      <c r="BG118" s="347">
        <v>75</v>
      </c>
      <c r="BH118" s="347">
        <v>64</v>
      </c>
      <c r="BI118" s="347">
        <v>78</v>
      </c>
      <c r="BJ118" s="347">
        <v>96</v>
      </c>
      <c r="BK118" s="347">
        <v>69</v>
      </c>
      <c r="BL118" s="347">
        <v>45</v>
      </c>
      <c r="BM118" s="322"/>
    </row>
    <row r="119" spans="1:65">
      <c r="A119" s="324">
        <v>102</v>
      </c>
      <c r="B119" s="325" t="s">
        <v>178</v>
      </c>
      <c r="C119" s="346">
        <v>7258</v>
      </c>
      <c r="D119" s="347">
        <v>444</v>
      </c>
      <c r="E119" s="347">
        <v>155</v>
      </c>
      <c r="F119" s="347">
        <v>94</v>
      </c>
      <c r="G119" s="347">
        <v>287</v>
      </c>
      <c r="H119" s="347">
        <v>1298</v>
      </c>
      <c r="I119" s="347">
        <v>1461</v>
      </c>
      <c r="J119" s="347">
        <v>1011</v>
      </c>
      <c r="K119" s="347">
        <v>632</v>
      </c>
      <c r="L119" s="347">
        <v>438</v>
      </c>
      <c r="M119" s="347">
        <v>318</v>
      </c>
      <c r="N119" s="347">
        <v>229</v>
      </c>
      <c r="O119" s="347">
        <v>187</v>
      </c>
      <c r="P119" s="347">
        <v>131</v>
      </c>
      <c r="Q119" s="347">
        <v>137</v>
      </c>
      <c r="R119" s="347">
        <v>112</v>
      </c>
      <c r="S119" s="347">
        <v>91</v>
      </c>
      <c r="T119" s="347">
        <v>78</v>
      </c>
      <c r="U119" s="347">
        <v>90</v>
      </c>
      <c r="V119" s="347">
        <v>65</v>
      </c>
      <c r="W119" s="348"/>
      <c r="X119" s="347">
        <v>3680</v>
      </c>
      <c r="Y119" s="347">
        <v>223</v>
      </c>
      <c r="Z119" s="347">
        <v>85</v>
      </c>
      <c r="AA119" s="347">
        <v>51</v>
      </c>
      <c r="AB119" s="347">
        <v>144</v>
      </c>
      <c r="AC119" s="347">
        <v>695</v>
      </c>
      <c r="AD119" s="347">
        <v>731</v>
      </c>
      <c r="AE119" s="347">
        <v>522</v>
      </c>
      <c r="AF119" s="347">
        <v>337</v>
      </c>
      <c r="AG119" s="347">
        <v>207</v>
      </c>
      <c r="AH119" s="347">
        <v>169</v>
      </c>
      <c r="AI119" s="347">
        <v>128</v>
      </c>
      <c r="AJ119" s="347">
        <v>97</v>
      </c>
      <c r="AK119" s="347">
        <v>68</v>
      </c>
      <c r="AL119" s="347">
        <v>73</v>
      </c>
      <c r="AM119" s="347">
        <v>47</v>
      </c>
      <c r="AN119" s="347">
        <v>40</v>
      </c>
      <c r="AO119" s="347">
        <v>24</v>
      </c>
      <c r="AP119" s="347">
        <v>24</v>
      </c>
      <c r="AQ119" s="347">
        <v>15</v>
      </c>
      <c r="AR119" s="361"/>
      <c r="AS119" s="346">
        <v>3578</v>
      </c>
      <c r="AT119" s="347">
        <v>221</v>
      </c>
      <c r="AU119" s="347">
        <v>70</v>
      </c>
      <c r="AV119" s="347">
        <v>43</v>
      </c>
      <c r="AW119" s="347">
        <v>143</v>
      </c>
      <c r="AX119" s="347">
        <v>603</v>
      </c>
      <c r="AY119" s="347">
        <v>730</v>
      </c>
      <c r="AZ119" s="347">
        <v>489</v>
      </c>
      <c r="BA119" s="347">
        <v>295</v>
      </c>
      <c r="BB119" s="347">
        <v>231</v>
      </c>
      <c r="BC119" s="347">
        <v>149</v>
      </c>
      <c r="BD119" s="347">
        <v>101</v>
      </c>
      <c r="BE119" s="347">
        <v>90</v>
      </c>
      <c r="BF119" s="347">
        <v>63</v>
      </c>
      <c r="BG119" s="347">
        <v>64</v>
      </c>
      <c r="BH119" s="347">
        <v>65</v>
      </c>
      <c r="BI119" s="347">
        <v>51</v>
      </c>
      <c r="BJ119" s="347">
        <v>54</v>
      </c>
      <c r="BK119" s="347">
        <v>66</v>
      </c>
      <c r="BL119" s="347">
        <v>50</v>
      </c>
      <c r="BM119" s="322"/>
    </row>
    <row r="120" spans="1:65">
      <c r="A120" s="324">
        <v>105</v>
      </c>
      <c r="B120" s="325" t="s">
        <v>179</v>
      </c>
      <c r="C120" s="346">
        <v>6754</v>
      </c>
      <c r="D120" s="347">
        <v>340</v>
      </c>
      <c r="E120" s="347">
        <v>105</v>
      </c>
      <c r="F120" s="347">
        <v>49</v>
      </c>
      <c r="G120" s="347">
        <v>285</v>
      </c>
      <c r="H120" s="347">
        <v>1238</v>
      </c>
      <c r="I120" s="347">
        <v>1461</v>
      </c>
      <c r="J120" s="347">
        <v>933</v>
      </c>
      <c r="K120" s="347">
        <v>486</v>
      </c>
      <c r="L120" s="347">
        <v>377</v>
      </c>
      <c r="M120" s="347">
        <v>315</v>
      </c>
      <c r="N120" s="347">
        <v>220</v>
      </c>
      <c r="O120" s="347">
        <v>187</v>
      </c>
      <c r="P120" s="347">
        <v>140</v>
      </c>
      <c r="Q120" s="347">
        <v>152</v>
      </c>
      <c r="R120" s="347">
        <v>120</v>
      </c>
      <c r="S120" s="347">
        <v>104</v>
      </c>
      <c r="T120" s="347">
        <v>96</v>
      </c>
      <c r="U120" s="347">
        <v>95</v>
      </c>
      <c r="V120" s="347">
        <v>51</v>
      </c>
      <c r="W120" s="348"/>
      <c r="X120" s="347">
        <v>3614</v>
      </c>
      <c r="Y120" s="347">
        <v>168</v>
      </c>
      <c r="Z120" s="347">
        <v>57</v>
      </c>
      <c r="AA120" s="347">
        <v>24</v>
      </c>
      <c r="AB120" s="347">
        <v>154</v>
      </c>
      <c r="AC120" s="347">
        <v>608</v>
      </c>
      <c r="AD120" s="347">
        <v>804</v>
      </c>
      <c r="AE120" s="347">
        <v>513</v>
      </c>
      <c r="AF120" s="347">
        <v>280</v>
      </c>
      <c r="AG120" s="347">
        <v>231</v>
      </c>
      <c r="AH120" s="347">
        <v>175</v>
      </c>
      <c r="AI120" s="347">
        <v>126</v>
      </c>
      <c r="AJ120" s="347">
        <v>113</v>
      </c>
      <c r="AK120" s="347">
        <v>81</v>
      </c>
      <c r="AL120" s="347">
        <v>86</v>
      </c>
      <c r="AM120" s="347">
        <v>72</v>
      </c>
      <c r="AN120" s="347">
        <v>46</v>
      </c>
      <c r="AO120" s="347">
        <v>38</v>
      </c>
      <c r="AP120" s="347">
        <v>28</v>
      </c>
      <c r="AQ120" s="347">
        <v>10</v>
      </c>
      <c r="AR120" s="361"/>
      <c r="AS120" s="346">
        <v>3140</v>
      </c>
      <c r="AT120" s="347">
        <v>172</v>
      </c>
      <c r="AU120" s="347">
        <v>48</v>
      </c>
      <c r="AV120" s="347">
        <v>25</v>
      </c>
      <c r="AW120" s="347">
        <v>131</v>
      </c>
      <c r="AX120" s="347">
        <v>630</v>
      </c>
      <c r="AY120" s="347">
        <v>657</v>
      </c>
      <c r="AZ120" s="347">
        <v>420</v>
      </c>
      <c r="BA120" s="347">
        <v>206</v>
      </c>
      <c r="BB120" s="347">
        <v>146</v>
      </c>
      <c r="BC120" s="347">
        <v>140</v>
      </c>
      <c r="BD120" s="347">
        <v>94</v>
      </c>
      <c r="BE120" s="347">
        <v>74</v>
      </c>
      <c r="BF120" s="347">
        <v>59</v>
      </c>
      <c r="BG120" s="347">
        <v>66</v>
      </c>
      <c r="BH120" s="347">
        <v>48</v>
      </c>
      <c r="BI120" s="347">
        <v>58</v>
      </c>
      <c r="BJ120" s="347">
        <v>58</v>
      </c>
      <c r="BK120" s="347">
        <v>67</v>
      </c>
      <c r="BL120" s="347">
        <v>41</v>
      </c>
      <c r="BM120" s="322"/>
    </row>
    <row r="121" spans="1:65">
      <c r="A121" s="324">
        <v>106</v>
      </c>
      <c r="B121" s="325" t="s">
        <v>387</v>
      </c>
      <c r="C121" s="346">
        <v>4751</v>
      </c>
      <c r="D121" s="347">
        <v>220</v>
      </c>
      <c r="E121" s="347">
        <v>115</v>
      </c>
      <c r="F121" s="347">
        <v>55</v>
      </c>
      <c r="G121" s="347">
        <v>229</v>
      </c>
      <c r="H121" s="347">
        <v>876</v>
      </c>
      <c r="I121" s="347">
        <v>880</v>
      </c>
      <c r="J121" s="347">
        <v>609</v>
      </c>
      <c r="K121" s="347">
        <v>339</v>
      </c>
      <c r="L121" s="347">
        <v>260</v>
      </c>
      <c r="M121" s="347">
        <v>261</v>
      </c>
      <c r="N121" s="347">
        <v>167</v>
      </c>
      <c r="O121" s="347">
        <v>115</v>
      </c>
      <c r="P121" s="347">
        <v>126</v>
      </c>
      <c r="Q121" s="347">
        <v>101</v>
      </c>
      <c r="R121" s="347">
        <v>88</v>
      </c>
      <c r="S121" s="347">
        <v>75</v>
      </c>
      <c r="T121" s="347">
        <v>94</v>
      </c>
      <c r="U121" s="347">
        <v>77</v>
      </c>
      <c r="V121" s="347">
        <v>64</v>
      </c>
      <c r="W121" s="348"/>
      <c r="X121" s="347">
        <v>2484</v>
      </c>
      <c r="Y121" s="347">
        <v>122</v>
      </c>
      <c r="Z121" s="347">
        <v>60</v>
      </c>
      <c r="AA121" s="347">
        <v>24</v>
      </c>
      <c r="AB121" s="347">
        <v>117</v>
      </c>
      <c r="AC121" s="347">
        <v>447</v>
      </c>
      <c r="AD121" s="347">
        <v>482</v>
      </c>
      <c r="AE121" s="347">
        <v>335</v>
      </c>
      <c r="AF121" s="347">
        <v>181</v>
      </c>
      <c r="AG121" s="347">
        <v>147</v>
      </c>
      <c r="AH121" s="347">
        <v>149</v>
      </c>
      <c r="AI121" s="347">
        <v>96</v>
      </c>
      <c r="AJ121" s="347">
        <v>61</v>
      </c>
      <c r="AK121" s="347">
        <v>71</v>
      </c>
      <c r="AL121" s="347">
        <v>53</v>
      </c>
      <c r="AM121" s="347">
        <v>45</v>
      </c>
      <c r="AN121" s="347">
        <v>30</v>
      </c>
      <c r="AO121" s="347">
        <v>28</v>
      </c>
      <c r="AP121" s="347">
        <v>15</v>
      </c>
      <c r="AQ121" s="347">
        <v>21</v>
      </c>
      <c r="AR121" s="361"/>
      <c r="AS121" s="346">
        <v>2267</v>
      </c>
      <c r="AT121" s="347">
        <v>98</v>
      </c>
      <c r="AU121" s="347">
        <v>55</v>
      </c>
      <c r="AV121" s="347">
        <v>31</v>
      </c>
      <c r="AW121" s="347">
        <v>112</v>
      </c>
      <c r="AX121" s="347">
        <v>429</v>
      </c>
      <c r="AY121" s="347">
        <v>398</v>
      </c>
      <c r="AZ121" s="347">
        <v>274</v>
      </c>
      <c r="BA121" s="347">
        <v>158</v>
      </c>
      <c r="BB121" s="347">
        <v>113</v>
      </c>
      <c r="BC121" s="347">
        <v>112</v>
      </c>
      <c r="BD121" s="347">
        <v>71</v>
      </c>
      <c r="BE121" s="347">
        <v>54</v>
      </c>
      <c r="BF121" s="347">
        <v>55</v>
      </c>
      <c r="BG121" s="347">
        <v>48</v>
      </c>
      <c r="BH121" s="347">
        <v>43</v>
      </c>
      <c r="BI121" s="347">
        <v>45</v>
      </c>
      <c r="BJ121" s="347">
        <v>66</v>
      </c>
      <c r="BK121" s="347">
        <v>62</v>
      </c>
      <c r="BL121" s="347">
        <v>43</v>
      </c>
      <c r="BM121" s="322"/>
    </row>
    <row r="122" spans="1:65">
      <c r="A122" s="324">
        <v>107</v>
      </c>
      <c r="B122" s="325" t="s">
        <v>181</v>
      </c>
      <c r="C122" s="346">
        <v>6443</v>
      </c>
      <c r="D122" s="347">
        <v>444</v>
      </c>
      <c r="E122" s="347">
        <v>154</v>
      </c>
      <c r="F122" s="347">
        <v>74</v>
      </c>
      <c r="G122" s="347">
        <v>259</v>
      </c>
      <c r="H122" s="347">
        <v>1034</v>
      </c>
      <c r="I122" s="347">
        <v>1083</v>
      </c>
      <c r="J122" s="347">
        <v>928</v>
      </c>
      <c r="K122" s="347">
        <v>527</v>
      </c>
      <c r="L122" s="347">
        <v>385</v>
      </c>
      <c r="M122" s="347">
        <v>334</v>
      </c>
      <c r="N122" s="347">
        <v>236</v>
      </c>
      <c r="O122" s="347">
        <v>172</v>
      </c>
      <c r="P122" s="347">
        <v>146</v>
      </c>
      <c r="Q122" s="347">
        <v>142</v>
      </c>
      <c r="R122" s="347">
        <v>118</v>
      </c>
      <c r="S122" s="347">
        <v>99</v>
      </c>
      <c r="T122" s="347">
        <v>118</v>
      </c>
      <c r="U122" s="347">
        <v>121</v>
      </c>
      <c r="V122" s="347">
        <v>69</v>
      </c>
      <c r="W122" s="348"/>
      <c r="X122" s="347">
        <v>3253</v>
      </c>
      <c r="Y122" s="347">
        <v>241</v>
      </c>
      <c r="Z122" s="347">
        <v>84</v>
      </c>
      <c r="AA122" s="347">
        <v>36</v>
      </c>
      <c r="AB122" s="347">
        <v>145</v>
      </c>
      <c r="AC122" s="347">
        <v>533</v>
      </c>
      <c r="AD122" s="347">
        <v>515</v>
      </c>
      <c r="AE122" s="347">
        <v>482</v>
      </c>
      <c r="AF122" s="347">
        <v>265</v>
      </c>
      <c r="AG122" s="347">
        <v>225</v>
      </c>
      <c r="AH122" s="347">
        <v>184</v>
      </c>
      <c r="AI122" s="347">
        <v>135</v>
      </c>
      <c r="AJ122" s="347">
        <v>90</v>
      </c>
      <c r="AK122" s="347">
        <v>75</v>
      </c>
      <c r="AL122" s="347">
        <v>75</v>
      </c>
      <c r="AM122" s="347">
        <v>56</v>
      </c>
      <c r="AN122" s="347">
        <v>38</v>
      </c>
      <c r="AO122" s="347">
        <v>31</v>
      </c>
      <c r="AP122" s="347">
        <v>27</v>
      </c>
      <c r="AQ122" s="347">
        <v>16</v>
      </c>
      <c r="AR122" s="361"/>
      <c r="AS122" s="346">
        <v>3190</v>
      </c>
      <c r="AT122" s="347">
        <v>203</v>
      </c>
      <c r="AU122" s="347">
        <v>70</v>
      </c>
      <c r="AV122" s="347">
        <v>38</v>
      </c>
      <c r="AW122" s="347">
        <v>114</v>
      </c>
      <c r="AX122" s="347">
        <v>501</v>
      </c>
      <c r="AY122" s="347">
        <v>568</v>
      </c>
      <c r="AZ122" s="347">
        <v>446</v>
      </c>
      <c r="BA122" s="347">
        <v>262</v>
      </c>
      <c r="BB122" s="347">
        <v>160</v>
      </c>
      <c r="BC122" s="347">
        <v>150</v>
      </c>
      <c r="BD122" s="347">
        <v>101</v>
      </c>
      <c r="BE122" s="347">
        <v>82</v>
      </c>
      <c r="BF122" s="347">
        <v>71</v>
      </c>
      <c r="BG122" s="347">
        <v>67</v>
      </c>
      <c r="BH122" s="347">
        <v>62</v>
      </c>
      <c r="BI122" s="347">
        <v>61</v>
      </c>
      <c r="BJ122" s="347">
        <v>87</v>
      </c>
      <c r="BK122" s="347">
        <v>94</v>
      </c>
      <c r="BL122" s="347">
        <v>53</v>
      </c>
      <c r="BM122" s="322"/>
    </row>
    <row r="123" spans="1:65">
      <c r="A123" s="324">
        <v>108</v>
      </c>
      <c r="B123" s="325" t="s">
        <v>182</v>
      </c>
      <c r="C123" s="346">
        <v>8265</v>
      </c>
      <c r="D123" s="347">
        <v>563</v>
      </c>
      <c r="E123" s="347">
        <v>217</v>
      </c>
      <c r="F123" s="347">
        <v>90</v>
      </c>
      <c r="G123" s="347">
        <v>386</v>
      </c>
      <c r="H123" s="347">
        <v>1409</v>
      </c>
      <c r="I123" s="347">
        <v>1495</v>
      </c>
      <c r="J123" s="347">
        <v>1143</v>
      </c>
      <c r="K123" s="347">
        <v>669</v>
      </c>
      <c r="L123" s="347">
        <v>473</v>
      </c>
      <c r="M123" s="347">
        <v>339</v>
      </c>
      <c r="N123" s="347">
        <v>269</v>
      </c>
      <c r="O123" s="347">
        <v>203</v>
      </c>
      <c r="P123" s="347">
        <v>192</v>
      </c>
      <c r="Q123" s="347">
        <v>187</v>
      </c>
      <c r="R123" s="347">
        <v>141</v>
      </c>
      <c r="S123" s="347">
        <v>126</v>
      </c>
      <c r="T123" s="347">
        <v>133</v>
      </c>
      <c r="U123" s="347">
        <v>139</v>
      </c>
      <c r="V123" s="347">
        <v>91</v>
      </c>
      <c r="W123" s="348"/>
      <c r="X123" s="347">
        <v>4226</v>
      </c>
      <c r="Y123" s="347">
        <v>263</v>
      </c>
      <c r="Z123" s="347">
        <v>134</v>
      </c>
      <c r="AA123" s="347">
        <v>47</v>
      </c>
      <c r="AB123" s="347">
        <v>236</v>
      </c>
      <c r="AC123" s="347">
        <v>750</v>
      </c>
      <c r="AD123" s="347">
        <v>776</v>
      </c>
      <c r="AE123" s="347">
        <v>610</v>
      </c>
      <c r="AF123" s="347">
        <v>323</v>
      </c>
      <c r="AG123" s="347">
        <v>248</v>
      </c>
      <c r="AH123" s="347">
        <v>182</v>
      </c>
      <c r="AI123" s="347">
        <v>132</v>
      </c>
      <c r="AJ123" s="347">
        <v>120</v>
      </c>
      <c r="AK123" s="347">
        <v>108</v>
      </c>
      <c r="AL123" s="347">
        <v>97</v>
      </c>
      <c r="AM123" s="347">
        <v>61</v>
      </c>
      <c r="AN123" s="347">
        <v>52</v>
      </c>
      <c r="AO123" s="347">
        <v>29</v>
      </c>
      <c r="AP123" s="347">
        <v>39</v>
      </c>
      <c r="AQ123" s="347">
        <v>19</v>
      </c>
      <c r="AR123" s="361"/>
      <c r="AS123" s="346">
        <v>4039</v>
      </c>
      <c r="AT123" s="347">
        <v>300</v>
      </c>
      <c r="AU123" s="347">
        <v>83</v>
      </c>
      <c r="AV123" s="347">
        <v>43</v>
      </c>
      <c r="AW123" s="347">
        <v>150</v>
      </c>
      <c r="AX123" s="347">
        <v>659</v>
      </c>
      <c r="AY123" s="347">
        <v>719</v>
      </c>
      <c r="AZ123" s="347">
        <v>533</v>
      </c>
      <c r="BA123" s="347">
        <v>346</v>
      </c>
      <c r="BB123" s="347">
        <v>225</v>
      </c>
      <c r="BC123" s="347">
        <v>157</v>
      </c>
      <c r="BD123" s="347">
        <v>137</v>
      </c>
      <c r="BE123" s="347">
        <v>83</v>
      </c>
      <c r="BF123" s="347">
        <v>84</v>
      </c>
      <c r="BG123" s="347">
        <v>90</v>
      </c>
      <c r="BH123" s="347">
        <v>80</v>
      </c>
      <c r="BI123" s="347">
        <v>74</v>
      </c>
      <c r="BJ123" s="347">
        <v>104</v>
      </c>
      <c r="BK123" s="347">
        <v>100</v>
      </c>
      <c r="BL123" s="347">
        <v>72</v>
      </c>
      <c r="BM123" s="322"/>
    </row>
    <row r="124" spans="1:65">
      <c r="A124" s="324">
        <v>109</v>
      </c>
      <c r="B124" s="325" t="s">
        <v>183</v>
      </c>
      <c r="C124" s="346">
        <v>7610</v>
      </c>
      <c r="D124" s="347">
        <v>414</v>
      </c>
      <c r="E124" s="347">
        <v>191</v>
      </c>
      <c r="F124" s="347">
        <v>112</v>
      </c>
      <c r="G124" s="347">
        <v>412</v>
      </c>
      <c r="H124" s="347">
        <v>1453</v>
      </c>
      <c r="I124" s="347">
        <v>1390</v>
      </c>
      <c r="J124" s="347">
        <v>958</v>
      </c>
      <c r="K124" s="347">
        <v>578</v>
      </c>
      <c r="L124" s="347">
        <v>411</v>
      </c>
      <c r="M124" s="347">
        <v>360</v>
      </c>
      <c r="N124" s="347">
        <v>273</v>
      </c>
      <c r="O124" s="347">
        <v>192</v>
      </c>
      <c r="P124" s="347">
        <v>168</v>
      </c>
      <c r="Q124" s="347">
        <v>182</v>
      </c>
      <c r="R124" s="347">
        <v>118</v>
      </c>
      <c r="S124" s="347">
        <v>115</v>
      </c>
      <c r="T124" s="347">
        <v>134</v>
      </c>
      <c r="U124" s="347">
        <v>90</v>
      </c>
      <c r="V124" s="347">
        <v>59</v>
      </c>
      <c r="W124" s="348"/>
      <c r="X124" s="347">
        <v>3717</v>
      </c>
      <c r="Y124" s="347">
        <v>217</v>
      </c>
      <c r="Z124" s="347">
        <v>100</v>
      </c>
      <c r="AA124" s="347">
        <v>50</v>
      </c>
      <c r="AB124" s="347">
        <v>190</v>
      </c>
      <c r="AC124" s="347">
        <v>670</v>
      </c>
      <c r="AD124" s="347">
        <v>686</v>
      </c>
      <c r="AE124" s="347">
        <v>476</v>
      </c>
      <c r="AF124" s="347">
        <v>301</v>
      </c>
      <c r="AG124" s="347">
        <v>233</v>
      </c>
      <c r="AH124" s="347">
        <v>195</v>
      </c>
      <c r="AI124" s="347">
        <v>135</v>
      </c>
      <c r="AJ124" s="347">
        <v>111</v>
      </c>
      <c r="AK124" s="347">
        <v>88</v>
      </c>
      <c r="AL124" s="347">
        <v>83</v>
      </c>
      <c r="AM124" s="347">
        <v>57</v>
      </c>
      <c r="AN124" s="347">
        <v>40</v>
      </c>
      <c r="AO124" s="347">
        <v>49</v>
      </c>
      <c r="AP124" s="347">
        <v>23</v>
      </c>
      <c r="AQ124" s="347">
        <v>13</v>
      </c>
      <c r="AR124" s="361"/>
      <c r="AS124" s="346">
        <v>3893</v>
      </c>
      <c r="AT124" s="347">
        <v>197</v>
      </c>
      <c r="AU124" s="347">
        <v>91</v>
      </c>
      <c r="AV124" s="347">
        <v>62</v>
      </c>
      <c r="AW124" s="347">
        <v>222</v>
      </c>
      <c r="AX124" s="347">
        <v>783</v>
      </c>
      <c r="AY124" s="347">
        <v>704</v>
      </c>
      <c r="AZ124" s="347">
        <v>482</v>
      </c>
      <c r="BA124" s="347">
        <v>277</v>
      </c>
      <c r="BB124" s="347">
        <v>178</v>
      </c>
      <c r="BC124" s="347">
        <v>165</v>
      </c>
      <c r="BD124" s="347">
        <v>138</v>
      </c>
      <c r="BE124" s="347">
        <v>81</v>
      </c>
      <c r="BF124" s="347">
        <v>80</v>
      </c>
      <c r="BG124" s="347">
        <v>99</v>
      </c>
      <c r="BH124" s="347">
        <v>61</v>
      </c>
      <c r="BI124" s="347">
        <v>75</v>
      </c>
      <c r="BJ124" s="347">
        <v>85</v>
      </c>
      <c r="BK124" s="347">
        <v>67</v>
      </c>
      <c r="BL124" s="347">
        <v>46</v>
      </c>
      <c r="BM124" s="322"/>
    </row>
    <row r="125" spans="1:65">
      <c r="A125" s="305">
        <v>110</v>
      </c>
      <c r="B125" s="306" t="s">
        <v>184</v>
      </c>
      <c r="C125" s="349">
        <v>11026</v>
      </c>
      <c r="D125" s="350">
        <v>605</v>
      </c>
      <c r="E125" s="350">
        <v>213</v>
      </c>
      <c r="F125" s="350">
        <v>110</v>
      </c>
      <c r="G125" s="350">
        <v>351</v>
      </c>
      <c r="H125" s="350">
        <v>1875</v>
      </c>
      <c r="I125" s="350">
        <v>2368</v>
      </c>
      <c r="J125" s="350">
        <v>1743</v>
      </c>
      <c r="K125" s="350">
        <v>1042</v>
      </c>
      <c r="L125" s="350">
        <v>650</v>
      </c>
      <c r="M125" s="350">
        <v>492</v>
      </c>
      <c r="N125" s="350">
        <v>369</v>
      </c>
      <c r="O125" s="350">
        <v>293</v>
      </c>
      <c r="P125" s="350">
        <v>235</v>
      </c>
      <c r="Q125" s="350">
        <v>191</v>
      </c>
      <c r="R125" s="350">
        <v>106</v>
      </c>
      <c r="S125" s="350">
        <v>122</v>
      </c>
      <c r="T125" s="350">
        <v>115</v>
      </c>
      <c r="U125" s="350">
        <v>97</v>
      </c>
      <c r="V125" s="350">
        <v>49</v>
      </c>
      <c r="W125" s="351"/>
      <c r="X125" s="350">
        <v>5581</v>
      </c>
      <c r="Y125" s="350">
        <v>309</v>
      </c>
      <c r="Z125" s="350">
        <v>99</v>
      </c>
      <c r="AA125" s="350">
        <v>55</v>
      </c>
      <c r="AB125" s="350">
        <v>178</v>
      </c>
      <c r="AC125" s="350">
        <v>898</v>
      </c>
      <c r="AD125" s="350">
        <v>1179</v>
      </c>
      <c r="AE125" s="350">
        <v>889</v>
      </c>
      <c r="AF125" s="350">
        <v>538</v>
      </c>
      <c r="AG125" s="350">
        <v>361</v>
      </c>
      <c r="AH125" s="350">
        <v>273</v>
      </c>
      <c r="AI125" s="350">
        <v>225</v>
      </c>
      <c r="AJ125" s="350">
        <v>170</v>
      </c>
      <c r="AK125" s="350">
        <v>140</v>
      </c>
      <c r="AL125" s="350">
        <v>101</v>
      </c>
      <c r="AM125" s="350">
        <v>52</v>
      </c>
      <c r="AN125" s="350">
        <v>40</v>
      </c>
      <c r="AO125" s="350">
        <v>37</v>
      </c>
      <c r="AP125" s="350">
        <v>27</v>
      </c>
      <c r="AQ125" s="350">
        <v>10</v>
      </c>
      <c r="AR125" s="367"/>
      <c r="AS125" s="349">
        <v>5445</v>
      </c>
      <c r="AT125" s="350">
        <v>296</v>
      </c>
      <c r="AU125" s="350">
        <v>114</v>
      </c>
      <c r="AV125" s="350">
        <v>55</v>
      </c>
      <c r="AW125" s="350">
        <v>173</v>
      </c>
      <c r="AX125" s="350">
        <v>977</v>
      </c>
      <c r="AY125" s="350">
        <v>1189</v>
      </c>
      <c r="AZ125" s="350">
        <v>854</v>
      </c>
      <c r="BA125" s="350">
        <v>504</v>
      </c>
      <c r="BB125" s="350">
        <v>289</v>
      </c>
      <c r="BC125" s="350">
        <v>219</v>
      </c>
      <c r="BD125" s="350">
        <v>144</v>
      </c>
      <c r="BE125" s="350">
        <v>123</v>
      </c>
      <c r="BF125" s="350">
        <v>95</v>
      </c>
      <c r="BG125" s="350">
        <v>90</v>
      </c>
      <c r="BH125" s="350">
        <v>54</v>
      </c>
      <c r="BI125" s="350">
        <v>82</v>
      </c>
      <c r="BJ125" s="350">
        <v>78</v>
      </c>
      <c r="BK125" s="350">
        <v>70</v>
      </c>
      <c r="BL125" s="350">
        <v>39</v>
      </c>
      <c r="BM125" s="334"/>
    </row>
    <row r="126" spans="1:65">
      <c r="A126" s="324">
        <v>111</v>
      </c>
      <c r="B126" s="325" t="s">
        <v>185</v>
      </c>
      <c r="C126" s="346">
        <v>8956</v>
      </c>
      <c r="D126" s="347">
        <v>519</v>
      </c>
      <c r="E126" s="347">
        <v>237</v>
      </c>
      <c r="F126" s="347">
        <v>138</v>
      </c>
      <c r="G126" s="347">
        <v>403</v>
      </c>
      <c r="H126" s="347">
        <v>1710</v>
      </c>
      <c r="I126" s="347">
        <v>1719</v>
      </c>
      <c r="J126" s="347">
        <v>1098</v>
      </c>
      <c r="K126" s="347">
        <v>746</v>
      </c>
      <c r="L126" s="347">
        <v>502</v>
      </c>
      <c r="M126" s="347">
        <v>402</v>
      </c>
      <c r="N126" s="347">
        <v>331</v>
      </c>
      <c r="O126" s="347">
        <v>260</v>
      </c>
      <c r="P126" s="347">
        <v>217</v>
      </c>
      <c r="Q126" s="347">
        <v>185</v>
      </c>
      <c r="R126" s="347">
        <v>141</v>
      </c>
      <c r="S126" s="347">
        <v>107</v>
      </c>
      <c r="T126" s="347">
        <v>105</v>
      </c>
      <c r="U126" s="347">
        <v>83</v>
      </c>
      <c r="V126" s="347">
        <v>53</v>
      </c>
      <c r="W126" s="348"/>
      <c r="X126" s="347">
        <v>4599</v>
      </c>
      <c r="Y126" s="347">
        <v>256</v>
      </c>
      <c r="Z126" s="347">
        <v>112</v>
      </c>
      <c r="AA126" s="347">
        <v>77</v>
      </c>
      <c r="AB126" s="347">
        <v>210</v>
      </c>
      <c r="AC126" s="347">
        <v>935</v>
      </c>
      <c r="AD126" s="347">
        <v>837</v>
      </c>
      <c r="AE126" s="347">
        <v>574</v>
      </c>
      <c r="AF126" s="347">
        <v>384</v>
      </c>
      <c r="AG126" s="347">
        <v>279</v>
      </c>
      <c r="AH126" s="347">
        <v>234</v>
      </c>
      <c r="AI126" s="347">
        <v>166</v>
      </c>
      <c r="AJ126" s="347">
        <v>128</v>
      </c>
      <c r="AK126" s="347">
        <v>128</v>
      </c>
      <c r="AL126" s="347">
        <v>101</v>
      </c>
      <c r="AM126" s="347">
        <v>65</v>
      </c>
      <c r="AN126" s="347">
        <v>43</v>
      </c>
      <c r="AO126" s="347">
        <v>35</v>
      </c>
      <c r="AP126" s="347">
        <v>25</v>
      </c>
      <c r="AQ126" s="347">
        <v>10</v>
      </c>
      <c r="AR126" s="361"/>
      <c r="AS126" s="346">
        <v>4357</v>
      </c>
      <c r="AT126" s="347">
        <v>263</v>
      </c>
      <c r="AU126" s="347">
        <v>125</v>
      </c>
      <c r="AV126" s="347">
        <v>61</v>
      </c>
      <c r="AW126" s="347">
        <v>193</v>
      </c>
      <c r="AX126" s="347">
        <v>775</v>
      </c>
      <c r="AY126" s="347">
        <v>882</v>
      </c>
      <c r="AZ126" s="347">
        <v>524</v>
      </c>
      <c r="BA126" s="347">
        <v>362</v>
      </c>
      <c r="BB126" s="347">
        <v>223</v>
      </c>
      <c r="BC126" s="347">
        <v>168</v>
      </c>
      <c r="BD126" s="347">
        <v>165</v>
      </c>
      <c r="BE126" s="347">
        <v>132</v>
      </c>
      <c r="BF126" s="347">
        <v>89</v>
      </c>
      <c r="BG126" s="347">
        <v>84</v>
      </c>
      <c r="BH126" s="347">
        <v>76</v>
      </c>
      <c r="BI126" s="347">
        <v>64</v>
      </c>
      <c r="BJ126" s="347">
        <v>70</v>
      </c>
      <c r="BK126" s="347">
        <v>58</v>
      </c>
      <c r="BL126" s="347">
        <v>43</v>
      </c>
      <c r="BM126" s="322"/>
    </row>
    <row r="127" spans="1:65">
      <c r="A127" s="324">
        <v>201</v>
      </c>
      <c r="B127" s="325" t="s">
        <v>186</v>
      </c>
      <c r="C127" s="346">
        <v>13259</v>
      </c>
      <c r="D127" s="347">
        <v>925</v>
      </c>
      <c r="E127" s="347">
        <v>392</v>
      </c>
      <c r="F127" s="347">
        <v>192</v>
      </c>
      <c r="G127" s="347">
        <v>798</v>
      </c>
      <c r="H127" s="347">
        <v>2799</v>
      </c>
      <c r="I127" s="347">
        <v>2654</v>
      </c>
      <c r="J127" s="347">
        <v>1674</v>
      </c>
      <c r="K127" s="347">
        <v>1051</v>
      </c>
      <c r="L127" s="347">
        <v>775</v>
      </c>
      <c r="M127" s="347">
        <v>576</v>
      </c>
      <c r="N127" s="347">
        <v>396</v>
      </c>
      <c r="O127" s="347">
        <v>300</v>
      </c>
      <c r="P127" s="347">
        <v>203</v>
      </c>
      <c r="Q127" s="347">
        <v>155</v>
      </c>
      <c r="R127" s="347">
        <v>113</v>
      </c>
      <c r="S127" s="347">
        <v>78</v>
      </c>
      <c r="T127" s="347">
        <v>75</v>
      </c>
      <c r="U127" s="347">
        <v>60</v>
      </c>
      <c r="V127" s="347">
        <v>43</v>
      </c>
      <c r="W127" s="348"/>
      <c r="X127" s="347">
        <v>7253</v>
      </c>
      <c r="Y127" s="347">
        <v>461</v>
      </c>
      <c r="Z127" s="347">
        <v>191</v>
      </c>
      <c r="AA127" s="347">
        <v>98</v>
      </c>
      <c r="AB127" s="347">
        <v>449</v>
      </c>
      <c r="AC127" s="347">
        <v>1551</v>
      </c>
      <c r="AD127" s="347">
        <v>1437</v>
      </c>
      <c r="AE127" s="347">
        <v>908</v>
      </c>
      <c r="AF127" s="347">
        <v>611</v>
      </c>
      <c r="AG127" s="347">
        <v>448</v>
      </c>
      <c r="AH127" s="347">
        <v>342</v>
      </c>
      <c r="AI127" s="347">
        <v>244</v>
      </c>
      <c r="AJ127" s="347">
        <v>183</v>
      </c>
      <c r="AK127" s="347">
        <v>110</v>
      </c>
      <c r="AL127" s="347">
        <v>84</v>
      </c>
      <c r="AM127" s="347">
        <v>54</v>
      </c>
      <c r="AN127" s="347">
        <v>32</v>
      </c>
      <c r="AO127" s="347">
        <v>21</v>
      </c>
      <c r="AP127" s="347">
        <v>21</v>
      </c>
      <c r="AQ127" s="347">
        <v>8</v>
      </c>
      <c r="AR127" s="361"/>
      <c r="AS127" s="346">
        <v>6006</v>
      </c>
      <c r="AT127" s="347">
        <v>464</v>
      </c>
      <c r="AU127" s="347">
        <v>201</v>
      </c>
      <c r="AV127" s="347">
        <v>94</v>
      </c>
      <c r="AW127" s="347">
        <v>349</v>
      </c>
      <c r="AX127" s="347">
        <v>1248</v>
      </c>
      <c r="AY127" s="347">
        <v>1217</v>
      </c>
      <c r="AZ127" s="347">
        <v>766</v>
      </c>
      <c r="BA127" s="347">
        <v>440</v>
      </c>
      <c r="BB127" s="347">
        <v>327</v>
      </c>
      <c r="BC127" s="347">
        <v>234</v>
      </c>
      <c r="BD127" s="347">
        <v>152</v>
      </c>
      <c r="BE127" s="347">
        <v>117</v>
      </c>
      <c r="BF127" s="347">
        <v>93</v>
      </c>
      <c r="BG127" s="347">
        <v>71</v>
      </c>
      <c r="BH127" s="347">
        <v>59</v>
      </c>
      <c r="BI127" s="347">
        <v>46</v>
      </c>
      <c r="BJ127" s="347">
        <v>54</v>
      </c>
      <c r="BK127" s="347">
        <v>39</v>
      </c>
      <c r="BL127" s="347">
        <v>35</v>
      </c>
      <c r="BM127" s="322"/>
    </row>
    <row r="128" spans="1:65">
      <c r="A128" s="324">
        <v>202</v>
      </c>
      <c r="B128" s="325" t="s">
        <v>187</v>
      </c>
      <c r="C128" s="346">
        <v>16311</v>
      </c>
      <c r="D128" s="347">
        <v>1147</v>
      </c>
      <c r="E128" s="347">
        <v>400</v>
      </c>
      <c r="F128" s="347">
        <v>224</v>
      </c>
      <c r="G128" s="347">
        <v>497</v>
      </c>
      <c r="H128" s="347">
        <v>2348</v>
      </c>
      <c r="I128" s="347">
        <v>3343</v>
      </c>
      <c r="J128" s="347">
        <v>2584</v>
      </c>
      <c r="K128" s="347">
        <v>1507</v>
      </c>
      <c r="L128" s="347">
        <v>1049</v>
      </c>
      <c r="M128" s="347">
        <v>798</v>
      </c>
      <c r="N128" s="347">
        <v>551</v>
      </c>
      <c r="O128" s="347">
        <v>418</v>
      </c>
      <c r="P128" s="347">
        <v>347</v>
      </c>
      <c r="Q128" s="347">
        <v>299</v>
      </c>
      <c r="R128" s="347">
        <v>188</v>
      </c>
      <c r="S128" s="347">
        <v>188</v>
      </c>
      <c r="T128" s="347">
        <v>177</v>
      </c>
      <c r="U128" s="347">
        <v>152</v>
      </c>
      <c r="V128" s="347">
        <v>94</v>
      </c>
      <c r="W128" s="348"/>
      <c r="X128" s="347">
        <v>8714</v>
      </c>
      <c r="Y128" s="347">
        <v>585</v>
      </c>
      <c r="Z128" s="347">
        <v>199</v>
      </c>
      <c r="AA128" s="347">
        <v>100</v>
      </c>
      <c r="AB128" s="347">
        <v>280</v>
      </c>
      <c r="AC128" s="347">
        <v>1295</v>
      </c>
      <c r="AD128" s="347">
        <v>1770</v>
      </c>
      <c r="AE128" s="347">
        <v>1363</v>
      </c>
      <c r="AF128" s="347">
        <v>813</v>
      </c>
      <c r="AG128" s="347">
        <v>598</v>
      </c>
      <c r="AH128" s="347">
        <v>465</v>
      </c>
      <c r="AI128" s="347">
        <v>312</v>
      </c>
      <c r="AJ128" s="347">
        <v>234</v>
      </c>
      <c r="AK128" s="347">
        <v>204</v>
      </c>
      <c r="AL128" s="347">
        <v>176</v>
      </c>
      <c r="AM128" s="347">
        <v>93</v>
      </c>
      <c r="AN128" s="347">
        <v>82</v>
      </c>
      <c r="AO128" s="347">
        <v>73</v>
      </c>
      <c r="AP128" s="347">
        <v>48</v>
      </c>
      <c r="AQ128" s="347">
        <v>24</v>
      </c>
      <c r="AR128" s="361"/>
      <c r="AS128" s="346">
        <v>7597</v>
      </c>
      <c r="AT128" s="347">
        <v>562</v>
      </c>
      <c r="AU128" s="347">
        <v>201</v>
      </c>
      <c r="AV128" s="347">
        <v>124</v>
      </c>
      <c r="AW128" s="347">
        <v>217</v>
      </c>
      <c r="AX128" s="347">
        <v>1053</v>
      </c>
      <c r="AY128" s="347">
        <v>1573</v>
      </c>
      <c r="AZ128" s="347">
        <v>1221</v>
      </c>
      <c r="BA128" s="347">
        <v>694</v>
      </c>
      <c r="BB128" s="347">
        <v>451</v>
      </c>
      <c r="BC128" s="347">
        <v>333</v>
      </c>
      <c r="BD128" s="347">
        <v>239</v>
      </c>
      <c r="BE128" s="347">
        <v>184</v>
      </c>
      <c r="BF128" s="347">
        <v>143</v>
      </c>
      <c r="BG128" s="347">
        <v>123</v>
      </c>
      <c r="BH128" s="347">
        <v>95</v>
      </c>
      <c r="BI128" s="347">
        <v>106</v>
      </c>
      <c r="BJ128" s="347">
        <v>104</v>
      </c>
      <c r="BK128" s="347">
        <v>104</v>
      </c>
      <c r="BL128" s="347">
        <v>70</v>
      </c>
      <c r="BM128" s="322"/>
    </row>
    <row r="129" spans="1:65">
      <c r="A129" s="324">
        <v>203</v>
      </c>
      <c r="B129" s="325" t="s">
        <v>188</v>
      </c>
      <c r="C129" s="346">
        <v>9318</v>
      </c>
      <c r="D129" s="347">
        <v>673</v>
      </c>
      <c r="E129" s="347">
        <v>217</v>
      </c>
      <c r="F129" s="347">
        <v>157</v>
      </c>
      <c r="G129" s="347">
        <v>374</v>
      </c>
      <c r="H129" s="347">
        <v>1527</v>
      </c>
      <c r="I129" s="347">
        <v>1827</v>
      </c>
      <c r="J129" s="347">
        <v>1317</v>
      </c>
      <c r="K129" s="347">
        <v>826</v>
      </c>
      <c r="L129" s="347">
        <v>572</v>
      </c>
      <c r="M129" s="347">
        <v>483</v>
      </c>
      <c r="N129" s="347">
        <v>307</v>
      </c>
      <c r="O129" s="347">
        <v>233</v>
      </c>
      <c r="P129" s="347">
        <v>173</v>
      </c>
      <c r="Q129" s="347">
        <v>185</v>
      </c>
      <c r="R129" s="347">
        <v>116</v>
      </c>
      <c r="S129" s="347">
        <v>93</v>
      </c>
      <c r="T129" s="347">
        <v>103</v>
      </c>
      <c r="U129" s="347">
        <v>88</v>
      </c>
      <c r="V129" s="347">
        <v>47</v>
      </c>
      <c r="W129" s="348"/>
      <c r="X129" s="347">
        <v>4921</v>
      </c>
      <c r="Y129" s="347">
        <v>332</v>
      </c>
      <c r="Z129" s="347">
        <v>109</v>
      </c>
      <c r="AA129" s="347">
        <v>82</v>
      </c>
      <c r="AB129" s="347">
        <v>238</v>
      </c>
      <c r="AC129" s="347">
        <v>810</v>
      </c>
      <c r="AD129" s="347">
        <v>973</v>
      </c>
      <c r="AE129" s="347">
        <v>693</v>
      </c>
      <c r="AF129" s="347">
        <v>440</v>
      </c>
      <c r="AG129" s="347">
        <v>332</v>
      </c>
      <c r="AH129" s="347">
        <v>282</v>
      </c>
      <c r="AI129" s="347">
        <v>170</v>
      </c>
      <c r="AJ129" s="347">
        <v>132</v>
      </c>
      <c r="AK129" s="347">
        <v>93</v>
      </c>
      <c r="AL129" s="347">
        <v>88</v>
      </c>
      <c r="AM129" s="347">
        <v>51</v>
      </c>
      <c r="AN129" s="347">
        <v>32</v>
      </c>
      <c r="AO129" s="347">
        <v>30</v>
      </c>
      <c r="AP129" s="347">
        <v>22</v>
      </c>
      <c r="AQ129" s="347">
        <v>12</v>
      </c>
      <c r="AR129" s="361"/>
      <c r="AS129" s="346">
        <v>4397</v>
      </c>
      <c r="AT129" s="347">
        <v>341</v>
      </c>
      <c r="AU129" s="347">
        <v>108</v>
      </c>
      <c r="AV129" s="347">
        <v>75</v>
      </c>
      <c r="AW129" s="347">
        <v>136</v>
      </c>
      <c r="AX129" s="347">
        <v>717</v>
      </c>
      <c r="AY129" s="347">
        <v>854</v>
      </c>
      <c r="AZ129" s="347">
        <v>624</v>
      </c>
      <c r="BA129" s="347">
        <v>386</v>
      </c>
      <c r="BB129" s="347">
        <v>240</v>
      </c>
      <c r="BC129" s="347">
        <v>201</v>
      </c>
      <c r="BD129" s="347">
        <v>137</v>
      </c>
      <c r="BE129" s="347">
        <v>101</v>
      </c>
      <c r="BF129" s="347">
        <v>80</v>
      </c>
      <c r="BG129" s="347">
        <v>97</v>
      </c>
      <c r="BH129" s="347">
        <v>65</v>
      </c>
      <c r="BI129" s="347">
        <v>61</v>
      </c>
      <c r="BJ129" s="347">
        <v>73</v>
      </c>
      <c r="BK129" s="347">
        <v>66</v>
      </c>
      <c r="BL129" s="347">
        <v>35</v>
      </c>
      <c r="BM129" s="322"/>
    </row>
    <row r="130" spans="1:65">
      <c r="A130" s="324">
        <v>204</v>
      </c>
      <c r="B130" s="325" t="s">
        <v>189</v>
      </c>
      <c r="C130" s="346">
        <v>20462</v>
      </c>
      <c r="D130" s="347">
        <v>1516</v>
      </c>
      <c r="E130" s="347">
        <v>751</v>
      </c>
      <c r="F130" s="347">
        <v>411</v>
      </c>
      <c r="G130" s="347">
        <v>812</v>
      </c>
      <c r="H130" s="347">
        <v>3184</v>
      </c>
      <c r="I130" s="347">
        <v>3656</v>
      </c>
      <c r="J130" s="347">
        <v>2837</v>
      </c>
      <c r="K130" s="347">
        <v>1891</v>
      </c>
      <c r="L130" s="347">
        <v>1389</v>
      </c>
      <c r="M130" s="347">
        <v>1097</v>
      </c>
      <c r="N130" s="347">
        <v>769</v>
      </c>
      <c r="O130" s="347">
        <v>520</v>
      </c>
      <c r="P130" s="347">
        <v>365</v>
      </c>
      <c r="Q130" s="347">
        <v>342</v>
      </c>
      <c r="R130" s="347">
        <v>232</v>
      </c>
      <c r="S130" s="347">
        <v>204</v>
      </c>
      <c r="T130" s="347">
        <v>205</v>
      </c>
      <c r="U130" s="347">
        <v>178</v>
      </c>
      <c r="V130" s="347">
        <v>103</v>
      </c>
      <c r="W130" s="348"/>
      <c r="X130" s="347">
        <v>10612</v>
      </c>
      <c r="Y130" s="347">
        <v>778</v>
      </c>
      <c r="Z130" s="347">
        <v>374</v>
      </c>
      <c r="AA130" s="347">
        <v>217</v>
      </c>
      <c r="AB130" s="347">
        <v>527</v>
      </c>
      <c r="AC130" s="347">
        <v>1718</v>
      </c>
      <c r="AD130" s="347">
        <v>1858</v>
      </c>
      <c r="AE130" s="347">
        <v>1433</v>
      </c>
      <c r="AF130" s="347">
        <v>965</v>
      </c>
      <c r="AG130" s="347">
        <v>729</v>
      </c>
      <c r="AH130" s="347">
        <v>587</v>
      </c>
      <c r="AI130" s="347">
        <v>424</v>
      </c>
      <c r="AJ130" s="347">
        <v>288</v>
      </c>
      <c r="AK130" s="347">
        <v>198</v>
      </c>
      <c r="AL130" s="347">
        <v>168</v>
      </c>
      <c r="AM130" s="347">
        <v>111</v>
      </c>
      <c r="AN130" s="347">
        <v>81</v>
      </c>
      <c r="AO130" s="347">
        <v>66</v>
      </c>
      <c r="AP130" s="347">
        <v>59</v>
      </c>
      <c r="AQ130" s="347">
        <v>31</v>
      </c>
      <c r="AR130" s="361"/>
      <c r="AS130" s="346">
        <v>9850</v>
      </c>
      <c r="AT130" s="347">
        <v>738</v>
      </c>
      <c r="AU130" s="347">
        <v>377</v>
      </c>
      <c r="AV130" s="347">
        <v>194</v>
      </c>
      <c r="AW130" s="347">
        <v>285</v>
      </c>
      <c r="AX130" s="347">
        <v>1466</v>
      </c>
      <c r="AY130" s="347">
        <v>1798</v>
      </c>
      <c r="AZ130" s="347">
        <v>1404</v>
      </c>
      <c r="BA130" s="347">
        <v>926</v>
      </c>
      <c r="BB130" s="347">
        <v>660</v>
      </c>
      <c r="BC130" s="347">
        <v>510</v>
      </c>
      <c r="BD130" s="347">
        <v>345</v>
      </c>
      <c r="BE130" s="347">
        <v>232</v>
      </c>
      <c r="BF130" s="347">
        <v>167</v>
      </c>
      <c r="BG130" s="347">
        <v>174</v>
      </c>
      <c r="BH130" s="347">
        <v>121</v>
      </c>
      <c r="BI130" s="347">
        <v>123</v>
      </c>
      <c r="BJ130" s="347">
        <v>139</v>
      </c>
      <c r="BK130" s="347">
        <v>119</v>
      </c>
      <c r="BL130" s="347">
        <v>72</v>
      </c>
      <c r="BM130" s="322"/>
    </row>
    <row r="131" spans="1:65">
      <c r="A131" s="324">
        <v>205</v>
      </c>
      <c r="B131" s="325" t="s">
        <v>190</v>
      </c>
      <c r="C131" s="346">
        <v>1682</v>
      </c>
      <c r="D131" s="347">
        <v>102</v>
      </c>
      <c r="E131" s="347">
        <v>43</v>
      </c>
      <c r="F131" s="347">
        <v>25</v>
      </c>
      <c r="G131" s="347">
        <v>111</v>
      </c>
      <c r="H131" s="347">
        <v>385</v>
      </c>
      <c r="I131" s="347">
        <v>333</v>
      </c>
      <c r="J131" s="347">
        <v>206</v>
      </c>
      <c r="K131" s="347">
        <v>115</v>
      </c>
      <c r="L131" s="347">
        <v>74</v>
      </c>
      <c r="M131" s="347">
        <v>70</v>
      </c>
      <c r="N131" s="347">
        <v>57</v>
      </c>
      <c r="O131" s="347">
        <v>37</v>
      </c>
      <c r="P131" s="347">
        <v>24</v>
      </c>
      <c r="Q131" s="347">
        <v>14</v>
      </c>
      <c r="R131" s="347">
        <v>23</v>
      </c>
      <c r="S131" s="347">
        <v>22</v>
      </c>
      <c r="T131" s="347">
        <v>16</v>
      </c>
      <c r="U131" s="347">
        <v>16</v>
      </c>
      <c r="V131" s="347">
        <v>9</v>
      </c>
      <c r="W131" s="348"/>
      <c r="X131" s="347">
        <v>885</v>
      </c>
      <c r="Y131" s="347">
        <v>49</v>
      </c>
      <c r="Z131" s="347">
        <v>25</v>
      </c>
      <c r="AA131" s="347">
        <v>12</v>
      </c>
      <c r="AB131" s="347">
        <v>57</v>
      </c>
      <c r="AC131" s="347">
        <v>182</v>
      </c>
      <c r="AD131" s="347">
        <v>191</v>
      </c>
      <c r="AE131" s="347">
        <v>126</v>
      </c>
      <c r="AF131" s="347">
        <v>57</v>
      </c>
      <c r="AG131" s="347">
        <v>46</v>
      </c>
      <c r="AH131" s="347">
        <v>41</v>
      </c>
      <c r="AI131" s="347">
        <v>28</v>
      </c>
      <c r="AJ131" s="347">
        <v>16</v>
      </c>
      <c r="AK131" s="347">
        <v>14</v>
      </c>
      <c r="AL131" s="347">
        <v>9</v>
      </c>
      <c r="AM131" s="347">
        <v>12</v>
      </c>
      <c r="AN131" s="347">
        <v>9</v>
      </c>
      <c r="AO131" s="347">
        <v>4</v>
      </c>
      <c r="AP131" s="347">
        <v>7</v>
      </c>
      <c r="AQ131" s="347">
        <v>0</v>
      </c>
      <c r="AR131" s="361"/>
      <c r="AS131" s="346">
        <v>797</v>
      </c>
      <c r="AT131" s="347">
        <v>53</v>
      </c>
      <c r="AU131" s="347">
        <v>18</v>
      </c>
      <c r="AV131" s="347">
        <v>13</v>
      </c>
      <c r="AW131" s="347">
        <v>54</v>
      </c>
      <c r="AX131" s="347">
        <v>203</v>
      </c>
      <c r="AY131" s="347">
        <v>142</v>
      </c>
      <c r="AZ131" s="347">
        <v>80</v>
      </c>
      <c r="BA131" s="347">
        <v>58</v>
      </c>
      <c r="BB131" s="347">
        <v>28</v>
      </c>
      <c r="BC131" s="347">
        <v>29</v>
      </c>
      <c r="BD131" s="347">
        <v>29</v>
      </c>
      <c r="BE131" s="347">
        <v>21</v>
      </c>
      <c r="BF131" s="347">
        <v>10</v>
      </c>
      <c r="BG131" s="347">
        <v>5</v>
      </c>
      <c r="BH131" s="347">
        <v>11</v>
      </c>
      <c r="BI131" s="347">
        <v>13</v>
      </c>
      <c r="BJ131" s="347">
        <v>12</v>
      </c>
      <c r="BK131" s="347">
        <v>9</v>
      </c>
      <c r="BL131" s="347">
        <v>9</v>
      </c>
      <c r="BM131" s="322"/>
    </row>
    <row r="132" spans="1:65">
      <c r="A132" s="324">
        <v>206</v>
      </c>
      <c r="B132" s="325" t="s">
        <v>191</v>
      </c>
      <c r="C132" s="346">
        <v>4810</v>
      </c>
      <c r="D132" s="347">
        <v>274</v>
      </c>
      <c r="E132" s="347">
        <v>158</v>
      </c>
      <c r="F132" s="347">
        <v>123</v>
      </c>
      <c r="G132" s="347">
        <v>297</v>
      </c>
      <c r="H132" s="347">
        <v>923</v>
      </c>
      <c r="I132" s="347">
        <v>725</v>
      </c>
      <c r="J132" s="347">
        <v>461</v>
      </c>
      <c r="K132" s="347">
        <v>397</v>
      </c>
      <c r="L132" s="347">
        <v>333</v>
      </c>
      <c r="M132" s="347">
        <v>292</v>
      </c>
      <c r="N132" s="347">
        <v>215</v>
      </c>
      <c r="O132" s="347">
        <v>139</v>
      </c>
      <c r="P132" s="347">
        <v>110</v>
      </c>
      <c r="Q132" s="347">
        <v>97</v>
      </c>
      <c r="R132" s="347">
        <v>68</v>
      </c>
      <c r="S132" s="347">
        <v>50</v>
      </c>
      <c r="T132" s="347">
        <v>67</v>
      </c>
      <c r="U132" s="347">
        <v>53</v>
      </c>
      <c r="V132" s="347">
        <v>28</v>
      </c>
      <c r="W132" s="348"/>
      <c r="X132" s="347">
        <v>2613</v>
      </c>
      <c r="Y132" s="347">
        <v>158</v>
      </c>
      <c r="Z132" s="347">
        <v>79</v>
      </c>
      <c r="AA132" s="347">
        <v>58</v>
      </c>
      <c r="AB132" s="347">
        <v>201</v>
      </c>
      <c r="AC132" s="347">
        <v>607</v>
      </c>
      <c r="AD132" s="347">
        <v>393</v>
      </c>
      <c r="AE132" s="347">
        <v>232</v>
      </c>
      <c r="AF132" s="347">
        <v>186</v>
      </c>
      <c r="AG132" s="347">
        <v>151</v>
      </c>
      <c r="AH132" s="347">
        <v>155</v>
      </c>
      <c r="AI132" s="347">
        <v>112</v>
      </c>
      <c r="AJ132" s="347">
        <v>78</v>
      </c>
      <c r="AK132" s="347">
        <v>59</v>
      </c>
      <c r="AL132" s="347">
        <v>51</v>
      </c>
      <c r="AM132" s="347">
        <v>27</v>
      </c>
      <c r="AN132" s="347">
        <v>15</v>
      </c>
      <c r="AO132" s="347">
        <v>24</v>
      </c>
      <c r="AP132" s="347">
        <v>21</v>
      </c>
      <c r="AQ132" s="347">
        <v>6</v>
      </c>
      <c r="AR132" s="361"/>
      <c r="AS132" s="346">
        <v>2197</v>
      </c>
      <c r="AT132" s="347">
        <v>116</v>
      </c>
      <c r="AU132" s="347">
        <v>79</v>
      </c>
      <c r="AV132" s="347">
        <v>65</v>
      </c>
      <c r="AW132" s="347">
        <v>96</v>
      </c>
      <c r="AX132" s="347">
        <v>316</v>
      </c>
      <c r="AY132" s="347">
        <v>332</v>
      </c>
      <c r="AZ132" s="347">
        <v>229</v>
      </c>
      <c r="BA132" s="347">
        <v>211</v>
      </c>
      <c r="BB132" s="347">
        <v>182</v>
      </c>
      <c r="BC132" s="347">
        <v>137</v>
      </c>
      <c r="BD132" s="347">
        <v>103</v>
      </c>
      <c r="BE132" s="347">
        <v>61</v>
      </c>
      <c r="BF132" s="347">
        <v>51</v>
      </c>
      <c r="BG132" s="347">
        <v>46</v>
      </c>
      <c r="BH132" s="347">
        <v>41</v>
      </c>
      <c r="BI132" s="347">
        <v>35</v>
      </c>
      <c r="BJ132" s="347">
        <v>43</v>
      </c>
      <c r="BK132" s="347">
        <v>32</v>
      </c>
      <c r="BL132" s="347">
        <v>22</v>
      </c>
      <c r="BM132" s="322"/>
    </row>
    <row r="133" spans="1:65">
      <c r="A133" s="324">
        <v>207</v>
      </c>
      <c r="B133" s="325" t="s">
        <v>266</v>
      </c>
      <c r="C133" s="346">
        <v>7474</v>
      </c>
      <c r="D133" s="347">
        <v>512</v>
      </c>
      <c r="E133" s="347">
        <v>223</v>
      </c>
      <c r="F133" s="347">
        <v>117</v>
      </c>
      <c r="G133" s="347">
        <v>325</v>
      </c>
      <c r="H133" s="347">
        <v>1292</v>
      </c>
      <c r="I133" s="347">
        <v>1426</v>
      </c>
      <c r="J133" s="347">
        <v>1050</v>
      </c>
      <c r="K133" s="347">
        <v>657</v>
      </c>
      <c r="L133" s="347">
        <v>477</v>
      </c>
      <c r="M133" s="347">
        <v>392</v>
      </c>
      <c r="N133" s="347">
        <v>265</v>
      </c>
      <c r="O133" s="347">
        <v>181</v>
      </c>
      <c r="P133" s="347">
        <v>122</v>
      </c>
      <c r="Q133" s="347">
        <v>114</v>
      </c>
      <c r="R133" s="347">
        <v>96</v>
      </c>
      <c r="S133" s="347">
        <v>75</v>
      </c>
      <c r="T133" s="347">
        <v>59</v>
      </c>
      <c r="U133" s="347">
        <v>58</v>
      </c>
      <c r="V133" s="347">
        <v>33</v>
      </c>
      <c r="W133" s="348"/>
      <c r="X133" s="347">
        <v>4124</v>
      </c>
      <c r="Y133" s="347">
        <v>250</v>
      </c>
      <c r="Z133" s="347">
        <v>116</v>
      </c>
      <c r="AA133" s="347">
        <v>50</v>
      </c>
      <c r="AB133" s="347">
        <v>206</v>
      </c>
      <c r="AC133" s="347">
        <v>756</v>
      </c>
      <c r="AD133" s="347">
        <v>768</v>
      </c>
      <c r="AE133" s="347">
        <v>587</v>
      </c>
      <c r="AF133" s="347">
        <v>365</v>
      </c>
      <c r="AG133" s="347">
        <v>293</v>
      </c>
      <c r="AH133" s="347">
        <v>237</v>
      </c>
      <c r="AI133" s="347">
        <v>140</v>
      </c>
      <c r="AJ133" s="347">
        <v>101</v>
      </c>
      <c r="AK133" s="347">
        <v>67</v>
      </c>
      <c r="AL133" s="347">
        <v>55</v>
      </c>
      <c r="AM133" s="347">
        <v>50</v>
      </c>
      <c r="AN133" s="347">
        <v>38</v>
      </c>
      <c r="AO133" s="347">
        <v>21</v>
      </c>
      <c r="AP133" s="347">
        <v>16</v>
      </c>
      <c r="AQ133" s="347">
        <v>8</v>
      </c>
      <c r="AR133" s="361"/>
      <c r="AS133" s="346">
        <v>3350</v>
      </c>
      <c r="AT133" s="347">
        <v>262</v>
      </c>
      <c r="AU133" s="347">
        <v>107</v>
      </c>
      <c r="AV133" s="347">
        <v>67</v>
      </c>
      <c r="AW133" s="347">
        <v>119</v>
      </c>
      <c r="AX133" s="347">
        <v>536</v>
      </c>
      <c r="AY133" s="347">
        <v>658</v>
      </c>
      <c r="AZ133" s="347">
        <v>463</v>
      </c>
      <c r="BA133" s="347">
        <v>292</v>
      </c>
      <c r="BB133" s="347">
        <v>184</v>
      </c>
      <c r="BC133" s="347">
        <v>155</v>
      </c>
      <c r="BD133" s="347">
        <v>125</v>
      </c>
      <c r="BE133" s="347">
        <v>80</v>
      </c>
      <c r="BF133" s="347">
        <v>55</v>
      </c>
      <c r="BG133" s="347">
        <v>59</v>
      </c>
      <c r="BH133" s="347">
        <v>46</v>
      </c>
      <c r="BI133" s="347">
        <v>37</v>
      </c>
      <c r="BJ133" s="347">
        <v>38</v>
      </c>
      <c r="BK133" s="347">
        <v>42</v>
      </c>
      <c r="BL133" s="347">
        <v>25</v>
      </c>
      <c r="BM133" s="322"/>
    </row>
    <row r="134" spans="1:65">
      <c r="A134" s="324">
        <v>208</v>
      </c>
      <c r="B134" s="325" t="s">
        <v>268</v>
      </c>
      <c r="C134" s="346">
        <v>927</v>
      </c>
      <c r="D134" s="347">
        <v>71</v>
      </c>
      <c r="E134" s="347">
        <v>29</v>
      </c>
      <c r="F134" s="347">
        <v>12</v>
      </c>
      <c r="G134" s="347">
        <v>30</v>
      </c>
      <c r="H134" s="347">
        <v>177</v>
      </c>
      <c r="I134" s="347">
        <v>167</v>
      </c>
      <c r="J134" s="347">
        <v>124</v>
      </c>
      <c r="K134" s="347">
        <v>84</v>
      </c>
      <c r="L134" s="347">
        <v>52</v>
      </c>
      <c r="M134" s="347">
        <v>52</v>
      </c>
      <c r="N134" s="347">
        <v>31</v>
      </c>
      <c r="O134" s="347">
        <v>20</v>
      </c>
      <c r="P134" s="347">
        <v>18</v>
      </c>
      <c r="Q134" s="347">
        <v>22</v>
      </c>
      <c r="R134" s="347">
        <v>14</v>
      </c>
      <c r="S134" s="347">
        <v>5</v>
      </c>
      <c r="T134" s="347">
        <v>8</v>
      </c>
      <c r="U134" s="347">
        <v>7</v>
      </c>
      <c r="V134" s="347">
        <v>4</v>
      </c>
      <c r="W134" s="348"/>
      <c r="X134" s="347">
        <v>509</v>
      </c>
      <c r="Y134" s="347">
        <v>39</v>
      </c>
      <c r="Z134" s="347">
        <v>20</v>
      </c>
      <c r="AA134" s="347">
        <v>3</v>
      </c>
      <c r="AB134" s="347">
        <v>15</v>
      </c>
      <c r="AC134" s="347">
        <v>99</v>
      </c>
      <c r="AD134" s="347">
        <v>81</v>
      </c>
      <c r="AE134" s="347">
        <v>65</v>
      </c>
      <c r="AF134" s="347">
        <v>53</v>
      </c>
      <c r="AG134" s="347">
        <v>32</v>
      </c>
      <c r="AH134" s="347">
        <v>31</v>
      </c>
      <c r="AI134" s="347">
        <v>23</v>
      </c>
      <c r="AJ134" s="347">
        <v>16</v>
      </c>
      <c r="AK134" s="347">
        <v>7</v>
      </c>
      <c r="AL134" s="347">
        <v>12</v>
      </c>
      <c r="AM134" s="347">
        <v>5</v>
      </c>
      <c r="AN134" s="347">
        <v>1</v>
      </c>
      <c r="AO134" s="347">
        <v>3</v>
      </c>
      <c r="AP134" s="347">
        <v>2</v>
      </c>
      <c r="AQ134" s="347">
        <v>2</v>
      </c>
      <c r="AR134" s="361"/>
      <c r="AS134" s="346">
        <v>418</v>
      </c>
      <c r="AT134" s="347">
        <v>32</v>
      </c>
      <c r="AU134" s="347">
        <v>9</v>
      </c>
      <c r="AV134" s="347">
        <v>9</v>
      </c>
      <c r="AW134" s="347">
        <v>15</v>
      </c>
      <c r="AX134" s="347">
        <v>78</v>
      </c>
      <c r="AY134" s="347">
        <v>86</v>
      </c>
      <c r="AZ134" s="347">
        <v>59</v>
      </c>
      <c r="BA134" s="347">
        <v>31</v>
      </c>
      <c r="BB134" s="347">
        <v>20</v>
      </c>
      <c r="BC134" s="347">
        <v>21</v>
      </c>
      <c r="BD134" s="347">
        <v>8</v>
      </c>
      <c r="BE134" s="347">
        <v>4</v>
      </c>
      <c r="BF134" s="347">
        <v>11</v>
      </c>
      <c r="BG134" s="347">
        <v>10</v>
      </c>
      <c r="BH134" s="347">
        <v>9</v>
      </c>
      <c r="BI134" s="347">
        <v>4</v>
      </c>
      <c r="BJ134" s="347">
        <v>5</v>
      </c>
      <c r="BK134" s="347">
        <v>5</v>
      </c>
      <c r="BL134" s="347">
        <v>2</v>
      </c>
      <c r="BM134" s="322"/>
    </row>
    <row r="135" spans="1:65">
      <c r="A135" s="324">
        <v>209</v>
      </c>
      <c r="B135" s="325" t="s">
        <v>270</v>
      </c>
      <c r="C135" s="346">
        <v>2158</v>
      </c>
      <c r="D135" s="347">
        <v>123</v>
      </c>
      <c r="E135" s="347">
        <v>48</v>
      </c>
      <c r="F135" s="347">
        <v>31</v>
      </c>
      <c r="G135" s="347">
        <v>180</v>
      </c>
      <c r="H135" s="347">
        <v>567</v>
      </c>
      <c r="I135" s="347">
        <v>383</v>
      </c>
      <c r="J135" s="347">
        <v>213</v>
      </c>
      <c r="K135" s="347">
        <v>145</v>
      </c>
      <c r="L135" s="347">
        <v>112</v>
      </c>
      <c r="M135" s="347">
        <v>94</v>
      </c>
      <c r="N135" s="347">
        <v>73</v>
      </c>
      <c r="O135" s="347">
        <v>57</v>
      </c>
      <c r="P135" s="347">
        <v>23</v>
      </c>
      <c r="Q135" s="347">
        <v>21</v>
      </c>
      <c r="R135" s="347">
        <v>15</v>
      </c>
      <c r="S135" s="347">
        <v>9</v>
      </c>
      <c r="T135" s="347">
        <v>23</v>
      </c>
      <c r="U135" s="347">
        <v>24</v>
      </c>
      <c r="V135" s="347">
        <v>17</v>
      </c>
      <c r="W135" s="348"/>
      <c r="X135" s="347">
        <v>1092</v>
      </c>
      <c r="Y135" s="347">
        <v>70</v>
      </c>
      <c r="Z135" s="347">
        <v>22</v>
      </c>
      <c r="AA135" s="347">
        <v>14</v>
      </c>
      <c r="AB135" s="347">
        <v>109</v>
      </c>
      <c r="AC135" s="347">
        <v>249</v>
      </c>
      <c r="AD135" s="347">
        <v>189</v>
      </c>
      <c r="AE135" s="347">
        <v>123</v>
      </c>
      <c r="AF135" s="347">
        <v>74</v>
      </c>
      <c r="AG135" s="347">
        <v>63</v>
      </c>
      <c r="AH135" s="347">
        <v>60</v>
      </c>
      <c r="AI135" s="347">
        <v>37</v>
      </c>
      <c r="AJ135" s="347">
        <v>33</v>
      </c>
      <c r="AK135" s="347">
        <v>14</v>
      </c>
      <c r="AL135" s="347">
        <v>9</v>
      </c>
      <c r="AM135" s="347">
        <v>7</v>
      </c>
      <c r="AN135" s="347">
        <v>6</v>
      </c>
      <c r="AO135" s="347">
        <v>5</v>
      </c>
      <c r="AP135" s="347">
        <v>6</v>
      </c>
      <c r="AQ135" s="347">
        <v>2</v>
      </c>
      <c r="AR135" s="361"/>
      <c r="AS135" s="346">
        <v>1066</v>
      </c>
      <c r="AT135" s="347">
        <v>53</v>
      </c>
      <c r="AU135" s="347">
        <v>26</v>
      </c>
      <c r="AV135" s="347">
        <v>17</v>
      </c>
      <c r="AW135" s="347">
        <v>71</v>
      </c>
      <c r="AX135" s="347">
        <v>318</v>
      </c>
      <c r="AY135" s="347">
        <v>194</v>
      </c>
      <c r="AZ135" s="347">
        <v>90</v>
      </c>
      <c r="BA135" s="347">
        <v>71</v>
      </c>
      <c r="BB135" s="347">
        <v>49</v>
      </c>
      <c r="BC135" s="347">
        <v>34</v>
      </c>
      <c r="BD135" s="347">
        <v>36</v>
      </c>
      <c r="BE135" s="347">
        <v>24</v>
      </c>
      <c r="BF135" s="347">
        <v>9</v>
      </c>
      <c r="BG135" s="347">
        <v>12</v>
      </c>
      <c r="BH135" s="347">
        <v>8</v>
      </c>
      <c r="BI135" s="347">
        <v>3</v>
      </c>
      <c r="BJ135" s="347">
        <v>18</v>
      </c>
      <c r="BK135" s="347">
        <v>18</v>
      </c>
      <c r="BL135" s="347">
        <v>15</v>
      </c>
      <c r="BM135" s="322"/>
    </row>
    <row r="136" spans="1:65">
      <c r="A136" s="324">
        <v>210</v>
      </c>
      <c r="B136" s="325" t="s">
        <v>58</v>
      </c>
      <c r="C136" s="346">
        <v>7731</v>
      </c>
      <c r="D136" s="347">
        <v>634</v>
      </c>
      <c r="E136" s="347">
        <v>213</v>
      </c>
      <c r="F136" s="347">
        <v>109</v>
      </c>
      <c r="G136" s="347">
        <v>396</v>
      </c>
      <c r="H136" s="347">
        <v>1511</v>
      </c>
      <c r="I136" s="347">
        <v>1527</v>
      </c>
      <c r="J136" s="347">
        <v>1111</v>
      </c>
      <c r="K136" s="347">
        <v>642</v>
      </c>
      <c r="L136" s="347">
        <v>418</v>
      </c>
      <c r="M136" s="347">
        <v>290</v>
      </c>
      <c r="N136" s="347">
        <v>195</v>
      </c>
      <c r="O136" s="347">
        <v>151</v>
      </c>
      <c r="P136" s="347">
        <v>131</v>
      </c>
      <c r="Q136" s="347">
        <v>112</v>
      </c>
      <c r="R136" s="347">
        <v>90</v>
      </c>
      <c r="S136" s="347">
        <v>77</v>
      </c>
      <c r="T136" s="347">
        <v>44</v>
      </c>
      <c r="U136" s="347">
        <v>45</v>
      </c>
      <c r="V136" s="347">
        <v>35</v>
      </c>
      <c r="W136" s="348"/>
      <c r="X136" s="347">
        <v>4106</v>
      </c>
      <c r="Y136" s="347">
        <v>336</v>
      </c>
      <c r="Z136" s="347">
        <v>107</v>
      </c>
      <c r="AA136" s="347">
        <v>54</v>
      </c>
      <c r="AB136" s="347">
        <v>236</v>
      </c>
      <c r="AC136" s="347">
        <v>799</v>
      </c>
      <c r="AD136" s="347">
        <v>800</v>
      </c>
      <c r="AE136" s="347">
        <v>610</v>
      </c>
      <c r="AF136" s="347">
        <v>333</v>
      </c>
      <c r="AG136" s="347">
        <v>229</v>
      </c>
      <c r="AH136" s="347">
        <v>168</v>
      </c>
      <c r="AI136" s="347">
        <v>107</v>
      </c>
      <c r="AJ136" s="347">
        <v>80</v>
      </c>
      <c r="AK136" s="347">
        <v>76</v>
      </c>
      <c r="AL136" s="347">
        <v>60</v>
      </c>
      <c r="AM136" s="347">
        <v>41</v>
      </c>
      <c r="AN136" s="347">
        <v>36</v>
      </c>
      <c r="AO136" s="347">
        <v>16</v>
      </c>
      <c r="AP136" s="347">
        <v>10</v>
      </c>
      <c r="AQ136" s="347">
        <v>8</v>
      </c>
      <c r="AR136" s="361"/>
      <c r="AS136" s="346">
        <v>3625</v>
      </c>
      <c r="AT136" s="347">
        <v>298</v>
      </c>
      <c r="AU136" s="347">
        <v>106</v>
      </c>
      <c r="AV136" s="347">
        <v>55</v>
      </c>
      <c r="AW136" s="347">
        <v>160</v>
      </c>
      <c r="AX136" s="347">
        <v>712</v>
      </c>
      <c r="AY136" s="347">
        <v>727</v>
      </c>
      <c r="AZ136" s="347">
        <v>501</v>
      </c>
      <c r="BA136" s="347">
        <v>309</v>
      </c>
      <c r="BB136" s="347">
        <v>189</v>
      </c>
      <c r="BC136" s="347">
        <v>122</v>
      </c>
      <c r="BD136" s="347">
        <v>88</v>
      </c>
      <c r="BE136" s="347">
        <v>71</v>
      </c>
      <c r="BF136" s="347">
        <v>55</v>
      </c>
      <c r="BG136" s="347">
        <v>52</v>
      </c>
      <c r="BH136" s="347">
        <v>49</v>
      </c>
      <c r="BI136" s="347">
        <v>41</v>
      </c>
      <c r="BJ136" s="347">
        <v>28</v>
      </c>
      <c r="BK136" s="347">
        <v>35</v>
      </c>
      <c r="BL136" s="347">
        <v>27</v>
      </c>
      <c r="BM136" s="322"/>
    </row>
    <row r="137" spans="1:65">
      <c r="A137" s="324">
        <v>212</v>
      </c>
      <c r="B137" s="325" t="s">
        <v>271</v>
      </c>
      <c r="C137" s="346">
        <v>1223</v>
      </c>
      <c r="D137" s="347">
        <v>69</v>
      </c>
      <c r="E137" s="347">
        <v>34</v>
      </c>
      <c r="F137" s="347">
        <v>16</v>
      </c>
      <c r="G137" s="347">
        <v>65</v>
      </c>
      <c r="H137" s="347">
        <v>292</v>
      </c>
      <c r="I137" s="347">
        <v>239</v>
      </c>
      <c r="J137" s="347">
        <v>151</v>
      </c>
      <c r="K137" s="347">
        <v>70</v>
      </c>
      <c r="L137" s="347">
        <v>75</v>
      </c>
      <c r="M137" s="347">
        <v>50</v>
      </c>
      <c r="N137" s="347">
        <v>28</v>
      </c>
      <c r="O137" s="347">
        <v>27</v>
      </c>
      <c r="P137" s="347">
        <v>27</v>
      </c>
      <c r="Q137" s="347">
        <v>26</v>
      </c>
      <c r="R137" s="347">
        <v>14</v>
      </c>
      <c r="S137" s="347">
        <v>7</v>
      </c>
      <c r="T137" s="347">
        <v>14</v>
      </c>
      <c r="U137" s="347">
        <v>12</v>
      </c>
      <c r="V137" s="347">
        <v>7</v>
      </c>
      <c r="W137" s="348"/>
      <c r="X137" s="347">
        <v>656</v>
      </c>
      <c r="Y137" s="347">
        <v>34</v>
      </c>
      <c r="Z137" s="347">
        <v>21</v>
      </c>
      <c r="AA137" s="347">
        <v>12</v>
      </c>
      <c r="AB137" s="347">
        <v>38</v>
      </c>
      <c r="AC137" s="347">
        <v>151</v>
      </c>
      <c r="AD137" s="347">
        <v>116</v>
      </c>
      <c r="AE137" s="347">
        <v>91</v>
      </c>
      <c r="AF137" s="347">
        <v>38</v>
      </c>
      <c r="AG137" s="347">
        <v>41</v>
      </c>
      <c r="AH137" s="347">
        <v>29</v>
      </c>
      <c r="AI137" s="347">
        <v>14</v>
      </c>
      <c r="AJ137" s="347">
        <v>17</v>
      </c>
      <c r="AK137" s="347">
        <v>17</v>
      </c>
      <c r="AL137" s="347">
        <v>11</v>
      </c>
      <c r="AM137" s="347">
        <v>10</v>
      </c>
      <c r="AN137" s="347">
        <v>4</v>
      </c>
      <c r="AO137" s="347">
        <v>2</v>
      </c>
      <c r="AP137" s="347">
        <v>7</v>
      </c>
      <c r="AQ137" s="347">
        <v>3</v>
      </c>
      <c r="AR137" s="361"/>
      <c r="AS137" s="346">
        <v>567</v>
      </c>
      <c r="AT137" s="347">
        <v>35</v>
      </c>
      <c r="AU137" s="347">
        <v>13</v>
      </c>
      <c r="AV137" s="347">
        <v>4</v>
      </c>
      <c r="AW137" s="347">
        <v>27</v>
      </c>
      <c r="AX137" s="347">
        <v>141</v>
      </c>
      <c r="AY137" s="347">
        <v>123</v>
      </c>
      <c r="AZ137" s="347">
        <v>60</v>
      </c>
      <c r="BA137" s="347">
        <v>32</v>
      </c>
      <c r="BB137" s="347">
        <v>34</v>
      </c>
      <c r="BC137" s="347">
        <v>21</v>
      </c>
      <c r="BD137" s="347">
        <v>14</v>
      </c>
      <c r="BE137" s="347">
        <v>10</v>
      </c>
      <c r="BF137" s="347">
        <v>10</v>
      </c>
      <c r="BG137" s="347">
        <v>15</v>
      </c>
      <c r="BH137" s="347">
        <v>4</v>
      </c>
      <c r="BI137" s="347">
        <v>3</v>
      </c>
      <c r="BJ137" s="347">
        <v>12</v>
      </c>
      <c r="BK137" s="347">
        <v>5</v>
      </c>
      <c r="BL137" s="347">
        <v>4</v>
      </c>
      <c r="BM137" s="322"/>
    </row>
    <row r="138" spans="1:65">
      <c r="A138" s="324">
        <v>213</v>
      </c>
      <c r="B138" s="325" t="s">
        <v>273</v>
      </c>
      <c r="C138" s="346">
        <v>1102</v>
      </c>
      <c r="D138" s="347">
        <v>59</v>
      </c>
      <c r="E138" s="347">
        <v>28</v>
      </c>
      <c r="F138" s="347">
        <v>15</v>
      </c>
      <c r="G138" s="347">
        <v>71</v>
      </c>
      <c r="H138" s="347">
        <v>237</v>
      </c>
      <c r="I138" s="347">
        <v>215</v>
      </c>
      <c r="J138" s="347">
        <v>136</v>
      </c>
      <c r="K138" s="347">
        <v>84</v>
      </c>
      <c r="L138" s="347">
        <v>74</v>
      </c>
      <c r="M138" s="347">
        <v>54</v>
      </c>
      <c r="N138" s="347">
        <v>33</v>
      </c>
      <c r="O138" s="347">
        <v>18</v>
      </c>
      <c r="P138" s="347">
        <v>13</v>
      </c>
      <c r="Q138" s="347">
        <v>17</v>
      </c>
      <c r="R138" s="347">
        <v>4</v>
      </c>
      <c r="S138" s="347">
        <v>20</v>
      </c>
      <c r="T138" s="347">
        <v>8</v>
      </c>
      <c r="U138" s="347">
        <v>6</v>
      </c>
      <c r="V138" s="347">
        <v>10</v>
      </c>
      <c r="W138" s="348"/>
      <c r="X138" s="347">
        <v>564</v>
      </c>
      <c r="Y138" s="347">
        <v>35</v>
      </c>
      <c r="Z138" s="347">
        <v>17</v>
      </c>
      <c r="AA138" s="347">
        <v>11</v>
      </c>
      <c r="AB138" s="347">
        <v>43</v>
      </c>
      <c r="AC138" s="347">
        <v>110</v>
      </c>
      <c r="AD138" s="347">
        <v>100</v>
      </c>
      <c r="AE138" s="347">
        <v>78</v>
      </c>
      <c r="AF138" s="347">
        <v>47</v>
      </c>
      <c r="AG138" s="347">
        <v>41</v>
      </c>
      <c r="AH138" s="347">
        <v>30</v>
      </c>
      <c r="AI138" s="347">
        <v>21</v>
      </c>
      <c r="AJ138" s="347">
        <v>5</v>
      </c>
      <c r="AK138" s="347">
        <v>7</v>
      </c>
      <c r="AL138" s="347">
        <v>7</v>
      </c>
      <c r="AM138" s="347">
        <v>2</v>
      </c>
      <c r="AN138" s="347">
        <v>5</v>
      </c>
      <c r="AO138" s="347">
        <v>4</v>
      </c>
      <c r="AP138" s="347">
        <v>1</v>
      </c>
      <c r="AQ138" s="347">
        <v>0</v>
      </c>
      <c r="AR138" s="361"/>
      <c r="AS138" s="346">
        <v>538</v>
      </c>
      <c r="AT138" s="347">
        <v>24</v>
      </c>
      <c r="AU138" s="347">
        <v>11</v>
      </c>
      <c r="AV138" s="347">
        <v>4</v>
      </c>
      <c r="AW138" s="347">
        <v>28</v>
      </c>
      <c r="AX138" s="347">
        <v>127</v>
      </c>
      <c r="AY138" s="347">
        <v>115</v>
      </c>
      <c r="AZ138" s="347">
        <v>58</v>
      </c>
      <c r="BA138" s="347">
        <v>37</v>
      </c>
      <c r="BB138" s="347">
        <v>33</v>
      </c>
      <c r="BC138" s="347">
        <v>24</v>
      </c>
      <c r="BD138" s="347">
        <v>12</v>
      </c>
      <c r="BE138" s="347">
        <v>13</v>
      </c>
      <c r="BF138" s="347">
        <v>6</v>
      </c>
      <c r="BG138" s="347">
        <v>10</v>
      </c>
      <c r="BH138" s="347">
        <v>2</v>
      </c>
      <c r="BI138" s="347">
        <v>15</v>
      </c>
      <c r="BJ138" s="347">
        <v>4</v>
      </c>
      <c r="BK138" s="347">
        <v>5</v>
      </c>
      <c r="BL138" s="347">
        <v>10</v>
      </c>
      <c r="BM138" s="322"/>
    </row>
    <row r="139" spans="1:65">
      <c r="A139" s="324">
        <v>214</v>
      </c>
      <c r="B139" s="325" t="s">
        <v>274</v>
      </c>
      <c r="C139" s="346">
        <v>8330</v>
      </c>
      <c r="D139" s="347">
        <v>544</v>
      </c>
      <c r="E139" s="347">
        <v>270</v>
      </c>
      <c r="F139" s="347">
        <v>124</v>
      </c>
      <c r="G139" s="347">
        <v>309</v>
      </c>
      <c r="H139" s="347">
        <v>1378</v>
      </c>
      <c r="I139" s="347">
        <v>1368</v>
      </c>
      <c r="J139" s="347">
        <v>1084</v>
      </c>
      <c r="K139" s="347">
        <v>708</v>
      </c>
      <c r="L139" s="347">
        <v>559</v>
      </c>
      <c r="M139" s="347">
        <v>488</v>
      </c>
      <c r="N139" s="347">
        <v>350</v>
      </c>
      <c r="O139" s="347">
        <v>253</v>
      </c>
      <c r="P139" s="347">
        <v>188</v>
      </c>
      <c r="Q139" s="347">
        <v>164</v>
      </c>
      <c r="R139" s="347">
        <v>127</v>
      </c>
      <c r="S139" s="347">
        <v>136</v>
      </c>
      <c r="T139" s="347">
        <v>129</v>
      </c>
      <c r="U139" s="347">
        <v>81</v>
      </c>
      <c r="V139" s="347">
        <v>70</v>
      </c>
      <c r="W139" s="348"/>
      <c r="X139" s="347">
        <v>4215</v>
      </c>
      <c r="Y139" s="347">
        <v>275</v>
      </c>
      <c r="Z139" s="347">
        <v>150</v>
      </c>
      <c r="AA139" s="347">
        <v>59</v>
      </c>
      <c r="AB139" s="347">
        <v>178</v>
      </c>
      <c r="AC139" s="347">
        <v>761</v>
      </c>
      <c r="AD139" s="347">
        <v>667</v>
      </c>
      <c r="AE139" s="347">
        <v>529</v>
      </c>
      <c r="AF139" s="347">
        <v>354</v>
      </c>
      <c r="AG139" s="347">
        <v>282</v>
      </c>
      <c r="AH139" s="347">
        <v>277</v>
      </c>
      <c r="AI139" s="347">
        <v>184</v>
      </c>
      <c r="AJ139" s="347">
        <v>126</v>
      </c>
      <c r="AK139" s="347">
        <v>104</v>
      </c>
      <c r="AL139" s="347">
        <v>67</v>
      </c>
      <c r="AM139" s="347">
        <v>67</v>
      </c>
      <c r="AN139" s="347">
        <v>48</v>
      </c>
      <c r="AO139" s="347">
        <v>42</v>
      </c>
      <c r="AP139" s="347">
        <v>26</v>
      </c>
      <c r="AQ139" s="347">
        <v>19</v>
      </c>
      <c r="AR139" s="361"/>
      <c r="AS139" s="346">
        <v>4115</v>
      </c>
      <c r="AT139" s="347">
        <v>269</v>
      </c>
      <c r="AU139" s="347">
        <v>120</v>
      </c>
      <c r="AV139" s="347">
        <v>65</v>
      </c>
      <c r="AW139" s="347">
        <v>131</v>
      </c>
      <c r="AX139" s="347">
        <v>617</v>
      </c>
      <c r="AY139" s="347">
        <v>701</v>
      </c>
      <c r="AZ139" s="347">
        <v>555</v>
      </c>
      <c r="BA139" s="347">
        <v>354</v>
      </c>
      <c r="BB139" s="347">
        <v>277</v>
      </c>
      <c r="BC139" s="347">
        <v>211</v>
      </c>
      <c r="BD139" s="347">
        <v>166</v>
      </c>
      <c r="BE139" s="347">
        <v>127</v>
      </c>
      <c r="BF139" s="347">
        <v>84</v>
      </c>
      <c r="BG139" s="347">
        <v>97</v>
      </c>
      <c r="BH139" s="347">
        <v>60</v>
      </c>
      <c r="BI139" s="347">
        <v>88</v>
      </c>
      <c r="BJ139" s="347">
        <v>87</v>
      </c>
      <c r="BK139" s="347">
        <v>55</v>
      </c>
      <c r="BL139" s="347">
        <v>51</v>
      </c>
      <c r="BM139" s="322"/>
    </row>
    <row r="140" spans="1:65">
      <c r="A140" s="324">
        <v>215</v>
      </c>
      <c r="B140" s="325" t="s">
        <v>275</v>
      </c>
      <c r="C140" s="346">
        <v>2286</v>
      </c>
      <c r="D140" s="347">
        <v>111</v>
      </c>
      <c r="E140" s="347">
        <v>54</v>
      </c>
      <c r="F140" s="347">
        <v>32</v>
      </c>
      <c r="G140" s="347">
        <v>133</v>
      </c>
      <c r="H140" s="347">
        <v>459</v>
      </c>
      <c r="I140" s="347">
        <v>406</v>
      </c>
      <c r="J140" s="347">
        <v>298</v>
      </c>
      <c r="K140" s="347">
        <v>174</v>
      </c>
      <c r="L140" s="347">
        <v>146</v>
      </c>
      <c r="M140" s="347">
        <v>99</v>
      </c>
      <c r="N140" s="347">
        <v>82</v>
      </c>
      <c r="O140" s="347">
        <v>58</v>
      </c>
      <c r="P140" s="347">
        <v>65</v>
      </c>
      <c r="Q140" s="347">
        <v>36</v>
      </c>
      <c r="R140" s="347">
        <v>35</v>
      </c>
      <c r="S140" s="347">
        <v>30</v>
      </c>
      <c r="T140" s="347">
        <v>29</v>
      </c>
      <c r="U140" s="347">
        <v>17</v>
      </c>
      <c r="V140" s="347">
        <v>22</v>
      </c>
      <c r="W140" s="348"/>
      <c r="X140" s="347">
        <v>1152</v>
      </c>
      <c r="Y140" s="347">
        <v>57</v>
      </c>
      <c r="Z140" s="347">
        <v>27</v>
      </c>
      <c r="AA140" s="347">
        <v>13</v>
      </c>
      <c r="AB140" s="347">
        <v>62</v>
      </c>
      <c r="AC140" s="347">
        <v>229</v>
      </c>
      <c r="AD140" s="347">
        <v>214</v>
      </c>
      <c r="AE140" s="347">
        <v>150</v>
      </c>
      <c r="AF140" s="347">
        <v>89</v>
      </c>
      <c r="AG140" s="347">
        <v>75</v>
      </c>
      <c r="AH140" s="347">
        <v>51</v>
      </c>
      <c r="AI140" s="347">
        <v>48</v>
      </c>
      <c r="AJ140" s="347">
        <v>32</v>
      </c>
      <c r="AK140" s="347">
        <v>30</v>
      </c>
      <c r="AL140" s="347">
        <v>23</v>
      </c>
      <c r="AM140" s="347">
        <v>13</v>
      </c>
      <c r="AN140" s="347">
        <v>12</v>
      </c>
      <c r="AO140" s="347">
        <v>13</v>
      </c>
      <c r="AP140" s="347">
        <v>9</v>
      </c>
      <c r="AQ140" s="347">
        <v>5</v>
      </c>
      <c r="AR140" s="361"/>
      <c r="AS140" s="346">
        <v>1134</v>
      </c>
      <c r="AT140" s="347">
        <v>54</v>
      </c>
      <c r="AU140" s="347">
        <v>27</v>
      </c>
      <c r="AV140" s="347">
        <v>19</v>
      </c>
      <c r="AW140" s="347">
        <v>71</v>
      </c>
      <c r="AX140" s="347">
        <v>230</v>
      </c>
      <c r="AY140" s="347">
        <v>192</v>
      </c>
      <c r="AZ140" s="347">
        <v>148</v>
      </c>
      <c r="BA140" s="347">
        <v>85</v>
      </c>
      <c r="BB140" s="347">
        <v>71</v>
      </c>
      <c r="BC140" s="347">
        <v>48</v>
      </c>
      <c r="BD140" s="347">
        <v>34</v>
      </c>
      <c r="BE140" s="347">
        <v>26</v>
      </c>
      <c r="BF140" s="347">
        <v>35</v>
      </c>
      <c r="BG140" s="347">
        <v>13</v>
      </c>
      <c r="BH140" s="347">
        <v>22</v>
      </c>
      <c r="BI140" s="347">
        <v>18</v>
      </c>
      <c r="BJ140" s="347">
        <v>16</v>
      </c>
      <c r="BK140" s="347">
        <v>8</v>
      </c>
      <c r="BL140" s="347">
        <v>17</v>
      </c>
      <c r="BM140" s="322"/>
    </row>
    <row r="141" spans="1:65">
      <c r="A141" s="324">
        <v>216</v>
      </c>
      <c r="B141" s="325" t="s">
        <v>276</v>
      </c>
      <c r="C141" s="346">
        <v>2886</v>
      </c>
      <c r="D141" s="347">
        <v>230</v>
      </c>
      <c r="E141" s="347">
        <v>78</v>
      </c>
      <c r="F141" s="347">
        <v>49</v>
      </c>
      <c r="G141" s="347">
        <v>173</v>
      </c>
      <c r="H141" s="347">
        <v>514</v>
      </c>
      <c r="I141" s="347">
        <v>580</v>
      </c>
      <c r="J141" s="347">
        <v>399</v>
      </c>
      <c r="K141" s="347">
        <v>245</v>
      </c>
      <c r="L141" s="347">
        <v>169</v>
      </c>
      <c r="M141" s="347">
        <v>112</v>
      </c>
      <c r="N141" s="347">
        <v>64</v>
      </c>
      <c r="O141" s="347">
        <v>69</v>
      </c>
      <c r="P141" s="347">
        <v>49</v>
      </c>
      <c r="Q141" s="347">
        <v>42</v>
      </c>
      <c r="R141" s="347">
        <v>27</v>
      </c>
      <c r="S141" s="347">
        <v>29</v>
      </c>
      <c r="T141" s="347">
        <v>15</v>
      </c>
      <c r="U141" s="347">
        <v>25</v>
      </c>
      <c r="V141" s="347">
        <v>17</v>
      </c>
      <c r="W141" s="348"/>
      <c r="X141" s="347">
        <v>1589</v>
      </c>
      <c r="Y141" s="347">
        <v>122</v>
      </c>
      <c r="Z141" s="347">
        <v>30</v>
      </c>
      <c r="AA141" s="347">
        <v>31</v>
      </c>
      <c r="AB141" s="347">
        <v>105</v>
      </c>
      <c r="AC141" s="347">
        <v>282</v>
      </c>
      <c r="AD141" s="347">
        <v>343</v>
      </c>
      <c r="AE141" s="347">
        <v>226</v>
      </c>
      <c r="AF141" s="347">
        <v>137</v>
      </c>
      <c r="AG141" s="347">
        <v>90</v>
      </c>
      <c r="AH141" s="347">
        <v>62</v>
      </c>
      <c r="AI141" s="347">
        <v>25</v>
      </c>
      <c r="AJ141" s="347">
        <v>41</v>
      </c>
      <c r="AK141" s="347">
        <v>29</v>
      </c>
      <c r="AL141" s="347">
        <v>23</v>
      </c>
      <c r="AM141" s="347">
        <v>12</v>
      </c>
      <c r="AN141" s="347">
        <v>14</v>
      </c>
      <c r="AO141" s="347">
        <v>4</v>
      </c>
      <c r="AP141" s="347">
        <v>8</v>
      </c>
      <c r="AQ141" s="347">
        <v>5</v>
      </c>
      <c r="AR141" s="361"/>
      <c r="AS141" s="346">
        <v>1297</v>
      </c>
      <c r="AT141" s="347">
        <v>108</v>
      </c>
      <c r="AU141" s="347">
        <v>48</v>
      </c>
      <c r="AV141" s="347">
        <v>18</v>
      </c>
      <c r="AW141" s="347">
        <v>68</v>
      </c>
      <c r="AX141" s="347">
        <v>232</v>
      </c>
      <c r="AY141" s="347">
        <v>237</v>
      </c>
      <c r="AZ141" s="347">
        <v>173</v>
      </c>
      <c r="BA141" s="347">
        <v>108</v>
      </c>
      <c r="BB141" s="347">
        <v>79</v>
      </c>
      <c r="BC141" s="347">
        <v>50</v>
      </c>
      <c r="BD141" s="347">
        <v>39</v>
      </c>
      <c r="BE141" s="347">
        <v>28</v>
      </c>
      <c r="BF141" s="347">
        <v>20</v>
      </c>
      <c r="BG141" s="347">
        <v>19</v>
      </c>
      <c r="BH141" s="347">
        <v>15</v>
      </c>
      <c r="BI141" s="347">
        <v>15</v>
      </c>
      <c r="BJ141" s="347">
        <v>11</v>
      </c>
      <c r="BK141" s="347">
        <v>17</v>
      </c>
      <c r="BL141" s="347">
        <v>12</v>
      </c>
      <c r="BM141" s="322"/>
    </row>
    <row r="142" spans="1:65">
      <c r="A142" s="324">
        <v>217</v>
      </c>
      <c r="B142" s="325" t="s">
        <v>277</v>
      </c>
      <c r="C142" s="346">
        <v>5324</v>
      </c>
      <c r="D142" s="347">
        <v>269</v>
      </c>
      <c r="E142" s="347">
        <v>137</v>
      </c>
      <c r="F142" s="347">
        <v>89</v>
      </c>
      <c r="G142" s="347">
        <v>225</v>
      </c>
      <c r="H142" s="347">
        <v>1086</v>
      </c>
      <c r="I142" s="347">
        <v>1000</v>
      </c>
      <c r="J142" s="347">
        <v>616</v>
      </c>
      <c r="K142" s="347">
        <v>409</v>
      </c>
      <c r="L142" s="347">
        <v>290</v>
      </c>
      <c r="M142" s="347">
        <v>239</v>
      </c>
      <c r="N142" s="347">
        <v>181</v>
      </c>
      <c r="O142" s="347">
        <v>131</v>
      </c>
      <c r="P142" s="347">
        <v>113</v>
      </c>
      <c r="Q142" s="347">
        <v>114</v>
      </c>
      <c r="R142" s="347">
        <v>74</v>
      </c>
      <c r="S142" s="347">
        <v>94</v>
      </c>
      <c r="T142" s="347">
        <v>100</v>
      </c>
      <c r="U142" s="347">
        <v>96</v>
      </c>
      <c r="V142" s="347">
        <v>61</v>
      </c>
      <c r="W142" s="348"/>
      <c r="X142" s="347">
        <v>2664</v>
      </c>
      <c r="Y142" s="347">
        <v>118</v>
      </c>
      <c r="Z142" s="347">
        <v>69</v>
      </c>
      <c r="AA142" s="347">
        <v>37</v>
      </c>
      <c r="AB142" s="347">
        <v>111</v>
      </c>
      <c r="AC142" s="347">
        <v>582</v>
      </c>
      <c r="AD142" s="347">
        <v>539</v>
      </c>
      <c r="AE142" s="347">
        <v>299</v>
      </c>
      <c r="AF142" s="347">
        <v>207</v>
      </c>
      <c r="AG142" s="347">
        <v>165</v>
      </c>
      <c r="AH142" s="347">
        <v>128</v>
      </c>
      <c r="AI142" s="347">
        <v>85</v>
      </c>
      <c r="AJ142" s="347">
        <v>73</v>
      </c>
      <c r="AK142" s="347">
        <v>55</v>
      </c>
      <c r="AL142" s="347">
        <v>58</v>
      </c>
      <c r="AM142" s="347">
        <v>34</v>
      </c>
      <c r="AN142" s="347">
        <v>32</v>
      </c>
      <c r="AO142" s="347">
        <v>24</v>
      </c>
      <c r="AP142" s="347">
        <v>33</v>
      </c>
      <c r="AQ142" s="347">
        <v>15</v>
      </c>
      <c r="AR142" s="361"/>
      <c r="AS142" s="346">
        <v>2660</v>
      </c>
      <c r="AT142" s="347">
        <v>151</v>
      </c>
      <c r="AU142" s="347">
        <v>68</v>
      </c>
      <c r="AV142" s="347">
        <v>52</v>
      </c>
      <c r="AW142" s="347">
        <v>114</v>
      </c>
      <c r="AX142" s="347">
        <v>504</v>
      </c>
      <c r="AY142" s="347">
        <v>461</v>
      </c>
      <c r="AZ142" s="347">
        <v>317</v>
      </c>
      <c r="BA142" s="347">
        <v>202</v>
      </c>
      <c r="BB142" s="347">
        <v>125</v>
      </c>
      <c r="BC142" s="347">
        <v>111</v>
      </c>
      <c r="BD142" s="347">
        <v>96</v>
      </c>
      <c r="BE142" s="347">
        <v>58</v>
      </c>
      <c r="BF142" s="347">
        <v>58</v>
      </c>
      <c r="BG142" s="347">
        <v>56</v>
      </c>
      <c r="BH142" s="347">
        <v>40</v>
      </c>
      <c r="BI142" s="347">
        <v>62</v>
      </c>
      <c r="BJ142" s="347">
        <v>76</v>
      </c>
      <c r="BK142" s="347">
        <v>63</v>
      </c>
      <c r="BL142" s="347">
        <v>46</v>
      </c>
      <c r="BM142" s="322"/>
    </row>
    <row r="143" spans="1:65">
      <c r="A143" s="324">
        <v>218</v>
      </c>
      <c r="B143" s="325" t="s">
        <v>278</v>
      </c>
      <c r="C143" s="346">
        <v>1482</v>
      </c>
      <c r="D143" s="347">
        <v>111</v>
      </c>
      <c r="E143" s="347">
        <v>39</v>
      </c>
      <c r="F143" s="347">
        <v>32</v>
      </c>
      <c r="G143" s="347">
        <v>120</v>
      </c>
      <c r="H143" s="347">
        <v>304</v>
      </c>
      <c r="I143" s="347">
        <v>265</v>
      </c>
      <c r="J143" s="347">
        <v>196</v>
      </c>
      <c r="K143" s="347">
        <v>128</v>
      </c>
      <c r="L143" s="347">
        <v>77</v>
      </c>
      <c r="M143" s="347">
        <v>65</v>
      </c>
      <c r="N143" s="347">
        <v>36</v>
      </c>
      <c r="O143" s="347">
        <v>32</v>
      </c>
      <c r="P143" s="347">
        <v>24</v>
      </c>
      <c r="Q143" s="347">
        <v>18</v>
      </c>
      <c r="R143" s="347">
        <v>12</v>
      </c>
      <c r="S143" s="347">
        <v>5</v>
      </c>
      <c r="T143" s="347">
        <v>8</v>
      </c>
      <c r="U143" s="347">
        <v>8</v>
      </c>
      <c r="V143" s="347">
        <v>2</v>
      </c>
      <c r="W143" s="348"/>
      <c r="X143" s="347">
        <v>813</v>
      </c>
      <c r="Y143" s="347">
        <v>61</v>
      </c>
      <c r="Z143" s="347">
        <v>19</v>
      </c>
      <c r="AA143" s="347">
        <v>12</v>
      </c>
      <c r="AB143" s="347">
        <v>86</v>
      </c>
      <c r="AC143" s="347">
        <v>166</v>
      </c>
      <c r="AD143" s="347">
        <v>134</v>
      </c>
      <c r="AE143" s="347">
        <v>96</v>
      </c>
      <c r="AF143" s="347">
        <v>72</v>
      </c>
      <c r="AG143" s="347">
        <v>46</v>
      </c>
      <c r="AH143" s="347">
        <v>42</v>
      </c>
      <c r="AI143" s="347">
        <v>21</v>
      </c>
      <c r="AJ143" s="347">
        <v>19</v>
      </c>
      <c r="AK143" s="347">
        <v>15</v>
      </c>
      <c r="AL143" s="347">
        <v>10</v>
      </c>
      <c r="AM143" s="347">
        <v>6</v>
      </c>
      <c r="AN143" s="347">
        <v>2</v>
      </c>
      <c r="AO143" s="347">
        <v>3</v>
      </c>
      <c r="AP143" s="347">
        <v>1</v>
      </c>
      <c r="AQ143" s="347">
        <v>2</v>
      </c>
      <c r="AR143" s="361"/>
      <c r="AS143" s="346">
        <v>669</v>
      </c>
      <c r="AT143" s="347">
        <v>50</v>
      </c>
      <c r="AU143" s="347">
        <v>20</v>
      </c>
      <c r="AV143" s="347">
        <v>20</v>
      </c>
      <c r="AW143" s="347">
        <v>34</v>
      </c>
      <c r="AX143" s="347">
        <v>138</v>
      </c>
      <c r="AY143" s="347">
        <v>131</v>
      </c>
      <c r="AZ143" s="347">
        <v>100</v>
      </c>
      <c r="BA143" s="347">
        <v>56</v>
      </c>
      <c r="BB143" s="347">
        <v>31</v>
      </c>
      <c r="BC143" s="347">
        <v>23</v>
      </c>
      <c r="BD143" s="347">
        <v>15</v>
      </c>
      <c r="BE143" s="347">
        <v>13</v>
      </c>
      <c r="BF143" s="347">
        <v>9</v>
      </c>
      <c r="BG143" s="347">
        <v>8</v>
      </c>
      <c r="BH143" s="347">
        <v>6</v>
      </c>
      <c r="BI143" s="347">
        <v>3</v>
      </c>
      <c r="BJ143" s="347">
        <v>5</v>
      </c>
      <c r="BK143" s="347">
        <v>7</v>
      </c>
      <c r="BL143" s="347">
        <v>0</v>
      </c>
      <c r="BM143" s="322"/>
    </row>
    <row r="144" spans="1:65">
      <c r="A144" s="324">
        <v>219</v>
      </c>
      <c r="B144" s="325" t="s">
        <v>279</v>
      </c>
      <c r="C144" s="346">
        <v>4400</v>
      </c>
      <c r="D144" s="347">
        <v>164</v>
      </c>
      <c r="E144" s="347">
        <v>77</v>
      </c>
      <c r="F144" s="347">
        <v>45</v>
      </c>
      <c r="G144" s="347">
        <v>205</v>
      </c>
      <c r="H144" s="347">
        <v>1128</v>
      </c>
      <c r="I144" s="347">
        <v>1024</v>
      </c>
      <c r="J144" s="347">
        <v>543</v>
      </c>
      <c r="K144" s="347">
        <v>291</v>
      </c>
      <c r="L144" s="347">
        <v>181</v>
      </c>
      <c r="M144" s="347">
        <v>160</v>
      </c>
      <c r="N144" s="347">
        <v>131</v>
      </c>
      <c r="O144" s="347">
        <v>117</v>
      </c>
      <c r="P144" s="347">
        <v>96</v>
      </c>
      <c r="Q144" s="347">
        <v>72</v>
      </c>
      <c r="R144" s="347">
        <v>39</v>
      </c>
      <c r="S144" s="347">
        <v>33</v>
      </c>
      <c r="T144" s="347">
        <v>43</v>
      </c>
      <c r="U144" s="347">
        <v>31</v>
      </c>
      <c r="V144" s="347">
        <v>20</v>
      </c>
      <c r="W144" s="348"/>
      <c r="X144" s="347">
        <v>2281</v>
      </c>
      <c r="Y144" s="347">
        <v>73</v>
      </c>
      <c r="Z144" s="347">
        <v>43</v>
      </c>
      <c r="AA144" s="347">
        <v>29</v>
      </c>
      <c r="AB144" s="347">
        <v>109</v>
      </c>
      <c r="AC144" s="347">
        <v>563</v>
      </c>
      <c r="AD144" s="347">
        <v>571</v>
      </c>
      <c r="AE144" s="347">
        <v>287</v>
      </c>
      <c r="AF144" s="347">
        <v>147</v>
      </c>
      <c r="AG144" s="347">
        <v>88</v>
      </c>
      <c r="AH144" s="347">
        <v>74</v>
      </c>
      <c r="AI144" s="347">
        <v>67</v>
      </c>
      <c r="AJ144" s="347">
        <v>64</v>
      </c>
      <c r="AK144" s="347">
        <v>49</v>
      </c>
      <c r="AL144" s="347">
        <v>49</v>
      </c>
      <c r="AM144" s="347">
        <v>17</v>
      </c>
      <c r="AN144" s="347">
        <v>17</v>
      </c>
      <c r="AO144" s="347">
        <v>18</v>
      </c>
      <c r="AP144" s="347">
        <v>10</v>
      </c>
      <c r="AQ144" s="347">
        <v>6</v>
      </c>
      <c r="AR144" s="361"/>
      <c r="AS144" s="346">
        <v>2119</v>
      </c>
      <c r="AT144" s="347">
        <v>91</v>
      </c>
      <c r="AU144" s="347">
        <v>34</v>
      </c>
      <c r="AV144" s="347">
        <v>16</v>
      </c>
      <c r="AW144" s="347">
        <v>96</v>
      </c>
      <c r="AX144" s="347">
        <v>565</v>
      </c>
      <c r="AY144" s="347">
        <v>453</v>
      </c>
      <c r="AZ144" s="347">
        <v>256</v>
      </c>
      <c r="BA144" s="347">
        <v>144</v>
      </c>
      <c r="BB144" s="347">
        <v>93</v>
      </c>
      <c r="BC144" s="347">
        <v>86</v>
      </c>
      <c r="BD144" s="347">
        <v>64</v>
      </c>
      <c r="BE144" s="347">
        <v>53</v>
      </c>
      <c r="BF144" s="347">
        <v>47</v>
      </c>
      <c r="BG144" s="347">
        <v>23</v>
      </c>
      <c r="BH144" s="347">
        <v>22</v>
      </c>
      <c r="BI144" s="347">
        <v>16</v>
      </c>
      <c r="BJ144" s="347">
        <v>25</v>
      </c>
      <c r="BK144" s="347">
        <v>21</v>
      </c>
      <c r="BL144" s="347">
        <v>14</v>
      </c>
      <c r="BM144" s="322"/>
    </row>
    <row r="145" spans="1:65">
      <c r="A145" s="324">
        <v>220</v>
      </c>
      <c r="B145" s="325" t="s">
        <v>280</v>
      </c>
      <c r="C145" s="346">
        <v>1130</v>
      </c>
      <c r="D145" s="347">
        <v>72</v>
      </c>
      <c r="E145" s="347">
        <v>33</v>
      </c>
      <c r="F145" s="347">
        <v>16</v>
      </c>
      <c r="G145" s="347">
        <v>63</v>
      </c>
      <c r="H145" s="347">
        <v>241</v>
      </c>
      <c r="I145" s="347">
        <v>259</v>
      </c>
      <c r="J145" s="347">
        <v>143</v>
      </c>
      <c r="K145" s="347">
        <v>99</v>
      </c>
      <c r="L145" s="347">
        <v>59</v>
      </c>
      <c r="M145" s="347">
        <v>32</v>
      </c>
      <c r="N145" s="347">
        <v>31</v>
      </c>
      <c r="O145" s="347">
        <v>23</v>
      </c>
      <c r="P145" s="347">
        <v>12</v>
      </c>
      <c r="Q145" s="347">
        <v>9</v>
      </c>
      <c r="R145" s="347">
        <v>7</v>
      </c>
      <c r="S145" s="347">
        <v>4</v>
      </c>
      <c r="T145" s="347">
        <v>10</v>
      </c>
      <c r="U145" s="347">
        <v>10</v>
      </c>
      <c r="V145" s="347">
        <v>7</v>
      </c>
      <c r="W145" s="348"/>
      <c r="X145" s="347">
        <v>557</v>
      </c>
      <c r="Y145" s="347">
        <v>40</v>
      </c>
      <c r="Z145" s="347">
        <v>12</v>
      </c>
      <c r="AA145" s="347">
        <v>7</v>
      </c>
      <c r="AB145" s="347">
        <v>33</v>
      </c>
      <c r="AC145" s="347">
        <v>115</v>
      </c>
      <c r="AD145" s="347">
        <v>114</v>
      </c>
      <c r="AE145" s="347">
        <v>78</v>
      </c>
      <c r="AF145" s="347">
        <v>46</v>
      </c>
      <c r="AG145" s="347">
        <v>33</v>
      </c>
      <c r="AH145" s="347">
        <v>18</v>
      </c>
      <c r="AI145" s="347">
        <v>19</v>
      </c>
      <c r="AJ145" s="347">
        <v>14</v>
      </c>
      <c r="AK145" s="347">
        <v>9</v>
      </c>
      <c r="AL145" s="347">
        <v>6</v>
      </c>
      <c r="AM145" s="347">
        <v>1</v>
      </c>
      <c r="AN145" s="347">
        <v>2</v>
      </c>
      <c r="AO145" s="347">
        <v>3</v>
      </c>
      <c r="AP145" s="347">
        <v>6</v>
      </c>
      <c r="AQ145" s="347">
        <v>1</v>
      </c>
      <c r="AR145" s="361"/>
      <c r="AS145" s="346">
        <v>573</v>
      </c>
      <c r="AT145" s="347">
        <v>32</v>
      </c>
      <c r="AU145" s="347">
        <v>21</v>
      </c>
      <c r="AV145" s="347">
        <v>9</v>
      </c>
      <c r="AW145" s="347">
        <v>30</v>
      </c>
      <c r="AX145" s="347">
        <v>126</v>
      </c>
      <c r="AY145" s="347">
        <v>145</v>
      </c>
      <c r="AZ145" s="347">
        <v>65</v>
      </c>
      <c r="BA145" s="347">
        <v>53</v>
      </c>
      <c r="BB145" s="347">
        <v>26</v>
      </c>
      <c r="BC145" s="347">
        <v>14</v>
      </c>
      <c r="BD145" s="347">
        <v>12</v>
      </c>
      <c r="BE145" s="347">
        <v>9</v>
      </c>
      <c r="BF145" s="347">
        <v>3</v>
      </c>
      <c r="BG145" s="347">
        <v>3</v>
      </c>
      <c r="BH145" s="347">
        <v>6</v>
      </c>
      <c r="BI145" s="347">
        <v>2</v>
      </c>
      <c r="BJ145" s="347">
        <v>7</v>
      </c>
      <c r="BK145" s="347">
        <v>4</v>
      </c>
      <c r="BL145" s="347">
        <v>6</v>
      </c>
      <c r="BM145" s="322"/>
    </row>
    <row r="146" spans="1:65">
      <c r="A146" s="324">
        <v>221</v>
      </c>
      <c r="B146" s="325" t="s">
        <v>572</v>
      </c>
      <c r="C146" s="346">
        <v>1206</v>
      </c>
      <c r="D146" s="347">
        <v>56</v>
      </c>
      <c r="E146" s="347">
        <v>36</v>
      </c>
      <c r="F146" s="347">
        <v>28</v>
      </c>
      <c r="G146" s="347">
        <v>69</v>
      </c>
      <c r="H146" s="347">
        <v>266</v>
      </c>
      <c r="I146" s="347">
        <v>237</v>
      </c>
      <c r="J146" s="347">
        <v>148</v>
      </c>
      <c r="K146" s="347">
        <v>78</v>
      </c>
      <c r="L146" s="347">
        <v>70</v>
      </c>
      <c r="M146" s="347">
        <v>46</v>
      </c>
      <c r="N146" s="347">
        <v>29</v>
      </c>
      <c r="O146" s="347">
        <v>28</v>
      </c>
      <c r="P146" s="347">
        <v>31</v>
      </c>
      <c r="Q146" s="347">
        <v>16</v>
      </c>
      <c r="R146" s="347">
        <v>24</v>
      </c>
      <c r="S146" s="347">
        <v>12</v>
      </c>
      <c r="T146" s="347">
        <v>9</v>
      </c>
      <c r="U146" s="347">
        <v>16</v>
      </c>
      <c r="V146" s="347">
        <v>7</v>
      </c>
      <c r="W146" s="348"/>
      <c r="X146" s="347">
        <v>614</v>
      </c>
      <c r="Y146" s="347">
        <v>30</v>
      </c>
      <c r="Z146" s="347">
        <v>14</v>
      </c>
      <c r="AA146" s="347">
        <v>11</v>
      </c>
      <c r="AB146" s="347">
        <v>42</v>
      </c>
      <c r="AC146" s="347">
        <v>140</v>
      </c>
      <c r="AD146" s="347">
        <v>123</v>
      </c>
      <c r="AE146" s="347">
        <v>72</v>
      </c>
      <c r="AF146" s="347">
        <v>36</v>
      </c>
      <c r="AG146" s="347">
        <v>33</v>
      </c>
      <c r="AH146" s="347">
        <v>24</v>
      </c>
      <c r="AI146" s="347">
        <v>13</v>
      </c>
      <c r="AJ146" s="347">
        <v>16</v>
      </c>
      <c r="AK146" s="347">
        <v>18</v>
      </c>
      <c r="AL146" s="347">
        <v>11</v>
      </c>
      <c r="AM146" s="347">
        <v>16</v>
      </c>
      <c r="AN146" s="347">
        <v>8</v>
      </c>
      <c r="AO146" s="347">
        <v>1</v>
      </c>
      <c r="AP146" s="347">
        <v>5</v>
      </c>
      <c r="AQ146" s="347">
        <v>1</v>
      </c>
      <c r="AR146" s="361"/>
      <c r="AS146" s="346">
        <v>592</v>
      </c>
      <c r="AT146" s="347">
        <v>26</v>
      </c>
      <c r="AU146" s="347">
        <v>22</v>
      </c>
      <c r="AV146" s="347">
        <v>17</v>
      </c>
      <c r="AW146" s="347">
        <v>27</v>
      </c>
      <c r="AX146" s="347">
        <v>126</v>
      </c>
      <c r="AY146" s="347">
        <v>114</v>
      </c>
      <c r="AZ146" s="347">
        <v>76</v>
      </c>
      <c r="BA146" s="347">
        <v>42</v>
      </c>
      <c r="BB146" s="347">
        <v>37</v>
      </c>
      <c r="BC146" s="347">
        <v>22</v>
      </c>
      <c r="BD146" s="347">
        <v>16</v>
      </c>
      <c r="BE146" s="347">
        <v>12</v>
      </c>
      <c r="BF146" s="347">
        <v>13</v>
      </c>
      <c r="BG146" s="347">
        <v>5</v>
      </c>
      <c r="BH146" s="347">
        <v>8</v>
      </c>
      <c r="BI146" s="347">
        <v>4</v>
      </c>
      <c r="BJ146" s="347">
        <v>8</v>
      </c>
      <c r="BK146" s="347">
        <v>11</v>
      </c>
      <c r="BL146" s="347">
        <v>6</v>
      </c>
      <c r="BM146" s="322"/>
    </row>
    <row r="147" spans="1:65">
      <c r="A147" s="324">
        <v>222</v>
      </c>
      <c r="B147" s="325" t="s">
        <v>283</v>
      </c>
      <c r="C147" s="346">
        <v>632</v>
      </c>
      <c r="D147" s="347">
        <v>38</v>
      </c>
      <c r="E147" s="347">
        <v>19</v>
      </c>
      <c r="F147" s="347">
        <v>17</v>
      </c>
      <c r="G147" s="347">
        <v>42</v>
      </c>
      <c r="H147" s="347">
        <v>142</v>
      </c>
      <c r="I147" s="347">
        <v>96</v>
      </c>
      <c r="J147" s="347">
        <v>86</v>
      </c>
      <c r="K147" s="347">
        <v>46</v>
      </c>
      <c r="L147" s="347">
        <v>35</v>
      </c>
      <c r="M147" s="347">
        <v>24</v>
      </c>
      <c r="N147" s="347">
        <v>14</v>
      </c>
      <c r="O147" s="347">
        <v>11</v>
      </c>
      <c r="P147" s="347">
        <v>11</v>
      </c>
      <c r="Q147" s="347">
        <v>15</v>
      </c>
      <c r="R147" s="347">
        <v>8</v>
      </c>
      <c r="S147" s="347">
        <v>5</v>
      </c>
      <c r="T147" s="347">
        <v>8</v>
      </c>
      <c r="U147" s="347">
        <v>5</v>
      </c>
      <c r="V147" s="347">
        <v>10</v>
      </c>
      <c r="W147" s="348"/>
      <c r="X147" s="347">
        <v>328</v>
      </c>
      <c r="Y147" s="347">
        <v>20</v>
      </c>
      <c r="Z147" s="347">
        <v>10</v>
      </c>
      <c r="AA147" s="347">
        <v>8</v>
      </c>
      <c r="AB147" s="347">
        <v>28</v>
      </c>
      <c r="AC147" s="347">
        <v>69</v>
      </c>
      <c r="AD147" s="347">
        <v>51</v>
      </c>
      <c r="AE147" s="347">
        <v>44</v>
      </c>
      <c r="AF147" s="347">
        <v>23</v>
      </c>
      <c r="AG147" s="347">
        <v>17</v>
      </c>
      <c r="AH147" s="347">
        <v>18</v>
      </c>
      <c r="AI147" s="347">
        <v>10</v>
      </c>
      <c r="AJ147" s="347">
        <v>6</v>
      </c>
      <c r="AK147" s="347">
        <v>8</v>
      </c>
      <c r="AL147" s="347">
        <v>6</v>
      </c>
      <c r="AM147" s="347">
        <v>3</v>
      </c>
      <c r="AN147" s="347">
        <v>3</v>
      </c>
      <c r="AO147" s="347">
        <v>2</v>
      </c>
      <c r="AP147" s="347">
        <v>1</v>
      </c>
      <c r="AQ147" s="347">
        <v>1</v>
      </c>
      <c r="AR147" s="361"/>
      <c r="AS147" s="346">
        <v>304</v>
      </c>
      <c r="AT147" s="347">
        <v>18</v>
      </c>
      <c r="AU147" s="347">
        <v>9</v>
      </c>
      <c r="AV147" s="347">
        <v>9</v>
      </c>
      <c r="AW147" s="347">
        <v>14</v>
      </c>
      <c r="AX147" s="347">
        <v>73</v>
      </c>
      <c r="AY147" s="347">
        <v>45</v>
      </c>
      <c r="AZ147" s="347">
        <v>42</v>
      </c>
      <c r="BA147" s="347">
        <v>23</v>
      </c>
      <c r="BB147" s="347">
        <v>18</v>
      </c>
      <c r="BC147" s="347">
        <v>6</v>
      </c>
      <c r="BD147" s="347">
        <v>4</v>
      </c>
      <c r="BE147" s="347">
        <v>5</v>
      </c>
      <c r="BF147" s="347">
        <v>3</v>
      </c>
      <c r="BG147" s="347">
        <v>9</v>
      </c>
      <c r="BH147" s="347">
        <v>5</v>
      </c>
      <c r="BI147" s="347">
        <v>2</v>
      </c>
      <c r="BJ147" s="347">
        <v>6</v>
      </c>
      <c r="BK147" s="347">
        <v>4</v>
      </c>
      <c r="BL147" s="347">
        <v>9</v>
      </c>
      <c r="BM147" s="322"/>
    </row>
    <row r="148" spans="1:65">
      <c r="A148" s="324">
        <v>223</v>
      </c>
      <c r="B148" s="325" t="s">
        <v>284</v>
      </c>
      <c r="C148" s="346">
        <v>1520</v>
      </c>
      <c r="D148" s="347">
        <v>76</v>
      </c>
      <c r="E148" s="347">
        <v>39</v>
      </c>
      <c r="F148" s="347">
        <v>22</v>
      </c>
      <c r="G148" s="347">
        <v>106</v>
      </c>
      <c r="H148" s="347">
        <v>393</v>
      </c>
      <c r="I148" s="347">
        <v>286</v>
      </c>
      <c r="J148" s="347">
        <v>162</v>
      </c>
      <c r="K148" s="347">
        <v>118</v>
      </c>
      <c r="L148" s="347">
        <v>62</v>
      </c>
      <c r="M148" s="347">
        <v>75</v>
      </c>
      <c r="N148" s="347">
        <v>33</v>
      </c>
      <c r="O148" s="347">
        <v>28</v>
      </c>
      <c r="P148" s="347">
        <v>23</v>
      </c>
      <c r="Q148" s="347">
        <v>23</v>
      </c>
      <c r="R148" s="347">
        <v>18</v>
      </c>
      <c r="S148" s="347">
        <v>19</v>
      </c>
      <c r="T148" s="347">
        <v>13</v>
      </c>
      <c r="U148" s="347">
        <v>13</v>
      </c>
      <c r="V148" s="347">
        <v>11</v>
      </c>
      <c r="W148" s="348"/>
      <c r="X148" s="347">
        <v>757</v>
      </c>
      <c r="Y148" s="347">
        <v>43</v>
      </c>
      <c r="Z148" s="347">
        <v>19</v>
      </c>
      <c r="AA148" s="347">
        <v>14</v>
      </c>
      <c r="AB148" s="347">
        <v>51</v>
      </c>
      <c r="AC148" s="347">
        <v>185</v>
      </c>
      <c r="AD148" s="347">
        <v>138</v>
      </c>
      <c r="AE148" s="347">
        <v>88</v>
      </c>
      <c r="AF148" s="347">
        <v>60</v>
      </c>
      <c r="AG148" s="347">
        <v>32</v>
      </c>
      <c r="AH148" s="347">
        <v>39</v>
      </c>
      <c r="AI148" s="347">
        <v>18</v>
      </c>
      <c r="AJ148" s="347">
        <v>16</v>
      </c>
      <c r="AK148" s="347">
        <v>14</v>
      </c>
      <c r="AL148" s="347">
        <v>10</v>
      </c>
      <c r="AM148" s="347">
        <v>10</v>
      </c>
      <c r="AN148" s="347">
        <v>8</v>
      </c>
      <c r="AO148" s="347">
        <v>7</v>
      </c>
      <c r="AP148" s="347">
        <v>3</v>
      </c>
      <c r="AQ148" s="347">
        <v>2</v>
      </c>
      <c r="AR148" s="361"/>
      <c r="AS148" s="346">
        <v>763</v>
      </c>
      <c r="AT148" s="347">
        <v>33</v>
      </c>
      <c r="AU148" s="347">
        <v>20</v>
      </c>
      <c r="AV148" s="347">
        <v>8</v>
      </c>
      <c r="AW148" s="347">
        <v>55</v>
      </c>
      <c r="AX148" s="347">
        <v>208</v>
      </c>
      <c r="AY148" s="347">
        <v>148</v>
      </c>
      <c r="AZ148" s="347">
        <v>74</v>
      </c>
      <c r="BA148" s="347">
        <v>58</v>
      </c>
      <c r="BB148" s="347">
        <v>30</v>
      </c>
      <c r="BC148" s="347">
        <v>36</v>
      </c>
      <c r="BD148" s="347">
        <v>15</v>
      </c>
      <c r="BE148" s="347">
        <v>12</v>
      </c>
      <c r="BF148" s="347">
        <v>9</v>
      </c>
      <c r="BG148" s="347">
        <v>13</v>
      </c>
      <c r="BH148" s="347">
        <v>8</v>
      </c>
      <c r="BI148" s="347">
        <v>11</v>
      </c>
      <c r="BJ148" s="347">
        <v>6</v>
      </c>
      <c r="BK148" s="347">
        <v>10</v>
      </c>
      <c r="BL148" s="347">
        <v>9</v>
      </c>
      <c r="BM148" s="322"/>
    </row>
    <row r="149" spans="1:65">
      <c r="A149" s="324">
        <v>224</v>
      </c>
      <c r="B149" s="325" t="s">
        <v>148</v>
      </c>
      <c r="C149" s="346">
        <v>1326</v>
      </c>
      <c r="D149" s="347">
        <v>70</v>
      </c>
      <c r="E149" s="347">
        <v>31</v>
      </c>
      <c r="F149" s="347">
        <v>19</v>
      </c>
      <c r="G149" s="347">
        <v>128</v>
      </c>
      <c r="H149" s="347">
        <v>353</v>
      </c>
      <c r="I149" s="347">
        <v>204</v>
      </c>
      <c r="J149" s="347">
        <v>165</v>
      </c>
      <c r="K149" s="347">
        <v>95</v>
      </c>
      <c r="L149" s="347">
        <v>61</v>
      </c>
      <c r="M149" s="347">
        <v>51</v>
      </c>
      <c r="N149" s="347">
        <v>36</v>
      </c>
      <c r="O149" s="347">
        <v>25</v>
      </c>
      <c r="P149" s="347">
        <v>22</v>
      </c>
      <c r="Q149" s="347">
        <v>22</v>
      </c>
      <c r="R149" s="347">
        <v>16</v>
      </c>
      <c r="S149" s="347">
        <v>5</v>
      </c>
      <c r="T149" s="347">
        <v>10</v>
      </c>
      <c r="U149" s="347">
        <v>6</v>
      </c>
      <c r="V149" s="347">
        <v>7</v>
      </c>
      <c r="W149" s="348"/>
      <c r="X149" s="347">
        <v>667</v>
      </c>
      <c r="Y149" s="347">
        <v>34</v>
      </c>
      <c r="Z149" s="347">
        <v>15</v>
      </c>
      <c r="AA149" s="347">
        <v>12</v>
      </c>
      <c r="AB149" s="347">
        <v>65</v>
      </c>
      <c r="AC149" s="347">
        <v>189</v>
      </c>
      <c r="AD149" s="347">
        <v>102</v>
      </c>
      <c r="AE149" s="347">
        <v>71</v>
      </c>
      <c r="AF149" s="347">
        <v>48</v>
      </c>
      <c r="AG149" s="347">
        <v>30</v>
      </c>
      <c r="AH149" s="347">
        <v>20</v>
      </c>
      <c r="AI149" s="347">
        <v>23</v>
      </c>
      <c r="AJ149" s="347">
        <v>13</v>
      </c>
      <c r="AK149" s="347">
        <v>13</v>
      </c>
      <c r="AL149" s="347">
        <v>12</v>
      </c>
      <c r="AM149" s="347">
        <v>8</v>
      </c>
      <c r="AN149" s="347">
        <v>3</v>
      </c>
      <c r="AO149" s="347">
        <v>3</v>
      </c>
      <c r="AP149" s="347">
        <v>2</v>
      </c>
      <c r="AQ149" s="347">
        <v>4</v>
      </c>
      <c r="AR149" s="361"/>
      <c r="AS149" s="346">
        <v>659</v>
      </c>
      <c r="AT149" s="347">
        <v>36</v>
      </c>
      <c r="AU149" s="347">
        <v>16</v>
      </c>
      <c r="AV149" s="347">
        <v>7</v>
      </c>
      <c r="AW149" s="347">
        <v>63</v>
      </c>
      <c r="AX149" s="347">
        <v>164</v>
      </c>
      <c r="AY149" s="347">
        <v>102</v>
      </c>
      <c r="AZ149" s="347">
        <v>94</v>
      </c>
      <c r="BA149" s="347">
        <v>47</v>
      </c>
      <c r="BB149" s="347">
        <v>31</v>
      </c>
      <c r="BC149" s="347">
        <v>31</v>
      </c>
      <c r="BD149" s="347">
        <v>13</v>
      </c>
      <c r="BE149" s="347">
        <v>12</v>
      </c>
      <c r="BF149" s="347">
        <v>9</v>
      </c>
      <c r="BG149" s="347">
        <v>10</v>
      </c>
      <c r="BH149" s="347">
        <v>8</v>
      </c>
      <c r="BI149" s="347">
        <v>2</v>
      </c>
      <c r="BJ149" s="347">
        <v>7</v>
      </c>
      <c r="BK149" s="347">
        <v>4</v>
      </c>
      <c r="BL149" s="347">
        <v>3</v>
      </c>
      <c r="BM149" s="322"/>
    </row>
    <row r="150" spans="1:65">
      <c r="A150" s="324">
        <v>225</v>
      </c>
      <c r="B150" s="325" t="s">
        <v>285</v>
      </c>
      <c r="C150" s="346">
        <v>852</v>
      </c>
      <c r="D150" s="347">
        <v>47</v>
      </c>
      <c r="E150" s="347">
        <v>25</v>
      </c>
      <c r="F150" s="347">
        <v>24</v>
      </c>
      <c r="G150" s="347">
        <v>39</v>
      </c>
      <c r="H150" s="347">
        <v>205</v>
      </c>
      <c r="I150" s="347">
        <v>153</v>
      </c>
      <c r="J150" s="347">
        <v>110</v>
      </c>
      <c r="K150" s="347">
        <v>54</v>
      </c>
      <c r="L150" s="347">
        <v>41</v>
      </c>
      <c r="M150" s="347">
        <v>29</v>
      </c>
      <c r="N150" s="347">
        <v>17</v>
      </c>
      <c r="O150" s="347">
        <v>16</v>
      </c>
      <c r="P150" s="347">
        <v>14</v>
      </c>
      <c r="Q150" s="347">
        <v>11</v>
      </c>
      <c r="R150" s="347">
        <v>13</v>
      </c>
      <c r="S150" s="347">
        <v>10</v>
      </c>
      <c r="T150" s="347">
        <v>19</v>
      </c>
      <c r="U150" s="347">
        <v>13</v>
      </c>
      <c r="V150" s="347">
        <v>12</v>
      </c>
      <c r="W150" s="348"/>
      <c r="X150" s="347">
        <v>422</v>
      </c>
      <c r="Y150" s="347">
        <v>22</v>
      </c>
      <c r="Z150" s="347">
        <v>18</v>
      </c>
      <c r="AA150" s="347">
        <v>10</v>
      </c>
      <c r="AB150" s="347">
        <v>23</v>
      </c>
      <c r="AC150" s="347">
        <v>102</v>
      </c>
      <c r="AD150" s="347">
        <v>77</v>
      </c>
      <c r="AE150" s="347">
        <v>52</v>
      </c>
      <c r="AF150" s="347">
        <v>23</v>
      </c>
      <c r="AG150" s="347">
        <v>25</v>
      </c>
      <c r="AH150" s="347">
        <v>16</v>
      </c>
      <c r="AI150" s="347">
        <v>11</v>
      </c>
      <c r="AJ150" s="347">
        <v>8</v>
      </c>
      <c r="AK150" s="347">
        <v>9</v>
      </c>
      <c r="AL150" s="347">
        <v>5</v>
      </c>
      <c r="AM150" s="347">
        <v>5</v>
      </c>
      <c r="AN150" s="347">
        <v>4</v>
      </c>
      <c r="AO150" s="347">
        <v>6</v>
      </c>
      <c r="AP150" s="347">
        <v>4</v>
      </c>
      <c r="AQ150" s="347">
        <v>2</v>
      </c>
      <c r="AR150" s="361"/>
      <c r="AS150" s="346">
        <v>430</v>
      </c>
      <c r="AT150" s="347">
        <v>25</v>
      </c>
      <c r="AU150" s="347">
        <v>7</v>
      </c>
      <c r="AV150" s="347">
        <v>14</v>
      </c>
      <c r="AW150" s="347">
        <v>16</v>
      </c>
      <c r="AX150" s="347">
        <v>103</v>
      </c>
      <c r="AY150" s="347">
        <v>76</v>
      </c>
      <c r="AZ150" s="347">
        <v>58</v>
      </c>
      <c r="BA150" s="347">
        <v>31</v>
      </c>
      <c r="BB150" s="347">
        <v>16</v>
      </c>
      <c r="BC150" s="347">
        <v>13</v>
      </c>
      <c r="BD150" s="347">
        <v>6</v>
      </c>
      <c r="BE150" s="347">
        <v>8</v>
      </c>
      <c r="BF150" s="347">
        <v>5</v>
      </c>
      <c r="BG150" s="347">
        <v>6</v>
      </c>
      <c r="BH150" s="347">
        <v>8</v>
      </c>
      <c r="BI150" s="347">
        <v>6</v>
      </c>
      <c r="BJ150" s="347">
        <v>13</v>
      </c>
      <c r="BK150" s="347">
        <v>9</v>
      </c>
      <c r="BL150" s="347">
        <v>10</v>
      </c>
      <c r="BM150" s="322"/>
    </row>
    <row r="151" spans="1:65">
      <c r="A151" s="324">
        <v>226</v>
      </c>
      <c r="B151" s="325" t="s">
        <v>286</v>
      </c>
      <c r="C151" s="346">
        <v>1301</v>
      </c>
      <c r="D151" s="347">
        <v>57</v>
      </c>
      <c r="E151" s="347">
        <v>24</v>
      </c>
      <c r="F151" s="347">
        <v>11</v>
      </c>
      <c r="G151" s="347">
        <v>115</v>
      </c>
      <c r="H151" s="347">
        <v>347</v>
      </c>
      <c r="I151" s="347">
        <v>211</v>
      </c>
      <c r="J151" s="347">
        <v>133</v>
      </c>
      <c r="K151" s="347">
        <v>90</v>
      </c>
      <c r="L151" s="347">
        <v>69</v>
      </c>
      <c r="M151" s="347">
        <v>46</v>
      </c>
      <c r="N151" s="347">
        <v>45</v>
      </c>
      <c r="O151" s="347">
        <v>21</v>
      </c>
      <c r="P151" s="347">
        <v>21</v>
      </c>
      <c r="Q151" s="347">
        <v>32</v>
      </c>
      <c r="R151" s="347">
        <v>18</v>
      </c>
      <c r="S151" s="347">
        <v>14</v>
      </c>
      <c r="T151" s="347">
        <v>16</v>
      </c>
      <c r="U151" s="347">
        <v>18</v>
      </c>
      <c r="V151" s="347">
        <v>13</v>
      </c>
      <c r="W151" s="348"/>
      <c r="X151" s="347">
        <v>673</v>
      </c>
      <c r="Y151" s="347">
        <v>30</v>
      </c>
      <c r="Z151" s="347">
        <v>19</v>
      </c>
      <c r="AA151" s="347">
        <v>5</v>
      </c>
      <c r="AB151" s="347">
        <v>74</v>
      </c>
      <c r="AC151" s="347">
        <v>170</v>
      </c>
      <c r="AD151" s="347">
        <v>108</v>
      </c>
      <c r="AE151" s="347">
        <v>70</v>
      </c>
      <c r="AF151" s="347">
        <v>38</v>
      </c>
      <c r="AG151" s="347">
        <v>40</v>
      </c>
      <c r="AH151" s="347">
        <v>28</v>
      </c>
      <c r="AI151" s="347">
        <v>26</v>
      </c>
      <c r="AJ151" s="347">
        <v>10</v>
      </c>
      <c r="AK151" s="347">
        <v>12</v>
      </c>
      <c r="AL151" s="347">
        <v>14</v>
      </c>
      <c r="AM151" s="347">
        <v>11</v>
      </c>
      <c r="AN151" s="347">
        <v>9</v>
      </c>
      <c r="AO151" s="347">
        <v>4</v>
      </c>
      <c r="AP151" s="347">
        <v>4</v>
      </c>
      <c r="AQ151" s="347">
        <v>1</v>
      </c>
      <c r="AR151" s="361"/>
      <c r="AS151" s="346">
        <v>628</v>
      </c>
      <c r="AT151" s="347">
        <v>27</v>
      </c>
      <c r="AU151" s="347">
        <v>5</v>
      </c>
      <c r="AV151" s="347">
        <v>6</v>
      </c>
      <c r="AW151" s="347">
        <v>41</v>
      </c>
      <c r="AX151" s="347">
        <v>177</v>
      </c>
      <c r="AY151" s="347">
        <v>103</v>
      </c>
      <c r="AZ151" s="347">
        <v>63</v>
      </c>
      <c r="BA151" s="347">
        <v>52</v>
      </c>
      <c r="BB151" s="347">
        <v>29</v>
      </c>
      <c r="BC151" s="347">
        <v>18</v>
      </c>
      <c r="BD151" s="347">
        <v>19</v>
      </c>
      <c r="BE151" s="347">
        <v>11</v>
      </c>
      <c r="BF151" s="347">
        <v>9</v>
      </c>
      <c r="BG151" s="347">
        <v>18</v>
      </c>
      <c r="BH151" s="347">
        <v>7</v>
      </c>
      <c r="BI151" s="347">
        <v>5</v>
      </c>
      <c r="BJ151" s="347">
        <v>12</v>
      </c>
      <c r="BK151" s="347">
        <v>14</v>
      </c>
      <c r="BL151" s="347">
        <v>12</v>
      </c>
      <c r="BM151" s="322"/>
    </row>
    <row r="152" spans="1:65">
      <c r="A152" s="324">
        <v>227</v>
      </c>
      <c r="B152" s="325" t="s">
        <v>287</v>
      </c>
      <c r="C152" s="346">
        <v>930</v>
      </c>
      <c r="D152" s="347">
        <v>56</v>
      </c>
      <c r="E152" s="347">
        <v>27</v>
      </c>
      <c r="F152" s="347">
        <v>14</v>
      </c>
      <c r="G152" s="347">
        <v>88</v>
      </c>
      <c r="H152" s="347">
        <v>226</v>
      </c>
      <c r="I152" s="347">
        <v>148</v>
      </c>
      <c r="J152" s="347">
        <v>91</v>
      </c>
      <c r="K152" s="347">
        <v>67</v>
      </c>
      <c r="L152" s="347">
        <v>46</v>
      </c>
      <c r="M152" s="347">
        <v>39</v>
      </c>
      <c r="N152" s="347">
        <v>23</v>
      </c>
      <c r="O152" s="347">
        <v>20</v>
      </c>
      <c r="P152" s="347">
        <v>21</v>
      </c>
      <c r="Q152" s="347">
        <v>9</v>
      </c>
      <c r="R152" s="347">
        <v>13</v>
      </c>
      <c r="S152" s="347">
        <v>7</v>
      </c>
      <c r="T152" s="347">
        <v>13</v>
      </c>
      <c r="U152" s="347">
        <v>8</v>
      </c>
      <c r="V152" s="347">
        <v>14</v>
      </c>
      <c r="W152" s="348"/>
      <c r="X152" s="347">
        <v>445</v>
      </c>
      <c r="Y152" s="347">
        <v>32</v>
      </c>
      <c r="Z152" s="347">
        <v>13</v>
      </c>
      <c r="AA152" s="347">
        <v>5</v>
      </c>
      <c r="AB152" s="347">
        <v>51</v>
      </c>
      <c r="AC152" s="347">
        <v>99</v>
      </c>
      <c r="AD152" s="347">
        <v>75</v>
      </c>
      <c r="AE152" s="347">
        <v>38</v>
      </c>
      <c r="AF152" s="347">
        <v>36</v>
      </c>
      <c r="AG152" s="347">
        <v>22</v>
      </c>
      <c r="AH152" s="347">
        <v>15</v>
      </c>
      <c r="AI152" s="347">
        <v>16</v>
      </c>
      <c r="AJ152" s="347">
        <v>11</v>
      </c>
      <c r="AK152" s="347">
        <v>14</v>
      </c>
      <c r="AL152" s="347">
        <v>5</v>
      </c>
      <c r="AM152" s="347">
        <v>4</v>
      </c>
      <c r="AN152" s="347">
        <v>4</v>
      </c>
      <c r="AO152" s="347">
        <v>3</v>
      </c>
      <c r="AP152" s="347">
        <v>1</v>
      </c>
      <c r="AQ152" s="347">
        <v>1</v>
      </c>
      <c r="AR152" s="361"/>
      <c r="AS152" s="346">
        <v>485</v>
      </c>
      <c r="AT152" s="347">
        <v>24</v>
      </c>
      <c r="AU152" s="347">
        <v>14</v>
      </c>
      <c r="AV152" s="347">
        <v>9</v>
      </c>
      <c r="AW152" s="347">
        <v>37</v>
      </c>
      <c r="AX152" s="347">
        <v>127</v>
      </c>
      <c r="AY152" s="347">
        <v>73</v>
      </c>
      <c r="AZ152" s="347">
        <v>53</v>
      </c>
      <c r="BA152" s="347">
        <v>31</v>
      </c>
      <c r="BB152" s="347">
        <v>24</v>
      </c>
      <c r="BC152" s="347">
        <v>24</v>
      </c>
      <c r="BD152" s="347">
        <v>7</v>
      </c>
      <c r="BE152" s="347">
        <v>9</v>
      </c>
      <c r="BF152" s="347">
        <v>7</v>
      </c>
      <c r="BG152" s="347">
        <v>4</v>
      </c>
      <c r="BH152" s="347">
        <v>9</v>
      </c>
      <c r="BI152" s="347">
        <v>3</v>
      </c>
      <c r="BJ152" s="347">
        <v>10</v>
      </c>
      <c r="BK152" s="347">
        <v>7</v>
      </c>
      <c r="BL152" s="347">
        <v>13</v>
      </c>
      <c r="BM152" s="322"/>
    </row>
    <row r="153" spans="1:65">
      <c r="A153" s="324">
        <v>228</v>
      </c>
      <c r="B153" s="325" t="s">
        <v>288</v>
      </c>
      <c r="C153" s="346">
        <v>1932</v>
      </c>
      <c r="D153" s="347">
        <v>123</v>
      </c>
      <c r="E153" s="347">
        <v>51</v>
      </c>
      <c r="F153" s="347">
        <v>33</v>
      </c>
      <c r="G153" s="347">
        <v>102</v>
      </c>
      <c r="H153" s="347">
        <v>441</v>
      </c>
      <c r="I153" s="347">
        <v>393</v>
      </c>
      <c r="J153" s="347">
        <v>221</v>
      </c>
      <c r="K153" s="347">
        <v>154</v>
      </c>
      <c r="L153" s="347">
        <v>119</v>
      </c>
      <c r="M153" s="347">
        <v>87</v>
      </c>
      <c r="N153" s="347">
        <v>75</v>
      </c>
      <c r="O153" s="347">
        <v>46</v>
      </c>
      <c r="P153" s="347">
        <v>29</v>
      </c>
      <c r="Q153" s="347">
        <v>16</v>
      </c>
      <c r="R153" s="347">
        <v>10</v>
      </c>
      <c r="S153" s="347">
        <v>10</v>
      </c>
      <c r="T153" s="347">
        <v>9</v>
      </c>
      <c r="U153" s="347">
        <v>8</v>
      </c>
      <c r="V153" s="347">
        <v>5</v>
      </c>
      <c r="W153" s="348"/>
      <c r="X153" s="347">
        <v>969</v>
      </c>
      <c r="Y153" s="347">
        <v>67</v>
      </c>
      <c r="Z153" s="347">
        <v>22</v>
      </c>
      <c r="AA153" s="347">
        <v>15</v>
      </c>
      <c r="AB153" s="347">
        <v>44</v>
      </c>
      <c r="AC153" s="347">
        <v>183</v>
      </c>
      <c r="AD153" s="347">
        <v>201</v>
      </c>
      <c r="AE153" s="347">
        <v>109</v>
      </c>
      <c r="AF153" s="347">
        <v>87</v>
      </c>
      <c r="AG153" s="347">
        <v>74</v>
      </c>
      <c r="AH153" s="347">
        <v>50</v>
      </c>
      <c r="AI153" s="347">
        <v>47</v>
      </c>
      <c r="AJ153" s="347">
        <v>29</v>
      </c>
      <c r="AK153" s="347">
        <v>18</v>
      </c>
      <c r="AL153" s="347">
        <v>11</v>
      </c>
      <c r="AM153" s="347">
        <v>3</v>
      </c>
      <c r="AN153" s="347">
        <v>6</v>
      </c>
      <c r="AO153" s="347">
        <v>0</v>
      </c>
      <c r="AP153" s="347">
        <v>3</v>
      </c>
      <c r="AQ153" s="347">
        <v>0</v>
      </c>
      <c r="AR153" s="361"/>
      <c r="AS153" s="346">
        <v>963</v>
      </c>
      <c r="AT153" s="347">
        <v>56</v>
      </c>
      <c r="AU153" s="347">
        <v>29</v>
      </c>
      <c r="AV153" s="347">
        <v>18</v>
      </c>
      <c r="AW153" s="347">
        <v>58</v>
      </c>
      <c r="AX153" s="347">
        <v>258</v>
      </c>
      <c r="AY153" s="347">
        <v>192</v>
      </c>
      <c r="AZ153" s="347">
        <v>112</v>
      </c>
      <c r="BA153" s="347">
        <v>67</v>
      </c>
      <c r="BB153" s="347">
        <v>45</v>
      </c>
      <c r="BC153" s="347">
        <v>37</v>
      </c>
      <c r="BD153" s="347">
        <v>28</v>
      </c>
      <c r="BE153" s="347">
        <v>17</v>
      </c>
      <c r="BF153" s="347">
        <v>11</v>
      </c>
      <c r="BG153" s="347">
        <v>5</v>
      </c>
      <c r="BH153" s="347">
        <v>7</v>
      </c>
      <c r="BI153" s="347">
        <v>4</v>
      </c>
      <c r="BJ153" s="347">
        <v>9</v>
      </c>
      <c r="BK153" s="347">
        <v>5</v>
      </c>
      <c r="BL153" s="347">
        <v>5</v>
      </c>
      <c r="BM153" s="322"/>
    </row>
    <row r="154" spans="1:65">
      <c r="A154" s="324">
        <v>229</v>
      </c>
      <c r="B154" s="325" t="s">
        <v>131</v>
      </c>
      <c r="C154" s="346">
        <v>1928</v>
      </c>
      <c r="D154" s="347">
        <v>103</v>
      </c>
      <c r="E154" s="347">
        <v>43</v>
      </c>
      <c r="F154" s="347">
        <v>28</v>
      </c>
      <c r="G154" s="347">
        <v>109</v>
      </c>
      <c r="H154" s="347">
        <v>424</v>
      </c>
      <c r="I154" s="347">
        <v>366</v>
      </c>
      <c r="J154" s="347">
        <v>248</v>
      </c>
      <c r="K154" s="347">
        <v>153</v>
      </c>
      <c r="L154" s="347">
        <v>116</v>
      </c>
      <c r="M154" s="347">
        <v>91</v>
      </c>
      <c r="N154" s="347">
        <v>56</v>
      </c>
      <c r="O154" s="347">
        <v>39</v>
      </c>
      <c r="P154" s="347">
        <v>36</v>
      </c>
      <c r="Q154" s="347">
        <v>35</v>
      </c>
      <c r="R154" s="347">
        <v>20</v>
      </c>
      <c r="S154" s="347">
        <v>15</v>
      </c>
      <c r="T154" s="347">
        <v>12</v>
      </c>
      <c r="U154" s="347">
        <v>21</v>
      </c>
      <c r="V154" s="347">
        <v>13</v>
      </c>
      <c r="W154" s="348"/>
      <c r="X154" s="347">
        <v>991</v>
      </c>
      <c r="Y154" s="347">
        <v>59</v>
      </c>
      <c r="Z154" s="347">
        <v>20</v>
      </c>
      <c r="AA154" s="347">
        <v>15</v>
      </c>
      <c r="AB154" s="347">
        <v>50</v>
      </c>
      <c r="AC154" s="347">
        <v>214</v>
      </c>
      <c r="AD154" s="347">
        <v>187</v>
      </c>
      <c r="AE154" s="347">
        <v>132</v>
      </c>
      <c r="AF154" s="347">
        <v>75</v>
      </c>
      <c r="AG154" s="347">
        <v>71</v>
      </c>
      <c r="AH154" s="347">
        <v>52</v>
      </c>
      <c r="AI154" s="347">
        <v>30</v>
      </c>
      <c r="AJ154" s="347">
        <v>21</v>
      </c>
      <c r="AK154" s="347">
        <v>21</v>
      </c>
      <c r="AL154" s="347">
        <v>22</v>
      </c>
      <c r="AM154" s="347">
        <v>7</v>
      </c>
      <c r="AN154" s="347">
        <v>4</v>
      </c>
      <c r="AO154" s="347">
        <v>3</v>
      </c>
      <c r="AP154" s="347">
        <v>4</v>
      </c>
      <c r="AQ154" s="347">
        <v>4</v>
      </c>
      <c r="AR154" s="361"/>
      <c r="AS154" s="346">
        <v>937</v>
      </c>
      <c r="AT154" s="347">
        <v>44</v>
      </c>
      <c r="AU154" s="347">
        <v>23</v>
      </c>
      <c r="AV154" s="347">
        <v>13</v>
      </c>
      <c r="AW154" s="347">
        <v>59</v>
      </c>
      <c r="AX154" s="347">
        <v>210</v>
      </c>
      <c r="AY154" s="347">
        <v>179</v>
      </c>
      <c r="AZ154" s="347">
        <v>116</v>
      </c>
      <c r="BA154" s="347">
        <v>78</v>
      </c>
      <c r="BB154" s="347">
        <v>45</v>
      </c>
      <c r="BC154" s="347">
        <v>39</v>
      </c>
      <c r="BD154" s="347">
        <v>26</v>
      </c>
      <c r="BE154" s="347">
        <v>18</v>
      </c>
      <c r="BF154" s="347">
        <v>15</v>
      </c>
      <c r="BG154" s="347">
        <v>13</v>
      </c>
      <c r="BH154" s="347">
        <v>13</v>
      </c>
      <c r="BI154" s="347">
        <v>11</v>
      </c>
      <c r="BJ154" s="347">
        <v>9</v>
      </c>
      <c r="BK154" s="347">
        <v>17</v>
      </c>
      <c r="BL154" s="347">
        <v>9</v>
      </c>
      <c r="BM154" s="322"/>
    </row>
    <row r="155" spans="1:65">
      <c r="A155" s="324">
        <v>301</v>
      </c>
      <c r="B155" s="325" t="s">
        <v>118</v>
      </c>
      <c r="C155" s="346">
        <v>916</v>
      </c>
      <c r="D155" s="347">
        <v>21</v>
      </c>
      <c r="E155" s="347">
        <v>27</v>
      </c>
      <c r="F155" s="347">
        <v>26</v>
      </c>
      <c r="G155" s="347">
        <v>55</v>
      </c>
      <c r="H155" s="347">
        <v>200</v>
      </c>
      <c r="I155" s="347">
        <v>167</v>
      </c>
      <c r="J155" s="347">
        <v>85</v>
      </c>
      <c r="K155" s="347">
        <v>60</v>
      </c>
      <c r="L155" s="347">
        <v>64</v>
      </c>
      <c r="M155" s="347">
        <v>42</v>
      </c>
      <c r="N155" s="347">
        <v>30</v>
      </c>
      <c r="O155" s="347">
        <v>24</v>
      </c>
      <c r="P155" s="347">
        <v>20</v>
      </c>
      <c r="Q155" s="347">
        <v>22</v>
      </c>
      <c r="R155" s="347">
        <v>23</v>
      </c>
      <c r="S155" s="347">
        <v>15</v>
      </c>
      <c r="T155" s="347">
        <v>12</v>
      </c>
      <c r="U155" s="347">
        <v>12</v>
      </c>
      <c r="V155" s="347">
        <v>11</v>
      </c>
      <c r="W155" s="348"/>
      <c r="X155" s="347">
        <v>446</v>
      </c>
      <c r="Y155" s="347">
        <v>10</v>
      </c>
      <c r="Z155" s="347">
        <v>12</v>
      </c>
      <c r="AA155" s="347">
        <v>13</v>
      </c>
      <c r="AB155" s="347">
        <v>30</v>
      </c>
      <c r="AC155" s="347">
        <v>105</v>
      </c>
      <c r="AD155" s="347">
        <v>82</v>
      </c>
      <c r="AE155" s="347">
        <v>45</v>
      </c>
      <c r="AF155" s="347">
        <v>29</v>
      </c>
      <c r="AG155" s="347">
        <v>28</v>
      </c>
      <c r="AH155" s="347">
        <v>18</v>
      </c>
      <c r="AI155" s="347">
        <v>14</v>
      </c>
      <c r="AJ155" s="347">
        <v>16</v>
      </c>
      <c r="AK155" s="347">
        <v>11</v>
      </c>
      <c r="AL155" s="347">
        <v>12</v>
      </c>
      <c r="AM155" s="347">
        <v>7</v>
      </c>
      <c r="AN155" s="347">
        <v>6</v>
      </c>
      <c r="AO155" s="347">
        <v>4</v>
      </c>
      <c r="AP155" s="347">
        <v>2</v>
      </c>
      <c r="AQ155" s="347">
        <v>2</v>
      </c>
      <c r="AR155" s="361"/>
      <c r="AS155" s="346">
        <v>470</v>
      </c>
      <c r="AT155" s="347">
        <v>11</v>
      </c>
      <c r="AU155" s="347">
        <v>15</v>
      </c>
      <c r="AV155" s="347">
        <v>13</v>
      </c>
      <c r="AW155" s="347">
        <v>25</v>
      </c>
      <c r="AX155" s="347">
        <v>95</v>
      </c>
      <c r="AY155" s="347">
        <v>85</v>
      </c>
      <c r="AZ155" s="347">
        <v>40</v>
      </c>
      <c r="BA155" s="347">
        <v>31</v>
      </c>
      <c r="BB155" s="347">
        <v>36</v>
      </c>
      <c r="BC155" s="347">
        <v>24</v>
      </c>
      <c r="BD155" s="347">
        <v>16</v>
      </c>
      <c r="BE155" s="347">
        <v>8</v>
      </c>
      <c r="BF155" s="347">
        <v>9</v>
      </c>
      <c r="BG155" s="347">
        <v>10</v>
      </c>
      <c r="BH155" s="347">
        <v>16</v>
      </c>
      <c r="BI155" s="347">
        <v>9</v>
      </c>
      <c r="BJ155" s="347">
        <v>8</v>
      </c>
      <c r="BK155" s="347">
        <v>10</v>
      </c>
      <c r="BL155" s="347">
        <v>9</v>
      </c>
      <c r="BM155" s="322"/>
    </row>
    <row r="156" spans="1:65">
      <c r="A156" s="324">
        <v>365</v>
      </c>
      <c r="B156" s="325" t="s">
        <v>289</v>
      </c>
      <c r="C156" s="346">
        <v>599</v>
      </c>
      <c r="D156" s="347">
        <v>37</v>
      </c>
      <c r="E156" s="347">
        <v>15</v>
      </c>
      <c r="F156" s="347">
        <v>18</v>
      </c>
      <c r="G156" s="347">
        <v>54</v>
      </c>
      <c r="H156" s="347">
        <v>129</v>
      </c>
      <c r="I156" s="347">
        <v>106</v>
      </c>
      <c r="J156" s="347">
        <v>73</v>
      </c>
      <c r="K156" s="347">
        <v>43</v>
      </c>
      <c r="L156" s="347">
        <v>25</v>
      </c>
      <c r="M156" s="347">
        <v>22</v>
      </c>
      <c r="N156" s="347">
        <v>22</v>
      </c>
      <c r="O156" s="347">
        <v>10</v>
      </c>
      <c r="P156" s="347">
        <v>5</v>
      </c>
      <c r="Q156" s="347">
        <v>11</v>
      </c>
      <c r="R156" s="347">
        <v>4</v>
      </c>
      <c r="S156" s="347">
        <v>8</v>
      </c>
      <c r="T156" s="347">
        <v>8</v>
      </c>
      <c r="U156" s="347">
        <v>3</v>
      </c>
      <c r="V156" s="347">
        <v>6</v>
      </c>
      <c r="W156" s="348"/>
      <c r="X156" s="347">
        <v>308</v>
      </c>
      <c r="Y156" s="347">
        <v>22</v>
      </c>
      <c r="Z156" s="347">
        <v>12</v>
      </c>
      <c r="AA156" s="347">
        <v>10</v>
      </c>
      <c r="AB156" s="347">
        <v>25</v>
      </c>
      <c r="AC156" s="347">
        <v>58</v>
      </c>
      <c r="AD156" s="347">
        <v>55</v>
      </c>
      <c r="AE156" s="347">
        <v>48</v>
      </c>
      <c r="AF156" s="347">
        <v>20</v>
      </c>
      <c r="AG156" s="347">
        <v>12</v>
      </c>
      <c r="AH156" s="347">
        <v>13</v>
      </c>
      <c r="AI156" s="347">
        <v>11</v>
      </c>
      <c r="AJ156" s="347">
        <v>3</v>
      </c>
      <c r="AK156" s="347">
        <v>2</v>
      </c>
      <c r="AL156" s="347">
        <v>6</v>
      </c>
      <c r="AM156" s="347">
        <v>2</v>
      </c>
      <c r="AN156" s="347">
        <v>4</v>
      </c>
      <c r="AO156" s="347">
        <v>3</v>
      </c>
      <c r="AP156" s="347">
        <v>2</v>
      </c>
      <c r="AQ156" s="347">
        <v>0</v>
      </c>
      <c r="AR156" s="361"/>
      <c r="AS156" s="346">
        <v>291</v>
      </c>
      <c r="AT156" s="347">
        <v>15</v>
      </c>
      <c r="AU156" s="347">
        <v>3</v>
      </c>
      <c r="AV156" s="347">
        <v>8</v>
      </c>
      <c r="AW156" s="347">
        <v>29</v>
      </c>
      <c r="AX156" s="347">
        <v>71</v>
      </c>
      <c r="AY156" s="347">
        <v>51</v>
      </c>
      <c r="AZ156" s="347">
        <v>25</v>
      </c>
      <c r="BA156" s="347">
        <v>23</v>
      </c>
      <c r="BB156" s="347">
        <v>13</v>
      </c>
      <c r="BC156" s="347">
        <v>9</v>
      </c>
      <c r="BD156" s="347">
        <v>11</v>
      </c>
      <c r="BE156" s="347">
        <v>7</v>
      </c>
      <c r="BF156" s="347">
        <v>3</v>
      </c>
      <c r="BG156" s="347">
        <v>5</v>
      </c>
      <c r="BH156" s="347">
        <v>2</v>
      </c>
      <c r="BI156" s="347">
        <v>4</v>
      </c>
      <c r="BJ156" s="347">
        <v>5</v>
      </c>
      <c r="BK156" s="347">
        <v>1</v>
      </c>
      <c r="BL156" s="347">
        <v>6</v>
      </c>
      <c r="BM156" s="322"/>
    </row>
    <row r="157" spans="1:65">
      <c r="A157" s="324">
        <v>381</v>
      </c>
      <c r="B157" s="325" t="s">
        <v>290</v>
      </c>
      <c r="C157" s="346">
        <v>901</v>
      </c>
      <c r="D157" s="347">
        <v>38</v>
      </c>
      <c r="E157" s="347">
        <v>17</v>
      </c>
      <c r="F157" s="347">
        <v>16</v>
      </c>
      <c r="G157" s="347">
        <v>74</v>
      </c>
      <c r="H157" s="347">
        <v>173</v>
      </c>
      <c r="I157" s="347">
        <v>169</v>
      </c>
      <c r="J157" s="347">
        <v>120</v>
      </c>
      <c r="K157" s="347">
        <v>57</v>
      </c>
      <c r="L157" s="347">
        <v>56</v>
      </c>
      <c r="M157" s="347">
        <v>43</v>
      </c>
      <c r="N157" s="347">
        <v>30</v>
      </c>
      <c r="O157" s="347">
        <v>26</v>
      </c>
      <c r="P157" s="347">
        <v>17</v>
      </c>
      <c r="Q157" s="347">
        <v>16</v>
      </c>
      <c r="R157" s="347">
        <v>20</v>
      </c>
      <c r="S157" s="347">
        <v>11</v>
      </c>
      <c r="T157" s="347">
        <v>10</v>
      </c>
      <c r="U157" s="347">
        <v>5</v>
      </c>
      <c r="V157" s="347">
        <v>3</v>
      </c>
      <c r="W157" s="348"/>
      <c r="X157" s="347">
        <v>463</v>
      </c>
      <c r="Y157" s="347">
        <v>20</v>
      </c>
      <c r="Z157" s="347">
        <v>9</v>
      </c>
      <c r="AA157" s="347">
        <v>11</v>
      </c>
      <c r="AB157" s="347">
        <v>40</v>
      </c>
      <c r="AC157" s="347">
        <v>80</v>
      </c>
      <c r="AD157" s="347">
        <v>87</v>
      </c>
      <c r="AE157" s="347">
        <v>61</v>
      </c>
      <c r="AF157" s="347">
        <v>33</v>
      </c>
      <c r="AG157" s="347">
        <v>29</v>
      </c>
      <c r="AH157" s="347">
        <v>26</v>
      </c>
      <c r="AI157" s="347">
        <v>14</v>
      </c>
      <c r="AJ157" s="347">
        <v>20</v>
      </c>
      <c r="AK157" s="347">
        <v>7</v>
      </c>
      <c r="AL157" s="347">
        <v>9</v>
      </c>
      <c r="AM157" s="347">
        <v>11</v>
      </c>
      <c r="AN157" s="347">
        <v>4</v>
      </c>
      <c r="AO157" s="347">
        <v>2</v>
      </c>
      <c r="AP157" s="347">
        <v>0</v>
      </c>
      <c r="AQ157" s="347">
        <v>0</v>
      </c>
      <c r="AR157" s="361"/>
      <c r="AS157" s="346">
        <v>438</v>
      </c>
      <c r="AT157" s="347">
        <v>18</v>
      </c>
      <c r="AU157" s="347">
        <v>8</v>
      </c>
      <c r="AV157" s="347">
        <v>5</v>
      </c>
      <c r="AW157" s="347">
        <v>34</v>
      </c>
      <c r="AX157" s="347">
        <v>93</v>
      </c>
      <c r="AY157" s="347">
        <v>82</v>
      </c>
      <c r="AZ157" s="347">
        <v>59</v>
      </c>
      <c r="BA157" s="347">
        <v>24</v>
      </c>
      <c r="BB157" s="347">
        <v>27</v>
      </c>
      <c r="BC157" s="347">
        <v>17</v>
      </c>
      <c r="BD157" s="347">
        <v>16</v>
      </c>
      <c r="BE157" s="347">
        <v>6</v>
      </c>
      <c r="BF157" s="347">
        <v>10</v>
      </c>
      <c r="BG157" s="347">
        <v>7</v>
      </c>
      <c r="BH157" s="347">
        <v>9</v>
      </c>
      <c r="BI157" s="347">
        <v>7</v>
      </c>
      <c r="BJ157" s="347">
        <v>8</v>
      </c>
      <c r="BK157" s="347">
        <v>5</v>
      </c>
      <c r="BL157" s="347">
        <v>3</v>
      </c>
      <c r="BM157" s="322"/>
    </row>
    <row r="158" spans="1:65" ht="12.75" customHeight="1">
      <c r="A158" s="324">
        <v>382</v>
      </c>
      <c r="B158" s="325" t="s">
        <v>291</v>
      </c>
      <c r="C158" s="346">
        <v>1126</v>
      </c>
      <c r="D158" s="347">
        <v>72</v>
      </c>
      <c r="E158" s="347">
        <v>23</v>
      </c>
      <c r="F158" s="347">
        <v>13</v>
      </c>
      <c r="G158" s="347">
        <v>62</v>
      </c>
      <c r="H158" s="347">
        <v>194</v>
      </c>
      <c r="I158" s="347">
        <v>226</v>
      </c>
      <c r="J158" s="347">
        <v>156</v>
      </c>
      <c r="K158" s="347">
        <v>122</v>
      </c>
      <c r="L158" s="347">
        <v>51</v>
      </c>
      <c r="M158" s="347">
        <v>53</v>
      </c>
      <c r="N158" s="347">
        <v>30</v>
      </c>
      <c r="O158" s="347">
        <v>22</v>
      </c>
      <c r="P158" s="347">
        <v>24</v>
      </c>
      <c r="Q158" s="347">
        <v>19</v>
      </c>
      <c r="R158" s="347">
        <v>15</v>
      </c>
      <c r="S158" s="347">
        <v>12</v>
      </c>
      <c r="T158" s="347">
        <v>14</v>
      </c>
      <c r="U158" s="347">
        <v>12</v>
      </c>
      <c r="V158" s="347">
        <v>6</v>
      </c>
      <c r="W158" s="348"/>
      <c r="X158" s="347">
        <v>596</v>
      </c>
      <c r="Y158" s="347">
        <v>42</v>
      </c>
      <c r="Z158" s="347">
        <v>13</v>
      </c>
      <c r="AA158" s="347">
        <v>7</v>
      </c>
      <c r="AB158" s="347">
        <v>33</v>
      </c>
      <c r="AC158" s="347">
        <v>89</v>
      </c>
      <c r="AD158" s="347">
        <v>109</v>
      </c>
      <c r="AE158" s="347">
        <v>93</v>
      </c>
      <c r="AF158" s="347">
        <v>73</v>
      </c>
      <c r="AG158" s="347">
        <v>30</v>
      </c>
      <c r="AH158" s="347">
        <v>29</v>
      </c>
      <c r="AI158" s="347">
        <v>16</v>
      </c>
      <c r="AJ158" s="347">
        <v>13</v>
      </c>
      <c r="AK158" s="347">
        <v>11</v>
      </c>
      <c r="AL158" s="347">
        <v>11</v>
      </c>
      <c r="AM158" s="347">
        <v>8</v>
      </c>
      <c r="AN158" s="347">
        <v>6</v>
      </c>
      <c r="AO158" s="347">
        <v>4</v>
      </c>
      <c r="AP158" s="347">
        <v>6</v>
      </c>
      <c r="AQ158" s="347">
        <v>3</v>
      </c>
      <c r="AR158" s="361"/>
      <c r="AS158" s="346">
        <v>530</v>
      </c>
      <c r="AT158" s="347">
        <v>30</v>
      </c>
      <c r="AU158" s="347">
        <v>10</v>
      </c>
      <c r="AV158" s="347">
        <v>6</v>
      </c>
      <c r="AW158" s="347">
        <v>29</v>
      </c>
      <c r="AX158" s="347">
        <v>105</v>
      </c>
      <c r="AY158" s="347">
        <v>117</v>
      </c>
      <c r="AZ158" s="347">
        <v>63</v>
      </c>
      <c r="BA158" s="347">
        <v>49</v>
      </c>
      <c r="BB158" s="347">
        <v>21</v>
      </c>
      <c r="BC158" s="347">
        <v>24</v>
      </c>
      <c r="BD158" s="347">
        <v>14</v>
      </c>
      <c r="BE158" s="347">
        <v>9</v>
      </c>
      <c r="BF158" s="347">
        <v>13</v>
      </c>
      <c r="BG158" s="347">
        <v>8</v>
      </c>
      <c r="BH158" s="347">
        <v>7</v>
      </c>
      <c r="BI158" s="347">
        <v>6</v>
      </c>
      <c r="BJ158" s="347">
        <v>10</v>
      </c>
      <c r="BK158" s="347">
        <v>6</v>
      </c>
      <c r="BL158" s="347">
        <v>3</v>
      </c>
      <c r="BM158" s="322"/>
    </row>
    <row r="159" spans="1:65">
      <c r="A159" s="324">
        <v>442</v>
      </c>
      <c r="B159" s="325" t="s">
        <v>292</v>
      </c>
      <c r="C159" s="346">
        <v>356</v>
      </c>
      <c r="D159" s="347">
        <v>24</v>
      </c>
      <c r="E159" s="347">
        <v>13</v>
      </c>
      <c r="F159" s="347">
        <v>16</v>
      </c>
      <c r="G159" s="347">
        <v>23</v>
      </c>
      <c r="H159" s="347">
        <v>55</v>
      </c>
      <c r="I159" s="347">
        <v>76</v>
      </c>
      <c r="J159" s="347">
        <v>42</v>
      </c>
      <c r="K159" s="347">
        <v>28</v>
      </c>
      <c r="L159" s="347">
        <v>21</v>
      </c>
      <c r="M159" s="347">
        <v>13</v>
      </c>
      <c r="N159" s="347">
        <v>8</v>
      </c>
      <c r="O159" s="347">
        <v>5</v>
      </c>
      <c r="P159" s="347">
        <v>2</v>
      </c>
      <c r="Q159" s="347">
        <v>7</v>
      </c>
      <c r="R159" s="347">
        <v>7</v>
      </c>
      <c r="S159" s="347">
        <v>2</v>
      </c>
      <c r="T159" s="347">
        <v>6</v>
      </c>
      <c r="U159" s="347">
        <v>5</v>
      </c>
      <c r="V159" s="347">
        <v>3</v>
      </c>
      <c r="W159" s="348"/>
      <c r="X159" s="347">
        <v>178</v>
      </c>
      <c r="Y159" s="347">
        <v>6</v>
      </c>
      <c r="Z159" s="347">
        <v>7</v>
      </c>
      <c r="AA159" s="347">
        <v>9</v>
      </c>
      <c r="AB159" s="347">
        <v>15</v>
      </c>
      <c r="AC159" s="347">
        <v>27</v>
      </c>
      <c r="AD159" s="347">
        <v>45</v>
      </c>
      <c r="AE159" s="347">
        <v>18</v>
      </c>
      <c r="AF159" s="347">
        <v>15</v>
      </c>
      <c r="AG159" s="347">
        <v>11</v>
      </c>
      <c r="AH159" s="347">
        <v>7</v>
      </c>
      <c r="AI159" s="347">
        <v>2</v>
      </c>
      <c r="AJ159" s="347">
        <v>3</v>
      </c>
      <c r="AK159" s="347">
        <v>1</v>
      </c>
      <c r="AL159" s="347">
        <v>3</v>
      </c>
      <c r="AM159" s="347">
        <v>5</v>
      </c>
      <c r="AN159" s="347">
        <v>0</v>
      </c>
      <c r="AO159" s="347">
        <v>1</v>
      </c>
      <c r="AP159" s="347">
        <v>2</v>
      </c>
      <c r="AQ159" s="347">
        <v>1</v>
      </c>
      <c r="AR159" s="361"/>
      <c r="AS159" s="346">
        <v>178</v>
      </c>
      <c r="AT159" s="347">
        <v>18</v>
      </c>
      <c r="AU159" s="347">
        <v>6</v>
      </c>
      <c r="AV159" s="347">
        <v>7</v>
      </c>
      <c r="AW159" s="347">
        <v>8</v>
      </c>
      <c r="AX159" s="347">
        <v>28</v>
      </c>
      <c r="AY159" s="347">
        <v>31</v>
      </c>
      <c r="AZ159" s="347">
        <v>24</v>
      </c>
      <c r="BA159" s="347">
        <v>13</v>
      </c>
      <c r="BB159" s="347">
        <v>10</v>
      </c>
      <c r="BC159" s="347">
        <v>6</v>
      </c>
      <c r="BD159" s="347">
        <v>6</v>
      </c>
      <c r="BE159" s="347">
        <v>2</v>
      </c>
      <c r="BF159" s="347">
        <v>1</v>
      </c>
      <c r="BG159" s="347">
        <v>4</v>
      </c>
      <c r="BH159" s="347">
        <v>2</v>
      </c>
      <c r="BI159" s="347">
        <v>2</v>
      </c>
      <c r="BJ159" s="347">
        <v>5</v>
      </c>
      <c r="BK159" s="347">
        <v>3</v>
      </c>
      <c r="BL159" s="347">
        <v>2</v>
      </c>
      <c r="BM159" s="322"/>
    </row>
    <row r="160" spans="1:65">
      <c r="A160" s="324">
        <v>443</v>
      </c>
      <c r="B160" s="325" t="s">
        <v>293</v>
      </c>
      <c r="C160" s="346">
        <v>603</v>
      </c>
      <c r="D160" s="347">
        <v>47</v>
      </c>
      <c r="E160" s="347">
        <v>15</v>
      </c>
      <c r="F160" s="347">
        <v>4</v>
      </c>
      <c r="G160" s="347">
        <v>33</v>
      </c>
      <c r="H160" s="347">
        <v>141</v>
      </c>
      <c r="I160" s="347">
        <v>115</v>
      </c>
      <c r="J160" s="347">
        <v>93</v>
      </c>
      <c r="K160" s="347">
        <v>34</v>
      </c>
      <c r="L160" s="347">
        <v>35</v>
      </c>
      <c r="M160" s="347">
        <v>19</v>
      </c>
      <c r="N160" s="347">
        <v>14</v>
      </c>
      <c r="O160" s="347">
        <v>12</v>
      </c>
      <c r="P160" s="347">
        <v>11</v>
      </c>
      <c r="Q160" s="347">
        <v>11</v>
      </c>
      <c r="R160" s="347">
        <v>7</v>
      </c>
      <c r="S160" s="347">
        <v>4</v>
      </c>
      <c r="T160" s="347">
        <v>4</v>
      </c>
      <c r="U160" s="347">
        <v>2</v>
      </c>
      <c r="V160" s="347">
        <v>2</v>
      </c>
      <c r="W160" s="348"/>
      <c r="X160" s="347">
        <v>300</v>
      </c>
      <c r="Y160" s="347">
        <v>22</v>
      </c>
      <c r="Z160" s="347">
        <v>7</v>
      </c>
      <c r="AA160" s="347">
        <v>1</v>
      </c>
      <c r="AB160" s="347">
        <v>20</v>
      </c>
      <c r="AC160" s="347">
        <v>61</v>
      </c>
      <c r="AD160" s="347">
        <v>57</v>
      </c>
      <c r="AE160" s="347">
        <v>53</v>
      </c>
      <c r="AF160" s="347">
        <v>16</v>
      </c>
      <c r="AG160" s="347">
        <v>16</v>
      </c>
      <c r="AH160" s="347">
        <v>11</v>
      </c>
      <c r="AI160" s="347">
        <v>8</v>
      </c>
      <c r="AJ160" s="347">
        <v>7</v>
      </c>
      <c r="AK160" s="347">
        <v>8</v>
      </c>
      <c r="AL160" s="347">
        <v>6</v>
      </c>
      <c r="AM160" s="347">
        <v>3</v>
      </c>
      <c r="AN160" s="347">
        <v>1</v>
      </c>
      <c r="AO160" s="347">
        <v>2</v>
      </c>
      <c r="AP160" s="347">
        <v>0</v>
      </c>
      <c r="AQ160" s="347">
        <v>1</v>
      </c>
      <c r="AR160" s="361"/>
      <c r="AS160" s="346">
        <v>303</v>
      </c>
      <c r="AT160" s="347">
        <v>25</v>
      </c>
      <c r="AU160" s="347">
        <v>8</v>
      </c>
      <c r="AV160" s="347">
        <v>3</v>
      </c>
      <c r="AW160" s="347">
        <v>13</v>
      </c>
      <c r="AX160" s="347">
        <v>80</v>
      </c>
      <c r="AY160" s="347">
        <v>58</v>
      </c>
      <c r="AZ160" s="347">
        <v>40</v>
      </c>
      <c r="BA160" s="347">
        <v>18</v>
      </c>
      <c r="BB160" s="347">
        <v>19</v>
      </c>
      <c r="BC160" s="347">
        <v>8</v>
      </c>
      <c r="BD160" s="347">
        <v>6</v>
      </c>
      <c r="BE160" s="347">
        <v>5</v>
      </c>
      <c r="BF160" s="347">
        <v>3</v>
      </c>
      <c r="BG160" s="347">
        <v>5</v>
      </c>
      <c r="BH160" s="347">
        <v>4</v>
      </c>
      <c r="BI160" s="347">
        <v>3</v>
      </c>
      <c r="BJ160" s="347">
        <v>2</v>
      </c>
      <c r="BK160" s="347">
        <v>2</v>
      </c>
      <c r="BL160" s="347">
        <v>1</v>
      </c>
      <c r="BM160" s="322"/>
    </row>
    <row r="161" spans="1:65">
      <c r="A161" s="324">
        <v>446</v>
      </c>
      <c r="B161" s="325" t="s">
        <v>294</v>
      </c>
      <c r="C161" s="346">
        <v>272</v>
      </c>
      <c r="D161" s="347">
        <v>12</v>
      </c>
      <c r="E161" s="347">
        <v>4</v>
      </c>
      <c r="F161" s="347">
        <v>4</v>
      </c>
      <c r="G161" s="347">
        <v>16</v>
      </c>
      <c r="H161" s="347">
        <v>74</v>
      </c>
      <c r="I161" s="347">
        <v>38</v>
      </c>
      <c r="J161" s="347">
        <v>43</v>
      </c>
      <c r="K161" s="347">
        <v>12</v>
      </c>
      <c r="L161" s="347">
        <v>12</v>
      </c>
      <c r="M161" s="347">
        <v>11</v>
      </c>
      <c r="N161" s="347">
        <v>10</v>
      </c>
      <c r="O161" s="347">
        <v>6</v>
      </c>
      <c r="P161" s="347">
        <v>7</v>
      </c>
      <c r="Q161" s="347">
        <v>7</v>
      </c>
      <c r="R161" s="347">
        <v>6</v>
      </c>
      <c r="S161" s="347">
        <v>4</v>
      </c>
      <c r="T161" s="347">
        <v>2</v>
      </c>
      <c r="U161" s="347">
        <v>2</v>
      </c>
      <c r="V161" s="347">
        <v>2</v>
      </c>
      <c r="W161" s="348"/>
      <c r="X161" s="347">
        <v>128</v>
      </c>
      <c r="Y161" s="347">
        <v>5</v>
      </c>
      <c r="Z161" s="347">
        <v>1</v>
      </c>
      <c r="AA161" s="347">
        <v>2</v>
      </c>
      <c r="AB161" s="347">
        <v>7</v>
      </c>
      <c r="AC161" s="347">
        <v>36</v>
      </c>
      <c r="AD161" s="347">
        <v>19</v>
      </c>
      <c r="AE161" s="347">
        <v>21</v>
      </c>
      <c r="AF161" s="347">
        <v>7</v>
      </c>
      <c r="AG161" s="347">
        <v>6</v>
      </c>
      <c r="AH161" s="347">
        <v>4</v>
      </c>
      <c r="AI161" s="347">
        <v>4</v>
      </c>
      <c r="AJ161" s="347">
        <v>2</v>
      </c>
      <c r="AK161" s="347">
        <v>4</v>
      </c>
      <c r="AL161" s="347">
        <v>4</v>
      </c>
      <c r="AM161" s="347">
        <v>4</v>
      </c>
      <c r="AN161" s="347">
        <v>1</v>
      </c>
      <c r="AO161" s="347">
        <v>0</v>
      </c>
      <c r="AP161" s="347">
        <v>0</v>
      </c>
      <c r="AQ161" s="347">
        <v>1</v>
      </c>
      <c r="AR161" s="361"/>
      <c r="AS161" s="346">
        <v>144</v>
      </c>
      <c r="AT161" s="347">
        <v>7</v>
      </c>
      <c r="AU161" s="347">
        <v>3</v>
      </c>
      <c r="AV161" s="347">
        <v>2</v>
      </c>
      <c r="AW161" s="347">
        <v>9</v>
      </c>
      <c r="AX161" s="347">
        <v>38</v>
      </c>
      <c r="AY161" s="347">
        <v>19</v>
      </c>
      <c r="AZ161" s="347">
        <v>22</v>
      </c>
      <c r="BA161" s="347">
        <v>5</v>
      </c>
      <c r="BB161" s="347">
        <v>6</v>
      </c>
      <c r="BC161" s="347">
        <v>7</v>
      </c>
      <c r="BD161" s="347">
        <v>6</v>
      </c>
      <c r="BE161" s="347">
        <v>4</v>
      </c>
      <c r="BF161" s="347">
        <v>3</v>
      </c>
      <c r="BG161" s="347">
        <v>3</v>
      </c>
      <c r="BH161" s="347">
        <v>2</v>
      </c>
      <c r="BI161" s="347">
        <v>3</v>
      </c>
      <c r="BJ161" s="347">
        <v>2</v>
      </c>
      <c r="BK161" s="347">
        <v>2</v>
      </c>
      <c r="BL161" s="347">
        <v>1</v>
      </c>
      <c r="BM161" s="322"/>
    </row>
    <row r="162" spans="1:65">
      <c r="A162" s="324">
        <v>464</v>
      </c>
      <c r="B162" s="325" t="s">
        <v>295</v>
      </c>
      <c r="C162" s="346">
        <v>1050</v>
      </c>
      <c r="D162" s="347">
        <v>82</v>
      </c>
      <c r="E162" s="347">
        <v>31</v>
      </c>
      <c r="F162" s="347">
        <v>18</v>
      </c>
      <c r="G162" s="347">
        <v>56</v>
      </c>
      <c r="H162" s="347">
        <v>183</v>
      </c>
      <c r="I162" s="347">
        <v>196</v>
      </c>
      <c r="J162" s="347">
        <v>151</v>
      </c>
      <c r="K162" s="347">
        <v>94</v>
      </c>
      <c r="L162" s="347">
        <v>60</v>
      </c>
      <c r="M162" s="347">
        <v>60</v>
      </c>
      <c r="N162" s="347">
        <v>32</v>
      </c>
      <c r="O162" s="347">
        <v>17</v>
      </c>
      <c r="P162" s="347">
        <v>17</v>
      </c>
      <c r="Q162" s="347">
        <v>17</v>
      </c>
      <c r="R162" s="347">
        <v>6</v>
      </c>
      <c r="S162" s="347">
        <v>15</v>
      </c>
      <c r="T162" s="347">
        <v>9</v>
      </c>
      <c r="U162" s="347">
        <v>5</v>
      </c>
      <c r="V162" s="347">
        <v>1</v>
      </c>
      <c r="W162" s="348"/>
      <c r="X162" s="347">
        <v>550</v>
      </c>
      <c r="Y162" s="347">
        <v>43</v>
      </c>
      <c r="Z162" s="347">
        <v>19</v>
      </c>
      <c r="AA162" s="347">
        <v>6</v>
      </c>
      <c r="AB162" s="347">
        <v>33</v>
      </c>
      <c r="AC162" s="347">
        <v>92</v>
      </c>
      <c r="AD162" s="347">
        <v>86</v>
      </c>
      <c r="AE162" s="347">
        <v>70</v>
      </c>
      <c r="AF162" s="347">
        <v>55</v>
      </c>
      <c r="AG162" s="347">
        <v>41</v>
      </c>
      <c r="AH162" s="347">
        <v>37</v>
      </c>
      <c r="AI162" s="347">
        <v>23</v>
      </c>
      <c r="AJ162" s="347">
        <v>11</v>
      </c>
      <c r="AK162" s="347">
        <v>8</v>
      </c>
      <c r="AL162" s="347">
        <v>10</v>
      </c>
      <c r="AM162" s="347">
        <v>3</v>
      </c>
      <c r="AN162" s="347">
        <v>6</v>
      </c>
      <c r="AO162" s="347">
        <v>5</v>
      </c>
      <c r="AP162" s="347">
        <v>2</v>
      </c>
      <c r="AQ162" s="347">
        <v>0</v>
      </c>
      <c r="AR162" s="361"/>
      <c r="AS162" s="346">
        <v>500</v>
      </c>
      <c r="AT162" s="347">
        <v>39</v>
      </c>
      <c r="AU162" s="347">
        <v>12</v>
      </c>
      <c r="AV162" s="347">
        <v>12</v>
      </c>
      <c r="AW162" s="347">
        <v>23</v>
      </c>
      <c r="AX162" s="347">
        <v>91</v>
      </c>
      <c r="AY162" s="347">
        <v>110</v>
      </c>
      <c r="AZ162" s="347">
        <v>81</v>
      </c>
      <c r="BA162" s="347">
        <v>39</v>
      </c>
      <c r="BB162" s="347">
        <v>19</v>
      </c>
      <c r="BC162" s="347">
        <v>23</v>
      </c>
      <c r="BD162" s="347">
        <v>9</v>
      </c>
      <c r="BE162" s="347">
        <v>6</v>
      </c>
      <c r="BF162" s="347">
        <v>9</v>
      </c>
      <c r="BG162" s="347">
        <v>7</v>
      </c>
      <c r="BH162" s="347">
        <v>3</v>
      </c>
      <c r="BI162" s="347">
        <v>9</v>
      </c>
      <c r="BJ162" s="347">
        <v>4</v>
      </c>
      <c r="BK162" s="347">
        <v>3</v>
      </c>
      <c r="BL162" s="347">
        <v>1</v>
      </c>
      <c r="BM162" s="322"/>
    </row>
    <row r="163" spans="1:65">
      <c r="A163" s="324">
        <v>481</v>
      </c>
      <c r="B163" s="325" t="s">
        <v>296</v>
      </c>
      <c r="C163" s="346">
        <v>435</v>
      </c>
      <c r="D163" s="347">
        <v>23</v>
      </c>
      <c r="E163" s="347">
        <v>9</v>
      </c>
      <c r="F163" s="347">
        <v>9</v>
      </c>
      <c r="G163" s="347">
        <v>32</v>
      </c>
      <c r="H163" s="347">
        <v>93</v>
      </c>
      <c r="I163" s="347">
        <v>70</v>
      </c>
      <c r="J163" s="347">
        <v>49</v>
      </c>
      <c r="K163" s="347">
        <v>25</v>
      </c>
      <c r="L163" s="347">
        <v>27</v>
      </c>
      <c r="M163" s="347">
        <v>24</v>
      </c>
      <c r="N163" s="347">
        <v>16</v>
      </c>
      <c r="O163" s="347">
        <v>15</v>
      </c>
      <c r="P163" s="347">
        <v>6</v>
      </c>
      <c r="Q163" s="347">
        <v>8</v>
      </c>
      <c r="R163" s="347">
        <v>5</v>
      </c>
      <c r="S163" s="347">
        <v>6</v>
      </c>
      <c r="T163" s="347">
        <v>4</v>
      </c>
      <c r="U163" s="347">
        <v>10</v>
      </c>
      <c r="V163" s="347">
        <v>4</v>
      </c>
      <c r="W163" s="348"/>
      <c r="X163" s="347">
        <v>216</v>
      </c>
      <c r="Y163" s="347">
        <v>13</v>
      </c>
      <c r="Z163" s="347">
        <v>3</v>
      </c>
      <c r="AA163" s="347">
        <v>6</v>
      </c>
      <c r="AB163" s="347">
        <v>20</v>
      </c>
      <c r="AC163" s="347">
        <v>39</v>
      </c>
      <c r="AD163" s="347">
        <v>44</v>
      </c>
      <c r="AE163" s="347">
        <v>19</v>
      </c>
      <c r="AF163" s="347">
        <v>11</v>
      </c>
      <c r="AG163" s="347">
        <v>11</v>
      </c>
      <c r="AH163" s="347">
        <v>17</v>
      </c>
      <c r="AI163" s="347">
        <v>7</v>
      </c>
      <c r="AJ163" s="347">
        <v>6</v>
      </c>
      <c r="AK163" s="347">
        <v>4</v>
      </c>
      <c r="AL163" s="347">
        <v>4</v>
      </c>
      <c r="AM163" s="347">
        <v>3</v>
      </c>
      <c r="AN163" s="347">
        <v>2</v>
      </c>
      <c r="AO163" s="347">
        <v>1</v>
      </c>
      <c r="AP163" s="347">
        <v>5</v>
      </c>
      <c r="AQ163" s="347">
        <v>1</v>
      </c>
      <c r="AR163" s="361"/>
      <c r="AS163" s="346">
        <v>219</v>
      </c>
      <c r="AT163" s="347">
        <v>10</v>
      </c>
      <c r="AU163" s="347">
        <v>6</v>
      </c>
      <c r="AV163" s="347">
        <v>3</v>
      </c>
      <c r="AW163" s="347">
        <v>12</v>
      </c>
      <c r="AX163" s="347">
        <v>54</v>
      </c>
      <c r="AY163" s="347">
        <v>26</v>
      </c>
      <c r="AZ163" s="347">
        <v>30</v>
      </c>
      <c r="BA163" s="347">
        <v>14</v>
      </c>
      <c r="BB163" s="347">
        <v>16</v>
      </c>
      <c r="BC163" s="347">
        <v>7</v>
      </c>
      <c r="BD163" s="347">
        <v>9</v>
      </c>
      <c r="BE163" s="347">
        <v>9</v>
      </c>
      <c r="BF163" s="347">
        <v>2</v>
      </c>
      <c r="BG163" s="347">
        <v>4</v>
      </c>
      <c r="BH163" s="347">
        <v>2</v>
      </c>
      <c r="BI163" s="347">
        <v>4</v>
      </c>
      <c r="BJ163" s="347">
        <v>3</v>
      </c>
      <c r="BK163" s="347">
        <v>5</v>
      </c>
      <c r="BL163" s="347">
        <v>3</v>
      </c>
      <c r="BM163" s="322"/>
    </row>
    <row r="164" spans="1:65">
      <c r="A164" s="324">
        <v>501</v>
      </c>
      <c r="B164" s="325" t="s">
        <v>297</v>
      </c>
      <c r="C164" s="346">
        <v>440</v>
      </c>
      <c r="D164" s="347">
        <v>13</v>
      </c>
      <c r="E164" s="347">
        <v>8</v>
      </c>
      <c r="F164" s="347">
        <v>6</v>
      </c>
      <c r="G164" s="347">
        <v>42</v>
      </c>
      <c r="H164" s="347">
        <v>108</v>
      </c>
      <c r="I164" s="347">
        <v>75</v>
      </c>
      <c r="J164" s="347">
        <v>42</v>
      </c>
      <c r="K164" s="347">
        <v>39</v>
      </c>
      <c r="L164" s="347">
        <v>20</v>
      </c>
      <c r="M164" s="347">
        <v>17</v>
      </c>
      <c r="N164" s="347">
        <v>14</v>
      </c>
      <c r="O164" s="347">
        <v>10</v>
      </c>
      <c r="P164" s="347">
        <v>7</v>
      </c>
      <c r="Q164" s="347">
        <v>14</v>
      </c>
      <c r="R164" s="347">
        <v>9</v>
      </c>
      <c r="S164" s="347">
        <v>6</v>
      </c>
      <c r="T164" s="347">
        <v>3</v>
      </c>
      <c r="U164" s="347">
        <v>5</v>
      </c>
      <c r="V164" s="347">
        <v>2</v>
      </c>
      <c r="W164" s="348"/>
      <c r="X164" s="347">
        <v>220</v>
      </c>
      <c r="Y164" s="347">
        <v>7</v>
      </c>
      <c r="Z164" s="347">
        <v>6</v>
      </c>
      <c r="AA164" s="347">
        <v>4</v>
      </c>
      <c r="AB164" s="347">
        <v>25</v>
      </c>
      <c r="AC164" s="347">
        <v>52</v>
      </c>
      <c r="AD164" s="347">
        <v>29</v>
      </c>
      <c r="AE164" s="347">
        <v>22</v>
      </c>
      <c r="AF164" s="347">
        <v>19</v>
      </c>
      <c r="AG164" s="347">
        <v>11</v>
      </c>
      <c r="AH164" s="347">
        <v>9</v>
      </c>
      <c r="AI164" s="347">
        <v>8</v>
      </c>
      <c r="AJ164" s="347">
        <v>7</v>
      </c>
      <c r="AK164" s="347">
        <v>6</v>
      </c>
      <c r="AL164" s="347">
        <v>4</v>
      </c>
      <c r="AM164" s="347">
        <v>5</v>
      </c>
      <c r="AN164" s="347">
        <v>4</v>
      </c>
      <c r="AO164" s="347">
        <v>0</v>
      </c>
      <c r="AP164" s="347">
        <v>2</v>
      </c>
      <c r="AQ164" s="347">
        <v>0</v>
      </c>
      <c r="AR164" s="361"/>
      <c r="AS164" s="346">
        <v>220</v>
      </c>
      <c r="AT164" s="347">
        <v>6</v>
      </c>
      <c r="AU164" s="347">
        <v>2</v>
      </c>
      <c r="AV164" s="347">
        <v>2</v>
      </c>
      <c r="AW164" s="347">
        <v>17</v>
      </c>
      <c r="AX164" s="347">
        <v>56</v>
      </c>
      <c r="AY164" s="347">
        <v>46</v>
      </c>
      <c r="AZ164" s="347">
        <v>20</v>
      </c>
      <c r="BA164" s="347">
        <v>20</v>
      </c>
      <c r="BB164" s="347">
        <v>9</v>
      </c>
      <c r="BC164" s="347">
        <v>8</v>
      </c>
      <c r="BD164" s="347">
        <v>6</v>
      </c>
      <c r="BE164" s="347">
        <v>3</v>
      </c>
      <c r="BF164" s="347">
        <v>1</v>
      </c>
      <c r="BG164" s="347">
        <v>10</v>
      </c>
      <c r="BH164" s="347">
        <v>4</v>
      </c>
      <c r="BI164" s="347">
        <v>2</v>
      </c>
      <c r="BJ164" s="347">
        <v>3</v>
      </c>
      <c r="BK164" s="347">
        <v>3</v>
      </c>
      <c r="BL164" s="347">
        <v>2</v>
      </c>
      <c r="BM164" s="322"/>
    </row>
    <row r="165" spans="1:65">
      <c r="A165" s="324">
        <v>585</v>
      </c>
      <c r="B165" s="325" t="s">
        <v>298</v>
      </c>
      <c r="C165" s="346">
        <v>441</v>
      </c>
      <c r="D165" s="347">
        <v>23</v>
      </c>
      <c r="E165" s="347">
        <v>8</v>
      </c>
      <c r="F165" s="347">
        <v>3</v>
      </c>
      <c r="G165" s="347">
        <v>46</v>
      </c>
      <c r="H165" s="347">
        <v>128</v>
      </c>
      <c r="I165" s="347">
        <v>68</v>
      </c>
      <c r="J165" s="347">
        <v>43</v>
      </c>
      <c r="K165" s="347">
        <v>26</v>
      </c>
      <c r="L165" s="347">
        <v>13</v>
      </c>
      <c r="M165" s="347">
        <v>13</v>
      </c>
      <c r="N165" s="347">
        <v>6</v>
      </c>
      <c r="O165" s="347">
        <v>11</v>
      </c>
      <c r="P165" s="347">
        <v>2</v>
      </c>
      <c r="Q165" s="347">
        <v>8</v>
      </c>
      <c r="R165" s="347">
        <v>2</v>
      </c>
      <c r="S165" s="347">
        <v>7</v>
      </c>
      <c r="T165" s="347">
        <v>8</v>
      </c>
      <c r="U165" s="347">
        <v>17</v>
      </c>
      <c r="V165" s="347">
        <v>9</v>
      </c>
      <c r="W165" s="348"/>
      <c r="X165" s="347">
        <v>215</v>
      </c>
      <c r="Y165" s="347">
        <v>13</v>
      </c>
      <c r="Z165" s="347">
        <v>7</v>
      </c>
      <c r="AA165" s="347">
        <v>2</v>
      </c>
      <c r="AB165" s="347">
        <v>27</v>
      </c>
      <c r="AC165" s="347">
        <v>55</v>
      </c>
      <c r="AD165" s="347">
        <v>36</v>
      </c>
      <c r="AE165" s="347">
        <v>25</v>
      </c>
      <c r="AF165" s="347">
        <v>13</v>
      </c>
      <c r="AG165" s="347">
        <v>4</v>
      </c>
      <c r="AH165" s="347">
        <v>6</v>
      </c>
      <c r="AI165" s="347">
        <v>2</v>
      </c>
      <c r="AJ165" s="347">
        <v>7</v>
      </c>
      <c r="AK165" s="347">
        <v>2</v>
      </c>
      <c r="AL165" s="347">
        <v>5</v>
      </c>
      <c r="AM165" s="347">
        <v>0</v>
      </c>
      <c r="AN165" s="347">
        <v>1</v>
      </c>
      <c r="AO165" s="347">
        <v>3</v>
      </c>
      <c r="AP165" s="347">
        <v>5</v>
      </c>
      <c r="AQ165" s="347">
        <v>2</v>
      </c>
      <c r="AR165" s="361"/>
      <c r="AS165" s="346">
        <v>226</v>
      </c>
      <c r="AT165" s="347">
        <v>10</v>
      </c>
      <c r="AU165" s="347">
        <v>1</v>
      </c>
      <c r="AV165" s="347">
        <v>1</v>
      </c>
      <c r="AW165" s="347">
        <v>19</v>
      </c>
      <c r="AX165" s="347">
        <v>73</v>
      </c>
      <c r="AY165" s="347">
        <v>32</v>
      </c>
      <c r="AZ165" s="347">
        <v>18</v>
      </c>
      <c r="BA165" s="347">
        <v>13</v>
      </c>
      <c r="BB165" s="347">
        <v>9</v>
      </c>
      <c r="BC165" s="347">
        <v>7</v>
      </c>
      <c r="BD165" s="347">
        <v>4</v>
      </c>
      <c r="BE165" s="347">
        <v>4</v>
      </c>
      <c r="BF165" s="347">
        <v>0</v>
      </c>
      <c r="BG165" s="347">
        <v>3</v>
      </c>
      <c r="BH165" s="347">
        <v>2</v>
      </c>
      <c r="BI165" s="347">
        <v>6</v>
      </c>
      <c r="BJ165" s="347">
        <v>5</v>
      </c>
      <c r="BK165" s="347">
        <v>12</v>
      </c>
      <c r="BL165" s="347">
        <v>7</v>
      </c>
      <c r="BM165" s="322"/>
    </row>
    <row r="166" spans="1:65">
      <c r="A166" s="305">
        <v>586</v>
      </c>
      <c r="B166" s="306" t="s">
        <v>142</v>
      </c>
      <c r="C166" s="349">
        <v>302</v>
      </c>
      <c r="D166" s="350">
        <v>8</v>
      </c>
      <c r="E166" s="350">
        <v>5</v>
      </c>
      <c r="F166" s="350">
        <v>1</v>
      </c>
      <c r="G166" s="350">
        <v>41</v>
      </c>
      <c r="H166" s="350">
        <v>87</v>
      </c>
      <c r="I166" s="350">
        <v>50</v>
      </c>
      <c r="J166" s="350">
        <v>29</v>
      </c>
      <c r="K166" s="350">
        <v>11</v>
      </c>
      <c r="L166" s="350">
        <v>15</v>
      </c>
      <c r="M166" s="350">
        <v>10</v>
      </c>
      <c r="N166" s="350">
        <v>9</v>
      </c>
      <c r="O166" s="350">
        <v>8</v>
      </c>
      <c r="P166" s="350">
        <v>7</v>
      </c>
      <c r="Q166" s="350">
        <v>6</v>
      </c>
      <c r="R166" s="350">
        <v>2</v>
      </c>
      <c r="S166" s="350">
        <v>3</v>
      </c>
      <c r="T166" s="350">
        <v>3</v>
      </c>
      <c r="U166" s="350">
        <v>3</v>
      </c>
      <c r="V166" s="350">
        <v>4</v>
      </c>
      <c r="W166" s="351"/>
      <c r="X166" s="350">
        <v>153</v>
      </c>
      <c r="Y166" s="350">
        <v>3</v>
      </c>
      <c r="Z166" s="350">
        <v>1</v>
      </c>
      <c r="AA166" s="350">
        <v>0</v>
      </c>
      <c r="AB166" s="350">
        <v>25</v>
      </c>
      <c r="AC166" s="350">
        <v>38</v>
      </c>
      <c r="AD166" s="350">
        <v>31</v>
      </c>
      <c r="AE166" s="350">
        <v>16</v>
      </c>
      <c r="AF166" s="350">
        <v>7</v>
      </c>
      <c r="AG166" s="350">
        <v>6</v>
      </c>
      <c r="AH166" s="350">
        <v>4</v>
      </c>
      <c r="AI166" s="350">
        <v>5</v>
      </c>
      <c r="AJ166" s="350">
        <v>4</v>
      </c>
      <c r="AK166" s="350">
        <v>6</v>
      </c>
      <c r="AL166" s="350">
        <v>3</v>
      </c>
      <c r="AM166" s="350">
        <v>1</v>
      </c>
      <c r="AN166" s="350">
        <v>1</v>
      </c>
      <c r="AO166" s="350">
        <v>1</v>
      </c>
      <c r="AP166" s="350">
        <v>1</v>
      </c>
      <c r="AQ166" s="350">
        <v>0</v>
      </c>
      <c r="AR166" s="367"/>
      <c r="AS166" s="349">
        <v>149</v>
      </c>
      <c r="AT166" s="350">
        <v>5</v>
      </c>
      <c r="AU166" s="350">
        <v>4</v>
      </c>
      <c r="AV166" s="350">
        <v>1</v>
      </c>
      <c r="AW166" s="350">
        <v>16</v>
      </c>
      <c r="AX166" s="350">
        <v>49</v>
      </c>
      <c r="AY166" s="350">
        <v>19</v>
      </c>
      <c r="AZ166" s="350">
        <v>13</v>
      </c>
      <c r="BA166" s="350">
        <v>4</v>
      </c>
      <c r="BB166" s="350">
        <v>9</v>
      </c>
      <c r="BC166" s="350">
        <v>6</v>
      </c>
      <c r="BD166" s="350">
        <v>4</v>
      </c>
      <c r="BE166" s="350">
        <v>4</v>
      </c>
      <c r="BF166" s="350">
        <v>1</v>
      </c>
      <c r="BG166" s="350">
        <v>3</v>
      </c>
      <c r="BH166" s="350">
        <v>1</v>
      </c>
      <c r="BI166" s="350">
        <v>2</v>
      </c>
      <c r="BJ166" s="350">
        <v>2</v>
      </c>
      <c r="BK166" s="350">
        <v>2</v>
      </c>
      <c r="BL166" s="350">
        <v>4</v>
      </c>
      <c r="BM166" s="334"/>
    </row>
    <row r="167" spans="1:65">
      <c r="A167" s="325" t="s">
        <v>581</v>
      </c>
    </row>
  </sheetData>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BBB6C-50A3-45EE-8874-64241AA9D0B8}">
  <dimension ref="A1:BM167"/>
  <sheetViews>
    <sheetView workbookViewId="0">
      <pane xSplit="2" ySplit="3" topLeftCell="AY148" activePane="bottomRight" state="frozen"/>
      <selection pane="topRight" activeCell="C1" sqref="C1"/>
      <selection pane="bottomLeft" activeCell="A4" sqref="A4"/>
      <selection pane="bottomRight" activeCell="A114" sqref="A114"/>
    </sheetView>
  </sheetViews>
  <sheetFormatPr defaultRowHeight="13.5"/>
  <cols>
    <col min="1" max="1" width="5.75" style="270" customWidth="1"/>
    <col min="2" max="2" width="11.125" style="270" customWidth="1"/>
    <col min="3" max="3" width="9.375" style="270" bestFit="1" customWidth="1"/>
    <col min="4" max="291" width="9" style="270"/>
    <col min="292" max="292" width="5.75" style="270" customWidth="1"/>
    <col min="293" max="293" width="11.125" style="270" customWidth="1"/>
    <col min="294" max="294" width="9.375" style="270" bestFit="1" customWidth="1"/>
    <col min="295" max="547" width="9" style="270"/>
    <col min="548" max="548" width="5.75" style="270" customWidth="1"/>
    <col min="549" max="549" width="11.125" style="270" customWidth="1"/>
    <col min="550" max="550" width="9.375" style="270" bestFit="1" customWidth="1"/>
    <col min="551" max="803" width="9" style="270"/>
    <col min="804" max="804" width="5.75" style="270" customWidth="1"/>
    <col min="805" max="805" width="11.125" style="270" customWidth="1"/>
    <col min="806" max="806" width="9.375" style="270" bestFit="1" customWidth="1"/>
    <col min="807" max="1059" width="9" style="270"/>
    <col min="1060" max="1060" width="5.75" style="270" customWidth="1"/>
    <col min="1061" max="1061" width="11.125" style="270" customWidth="1"/>
    <col min="1062" max="1062" width="9.375" style="270" bestFit="1" customWidth="1"/>
    <col min="1063" max="1315" width="9" style="270"/>
    <col min="1316" max="1316" width="5.75" style="270" customWidth="1"/>
    <col min="1317" max="1317" width="11.125" style="270" customWidth="1"/>
    <col min="1318" max="1318" width="9.375" style="270" bestFit="1" customWidth="1"/>
    <col min="1319" max="1571" width="9" style="270"/>
    <col min="1572" max="1572" width="5.75" style="270" customWidth="1"/>
    <col min="1573" max="1573" width="11.125" style="270" customWidth="1"/>
    <col min="1574" max="1574" width="9.375" style="270" bestFit="1" customWidth="1"/>
    <col min="1575" max="1827" width="9" style="270"/>
    <col min="1828" max="1828" width="5.75" style="270" customWidth="1"/>
    <col min="1829" max="1829" width="11.125" style="270" customWidth="1"/>
    <col min="1830" max="1830" width="9.375" style="270" bestFit="1" customWidth="1"/>
    <col min="1831" max="2083" width="9" style="270"/>
    <col min="2084" max="2084" width="5.75" style="270" customWidth="1"/>
    <col min="2085" max="2085" width="11.125" style="270" customWidth="1"/>
    <col min="2086" max="2086" width="9.375" style="270" bestFit="1" customWidth="1"/>
    <col min="2087" max="2339" width="9" style="270"/>
    <col min="2340" max="2340" width="5.75" style="270" customWidth="1"/>
    <col min="2341" max="2341" width="11.125" style="270" customWidth="1"/>
    <col min="2342" max="2342" width="9.375" style="270" bestFit="1" customWidth="1"/>
    <col min="2343" max="2595" width="9" style="270"/>
    <col min="2596" max="2596" width="5.75" style="270" customWidth="1"/>
    <col min="2597" max="2597" width="11.125" style="270" customWidth="1"/>
    <col min="2598" max="2598" width="9.375" style="270" bestFit="1" customWidth="1"/>
    <col min="2599" max="2851" width="9" style="270"/>
    <col min="2852" max="2852" width="5.75" style="270" customWidth="1"/>
    <col min="2853" max="2853" width="11.125" style="270" customWidth="1"/>
    <col min="2854" max="2854" width="9.375" style="270" bestFit="1" customWidth="1"/>
    <col min="2855" max="3107" width="9" style="270"/>
    <col min="3108" max="3108" width="5.75" style="270" customWidth="1"/>
    <col min="3109" max="3109" width="11.125" style="270" customWidth="1"/>
    <col min="3110" max="3110" width="9.375" style="270" bestFit="1" customWidth="1"/>
    <col min="3111" max="3363" width="9" style="270"/>
    <col min="3364" max="3364" width="5.75" style="270" customWidth="1"/>
    <col min="3365" max="3365" width="11.125" style="270" customWidth="1"/>
    <col min="3366" max="3366" width="9.375" style="270" bestFit="1" customWidth="1"/>
    <col min="3367" max="3619" width="9" style="270"/>
    <col min="3620" max="3620" width="5.75" style="270" customWidth="1"/>
    <col min="3621" max="3621" width="11.125" style="270" customWidth="1"/>
    <col min="3622" max="3622" width="9.375" style="270" bestFit="1" customWidth="1"/>
    <col min="3623" max="3875" width="9" style="270"/>
    <col min="3876" max="3876" width="5.75" style="270" customWidth="1"/>
    <col min="3877" max="3877" width="11.125" style="270" customWidth="1"/>
    <col min="3878" max="3878" width="9.375" style="270" bestFit="1" customWidth="1"/>
    <col min="3879" max="4131" width="9" style="270"/>
    <col min="4132" max="4132" width="5.75" style="270" customWidth="1"/>
    <col min="4133" max="4133" width="11.125" style="270" customWidth="1"/>
    <col min="4134" max="4134" width="9.375" style="270" bestFit="1" customWidth="1"/>
    <col min="4135" max="4387" width="9" style="270"/>
    <col min="4388" max="4388" width="5.75" style="270" customWidth="1"/>
    <col min="4389" max="4389" width="11.125" style="270" customWidth="1"/>
    <col min="4390" max="4390" width="9.375" style="270" bestFit="1" customWidth="1"/>
    <col min="4391" max="4643" width="9" style="270"/>
    <col min="4644" max="4644" width="5.75" style="270" customWidth="1"/>
    <col min="4645" max="4645" width="11.125" style="270" customWidth="1"/>
    <col min="4646" max="4646" width="9.375" style="270" bestFit="1" customWidth="1"/>
    <col min="4647" max="4899" width="9" style="270"/>
    <col min="4900" max="4900" width="5.75" style="270" customWidth="1"/>
    <col min="4901" max="4901" width="11.125" style="270" customWidth="1"/>
    <col min="4902" max="4902" width="9.375" style="270" bestFit="1" customWidth="1"/>
    <col min="4903" max="5155" width="9" style="270"/>
    <col min="5156" max="5156" width="5.75" style="270" customWidth="1"/>
    <col min="5157" max="5157" width="11.125" style="270" customWidth="1"/>
    <col min="5158" max="5158" width="9.375" style="270" bestFit="1" customWidth="1"/>
    <col min="5159" max="5411" width="9" style="270"/>
    <col min="5412" max="5412" width="5.75" style="270" customWidth="1"/>
    <col min="5413" max="5413" width="11.125" style="270" customWidth="1"/>
    <col min="5414" max="5414" width="9.375" style="270" bestFit="1" customWidth="1"/>
    <col min="5415" max="5667" width="9" style="270"/>
    <col min="5668" max="5668" width="5.75" style="270" customWidth="1"/>
    <col min="5669" max="5669" width="11.125" style="270" customWidth="1"/>
    <col min="5670" max="5670" width="9.375" style="270" bestFit="1" customWidth="1"/>
    <col min="5671" max="5923" width="9" style="270"/>
    <col min="5924" max="5924" width="5.75" style="270" customWidth="1"/>
    <col min="5925" max="5925" width="11.125" style="270" customWidth="1"/>
    <col min="5926" max="5926" width="9.375" style="270" bestFit="1" customWidth="1"/>
    <col min="5927" max="6179" width="9" style="270"/>
    <col min="6180" max="6180" width="5.75" style="270" customWidth="1"/>
    <col min="6181" max="6181" width="11.125" style="270" customWidth="1"/>
    <col min="6182" max="6182" width="9.375" style="270" bestFit="1" customWidth="1"/>
    <col min="6183" max="6435" width="9" style="270"/>
    <col min="6436" max="6436" width="5.75" style="270" customWidth="1"/>
    <col min="6437" max="6437" width="11.125" style="270" customWidth="1"/>
    <col min="6438" max="6438" width="9.375" style="270" bestFit="1" customWidth="1"/>
    <col min="6439" max="6691" width="9" style="270"/>
    <col min="6692" max="6692" width="5.75" style="270" customWidth="1"/>
    <col min="6693" max="6693" width="11.125" style="270" customWidth="1"/>
    <col min="6694" max="6694" width="9.375" style="270" bestFit="1" customWidth="1"/>
    <col min="6695" max="6947" width="9" style="270"/>
    <col min="6948" max="6948" width="5.75" style="270" customWidth="1"/>
    <col min="6949" max="6949" width="11.125" style="270" customWidth="1"/>
    <col min="6950" max="6950" width="9.375" style="270" bestFit="1" customWidth="1"/>
    <col min="6951" max="7203" width="9" style="270"/>
    <col min="7204" max="7204" width="5.75" style="270" customWidth="1"/>
    <col min="7205" max="7205" width="11.125" style="270" customWidth="1"/>
    <col min="7206" max="7206" width="9.375" style="270" bestFit="1" customWidth="1"/>
    <col min="7207" max="7459" width="9" style="270"/>
    <col min="7460" max="7460" width="5.75" style="270" customWidth="1"/>
    <col min="7461" max="7461" width="11.125" style="270" customWidth="1"/>
    <col min="7462" max="7462" width="9.375" style="270" bestFit="1" customWidth="1"/>
    <col min="7463" max="7715" width="9" style="270"/>
    <col min="7716" max="7716" width="5.75" style="270" customWidth="1"/>
    <col min="7717" max="7717" width="11.125" style="270" customWidth="1"/>
    <col min="7718" max="7718" width="9.375" style="270" bestFit="1" customWidth="1"/>
    <col min="7719" max="7971" width="9" style="270"/>
    <col min="7972" max="7972" width="5.75" style="270" customWidth="1"/>
    <col min="7973" max="7973" width="11.125" style="270" customWidth="1"/>
    <col min="7974" max="7974" width="9.375" style="270" bestFit="1" customWidth="1"/>
    <col min="7975" max="8227" width="9" style="270"/>
    <col min="8228" max="8228" width="5.75" style="270" customWidth="1"/>
    <col min="8229" max="8229" width="11.125" style="270" customWidth="1"/>
    <col min="8230" max="8230" width="9.375" style="270" bestFit="1" customWidth="1"/>
    <col min="8231" max="8483" width="9" style="270"/>
    <col min="8484" max="8484" width="5.75" style="270" customWidth="1"/>
    <col min="8485" max="8485" width="11.125" style="270" customWidth="1"/>
    <col min="8486" max="8486" width="9.375" style="270" bestFit="1" customWidth="1"/>
    <col min="8487" max="8739" width="9" style="270"/>
    <col min="8740" max="8740" width="5.75" style="270" customWidth="1"/>
    <col min="8741" max="8741" width="11.125" style="270" customWidth="1"/>
    <col min="8742" max="8742" width="9.375" style="270" bestFit="1" customWidth="1"/>
    <col min="8743" max="8995" width="9" style="270"/>
    <col min="8996" max="8996" width="5.75" style="270" customWidth="1"/>
    <col min="8997" max="8997" width="11.125" style="270" customWidth="1"/>
    <col min="8998" max="8998" width="9.375" style="270" bestFit="1" customWidth="1"/>
    <col min="8999" max="9251" width="9" style="270"/>
    <col min="9252" max="9252" width="5.75" style="270" customWidth="1"/>
    <col min="9253" max="9253" width="11.125" style="270" customWidth="1"/>
    <col min="9254" max="9254" width="9.375" style="270" bestFit="1" customWidth="1"/>
    <col min="9255" max="9507" width="9" style="270"/>
    <col min="9508" max="9508" width="5.75" style="270" customWidth="1"/>
    <col min="9509" max="9509" width="11.125" style="270" customWidth="1"/>
    <col min="9510" max="9510" width="9.375" style="270" bestFit="1" customWidth="1"/>
    <col min="9511" max="9763" width="9" style="270"/>
    <col min="9764" max="9764" width="5.75" style="270" customWidth="1"/>
    <col min="9765" max="9765" width="11.125" style="270" customWidth="1"/>
    <col min="9766" max="9766" width="9.375" style="270" bestFit="1" customWidth="1"/>
    <col min="9767" max="10019" width="9" style="270"/>
    <col min="10020" max="10020" width="5.75" style="270" customWidth="1"/>
    <col min="10021" max="10021" width="11.125" style="270" customWidth="1"/>
    <col min="10022" max="10022" width="9.375" style="270" bestFit="1" customWidth="1"/>
    <col min="10023" max="10275" width="9" style="270"/>
    <col min="10276" max="10276" width="5.75" style="270" customWidth="1"/>
    <col min="10277" max="10277" width="11.125" style="270" customWidth="1"/>
    <col min="10278" max="10278" width="9.375" style="270" bestFit="1" customWidth="1"/>
    <col min="10279" max="10531" width="9" style="270"/>
    <col min="10532" max="10532" width="5.75" style="270" customWidth="1"/>
    <col min="10533" max="10533" width="11.125" style="270" customWidth="1"/>
    <col min="10534" max="10534" width="9.375" style="270" bestFit="1" customWidth="1"/>
    <col min="10535" max="10787" width="9" style="270"/>
    <col min="10788" max="10788" width="5.75" style="270" customWidth="1"/>
    <col min="10789" max="10789" width="11.125" style="270" customWidth="1"/>
    <col min="10790" max="10790" width="9.375" style="270" bestFit="1" customWidth="1"/>
    <col min="10791" max="11043" width="9" style="270"/>
    <col min="11044" max="11044" width="5.75" style="270" customWidth="1"/>
    <col min="11045" max="11045" width="11.125" style="270" customWidth="1"/>
    <col min="11046" max="11046" width="9.375" style="270" bestFit="1" customWidth="1"/>
    <col min="11047" max="11299" width="9" style="270"/>
    <col min="11300" max="11300" width="5.75" style="270" customWidth="1"/>
    <col min="11301" max="11301" width="11.125" style="270" customWidth="1"/>
    <col min="11302" max="11302" width="9.375" style="270" bestFit="1" customWidth="1"/>
    <col min="11303" max="11555" width="9" style="270"/>
    <col min="11556" max="11556" width="5.75" style="270" customWidth="1"/>
    <col min="11557" max="11557" width="11.125" style="270" customWidth="1"/>
    <col min="11558" max="11558" width="9.375" style="270" bestFit="1" customWidth="1"/>
    <col min="11559" max="11811" width="9" style="270"/>
    <col min="11812" max="11812" width="5.75" style="270" customWidth="1"/>
    <col min="11813" max="11813" width="11.125" style="270" customWidth="1"/>
    <col min="11814" max="11814" width="9.375" style="270" bestFit="1" customWidth="1"/>
    <col min="11815" max="12067" width="9" style="270"/>
    <col min="12068" max="12068" width="5.75" style="270" customWidth="1"/>
    <col min="12069" max="12069" width="11.125" style="270" customWidth="1"/>
    <col min="12070" max="12070" width="9.375" style="270" bestFit="1" customWidth="1"/>
    <col min="12071" max="12323" width="9" style="270"/>
    <col min="12324" max="12324" width="5.75" style="270" customWidth="1"/>
    <col min="12325" max="12325" width="11.125" style="270" customWidth="1"/>
    <col min="12326" max="12326" width="9.375" style="270" bestFit="1" customWidth="1"/>
    <col min="12327" max="12579" width="9" style="270"/>
    <col min="12580" max="12580" width="5.75" style="270" customWidth="1"/>
    <col min="12581" max="12581" width="11.125" style="270" customWidth="1"/>
    <col min="12582" max="12582" width="9.375" style="270" bestFit="1" customWidth="1"/>
    <col min="12583" max="12835" width="9" style="270"/>
    <col min="12836" max="12836" width="5.75" style="270" customWidth="1"/>
    <col min="12837" max="12837" width="11.125" style="270" customWidth="1"/>
    <col min="12838" max="12838" width="9.375" style="270" bestFit="1" customWidth="1"/>
    <col min="12839" max="13091" width="9" style="270"/>
    <col min="13092" max="13092" width="5.75" style="270" customWidth="1"/>
    <col min="13093" max="13093" width="11.125" style="270" customWidth="1"/>
    <col min="13094" max="13094" width="9.375" style="270" bestFit="1" customWidth="1"/>
    <col min="13095" max="13347" width="9" style="270"/>
    <col min="13348" max="13348" width="5.75" style="270" customWidth="1"/>
    <col min="13349" max="13349" width="11.125" style="270" customWidth="1"/>
    <col min="13350" max="13350" width="9.375" style="270" bestFit="1" customWidth="1"/>
    <col min="13351" max="13603" width="9" style="270"/>
    <col min="13604" max="13604" width="5.75" style="270" customWidth="1"/>
    <col min="13605" max="13605" width="11.125" style="270" customWidth="1"/>
    <col min="13606" max="13606" width="9.375" style="270" bestFit="1" customWidth="1"/>
    <col min="13607" max="13859" width="9" style="270"/>
    <col min="13860" max="13860" width="5.75" style="270" customWidth="1"/>
    <col min="13861" max="13861" width="11.125" style="270" customWidth="1"/>
    <col min="13862" max="13862" width="9.375" style="270" bestFit="1" customWidth="1"/>
    <col min="13863" max="14115" width="9" style="270"/>
    <col min="14116" max="14116" width="5.75" style="270" customWidth="1"/>
    <col min="14117" max="14117" width="11.125" style="270" customWidth="1"/>
    <col min="14118" max="14118" width="9.375" style="270" bestFit="1" customWidth="1"/>
    <col min="14119" max="14371" width="9" style="270"/>
    <col min="14372" max="14372" width="5.75" style="270" customWidth="1"/>
    <col min="14373" max="14373" width="11.125" style="270" customWidth="1"/>
    <col min="14374" max="14374" width="9.375" style="270" bestFit="1" customWidth="1"/>
    <col min="14375" max="14627" width="9" style="270"/>
    <col min="14628" max="14628" width="5.75" style="270" customWidth="1"/>
    <col min="14629" max="14629" width="11.125" style="270" customWidth="1"/>
    <col min="14630" max="14630" width="9.375" style="270" bestFit="1" customWidth="1"/>
    <col min="14631" max="14883" width="9" style="270"/>
    <col min="14884" max="14884" width="5.75" style="270" customWidth="1"/>
    <col min="14885" max="14885" width="11.125" style="270" customWidth="1"/>
    <col min="14886" max="14886" width="9.375" style="270" bestFit="1" customWidth="1"/>
    <col min="14887" max="15139" width="9" style="270"/>
    <col min="15140" max="15140" width="5.75" style="270" customWidth="1"/>
    <col min="15141" max="15141" width="11.125" style="270" customWidth="1"/>
    <col min="15142" max="15142" width="9.375" style="270" bestFit="1" customWidth="1"/>
    <col min="15143" max="15395" width="9" style="270"/>
    <col min="15396" max="15396" width="5.75" style="270" customWidth="1"/>
    <col min="15397" max="15397" width="11.125" style="270" customWidth="1"/>
    <col min="15398" max="15398" width="9.375" style="270" bestFit="1" customWidth="1"/>
    <col min="15399" max="15651" width="9" style="270"/>
    <col min="15652" max="15652" width="5.75" style="270" customWidth="1"/>
    <col min="15653" max="15653" width="11.125" style="270" customWidth="1"/>
    <col min="15654" max="15654" width="9.375" style="270" bestFit="1" customWidth="1"/>
    <col min="15655" max="15907" width="9" style="270"/>
    <col min="15908" max="15908" width="5.75" style="270" customWidth="1"/>
    <col min="15909" max="15909" width="11.125" style="270" customWidth="1"/>
    <col min="15910" max="15910" width="9.375" style="270" bestFit="1" customWidth="1"/>
    <col min="15911" max="16163" width="9" style="270"/>
    <col min="16164" max="16164" width="5.75" style="270" customWidth="1"/>
    <col min="16165" max="16165" width="11.125" style="270" customWidth="1"/>
    <col min="16166" max="16166" width="9.375" style="270" bestFit="1" customWidth="1"/>
    <col min="16167" max="16384" width="9" style="270"/>
  </cols>
  <sheetData>
    <row r="1" spans="1:65">
      <c r="A1" s="290" t="s">
        <v>931</v>
      </c>
      <c r="BE1" s="300" t="s">
        <v>555</v>
      </c>
      <c r="BF1" s="300"/>
      <c r="BG1" s="300"/>
      <c r="BH1" s="300"/>
      <c r="BI1" s="300"/>
      <c r="BJ1" s="300"/>
      <c r="BK1" s="300"/>
    </row>
    <row r="2" spans="1:65">
      <c r="A2" s="301"/>
      <c r="B2" s="302"/>
      <c r="C2" s="301" t="s">
        <v>556</v>
      </c>
      <c r="D2" s="302"/>
      <c r="E2" s="302"/>
      <c r="F2" s="302"/>
      <c r="G2" s="302"/>
      <c r="H2" s="302"/>
      <c r="I2" s="302"/>
      <c r="J2" s="302"/>
      <c r="K2" s="302"/>
      <c r="L2" s="302"/>
      <c r="M2" s="302"/>
      <c r="N2" s="302"/>
      <c r="O2" s="302"/>
      <c r="P2" s="302"/>
      <c r="Q2" s="302"/>
      <c r="R2" s="302"/>
      <c r="S2" s="302"/>
      <c r="T2" s="302"/>
      <c r="U2" s="302"/>
      <c r="V2" s="302"/>
      <c r="W2" s="303"/>
      <c r="X2" s="302" t="s">
        <v>99</v>
      </c>
      <c r="Y2" s="302"/>
      <c r="Z2" s="302"/>
      <c r="AA2" s="302"/>
      <c r="AB2" s="302"/>
      <c r="AC2" s="302" t="s">
        <v>160</v>
      </c>
      <c r="AD2" s="302"/>
      <c r="AE2" s="302"/>
      <c r="AF2" s="302"/>
      <c r="AG2" s="302"/>
      <c r="AH2" s="302"/>
      <c r="AI2" s="302"/>
      <c r="AJ2" s="302"/>
      <c r="AK2" s="302"/>
      <c r="AL2" s="302"/>
      <c r="AM2" s="302"/>
      <c r="AN2" s="302"/>
      <c r="AO2" s="302"/>
      <c r="AP2" s="302"/>
      <c r="AQ2" s="302"/>
      <c r="AR2" s="280"/>
      <c r="AS2" s="301" t="s">
        <v>100</v>
      </c>
      <c r="AT2" s="302"/>
      <c r="AU2" s="302"/>
      <c r="AV2" s="302"/>
      <c r="AW2" s="302"/>
      <c r="AX2" s="302"/>
      <c r="AY2" s="302"/>
      <c r="AZ2" s="302"/>
      <c r="BA2" s="302"/>
      <c r="BB2" s="302"/>
      <c r="BC2" s="302"/>
      <c r="BD2" s="302"/>
      <c r="BE2" s="302"/>
      <c r="BF2" s="302"/>
      <c r="BG2" s="302"/>
      <c r="BH2" s="302"/>
      <c r="BI2" s="302"/>
      <c r="BJ2" s="302"/>
      <c r="BK2" s="302"/>
      <c r="BL2" s="303"/>
      <c r="BM2" s="304"/>
    </row>
    <row r="3" spans="1:65" ht="27">
      <c r="A3" s="305"/>
      <c r="B3" s="306"/>
      <c r="C3" s="305" t="s">
        <v>557</v>
      </c>
      <c r="D3" s="306" t="s">
        <v>558</v>
      </c>
      <c r="E3" s="306" t="s">
        <v>559</v>
      </c>
      <c r="F3" s="306" t="s">
        <v>560</v>
      </c>
      <c r="G3" s="306" t="s">
        <v>240</v>
      </c>
      <c r="H3" s="306" t="s">
        <v>241</v>
      </c>
      <c r="I3" s="306" t="s">
        <v>242</v>
      </c>
      <c r="J3" s="306" t="s">
        <v>243</v>
      </c>
      <c r="K3" s="306" t="s">
        <v>244</v>
      </c>
      <c r="L3" s="306" t="s">
        <v>245</v>
      </c>
      <c r="M3" s="306" t="s">
        <v>246</v>
      </c>
      <c r="N3" s="306" t="s">
        <v>561</v>
      </c>
      <c r="O3" s="306" t="s">
        <v>562</v>
      </c>
      <c r="P3" s="306" t="s">
        <v>563</v>
      </c>
      <c r="Q3" s="306" t="s">
        <v>564</v>
      </c>
      <c r="R3" s="306" t="s">
        <v>565</v>
      </c>
      <c r="S3" s="306" t="s">
        <v>566</v>
      </c>
      <c r="T3" s="306" t="s">
        <v>567</v>
      </c>
      <c r="U3" s="306" t="s">
        <v>568</v>
      </c>
      <c r="V3" s="306" t="s">
        <v>32</v>
      </c>
      <c r="W3" s="307" t="s">
        <v>569</v>
      </c>
      <c r="X3" s="324" t="s">
        <v>557</v>
      </c>
      <c r="Y3" s="325" t="s">
        <v>558</v>
      </c>
      <c r="Z3" s="325" t="s">
        <v>559</v>
      </c>
      <c r="AA3" s="325" t="s">
        <v>560</v>
      </c>
      <c r="AB3" s="325" t="s">
        <v>240</v>
      </c>
      <c r="AC3" s="325" t="s">
        <v>241</v>
      </c>
      <c r="AD3" s="325" t="s">
        <v>242</v>
      </c>
      <c r="AE3" s="325" t="s">
        <v>243</v>
      </c>
      <c r="AF3" s="325" t="s">
        <v>244</v>
      </c>
      <c r="AG3" s="325" t="s">
        <v>245</v>
      </c>
      <c r="AH3" s="325" t="s">
        <v>246</v>
      </c>
      <c r="AI3" s="325" t="s">
        <v>561</v>
      </c>
      <c r="AJ3" s="325" t="s">
        <v>562</v>
      </c>
      <c r="AK3" s="325" t="s">
        <v>563</v>
      </c>
      <c r="AL3" s="325" t="s">
        <v>564</v>
      </c>
      <c r="AM3" s="325" t="s">
        <v>565</v>
      </c>
      <c r="AN3" s="325" t="s">
        <v>566</v>
      </c>
      <c r="AO3" s="325" t="s">
        <v>567</v>
      </c>
      <c r="AP3" s="325" t="s">
        <v>568</v>
      </c>
      <c r="AQ3" s="325" t="s">
        <v>32</v>
      </c>
      <c r="AR3" s="353" t="s">
        <v>569</v>
      </c>
      <c r="AS3" s="305" t="s">
        <v>557</v>
      </c>
      <c r="AT3" s="306" t="s">
        <v>558</v>
      </c>
      <c r="AU3" s="306" t="s">
        <v>559</v>
      </c>
      <c r="AV3" s="306" t="s">
        <v>560</v>
      </c>
      <c r="AW3" s="306" t="s">
        <v>240</v>
      </c>
      <c r="AX3" s="306" t="s">
        <v>241</v>
      </c>
      <c r="AY3" s="306" t="s">
        <v>242</v>
      </c>
      <c r="AZ3" s="306" t="s">
        <v>243</v>
      </c>
      <c r="BA3" s="306" t="s">
        <v>244</v>
      </c>
      <c r="BB3" s="306" t="s">
        <v>245</v>
      </c>
      <c r="BC3" s="306" t="s">
        <v>246</v>
      </c>
      <c r="BD3" s="306" t="s">
        <v>561</v>
      </c>
      <c r="BE3" s="306" t="s">
        <v>562</v>
      </c>
      <c r="BF3" s="306" t="s">
        <v>563</v>
      </c>
      <c r="BG3" s="306" t="s">
        <v>564</v>
      </c>
      <c r="BH3" s="306" t="s">
        <v>565</v>
      </c>
      <c r="BI3" s="306" t="s">
        <v>566</v>
      </c>
      <c r="BJ3" s="306" t="s">
        <v>567</v>
      </c>
      <c r="BK3" s="306" t="s">
        <v>568</v>
      </c>
      <c r="BL3" s="309" t="s">
        <v>32</v>
      </c>
      <c r="BM3" s="310" t="s">
        <v>569</v>
      </c>
    </row>
    <row r="4" spans="1:65">
      <c r="A4" s="311"/>
      <c r="B4" s="312" t="s">
        <v>570</v>
      </c>
      <c r="C4" s="313">
        <v>-6038</v>
      </c>
      <c r="D4" s="314">
        <v>619</v>
      </c>
      <c r="E4" s="314">
        <v>161</v>
      </c>
      <c r="F4" s="314">
        <v>-132</v>
      </c>
      <c r="G4" s="314">
        <v>30</v>
      </c>
      <c r="H4" s="314">
        <v>-4336</v>
      </c>
      <c r="I4" s="314">
        <v>-1927</v>
      </c>
      <c r="J4" s="314">
        <v>-327</v>
      </c>
      <c r="K4" s="314">
        <v>-47</v>
      </c>
      <c r="L4" s="314">
        <v>-106</v>
      </c>
      <c r="M4" s="314">
        <v>-180</v>
      </c>
      <c r="N4" s="314">
        <v>117</v>
      </c>
      <c r="O4" s="314">
        <v>113</v>
      </c>
      <c r="P4" s="314">
        <v>67</v>
      </c>
      <c r="Q4" s="314">
        <v>-6</v>
      </c>
      <c r="R4" s="314">
        <v>-30</v>
      </c>
      <c r="S4" s="314">
        <v>37</v>
      </c>
      <c r="T4" s="314">
        <v>-53</v>
      </c>
      <c r="U4" s="314">
        <v>-39</v>
      </c>
      <c r="V4" s="314">
        <v>1</v>
      </c>
      <c r="W4" s="314"/>
      <c r="X4" s="318">
        <f>X60-X116</f>
        <v>-3485</v>
      </c>
      <c r="Y4" s="319">
        <f t="shared" ref="Y4:AQ18" si="0">Y60-Y116</f>
        <v>345</v>
      </c>
      <c r="Z4" s="319">
        <f t="shared" si="0"/>
        <v>62</v>
      </c>
      <c r="AA4" s="319">
        <f t="shared" si="0"/>
        <v>-104</v>
      </c>
      <c r="AB4" s="319">
        <f t="shared" si="0"/>
        <v>-74</v>
      </c>
      <c r="AC4" s="319">
        <f t="shared" si="0"/>
        <v>-2661</v>
      </c>
      <c r="AD4" s="319">
        <f t="shared" si="0"/>
        <v>-1142</v>
      </c>
      <c r="AE4" s="319">
        <f t="shared" si="0"/>
        <v>-52</v>
      </c>
      <c r="AF4" s="319">
        <f t="shared" si="0"/>
        <v>177</v>
      </c>
      <c r="AG4" s="319">
        <f t="shared" si="0"/>
        <v>-36</v>
      </c>
      <c r="AH4" s="319">
        <f t="shared" si="0"/>
        <v>-74</v>
      </c>
      <c r="AI4" s="319">
        <f t="shared" si="0"/>
        <v>77</v>
      </c>
      <c r="AJ4" s="319">
        <f t="shared" si="0"/>
        <v>80</v>
      </c>
      <c r="AK4" s="319">
        <f t="shared" si="0"/>
        <v>24</v>
      </c>
      <c r="AL4" s="319">
        <f t="shared" si="0"/>
        <v>-29</v>
      </c>
      <c r="AM4" s="319">
        <f t="shared" si="0"/>
        <v>0</v>
      </c>
      <c r="AN4" s="319">
        <f t="shared" si="0"/>
        <v>-10</v>
      </c>
      <c r="AO4" s="319">
        <f t="shared" si="0"/>
        <v>-40</v>
      </c>
      <c r="AP4" s="319">
        <f t="shared" si="0"/>
        <v>-31</v>
      </c>
      <c r="AQ4" s="319">
        <f t="shared" si="0"/>
        <v>3</v>
      </c>
      <c r="AR4" s="533"/>
      <c r="AS4" s="314">
        <v>-2553</v>
      </c>
      <c r="AT4" s="314">
        <v>274</v>
      </c>
      <c r="AU4" s="314">
        <v>99</v>
      </c>
      <c r="AV4" s="314">
        <v>-28</v>
      </c>
      <c r="AW4" s="314">
        <v>104</v>
      </c>
      <c r="AX4" s="314">
        <v>-1675</v>
      </c>
      <c r="AY4" s="314">
        <v>-785</v>
      </c>
      <c r="AZ4" s="314">
        <v>-275</v>
      </c>
      <c r="BA4" s="314">
        <v>-224</v>
      </c>
      <c r="BB4" s="314">
        <v>-70</v>
      </c>
      <c r="BC4" s="314">
        <v>-106</v>
      </c>
      <c r="BD4" s="314">
        <v>40</v>
      </c>
      <c r="BE4" s="314">
        <v>33</v>
      </c>
      <c r="BF4" s="314">
        <v>43</v>
      </c>
      <c r="BG4" s="314">
        <v>23</v>
      </c>
      <c r="BH4" s="314">
        <v>-30</v>
      </c>
      <c r="BI4" s="314">
        <v>47</v>
      </c>
      <c r="BJ4" s="314">
        <v>-13</v>
      </c>
      <c r="BK4" s="314">
        <v>-8</v>
      </c>
      <c r="BL4" s="315">
        <v>-2</v>
      </c>
      <c r="BM4" s="317"/>
    </row>
    <row r="5" spans="1:65">
      <c r="A5" s="301">
        <v>100</v>
      </c>
      <c r="B5" s="302" t="s">
        <v>571</v>
      </c>
      <c r="C5" s="318">
        <v>-831</v>
      </c>
      <c r="D5" s="319">
        <v>-7</v>
      </c>
      <c r="E5" s="319">
        <v>108</v>
      </c>
      <c r="F5" s="319">
        <v>-15</v>
      </c>
      <c r="G5" s="319">
        <v>184</v>
      </c>
      <c r="H5" s="319">
        <v>100</v>
      </c>
      <c r="I5" s="319">
        <v>-1069</v>
      </c>
      <c r="J5" s="319">
        <v>-276</v>
      </c>
      <c r="K5" s="319">
        <v>-159</v>
      </c>
      <c r="L5" s="319">
        <v>39</v>
      </c>
      <c r="M5" s="319">
        <v>65</v>
      </c>
      <c r="N5" s="319">
        <v>12</v>
      </c>
      <c r="O5" s="319">
        <v>73</v>
      </c>
      <c r="P5" s="319">
        <v>125</v>
      </c>
      <c r="Q5" s="319">
        <v>21</v>
      </c>
      <c r="R5" s="319">
        <v>-22</v>
      </c>
      <c r="S5" s="319">
        <v>-5</v>
      </c>
      <c r="T5" s="319">
        <v>-15</v>
      </c>
      <c r="U5" s="319">
        <v>-27</v>
      </c>
      <c r="V5" s="319">
        <v>37</v>
      </c>
      <c r="W5" s="319"/>
      <c r="X5" s="313">
        <f t="shared" ref="X5:AM54" si="1">X61-X117</f>
        <v>-783</v>
      </c>
      <c r="Y5" s="314">
        <f t="shared" si="1"/>
        <v>-38</v>
      </c>
      <c r="Z5" s="314">
        <f t="shared" si="1"/>
        <v>26</v>
      </c>
      <c r="AA5" s="314">
        <f t="shared" si="1"/>
        <v>-33</v>
      </c>
      <c r="AB5" s="314">
        <f t="shared" si="1"/>
        <v>95</v>
      </c>
      <c r="AC5" s="314">
        <f t="shared" si="1"/>
        <v>-438</v>
      </c>
      <c r="AD5" s="314">
        <f t="shared" si="1"/>
        <v>-482</v>
      </c>
      <c r="AE5" s="314">
        <f t="shared" si="1"/>
        <v>-90</v>
      </c>
      <c r="AF5" s="314">
        <f t="shared" si="1"/>
        <v>-40</v>
      </c>
      <c r="AG5" s="314">
        <f t="shared" si="1"/>
        <v>30</v>
      </c>
      <c r="AH5" s="314">
        <f t="shared" si="1"/>
        <v>70</v>
      </c>
      <c r="AI5" s="314">
        <f t="shared" si="1"/>
        <v>-26</v>
      </c>
      <c r="AJ5" s="314">
        <f t="shared" si="1"/>
        <v>54</v>
      </c>
      <c r="AK5" s="314">
        <f t="shared" si="1"/>
        <v>107</v>
      </c>
      <c r="AL5" s="314">
        <f t="shared" si="1"/>
        <v>7</v>
      </c>
      <c r="AM5" s="314">
        <f t="shared" si="1"/>
        <v>5</v>
      </c>
      <c r="AN5" s="314">
        <f t="shared" si="0"/>
        <v>-6</v>
      </c>
      <c r="AO5" s="314">
        <f t="shared" si="0"/>
        <v>-2</v>
      </c>
      <c r="AP5" s="314">
        <f t="shared" si="0"/>
        <v>-9</v>
      </c>
      <c r="AQ5" s="314">
        <f t="shared" si="0"/>
        <v>-13</v>
      </c>
      <c r="AR5" s="536"/>
      <c r="AS5" s="319">
        <v>-48</v>
      </c>
      <c r="AT5" s="319">
        <v>31</v>
      </c>
      <c r="AU5" s="319">
        <v>82</v>
      </c>
      <c r="AV5" s="319">
        <v>18</v>
      </c>
      <c r="AW5" s="319">
        <v>89</v>
      </c>
      <c r="AX5" s="319">
        <v>538</v>
      </c>
      <c r="AY5" s="319">
        <v>-587</v>
      </c>
      <c r="AZ5" s="319">
        <v>-186</v>
      </c>
      <c r="BA5" s="319">
        <v>-119</v>
      </c>
      <c r="BB5" s="319">
        <v>9</v>
      </c>
      <c r="BC5" s="319">
        <v>-5</v>
      </c>
      <c r="BD5" s="319">
        <v>38</v>
      </c>
      <c r="BE5" s="319">
        <v>19</v>
      </c>
      <c r="BF5" s="319">
        <v>18</v>
      </c>
      <c r="BG5" s="319">
        <v>14</v>
      </c>
      <c r="BH5" s="319">
        <v>-27</v>
      </c>
      <c r="BI5" s="319">
        <v>1</v>
      </c>
      <c r="BJ5" s="319">
        <v>-13</v>
      </c>
      <c r="BK5" s="319">
        <v>-18</v>
      </c>
      <c r="BL5" s="320">
        <v>50</v>
      </c>
      <c r="BM5" s="322"/>
    </row>
    <row r="6" spans="1:65">
      <c r="A6" s="301">
        <v>101</v>
      </c>
      <c r="B6" s="302" t="s">
        <v>177</v>
      </c>
      <c r="C6" s="318">
        <v>375</v>
      </c>
      <c r="D6" s="319">
        <v>19</v>
      </c>
      <c r="E6" s="319">
        <v>-25</v>
      </c>
      <c r="F6" s="319">
        <v>-11</v>
      </c>
      <c r="G6" s="319">
        <v>123</v>
      </c>
      <c r="H6" s="319">
        <v>134</v>
      </c>
      <c r="I6" s="319">
        <v>65</v>
      </c>
      <c r="J6" s="319">
        <v>94</v>
      </c>
      <c r="K6" s="319">
        <v>62</v>
      </c>
      <c r="L6" s="319">
        <v>-60</v>
      </c>
      <c r="M6" s="319">
        <v>34</v>
      </c>
      <c r="N6" s="319">
        <v>-52</v>
      </c>
      <c r="O6" s="319">
        <v>-35</v>
      </c>
      <c r="P6" s="319">
        <v>17</v>
      </c>
      <c r="Q6" s="319">
        <v>14</v>
      </c>
      <c r="R6" s="319">
        <v>-13</v>
      </c>
      <c r="S6" s="319">
        <v>-15</v>
      </c>
      <c r="T6" s="319">
        <v>5</v>
      </c>
      <c r="U6" s="319">
        <v>4</v>
      </c>
      <c r="V6" s="319">
        <v>15</v>
      </c>
      <c r="W6" s="319"/>
      <c r="X6" s="318">
        <f t="shared" si="1"/>
        <v>50</v>
      </c>
      <c r="Y6" s="319">
        <f t="shared" si="0"/>
        <v>17</v>
      </c>
      <c r="Z6" s="319">
        <f t="shared" si="0"/>
        <v>-11</v>
      </c>
      <c r="AA6" s="319">
        <f t="shared" si="0"/>
        <v>-16</v>
      </c>
      <c r="AB6" s="319">
        <f t="shared" si="0"/>
        <v>41</v>
      </c>
      <c r="AC6" s="319">
        <f t="shared" si="0"/>
        <v>26</v>
      </c>
      <c r="AD6" s="319">
        <f t="shared" si="0"/>
        <v>26</v>
      </c>
      <c r="AE6" s="319">
        <f t="shared" si="0"/>
        <v>13</v>
      </c>
      <c r="AF6" s="319">
        <f t="shared" si="0"/>
        <v>23</v>
      </c>
      <c r="AG6" s="319">
        <f t="shared" si="0"/>
        <v>-42</v>
      </c>
      <c r="AH6" s="319">
        <f t="shared" si="0"/>
        <v>3</v>
      </c>
      <c r="AI6" s="319">
        <f t="shared" si="0"/>
        <v>-40</v>
      </c>
      <c r="AJ6" s="319">
        <f t="shared" si="0"/>
        <v>4</v>
      </c>
      <c r="AK6" s="319">
        <f t="shared" si="0"/>
        <v>9</v>
      </c>
      <c r="AL6" s="319">
        <f t="shared" si="0"/>
        <v>6</v>
      </c>
      <c r="AM6" s="319">
        <f t="shared" si="0"/>
        <v>-13</v>
      </c>
      <c r="AN6" s="319">
        <f t="shared" si="0"/>
        <v>6</v>
      </c>
      <c r="AO6" s="319">
        <f t="shared" si="0"/>
        <v>-5</v>
      </c>
      <c r="AP6" s="319">
        <f t="shared" si="0"/>
        <v>-1</v>
      </c>
      <c r="AQ6" s="319">
        <f t="shared" si="0"/>
        <v>4</v>
      </c>
      <c r="AR6" s="533"/>
      <c r="AS6" s="319">
        <v>325</v>
      </c>
      <c r="AT6" s="319">
        <v>2</v>
      </c>
      <c r="AU6" s="319">
        <v>-14</v>
      </c>
      <c r="AV6" s="319">
        <v>5</v>
      </c>
      <c r="AW6" s="319">
        <v>82</v>
      </c>
      <c r="AX6" s="319">
        <v>108</v>
      </c>
      <c r="AY6" s="319">
        <v>39</v>
      </c>
      <c r="AZ6" s="319">
        <v>81</v>
      </c>
      <c r="BA6" s="319">
        <v>39</v>
      </c>
      <c r="BB6" s="319">
        <v>-18</v>
      </c>
      <c r="BC6" s="319">
        <v>31</v>
      </c>
      <c r="BD6" s="319">
        <v>-12</v>
      </c>
      <c r="BE6" s="319">
        <v>-39</v>
      </c>
      <c r="BF6" s="319">
        <v>8</v>
      </c>
      <c r="BG6" s="319">
        <v>8</v>
      </c>
      <c r="BH6" s="319">
        <v>0</v>
      </c>
      <c r="BI6" s="319">
        <v>-21</v>
      </c>
      <c r="BJ6" s="319">
        <v>10</v>
      </c>
      <c r="BK6" s="319">
        <v>5</v>
      </c>
      <c r="BL6" s="320">
        <v>11</v>
      </c>
      <c r="BM6" s="323"/>
    </row>
    <row r="7" spans="1:65">
      <c r="A7" s="324">
        <v>102</v>
      </c>
      <c r="B7" s="325" t="s">
        <v>178</v>
      </c>
      <c r="C7" s="326">
        <v>215</v>
      </c>
      <c r="D7" s="327">
        <v>18</v>
      </c>
      <c r="E7" s="327">
        <v>19</v>
      </c>
      <c r="F7" s="327">
        <v>-2</v>
      </c>
      <c r="G7" s="327">
        <v>136</v>
      </c>
      <c r="H7" s="327">
        <v>33</v>
      </c>
      <c r="I7" s="327">
        <v>-95</v>
      </c>
      <c r="J7" s="327">
        <v>16</v>
      </c>
      <c r="K7" s="327">
        <v>-15</v>
      </c>
      <c r="L7" s="327">
        <v>31</v>
      </c>
      <c r="M7" s="327">
        <v>38</v>
      </c>
      <c r="N7" s="327">
        <v>45</v>
      </c>
      <c r="O7" s="327">
        <v>15</v>
      </c>
      <c r="P7" s="327">
        <v>1</v>
      </c>
      <c r="Q7" s="327">
        <v>-6</v>
      </c>
      <c r="R7" s="327">
        <v>-2</v>
      </c>
      <c r="S7" s="327">
        <v>11</v>
      </c>
      <c r="T7" s="327">
        <v>-14</v>
      </c>
      <c r="U7" s="327">
        <v>-4</v>
      </c>
      <c r="V7" s="327">
        <v>-10</v>
      </c>
      <c r="W7" s="327"/>
      <c r="X7" s="326">
        <f t="shared" si="1"/>
        <v>75</v>
      </c>
      <c r="Y7" s="327">
        <f t="shared" si="0"/>
        <v>2</v>
      </c>
      <c r="Z7" s="327">
        <f t="shared" si="0"/>
        <v>10</v>
      </c>
      <c r="AA7" s="327">
        <f t="shared" si="0"/>
        <v>3</v>
      </c>
      <c r="AB7" s="327">
        <f t="shared" si="0"/>
        <v>96</v>
      </c>
      <c r="AC7" s="327">
        <f t="shared" si="0"/>
        <v>-82</v>
      </c>
      <c r="AD7" s="327">
        <f t="shared" si="0"/>
        <v>-28</v>
      </c>
      <c r="AE7" s="327">
        <f t="shared" si="0"/>
        <v>1</v>
      </c>
      <c r="AF7" s="327">
        <f t="shared" si="0"/>
        <v>1</v>
      </c>
      <c r="AG7" s="327">
        <f t="shared" si="0"/>
        <v>7</v>
      </c>
      <c r="AH7" s="327">
        <f t="shared" si="0"/>
        <v>18</v>
      </c>
      <c r="AI7" s="327">
        <f t="shared" si="0"/>
        <v>35</v>
      </c>
      <c r="AJ7" s="327">
        <f t="shared" si="0"/>
        <v>2</v>
      </c>
      <c r="AK7" s="327">
        <f t="shared" si="0"/>
        <v>-6</v>
      </c>
      <c r="AL7" s="327">
        <f t="shared" si="0"/>
        <v>-10</v>
      </c>
      <c r="AM7" s="327">
        <f t="shared" si="0"/>
        <v>10</v>
      </c>
      <c r="AN7" s="327">
        <f t="shared" si="0"/>
        <v>7</v>
      </c>
      <c r="AO7" s="327">
        <f t="shared" si="0"/>
        <v>3</v>
      </c>
      <c r="AP7" s="327">
        <f t="shared" si="0"/>
        <v>11</v>
      </c>
      <c r="AQ7" s="327">
        <f t="shared" si="0"/>
        <v>-5</v>
      </c>
      <c r="AR7" s="534"/>
      <c r="AS7" s="327">
        <v>140</v>
      </c>
      <c r="AT7" s="327">
        <v>16</v>
      </c>
      <c r="AU7" s="327">
        <v>9</v>
      </c>
      <c r="AV7" s="327">
        <v>-5</v>
      </c>
      <c r="AW7" s="327">
        <v>40</v>
      </c>
      <c r="AX7" s="327">
        <v>115</v>
      </c>
      <c r="AY7" s="327">
        <v>-67</v>
      </c>
      <c r="AZ7" s="327">
        <v>15</v>
      </c>
      <c r="BA7" s="327">
        <v>-16</v>
      </c>
      <c r="BB7" s="327">
        <v>24</v>
      </c>
      <c r="BC7" s="327">
        <v>20</v>
      </c>
      <c r="BD7" s="327">
        <v>10</v>
      </c>
      <c r="BE7" s="327">
        <v>13</v>
      </c>
      <c r="BF7" s="327">
        <v>7</v>
      </c>
      <c r="BG7" s="327">
        <v>4</v>
      </c>
      <c r="BH7" s="327">
        <v>-12</v>
      </c>
      <c r="BI7" s="327">
        <v>4</v>
      </c>
      <c r="BJ7" s="327">
        <v>-17</v>
      </c>
      <c r="BK7" s="327">
        <v>-15</v>
      </c>
      <c r="BL7" s="328">
        <v>-5</v>
      </c>
      <c r="BM7" s="322"/>
    </row>
    <row r="8" spans="1:65">
      <c r="A8" s="324">
        <v>105</v>
      </c>
      <c r="B8" s="325" t="s">
        <v>179</v>
      </c>
      <c r="C8" s="326">
        <v>368</v>
      </c>
      <c r="D8" s="327">
        <v>-147</v>
      </c>
      <c r="E8" s="327">
        <v>2</v>
      </c>
      <c r="F8" s="327">
        <v>8</v>
      </c>
      <c r="G8" s="327">
        <v>19</v>
      </c>
      <c r="H8" s="327">
        <v>514</v>
      </c>
      <c r="I8" s="327">
        <v>8</v>
      </c>
      <c r="J8" s="327">
        <v>-76</v>
      </c>
      <c r="K8" s="327">
        <v>-44</v>
      </c>
      <c r="L8" s="327">
        <v>7</v>
      </c>
      <c r="M8" s="327">
        <v>20</v>
      </c>
      <c r="N8" s="327">
        <v>10</v>
      </c>
      <c r="O8" s="327">
        <v>58</v>
      </c>
      <c r="P8" s="327">
        <v>33</v>
      </c>
      <c r="Q8" s="327">
        <v>32</v>
      </c>
      <c r="R8" s="327">
        <v>-16</v>
      </c>
      <c r="S8" s="327">
        <v>-6</v>
      </c>
      <c r="T8" s="327">
        <v>-27</v>
      </c>
      <c r="U8" s="327">
        <v>-23</v>
      </c>
      <c r="V8" s="327">
        <v>-4</v>
      </c>
      <c r="W8" s="327"/>
      <c r="X8" s="326">
        <f t="shared" si="1"/>
        <v>123</v>
      </c>
      <c r="Y8" s="327">
        <f t="shared" si="0"/>
        <v>-77</v>
      </c>
      <c r="Z8" s="327">
        <f t="shared" si="0"/>
        <v>4</v>
      </c>
      <c r="AA8" s="327">
        <f t="shared" si="0"/>
        <v>1</v>
      </c>
      <c r="AB8" s="327">
        <f t="shared" si="0"/>
        <v>-20</v>
      </c>
      <c r="AC8" s="327">
        <f t="shared" si="0"/>
        <v>176</v>
      </c>
      <c r="AD8" s="327">
        <f t="shared" si="0"/>
        <v>37</v>
      </c>
      <c r="AE8" s="327">
        <f t="shared" si="0"/>
        <v>-15</v>
      </c>
      <c r="AF8" s="327">
        <f t="shared" si="0"/>
        <v>-44</v>
      </c>
      <c r="AG8" s="327">
        <f t="shared" si="0"/>
        <v>13</v>
      </c>
      <c r="AH8" s="327">
        <f t="shared" si="0"/>
        <v>6</v>
      </c>
      <c r="AI8" s="327">
        <f t="shared" si="0"/>
        <v>6</v>
      </c>
      <c r="AJ8" s="327">
        <f t="shared" si="0"/>
        <v>25</v>
      </c>
      <c r="AK8" s="327">
        <f t="shared" si="0"/>
        <v>21</v>
      </c>
      <c r="AL8" s="327">
        <f t="shared" si="0"/>
        <v>14</v>
      </c>
      <c r="AM8" s="327">
        <f t="shared" si="0"/>
        <v>9</v>
      </c>
      <c r="AN8" s="327">
        <f t="shared" si="0"/>
        <v>-18</v>
      </c>
      <c r="AO8" s="327">
        <f t="shared" si="0"/>
        <v>-6</v>
      </c>
      <c r="AP8" s="327">
        <f t="shared" si="0"/>
        <v>-4</v>
      </c>
      <c r="AQ8" s="327">
        <f t="shared" si="0"/>
        <v>-5</v>
      </c>
      <c r="AR8" s="534"/>
      <c r="AS8" s="327">
        <v>245</v>
      </c>
      <c r="AT8" s="327">
        <v>-70</v>
      </c>
      <c r="AU8" s="327">
        <v>-2</v>
      </c>
      <c r="AV8" s="327">
        <v>7</v>
      </c>
      <c r="AW8" s="327">
        <v>39</v>
      </c>
      <c r="AX8" s="327">
        <v>338</v>
      </c>
      <c r="AY8" s="327">
        <v>-29</v>
      </c>
      <c r="AZ8" s="327">
        <v>-61</v>
      </c>
      <c r="BA8" s="327">
        <v>0</v>
      </c>
      <c r="BB8" s="327">
        <v>-6</v>
      </c>
      <c r="BC8" s="327">
        <v>14</v>
      </c>
      <c r="BD8" s="327">
        <v>4</v>
      </c>
      <c r="BE8" s="327">
        <v>33</v>
      </c>
      <c r="BF8" s="327">
        <v>12</v>
      </c>
      <c r="BG8" s="327">
        <v>18</v>
      </c>
      <c r="BH8" s="327">
        <v>-25</v>
      </c>
      <c r="BI8" s="327">
        <v>12</v>
      </c>
      <c r="BJ8" s="327">
        <v>-21</v>
      </c>
      <c r="BK8" s="327">
        <v>-19</v>
      </c>
      <c r="BL8" s="328">
        <v>1</v>
      </c>
      <c r="BM8" s="322"/>
    </row>
    <row r="9" spans="1:65">
      <c r="A9" s="324">
        <v>106</v>
      </c>
      <c r="B9" s="325" t="s">
        <v>387</v>
      </c>
      <c r="C9" s="326">
        <v>226</v>
      </c>
      <c r="D9" s="327">
        <v>-31</v>
      </c>
      <c r="E9" s="327">
        <v>-24</v>
      </c>
      <c r="F9" s="327">
        <v>8</v>
      </c>
      <c r="G9" s="327">
        <v>67</v>
      </c>
      <c r="H9" s="327">
        <v>119</v>
      </c>
      <c r="I9" s="327">
        <v>-12</v>
      </c>
      <c r="J9" s="327">
        <v>-86</v>
      </c>
      <c r="K9" s="327">
        <v>20</v>
      </c>
      <c r="L9" s="327">
        <v>16</v>
      </c>
      <c r="M9" s="327">
        <v>30</v>
      </c>
      <c r="N9" s="327">
        <v>52</v>
      </c>
      <c r="O9" s="327">
        <v>42</v>
      </c>
      <c r="P9" s="327">
        <v>5</v>
      </c>
      <c r="Q9" s="327">
        <v>29</v>
      </c>
      <c r="R9" s="327">
        <v>18</v>
      </c>
      <c r="S9" s="327">
        <v>2</v>
      </c>
      <c r="T9" s="327">
        <v>-7</v>
      </c>
      <c r="U9" s="327">
        <v>-16</v>
      </c>
      <c r="V9" s="327">
        <v>-6</v>
      </c>
      <c r="W9" s="327"/>
      <c r="X9" s="326">
        <f t="shared" si="1"/>
        <v>204</v>
      </c>
      <c r="Y9" s="327">
        <f t="shared" si="0"/>
        <v>-9</v>
      </c>
      <c r="Z9" s="327">
        <f t="shared" si="0"/>
        <v>-11</v>
      </c>
      <c r="AA9" s="327">
        <f t="shared" si="0"/>
        <v>-5</v>
      </c>
      <c r="AB9" s="327">
        <f t="shared" si="0"/>
        <v>33</v>
      </c>
      <c r="AC9" s="327">
        <f t="shared" si="0"/>
        <v>71</v>
      </c>
      <c r="AD9" s="327">
        <f t="shared" si="0"/>
        <v>-5</v>
      </c>
      <c r="AE9" s="327">
        <f t="shared" si="0"/>
        <v>-25</v>
      </c>
      <c r="AF9" s="327">
        <f t="shared" si="0"/>
        <v>19</v>
      </c>
      <c r="AG9" s="327">
        <f t="shared" si="0"/>
        <v>-4</v>
      </c>
      <c r="AH9" s="327">
        <f t="shared" si="0"/>
        <v>31</v>
      </c>
      <c r="AI9" s="327">
        <f t="shared" si="0"/>
        <v>29</v>
      </c>
      <c r="AJ9" s="327">
        <f t="shared" si="0"/>
        <v>31</v>
      </c>
      <c r="AK9" s="327">
        <f t="shared" si="0"/>
        <v>8</v>
      </c>
      <c r="AL9" s="327">
        <f t="shared" si="0"/>
        <v>16</v>
      </c>
      <c r="AM9" s="327">
        <f t="shared" si="0"/>
        <v>5</v>
      </c>
      <c r="AN9" s="327">
        <f t="shared" si="0"/>
        <v>15</v>
      </c>
      <c r="AO9" s="327">
        <f t="shared" si="0"/>
        <v>8</v>
      </c>
      <c r="AP9" s="327">
        <f t="shared" si="0"/>
        <v>-1</v>
      </c>
      <c r="AQ9" s="327">
        <f t="shared" si="0"/>
        <v>-2</v>
      </c>
      <c r="AR9" s="534"/>
      <c r="AS9" s="327">
        <v>22</v>
      </c>
      <c r="AT9" s="327">
        <v>-22</v>
      </c>
      <c r="AU9" s="327">
        <v>-13</v>
      </c>
      <c r="AV9" s="327">
        <v>13</v>
      </c>
      <c r="AW9" s="327">
        <v>34</v>
      </c>
      <c r="AX9" s="327">
        <v>48</v>
      </c>
      <c r="AY9" s="327">
        <v>-7</v>
      </c>
      <c r="AZ9" s="327">
        <v>-61</v>
      </c>
      <c r="BA9" s="327">
        <v>1</v>
      </c>
      <c r="BB9" s="327">
        <v>20</v>
      </c>
      <c r="BC9" s="327">
        <v>-1</v>
      </c>
      <c r="BD9" s="327">
        <v>23</v>
      </c>
      <c r="BE9" s="327">
        <v>11</v>
      </c>
      <c r="BF9" s="327">
        <v>-3</v>
      </c>
      <c r="BG9" s="327">
        <v>13</v>
      </c>
      <c r="BH9" s="327">
        <v>13</v>
      </c>
      <c r="BI9" s="327">
        <v>-13</v>
      </c>
      <c r="BJ9" s="327">
        <v>-15</v>
      </c>
      <c r="BK9" s="327">
        <v>-15</v>
      </c>
      <c r="BL9" s="328">
        <v>-4</v>
      </c>
      <c r="BM9" s="322"/>
    </row>
    <row r="10" spans="1:65">
      <c r="A10" s="324">
        <v>107</v>
      </c>
      <c r="B10" s="325" t="s">
        <v>181</v>
      </c>
      <c r="C10" s="326">
        <v>-163</v>
      </c>
      <c r="D10" s="327">
        <v>25</v>
      </c>
      <c r="E10" s="327">
        <v>9</v>
      </c>
      <c r="F10" s="327">
        <v>1</v>
      </c>
      <c r="G10" s="327">
        <v>39</v>
      </c>
      <c r="H10" s="327">
        <v>-89</v>
      </c>
      <c r="I10" s="327">
        <v>-177</v>
      </c>
      <c r="J10" s="327">
        <v>60</v>
      </c>
      <c r="K10" s="327">
        <v>-52</v>
      </c>
      <c r="L10" s="327">
        <v>32</v>
      </c>
      <c r="M10" s="327">
        <v>5</v>
      </c>
      <c r="N10" s="327">
        <v>-1</v>
      </c>
      <c r="O10" s="327">
        <v>24</v>
      </c>
      <c r="P10" s="327">
        <v>43</v>
      </c>
      <c r="Q10" s="327">
        <v>-9</v>
      </c>
      <c r="R10" s="327">
        <v>5</v>
      </c>
      <c r="S10" s="327">
        <v>-7</v>
      </c>
      <c r="T10" s="327">
        <v>-32</v>
      </c>
      <c r="U10" s="327">
        <v>-29</v>
      </c>
      <c r="V10" s="327">
        <v>-10</v>
      </c>
      <c r="W10" s="327"/>
      <c r="X10" s="326">
        <f t="shared" si="1"/>
        <v>-136</v>
      </c>
      <c r="Y10" s="327">
        <f t="shared" si="0"/>
        <v>21</v>
      </c>
      <c r="Z10" s="327">
        <f t="shared" si="0"/>
        <v>-2</v>
      </c>
      <c r="AA10" s="327">
        <f t="shared" si="0"/>
        <v>5</v>
      </c>
      <c r="AB10" s="327">
        <f t="shared" si="0"/>
        <v>-16</v>
      </c>
      <c r="AC10" s="327">
        <f t="shared" si="0"/>
        <v>-96</v>
      </c>
      <c r="AD10" s="327">
        <f t="shared" si="0"/>
        <v>-116</v>
      </c>
      <c r="AE10" s="327">
        <f t="shared" si="0"/>
        <v>36</v>
      </c>
      <c r="AF10" s="327">
        <f t="shared" si="0"/>
        <v>-20</v>
      </c>
      <c r="AG10" s="327">
        <f t="shared" si="0"/>
        <v>18</v>
      </c>
      <c r="AH10" s="327">
        <f t="shared" si="0"/>
        <v>-6</v>
      </c>
      <c r="AI10" s="327">
        <f t="shared" si="0"/>
        <v>17</v>
      </c>
      <c r="AJ10" s="327">
        <f t="shared" si="0"/>
        <v>13</v>
      </c>
      <c r="AK10" s="327">
        <f t="shared" si="0"/>
        <v>28</v>
      </c>
      <c r="AL10" s="327">
        <f t="shared" si="0"/>
        <v>-6</v>
      </c>
      <c r="AM10" s="327">
        <f t="shared" si="0"/>
        <v>7</v>
      </c>
      <c r="AN10" s="327">
        <f t="shared" si="0"/>
        <v>-13</v>
      </c>
      <c r="AO10" s="327">
        <f t="shared" si="0"/>
        <v>-1</v>
      </c>
      <c r="AP10" s="327">
        <f t="shared" si="0"/>
        <v>-7</v>
      </c>
      <c r="AQ10" s="327">
        <f t="shared" si="0"/>
        <v>2</v>
      </c>
      <c r="AR10" s="534"/>
      <c r="AS10" s="327">
        <v>-27</v>
      </c>
      <c r="AT10" s="327">
        <v>4</v>
      </c>
      <c r="AU10" s="327">
        <v>11</v>
      </c>
      <c r="AV10" s="327">
        <v>-4</v>
      </c>
      <c r="AW10" s="327">
        <v>55</v>
      </c>
      <c r="AX10" s="327">
        <v>7</v>
      </c>
      <c r="AY10" s="327">
        <v>-61</v>
      </c>
      <c r="AZ10" s="327">
        <v>24</v>
      </c>
      <c r="BA10" s="327">
        <v>-32</v>
      </c>
      <c r="BB10" s="327">
        <v>14</v>
      </c>
      <c r="BC10" s="327">
        <v>11</v>
      </c>
      <c r="BD10" s="327">
        <v>-18</v>
      </c>
      <c r="BE10" s="327">
        <v>11</v>
      </c>
      <c r="BF10" s="327">
        <v>15</v>
      </c>
      <c r="BG10" s="327">
        <v>-3</v>
      </c>
      <c r="BH10" s="327">
        <v>-2</v>
      </c>
      <c r="BI10" s="327">
        <v>6</v>
      </c>
      <c r="BJ10" s="327">
        <v>-31</v>
      </c>
      <c r="BK10" s="327">
        <v>-22</v>
      </c>
      <c r="BL10" s="328">
        <v>-12</v>
      </c>
      <c r="BM10" s="322"/>
    </row>
    <row r="11" spans="1:65">
      <c r="A11" s="324">
        <v>108</v>
      </c>
      <c r="B11" s="325" t="s">
        <v>182</v>
      </c>
      <c r="C11" s="326">
        <v>-471</v>
      </c>
      <c r="D11" s="327">
        <v>52</v>
      </c>
      <c r="E11" s="327">
        <v>43</v>
      </c>
      <c r="F11" s="327">
        <v>7</v>
      </c>
      <c r="G11" s="327">
        <v>-63</v>
      </c>
      <c r="H11" s="327">
        <v>-275</v>
      </c>
      <c r="I11" s="327">
        <v>-119</v>
      </c>
      <c r="J11" s="327">
        <v>6</v>
      </c>
      <c r="K11" s="327">
        <v>5</v>
      </c>
      <c r="L11" s="327">
        <v>-12</v>
      </c>
      <c r="M11" s="327">
        <v>-20</v>
      </c>
      <c r="N11" s="327">
        <v>-31</v>
      </c>
      <c r="O11" s="327">
        <v>-9</v>
      </c>
      <c r="P11" s="327">
        <v>9</v>
      </c>
      <c r="Q11" s="327">
        <v>-9</v>
      </c>
      <c r="R11" s="327">
        <v>7</v>
      </c>
      <c r="S11" s="327">
        <v>-13</v>
      </c>
      <c r="T11" s="327">
        <v>-4</v>
      </c>
      <c r="U11" s="327">
        <v>-23</v>
      </c>
      <c r="V11" s="327">
        <v>-22</v>
      </c>
      <c r="W11" s="327"/>
      <c r="X11" s="326">
        <f t="shared" si="1"/>
        <v>-256</v>
      </c>
      <c r="Y11" s="327">
        <f t="shared" si="0"/>
        <v>35</v>
      </c>
      <c r="Z11" s="327">
        <f t="shared" si="0"/>
        <v>21</v>
      </c>
      <c r="AA11" s="327">
        <f t="shared" si="0"/>
        <v>-6</v>
      </c>
      <c r="AB11" s="327">
        <f t="shared" si="0"/>
        <v>-37</v>
      </c>
      <c r="AC11" s="327">
        <f t="shared" si="0"/>
        <v>-156</v>
      </c>
      <c r="AD11" s="327">
        <f t="shared" si="0"/>
        <v>-88</v>
      </c>
      <c r="AE11" s="327">
        <f t="shared" si="0"/>
        <v>-2</v>
      </c>
      <c r="AF11" s="327">
        <f t="shared" si="0"/>
        <v>9</v>
      </c>
      <c r="AG11" s="327">
        <f t="shared" si="0"/>
        <v>14</v>
      </c>
      <c r="AH11" s="327">
        <f t="shared" si="0"/>
        <v>-7</v>
      </c>
      <c r="AI11" s="327">
        <f t="shared" si="0"/>
        <v>-28</v>
      </c>
      <c r="AJ11" s="327">
        <f t="shared" si="0"/>
        <v>3</v>
      </c>
      <c r="AK11" s="327">
        <f t="shared" si="0"/>
        <v>19</v>
      </c>
      <c r="AL11" s="327">
        <f t="shared" si="0"/>
        <v>-2</v>
      </c>
      <c r="AM11" s="327">
        <f t="shared" si="0"/>
        <v>12</v>
      </c>
      <c r="AN11" s="327">
        <f t="shared" si="0"/>
        <v>-5</v>
      </c>
      <c r="AO11" s="327">
        <f t="shared" si="0"/>
        <v>-2</v>
      </c>
      <c r="AP11" s="327">
        <f t="shared" si="0"/>
        <v>-19</v>
      </c>
      <c r="AQ11" s="327">
        <f t="shared" si="0"/>
        <v>-17</v>
      </c>
      <c r="AR11" s="534"/>
      <c r="AS11" s="327">
        <v>-215</v>
      </c>
      <c r="AT11" s="327">
        <v>17</v>
      </c>
      <c r="AU11" s="327">
        <v>22</v>
      </c>
      <c r="AV11" s="327">
        <v>13</v>
      </c>
      <c r="AW11" s="327">
        <v>-26</v>
      </c>
      <c r="AX11" s="327">
        <v>-119</v>
      </c>
      <c r="AY11" s="327">
        <v>-31</v>
      </c>
      <c r="AZ11" s="327">
        <v>8</v>
      </c>
      <c r="BA11" s="327">
        <v>-4</v>
      </c>
      <c r="BB11" s="327">
        <v>-26</v>
      </c>
      <c r="BC11" s="327">
        <v>-13</v>
      </c>
      <c r="BD11" s="327">
        <v>-3</v>
      </c>
      <c r="BE11" s="327">
        <v>-12</v>
      </c>
      <c r="BF11" s="327">
        <v>-10</v>
      </c>
      <c r="BG11" s="327">
        <v>-7</v>
      </c>
      <c r="BH11" s="327">
        <v>-5</v>
      </c>
      <c r="BI11" s="327">
        <v>-8</v>
      </c>
      <c r="BJ11" s="327">
        <v>-2</v>
      </c>
      <c r="BK11" s="327">
        <v>-4</v>
      </c>
      <c r="BL11" s="328">
        <v>-5</v>
      </c>
      <c r="BM11" s="322"/>
    </row>
    <row r="12" spans="1:65">
      <c r="A12" s="324">
        <v>109</v>
      </c>
      <c r="B12" s="325" t="s">
        <v>183</v>
      </c>
      <c r="C12" s="326">
        <v>-1095</v>
      </c>
      <c r="D12" s="327">
        <v>167</v>
      </c>
      <c r="E12" s="327">
        <v>86</v>
      </c>
      <c r="F12" s="327">
        <v>-21</v>
      </c>
      <c r="G12" s="327">
        <v>-278</v>
      </c>
      <c r="H12" s="327">
        <v>-586</v>
      </c>
      <c r="I12" s="327">
        <v>-291</v>
      </c>
      <c r="J12" s="327">
        <v>-49</v>
      </c>
      <c r="K12" s="327">
        <v>-13</v>
      </c>
      <c r="L12" s="327">
        <v>-19</v>
      </c>
      <c r="M12" s="327">
        <v>-36</v>
      </c>
      <c r="N12" s="327">
        <v>-11</v>
      </c>
      <c r="O12" s="327">
        <v>-51</v>
      </c>
      <c r="P12" s="327">
        <v>9</v>
      </c>
      <c r="Q12" s="327">
        <v>-15</v>
      </c>
      <c r="R12" s="327">
        <v>6</v>
      </c>
      <c r="S12" s="327">
        <v>-29</v>
      </c>
      <c r="T12" s="327">
        <v>7</v>
      </c>
      <c r="U12" s="327">
        <v>3</v>
      </c>
      <c r="V12" s="327">
        <v>26</v>
      </c>
      <c r="W12" s="327"/>
      <c r="X12" s="326">
        <f t="shared" si="1"/>
        <v>-492</v>
      </c>
      <c r="Y12" s="327">
        <f t="shared" si="0"/>
        <v>58</v>
      </c>
      <c r="Z12" s="327">
        <f t="shared" si="0"/>
        <v>28</v>
      </c>
      <c r="AA12" s="327">
        <f t="shared" si="0"/>
        <v>-4</v>
      </c>
      <c r="AB12" s="327">
        <f t="shared" si="0"/>
        <v>-75</v>
      </c>
      <c r="AC12" s="327">
        <f t="shared" si="0"/>
        <v>-291</v>
      </c>
      <c r="AD12" s="327">
        <f t="shared" si="0"/>
        <v>-134</v>
      </c>
      <c r="AE12" s="327">
        <f t="shared" si="0"/>
        <v>-27</v>
      </c>
      <c r="AF12" s="327">
        <f t="shared" si="0"/>
        <v>6</v>
      </c>
      <c r="AG12" s="327">
        <f t="shared" si="0"/>
        <v>-10</v>
      </c>
      <c r="AH12" s="327">
        <f t="shared" si="0"/>
        <v>6</v>
      </c>
      <c r="AI12" s="327">
        <f t="shared" si="0"/>
        <v>11</v>
      </c>
      <c r="AJ12" s="327">
        <f t="shared" si="0"/>
        <v>-35</v>
      </c>
      <c r="AK12" s="327">
        <f t="shared" si="0"/>
        <v>2</v>
      </c>
      <c r="AL12" s="327">
        <f t="shared" si="0"/>
        <v>-17</v>
      </c>
      <c r="AM12" s="327">
        <f t="shared" si="0"/>
        <v>7</v>
      </c>
      <c r="AN12" s="327">
        <f t="shared" si="0"/>
        <v>-6</v>
      </c>
      <c r="AO12" s="327">
        <f t="shared" si="0"/>
        <v>-5</v>
      </c>
      <c r="AP12" s="327">
        <f t="shared" si="0"/>
        <v>-9</v>
      </c>
      <c r="AQ12" s="327">
        <f t="shared" si="0"/>
        <v>3</v>
      </c>
      <c r="AR12" s="534"/>
      <c r="AS12" s="327">
        <v>-603</v>
      </c>
      <c r="AT12" s="327">
        <v>109</v>
      </c>
      <c r="AU12" s="327">
        <v>58</v>
      </c>
      <c r="AV12" s="327">
        <v>-17</v>
      </c>
      <c r="AW12" s="327">
        <v>-203</v>
      </c>
      <c r="AX12" s="327">
        <v>-295</v>
      </c>
      <c r="AY12" s="327">
        <v>-157</v>
      </c>
      <c r="AZ12" s="327">
        <v>-22</v>
      </c>
      <c r="BA12" s="327">
        <v>-19</v>
      </c>
      <c r="BB12" s="327">
        <v>-9</v>
      </c>
      <c r="BC12" s="327">
        <v>-42</v>
      </c>
      <c r="BD12" s="327">
        <v>-22</v>
      </c>
      <c r="BE12" s="327">
        <v>-16</v>
      </c>
      <c r="BF12" s="327">
        <v>7</v>
      </c>
      <c r="BG12" s="327">
        <v>2</v>
      </c>
      <c r="BH12" s="327">
        <v>-1</v>
      </c>
      <c r="BI12" s="327">
        <v>-23</v>
      </c>
      <c r="BJ12" s="327">
        <v>12</v>
      </c>
      <c r="BK12" s="327">
        <v>12</v>
      </c>
      <c r="BL12" s="328">
        <v>23</v>
      </c>
      <c r="BM12" s="322"/>
    </row>
    <row r="13" spans="1:65">
      <c r="A13" s="324">
        <v>110</v>
      </c>
      <c r="B13" s="325" t="s">
        <v>184</v>
      </c>
      <c r="C13" s="326">
        <v>641</v>
      </c>
      <c r="D13" s="327">
        <v>-188</v>
      </c>
      <c r="E13" s="327">
        <v>-13</v>
      </c>
      <c r="F13" s="327">
        <v>-2</v>
      </c>
      <c r="G13" s="327">
        <v>134</v>
      </c>
      <c r="H13" s="327">
        <v>713</v>
      </c>
      <c r="I13" s="327">
        <v>-103</v>
      </c>
      <c r="J13" s="327">
        <v>-83</v>
      </c>
      <c r="K13" s="327">
        <v>-49</v>
      </c>
      <c r="L13" s="327">
        <v>72</v>
      </c>
      <c r="M13" s="327">
        <v>19</v>
      </c>
      <c r="N13" s="327">
        <v>60</v>
      </c>
      <c r="O13" s="327">
        <v>50</v>
      </c>
      <c r="P13" s="327">
        <v>29</v>
      </c>
      <c r="Q13" s="327">
        <v>4</v>
      </c>
      <c r="R13" s="327">
        <v>-30</v>
      </c>
      <c r="S13" s="327">
        <v>22</v>
      </c>
      <c r="T13" s="327">
        <v>6</v>
      </c>
      <c r="U13" s="327">
        <v>-1</v>
      </c>
      <c r="V13" s="327">
        <v>1</v>
      </c>
      <c r="W13" s="327"/>
      <c r="X13" s="326">
        <f t="shared" si="1"/>
        <v>103</v>
      </c>
      <c r="Y13" s="327">
        <f t="shared" si="0"/>
        <v>-111</v>
      </c>
      <c r="Z13" s="327">
        <f t="shared" si="0"/>
        <v>-15</v>
      </c>
      <c r="AA13" s="327">
        <f t="shared" si="0"/>
        <v>-12</v>
      </c>
      <c r="AB13" s="327">
        <f t="shared" si="0"/>
        <v>58</v>
      </c>
      <c r="AC13" s="327">
        <f t="shared" si="0"/>
        <v>184</v>
      </c>
      <c r="AD13" s="327">
        <f t="shared" si="0"/>
        <v>-62</v>
      </c>
      <c r="AE13" s="327">
        <f t="shared" si="0"/>
        <v>-22</v>
      </c>
      <c r="AF13" s="327">
        <f t="shared" si="0"/>
        <v>5</v>
      </c>
      <c r="AG13" s="327">
        <f t="shared" si="0"/>
        <v>43</v>
      </c>
      <c r="AH13" s="327">
        <f t="shared" si="0"/>
        <v>8</v>
      </c>
      <c r="AI13" s="327">
        <f t="shared" si="0"/>
        <v>-7</v>
      </c>
      <c r="AJ13" s="327">
        <f t="shared" si="0"/>
        <v>29</v>
      </c>
      <c r="AK13" s="327">
        <f t="shared" si="0"/>
        <v>20</v>
      </c>
      <c r="AL13" s="327">
        <f t="shared" si="0"/>
        <v>11</v>
      </c>
      <c r="AM13" s="327">
        <f t="shared" si="0"/>
        <v>-21</v>
      </c>
      <c r="AN13" s="327">
        <f t="shared" si="0"/>
        <v>0</v>
      </c>
      <c r="AO13" s="327">
        <f t="shared" si="0"/>
        <v>-8</v>
      </c>
      <c r="AP13" s="327">
        <f t="shared" si="0"/>
        <v>4</v>
      </c>
      <c r="AQ13" s="327">
        <f t="shared" si="0"/>
        <v>-1</v>
      </c>
      <c r="AR13" s="534"/>
      <c r="AS13" s="327">
        <v>538</v>
      </c>
      <c r="AT13" s="327">
        <v>-77</v>
      </c>
      <c r="AU13" s="327">
        <v>2</v>
      </c>
      <c r="AV13" s="327">
        <v>10</v>
      </c>
      <c r="AW13" s="327">
        <v>76</v>
      </c>
      <c r="AX13" s="327">
        <v>529</v>
      </c>
      <c r="AY13" s="327">
        <v>-41</v>
      </c>
      <c r="AZ13" s="327">
        <v>-61</v>
      </c>
      <c r="BA13" s="327">
        <v>-54</v>
      </c>
      <c r="BB13" s="327">
        <v>29</v>
      </c>
      <c r="BC13" s="327">
        <v>11</v>
      </c>
      <c r="BD13" s="327">
        <v>67</v>
      </c>
      <c r="BE13" s="327">
        <v>21</v>
      </c>
      <c r="BF13" s="327">
        <v>9</v>
      </c>
      <c r="BG13" s="327">
        <v>-7</v>
      </c>
      <c r="BH13" s="327">
        <v>-9</v>
      </c>
      <c r="BI13" s="327">
        <v>22</v>
      </c>
      <c r="BJ13" s="327">
        <v>14</v>
      </c>
      <c r="BK13" s="327">
        <v>-5</v>
      </c>
      <c r="BL13" s="328">
        <v>2</v>
      </c>
      <c r="BM13" s="322"/>
    </row>
    <row r="14" spans="1:65">
      <c r="A14" s="305">
        <v>111</v>
      </c>
      <c r="B14" s="306" t="s">
        <v>185</v>
      </c>
      <c r="C14" s="330">
        <v>-927</v>
      </c>
      <c r="D14" s="331">
        <v>78</v>
      </c>
      <c r="E14" s="331">
        <v>11</v>
      </c>
      <c r="F14" s="331">
        <v>-3</v>
      </c>
      <c r="G14" s="331">
        <v>7</v>
      </c>
      <c r="H14" s="331">
        <v>-463</v>
      </c>
      <c r="I14" s="331">
        <v>-345</v>
      </c>
      <c r="J14" s="331">
        <v>-158</v>
      </c>
      <c r="K14" s="331">
        <v>-73</v>
      </c>
      <c r="L14" s="331">
        <v>-28</v>
      </c>
      <c r="M14" s="331">
        <v>-25</v>
      </c>
      <c r="N14" s="331">
        <v>-60</v>
      </c>
      <c r="O14" s="331">
        <v>-21</v>
      </c>
      <c r="P14" s="331">
        <v>-21</v>
      </c>
      <c r="Q14" s="331">
        <v>-19</v>
      </c>
      <c r="R14" s="331">
        <v>3</v>
      </c>
      <c r="S14" s="331">
        <v>30</v>
      </c>
      <c r="T14" s="331">
        <v>51</v>
      </c>
      <c r="U14" s="331">
        <v>62</v>
      </c>
      <c r="V14" s="331">
        <v>47</v>
      </c>
      <c r="W14" s="331"/>
      <c r="X14" s="330">
        <f t="shared" si="1"/>
        <v>-454</v>
      </c>
      <c r="Y14" s="331">
        <f t="shared" si="0"/>
        <v>26</v>
      </c>
      <c r="Z14" s="331">
        <f t="shared" si="0"/>
        <v>2</v>
      </c>
      <c r="AA14" s="331">
        <f t="shared" si="0"/>
        <v>1</v>
      </c>
      <c r="AB14" s="331">
        <f t="shared" si="0"/>
        <v>15</v>
      </c>
      <c r="AC14" s="331">
        <f t="shared" si="0"/>
        <v>-270</v>
      </c>
      <c r="AD14" s="331">
        <f t="shared" si="0"/>
        <v>-112</v>
      </c>
      <c r="AE14" s="331">
        <f t="shared" si="0"/>
        <v>-49</v>
      </c>
      <c r="AF14" s="331">
        <f t="shared" si="0"/>
        <v>-39</v>
      </c>
      <c r="AG14" s="331">
        <f t="shared" si="0"/>
        <v>-9</v>
      </c>
      <c r="AH14" s="331">
        <f t="shared" si="0"/>
        <v>11</v>
      </c>
      <c r="AI14" s="331">
        <f t="shared" si="0"/>
        <v>-49</v>
      </c>
      <c r="AJ14" s="331">
        <f t="shared" si="0"/>
        <v>-18</v>
      </c>
      <c r="AK14" s="331">
        <f t="shared" si="0"/>
        <v>6</v>
      </c>
      <c r="AL14" s="331">
        <f t="shared" si="0"/>
        <v>-5</v>
      </c>
      <c r="AM14" s="331">
        <f t="shared" si="0"/>
        <v>-11</v>
      </c>
      <c r="AN14" s="331">
        <f t="shared" si="0"/>
        <v>8</v>
      </c>
      <c r="AO14" s="331">
        <f t="shared" si="0"/>
        <v>14</v>
      </c>
      <c r="AP14" s="331">
        <f t="shared" si="0"/>
        <v>17</v>
      </c>
      <c r="AQ14" s="331">
        <f t="shared" si="0"/>
        <v>8</v>
      </c>
      <c r="AR14" s="535"/>
      <c r="AS14" s="331">
        <v>-473</v>
      </c>
      <c r="AT14" s="331">
        <v>52</v>
      </c>
      <c r="AU14" s="331">
        <v>9</v>
      </c>
      <c r="AV14" s="331">
        <v>-4</v>
      </c>
      <c r="AW14" s="331">
        <v>-8</v>
      </c>
      <c r="AX14" s="331">
        <v>-193</v>
      </c>
      <c r="AY14" s="331">
        <v>-233</v>
      </c>
      <c r="AZ14" s="331">
        <v>-109</v>
      </c>
      <c r="BA14" s="331">
        <v>-34</v>
      </c>
      <c r="BB14" s="331">
        <v>-19</v>
      </c>
      <c r="BC14" s="331">
        <v>-36</v>
      </c>
      <c r="BD14" s="331">
        <v>-11</v>
      </c>
      <c r="BE14" s="331">
        <v>-3</v>
      </c>
      <c r="BF14" s="331">
        <v>-27</v>
      </c>
      <c r="BG14" s="331">
        <v>-14</v>
      </c>
      <c r="BH14" s="331">
        <v>14</v>
      </c>
      <c r="BI14" s="331">
        <v>22</v>
      </c>
      <c r="BJ14" s="331">
        <v>37</v>
      </c>
      <c r="BK14" s="331">
        <v>45</v>
      </c>
      <c r="BL14" s="332">
        <v>39</v>
      </c>
      <c r="BM14" s="334"/>
    </row>
    <row r="15" spans="1:65">
      <c r="A15" s="324">
        <v>201</v>
      </c>
      <c r="B15" s="325" t="s">
        <v>186</v>
      </c>
      <c r="C15" s="326">
        <v>-200</v>
      </c>
      <c r="D15" s="327">
        <v>-7</v>
      </c>
      <c r="E15" s="327">
        <v>4</v>
      </c>
      <c r="F15" s="327">
        <v>-48</v>
      </c>
      <c r="G15" s="327">
        <v>-99</v>
      </c>
      <c r="H15" s="327">
        <v>-295</v>
      </c>
      <c r="I15" s="327">
        <v>-182</v>
      </c>
      <c r="J15" s="327">
        <v>11</v>
      </c>
      <c r="K15" s="327">
        <v>84</v>
      </c>
      <c r="L15" s="327">
        <v>57</v>
      </c>
      <c r="M15" s="327">
        <v>4</v>
      </c>
      <c r="N15" s="327">
        <v>89</v>
      </c>
      <c r="O15" s="327">
        <v>34</v>
      </c>
      <c r="P15" s="327">
        <v>8</v>
      </c>
      <c r="Q15" s="327">
        <v>21</v>
      </c>
      <c r="R15" s="327">
        <v>22</v>
      </c>
      <c r="S15" s="327">
        <v>27</v>
      </c>
      <c r="T15" s="327">
        <v>34</v>
      </c>
      <c r="U15" s="327">
        <v>9</v>
      </c>
      <c r="V15" s="327">
        <v>27</v>
      </c>
      <c r="W15" s="327"/>
      <c r="X15" s="318">
        <f t="shared" si="1"/>
        <v>165</v>
      </c>
      <c r="Y15" s="319">
        <f t="shared" si="0"/>
        <v>-8</v>
      </c>
      <c r="Z15" s="319">
        <f t="shared" si="0"/>
        <v>-1</v>
      </c>
      <c r="AA15" s="319">
        <f t="shared" si="0"/>
        <v>-18</v>
      </c>
      <c r="AB15" s="319">
        <f t="shared" si="0"/>
        <v>-30</v>
      </c>
      <c r="AC15" s="319">
        <f t="shared" si="0"/>
        <v>-17</v>
      </c>
      <c r="AD15" s="319">
        <f t="shared" si="0"/>
        <v>-94</v>
      </c>
      <c r="AE15" s="319">
        <f t="shared" si="0"/>
        <v>39</v>
      </c>
      <c r="AF15" s="319">
        <f t="shared" si="0"/>
        <v>89</v>
      </c>
      <c r="AG15" s="319">
        <f t="shared" si="0"/>
        <v>10</v>
      </c>
      <c r="AH15" s="319">
        <f t="shared" si="0"/>
        <v>23</v>
      </c>
      <c r="AI15" s="319">
        <f t="shared" si="0"/>
        <v>72</v>
      </c>
      <c r="AJ15" s="319">
        <f t="shared" si="0"/>
        <v>32</v>
      </c>
      <c r="AK15" s="319">
        <f t="shared" si="0"/>
        <v>-6</v>
      </c>
      <c r="AL15" s="319">
        <f t="shared" si="0"/>
        <v>22</v>
      </c>
      <c r="AM15" s="319">
        <f t="shared" si="0"/>
        <v>5</v>
      </c>
      <c r="AN15" s="319">
        <f t="shared" si="0"/>
        <v>19</v>
      </c>
      <c r="AO15" s="319">
        <f t="shared" si="0"/>
        <v>13</v>
      </c>
      <c r="AP15" s="319">
        <f t="shared" si="0"/>
        <v>2</v>
      </c>
      <c r="AQ15" s="319">
        <f t="shared" si="0"/>
        <v>13</v>
      </c>
      <c r="AR15" s="533"/>
      <c r="AS15" s="327">
        <v>-365</v>
      </c>
      <c r="AT15" s="327">
        <v>1</v>
      </c>
      <c r="AU15" s="327">
        <v>5</v>
      </c>
      <c r="AV15" s="327">
        <v>-30</v>
      </c>
      <c r="AW15" s="327">
        <v>-69</v>
      </c>
      <c r="AX15" s="327">
        <v>-278</v>
      </c>
      <c r="AY15" s="327">
        <v>-88</v>
      </c>
      <c r="AZ15" s="327">
        <v>-28</v>
      </c>
      <c r="BA15" s="327">
        <v>-5</v>
      </c>
      <c r="BB15" s="327">
        <v>47</v>
      </c>
      <c r="BC15" s="327">
        <v>-19</v>
      </c>
      <c r="BD15" s="327">
        <v>17</v>
      </c>
      <c r="BE15" s="327">
        <v>2</v>
      </c>
      <c r="BF15" s="327">
        <v>14</v>
      </c>
      <c r="BG15" s="327">
        <v>-1</v>
      </c>
      <c r="BH15" s="327">
        <v>17</v>
      </c>
      <c r="BI15" s="327">
        <v>8</v>
      </c>
      <c r="BJ15" s="327">
        <v>21</v>
      </c>
      <c r="BK15" s="327">
        <v>7</v>
      </c>
      <c r="BL15" s="328">
        <v>14</v>
      </c>
      <c r="BM15" s="322"/>
    </row>
    <row r="16" spans="1:65">
      <c r="A16" s="324">
        <v>202</v>
      </c>
      <c r="B16" s="325" t="s">
        <v>187</v>
      </c>
      <c r="C16" s="326">
        <v>1223</v>
      </c>
      <c r="D16" s="327">
        <v>-423</v>
      </c>
      <c r="E16" s="327">
        <v>-173</v>
      </c>
      <c r="F16" s="327">
        <v>-9</v>
      </c>
      <c r="G16" s="327">
        <v>220</v>
      </c>
      <c r="H16" s="327">
        <v>923</v>
      </c>
      <c r="I16" s="327">
        <v>879</v>
      </c>
      <c r="J16" s="327">
        <v>27</v>
      </c>
      <c r="K16" s="327">
        <v>-118</v>
      </c>
      <c r="L16" s="327">
        <v>-112</v>
      </c>
      <c r="M16" s="327">
        <v>41</v>
      </c>
      <c r="N16" s="327">
        <v>-17</v>
      </c>
      <c r="O16" s="327">
        <v>57</v>
      </c>
      <c r="P16" s="327">
        <v>-4</v>
      </c>
      <c r="Q16" s="327">
        <v>-38</v>
      </c>
      <c r="R16" s="327">
        <v>-42</v>
      </c>
      <c r="S16" s="327">
        <v>12</v>
      </c>
      <c r="T16" s="327">
        <v>2</v>
      </c>
      <c r="U16" s="327">
        <v>-14</v>
      </c>
      <c r="V16" s="327">
        <v>12</v>
      </c>
      <c r="W16" s="327"/>
      <c r="X16" s="326">
        <f t="shared" si="1"/>
        <v>629</v>
      </c>
      <c r="Y16" s="327">
        <f t="shared" si="0"/>
        <v>-222</v>
      </c>
      <c r="Z16" s="327">
        <f t="shared" si="0"/>
        <v>-99</v>
      </c>
      <c r="AA16" s="327">
        <f t="shared" si="0"/>
        <v>-3</v>
      </c>
      <c r="AB16" s="327">
        <f t="shared" si="0"/>
        <v>144</v>
      </c>
      <c r="AC16" s="327">
        <f t="shared" si="0"/>
        <v>430</v>
      </c>
      <c r="AD16" s="327">
        <f t="shared" si="0"/>
        <v>490</v>
      </c>
      <c r="AE16" s="327">
        <f t="shared" si="0"/>
        <v>39</v>
      </c>
      <c r="AF16" s="327">
        <f t="shared" si="0"/>
        <v>-56</v>
      </c>
      <c r="AG16" s="327">
        <f t="shared" si="0"/>
        <v>-50</v>
      </c>
      <c r="AH16" s="327">
        <f t="shared" si="0"/>
        <v>4</v>
      </c>
      <c r="AI16" s="327">
        <f t="shared" si="0"/>
        <v>-10</v>
      </c>
      <c r="AJ16" s="327">
        <f t="shared" si="0"/>
        <v>39</v>
      </c>
      <c r="AK16" s="327">
        <f t="shared" si="0"/>
        <v>-12</v>
      </c>
      <c r="AL16" s="327">
        <f t="shared" si="0"/>
        <v>-38</v>
      </c>
      <c r="AM16" s="327">
        <f t="shared" si="0"/>
        <v>-11</v>
      </c>
      <c r="AN16" s="327">
        <f t="shared" si="0"/>
        <v>-2</v>
      </c>
      <c r="AO16" s="327">
        <f t="shared" si="0"/>
        <v>-12</v>
      </c>
      <c r="AP16" s="327">
        <f t="shared" si="0"/>
        <v>-8</v>
      </c>
      <c r="AQ16" s="327">
        <f t="shared" si="0"/>
        <v>6</v>
      </c>
      <c r="AR16" s="534"/>
      <c r="AS16" s="327">
        <v>594</v>
      </c>
      <c r="AT16" s="327">
        <v>-201</v>
      </c>
      <c r="AU16" s="327">
        <v>-74</v>
      </c>
      <c r="AV16" s="327">
        <v>-6</v>
      </c>
      <c r="AW16" s="327">
        <v>76</v>
      </c>
      <c r="AX16" s="327">
        <v>493</v>
      </c>
      <c r="AY16" s="327">
        <v>389</v>
      </c>
      <c r="AZ16" s="327">
        <v>-12</v>
      </c>
      <c r="BA16" s="327">
        <v>-62</v>
      </c>
      <c r="BB16" s="327">
        <v>-62</v>
      </c>
      <c r="BC16" s="327">
        <v>37</v>
      </c>
      <c r="BD16" s="327">
        <v>-7</v>
      </c>
      <c r="BE16" s="327">
        <v>18</v>
      </c>
      <c r="BF16" s="327">
        <v>8</v>
      </c>
      <c r="BG16" s="327">
        <v>0</v>
      </c>
      <c r="BH16" s="327">
        <v>-31</v>
      </c>
      <c r="BI16" s="327">
        <v>14</v>
      </c>
      <c r="BJ16" s="327">
        <v>14</v>
      </c>
      <c r="BK16" s="327">
        <v>-6</v>
      </c>
      <c r="BL16" s="328">
        <v>6</v>
      </c>
      <c r="BM16" s="322"/>
    </row>
    <row r="17" spans="1:65">
      <c r="A17" s="324">
        <v>203</v>
      </c>
      <c r="B17" s="325" t="s">
        <v>188</v>
      </c>
      <c r="C17" s="326">
        <v>1063</v>
      </c>
      <c r="D17" s="327">
        <v>250</v>
      </c>
      <c r="E17" s="327">
        <v>68</v>
      </c>
      <c r="F17" s="327">
        <v>16</v>
      </c>
      <c r="G17" s="327">
        <v>-60</v>
      </c>
      <c r="H17" s="327">
        <v>26</v>
      </c>
      <c r="I17" s="327">
        <v>473</v>
      </c>
      <c r="J17" s="327">
        <v>254</v>
      </c>
      <c r="K17" s="327">
        <v>157</v>
      </c>
      <c r="L17" s="327">
        <v>-14</v>
      </c>
      <c r="M17" s="327">
        <v>-35</v>
      </c>
      <c r="N17" s="327">
        <v>-20</v>
      </c>
      <c r="O17" s="327">
        <v>7</v>
      </c>
      <c r="P17" s="327">
        <v>-48</v>
      </c>
      <c r="Q17" s="327">
        <v>-11</v>
      </c>
      <c r="R17" s="327">
        <v>-23</v>
      </c>
      <c r="S17" s="327">
        <v>17</v>
      </c>
      <c r="T17" s="327">
        <v>7</v>
      </c>
      <c r="U17" s="327">
        <v>14</v>
      </c>
      <c r="V17" s="327">
        <v>-15</v>
      </c>
      <c r="W17" s="327"/>
      <c r="X17" s="326">
        <f t="shared" si="1"/>
        <v>502</v>
      </c>
      <c r="Y17" s="327">
        <f t="shared" si="0"/>
        <v>144</v>
      </c>
      <c r="Z17" s="327">
        <f t="shared" si="0"/>
        <v>63</v>
      </c>
      <c r="AA17" s="327">
        <f t="shared" si="0"/>
        <v>9</v>
      </c>
      <c r="AB17" s="327">
        <f t="shared" si="0"/>
        <v>-48</v>
      </c>
      <c r="AC17" s="327">
        <f t="shared" si="0"/>
        <v>16</v>
      </c>
      <c r="AD17" s="327">
        <f t="shared" si="0"/>
        <v>175</v>
      </c>
      <c r="AE17" s="327">
        <f t="shared" si="0"/>
        <v>147</v>
      </c>
      <c r="AF17" s="327">
        <f t="shared" si="0"/>
        <v>87</v>
      </c>
      <c r="AG17" s="327">
        <f t="shared" si="0"/>
        <v>-2</v>
      </c>
      <c r="AH17" s="327">
        <f t="shared" si="0"/>
        <v>-18</v>
      </c>
      <c r="AI17" s="327">
        <f t="shared" si="0"/>
        <v>-10</v>
      </c>
      <c r="AJ17" s="327">
        <f t="shared" si="0"/>
        <v>11</v>
      </c>
      <c r="AK17" s="327">
        <f t="shared" si="0"/>
        <v>-36</v>
      </c>
      <c r="AL17" s="327">
        <f t="shared" si="0"/>
        <v>-18</v>
      </c>
      <c r="AM17" s="327">
        <f t="shared" si="0"/>
        <v>-15</v>
      </c>
      <c r="AN17" s="327">
        <f t="shared" si="0"/>
        <v>2</v>
      </c>
      <c r="AO17" s="327">
        <f t="shared" si="0"/>
        <v>-1</v>
      </c>
      <c r="AP17" s="327">
        <f t="shared" si="0"/>
        <v>2</v>
      </c>
      <c r="AQ17" s="327">
        <f t="shared" si="0"/>
        <v>-6</v>
      </c>
      <c r="AR17" s="534"/>
      <c r="AS17" s="327">
        <v>561</v>
      </c>
      <c r="AT17" s="327">
        <v>106</v>
      </c>
      <c r="AU17" s="327">
        <v>5</v>
      </c>
      <c r="AV17" s="327">
        <v>7</v>
      </c>
      <c r="AW17" s="327">
        <v>-12</v>
      </c>
      <c r="AX17" s="327">
        <v>10</v>
      </c>
      <c r="AY17" s="327">
        <v>298</v>
      </c>
      <c r="AZ17" s="327">
        <v>107</v>
      </c>
      <c r="BA17" s="327">
        <v>70</v>
      </c>
      <c r="BB17" s="327">
        <v>-12</v>
      </c>
      <c r="BC17" s="327">
        <v>-17</v>
      </c>
      <c r="BD17" s="327">
        <v>-10</v>
      </c>
      <c r="BE17" s="327">
        <v>-4</v>
      </c>
      <c r="BF17" s="327">
        <v>-12</v>
      </c>
      <c r="BG17" s="327">
        <v>7</v>
      </c>
      <c r="BH17" s="327">
        <v>-8</v>
      </c>
      <c r="BI17" s="327">
        <v>15</v>
      </c>
      <c r="BJ17" s="327">
        <v>8</v>
      </c>
      <c r="BK17" s="327">
        <v>12</v>
      </c>
      <c r="BL17" s="328">
        <v>-9</v>
      </c>
      <c r="BM17" s="322"/>
    </row>
    <row r="18" spans="1:65">
      <c r="A18" s="324">
        <v>204</v>
      </c>
      <c r="B18" s="325" t="s">
        <v>189</v>
      </c>
      <c r="C18" s="326">
        <v>-581</v>
      </c>
      <c r="D18" s="327">
        <v>-54</v>
      </c>
      <c r="E18" s="327">
        <v>23</v>
      </c>
      <c r="F18" s="327">
        <v>-49</v>
      </c>
      <c r="G18" s="327">
        <v>256</v>
      </c>
      <c r="H18" s="327">
        <v>-303</v>
      </c>
      <c r="I18" s="327">
        <v>-20</v>
      </c>
      <c r="J18" s="327">
        <v>10</v>
      </c>
      <c r="K18" s="327">
        <v>-93</v>
      </c>
      <c r="L18" s="327">
        <v>-52</v>
      </c>
      <c r="M18" s="327">
        <v>-69</v>
      </c>
      <c r="N18" s="327">
        <v>-24</v>
      </c>
      <c r="O18" s="327">
        <v>-88</v>
      </c>
      <c r="P18" s="327">
        <v>-67</v>
      </c>
      <c r="Q18" s="327">
        <v>-20</v>
      </c>
      <c r="R18" s="327">
        <v>-20</v>
      </c>
      <c r="S18" s="327">
        <v>-9</v>
      </c>
      <c r="T18" s="327">
        <v>2</v>
      </c>
      <c r="U18" s="327">
        <v>1</v>
      </c>
      <c r="V18" s="327">
        <v>-5</v>
      </c>
      <c r="W18" s="327"/>
      <c r="X18" s="326">
        <f t="shared" si="1"/>
        <v>-434</v>
      </c>
      <c r="Y18" s="327">
        <f t="shared" si="0"/>
        <v>-28</v>
      </c>
      <c r="Z18" s="327">
        <f t="shared" si="0"/>
        <v>34</v>
      </c>
      <c r="AA18" s="327">
        <f t="shared" si="0"/>
        <v>-19</v>
      </c>
      <c r="AB18" s="327">
        <f t="shared" si="0"/>
        <v>107</v>
      </c>
      <c r="AC18" s="327">
        <f t="shared" ref="Y18:AQ31" si="2">AC74-AC130</f>
        <v>-292</v>
      </c>
      <c r="AD18" s="327">
        <f t="shared" si="2"/>
        <v>-34</v>
      </c>
      <c r="AE18" s="327">
        <f t="shared" si="2"/>
        <v>-3</v>
      </c>
      <c r="AF18" s="327">
        <f t="shared" si="2"/>
        <v>20</v>
      </c>
      <c r="AG18" s="327">
        <f t="shared" si="2"/>
        <v>-47</v>
      </c>
      <c r="AH18" s="327">
        <f t="shared" si="2"/>
        <v>-47</v>
      </c>
      <c r="AI18" s="327">
        <f t="shared" si="2"/>
        <v>-12</v>
      </c>
      <c r="AJ18" s="327">
        <f t="shared" si="2"/>
        <v>-42</v>
      </c>
      <c r="AK18" s="327">
        <f t="shared" si="2"/>
        <v>-19</v>
      </c>
      <c r="AL18" s="327">
        <f t="shared" si="2"/>
        <v>-18</v>
      </c>
      <c r="AM18" s="327">
        <f t="shared" si="2"/>
        <v>-14</v>
      </c>
      <c r="AN18" s="327">
        <f t="shared" si="2"/>
        <v>-11</v>
      </c>
      <c r="AO18" s="327">
        <f t="shared" si="2"/>
        <v>-10</v>
      </c>
      <c r="AP18" s="327">
        <f t="shared" si="2"/>
        <v>-3</v>
      </c>
      <c r="AQ18" s="327">
        <f t="shared" si="2"/>
        <v>4</v>
      </c>
      <c r="AR18" s="534"/>
      <c r="AS18" s="327">
        <v>-147</v>
      </c>
      <c r="AT18" s="327">
        <v>-26</v>
      </c>
      <c r="AU18" s="327">
        <v>-11</v>
      </c>
      <c r="AV18" s="327">
        <v>-30</v>
      </c>
      <c r="AW18" s="327">
        <v>149</v>
      </c>
      <c r="AX18" s="327">
        <v>-11</v>
      </c>
      <c r="AY18" s="327">
        <v>14</v>
      </c>
      <c r="AZ18" s="327">
        <v>13</v>
      </c>
      <c r="BA18" s="327">
        <v>-113</v>
      </c>
      <c r="BB18" s="327">
        <v>-5</v>
      </c>
      <c r="BC18" s="327">
        <v>-22</v>
      </c>
      <c r="BD18" s="327">
        <v>-12</v>
      </c>
      <c r="BE18" s="327">
        <v>-46</v>
      </c>
      <c r="BF18" s="327">
        <v>-48</v>
      </c>
      <c r="BG18" s="327">
        <v>-2</v>
      </c>
      <c r="BH18" s="327">
        <v>-6</v>
      </c>
      <c r="BI18" s="327">
        <v>2</v>
      </c>
      <c r="BJ18" s="327">
        <v>12</v>
      </c>
      <c r="BK18" s="327">
        <v>4</v>
      </c>
      <c r="BL18" s="328">
        <v>-9</v>
      </c>
      <c r="BM18" s="322"/>
    </row>
    <row r="19" spans="1:65">
      <c r="A19" s="324">
        <v>205</v>
      </c>
      <c r="B19" s="325" t="s">
        <v>190</v>
      </c>
      <c r="C19" s="326">
        <v>-703</v>
      </c>
      <c r="D19" s="327">
        <v>-30</v>
      </c>
      <c r="E19" s="327">
        <v>-14</v>
      </c>
      <c r="F19" s="327">
        <v>-10</v>
      </c>
      <c r="G19" s="327">
        <v>-64</v>
      </c>
      <c r="H19" s="327">
        <v>-202</v>
      </c>
      <c r="I19" s="327">
        <v>-157</v>
      </c>
      <c r="J19" s="327">
        <v>-127</v>
      </c>
      <c r="K19" s="327">
        <v>-36</v>
      </c>
      <c r="L19" s="327">
        <v>-16</v>
      </c>
      <c r="M19" s="327">
        <v>-32</v>
      </c>
      <c r="N19" s="327">
        <v>-3</v>
      </c>
      <c r="O19" s="327">
        <v>2</v>
      </c>
      <c r="P19" s="327">
        <v>8</v>
      </c>
      <c r="Q19" s="327">
        <v>-1</v>
      </c>
      <c r="R19" s="327">
        <v>0</v>
      </c>
      <c r="S19" s="327">
        <v>5</v>
      </c>
      <c r="T19" s="327">
        <v>-7</v>
      </c>
      <c r="U19" s="327">
        <v>-13</v>
      </c>
      <c r="V19" s="327">
        <v>-6</v>
      </c>
      <c r="W19" s="327"/>
      <c r="X19" s="326">
        <f t="shared" si="1"/>
        <v>-410</v>
      </c>
      <c r="Y19" s="327">
        <f t="shared" si="2"/>
        <v>-17</v>
      </c>
      <c r="Z19" s="327">
        <f t="shared" si="2"/>
        <v>-5</v>
      </c>
      <c r="AA19" s="327">
        <f t="shared" si="2"/>
        <v>-4</v>
      </c>
      <c r="AB19" s="327">
        <f t="shared" si="2"/>
        <v>-64</v>
      </c>
      <c r="AC19" s="327">
        <f t="shared" si="2"/>
        <v>-125</v>
      </c>
      <c r="AD19" s="327">
        <f t="shared" si="2"/>
        <v>-95</v>
      </c>
      <c r="AE19" s="327">
        <f t="shared" si="2"/>
        <v>-70</v>
      </c>
      <c r="AF19" s="327">
        <f t="shared" si="2"/>
        <v>-14</v>
      </c>
      <c r="AG19" s="327">
        <f t="shared" si="2"/>
        <v>2</v>
      </c>
      <c r="AH19" s="327">
        <f t="shared" si="2"/>
        <v>-15</v>
      </c>
      <c r="AI19" s="327">
        <f t="shared" si="2"/>
        <v>-5</v>
      </c>
      <c r="AJ19" s="327">
        <f t="shared" si="2"/>
        <v>4</v>
      </c>
      <c r="AK19" s="327">
        <f t="shared" si="2"/>
        <v>-1</v>
      </c>
      <c r="AL19" s="327">
        <f t="shared" si="2"/>
        <v>1</v>
      </c>
      <c r="AM19" s="327">
        <f t="shared" si="2"/>
        <v>1</v>
      </c>
      <c r="AN19" s="327">
        <f t="shared" si="2"/>
        <v>4</v>
      </c>
      <c r="AO19" s="327">
        <f t="shared" si="2"/>
        <v>-2</v>
      </c>
      <c r="AP19" s="327">
        <f t="shared" si="2"/>
        <v>-2</v>
      </c>
      <c r="AQ19" s="327">
        <f t="shared" si="2"/>
        <v>-3</v>
      </c>
      <c r="AR19" s="534"/>
      <c r="AS19" s="327">
        <v>-293</v>
      </c>
      <c r="AT19" s="327">
        <v>-13</v>
      </c>
      <c r="AU19" s="327">
        <v>-9</v>
      </c>
      <c r="AV19" s="327">
        <v>-6</v>
      </c>
      <c r="AW19" s="327">
        <v>0</v>
      </c>
      <c r="AX19" s="327">
        <v>-77</v>
      </c>
      <c r="AY19" s="327">
        <v>-62</v>
      </c>
      <c r="AZ19" s="327">
        <v>-57</v>
      </c>
      <c r="BA19" s="327">
        <v>-22</v>
      </c>
      <c r="BB19" s="327">
        <v>-18</v>
      </c>
      <c r="BC19" s="327">
        <v>-17</v>
      </c>
      <c r="BD19" s="327">
        <v>2</v>
      </c>
      <c r="BE19" s="327">
        <v>-2</v>
      </c>
      <c r="BF19" s="327">
        <v>9</v>
      </c>
      <c r="BG19" s="327">
        <v>-2</v>
      </c>
      <c r="BH19" s="327">
        <v>-1</v>
      </c>
      <c r="BI19" s="327">
        <v>1</v>
      </c>
      <c r="BJ19" s="327">
        <v>-5</v>
      </c>
      <c r="BK19" s="327">
        <v>-11</v>
      </c>
      <c r="BL19" s="328">
        <v>-3</v>
      </c>
      <c r="BM19" s="322"/>
    </row>
    <row r="20" spans="1:65">
      <c r="A20" s="324">
        <v>206</v>
      </c>
      <c r="B20" s="325" t="s">
        <v>191</v>
      </c>
      <c r="C20" s="326">
        <v>-27</v>
      </c>
      <c r="D20" s="327">
        <v>28</v>
      </c>
      <c r="E20" s="327">
        <v>33</v>
      </c>
      <c r="F20" s="327">
        <v>11</v>
      </c>
      <c r="G20" s="327">
        <v>38</v>
      </c>
      <c r="H20" s="327">
        <v>-163</v>
      </c>
      <c r="I20" s="327">
        <v>-171</v>
      </c>
      <c r="J20" s="327">
        <v>16</v>
      </c>
      <c r="K20" s="327">
        <v>95</v>
      </c>
      <c r="L20" s="327">
        <v>30</v>
      </c>
      <c r="M20" s="327">
        <v>4</v>
      </c>
      <c r="N20" s="327">
        <v>24</v>
      </c>
      <c r="O20" s="327">
        <v>-4</v>
      </c>
      <c r="P20" s="327">
        <v>12</v>
      </c>
      <c r="Q20" s="327">
        <v>17</v>
      </c>
      <c r="R20" s="327">
        <v>-2</v>
      </c>
      <c r="S20" s="327">
        <v>17</v>
      </c>
      <c r="T20" s="327">
        <v>-4</v>
      </c>
      <c r="U20" s="327">
        <v>-4</v>
      </c>
      <c r="V20" s="327">
        <v>-4</v>
      </c>
      <c r="W20" s="327"/>
      <c r="X20" s="326">
        <f t="shared" si="1"/>
        <v>-87</v>
      </c>
      <c r="Y20" s="327">
        <f t="shared" si="2"/>
        <v>16</v>
      </c>
      <c r="Z20" s="327">
        <f t="shared" si="2"/>
        <v>14</v>
      </c>
      <c r="AA20" s="327">
        <f t="shared" si="2"/>
        <v>-2</v>
      </c>
      <c r="AB20" s="327">
        <f t="shared" si="2"/>
        <v>23</v>
      </c>
      <c r="AC20" s="327">
        <f t="shared" si="2"/>
        <v>-105</v>
      </c>
      <c r="AD20" s="327">
        <f t="shared" si="2"/>
        <v>-116</v>
      </c>
      <c r="AE20" s="327">
        <f t="shared" si="2"/>
        <v>9</v>
      </c>
      <c r="AF20" s="327">
        <f t="shared" si="2"/>
        <v>47</v>
      </c>
      <c r="AG20" s="327">
        <f t="shared" si="2"/>
        <v>28</v>
      </c>
      <c r="AH20" s="327">
        <f t="shared" si="2"/>
        <v>-1</v>
      </c>
      <c r="AI20" s="327">
        <f t="shared" si="2"/>
        <v>-1</v>
      </c>
      <c r="AJ20" s="327">
        <f t="shared" si="2"/>
        <v>-5</v>
      </c>
      <c r="AK20" s="327">
        <f t="shared" si="2"/>
        <v>-1</v>
      </c>
      <c r="AL20" s="327">
        <f t="shared" si="2"/>
        <v>12</v>
      </c>
      <c r="AM20" s="327">
        <f t="shared" si="2"/>
        <v>-7</v>
      </c>
      <c r="AN20" s="327">
        <f t="shared" si="2"/>
        <v>1</v>
      </c>
      <c r="AO20" s="327">
        <f t="shared" si="2"/>
        <v>-2</v>
      </c>
      <c r="AP20" s="327">
        <f t="shared" si="2"/>
        <v>-2</v>
      </c>
      <c r="AQ20" s="327">
        <f t="shared" si="2"/>
        <v>5</v>
      </c>
      <c r="AR20" s="534"/>
      <c r="AS20" s="327">
        <v>60</v>
      </c>
      <c r="AT20" s="327">
        <v>12</v>
      </c>
      <c r="AU20" s="327">
        <v>19</v>
      </c>
      <c r="AV20" s="327">
        <v>13</v>
      </c>
      <c r="AW20" s="327">
        <v>15</v>
      </c>
      <c r="AX20" s="327">
        <v>-58</v>
      </c>
      <c r="AY20" s="327">
        <v>-55</v>
      </c>
      <c r="AZ20" s="327">
        <v>7</v>
      </c>
      <c r="BA20" s="327">
        <v>48</v>
      </c>
      <c r="BB20" s="327">
        <v>2</v>
      </c>
      <c r="BC20" s="327">
        <v>5</v>
      </c>
      <c r="BD20" s="327">
        <v>25</v>
      </c>
      <c r="BE20" s="327">
        <v>1</v>
      </c>
      <c r="BF20" s="327">
        <v>13</v>
      </c>
      <c r="BG20" s="327">
        <v>5</v>
      </c>
      <c r="BH20" s="327">
        <v>5</v>
      </c>
      <c r="BI20" s="327">
        <v>16</v>
      </c>
      <c r="BJ20" s="327">
        <v>-2</v>
      </c>
      <c r="BK20" s="327">
        <v>-2</v>
      </c>
      <c r="BL20" s="328">
        <v>-9</v>
      </c>
      <c r="BM20" s="322"/>
    </row>
    <row r="21" spans="1:65">
      <c r="A21" s="324">
        <v>207</v>
      </c>
      <c r="B21" s="325" t="s">
        <v>266</v>
      </c>
      <c r="C21" s="326">
        <v>370</v>
      </c>
      <c r="D21" s="327">
        <v>153</v>
      </c>
      <c r="E21" s="327">
        <v>27</v>
      </c>
      <c r="F21" s="327">
        <v>2</v>
      </c>
      <c r="G21" s="327">
        <v>144</v>
      </c>
      <c r="H21" s="327">
        <v>-206</v>
      </c>
      <c r="I21" s="327">
        <v>19</v>
      </c>
      <c r="J21" s="327">
        <v>133</v>
      </c>
      <c r="K21" s="327">
        <v>95</v>
      </c>
      <c r="L21" s="327">
        <v>45</v>
      </c>
      <c r="M21" s="327">
        <v>-22</v>
      </c>
      <c r="N21" s="327">
        <v>-17</v>
      </c>
      <c r="O21" s="327">
        <v>-23</v>
      </c>
      <c r="P21" s="327">
        <v>-23</v>
      </c>
      <c r="Q21" s="327">
        <v>20</v>
      </c>
      <c r="R21" s="327">
        <v>31</v>
      </c>
      <c r="S21" s="327">
        <v>3</v>
      </c>
      <c r="T21" s="327">
        <v>-9</v>
      </c>
      <c r="U21" s="327">
        <v>18</v>
      </c>
      <c r="V21" s="327">
        <v>-20</v>
      </c>
      <c r="W21" s="327"/>
      <c r="X21" s="326">
        <f t="shared" si="1"/>
        <v>136</v>
      </c>
      <c r="Y21" s="327">
        <f t="shared" si="2"/>
        <v>84</v>
      </c>
      <c r="Z21" s="327">
        <f t="shared" si="2"/>
        <v>4</v>
      </c>
      <c r="AA21" s="327">
        <f t="shared" si="2"/>
        <v>-6</v>
      </c>
      <c r="AB21" s="327">
        <f t="shared" si="2"/>
        <v>148</v>
      </c>
      <c r="AC21" s="327">
        <f t="shared" si="2"/>
        <v>-139</v>
      </c>
      <c r="AD21" s="327">
        <f t="shared" si="2"/>
        <v>-10</v>
      </c>
      <c r="AE21" s="327">
        <f t="shared" si="2"/>
        <v>48</v>
      </c>
      <c r="AF21" s="327">
        <f t="shared" si="2"/>
        <v>59</v>
      </c>
      <c r="AG21" s="327">
        <f t="shared" si="2"/>
        <v>13</v>
      </c>
      <c r="AH21" s="327">
        <f t="shared" si="2"/>
        <v>-13</v>
      </c>
      <c r="AI21" s="327">
        <f t="shared" si="2"/>
        <v>-2</v>
      </c>
      <c r="AJ21" s="327">
        <f t="shared" si="2"/>
        <v>-21</v>
      </c>
      <c r="AK21" s="327">
        <f t="shared" si="2"/>
        <v>-31</v>
      </c>
      <c r="AL21" s="327">
        <f t="shared" si="2"/>
        <v>-4</v>
      </c>
      <c r="AM21" s="327">
        <f t="shared" si="2"/>
        <v>3</v>
      </c>
      <c r="AN21" s="327">
        <f t="shared" si="2"/>
        <v>4</v>
      </c>
      <c r="AO21" s="327">
        <f t="shared" si="2"/>
        <v>-4</v>
      </c>
      <c r="AP21" s="327">
        <f t="shared" si="2"/>
        <v>9</v>
      </c>
      <c r="AQ21" s="327">
        <f t="shared" si="2"/>
        <v>-6</v>
      </c>
      <c r="AR21" s="534"/>
      <c r="AS21" s="327">
        <v>234</v>
      </c>
      <c r="AT21" s="327">
        <v>69</v>
      </c>
      <c r="AU21" s="327">
        <v>23</v>
      </c>
      <c r="AV21" s="327">
        <v>8</v>
      </c>
      <c r="AW21" s="327">
        <v>-4</v>
      </c>
      <c r="AX21" s="327">
        <v>-67</v>
      </c>
      <c r="AY21" s="327">
        <v>29</v>
      </c>
      <c r="AZ21" s="327">
        <v>85</v>
      </c>
      <c r="BA21" s="327">
        <v>36</v>
      </c>
      <c r="BB21" s="327">
        <v>32</v>
      </c>
      <c r="BC21" s="327">
        <v>-9</v>
      </c>
      <c r="BD21" s="327">
        <v>-15</v>
      </c>
      <c r="BE21" s="327">
        <v>-2</v>
      </c>
      <c r="BF21" s="327">
        <v>8</v>
      </c>
      <c r="BG21" s="327">
        <v>24</v>
      </c>
      <c r="BH21" s="327">
        <v>28</v>
      </c>
      <c r="BI21" s="327">
        <v>-1</v>
      </c>
      <c r="BJ21" s="327">
        <v>-5</v>
      </c>
      <c r="BK21" s="327">
        <v>9</v>
      </c>
      <c r="BL21" s="328">
        <v>-14</v>
      </c>
      <c r="BM21" s="322"/>
    </row>
    <row r="22" spans="1:65">
      <c r="A22" s="324">
        <v>208</v>
      </c>
      <c r="B22" s="325" t="s">
        <v>268</v>
      </c>
      <c r="C22" s="326">
        <v>-203</v>
      </c>
      <c r="D22" s="327">
        <v>-9</v>
      </c>
      <c r="E22" s="327">
        <v>-5</v>
      </c>
      <c r="F22" s="327">
        <v>-2</v>
      </c>
      <c r="G22" s="327">
        <v>-7</v>
      </c>
      <c r="H22" s="327">
        <v>-63</v>
      </c>
      <c r="I22" s="327">
        <v>-27</v>
      </c>
      <c r="J22" s="327">
        <v>-13</v>
      </c>
      <c r="K22" s="327">
        <v>-16</v>
      </c>
      <c r="L22" s="327">
        <v>-27</v>
      </c>
      <c r="M22" s="327">
        <v>-8</v>
      </c>
      <c r="N22" s="327">
        <v>0</v>
      </c>
      <c r="O22" s="327">
        <v>0</v>
      </c>
      <c r="P22" s="327">
        <v>-2</v>
      </c>
      <c r="Q22" s="327">
        <v>-8</v>
      </c>
      <c r="R22" s="327">
        <v>-3</v>
      </c>
      <c r="S22" s="327">
        <v>-1</v>
      </c>
      <c r="T22" s="327">
        <v>-10</v>
      </c>
      <c r="U22" s="327">
        <v>0</v>
      </c>
      <c r="V22" s="327">
        <v>-2</v>
      </c>
      <c r="W22" s="327"/>
      <c r="X22" s="326">
        <f t="shared" si="1"/>
        <v>-102</v>
      </c>
      <c r="Y22" s="327">
        <f t="shared" si="2"/>
        <v>-3</v>
      </c>
      <c r="Z22" s="327">
        <f t="shared" si="2"/>
        <v>-6</v>
      </c>
      <c r="AA22" s="327">
        <f t="shared" si="2"/>
        <v>-5</v>
      </c>
      <c r="AB22" s="327">
        <f t="shared" si="2"/>
        <v>-6</v>
      </c>
      <c r="AC22" s="327">
        <f t="shared" si="2"/>
        <v>-27</v>
      </c>
      <c r="AD22" s="327">
        <f t="shared" si="2"/>
        <v>-12</v>
      </c>
      <c r="AE22" s="327">
        <f t="shared" si="2"/>
        <v>-5</v>
      </c>
      <c r="AF22" s="327">
        <f t="shared" si="2"/>
        <v>-14</v>
      </c>
      <c r="AG22" s="327">
        <f t="shared" si="2"/>
        <v>-14</v>
      </c>
      <c r="AH22" s="327">
        <f t="shared" si="2"/>
        <v>-2</v>
      </c>
      <c r="AI22" s="327">
        <f t="shared" si="2"/>
        <v>-2</v>
      </c>
      <c r="AJ22" s="327">
        <f t="shared" si="2"/>
        <v>-2</v>
      </c>
      <c r="AK22" s="327">
        <f t="shared" si="2"/>
        <v>2</v>
      </c>
      <c r="AL22" s="327">
        <f t="shared" si="2"/>
        <v>-2</v>
      </c>
      <c r="AM22" s="327">
        <f t="shared" si="2"/>
        <v>-2</v>
      </c>
      <c r="AN22" s="327">
        <f t="shared" si="2"/>
        <v>0</v>
      </c>
      <c r="AO22" s="327">
        <f t="shared" si="2"/>
        <v>-3</v>
      </c>
      <c r="AP22" s="327">
        <f t="shared" si="2"/>
        <v>2</v>
      </c>
      <c r="AQ22" s="327">
        <f t="shared" si="2"/>
        <v>-1</v>
      </c>
      <c r="AR22" s="534"/>
      <c r="AS22" s="327">
        <v>-101</v>
      </c>
      <c r="AT22" s="327">
        <v>-6</v>
      </c>
      <c r="AU22" s="327">
        <v>1</v>
      </c>
      <c r="AV22" s="327">
        <v>3</v>
      </c>
      <c r="AW22" s="327">
        <v>-1</v>
      </c>
      <c r="AX22" s="327">
        <v>-36</v>
      </c>
      <c r="AY22" s="327">
        <v>-15</v>
      </c>
      <c r="AZ22" s="327">
        <v>-8</v>
      </c>
      <c r="BA22" s="327">
        <v>-2</v>
      </c>
      <c r="BB22" s="327">
        <v>-13</v>
      </c>
      <c r="BC22" s="327">
        <v>-6</v>
      </c>
      <c r="BD22" s="327">
        <v>2</v>
      </c>
      <c r="BE22" s="327">
        <v>2</v>
      </c>
      <c r="BF22" s="327">
        <v>-4</v>
      </c>
      <c r="BG22" s="327">
        <v>-6</v>
      </c>
      <c r="BH22" s="327">
        <v>-1</v>
      </c>
      <c r="BI22" s="327">
        <v>-1</v>
      </c>
      <c r="BJ22" s="327">
        <v>-7</v>
      </c>
      <c r="BK22" s="327">
        <v>-2</v>
      </c>
      <c r="BL22" s="328">
        <v>-1</v>
      </c>
      <c r="BM22" s="322"/>
    </row>
    <row r="23" spans="1:65">
      <c r="A23" s="324">
        <v>209</v>
      </c>
      <c r="B23" s="325" t="s">
        <v>270</v>
      </c>
      <c r="C23" s="326">
        <v>-444</v>
      </c>
      <c r="D23" s="327">
        <v>-43</v>
      </c>
      <c r="E23" s="327">
        <v>-28</v>
      </c>
      <c r="F23" s="327">
        <v>-15</v>
      </c>
      <c r="G23" s="327">
        <v>-65</v>
      </c>
      <c r="H23" s="327">
        <v>-212</v>
      </c>
      <c r="I23" s="327">
        <v>-23</v>
      </c>
      <c r="J23" s="327">
        <v>-14</v>
      </c>
      <c r="K23" s="327">
        <v>-24</v>
      </c>
      <c r="L23" s="327">
        <v>2</v>
      </c>
      <c r="M23" s="327">
        <v>-13</v>
      </c>
      <c r="N23" s="327">
        <v>4</v>
      </c>
      <c r="O23" s="327">
        <v>5</v>
      </c>
      <c r="P23" s="327">
        <v>5</v>
      </c>
      <c r="Q23" s="327">
        <v>1</v>
      </c>
      <c r="R23" s="327">
        <v>-4</v>
      </c>
      <c r="S23" s="327">
        <v>4</v>
      </c>
      <c r="T23" s="327">
        <v>-8</v>
      </c>
      <c r="U23" s="327">
        <v>-3</v>
      </c>
      <c r="V23" s="327">
        <v>-13</v>
      </c>
      <c r="W23" s="327"/>
      <c r="X23" s="326">
        <f t="shared" si="1"/>
        <v>-190</v>
      </c>
      <c r="Y23" s="327">
        <f t="shared" si="2"/>
        <v>-14</v>
      </c>
      <c r="Z23" s="327">
        <f t="shared" si="2"/>
        <v>-5</v>
      </c>
      <c r="AA23" s="327">
        <f t="shared" si="2"/>
        <v>-7</v>
      </c>
      <c r="AB23" s="327">
        <f t="shared" si="2"/>
        <v>-52</v>
      </c>
      <c r="AC23" s="327">
        <f t="shared" si="2"/>
        <v>-65</v>
      </c>
      <c r="AD23" s="327">
        <f t="shared" si="2"/>
        <v>-15</v>
      </c>
      <c r="AE23" s="327">
        <f t="shared" si="2"/>
        <v>-20</v>
      </c>
      <c r="AF23" s="327">
        <f t="shared" si="2"/>
        <v>-25</v>
      </c>
      <c r="AG23" s="327">
        <f t="shared" si="2"/>
        <v>5</v>
      </c>
      <c r="AH23" s="327">
        <f t="shared" si="2"/>
        <v>-7</v>
      </c>
      <c r="AI23" s="327">
        <f t="shared" si="2"/>
        <v>2</v>
      </c>
      <c r="AJ23" s="327">
        <f t="shared" si="2"/>
        <v>3</v>
      </c>
      <c r="AK23" s="327">
        <f t="shared" si="2"/>
        <v>8</v>
      </c>
      <c r="AL23" s="327">
        <f t="shared" si="2"/>
        <v>4</v>
      </c>
      <c r="AM23" s="327">
        <f t="shared" si="2"/>
        <v>-2</v>
      </c>
      <c r="AN23" s="327">
        <f t="shared" si="2"/>
        <v>2</v>
      </c>
      <c r="AO23" s="327">
        <f t="shared" si="2"/>
        <v>1</v>
      </c>
      <c r="AP23" s="327">
        <f t="shared" si="2"/>
        <v>1</v>
      </c>
      <c r="AQ23" s="327">
        <f t="shared" si="2"/>
        <v>-4</v>
      </c>
      <c r="AR23" s="534"/>
      <c r="AS23" s="327">
        <v>-254</v>
      </c>
      <c r="AT23" s="327">
        <v>-29</v>
      </c>
      <c r="AU23" s="327">
        <v>-23</v>
      </c>
      <c r="AV23" s="327">
        <v>-8</v>
      </c>
      <c r="AW23" s="327">
        <v>-13</v>
      </c>
      <c r="AX23" s="327">
        <v>-147</v>
      </c>
      <c r="AY23" s="327">
        <v>-8</v>
      </c>
      <c r="AZ23" s="327">
        <v>6</v>
      </c>
      <c r="BA23" s="327">
        <v>1</v>
      </c>
      <c r="BB23" s="327">
        <v>-3</v>
      </c>
      <c r="BC23" s="327">
        <v>-6</v>
      </c>
      <c r="BD23" s="327">
        <v>2</v>
      </c>
      <c r="BE23" s="327">
        <v>2</v>
      </c>
      <c r="BF23" s="327">
        <v>-3</v>
      </c>
      <c r="BG23" s="327">
        <v>-3</v>
      </c>
      <c r="BH23" s="327">
        <v>-2</v>
      </c>
      <c r="BI23" s="327">
        <v>2</v>
      </c>
      <c r="BJ23" s="327">
        <v>-9</v>
      </c>
      <c r="BK23" s="327">
        <v>-4</v>
      </c>
      <c r="BL23" s="328">
        <v>-9</v>
      </c>
      <c r="BM23" s="322"/>
    </row>
    <row r="24" spans="1:65">
      <c r="A24" s="324">
        <v>210</v>
      </c>
      <c r="B24" s="325" t="s">
        <v>58</v>
      </c>
      <c r="C24" s="326">
        <v>-742</v>
      </c>
      <c r="D24" s="327">
        <v>-111</v>
      </c>
      <c r="E24" s="327">
        <v>-23</v>
      </c>
      <c r="F24" s="327">
        <v>9</v>
      </c>
      <c r="G24" s="327">
        <v>-23</v>
      </c>
      <c r="H24" s="327">
        <v>-407</v>
      </c>
      <c r="I24" s="327">
        <v>-24</v>
      </c>
      <c r="J24" s="327">
        <v>-82</v>
      </c>
      <c r="K24" s="327">
        <v>-44</v>
      </c>
      <c r="L24" s="327">
        <v>-20</v>
      </c>
      <c r="M24" s="327">
        <v>-27</v>
      </c>
      <c r="N24" s="327">
        <v>33</v>
      </c>
      <c r="O24" s="327">
        <v>-35</v>
      </c>
      <c r="P24" s="327">
        <v>-25</v>
      </c>
      <c r="Q24" s="327">
        <v>-6</v>
      </c>
      <c r="R24" s="327">
        <v>19</v>
      </c>
      <c r="S24" s="327">
        <v>5</v>
      </c>
      <c r="T24" s="327">
        <v>11</v>
      </c>
      <c r="U24" s="327">
        <v>8</v>
      </c>
      <c r="V24" s="327">
        <v>0</v>
      </c>
      <c r="W24" s="327"/>
      <c r="X24" s="326">
        <f t="shared" si="1"/>
        <v>-298</v>
      </c>
      <c r="Y24" s="327">
        <f t="shared" si="2"/>
        <v>-76</v>
      </c>
      <c r="Z24" s="327">
        <f t="shared" si="2"/>
        <v>-3</v>
      </c>
      <c r="AA24" s="327">
        <f t="shared" si="2"/>
        <v>-4</v>
      </c>
      <c r="AB24" s="327">
        <f t="shared" si="2"/>
        <v>27</v>
      </c>
      <c r="AC24" s="327">
        <f t="shared" si="2"/>
        <v>-186</v>
      </c>
      <c r="AD24" s="327">
        <f t="shared" si="2"/>
        <v>12</v>
      </c>
      <c r="AE24" s="327">
        <f t="shared" si="2"/>
        <v>-59</v>
      </c>
      <c r="AF24" s="327">
        <f t="shared" si="2"/>
        <v>-15</v>
      </c>
      <c r="AG24" s="327">
        <f t="shared" si="2"/>
        <v>-9</v>
      </c>
      <c r="AH24" s="327">
        <f t="shared" si="2"/>
        <v>-8</v>
      </c>
      <c r="AI24" s="327">
        <f t="shared" si="2"/>
        <v>24</v>
      </c>
      <c r="AJ24" s="327">
        <f t="shared" si="2"/>
        <v>-10</v>
      </c>
      <c r="AK24" s="327">
        <f t="shared" si="2"/>
        <v>-23</v>
      </c>
      <c r="AL24" s="327">
        <f t="shared" si="2"/>
        <v>-2</v>
      </c>
      <c r="AM24" s="327">
        <f t="shared" si="2"/>
        <v>17</v>
      </c>
      <c r="AN24" s="327">
        <f t="shared" si="2"/>
        <v>4</v>
      </c>
      <c r="AO24" s="327">
        <f t="shared" si="2"/>
        <v>6</v>
      </c>
      <c r="AP24" s="327">
        <f t="shared" si="2"/>
        <v>3</v>
      </c>
      <c r="AQ24" s="327">
        <f t="shared" si="2"/>
        <v>4</v>
      </c>
      <c r="AR24" s="534"/>
      <c r="AS24" s="327">
        <v>-444</v>
      </c>
      <c r="AT24" s="327">
        <v>-35</v>
      </c>
      <c r="AU24" s="327">
        <v>-20</v>
      </c>
      <c r="AV24" s="327">
        <v>13</v>
      </c>
      <c r="AW24" s="327">
        <v>-50</v>
      </c>
      <c r="AX24" s="327">
        <v>-221</v>
      </c>
      <c r="AY24" s="327">
        <v>-36</v>
      </c>
      <c r="AZ24" s="327">
        <v>-23</v>
      </c>
      <c r="BA24" s="327">
        <v>-29</v>
      </c>
      <c r="BB24" s="327">
        <v>-11</v>
      </c>
      <c r="BC24" s="327">
        <v>-19</v>
      </c>
      <c r="BD24" s="327">
        <v>9</v>
      </c>
      <c r="BE24" s="327">
        <v>-25</v>
      </c>
      <c r="BF24" s="327">
        <v>-2</v>
      </c>
      <c r="BG24" s="327">
        <v>-4</v>
      </c>
      <c r="BH24" s="327">
        <v>2</v>
      </c>
      <c r="BI24" s="327">
        <v>1</v>
      </c>
      <c r="BJ24" s="327">
        <v>5</v>
      </c>
      <c r="BK24" s="327">
        <v>5</v>
      </c>
      <c r="BL24" s="328">
        <v>-4</v>
      </c>
      <c r="BM24" s="322"/>
    </row>
    <row r="25" spans="1:65">
      <c r="A25" s="324">
        <v>212</v>
      </c>
      <c r="B25" s="325" t="s">
        <v>271</v>
      </c>
      <c r="C25" s="326">
        <v>-145</v>
      </c>
      <c r="D25" s="327">
        <v>12</v>
      </c>
      <c r="E25" s="327">
        <v>13</v>
      </c>
      <c r="F25" s="327">
        <v>-7</v>
      </c>
      <c r="G25" s="327">
        <v>-16</v>
      </c>
      <c r="H25" s="327">
        <v>-77</v>
      </c>
      <c r="I25" s="327">
        <v>-52</v>
      </c>
      <c r="J25" s="327">
        <v>-14</v>
      </c>
      <c r="K25" s="327">
        <v>-6</v>
      </c>
      <c r="L25" s="327">
        <v>-4</v>
      </c>
      <c r="M25" s="327">
        <v>-15</v>
      </c>
      <c r="N25" s="327">
        <v>2</v>
      </c>
      <c r="O25" s="327">
        <v>11</v>
      </c>
      <c r="P25" s="327">
        <v>6</v>
      </c>
      <c r="Q25" s="327">
        <v>0</v>
      </c>
      <c r="R25" s="327">
        <v>3</v>
      </c>
      <c r="S25" s="327">
        <v>0</v>
      </c>
      <c r="T25" s="327">
        <v>4</v>
      </c>
      <c r="U25" s="327">
        <v>-1</v>
      </c>
      <c r="V25" s="327">
        <v>-4</v>
      </c>
      <c r="W25" s="327"/>
      <c r="X25" s="326">
        <f t="shared" si="1"/>
        <v>-79</v>
      </c>
      <c r="Y25" s="327">
        <f t="shared" si="2"/>
        <v>0</v>
      </c>
      <c r="Z25" s="327">
        <f t="shared" si="2"/>
        <v>5</v>
      </c>
      <c r="AA25" s="327">
        <f t="shared" si="2"/>
        <v>-5</v>
      </c>
      <c r="AB25" s="327">
        <f t="shared" si="2"/>
        <v>-3</v>
      </c>
      <c r="AC25" s="327">
        <f t="shared" si="2"/>
        <v>-56</v>
      </c>
      <c r="AD25" s="327">
        <f t="shared" si="2"/>
        <v>-8</v>
      </c>
      <c r="AE25" s="327">
        <f t="shared" si="2"/>
        <v>-5</v>
      </c>
      <c r="AF25" s="327">
        <f t="shared" si="2"/>
        <v>-4</v>
      </c>
      <c r="AG25" s="327">
        <f t="shared" si="2"/>
        <v>4</v>
      </c>
      <c r="AH25" s="327">
        <f t="shared" si="2"/>
        <v>-12</v>
      </c>
      <c r="AI25" s="327">
        <f t="shared" si="2"/>
        <v>-4</v>
      </c>
      <c r="AJ25" s="327">
        <f t="shared" si="2"/>
        <v>1</v>
      </c>
      <c r="AK25" s="327">
        <f t="shared" si="2"/>
        <v>6</v>
      </c>
      <c r="AL25" s="327">
        <f t="shared" si="2"/>
        <v>3</v>
      </c>
      <c r="AM25" s="327">
        <f t="shared" si="2"/>
        <v>1</v>
      </c>
      <c r="AN25" s="327">
        <f t="shared" si="2"/>
        <v>-3</v>
      </c>
      <c r="AO25" s="327">
        <f t="shared" si="2"/>
        <v>4</v>
      </c>
      <c r="AP25" s="327">
        <f t="shared" si="2"/>
        <v>-1</v>
      </c>
      <c r="AQ25" s="327">
        <f t="shared" si="2"/>
        <v>-2</v>
      </c>
      <c r="AR25" s="534"/>
      <c r="AS25" s="327">
        <v>-66</v>
      </c>
      <c r="AT25" s="327">
        <v>12</v>
      </c>
      <c r="AU25" s="327">
        <v>8</v>
      </c>
      <c r="AV25" s="327">
        <v>-2</v>
      </c>
      <c r="AW25" s="327">
        <v>-13</v>
      </c>
      <c r="AX25" s="327">
        <v>-21</v>
      </c>
      <c r="AY25" s="327">
        <v>-44</v>
      </c>
      <c r="AZ25" s="327">
        <v>-9</v>
      </c>
      <c r="BA25" s="327">
        <v>-2</v>
      </c>
      <c r="BB25" s="327">
        <v>-8</v>
      </c>
      <c r="BC25" s="327">
        <v>-3</v>
      </c>
      <c r="BD25" s="327">
        <v>6</v>
      </c>
      <c r="BE25" s="327">
        <v>10</v>
      </c>
      <c r="BF25" s="327">
        <v>0</v>
      </c>
      <c r="BG25" s="327">
        <v>-3</v>
      </c>
      <c r="BH25" s="327">
        <v>2</v>
      </c>
      <c r="BI25" s="327">
        <v>3</v>
      </c>
      <c r="BJ25" s="327">
        <v>0</v>
      </c>
      <c r="BK25" s="327">
        <v>0</v>
      </c>
      <c r="BL25" s="328">
        <v>-2</v>
      </c>
      <c r="BM25" s="322"/>
    </row>
    <row r="26" spans="1:65">
      <c r="A26" s="324">
        <v>213</v>
      </c>
      <c r="B26" s="325" t="s">
        <v>273</v>
      </c>
      <c r="C26" s="326">
        <v>-260</v>
      </c>
      <c r="D26" s="327">
        <v>-11</v>
      </c>
      <c r="E26" s="327">
        <v>-8</v>
      </c>
      <c r="F26" s="327">
        <v>-4</v>
      </c>
      <c r="G26" s="327">
        <v>-31</v>
      </c>
      <c r="H26" s="327">
        <v>-75</v>
      </c>
      <c r="I26" s="327">
        <v>-58</v>
      </c>
      <c r="J26" s="327">
        <v>-14</v>
      </c>
      <c r="K26" s="327">
        <v>-11</v>
      </c>
      <c r="L26" s="327">
        <v>-15</v>
      </c>
      <c r="M26" s="327">
        <v>7</v>
      </c>
      <c r="N26" s="327">
        <v>-3</v>
      </c>
      <c r="O26" s="327">
        <v>1</v>
      </c>
      <c r="P26" s="327">
        <v>-8</v>
      </c>
      <c r="Q26" s="327">
        <v>-1</v>
      </c>
      <c r="R26" s="327">
        <v>-1</v>
      </c>
      <c r="S26" s="327">
        <v>-7</v>
      </c>
      <c r="T26" s="327">
        <v>-14</v>
      </c>
      <c r="U26" s="327">
        <v>-3</v>
      </c>
      <c r="V26" s="327">
        <v>-4</v>
      </c>
      <c r="W26" s="327"/>
      <c r="X26" s="326">
        <f t="shared" si="1"/>
        <v>-140</v>
      </c>
      <c r="Y26" s="327">
        <f t="shared" si="2"/>
        <v>-5</v>
      </c>
      <c r="Z26" s="327">
        <f t="shared" si="2"/>
        <v>-6</v>
      </c>
      <c r="AA26" s="327">
        <f t="shared" si="2"/>
        <v>-4</v>
      </c>
      <c r="AB26" s="327">
        <f t="shared" si="2"/>
        <v>-19</v>
      </c>
      <c r="AC26" s="327">
        <f t="shared" si="2"/>
        <v>-21</v>
      </c>
      <c r="AD26" s="327">
        <f t="shared" si="2"/>
        <v>-46</v>
      </c>
      <c r="AE26" s="327">
        <f t="shared" si="2"/>
        <v>-13</v>
      </c>
      <c r="AF26" s="327">
        <f t="shared" si="2"/>
        <v>-2</v>
      </c>
      <c r="AG26" s="327">
        <f t="shared" si="2"/>
        <v>-10</v>
      </c>
      <c r="AH26" s="327">
        <f t="shared" si="2"/>
        <v>5</v>
      </c>
      <c r="AI26" s="327">
        <f t="shared" si="2"/>
        <v>-4</v>
      </c>
      <c r="AJ26" s="327">
        <f t="shared" si="2"/>
        <v>3</v>
      </c>
      <c r="AK26" s="327">
        <f t="shared" si="2"/>
        <v>-5</v>
      </c>
      <c r="AL26" s="327">
        <f t="shared" si="2"/>
        <v>-3</v>
      </c>
      <c r="AM26" s="327">
        <f t="shared" si="2"/>
        <v>0</v>
      </c>
      <c r="AN26" s="327">
        <f t="shared" si="2"/>
        <v>-1</v>
      </c>
      <c r="AO26" s="327">
        <f t="shared" si="2"/>
        <v>-6</v>
      </c>
      <c r="AP26" s="327">
        <f t="shared" si="2"/>
        <v>-1</v>
      </c>
      <c r="AQ26" s="327">
        <f t="shared" si="2"/>
        <v>-2</v>
      </c>
      <c r="AR26" s="534"/>
      <c r="AS26" s="327">
        <v>-120</v>
      </c>
      <c r="AT26" s="327">
        <v>-6</v>
      </c>
      <c r="AU26" s="327">
        <v>-2</v>
      </c>
      <c r="AV26" s="327">
        <v>0</v>
      </c>
      <c r="AW26" s="327">
        <v>-12</v>
      </c>
      <c r="AX26" s="327">
        <v>-54</v>
      </c>
      <c r="AY26" s="327">
        <v>-12</v>
      </c>
      <c r="AZ26" s="327">
        <v>-1</v>
      </c>
      <c r="BA26" s="327">
        <v>-9</v>
      </c>
      <c r="BB26" s="327">
        <v>-5</v>
      </c>
      <c r="BC26" s="327">
        <v>2</v>
      </c>
      <c r="BD26" s="327">
        <v>1</v>
      </c>
      <c r="BE26" s="327">
        <v>-2</v>
      </c>
      <c r="BF26" s="327">
        <v>-3</v>
      </c>
      <c r="BG26" s="327">
        <v>2</v>
      </c>
      <c r="BH26" s="327">
        <v>-1</v>
      </c>
      <c r="BI26" s="327">
        <v>-6</v>
      </c>
      <c r="BJ26" s="327">
        <v>-8</v>
      </c>
      <c r="BK26" s="327">
        <v>-2</v>
      </c>
      <c r="BL26" s="328">
        <v>-2</v>
      </c>
      <c r="BM26" s="322"/>
    </row>
    <row r="27" spans="1:65">
      <c r="A27" s="324">
        <v>214</v>
      </c>
      <c r="B27" s="325" t="s">
        <v>274</v>
      </c>
      <c r="C27" s="326">
        <v>143</v>
      </c>
      <c r="D27" s="327">
        <v>195</v>
      </c>
      <c r="E27" s="327">
        <v>43</v>
      </c>
      <c r="F27" s="327">
        <v>9</v>
      </c>
      <c r="G27" s="327">
        <v>-15</v>
      </c>
      <c r="H27" s="327">
        <v>-492</v>
      </c>
      <c r="I27" s="327">
        <v>-96</v>
      </c>
      <c r="J27" s="327">
        <v>36</v>
      </c>
      <c r="K27" s="327">
        <v>93</v>
      </c>
      <c r="L27" s="327">
        <v>45</v>
      </c>
      <c r="M27" s="327">
        <v>40</v>
      </c>
      <c r="N27" s="327">
        <v>95</v>
      </c>
      <c r="O27" s="327">
        <v>92</v>
      </c>
      <c r="P27" s="327">
        <v>30</v>
      </c>
      <c r="Q27" s="327">
        <v>19</v>
      </c>
      <c r="R27" s="327">
        <v>23</v>
      </c>
      <c r="S27" s="327">
        <v>7</v>
      </c>
      <c r="T27" s="327">
        <v>5</v>
      </c>
      <c r="U27" s="327">
        <v>-8</v>
      </c>
      <c r="V27" s="327">
        <v>22</v>
      </c>
      <c r="W27" s="327"/>
      <c r="X27" s="326">
        <f t="shared" si="1"/>
        <v>-113</v>
      </c>
      <c r="Y27" s="327">
        <f t="shared" si="2"/>
        <v>97</v>
      </c>
      <c r="Z27" s="327">
        <f t="shared" si="2"/>
        <v>15</v>
      </c>
      <c r="AA27" s="327">
        <f t="shared" si="2"/>
        <v>8</v>
      </c>
      <c r="AB27" s="327">
        <f t="shared" si="2"/>
        <v>-61</v>
      </c>
      <c r="AC27" s="327">
        <f t="shared" si="2"/>
        <v>-324</v>
      </c>
      <c r="AD27" s="327">
        <f t="shared" si="2"/>
        <v>-99</v>
      </c>
      <c r="AE27" s="327">
        <f t="shared" si="2"/>
        <v>33</v>
      </c>
      <c r="AF27" s="327">
        <f t="shared" si="2"/>
        <v>53</v>
      </c>
      <c r="AG27" s="327">
        <f t="shared" si="2"/>
        <v>26</v>
      </c>
      <c r="AH27" s="327">
        <f t="shared" si="2"/>
        <v>-4</v>
      </c>
      <c r="AI27" s="327">
        <f t="shared" si="2"/>
        <v>57</v>
      </c>
      <c r="AJ27" s="327">
        <f t="shared" si="2"/>
        <v>46</v>
      </c>
      <c r="AK27" s="327">
        <f t="shared" si="2"/>
        <v>28</v>
      </c>
      <c r="AL27" s="327">
        <f t="shared" si="2"/>
        <v>6</v>
      </c>
      <c r="AM27" s="327">
        <f t="shared" si="2"/>
        <v>13</v>
      </c>
      <c r="AN27" s="327">
        <f t="shared" si="2"/>
        <v>-10</v>
      </c>
      <c r="AO27" s="327">
        <f t="shared" si="2"/>
        <v>3</v>
      </c>
      <c r="AP27" s="327">
        <f t="shared" si="2"/>
        <v>-6</v>
      </c>
      <c r="AQ27" s="327">
        <f t="shared" si="2"/>
        <v>6</v>
      </c>
      <c r="AR27" s="534"/>
      <c r="AS27" s="327">
        <v>256</v>
      </c>
      <c r="AT27" s="327">
        <v>98</v>
      </c>
      <c r="AU27" s="327">
        <v>28</v>
      </c>
      <c r="AV27" s="327">
        <v>1</v>
      </c>
      <c r="AW27" s="327">
        <v>46</v>
      </c>
      <c r="AX27" s="327">
        <v>-168</v>
      </c>
      <c r="AY27" s="327">
        <v>3</v>
      </c>
      <c r="AZ27" s="327">
        <v>3</v>
      </c>
      <c r="BA27" s="327">
        <v>40</v>
      </c>
      <c r="BB27" s="327">
        <v>19</v>
      </c>
      <c r="BC27" s="327">
        <v>44</v>
      </c>
      <c r="BD27" s="327">
        <v>38</v>
      </c>
      <c r="BE27" s="327">
        <v>46</v>
      </c>
      <c r="BF27" s="327">
        <v>2</v>
      </c>
      <c r="BG27" s="327">
        <v>13</v>
      </c>
      <c r="BH27" s="327">
        <v>10</v>
      </c>
      <c r="BI27" s="327">
        <v>17</v>
      </c>
      <c r="BJ27" s="327">
        <v>2</v>
      </c>
      <c r="BK27" s="327">
        <v>-2</v>
      </c>
      <c r="BL27" s="328">
        <v>16</v>
      </c>
      <c r="BM27" s="322"/>
    </row>
    <row r="28" spans="1:65">
      <c r="A28" s="324">
        <v>215</v>
      </c>
      <c r="B28" s="325" t="s">
        <v>275</v>
      </c>
      <c r="C28" s="326">
        <v>-123</v>
      </c>
      <c r="D28" s="327">
        <v>25</v>
      </c>
      <c r="E28" s="327">
        <v>-15</v>
      </c>
      <c r="F28" s="327">
        <v>10</v>
      </c>
      <c r="G28" s="327">
        <v>41</v>
      </c>
      <c r="H28" s="327">
        <v>-57</v>
      </c>
      <c r="I28" s="327">
        <v>-88</v>
      </c>
      <c r="J28" s="327">
        <v>-6</v>
      </c>
      <c r="K28" s="327">
        <v>-14</v>
      </c>
      <c r="L28" s="327">
        <v>6</v>
      </c>
      <c r="M28" s="327">
        <v>-18</v>
      </c>
      <c r="N28" s="327">
        <v>18</v>
      </c>
      <c r="O28" s="327">
        <v>-8</v>
      </c>
      <c r="P28" s="327">
        <v>-14</v>
      </c>
      <c r="Q28" s="327">
        <v>-4</v>
      </c>
      <c r="R28" s="327">
        <v>-7</v>
      </c>
      <c r="S28" s="327">
        <v>-3</v>
      </c>
      <c r="T28" s="327">
        <v>16</v>
      </c>
      <c r="U28" s="327">
        <v>1</v>
      </c>
      <c r="V28" s="327">
        <v>-6</v>
      </c>
      <c r="W28" s="327"/>
      <c r="X28" s="326">
        <f t="shared" si="1"/>
        <v>-52</v>
      </c>
      <c r="Y28" s="327">
        <f t="shared" si="2"/>
        <v>24</v>
      </c>
      <c r="Z28" s="327">
        <f t="shared" si="2"/>
        <v>-9</v>
      </c>
      <c r="AA28" s="327">
        <f t="shared" si="2"/>
        <v>0</v>
      </c>
      <c r="AB28" s="327">
        <f t="shared" si="2"/>
        <v>-7</v>
      </c>
      <c r="AC28" s="327">
        <f t="shared" si="2"/>
        <v>-3</v>
      </c>
      <c r="AD28" s="327">
        <f t="shared" si="2"/>
        <v>-40</v>
      </c>
      <c r="AE28" s="327">
        <f t="shared" si="2"/>
        <v>21</v>
      </c>
      <c r="AF28" s="327">
        <f t="shared" si="2"/>
        <v>-4</v>
      </c>
      <c r="AG28" s="327">
        <f t="shared" si="2"/>
        <v>-16</v>
      </c>
      <c r="AH28" s="327">
        <f t="shared" si="2"/>
        <v>-12</v>
      </c>
      <c r="AI28" s="327">
        <f t="shared" si="2"/>
        <v>15</v>
      </c>
      <c r="AJ28" s="327">
        <f t="shared" si="2"/>
        <v>0</v>
      </c>
      <c r="AK28" s="327">
        <f t="shared" si="2"/>
        <v>-15</v>
      </c>
      <c r="AL28" s="327">
        <f t="shared" si="2"/>
        <v>-3</v>
      </c>
      <c r="AM28" s="327">
        <f t="shared" si="2"/>
        <v>-7</v>
      </c>
      <c r="AN28" s="327">
        <f t="shared" si="2"/>
        <v>1</v>
      </c>
      <c r="AO28" s="327">
        <f t="shared" si="2"/>
        <v>5</v>
      </c>
      <c r="AP28" s="327">
        <f t="shared" si="2"/>
        <v>-1</v>
      </c>
      <c r="AQ28" s="327">
        <f t="shared" si="2"/>
        <v>-1</v>
      </c>
      <c r="AR28" s="534"/>
      <c r="AS28" s="327">
        <v>-71</v>
      </c>
      <c r="AT28" s="327">
        <v>1</v>
      </c>
      <c r="AU28" s="327">
        <v>-6</v>
      </c>
      <c r="AV28" s="327">
        <v>10</v>
      </c>
      <c r="AW28" s="327">
        <v>48</v>
      </c>
      <c r="AX28" s="327">
        <v>-54</v>
      </c>
      <c r="AY28" s="327">
        <v>-48</v>
      </c>
      <c r="AZ28" s="327">
        <v>-27</v>
      </c>
      <c r="BA28" s="327">
        <v>-10</v>
      </c>
      <c r="BB28" s="327">
        <v>22</v>
      </c>
      <c r="BC28" s="327">
        <v>-6</v>
      </c>
      <c r="BD28" s="327">
        <v>3</v>
      </c>
      <c r="BE28" s="327">
        <v>-8</v>
      </c>
      <c r="BF28" s="327">
        <v>1</v>
      </c>
      <c r="BG28" s="327">
        <v>-1</v>
      </c>
      <c r="BH28" s="327">
        <v>0</v>
      </c>
      <c r="BI28" s="327">
        <v>-4</v>
      </c>
      <c r="BJ28" s="327">
        <v>11</v>
      </c>
      <c r="BK28" s="327">
        <v>2</v>
      </c>
      <c r="BL28" s="328">
        <v>-5</v>
      </c>
      <c r="BM28" s="322"/>
    </row>
    <row r="29" spans="1:65">
      <c r="A29" s="324">
        <v>216</v>
      </c>
      <c r="B29" s="325" t="s">
        <v>276</v>
      </c>
      <c r="C29" s="326">
        <v>-350</v>
      </c>
      <c r="D29" s="327">
        <v>49</v>
      </c>
      <c r="E29" s="327">
        <v>11</v>
      </c>
      <c r="F29" s="327">
        <v>14</v>
      </c>
      <c r="G29" s="327">
        <v>23</v>
      </c>
      <c r="H29" s="327">
        <v>-188</v>
      </c>
      <c r="I29" s="327">
        <v>-109</v>
      </c>
      <c r="J29" s="327">
        <v>-26</v>
      </c>
      <c r="K29" s="327">
        <v>-50</v>
      </c>
      <c r="L29" s="327">
        <v>5</v>
      </c>
      <c r="M29" s="327">
        <v>-11</v>
      </c>
      <c r="N29" s="327">
        <v>-24</v>
      </c>
      <c r="O29" s="327">
        <v>-18</v>
      </c>
      <c r="P29" s="327">
        <v>-8</v>
      </c>
      <c r="Q29" s="327">
        <v>-12</v>
      </c>
      <c r="R29" s="327">
        <v>-3</v>
      </c>
      <c r="S29" s="327">
        <v>11</v>
      </c>
      <c r="T29" s="327">
        <v>1</v>
      </c>
      <c r="U29" s="327">
        <v>-8</v>
      </c>
      <c r="V29" s="327">
        <v>-7</v>
      </c>
      <c r="W29" s="327"/>
      <c r="X29" s="326">
        <f t="shared" si="1"/>
        <v>-200</v>
      </c>
      <c r="Y29" s="327">
        <f t="shared" si="2"/>
        <v>28</v>
      </c>
      <c r="Z29" s="327">
        <f t="shared" si="2"/>
        <v>-7</v>
      </c>
      <c r="AA29" s="327">
        <f t="shared" si="2"/>
        <v>7</v>
      </c>
      <c r="AB29" s="327">
        <f t="shared" si="2"/>
        <v>33</v>
      </c>
      <c r="AC29" s="327">
        <f t="shared" si="2"/>
        <v>-82</v>
      </c>
      <c r="AD29" s="327">
        <f t="shared" si="2"/>
        <v>-95</v>
      </c>
      <c r="AE29" s="327">
        <f t="shared" si="2"/>
        <v>-12</v>
      </c>
      <c r="AF29" s="327">
        <f t="shared" si="2"/>
        <v>-29</v>
      </c>
      <c r="AG29" s="327">
        <f t="shared" si="2"/>
        <v>0</v>
      </c>
      <c r="AH29" s="327">
        <f t="shared" si="2"/>
        <v>-7</v>
      </c>
      <c r="AI29" s="327">
        <f t="shared" si="2"/>
        <v>-6</v>
      </c>
      <c r="AJ29" s="327">
        <f t="shared" si="2"/>
        <v>-5</v>
      </c>
      <c r="AK29" s="327">
        <f t="shared" si="2"/>
        <v>-10</v>
      </c>
      <c r="AL29" s="327">
        <f t="shared" si="2"/>
        <v>-9</v>
      </c>
      <c r="AM29" s="327">
        <f t="shared" si="2"/>
        <v>0</v>
      </c>
      <c r="AN29" s="327">
        <f t="shared" si="2"/>
        <v>2</v>
      </c>
      <c r="AO29" s="327">
        <f t="shared" si="2"/>
        <v>2</v>
      </c>
      <c r="AP29" s="327">
        <f t="shared" si="2"/>
        <v>-6</v>
      </c>
      <c r="AQ29" s="327">
        <f t="shared" si="2"/>
        <v>-4</v>
      </c>
      <c r="AR29" s="534"/>
      <c r="AS29" s="327">
        <v>-150</v>
      </c>
      <c r="AT29" s="327">
        <v>21</v>
      </c>
      <c r="AU29" s="327">
        <v>18</v>
      </c>
      <c r="AV29" s="327">
        <v>7</v>
      </c>
      <c r="AW29" s="327">
        <v>-10</v>
      </c>
      <c r="AX29" s="327">
        <v>-106</v>
      </c>
      <c r="AY29" s="327">
        <v>-14</v>
      </c>
      <c r="AZ29" s="327">
        <v>-14</v>
      </c>
      <c r="BA29" s="327">
        <v>-21</v>
      </c>
      <c r="BB29" s="327">
        <v>5</v>
      </c>
      <c r="BC29" s="327">
        <v>-4</v>
      </c>
      <c r="BD29" s="327">
        <v>-18</v>
      </c>
      <c r="BE29" s="327">
        <v>-13</v>
      </c>
      <c r="BF29" s="327">
        <v>2</v>
      </c>
      <c r="BG29" s="327">
        <v>-3</v>
      </c>
      <c r="BH29" s="327">
        <v>-3</v>
      </c>
      <c r="BI29" s="327">
        <v>9</v>
      </c>
      <c r="BJ29" s="327">
        <v>-1</v>
      </c>
      <c r="BK29" s="327">
        <v>-2</v>
      </c>
      <c r="BL29" s="328">
        <v>-3</v>
      </c>
      <c r="BM29" s="322"/>
    </row>
    <row r="30" spans="1:65">
      <c r="A30" s="324">
        <v>217</v>
      </c>
      <c r="B30" s="325" t="s">
        <v>277</v>
      </c>
      <c r="C30" s="326">
        <v>-368</v>
      </c>
      <c r="D30" s="327">
        <v>164</v>
      </c>
      <c r="E30" s="327">
        <v>41</v>
      </c>
      <c r="F30" s="327">
        <v>-18</v>
      </c>
      <c r="G30" s="327">
        <v>-113</v>
      </c>
      <c r="H30" s="327">
        <v>-374</v>
      </c>
      <c r="I30" s="327">
        <v>-139</v>
      </c>
      <c r="J30" s="327">
        <v>88</v>
      </c>
      <c r="K30" s="327">
        <v>19</v>
      </c>
      <c r="L30" s="327">
        <v>21</v>
      </c>
      <c r="M30" s="327">
        <v>-28</v>
      </c>
      <c r="N30" s="327">
        <v>24</v>
      </c>
      <c r="O30" s="327">
        <v>21</v>
      </c>
      <c r="P30" s="327">
        <v>13</v>
      </c>
      <c r="Q30" s="327">
        <v>4</v>
      </c>
      <c r="R30" s="327">
        <v>-20</v>
      </c>
      <c r="S30" s="327">
        <v>-28</v>
      </c>
      <c r="T30" s="327">
        <v>-43</v>
      </c>
      <c r="U30" s="327">
        <v>1</v>
      </c>
      <c r="V30" s="327">
        <v>-1</v>
      </c>
      <c r="W30" s="327"/>
      <c r="X30" s="326">
        <f t="shared" si="1"/>
        <v>-117</v>
      </c>
      <c r="Y30" s="327">
        <f t="shared" si="2"/>
        <v>109</v>
      </c>
      <c r="Z30" s="327">
        <f t="shared" si="2"/>
        <v>18</v>
      </c>
      <c r="AA30" s="327">
        <f t="shared" si="2"/>
        <v>-14</v>
      </c>
      <c r="AB30" s="327">
        <f t="shared" si="2"/>
        <v>-63</v>
      </c>
      <c r="AC30" s="327">
        <f t="shared" si="2"/>
        <v>-203</v>
      </c>
      <c r="AD30" s="327">
        <f t="shared" si="2"/>
        <v>-80</v>
      </c>
      <c r="AE30" s="327">
        <f t="shared" si="2"/>
        <v>80</v>
      </c>
      <c r="AF30" s="327">
        <f t="shared" si="2"/>
        <v>34</v>
      </c>
      <c r="AG30" s="327">
        <f t="shared" si="2"/>
        <v>12</v>
      </c>
      <c r="AH30" s="327">
        <f t="shared" si="2"/>
        <v>-3</v>
      </c>
      <c r="AI30" s="327">
        <f t="shared" si="2"/>
        <v>12</v>
      </c>
      <c r="AJ30" s="327">
        <f t="shared" si="2"/>
        <v>11</v>
      </c>
      <c r="AK30" s="327">
        <f t="shared" si="2"/>
        <v>-1</v>
      </c>
      <c r="AL30" s="327">
        <f t="shared" si="2"/>
        <v>8</v>
      </c>
      <c r="AM30" s="327">
        <f t="shared" si="2"/>
        <v>-4</v>
      </c>
      <c r="AN30" s="327">
        <f t="shared" si="2"/>
        <v>-18</v>
      </c>
      <c r="AO30" s="327">
        <f t="shared" si="2"/>
        <v>-20</v>
      </c>
      <c r="AP30" s="327">
        <f t="shared" si="2"/>
        <v>2</v>
      </c>
      <c r="AQ30" s="327">
        <f t="shared" si="2"/>
        <v>3</v>
      </c>
      <c r="AR30" s="534"/>
      <c r="AS30" s="327">
        <v>-251</v>
      </c>
      <c r="AT30" s="327">
        <v>55</v>
      </c>
      <c r="AU30" s="327">
        <v>23</v>
      </c>
      <c r="AV30" s="327">
        <v>-4</v>
      </c>
      <c r="AW30" s="327">
        <v>-50</v>
      </c>
      <c r="AX30" s="327">
        <v>-171</v>
      </c>
      <c r="AY30" s="327">
        <v>-59</v>
      </c>
      <c r="AZ30" s="327">
        <v>8</v>
      </c>
      <c r="BA30" s="327">
        <v>-15</v>
      </c>
      <c r="BB30" s="327">
        <v>9</v>
      </c>
      <c r="BC30" s="327">
        <v>-25</v>
      </c>
      <c r="BD30" s="327">
        <v>12</v>
      </c>
      <c r="BE30" s="327">
        <v>10</v>
      </c>
      <c r="BF30" s="327">
        <v>14</v>
      </c>
      <c r="BG30" s="327">
        <v>-4</v>
      </c>
      <c r="BH30" s="327">
        <v>-16</v>
      </c>
      <c r="BI30" s="327">
        <v>-10</v>
      </c>
      <c r="BJ30" s="327">
        <v>-23</v>
      </c>
      <c r="BK30" s="327">
        <v>-1</v>
      </c>
      <c r="BL30" s="328">
        <v>-4</v>
      </c>
      <c r="BM30" s="322"/>
    </row>
    <row r="31" spans="1:65">
      <c r="A31" s="324">
        <v>218</v>
      </c>
      <c r="B31" s="325" t="s">
        <v>278</v>
      </c>
      <c r="C31" s="326">
        <v>-56</v>
      </c>
      <c r="D31" s="327">
        <v>29</v>
      </c>
      <c r="E31" s="327">
        <v>6</v>
      </c>
      <c r="F31" s="327">
        <v>2</v>
      </c>
      <c r="G31" s="327">
        <v>-14</v>
      </c>
      <c r="H31" s="327">
        <v>-87</v>
      </c>
      <c r="I31" s="327">
        <v>22</v>
      </c>
      <c r="J31" s="327">
        <v>17</v>
      </c>
      <c r="K31" s="327">
        <v>3</v>
      </c>
      <c r="L31" s="327">
        <v>-1</v>
      </c>
      <c r="M31" s="327">
        <v>-21</v>
      </c>
      <c r="N31" s="327">
        <v>-7</v>
      </c>
      <c r="O31" s="327">
        <v>-5</v>
      </c>
      <c r="P31" s="327">
        <v>7</v>
      </c>
      <c r="Q31" s="327">
        <v>-3</v>
      </c>
      <c r="R31" s="327">
        <v>-5</v>
      </c>
      <c r="S31" s="327">
        <v>-2</v>
      </c>
      <c r="T31" s="327">
        <v>-2</v>
      </c>
      <c r="U31" s="327">
        <v>4</v>
      </c>
      <c r="V31" s="327">
        <v>1</v>
      </c>
      <c r="W31" s="327"/>
      <c r="X31" s="326">
        <f t="shared" si="1"/>
        <v>30</v>
      </c>
      <c r="Y31" s="327">
        <f t="shared" si="2"/>
        <v>10</v>
      </c>
      <c r="Z31" s="327">
        <f t="shared" si="2"/>
        <v>5</v>
      </c>
      <c r="AA31" s="327">
        <f t="shared" si="2"/>
        <v>10</v>
      </c>
      <c r="AB31" s="327">
        <f t="shared" si="2"/>
        <v>-21</v>
      </c>
      <c r="AC31" s="327">
        <f t="shared" si="2"/>
        <v>-16</v>
      </c>
      <c r="AD31" s="327">
        <f t="shared" si="2"/>
        <v>21</v>
      </c>
      <c r="AE31" s="327">
        <f t="shared" si="2"/>
        <v>21</v>
      </c>
      <c r="AF31" s="327">
        <f t="shared" si="2"/>
        <v>8</v>
      </c>
      <c r="AG31" s="327">
        <f t="shared" si="2"/>
        <v>11</v>
      </c>
      <c r="AH31" s="327">
        <f t="shared" si="2"/>
        <v>-2</v>
      </c>
      <c r="AI31" s="327">
        <f t="shared" si="2"/>
        <v>-6</v>
      </c>
      <c r="AJ31" s="327">
        <f t="shared" si="2"/>
        <v>-3</v>
      </c>
      <c r="AK31" s="327">
        <f t="shared" ref="Y31:AQ45" si="3">AK87-AK143</f>
        <v>4</v>
      </c>
      <c r="AL31" s="327">
        <f t="shared" si="3"/>
        <v>-3</v>
      </c>
      <c r="AM31" s="327">
        <f t="shared" si="3"/>
        <v>-4</v>
      </c>
      <c r="AN31" s="327">
        <f t="shared" si="3"/>
        <v>0</v>
      </c>
      <c r="AO31" s="327">
        <f t="shared" si="3"/>
        <v>-5</v>
      </c>
      <c r="AP31" s="327">
        <f t="shared" si="3"/>
        <v>0</v>
      </c>
      <c r="AQ31" s="327">
        <f t="shared" si="3"/>
        <v>0</v>
      </c>
      <c r="AR31" s="534"/>
      <c r="AS31" s="327">
        <v>-86</v>
      </c>
      <c r="AT31" s="327">
        <v>19</v>
      </c>
      <c r="AU31" s="327">
        <v>1</v>
      </c>
      <c r="AV31" s="327">
        <v>-8</v>
      </c>
      <c r="AW31" s="327">
        <v>7</v>
      </c>
      <c r="AX31" s="327">
        <v>-71</v>
      </c>
      <c r="AY31" s="327">
        <v>1</v>
      </c>
      <c r="AZ31" s="327">
        <v>-4</v>
      </c>
      <c r="BA31" s="327">
        <v>-5</v>
      </c>
      <c r="BB31" s="327">
        <v>-12</v>
      </c>
      <c r="BC31" s="327">
        <v>-19</v>
      </c>
      <c r="BD31" s="327">
        <v>-1</v>
      </c>
      <c r="BE31" s="327">
        <v>-2</v>
      </c>
      <c r="BF31" s="327">
        <v>3</v>
      </c>
      <c r="BG31" s="327">
        <v>0</v>
      </c>
      <c r="BH31" s="327">
        <v>-1</v>
      </c>
      <c r="BI31" s="327">
        <v>-2</v>
      </c>
      <c r="BJ31" s="327">
        <v>3</v>
      </c>
      <c r="BK31" s="327">
        <v>4</v>
      </c>
      <c r="BL31" s="328">
        <v>1</v>
      </c>
      <c r="BM31" s="322"/>
    </row>
    <row r="32" spans="1:65">
      <c r="A32" s="324">
        <v>219</v>
      </c>
      <c r="B32" s="325" t="s">
        <v>279</v>
      </c>
      <c r="C32" s="326">
        <v>-911</v>
      </c>
      <c r="D32" s="327">
        <v>91</v>
      </c>
      <c r="E32" s="327">
        <v>10</v>
      </c>
      <c r="F32" s="327">
        <v>15</v>
      </c>
      <c r="G32" s="327">
        <v>-6</v>
      </c>
      <c r="H32" s="327">
        <v>-415</v>
      </c>
      <c r="I32" s="327">
        <v>-462</v>
      </c>
      <c r="J32" s="327">
        <v>-81</v>
      </c>
      <c r="K32" s="327">
        <v>-15</v>
      </c>
      <c r="L32" s="327">
        <v>-18</v>
      </c>
      <c r="M32" s="327">
        <v>-16</v>
      </c>
      <c r="N32" s="327">
        <v>-3</v>
      </c>
      <c r="O32" s="327">
        <v>-19</v>
      </c>
      <c r="P32" s="327">
        <v>-16</v>
      </c>
      <c r="Q32" s="327">
        <v>-15</v>
      </c>
      <c r="R32" s="327">
        <v>-16</v>
      </c>
      <c r="S32" s="327">
        <v>8</v>
      </c>
      <c r="T32" s="327">
        <v>-3</v>
      </c>
      <c r="U32" s="327">
        <v>15</v>
      </c>
      <c r="V32" s="327">
        <v>35</v>
      </c>
      <c r="W32" s="327"/>
      <c r="X32" s="326">
        <f t="shared" si="1"/>
        <v>-524</v>
      </c>
      <c r="Y32" s="327">
        <f t="shared" si="3"/>
        <v>45</v>
      </c>
      <c r="Z32" s="327">
        <f t="shared" si="3"/>
        <v>-6</v>
      </c>
      <c r="AA32" s="327">
        <f t="shared" si="3"/>
        <v>5</v>
      </c>
      <c r="AB32" s="327">
        <f t="shared" si="3"/>
        <v>19</v>
      </c>
      <c r="AC32" s="327">
        <f t="shared" si="3"/>
        <v>-215</v>
      </c>
      <c r="AD32" s="327">
        <f t="shared" si="3"/>
        <v>-287</v>
      </c>
      <c r="AE32" s="327">
        <f t="shared" si="3"/>
        <v>-41</v>
      </c>
      <c r="AF32" s="327">
        <f t="shared" si="3"/>
        <v>-8</v>
      </c>
      <c r="AG32" s="327">
        <f t="shared" si="3"/>
        <v>-13</v>
      </c>
      <c r="AH32" s="327">
        <f t="shared" si="3"/>
        <v>-5</v>
      </c>
      <c r="AI32" s="327">
        <f t="shared" si="3"/>
        <v>2</v>
      </c>
      <c r="AJ32" s="327">
        <f t="shared" si="3"/>
        <v>-11</v>
      </c>
      <c r="AK32" s="327">
        <f t="shared" si="3"/>
        <v>-10</v>
      </c>
      <c r="AL32" s="327">
        <f t="shared" si="3"/>
        <v>-6</v>
      </c>
      <c r="AM32" s="327">
        <f t="shared" si="3"/>
        <v>-1</v>
      </c>
      <c r="AN32" s="327">
        <f t="shared" si="3"/>
        <v>7</v>
      </c>
      <c r="AO32" s="327">
        <f t="shared" si="3"/>
        <v>-7</v>
      </c>
      <c r="AP32" s="327">
        <f t="shared" si="3"/>
        <v>-3</v>
      </c>
      <c r="AQ32" s="327">
        <f t="shared" si="3"/>
        <v>11</v>
      </c>
      <c r="AR32" s="534"/>
      <c r="AS32" s="327">
        <v>-387</v>
      </c>
      <c r="AT32" s="327">
        <v>46</v>
      </c>
      <c r="AU32" s="327">
        <v>16</v>
      </c>
      <c r="AV32" s="327">
        <v>10</v>
      </c>
      <c r="AW32" s="327">
        <v>-25</v>
      </c>
      <c r="AX32" s="327">
        <v>-200</v>
      </c>
      <c r="AY32" s="327">
        <v>-175</v>
      </c>
      <c r="AZ32" s="327">
        <v>-40</v>
      </c>
      <c r="BA32" s="327">
        <v>-7</v>
      </c>
      <c r="BB32" s="327">
        <v>-5</v>
      </c>
      <c r="BC32" s="327">
        <v>-11</v>
      </c>
      <c r="BD32" s="327">
        <v>-5</v>
      </c>
      <c r="BE32" s="327">
        <v>-8</v>
      </c>
      <c r="BF32" s="327">
        <v>-6</v>
      </c>
      <c r="BG32" s="327">
        <v>-9</v>
      </c>
      <c r="BH32" s="327">
        <v>-15</v>
      </c>
      <c r="BI32" s="327">
        <v>1</v>
      </c>
      <c r="BJ32" s="327">
        <v>4</v>
      </c>
      <c r="BK32" s="327">
        <v>18</v>
      </c>
      <c r="BL32" s="328">
        <v>24</v>
      </c>
      <c r="BM32" s="322"/>
    </row>
    <row r="33" spans="1:65">
      <c r="A33" s="324">
        <v>220</v>
      </c>
      <c r="B33" s="325" t="s">
        <v>280</v>
      </c>
      <c r="C33" s="326">
        <v>-89</v>
      </c>
      <c r="D33" s="327">
        <v>21</v>
      </c>
      <c r="E33" s="327">
        <v>3</v>
      </c>
      <c r="F33" s="327">
        <v>4</v>
      </c>
      <c r="G33" s="327">
        <v>-10</v>
      </c>
      <c r="H33" s="327">
        <v>-61</v>
      </c>
      <c r="I33" s="327">
        <v>-28</v>
      </c>
      <c r="J33" s="327">
        <v>-16</v>
      </c>
      <c r="K33" s="327">
        <v>-3</v>
      </c>
      <c r="L33" s="327">
        <v>19</v>
      </c>
      <c r="M33" s="327">
        <v>-7</v>
      </c>
      <c r="N33" s="327">
        <v>-7</v>
      </c>
      <c r="O33" s="327">
        <v>-9</v>
      </c>
      <c r="P33" s="327">
        <v>5</v>
      </c>
      <c r="Q33" s="327">
        <v>-4</v>
      </c>
      <c r="R33" s="327">
        <v>4</v>
      </c>
      <c r="S33" s="327">
        <v>1</v>
      </c>
      <c r="T33" s="327">
        <v>4</v>
      </c>
      <c r="U33" s="327">
        <v>-1</v>
      </c>
      <c r="V33" s="327">
        <v>-4</v>
      </c>
      <c r="W33" s="327"/>
      <c r="X33" s="326">
        <f t="shared" si="1"/>
        <v>-20</v>
      </c>
      <c r="Y33" s="327">
        <f t="shared" si="3"/>
        <v>8</v>
      </c>
      <c r="Z33" s="327">
        <f t="shared" si="3"/>
        <v>-2</v>
      </c>
      <c r="AA33" s="327">
        <f t="shared" si="3"/>
        <v>5</v>
      </c>
      <c r="AB33" s="327">
        <f t="shared" si="3"/>
        <v>-15</v>
      </c>
      <c r="AC33" s="327">
        <f t="shared" si="3"/>
        <v>-8</v>
      </c>
      <c r="AD33" s="327">
        <f t="shared" si="3"/>
        <v>-8</v>
      </c>
      <c r="AE33" s="327">
        <f t="shared" si="3"/>
        <v>-7</v>
      </c>
      <c r="AF33" s="327">
        <f t="shared" si="3"/>
        <v>-4</v>
      </c>
      <c r="AG33" s="327">
        <f t="shared" si="3"/>
        <v>20</v>
      </c>
      <c r="AH33" s="327">
        <f t="shared" si="3"/>
        <v>-9</v>
      </c>
      <c r="AI33" s="327">
        <f t="shared" si="3"/>
        <v>-2</v>
      </c>
      <c r="AJ33" s="327">
        <f t="shared" si="3"/>
        <v>-2</v>
      </c>
      <c r="AK33" s="327">
        <f t="shared" si="3"/>
        <v>0</v>
      </c>
      <c r="AL33" s="327">
        <f t="shared" si="3"/>
        <v>-1</v>
      </c>
      <c r="AM33" s="327">
        <f t="shared" si="3"/>
        <v>3</v>
      </c>
      <c r="AN33" s="327">
        <f t="shared" si="3"/>
        <v>1</v>
      </c>
      <c r="AO33" s="327">
        <f t="shared" si="3"/>
        <v>3</v>
      </c>
      <c r="AP33" s="327">
        <f t="shared" si="3"/>
        <v>-2</v>
      </c>
      <c r="AQ33" s="327">
        <f t="shared" si="3"/>
        <v>0</v>
      </c>
      <c r="AR33" s="534"/>
      <c r="AS33" s="327">
        <v>-69</v>
      </c>
      <c r="AT33" s="327">
        <v>13</v>
      </c>
      <c r="AU33" s="327">
        <v>5</v>
      </c>
      <c r="AV33" s="327">
        <v>-1</v>
      </c>
      <c r="AW33" s="327">
        <v>5</v>
      </c>
      <c r="AX33" s="327">
        <v>-53</v>
      </c>
      <c r="AY33" s="327">
        <v>-20</v>
      </c>
      <c r="AZ33" s="327">
        <v>-9</v>
      </c>
      <c r="BA33" s="327">
        <v>1</v>
      </c>
      <c r="BB33" s="327">
        <v>-1</v>
      </c>
      <c r="BC33" s="327">
        <v>2</v>
      </c>
      <c r="BD33" s="327">
        <v>-5</v>
      </c>
      <c r="BE33" s="327">
        <v>-7</v>
      </c>
      <c r="BF33" s="327">
        <v>5</v>
      </c>
      <c r="BG33" s="327">
        <v>-3</v>
      </c>
      <c r="BH33" s="327">
        <v>1</v>
      </c>
      <c r="BI33" s="327">
        <v>0</v>
      </c>
      <c r="BJ33" s="327">
        <v>1</v>
      </c>
      <c r="BK33" s="327">
        <v>1</v>
      </c>
      <c r="BL33" s="328">
        <v>-4</v>
      </c>
      <c r="BM33" s="322"/>
    </row>
    <row r="34" spans="1:65">
      <c r="A34" s="324">
        <v>221</v>
      </c>
      <c r="B34" s="325" t="s">
        <v>572</v>
      </c>
      <c r="C34" s="326">
        <v>-164</v>
      </c>
      <c r="D34" s="327">
        <v>-1</v>
      </c>
      <c r="E34" s="327">
        <v>5</v>
      </c>
      <c r="F34" s="327">
        <v>-6</v>
      </c>
      <c r="G34" s="327">
        <v>-52</v>
      </c>
      <c r="H34" s="327">
        <v>-74</v>
      </c>
      <c r="I34" s="327">
        <v>-32</v>
      </c>
      <c r="J34" s="327">
        <v>-53</v>
      </c>
      <c r="K34" s="327">
        <v>29</v>
      </c>
      <c r="L34" s="327">
        <v>-6</v>
      </c>
      <c r="M34" s="327">
        <v>0</v>
      </c>
      <c r="N34" s="327">
        <v>-7</v>
      </c>
      <c r="O34" s="327">
        <v>6</v>
      </c>
      <c r="P34" s="327">
        <v>22</v>
      </c>
      <c r="Q34" s="327">
        <v>6</v>
      </c>
      <c r="R34" s="327">
        <v>1</v>
      </c>
      <c r="S34" s="327">
        <v>2</v>
      </c>
      <c r="T34" s="327">
        <v>0</v>
      </c>
      <c r="U34" s="327">
        <v>-8</v>
      </c>
      <c r="V34" s="327">
        <v>4</v>
      </c>
      <c r="W34" s="327"/>
      <c r="X34" s="326">
        <f t="shared" si="1"/>
        <v>-130</v>
      </c>
      <c r="Y34" s="327">
        <f t="shared" si="3"/>
        <v>2</v>
      </c>
      <c r="Z34" s="327">
        <f t="shared" si="3"/>
        <v>1</v>
      </c>
      <c r="AA34" s="327">
        <f t="shared" si="3"/>
        <v>-4</v>
      </c>
      <c r="AB34" s="327">
        <f t="shared" si="3"/>
        <v>-39</v>
      </c>
      <c r="AC34" s="327">
        <f t="shared" si="3"/>
        <v>-62</v>
      </c>
      <c r="AD34" s="327">
        <f t="shared" si="3"/>
        <v>-21</v>
      </c>
      <c r="AE34" s="327">
        <f t="shared" si="3"/>
        <v>-24</v>
      </c>
      <c r="AF34" s="327">
        <f t="shared" si="3"/>
        <v>11</v>
      </c>
      <c r="AG34" s="327">
        <f t="shared" si="3"/>
        <v>-6</v>
      </c>
      <c r="AH34" s="327">
        <f t="shared" si="3"/>
        <v>4</v>
      </c>
      <c r="AI34" s="327">
        <f t="shared" si="3"/>
        <v>0</v>
      </c>
      <c r="AJ34" s="327">
        <f t="shared" si="3"/>
        <v>-1</v>
      </c>
      <c r="AK34" s="327">
        <f t="shared" si="3"/>
        <v>12</v>
      </c>
      <c r="AL34" s="327">
        <f t="shared" si="3"/>
        <v>3</v>
      </c>
      <c r="AM34" s="327">
        <f t="shared" si="3"/>
        <v>0</v>
      </c>
      <c r="AN34" s="327">
        <f t="shared" si="3"/>
        <v>-1</v>
      </c>
      <c r="AO34" s="327">
        <f t="shared" si="3"/>
        <v>-3</v>
      </c>
      <c r="AP34" s="327">
        <f t="shared" si="3"/>
        <v>-4</v>
      </c>
      <c r="AQ34" s="327">
        <f t="shared" si="3"/>
        <v>2</v>
      </c>
      <c r="AR34" s="534"/>
      <c r="AS34" s="327">
        <v>-34</v>
      </c>
      <c r="AT34" s="327">
        <v>-3</v>
      </c>
      <c r="AU34" s="327">
        <v>4</v>
      </c>
      <c r="AV34" s="327">
        <v>-2</v>
      </c>
      <c r="AW34" s="327">
        <v>-13</v>
      </c>
      <c r="AX34" s="327">
        <v>-12</v>
      </c>
      <c r="AY34" s="327">
        <v>-11</v>
      </c>
      <c r="AZ34" s="327">
        <v>-29</v>
      </c>
      <c r="BA34" s="327">
        <v>18</v>
      </c>
      <c r="BB34" s="327">
        <v>0</v>
      </c>
      <c r="BC34" s="327">
        <v>-4</v>
      </c>
      <c r="BD34" s="327">
        <v>-7</v>
      </c>
      <c r="BE34" s="327">
        <v>7</v>
      </c>
      <c r="BF34" s="327">
        <v>10</v>
      </c>
      <c r="BG34" s="327">
        <v>3</v>
      </c>
      <c r="BH34" s="327">
        <v>1</v>
      </c>
      <c r="BI34" s="327">
        <v>3</v>
      </c>
      <c r="BJ34" s="327">
        <v>3</v>
      </c>
      <c r="BK34" s="327">
        <v>-4</v>
      </c>
      <c r="BL34" s="328">
        <v>2</v>
      </c>
      <c r="BM34" s="322"/>
    </row>
    <row r="35" spans="1:65">
      <c r="A35" s="324">
        <v>222</v>
      </c>
      <c r="B35" s="325" t="s">
        <v>283</v>
      </c>
      <c r="C35" s="326">
        <v>-203</v>
      </c>
      <c r="D35" s="327">
        <v>-4</v>
      </c>
      <c r="E35" s="327">
        <v>1</v>
      </c>
      <c r="F35" s="327">
        <v>-2</v>
      </c>
      <c r="G35" s="327">
        <v>-21</v>
      </c>
      <c r="H35" s="327">
        <v>-126</v>
      </c>
      <c r="I35" s="327">
        <v>-33</v>
      </c>
      <c r="J35" s="327">
        <v>3</v>
      </c>
      <c r="K35" s="327">
        <v>3</v>
      </c>
      <c r="L35" s="327">
        <v>-16</v>
      </c>
      <c r="M35" s="327">
        <v>-5</v>
      </c>
      <c r="N35" s="327">
        <v>5</v>
      </c>
      <c r="O35" s="327">
        <v>-10</v>
      </c>
      <c r="P35" s="327">
        <v>8</v>
      </c>
      <c r="Q35" s="327">
        <v>9</v>
      </c>
      <c r="R35" s="327">
        <v>-4</v>
      </c>
      <c r="S35" s="327">
        <v>0</v>
      </c>
      <c r="T35" s="327">
        <v>3</v>
      </c>
      <c r="U35" s="327">
        <v>-5</v>
      </c>
      <c r="V35" s="327">
        <v>-9</v>
      </c>
      <c r="W35" s="327"/>
      <c r="X35" s="326">
        <f t="shared" si="1"/>
        <v>-119</v>
      </c>
      <c r="Y35" s="327">
        <f t="shared" si="3"/>
        <v>-3</v>
      </c>
      <c r="Z35" s="327">
        <f t="shared" si="3"/>
        <v>4</v>
      </c>
      <c r="AA35" s="327">
        <f t="shared" si="3"/>
        <v>-2</v>
      </c>
      <c r="AB35" s="327">
        <f t="shared" si="3"/>
        <v>-13</v>
      </c>
      <c r="AC35" s="327">
        <f t="shared" si="3"/>
        <v>-66</v>
      </c>
      <c r="AD35" s="327">
        <f t="shared" si="3"/>
        <v>-23</v>
      </c>
      <c r="AE35" s="327">
        <f t="shared" si="3"/>
        <v>-5</v>
      </c>
      <c r="AF35" s="327">
        <f t="shared" si="3"/>
        <v>0</v>
      </c>
      <c r="AG35" s="327">
        <f t="shared" si="3"/>
        <v>-6</v>
      </c>
      <c r="AH35" s="327">
        <f t="shared" si="3"/>
        <v>-2</v>
      </c>
      <c r="AI35" s="327">
        <f t="shared" si="3"/>
        <v>1</v>
      </c>
      <c r="AJ35" s="327">
        <f t="shared" si="3"/>
        <v>-8</v>
      </c>
      <c r="AK35" s="327">
        <f t="shared" si="3"/>
        <v>4</v>
      </c>
      <c r="AL35" s="327">
        <f t="shared" si="3"/>
        <v>1</v>
      </c>
      <c r="AM35" s="327">
        <f t="shared" si="3"/>
        <v>0</v>
      </c>
      <c r="AN35" s="327">
        <f t="shared" si="3"/>
        <v>1</v>
      </c>
      <c r="AO35" s="327">
        <f t="shared" si="3"/>
        <v>0</v>
      </c>
      <c r="AP35" s="327">
        <f t="shared" si="3"/>
        <v>-1</v>
      </c>
      <c r="AQ35" s="327">
        <f t="shared" si="3"/>
        <v>-1</v>
      </c>
      <c r="AR35" s="534"/>
      <c r="AS35" s="327">
        <v>-84</v>
      </c>
      <c r="AT35" s="327">
        <v>-1</v>
      </c>
      <c r="AU35" s="327">
        <v>-3</v>
      </c>
      <c r="AV35" s="327">
        <v>0</v>
      </c>
      <c r="AW35" s="327">
        <v>-8</v>
      </c>
      <c r="AX35" s="327">
        <v>-60</v>
      </c>
      <c r="AY35" s="327">
        <v>-10</v>
      </c>
      <c r="AZ35" s="327">
        <v>8</v>
      </c>
      <c r="BA35" s="327">
        <v>3</v>
      </c>
      <c r="BB35" s="327">
        <v>-10</v>
      </c>
      <c r="BC35" s="327">
        <v>-3</v>
      </c>
      <c r="BD35" s="327">
        <v>4</v>
      </c>
      <c r="BE35" s="327">
        <v>-2</v>
      </c>
      <c r="BF35" s="327">
        <v>4</v>
      </c>
      <c r="BG35" s="327">
        <v>8</v>
      </c>
      <c r="BH35" s="327">
        <v>-4</v>
      </c>
      <c r="BI35" s="327">
        <v>-1</v>
      </c>
      <c r="BJ35" s="327">
        <v>3</v>
      </c>
      <c r="BK35" s="327">
        <v>-4</v>
      </c>
      <c r="BL35" s="328">
        <v>-8</v>
      </c>
      <c r="BM35" s="322"/>
    </row>
    <row r="36" spans="1:65">
      <c r="A36" s="324">
        <v>223</v>
      </c>
      <c r="B36" s="325" t="s">
        <v>284</v>
      </c>
      <c r="C36" s="326">
        <v>-194</v>
      </c>
      <c r="D36" s="327">
        <v>33</v>
      </c>
      <c r="E36" s="327">
        <v>6</v>
      </c>
      <c r="F36" s="327">
        <v>3</v>
      </c>
      <c r="G36" s="327">
        <v>-61</v>
      </c>
      <c r="H36" s="327">
        <v>-110</v>
      </c>
      <c r="I36" s="327">
        <v>-56</v>
      </c>
      <c r="J36" s="327">
        <v>-29</v>
      </c>
      <c r="K36" s="327">
        <v>-2</v>
      </c>
      <c r="L36" s="327">
        <v>-14</v>
      </c>
      <c r="M36" s="327">
        <v>-1</v>
      </c>
      <c r="N36" s="327">
        <v>-4</v>
      </c>
      <c r="O36" s="327">
        <v>15</v>
      </c>
      <c r="P36" s="327">
        <v>3</v>
      </c>
      <c r="Q36" s="327">
        <v>16</v>
      </c>
      <c r="R36" s="327">
        <v>1</v>
      </c>
      <c r="S36" s="327">
        <v>6</v>
      </c>
      <c r="T36" s="327">
        <v>2</v>
      </c>
      <c r="U36" s="327">
        <v>1</v>
      </c>
      <c r="V36" s="327">
        <v>-3</v>
      </c>
      <c r="W36" s="327"/>
      <c r="X36" s="326">
        <f t="shared" si="1"/>
        <v>-87</v>
      </c>
      <c r="Y36" s="327">
        <f t="shared" si="3"/>
        <v>18</v>
      </c>
      <c r="Z36" s="327">
        <f t="shared" si="3"/>
        <v>2</v>
      </c>
      <c r="AA36" s="327">
        <f t="shared" si="3"/>
        <v>8</v>
      </c>
      <c r="AB36" s="327">
        <f t="shared" si="3"/>
        <v>-39</v>
      </c>
      <c r="AC36" s="327">
        <f t="shared" si="3"/>
        <v>-28</v>
      </c>
      <c r="AD36" s="327">
        <f t="shared" si="3"/>
        <v>-33</v>
      </c>
      <c r="AE36" s="327">
        <f t="shared" si="3"/>
        <v>-24</v>
      </c>
      <c r="AF36" s="327">
        <f t="shared" si="3"/>
        <v>8</v>
      </c>
      <c r="AG36" s="327">
        <f t="shared" si="3"/>
        <v>-17</v>
      </c>
      <c r="AH36" s="327">
        <f t="shared" si="3"/>
        <v>-14</v>
      </c>
      <c r="AI36" s="327">
        <f t="shared" si="3"/>
        <v>2</v>
      </c>
      <c r="AJ36" s="327">
        <f t="shared" si="3"/>
        <v>5</v>
      </c>
      <c r="AK36" s="327">
        <f t="shared" si="3"/>
        <v>0</v>
      </c>
      <c r="AL36" s="327">
        <f t="shared" si="3"/>
        <v>11</v>
      </c>
      <c r="AM36" s="327">
        <f t="shared" si="3"/>
        <v>6</v>
      </c>
      <c r="AN36" s="327">
        <f t="shared" si="3"/>
        <v>3</v>
      </c>
      <c r="AO36" s="327">
        <f t="shared" si="3"/>
        <v>5</v>
      </c>
      <c r="AP36" s="327">
        <f t="shared" si="3"/>
        <v>-1</v>
      </c>
      <c r="AQ36" s="327">
        <f t="shared" si="3"/>
        <v>1</v>
      </c>
      <c r="AR36" s="534"/>
      <c r="AS36" s="327">
        <v>-107</v>
      </c>
      <c r="AT36" s="327">
        <v>15</v>
      </c>
      <c r="AU36" s="327">
        <v>4</v>
      </c>
      <c r="AV36" s="327">
        <v>-5</v>
      </c>
      <c r="AW36" s="327">
        <v>-22</v>
      </c>
      <c r="AX36" s="327">
        <v>-82</v>
      </c>
      <c r="AY36" s="327">
        <v>-23</v>
      </c>
      <c r="AZ36" s="327">
        <v>-5</v>
      </c>
      <c r="BA36" s="327">
        <v>-10</v>
      </c>
      <c r="BB36" s="327">
        <v>3</v>
      </c>
      <c r="BC36" s="327">
        <v>13</v>
      </c>
      <c r="BD36" s="327">
        <v>-6</v>
      </c>
      <c r="BE36" s="327">
        <v>10</v>
      </c>
      <c r="BF36" s="327">
        <v>3</v>
      </c>
      <c r="BG36" s="327">
        <v>5</v>
      </c>
      <c r="BH36" s="327">
        <v>-5</v>
      </c>
      <c r="BI36" s="327">
        <v>3</v>
      </c>
      <c r="BJ36" s="327">
        <v>-3</v>
      </c>
      <c r="BK36" s="327">
        <v>2</v>
      </c>
      <c r="BL36" s="328">
        <v>-4</v>
      </c>
      <c r="BM36" s="322"/>
    </row>
    <row r="37" spans="1:65">
      <c r="A37" s="324">
        <v>224</v>
      </c>
      <c r="B37" s="325" t="s">
        <v>148</v>
      </c>
      <c r="C37" s="326">
        <v>-400</v>
      </c>
      <c r="D37" s="327">
        <v>18</v>
      </c>
      <c r="E37" s="327">
        <v>0</v>
      </c>
      <c r="F37" s="327">
        <v>4</v>
      </c>
      <c r="G37" s="327">
        <v>-20</v>
      </c>
      <c r="H37" s="327">
        <v>-211</v>
      </c>
      <c r="I37" s="327">
        <v>-86</v>
      </c>
      <c r="J37" s="327">
        <v>-44</v>
      </c>
      <c r="K37" s="327">
        <v>-45</v>
      </c>
      <c r="L37" s="327">
        <v>-14</v>
      </c>
      <c r="M37" s="327">
        <v>-8</v>
      </c>
      <c r="N37" s="327">
        <v>-4</v>
      </c>
      <c r="O37" s="327">
        <v>3</v>
      </c>
      <c r="P37" s="327">
        <v>4</v>
      </c>
      <c r="Q37" s="327">
        <v>2</v>
      </c>
      <c r="R37" s="327">
        <v>3</v>
      </c>
      <c r="S37" s="327">
        <v>-3</v>
      </c>
      <c r="T37" s="327">
        <v>3</v>
      </c>
      <c r="U37" s="327">
        <v>-2</v>
      </c>
      <c r="V37" s="327">
        <v>0</v>
      </c>
      <c r="W37" s="327"/>
      <c r="X37" s="326">
        <f t="shared" si="1"/>
        <v>-255</v>
      </c>
      <c r="Y37" s="327">
        <f t="shared" si="3"/>
        <v>1</v>
      </c>
      <c r="Z37" s="327">
        <f t="shared" si="3"/>
        <v>3</v>
      </c>
      <c r="AA37" s="327">
        <f t="shared" si="3"/>
        <v>2</v>
      </c>
      <c r="AB37" s="327">
        <f t="shared" si="3"/>
        <v>-7</v>
      </c>
      <c r="AC37" s="327">
        <f t="shared" si="3"/>
        <v>-124</v>
      </c>
      <c r="AD37" s="327">
        <f t="shared" si="3"/>
        <v>-57</v>
      </c>
      <c r="AE37" s="327">
        <f t="shared" si="3"/>
        <v>-39</v>
      </c>
      <c r="AF37" s="327">
        <f t="shared" si="3"/>
        <v>-24</v>
      </c>
      <c r="AG37" s="327">
        <f t="shared" si="3"/>
        <v>-11</v>
      </c>
      <c r="AH37" s="327">
        <f t="shared" si="3"/>
        <v>-6</v>
      </c>
      <c r="AI37" s="327">
        <f t="shared" si="3"/>
        <v>-6</v>
      </c>
      <c r="AJ37" s="327">
        <f t="shared" si="3"/>
        <v>0</v>
      </c>
      <c r="AK37" s="327">
        <f t="shared" si="3"/>
        <v>4</v>
      </c>
      <c r="AL37" s="327">
        <f t="shared" si="3"/>
        <v>4</v>
      </c>
      <c r="AM37" s="327">
        <f t="shared" si="3"/>
        <v>4</v>
      </c>
      <c r="AN37" s="327">
        <f t="shared" si="3"/>
        <v>-4</v>
      </c>
      <c r="AO37" s="327">
        <f t="shared" si="3"/>
        <v>3</v>
      </c>
      <c r="AP37" s="327">
        <f t="shared" si="3"/>
        <v>1</v>
      </c>
      <c r="AQ37" s="327">
        <f t="shared" si="3"/>
        <v>1</v>
      </c>
      <c r="AR37" s="534"/>
      <c r="AS37" s="327">
        <v>-145</v>
      </c>
      <c r="AT37" s="327">
        <v>17</v>
      </c>
      <c r="AU37" s="327">
        <v>-3</v>
      </c>
      <c r="AV37" s="327">
        <v>2</v>
      </c>
      <c r="AW37" s="327">
        <v>-13</v>
      </c>
      <c r="AX37" s="327">
        <v>-87</v>
      </c>
      <c r="AY37" s="327">
        <v>-29</v>
      </c>
      <c r="AZ37" s="327">
        <v>-5</v>
      </c>
      <c r="BA37" s="327">
        <v>-21</v>
      </c>
      <c r="BB37" s="327">
        <v>-3</v>
      </c>
      <c r="BC37" s="327">
        <v>-2</v>
      </c>
      <c r="BD37" s="327">
        <v>2</v>
      </c>
      <c r="BE37" s="327">
        <v>3</v>
      </c>
      <c r="BF37" s="327">
        <v>0</v>
      </c>
      <c r="BG37" s="327">
        <v>-2</v>
      </c>
      <c r="BH37" s="327">
        <v>-1</v>
      </c>
      <c r="BI37" s="327">
        <v>1</v>
      </c>
      <c r="BJ37" s="327">
        <v>0</v>
      </c>
      <c r="BK37" s="327">
        <v>-3</v>
      </c>
      <c r="BL37" s="328">
        <v>-1</v>
      </c>
      <c r="BM37" s="322"/>
    </row>
    <row r="38" spans="1:65">
      <c r="A38" s="324">
        <v>225</v>
      </c>
      <c r="B38" s="325" t="s">
        <v>285</v>
      </c>
      <c r="C38" s="326">
        <v>-195</v>
      </c>
      <c r="D38" s="327">
        <v>-1</v>
      </c>
      <c r="E38" s="327">
        <v>-12</v>
      </c>
      <c r="F38" s="327">
        <v>0</v>
      </c>
      <c r="G38" s="327">
        <v>-31</v>
      </c>
      <c r="H38" s="327">
        <v>-77</v>
      </c>
      <c r="I38" s="327">
        <v>-7</v>
      </c>
      <c r="J38" s="327">
        <v>-30</v>
      </c>
      <c r="K38" s="327">
        <v>-13</v>
      </c>
      <c r="L38" s="327">
        <v>13</v>
      </c>
      <c r="M38" s="327">
        <v>4</v>
      </c>
      <c r="N38" s="327">
        <v>-1</v>
      </c>
      <c r="O38" s="327">
        <v>-1</v>
      </c>
      <c r="P38" s="327">
        <v>-10</v>
      </c>
      <c r="Q38" s="327">
        <v>-3</v>
      </c>
      <c r="R38" s="327">
        <v>-4</v>
      </c>
      <c r="S38" s="327">
        <v>-8</v>
      </c>
      <c r="T38" s="327">
        <v>-4</v>
      </c>
      <c r="U38" s="327">
        <v>-4</v>
      </c>
      <c r="V38" s="327">
        <v>-6</v>
      </c>
      <c r="W38" s="327"/>
      <c r="X38" s="326">
        <f t="shared" si="1"/>
        <v>-79</v>
      </c>
      <c r="Y38" s="327">
        <f t="shared" si="3"/>
        <v>2</v>
      </c>
      <c r="Z38" s="327">
        <f t="shared" si="3"/>
        <v>-7</v>
      </c>
      <c r="AA38" s="327">
        <f t="shared" si="3"/>
        <v>-3</v>
      </c>
      <c r="AB38" s="327">
        <f t="shared" si="3"/>
        <v>-19</v>
      </c>
      <c r="AC38" s="327">
        <f t="shared" si="3"/>
        <v>-29</v>
      </c>
      <c r="AD38" s="327">
        <f t="shared" si="3"/>
        <v>-7</v>
      </c>
      <c r="AE38" s="327">
        <f t="shared" si="3"/>
        <v>-19</v>
      </c>
      <c r="AF38" s="327">
        <f t="shared" si="3"/>
        <v>-12</v>
      </c>
      <c r="AG38" s="327">
        <f t="shared" si="3"/>
        <v>9</v>
      </c>
      <c r="AH38" s="327">
        <f t="shared" si="3"/>
        <v>4</v>
      </c>
      <c r="AI38" s="327">
        <f t="shared" si="3"/>
        <v>5</v>
      </c>
      <c r="AJ38" s="327">
        <f t="shared" si="3"/>
        <v>4</v>
      </c>
      <c r="AK38" s="327">
        <f t="shared" si="3"/>
        <v>-3</v>
      </c>
      <c r="AL38" s="327">
        <f t="shared" si="3"/>
        <v>0</v>
      </c>
      <c r="AM38" s="327">
        <f t="shared" si="3"/>
        <v>2</v>
      </c>
      <c r="AN38" s="327">
        <f t="shared" si="3"/>
        <v>-5</v>
      </c>
      <c r="AO38" s="327">
        <f t="shared" si="3"/>
        <v>-1</v>
      </c>
      <c r="AP38" s="327">
        <f t="shared" si="3"/>
        <v>1</v>
      </c>
      <c r="AQ38" s="327">
        <f t="shared" si="3"/>
        <v>-1</v>
      </c>
      <c r="AR38" s="534"/>
      <c r="AS38" s="327">
        <v>-116</v>
      </c>
      <c r="AT38" s="327">
        <v>-3</v>
      </c>
      <c r="AU38" s="327">
        <v>-5</v>
      </c>
      <c r="AV38" s="327">
        <v>3</v>
      </c>
      <c r="AW38" s="327">
        <v>-12</v>
      </c>
      <c r="AX38" s="327">
        <v>-48</v>
      </c>
      <c r="AY38" s="327">
        <v>0</v>
      </c>
      <c r="AZ38" s="327">
        <v>-11</v>
      </c>
      <c r="BA38" s="327">
        <v>-1</v>
      </c>
      <c r="BB38" s="327">
        <v>4</v>
      </c>
      <c r="BC38" s="327">
        <v>0</v>
      </c>
      <c r="BD38" s="327">
        <v>-6</v>
      </c>
      <c r="BE38" s="327">
        <v>-5</v>
      </c>
      <c r="BF38" s="327">
        <v>-7</v>
      </c>
      <c r="BG38" s="327">
        <v>-3</v>
      </c>
      <c r="BH38" s="327">
        <v>-6</v>
      </c>
      <c r="BI38" s="327">
        <v>-3</v>
      </c>
      <c r="BJ38" s="327">
        <v>-3</v>
      </c>
      <c r="BK38" s="327">
        <v>-5</v>
      </c>
      <c r="BL38" s="328">
        <v>-5</v>
      </c>
      <c r="BM38" s="322"/>
    </row>
    <row r="39" spans="1:65">
      <c r="A39" s="324">
        <v>226</v>
      </c>
      <c r="B39" s="325" t="s">
        <v>286</v>
      </c>
      <c r="C39" s="326">
        <v>-214</v>
      </c>
      <c r="D39" s="327">
        <v>24</v>
      </c>
      <c r="E39" s="327">
        <v>11</v>
      </c>
      <c r="F39" s="327">
        <v>-8</v>
      </c>
      <c r="G39" s="327">
        <v>-37</v>
      </c>
      <c r="H39" s="327">
        <v>-182</v>
      </c>
      <c r="I39" s="327">
        <v>-59</v>
      </c>
      <c r="J39" s="327">
        <v>-10</v>
      </c>
      <c r="K39" s="327">
        <v>12</v>
      </c>
      <c r="L39" s="327">
        <v>-3</v>
      </c>
      <c r="M39" s="327">
        <v>5</v>
      </c>
      <c r="N39" s="327">
        <v>2</v>
      </c>
      <c r="O39" s="327">
        <v>4</v>
      </c>
      <c r="P39" s="327">
        <v>9</v>
      </c>
      <c r="Q39" s="327">
        <v>12</v>
      </c>
      <c r="R39" s="327">
        <v>11</v>
      </c>
      <c r="S39" s="327">
        <v>1</v>
      </c>
      <c r="T39" s="327">
        <v>0</v>
      </c>
      <c r="U39" s="327">
        <v>-2</v>
      </c>
      <c r="V39" s="327">
        <v>-4</v>
      </c>
      <c r="W39" s="327"/>
      <c r="X39" s="326">
        <f t="shared" si="1"/>
        <v>-167</v>
      </c>
      <c r="Y39" s="327">
        <f t="shared" si="3"/>
        <v>6</v>
      </c>
      <c r="Z39" s="327">
        <f t="shared" si="3"/>
        <v>6</v>
      </c>
      <c r="AA39" s="327">
        <f t="shared" si="3"/>
        <v>-2</v>
      </c>
      <c r="AB39" s="327">
        <f t="shared" si="3"/>
        <v>-38</v>
      </c>
      <c r="AC39" s="327">
        <f t="shared" si="3"/>
        <v>-109</v>
      </c>
      <c r="AD39" s="327">
        <f t="shared" si="3"/>
        <v>-42</v>
      </c>
      <c r="AE39" s="327">
        <f t="shared" si="3"/>
        <v>-12</v>
      </c>
      <c r="AF39" s="327">
        <f t="shared" si="3"/>
        <v>13</v>
      </c>
      <c r="AG39" s="327">
        <f t="shared" si="3"/>
        <v>-3</v>
      </c>
      <c r="AH39" s="327">
        <f t="shared" si="3"/>
        <v>-3</v>
      </c>
      <c r="AI39" s="327">
        <f t="shared" si="3"/>
        <v>-2</v>
      </c>
      <c r="AJ39" s="327">
        <f t="shared" si="3"/>
        <v>-7</v>
      </c>
      <c r="AK39" s="327">
        <f t="shared" si="3"/>
        <v>7</v>
      </c>
      <c r="AL39" s="327">
        <f t="shared" si="3"/>
        <v>11</v>
      </c>
      <c r="AM39" s="327">
        <f t="shared" si="3"/>
        <v>7</v>
      </c>
      <c r="AN39" s="327">
        <f t="shared" si="3"/>
        <v>0</v>
      </c>
      <c r="AO39" s="327">
        <f t="shared" si="3"/>
        <v>5</v>
      </c>
      <c r="AP39" s="327">
        <f t="shared" si="3"/>
        <v>0</v>
      </c>
      <c r="AQ39" s="327">
        <f t="shared" si="3"/>
        <v>-4</v>
      </c>
      <c r="AR39" s="534"/>
      <c r="AS39" s="327">
        <v>-47</v>
      </c>
      <c r="AT39" s="327">
        <v>18</v>
      </c>
      <c r="AU39" s="327">
        <v>5</v>
      </c>
      <c r="AV39" s="327">
        <v>-6</v>
      </c>
      <c r="AW39" s="327">
        <v>1</v>
      </c>
      <c r="AX39" s="327">
        <v>-73</v>
      </c>
      <c r="AY39" s="327">
        <v>-17</v>
      </c>
      <c r="AZ39" s="327">
        <v>2</v>
      </c>
      <c r="BA39" s="327">
        <v>-1</v>
      </c>
      <c r="BB39" s="327">
        <v>0</v>
      </c>
      <c r="BC39" s="327">
        <v>8</v>
      </c>
      <c r="BD39" s="327">
        <v>4</v>
      </c>
      <c r="BE39" s="327">
        <v>11</v>
      </c>
      <c r="BF39" s="327">
        <v>2</v>
      </c>
      <c r="BG39" s="327">
        <v>1</v>
      </c>
      <c r="BH39" s="327">
        <v>4</v>
      </c>
      <c r="BI39" s="327">
        <v>1</v>
      </c>
      <c r="BJ39" s="327">
        <v>-5</v>
      </c>
      <c r="BK39" s="327">
        <v>-2</v>
      </c>
      <c r="BL39" s="328">
        <v>0</v>
      </c>
      <c r="BM39" s="322"/>
    </row>
    <row r="40" spans="1:65">
      <c r="A40" s="324">
        <v>227</v>
      </c>
      <c r="B40" s="325" t="s">
        <v>287</v>
      </c>
      <c r="C40" s="326">
        <v>-336</v>
      </c>
      <c r="D40" s="327">
        <v>7</v>
      </c>
      <c r="E40" s="327">
        <v>-2</v>
      </c>
      <c r="F40" s="327">
        <v>-8</v>
      </c>
      <c r="G40" s="327">
        <v>-57</v>
      </c>
      <c r="H40" s="327">
        <v>-151</v>
      </c>
      <c r="I40" s="327">
        <v>-57</v>
      </c>
      <c r="J40" s="327">
        <v>-23</v>
      </c>
      <c r="K40" s="327">
        <v>5</v>
      </c>
      <c r="L40" s="327">
        <v>-17</v>
      </c>
      <c r="M40" s="327">
        <v>-6</v>
      </c>
      <c r="N40" s="327">
        <v>-2</v>
      </c>
      <c r="O40" s="327">
        <v>-5</v>
      </c>
      <c r="P40" s="327">
        <v>0</v>
      </c>
      <c r="Q40" s="327">
        <v>-6</v>
      </c>
      <c r="R40" s="327">
        <v>0</v>
      </c>
      <c r="S40" s="327">
        <v>-4</v>
      </c>
      <c r="T40" s="327">
        <v>-4</v>
      </c>
      <c r="U40" s="327">
        <v>-4</v>
      </c>
      <c r="V40" s="327">
        <v>-2</v>
      </c>
      <c r="W40" s="327"/>
      <c r="X40" s="326">
        <f t="shared" si="1"/>
        <v>-152</v>
      </c>
      <c r="Y40" s="327">
        <f t="shared" si="3"/>
        <v>10</v>
      </c>
      <c r="Z40" s="327">
        <f t="shared" si="3"/>
        <v>4</v>
      </c>
      <c r="AA40" s="327">
        <f t="shared" si="3"/>
        <v>-4</v>
      </c>
      <c r="AB40" s="327">
        <f t="shared" si="3"/>
        <v>-34</v>
      </c>
      <c r="AC40" s="327">
        <f t="shared" si="3"/>
        <v>-73</v>
      </c>
      <c r="AD40" s="327">
        <f t="shared" si="3"/>
        <v>-28</v>
      </c>
      <c r="AE40" s="327">
        <f t="shared" si="3"/>
        <v>-25</v>
      </c>
      <c r="AF40" s="327">
        <f t="shared" si="3"/>
        <v>-2</v>
      </c>
      <c r="AG40" s="327">
        <f t="shared" si="3"/>
        <v>-2</v>
      </c>
      <c r="AH40" s="327">
        <f t="shared" si="3"/>
        <v>-1</v>
      </c>
      <c r="AI40" s="327">
        <f t="shared" si="3"/>
        <v>4</v>
      </c>
      <c r="AJ40" s="327">
        <f t="shared" si="3"/>
        <v>1</v>
      </c>
      <c r="AK40" s="327">
        <f t="shared" si="3"/>
        <v>1</v>
      </c>
      <c r="AL40" s="327">
        <f t="shared" si="3"/>
        <v>-4</v>
      </c>
      <c r="AM40" s="327">
        <f t="shared" si="3"/>
        <v>4</v>
      </c>
      <c r="AN40" s="327">
        <f t="shared" si="3"/>
        <v>-4</v>
      </c>
      <c r="AO40" s="327">
        <f t="shared" si="3"/>
        <v>1</v>
      </c>
      <c r="AP40" s="327">
        <f t="shared" si="3"/>
        <v>0</v>
      </c>
      <c r="AQ40" s="327">
        <f t="shared" si="3"/>
        <v>0</v>
      </c>
      <c r="AR40" s="534"/>
      <c r="AS40" s="327">
        <v>-184</v>
      </c>
      <c r="AT40" s="327">
        <v>-3</v>
      </c>
      <c r="AU40" s="327">
        <v>-6</v>
      </c>
      <c r="AV40" s="327">
        <v>-4</v>
      </c>
      <c r="AW40" s="327">
        <v>-23</v>
      </c>
      <c r="AX40" s="327">
        <v>-78</v>
      </c>
      <c r="AY40" s="327">
        <v>-29</v>
      </c>
      <c r="AZ40" s="327">
        <v>2</v>
      </c>
      <c r="BA40" s="327">
        <v>7</v>
      </c>
      <c r="BB40" s="327">
        <v>-15</v>
      </c>
      <c r="BC40" s="327">
        <v>-5</v>
      </c>
      <c r="BD40" s="327">
        <v>-6</v>
      </c>
      <c r="BE40" s="327">
        <v>-6</v>
      </c>
      <c r="BF40" s="327">
        <v>-1</v>
      </c>
      <c r="BG40" s="327">
        <v>-2</v>
      </c>
      <c r="BH40" s="327">
        <v>-4</v>
      </c>
      <c r="BI40" s="327">
        <v>0</v>
      </c>
      <c r="BJ40" s="327">
        <v>-5</v>
      </c>
      <c r="BK40" s="327">
        <v>-4</v>
      </c>
      <c r="BL40" s="328">
        <v>-2</v>
      </c>
      <c r="BM40" s="322"/>
    </row>
    <row r="41" spans="1:65">
      <c r="A41" s="324">
        <v>228</v>
      </c>
      <c r="B41" s="325" t="s">
        <v>288</v>
      </c>
      <c r="C41" s="326">
        <v>167</v>
      </c>
      <c r="D41" s="327">
        <v>-21</v>
      </c>
      <c r="E41" s="327">
        <v>-4</v>
      </c>
      <c r="F41" s="327">
        <v>-4</v>
      </c>
      <c r="G41" s="327">
        <v>70</v>
      </c>
      <c r="H41" s="327">
        <v>34</v>
      </c>
      <c r="I41" s="327">
        <v>36</v>
      </c>
      <c r="J41" s="327">
        <v>15</v>
      </c>
      <c r="K41" s="327">
        <v>14</v>
      </c>
      <c r="L41" s="327">
        <v>-1</v>
      </c>
      <c r="M41" s="327">
        <v>20</v>
      </c>
      <c r="N41" s="327">
        <v>-1</v>
      </c>
      <c r="O41" s="327">
        <v>7</v>
      </c>
      <c r="P41" s="327">
        <v>-5</v>
      </c>
      <c r="Q41" s="327">
        <v>-2</v>
      </c>
      <c r="R41" s="327">
        <v>3</v>
      </c>
      <c r="S41" s="327">
        <v>8</v>
      </c>
      <c r="T41" s="327">
        <v>1</v>
      </c>
      <c r="U41" s="327">
        <v>2</v>
      </c>
      <c r="V41" s="327">
        <v>-5</v>
      </c>
      <c r="W41" s="327"/>
      <c r="X41" s="326">
        <f t="shared" si="1"/>
        <v>74</v>
      </c>
      <c r="Y41" s="327">
        <f t="shared" si="3"/>
        <v>-4</v>
      </c>
      <c r="Z41" s="327">
        <f t="shared" si="3"/>
        <v>-5</v>
      </c>
      <c r="AA41" s="327">
        <f t="shared" si="3"/>
        <v>-1</v>
      </c>
      <c r="AB41" s="327">
        <f t="shared" si="3"/>
        <v>1</v>
      </c>
      <c r="AC41" s="327">
        <f t="shared" si="3"/>
        <v>40</v>
      </c>
      <c r="AD41" s="327">
        <f t="shared" si="3"/>
        <v>4</v>
      </c>
      <c r="AE41" s="327">
        <f t="shared" si="3"/>
        <v>7</v>
      </c>
      <c r="AF41" s="327">
        <f t="shared" si="3"/>
        <v>7</v>
      </c>
      <c r="AG41" s="327">
        <f t="shared" si="3"/>
        <v>4</v>
      </c>
      <c r="AH41" s="327">
        <f t="shared" si="3"/>
        <v>12</v>
      </c>
      <c r="AI41" s="327">
        <f t="shared" si="3"/>
        <v>9</v>
      </c>
      <c r="AJ41" s="327">
        <f t="shared" si="3"/>
        <v>-3</v>
      </c>
      <c r="AK41" s="327">
        <f t="shared" si="3"/>
        <v>-3</v>
      </c>
      <c r="AL41" s="327">
        <f t="shared" si="3"/>
        <v>1</v>
      </c>
      <c r="AM41" s="327">
        <f t="shared" si="3"/>
        <v>-1</v>
      </c>
      <c r="AN41" s="327">
        <f t="shared" si="3"/>
        <v>5</v>
      </c>
      <c r="AO41" s="327">
        <f t="shared" si="3"/>
        <v>1</v>
      </c>
      <c r="AP41" s="327">
        <f t="shared" si="3"/>
        <v>0</v>
      </c>
      <c r="AQ41" s="327">
        <f t="shared" si="3"/>
        <v>0</v>
      </c>
      <c r="AR41" s="534"/>
      <c r="AS41" s="327">
        <v>93</v>
      </c>
      <c r="AT41" s="327">
        <v>-17</v>
      </c>
      <c r="AU41" s="327">
        <v>1</v>
      </c>
      <c r="AV41" s="327">
        <v>-3</v>
      </c>
      <c r="AW41" s="327">
        <v>69</v>
      </c>
      <c r="AX41" s="327">
        <v>-6</v>
      </c>
      <c r="AY41" s="327">
        <v>32</v>
      </c>
      <c r="AZ41" s="327">
        <v>8</v>
      </c>
      <c r="BA41" s="327">
        <v>7</v>
      </c>
      <c r="BB41" s="327">
        <v>-5</v>
      </c>
      <c r="BC41" s="327">
        <v>8</v>
      </c>
      <c r="BD41" s="327">
        <v>-10</v>
      </c>
      <c r="BE41" s="327">
        <v>10</v>
      </c>
      <c r="BF41" s="327">
        <v>-2</v>
      </c>
      <c r="BG41" s="327">
        <v>-3</v>
      </c>
      <c r="BH41" s="327">
        <v>4</v>
      </c>
      <c r="BI41" s="327">
        <v>3</v>
      </c>
      <c r="BJ41" s="327">
        <v>0</v>
      </c>
      <c r="BK41" s="327">
        <v>2</v>
      </c>
      <c r="BL41" s="328">
        <v>-5</v>
      </c>
      <c r="BM41" s="322"/>
    </row>
    <row r="42" spans="1:65">
      <c r="A42" s="324">
        <v>229</v>
      </c>
      <c r="B42" s="325" t="s">
        <v>131</v>
      </c>
      <c r="C42" s="326">
        <v>-242</v>
      </c>
      <c r="D42" s="327">
        <v>34</v>
      </c>
      <c r="E42" s="327">
        <v>5</v>
      </c>
      <c r="F42" s="327">
        <v>-4</v>
      </c>
      <c r="G42" s="327">
        <v>-7</v>
      </c>
      <c r="H42" s="327">
        <v>-172</v>
      </c>
      <c r="I42" s="327">
        <v>-71</v>
      </c>
      <c r="J42" s="327">
        <v>-33</v>
      </c>
      <c r="K42" s="327">
        <v>-4</v>
      </c>
      <c r="L42" s="327">
        <v>-4</v>
      </c>
      <c r="M42" s="327">
        <v>10</v>
      </c>
      <c r="N42" s="327">
        <v>-24</v>
      </c>
      <c r="O42" s="327">
        <v>18</v>
      </c>
      <c r="P42" s="327">
        <v>14</v>
      </c>
      <c r="Q42" s="327">
        <v>11</v>
      </c>
      <c r="R42" s="327">
        <v>2</v>
      </c>
      <c r="S42" s="327">
        <v>-9</v>
      </c>
      <c r="T42" s="327">
        <v>-3</v>
      </c>
      <c r="U42" s="327">
        <v>1</v>
      </c>
      <c r="V42" s="327">
        <v>-6</v>
      </c>
      <c r="W42" s="327"/>
      <c r="X42" s="326">
        <f t="shared" si="1"/>
        <v>-125</v>
      </c>
      <c r="Y42" s="327">
        <f t="shared" si="3"/>
        <v>25</v>
      </c>
      <c r="Z42" s="327">
        <f t="shared" si="3"/>
        <v>0</v>
      </c>
      <c r="AA42" s="327">
        <f t="shared" si="3"/>
        <v>-1</v>
      </c>
      <c r="AB42" s="327">
        <f t="shared" si="3"/>
        <v>-13</v>
      </c>
      <c r="AC42" s="327">
        <f t="shared" si="3"/>
        <v>-69</v>
      </c>
      <c r="AD42" s="327">
        <f t="shared" si="3"/>
        <v>-38</v>
      </c>
      <c r="AE42" s="327">
        <f t="shared" si="3"/>
        <v>-12</v>
      </c>
      <c r="AF42" s="327">
        <f t="shared" si="3"/>
        <v>-13</v>
      </c>
      <c r="AG42" s="327">
        <f t="shared" si="3"/>
        <v>-1</v>
      </c>
      <c r="AH42" s="327">
        <f t="shared" si="3"/>
        <v>4</v>
      </c>
      <c r="AI42" s="327">
        <f t="shared" si="3"/>
        <v>-11</v>
      </c>
      <c r="AJ42" s="327">
        <f t="shared" si="3"/>
        <v>4</v>
      </c>
      <c r="AK42" s="327">
        <f t="shared" si="3"/>
        <v>4</v>
      </c>
      <c r="AL42" s="327">
        <f t="shared" si="3"/>
        <v>2</v>
      </c>
      <c r="AM42" s="327">
        <f t="shared" si="3"/>
        <v>0</v>
      </c>
      <c r="AN42" s="327">
        <f t="shared" si="3"/>
        <v>-2</v>
      </c>
      <c r="AO42" s="327">
        <f t="shared" si="3"/>
        <v>-3</v>
      </c>
      <c r="AP42" s="327">
        <f t="shared" si="3"/>
        <v>-1</v>
      </c>
      <c r="AQ42" s="327">
        <f t="shared" si="3"/>
        <v>0</v>
      </c>
      <c r="AR42" s="534"/>
      <c r="AS42" s="327">
        <v>-117</v>
      </c>
      <c r="AT42" s="327">
        <v>9</v>
      </c>
      <c r="AU42" s="327">
        <v>5</v>
      </c>
      <c r="AV42" s="327">
        <v>-3</v>
      </c>
      <c r="AW42" s="327">
        <v>6</v>
      </c>
      <c r="AX42" s="327">
        <v>-103</v>
      </c>
      <c r="AY42" s="327">
        <v>-33</v>
      </c>
      <c r="AZ42" s="327">
        <v>-21</v>
      </c>
      <c r="BA42" s="327">
        <v>9</v>
      </c>
      <c r="BB42" s="327">
        <v>-3</v>
      </c>
      <c r="BC42" s="327">
        <v>6</v>
      </c>
      <c r="BD42" s="327">
        <v>-13</v>
      </c>
      <c r="BE42" s="327">
        <v>14</v>
      </c>
      <c r="BF42" s="327">
        <v>10</v>
      </c>
      <c r="BG42" s="327">
        <v>9</v>
      </c>
      <c r="BH42" s="327">
        <v>2</v>
      </c>
      <c r="BI42" s="327">
        <v>-7</v>
      </c>
      <c r="BJ42" s="327">
        <v>0</v>
      </c>
      <c r="BK42" s="327">
        <v>2</v>
      </c>
      <c r="BL42" s="328">
        <v>-6</v>
      </c>
      <c r="BM42" s="322"/>
    </row>
    <row r="43" spans="1:65">
      <c r="A43" s="324">
        <v>301</v>
      </c>
      <c r="B43" s="325" t="s">
        <v>118</v>
      </c>
      <c r="C43" s="326">
        <v>-232</v>
      </c>
      <c r="D43" s="327">
        <v>47</v>
      </c>
      <c r="E43" s="327">
        <v>6</v>
      </c>
      <c r="F43" s="327">
        <v>-10</v>
      </c>
      <c r="G43" s="327">
        <v>-36</v>
      </c>
      <c r="H43" s="327">
        <v>-137</v>
      </c>
      <c r="I43" s="327">
        <v>-97</v>
      </c>
      <c r="J43" s="327">
        <v>-17</v>
      </c>
      <c r="K43" s="327">
        <v>20</v>
      </c>
      <c r="L43" s="327">
        <v>-23</v>
      </c>
      <c r="M43" s="327">
        <v>-7</v>
      </c>
      <c r="N43" s="327">
        <v>-4</v>
      </c>
      <c r="O43" s="327">
        <v>-1</v>
      </c>
      <c r="P43" s="327">
        <v>-11</v>
      </c>
      <c r="Q43" s="327">
        <v>2</v>
      </c>
      <c r="R43" s="327">
        <v>15</v>
      </c>
      <c r="S43" s="327">
        <v>-1</v>
      </c>
      <c r="T43" s="327">
        <v>0</v>
      </c>
      <c r="U43" s="327">
        <v>14</v>
      </c>
      <c r="V43" s="327">
        <v>8</v>
      </c>
      <c r="W43" s="327"/>
      <c r="X43" s="326">
        <f t="shared" si="1"/>
        <v>-98</v>
      </c>
      <c r="Y43" s="327">
        <f t="shared" si="3"/>
        <v>33</v>
      </c>
      <c r="Z43" s="327">
        <f t="shared" si="3"/>
        <v>4</v>
      </c>
      <c r="AA43" s="327">
        <f t="shared" si="3"/>
        <v>-6</v>
      </c>
      <c r="AB43" s="327">
        <f t="shared" si="3"/>
        <v>-23</v>
      </c>
      <c r="AC43" s="327">
        <f t="shared" si="3"/>
        <v>-67</v>
      </c>
      <c r="AD43" s="327">
        <f t="shared" si="3"/>
        <v>-37</v>
      </c>
      <c r="AE43" s="327">
        <f t="shared" si="3"/>
        <v>-15</v>
      </c>
      <c r="AF43" s="327">
        <f t="shared" si="3"/>
        <v>16</v>
      </c>
      <c r="AG43" s="327">
        <f t="shared" si="3"/>
        <v>3</v>
      </c>
      <c r="AH43" s="327">
        <f t="shared" si="3"/>
        <v>-2</v>
      </c>
      <c r="AI43" s="327">
        <f t="shared" si="3"/>
        <v>-4</v>
      </c>
      <c r="AJ43" s="327">
        <f t="shared" si="3"/>
        <v>-2</v>
      </c>
      <c r="AK43" s="327">
        <f t="shared" si="3"/>
        <v>-5</v>
      </c>
      <c r="AL43" s="327">
        <f t="shared" si="3"/>
        <v>-2</v>
      </c>
      <c r="AM43" s="327">
        <f t="shared" si="3"/>
        <v>6</v>
      </c>
      <c r="AN43" s="327">
        <f t="shared" si="3"/>
        <v>0</v>
      </c>
      <c r="AO43" s="327">
        <f t="shared" si="3"/>
        <v>0</v>
      </c>
      <c r="AP43" s="327">
        <f t="shared" si="3"/>
        <v>3</v>
      </c>
      <c r="AQ43" s="327">
        <f t="shared" si="3"/>
        <v>0</v>
      </c>
      <c r="AR43" s="534"/>
      <c r="AS43" s="327">
        <v>-134</v>
      </c>
      <c r="AT43" s="327">
        <v>14</v>
      </c>
      <c r="AU43" s="327">
        <v>2</v>
      </c>
      <c r="AV43" s="327">
        <v>-4</v>
      </c>
      <c r="AW43" s="327">
        <v>-13</v>
      </c>
      <c r="AX43" s="327">
        <v>-70</v>
      </c>
      <c r="AY43" s="327">
        <v>-60</v>
      </c>
      <c r="AZ43" s="327">
        <v>-2</v>
      </c>
      <c r="BA43" s="327">
        <v>4</v>
      </c>
      <c r="BB43" s="327">
        <v>-26</v>
      </c>
      <c r="BC43" s="327">
        <v>-5</v>
      </c>
      <c r="BD43" s="327">
        <v>0</v>
      </c>
      <c r="BE43" s="327">
        <v>1</v>
      </c>
      <c r="BF43" s="327">
        <v>-6</v>
      </c>
      <c r="BG43" s="327">
        <v>4</v>
      </c>
      <c r="BH43" s="327">
        <v>9</v>
      </c>
      <c r="BI43" s="327">
        <v>-1</v>
      </c>
      <c r="BJ43" s="327">
        <v>0</v>
      </c>
      <c r="BK43" s="327">
        <v>11</v>
      </c>
      <c r="BL43" s="328">
        <v>8</v>
      </c>
      <c r="BM43" s="322"/>
    </row>
    <row r="44" spans="1:65">
      <c r="A44" s="324">
        <v>365</v>
      </c>
      <c r="B44" s="325" t="s">
        <v>289</v>
      </c>
      <c r="C44" s="326">
        <v>-137</v>
      </c>
      <c r="D44" s="327">
        <v>10</v>
      </c>
      <c r="E44" s="327">
        <v>5</v>
      </c>
      <c r="F44" s="327">
        <v>-9</v>
      </c>
      <c r="G44" s="327">
        <v>-40</v>
      </c>
      <c r="H44" s="327">
        <v>-72</v>
      </c>
      <c r="I44" s="327">
        <v>-24</v>
      </c>
      <c r="J44" s="327">
        <v>-4</v>
      </c>
      <c r="K44" s="327">
        <v>-7</v>
      </c>
      <c r="L44" s="327">
        <v>-1</v>
      </c>
      <c r="M44" s="327">
        <v>-14</v>
      </c>
      <c r="N44" s="327">
        <v>-1</v>
      </c>
      <c r="O44" s="327">
        <v>-2</v>
      </c>
      <c r="P44" s="327">
        <v>4</v>
      </c>
      <c r="Q44" s="327">
        <v>0</v>
      </c>
      <c r="R44" s="327">
        <v>14</v>
      </c>
      <c r="S44" s="327">
        <v>4</v>
      </c>
      <c r="T44" s="327">
        <v>-1</v>
      </c>
      <c r="U44" s="327">
        <v>2</v>
      </c>
      <c r="V44" s="327">
        <v>-1</v>
      </c>
      <c r="W44" s="327"/>
      <c r="X44" s="326">
        <f t="shared" si="1"/>
        <v>-38</v>
      </c>
      <c r="Y44" s="327">
        <f t="shared" si="3"/>
        <v>4</v>
      </c>
      <c r="Z44" s="327">
        <f t="shared" si="3"/>
        <v>0</v>
      </c>
      <c r="AA44" s="327">
        <f t="shared" si="3"/>
        <v>-2</v>
      </c>
      <c r="AB44" s="327">
        <f t="shared" si="3"/>
        <v>-27</v>
      </c>
      <c r="AC44" s="327">
        <f t="shared" si="3"/>
        <v>-20</v>
      </c>
      <c r="AD44" s="327">
        <f t="shared" si="3"/>
        <v>-4</v>
      </c>
      <c r="AE44" s="327">
        <f t="shared" si="3"/>
        <v>0</v>
      </c>
      <c r="AF44" s="327">
        <f t="shared" si="3"/>
        <v>-1</v>
      </c>
      <c r="AG44" s="327">
        <f t="shared" si="3"/>
        <v>4</v>
      </c>
      <c r="AH44" s="327">
        <f t="shared" si="3"/>
        <v>-6</v>
      </c>
      <c r="AI44" s="327">
        <f t="shared" si="3"/>
        <v>1</v>
      </c>
      <c r="AJ44" s="327">
        <f t="shared" si="3"/>
        <v>1</v>
      </c>
      <c r="AK44" s="327">
        <f t="shared" si="3"/>
        <v>3</v>
      </c>
      <c r="AL44" s="327">
        <f t="shared" si="3"/>
        <v>1</v>
      </c>
      <c r="AM44" s="327">
        <f t="shared" si="3"/>
        <v>6</v>
      </c>
      <c r="AN44" s="327">
        <f t="shared" si="3"/>
        <v>2</v>
      </c>
      <c r="AO44" s="327">
        <f t="shared" si="3"/>
        <v>0</v>
      </c>
      <c r="AP44" s="327">
        <f t="shared" si="3"/>
        <v>1</v>
      </c>
      <c r="AQ44" s="327">
        <f t="shared" si="3"/>
        <v>-1</v>
      </c>
      <c r="AR44" s="534"/>
      <c r="AS44" s="327">
        <v>-99</v>
      </c>
      <c r="AT44" s="327">
        <v>6</v>
      </c>
      <c r="AU44" s="327">
        <v>5</v>
      </c>
      <c r="AV44" s="327">
        <v>-7</v>
      </c>
      <c r="AW44" s="327">
        <v>-13</v>
      </c>
      <c r="AX44" s="327">
        <v>-52</v>
      </c>
      <c r="AY44" s="327">
        <v>-20</v>
      </c>
      <c r="AZ44" s="327">
        <v>-4</v>
      </c>
      <c r="BA44" s="327">
        <v>-6</v>
      </c>
      <c r="BB44" s="327">
        <v>-5</v>
      </c>
      <c r="BC44" s="327">
        <v>-8</v>
      </c>
      <c r="BD44" s="327">
        <v>-2</v>
      </c>
      <c r="BE44" s="327">
        <v>-3</v>
      </c>
      <c r="BF44" s="327">
        <v>1</v>
      </c>
      <c r="BG44" s="327">
        <v>-1</v>
      </c>
      <c r="BH44" s="327">
        <v>8</v>
      </c>
      <c r="BI44" s="327">
        <v>2</v>
      </c>
      <c r="BJ44" s="327">
        <v>-1</v>
      </c>
      <c r="BK44" s="327">
        <v>1</v>
      </c>
      <c r="BL44" s="328">
        <v>0</v>
      </c>
      <c r="BM44" s="322"/>
    </row>
    <row r="45" spans="1:65">
      <c r="A45" s="324">
        <v>381</v>
      </c>
      <c r="B45" s="325" t="s">
        <v>290</v>
      </c>
      <c r="C45" s="326">
        <v>128</v>
      </c>
      <c r="D45" s="327">
        <v>68</v>
      </c>
      <c r="E45" s="327">
        <v>-1</v>
      </c>
      <c r="F45" s="327">
        <v>0</v>
      </c>
      <c r="G45" s="327">
        <v>3</v>
      </c>
      <c r="H45" s="327">
        <v>1</v>
      </c>
      <c r="I45" s="327">
        <v>19</v>
      </c>
      <c r="J45" s="327">
        <v>36</v>
      </c>
      <c r="K45" s="327">
        <v>33</v>
      </c>
      <c r="L45" s="327">
        <v>12</v>
      </c>
      <c r="M45" s="327">
        <v>-15</v>
      </c>
      <c r="N45" s="327">
        <v>-7</v>
      </c>
      <c r="O45" s="327">
        <v>-12</v>
      </c>
      <c r="P45" s="327">
        <v>-4</v>
      </c>
      <c r="Q45" s="327">
        <v>-2</v>
      </c>
      <c r="R45" s="327">
        <v>-6</v>
      </c>
      <c r="S45" s="327">
        <v>-7</v>
      </c>
      <c r="T45" s="327">
        <v>2</v>
      </c>
      <c r="U45" s="327">
        <v>5</v>
      </c>
      <c r="V45" s="327">
        <v>3</v>
      </c>
      <c r="W45" s="327"/>
      <c r="X45" s="326">
        <f t="shared" si="1"/>
        <v>92</v>
      </c>
      <c r="Y45" s="327">
        <f t="shared" si="3"/>
        <v>42</v>
      </c>
      <c r="Z45" s="327">
        <f t="shared" ref="Y45:AQ54" si="4">Z101-Z157</f>
        <v>1</v>
      </c>
      <c r="AA45" s="327">
        <f t="shared" si="4"/>
        <v>1</v>
      </c>
      <c r="AB45" s="327">
        <f t="shared" si="4"/>
        <v>-2</v>
      </c>
      <c r="AC45" s="327">
        <f t="shared" si="4"/>
        <v>19</v>
      </c>
      <c r="AD45" s="327">
        <f t="shared" si="4"/>
        <v>12</v>
      </c>
      <c r="AE45" s="327">
        <f t="shared" si="4"/>
        <v>24</v>
      </c>
      <c r="AF45" s="327">
        <f t="shared" si="4"/>
        <v>24</v>
      </c>
      <c r="AG45" s="327">
        <f t="shared" si="4"/>
        <v>6</v>
      </c>
      <c r="AH45" s="327">
        <f t="shared" si="4"/>
        <v>-8</v>
      </c>
      <c r="AI45" s="327">
        <f t="shared" si="4"/>
        <v>-6</v>
      </c>
      <c r="AJ45" s="327">
        <f t="shared" si="4"/>
        <v>-11</v>
      </c>
      <c r="AK45" s="327">
        <f t="shared" si="4"/>
        <v>-3</v>
      </c>
      <c r="AL45" s="327">
        <f t="shared" si="4"/>
        <v>1</v>
      </c>
      <c r="AM45" s="327">
        <f t="shared" si="4"/>
        <v>-3</v>
      </c>
      <c r="AN45" s="327">
        <f t="shared" si="4"/>
        <v>-5</v>
      </c>
      <c r="AO45" s="327">
        <f t="shared" si="4"/>
        <v>1</v>
      </c>
      <c r="AP45" s="327">
        <f t="shared" si="4"/>
        <v>-2</v>
      </c>
      <c r="AQ45" s="327">
        <f t="shared" si="4"/>
        <v>1</v>
      </c>
      <c r="AR45" s="534"/>
      <c r="AS45" s="327">
        <v>36</v>
      </c>
      <c r="AT45" s="327">
        <v>26</v>
      </c>
      <c r="AU45" s="327">
        <v>-2</v>
      </c>
      <c r="AV45" s="327">
        <v>-1</v>
      </c>
      <c r="AW45" s="327">
        <v>5</v>
      </c>
      <c r="AX45" s="327">
        <v>-18</v>
      </c>
      <c r="AY45" s="327">
        <v>7</v>
      </c>
      <c r="AZ45" s="327">
        <v>12</v>
      </c>
      <c r="BA45" s="327">
        <v>9</v>
      </c>
      <c r="BB45" s="327">
        <v>6</v>
      </c>
      <c r="BC45" s="327">
        <v>-7</v>
      </c>
      <c r="BD45" s="327">
        <v>-1</v>
      </c>
      <c r="BE45" s="327">
        <v>-1</v>
      </c>
      <c r="BF45" s="327">
        <v>-1</v>
      </c>
      <c r="BG45" s="327">
        <v>-3</v>
      </c>
      <c r="BH45" s="327">
        <v>-3</v>
      </c>
      <c r="BI45" s="327">
        <v>-2</v>
      </c>
      <c r="BJ45" s="327">
        <v>1</v>
      </c>
      <c r="BK45" s="327">
        <v>7</v>
      </c>
      <c r="BL45" s="328">
        <v>2</v>
      </c>
      <c r="BM45" s="322"/>
    </row>
    <row r="46" spans="1:65">
      <c r="A46" s="324">
        <v>382</v>
      </c>
      <c r="B46" s="325" t="s">
        <v>291</v>
      </c>
      <c r="C46" s="326">
        <v>13</v>
      </c>
      <c r="D46" s="327">
        <v>24</v>
      </c>
      <c r="E46" s="327">
        <v>4</v>
      </c>
      <c r="F46" s="327">
        <v>4</v>
      </c>
      <c r="G46" s="327">
        <v>27</v>
      </c>
      <c r="H46" s="327">
        <v>-1</v>
      </c>
      <c r="I46" s="327">
        <v>-18</v>
      </c>
      <c r="J46" s="327">
        <v>-7</v>
      </c>
      <c r="K46" s="327">
        <v>-8</v>
      </c>
      <c r="L46" s="327">
        <v>14</v>
      </c>
      <c r="M46" s="327">
        <v>-3</v>
      </c>
      <c r="N46" s="327">
        <v>-10</v>
      </c>
      <c r="O46" s="327">
        <v>4</v>
      </c>
      <c r="P46" s="327">
        <v>-5</v>
      </c>
      <c r="Q46" s="327">
        <v>-18</v>
      </c>
      <c r="R46" s="327">
        <v>7</v>
      </c>
      <c r="S46" s="327">
        <v>-6</v>
      </c>
      <c r="T46" s="327">
        <v>-2</v>
      </c>
      <c r="U46" s="327">
        <v>7</v>
      </c>
      <c r="V46" s="327">
        <v>0</v>
      </c>
      <c r="W46" s="327"/>
      <c r="X46" s="326">
        <f t="shared" si="1"/>
        <v>25</v>
      </c>
      <c r="Y46" s="327">
        <f t="shared" si="4"/>
        <v>23</v>
      </c>
      <c r="Z46" s="327">
        <f t="shared" si="4"/>
        <v>-3</v>
      </c>
      <c r="AA46" s="327">
        <f t="shared" si="4"/>
        <v>1</v>
      </c>
      <c r="AB46" s="327">
        <f t="shared" si="4"/>
        <v>28</v>
      </c>
      <c r="AC46" s="327">
        <f t="shared" si="4"/>
        <v>-18</v>
      </c>
      <c r="AD46" s="327">
        <f t="shared" si="4"/>
        <v>11</v>
      </c>
      <c r="AE46" s="327">
        <f t="shared" si="4"/>
        <v>0</v>
      </c>
      <c r="AF46" s="327">
        <f t="shared" si="4"/>
        <v>-8</v>
      </c>
      <c r="AG46" s="327">
        <f t="shared" si="4"/>
        <v>9</v>
      </c>
      <c r="AH46" s="327">
        <f t="shared" si="4"/>
        <v>-2</v>
      </c>
      <c r="AI46" s="327">
        <f t="shared" si="4"/>
        <v>-9</v>
      </c>
      <c r="AJ46" s="327">
        <f t="shared" si="4"/>
        <v>2</v>
      </c>
      <c r="AK46" s="327">
        <f t="shared" si="4"/>
        <v>0</v>
      </c>
      <c r="AL46" s="327">
        <f t="shared" si="4"/>
        <v>-7</v>
      </c>
      <c r="AM46" s="327">
        <f t="shared" si="4"/>
        <v>-4</v>
      </c>
      <c r="AN46" s="327">
        <f t="shared" si="4"/>
        <v>2</v>
      </c>
      <c r="AO46" s="327">
        <f t="shared" si="4"/>
        <v>-3</v>
      </c>
      <c r="AP46" s="327">
        <f t="shared" si="4"/>
        <v>0</v>
      </c>
      <c r="AQ46" s="327">
        <f t="shared" si="4"/>
        <v>3</v>
      </c>
      <c r="AR46" s="534"/>
      <c r="AS46" s="327">
        <v>-12</v>
      </c>
      <c r="AT46" s="327">
        <v>1</v>
      </c>
      <c r="AU46" s="327">
        <v>7</v>
      </c>
      <c r="AV46" s="327">
        <v>3</v>
      </c>
      <c r="AW46" s="327">
        <v>-1</v>
      </c>
      <c r="AX46" s="327">
        <v>17</v>
      </c>
      <c r="AY46" s="327">
        <v>-29</v>
      </c>
      <c r="AZ46" s="327">
        <v>-7</v>
      </c>
      <c r="BA46" s="327">
        <v>0</v>
      </c>
      <c r="BB46" s="327">
        <v>5</v>
      </c>
      <c r="BC46" s="327">
        <v>-1</v>
      </c>
      <c r="BD46" s="327">
        <v>-1</v>
      </c>
      <c r="BE46" s="327">
        <v>2</v>
      </c>
      <c r="BF46" s="327">
        <v>-5</v>
      </c>
      <c r="BG46" s="327">
        <v>-11</v>
      </c>
      <c r="BH46" s="327">
        <v>11</v>
      </c>
      <c r="BI46" s="327">
        <v>-8</v>
      </c>
      <c r="BJ46" s="327">
        <v>1</v>
      </c>
      <c r="BK46" s="327">
        <v>7</v>
      </c>
      <c r="BL46" s="328">
        <v>-3</v>
      </c>
      <c r="BM46" s="322"/>
    </row>
    <row r="47" spans="1:65">
      <c r="A47" s="324">
        <v>442</v>
      </c>
      <c r="B47" s="325" t="s">
        <v>292</v>
      </c>
      <c r="C47" s="326">
        <v>-82</v>
      </c>
      <c r="D47" s="327">
        <v>13</v>
      </c>
      <c r="E47" s="327">
        <v>11</v>
      </c>
      <c r="F47" s="327">
        <v>2</v>
      </c>
      <c r="G47" s="327">
        <v>1</v>
      </c>
      <c r="H47" s="327">
        <v>-32</v>
      </c>
      <c r="I47" s="327">
        <v>-23</v>
      </c>
      <c r="J47" s="327">
        <v>-24</v>
      </c>
      <c r="K47" s="327">
        <v>-7</v>
      </c>
      <c r="L47" s="327">
        <v>-13</v>
      </c>
      <c r="M47" s="327">
        <v>1</v>
      </c>
      <c r="N47" s="327">
        <v>-4</v>
      </c>
      <c r="O47" s="327">
        <v>-1</v>
      </c>
      <c r="P47" s="327">
        <v>-1</v>
      </c>
      <c r="Q47" s="327">
        <v>-1</v>
      </c>
      <c r="R47" s="327">
        <v>0</v>
      </c>
      <c r="S47" s="327">
        <v>3</v>
      </c>
      <c r="T47" s="327">
        <v>-1</v>
      </c>
      <c r="U47" s="327">
        <v>-3</v>
      </c>
      <c r="V47" s="327">
        <v>-3</v>
      </c>
      <c r="W47" s="327"/>
      <c r="X47" s="326">
        <f t="shared" si="1"/>
        <v>-21</v>
      </c>
      <c r="Y47" s="327">
        <f t="shared" si="4"/>
        <v>8</v>
      </c>
      <c r="Z47" s="327">
        <f t="shared" si="4"/>
        <v>8</v>
      </c>
      <c r="AA47" s="327">
        <f t="shared" si="4"/>
        <v>-2</v>
      </c>
      <c r="AB47" s="327">
        <f t="shared" si="4"/>
        <v>2</v>
      </c>
      <c r="AC47" s="327">
        <f t="shared" si="4"/>
        <v>-7</v>
      </c>
      <c r="AD47" s="327">
        <f t="shared" si="4"/>
        <v>-5</v>
      </c>
      <c r="AE47" s="327">
        <f t="shared" si="4"/>
        <v>-15</v>
      </c>
      <c r="AF47" s="327">
        <f t="shared" si="4"/>
        <v>-2</v>
      </c>
      <c r="AG47" s="327">
        <f t="shared" si="4"/>
        <v>-4</v>
      </c>
      <c r="AH47" s="327">
        <f t="shared" si="4"/>
        <v>1</v>
      </c>
      <c r="AI47" s="327">
        <f t="shared" si="4"/>
        <v>-1</v>
      </c>
      <c r="AJ47" s="327">
        <f t="shared" si="4"/>
        <v>-1</v>
      </c>
      <c r="AK47" s="327">
        <f t="shared" si="4"/>
        <v>0</v>
      </c>
      <c r="AL47" s="327">
        <f t="shared" si="4"/>
        <v>-2</v>
      </c>
      <c r="AM47" s="327">
        <f t="shared" si="4"/>
        <v>1</v>
      </c>
      <c r="AN47" s="327">
        <f t="shared" si="4"/>
        <v>1</v>
      </c>
      <c r="AO47" s="327">
        <f t="shared" si="4"/>
        <v>-1</v>
      </c>
      <c r="AP47" s="327">
        <f t="shared" si="4"/>
        <v>0</v>
      </c>
      <c r="AQ47" s="327">
        <f t="shared" si="4"/>
        <v>-2</v>
      </c>
      <c r="AR47" s="534"/>
      <c r="AS47" s="327">
        <v>-61</v>
      </c>
      <c r="AT47" s="327">
        <v>5</v>
      </c>
      <c r="AU47" s="327">
        <v>3</v>
      </c>
      <c r="AV47" s="327">
        <v>4</v>
      </c>
      <c r="AW47" s="327">
        <v>-1</v>
      </c>
      <c r="AX47" s="327">
        <v>-25</v>
      </c>
      <c r="AY47" s="327">
        <v>-18</v>
      </c>
      <c r="AZ47" s="327">
        <v>-9</v>
      </c>
      <c r="BA47" s="327">
        <v>-5</v>
      </c>
      <c r="BB47" s="327">
        <v>-9</v>
      </c>
      <c r="BC47" s="327">
        <v>0</v>
      </c>
      <c r="BD47" s="327">
        <v>-3</v>
      </c>
      <c r="BE47" s="327">
        <v>0</v>
      </c>
      <c r="BF47" s="327">
        <v>-1</v>
      </c>
      <c r="BG47" s="327">
        <v>1</v>
      </c>
      <c r="BH47" s="327">
        <v>-1</v>
      </c>
      <c r="BI47" s="327">
        <v>2</v>
      </c>
      <c r="BJ47" s="327">
        <v>0</v>
      </c>
      <c r="BK47" s="327">
        <v>-3</v>
      </c>
      <c r="BL47" s="328">
        <v>-1</v>
      </c>
      <c r="BM47" s="322"/>
    </row>
    <row r="48" spans="1:65">
      <c r="A48" s="324">
        <v>443</v>
      </c>
      <c r="B48" s="325" t="s">
        <v>293</v>
      </c>
      <c r="C48" s="326">
        <v>-49</v>
      </c>
      <c r="D48" s="327">
        <v>8</v>
      </c>
      <c r="E48" s="327">
        <v>2</v>
      </c>
      <c r="F48" s="327">
        <v>-2</v>
      </c>
      <c r="G48" s="327">
        <v>3</v>
      </c>
      <c r="H48" s="327">
        <v>-33</v>
      </c>
      <c r="I48" s="327">
        <v>-35</v>
      </c>
      <c r="J48" s="327">
        <v>-3</v>
      </c>
      <c r="K48" s="327">
        <v>-21</v>
      </c>
      <c r="L48" s="327">
        <v>12</v>
      </c>
      <c r="M48" s="327">
        <v>10</v>
      </c>
      <c r="N48" s="327">
        <v>-7</v>
      </c>
      <c r="O48" s="327">
        <v>4</v>
      </c>
      <c r="P48" s="327">
        <v>5</v>
      </c>
      <c r="Q48" s="327">
        <v>-2</v>
      </c>
      <c r="R48" s="327">
        <v>1</v>
      </c>
      <c r="S48" s="327">
        <v>1</v>
      </c>
      <c r="T48" s="327">
        <v>7</v>
      </c>
      <c r="U48" s="327">
        <v>1</v>
      </c>
      <c r="V48" s="327">
        <v>0</v>
      </c>
      <c r="W48" s="327"/>
      <c r="X48" s="326">
        <f t="shared" si="1"/>
        <v>-23</v>
      </c>
      <c r="Y48" s="327">
        <f t="shared" si="4"/>
        <v>0</v>
      </c>
      <c r="Z48" s="327">
        <f t="shared" si="4"/>
        <v>-1</v>
      </c>
      <c r="AA48" s="327">
        <f t="shared" si="4"/>
        <v>-3</v>
      </c>
      <c r="AB48" s="327">
        <f t="shared" si="4"/>
        <v>-5</v>
      </c>
      <c r="AC48" s="327">
        <f t="shared" si="4"/>
        <v>-3</v>
      </c>
      <c r="AD48" s="327">
        <f t="shared" si="4"/>
        <v>-18</v>
      </c>
      <c r="AE48" s="327">
        <f t="shared" si="4"/>
        <v>6</v>
      </c>
      <c r="AF48" s="327">
        <f t="shared" si="4"/>
        <v>-12</v>
      </c>
      <c r="AG48" s="327">
        <f t="shared" si="4"/>
        <v>4</v>
      </c>
      <c r="AH48" s="327">
        <f t="shared" si="4"/>
        <v>11</v>
      </c>
      <c r="AI48" s="327">
        <f t="shared" si="4"/>
        <v>-7</v>
      </c>
      <c r="AJ48" s="327">
        <f t="shared" si="4"/>
        <v>1</v>
      </c>
      <c r="AK48" s="327">
        <f t="shared" si="4"/>
        <v>0</v>
      </c>
      <c r="AL48" s="327">
        <f t="shared" si="4"/>
        <v>-1</v>
      </c>
      <c r="AM48" s="327">
        <f t="shared" si="4"/>
        <v>1</v>
      </c>
      <c r="AN48" s="327">
        <f t="shared" si="4"/>
        <v>2</v>
      </c>
      <c r="AO48" s="327">
        <f t="shared" si="4"/>
        <v>4</v>
      </c>
      <c r="AP48" s="327">
        <f t="shared" si="4"/>
        <v>0</v>
      </c>
      <c r="AQ48" s="327">
        <f t="shared" si="4"/>
        <v>-2</v>
      </c>
      <c r="AR48" s="534"/>
      <c r="AS48" s="327">
        <v>-26</v>
      </c>
      <c r="AT48" s="327">
        <v>8</v>
      </c>
      <c r="AU48" s="327">
        <v>3</v>
      </c>
      <c r="AV48" s="327">
        <v>1</v>
      </c>
      <c r="AW48" s="327">
        <v>8</v>
      </c>
      <c r="AX48" s="327">
        <v>-30</v>
      </c>
      <c r="AY48" s="327">
        <v>-17</v>
      </c>
      <c r="AZ48" s="327">
        <v>-9</v>
      </c>
      <c r="BA48" s="327">
        <v>-9</v>
      </c>
      <c r="BB48" s="327">
        <v>8</v>
      </c>
      <c r="BC48" s="327">
        <v>-1</v>
      </c>
      <c r="BD48" s="327">
        <v>0</v>
      </c>
      <c r="BE48" s="327">
        <v>3</v>
      </c>
      <c r="BF48" s="327">
        <v>5</v>
      </c>
      <c r="BG48" s="327">
        <v>-1</v>
      </c>
      <c r="BH48" s="327">
        <v>0</v>
      </c>
      <c r="BI48" s="327">
        <v>-1</v>
      </c>
      <c r="BJ48" s="327">
        <v>3</v>
      </c>
      <c r="BK48" s="327">
        <v>1</v>
      </c>
      <c r="BL48" s="328">
        <v>2</v>
      </c>
      <c r="BM48" s="322"/>
    </row>
    <row r="49" spans="1:65">
      <c r="A49" s="324">
        <v>446</v>
      </c>
      <c r="B49" s="325" t="s">
        <v>294</v>
      </c>
      <c r="C49" s="326">
        <v>-70</v>
      </c>
      <c r="D49" s="327">
        <v>16</v>
      </c>
      <c r="E49" s="327">
        <v>6</v>
      </c>
      <c r="F49" s="327">
        <v>1</v>
      </c>
      <c r="G49" s="327">
        <v>-8</v>
      </c>
      <c r="H49" s="327">
        <v>-50</v>
      </c>
      <c r="I49" s="327">
        <v>-15</v>
      </c>
      <c r="J49" s="327">
        <v>-19</v>
      </c>
      <c r="K49" s="327">
        <v>6</v>
      </c>
      <c r="L49" s="327">
        <v>-2</v>
      </c>
      <c r="M49" s="327">
        <v>-5</v>
      </c>
      <c r="N49" s="327">
        <v>2</v>
      </c>
      <c r="O49" s="327">
        <v>-1</v>
      </c>
      <c r="P49" s="327">
        <v>7</v>
      </c>
      <c r="Q49" s="327">
        <v>1</v>
      </c>
      <c r="R49" s="327">
        <v>0</v>
      </c>
      <c r="S49" s="327">
        <v>1</v>
      </c>
      <c r="T49" s="327">
        <v>-1</v>
      </c>
      <c r="U49" s="327">
        <v>-2</v>
      </c>
      <c r="V49" s="327">
        <v>-7</v>
      </c>
      <c r="W49" s="327"/>
      <c r="X49" s="326">
        <f t="shared" si="1"/>
        <v>-33</v>
      </c>
      <c r="Y49" s="327">
        <f t="shared" si="4"/>
        <v>5</v>
      </c>
      <c r="Z49" s="327">
        <f t="shared" si="4"/>
        <v>-1</v>
      </c>
      <c r="AA49" s="327">
        <f t="shared" si="4"/>
        <v>0</v>
      </c>
      <c r="AB49" s="327">
        <f t="shared" si="4"/>
        <v>0</v>
      </c>
      <c r="AC49" s="327">
        <f t="shared" si="4"/>
        <v>-20</v>
      </c>
      <c r="AD49" s="327">
        <f t="shared" si="4"/>
        <v>-4</v>
      </c>
      <c r="AE49" s="327">
        <f t="shared" si="4"/>
        <v>-17</v>
      </c>
      <c r="AF49" s="327">
        <f t="shared" si="4"/>
        <v>4</v>
      </c>
      <c r="AG49" s="327">
        <f t="shared" si="4"/>
        <v>-1</v>
      </c>
      <c r="AH49" s="327">
        <f t="shared" si="4"/>
        <v>-3</v>
      </c>
      <c r="AI49" s="327">
        <f t="shared" si="4"/>
        <v>2</v>
      </c>
      <c r="AJ49" s="327">
        <f t="shared" si="4"/>
        <v>-3</v>
      </c>
      <c r="AK49" s="327">
        <f t="shared" si="4"/>
        <v>4</v>
      </c>
      <c r="AL49" s="327">
        <f t="shared" si="4"/>
        <v>2</v>
      </c>
      <c r="AM49" s="327">
        <f t="shared" si="4"/>
        <v>1</v>
      </c>
      <c r="AN49" s="327">
        <f t="shared" si="4"/>
        <v>0</v>
      </c>
      <c r="AO49" s="327">
        <f t="shared" si="4"/>
        <v>-1</v>
      </c>
      <c r="AP49" s="327">
        <f t="shared" si="4"/>
        <v>1</v>
      </c>
      <c r="AQ49" s="327">
        <f t="shared" si="4"/>
        <v>-2</v>
      </c>
      <c r="AR49" s="534"/>
      <c r="AS49" s="327">
        <v>-37</v>
      </c>
      <c r="AT49" s="327">
        <v>11</v>
      </c>
      <c r="AU49" s="327">
        <v>7</v>
      </c>
      <c r="AV49" s="327">
        <v>1</v>
      </c>
      <c r="AW49" s="327">
        <v>-8</v>
      </c>
      <c r="AX49" s="327">
        <v>-30</v>
      </c>
      <c r="AY49" s="327">
        <v>-11</v>
      </c>
      <c r="AZ49" s="327">
        <v>-2</v>
      </c>
      <c r="BA49" s="327">
        <v>2</v>
      </c>
      <c r="BB49" s="327">
        <v>-1</v>
      </c>
      <c r="BC49" s="327">
        <v>-2</v>
      </c>
      <c r="BD49" s="327">
        <v>0</v>
      </c>
      <c r="BE49" s="327">
        <v>2</v>
      </c>
      <c r="BF49" s="327">
        <v>3</v>
      </c>
      <c r="BG49" s="327">
        <v>-1</v>
      </c>
      <c r="BH49" s="327">
        <v>-1</v>
      </c>
      <c r="BI49" s="327">
        <v>1</v>
      </c>
      <c r="BJ49" s="327">
        <v>0</v>
      </c>
      <c r="BK49" s="327">
        <v>-3</v>
      </c>
      <c r="BL49" s="328">
        <v>-5</v>
      </c>
      <c r="BM49" s="322"/>
    </row>
    <row r="50" spans="1:65">
      <c r="A50" s="324">
        <v>464</v>
      </c>
      <c r="B50" s="325" t="s">
        <v>295</v>
      </c>
      <c r="C50" s="326">
        <v>-67</v>
      </c>
      <c r="D50" s="327">
        <v>-2</v>
      </c>
      <c r="E50" s="327">
        <v>-2</v>
      </c>
      <c r="F50" s="327">
        <v>8</v>
      </c>
      <c r="G50" s="327">
        <v>-2</v>
      </c>
      <c r="H50" s="327">
        <v>-63</v>
      </c>
      <c r="I50" s="327">
        <v>27</v>
      </c>
      <c r="J50" s="327">
        <v>9</v>
      </c>
      <c r="K50" s="327">
        <v>-6</v>
      </c>
      <c r="L50" s="327">
        <v>-14</v>
      </c>
      <c r="M50" s="327">
        <v>-3</v>
      </c>
      <c r="N50" s="327">
        <v>3</v>
      </c>
      <c r="O50" s="327">
        <v>-6</v>
      </c>
      <c r="P50" s="327">
        <v>9</v>
      </c>
      <c r="Q50" s="327">
        <v>-6</v>
      </c>
      <c r="R50" s="327">
        <v>-12</v>
      </c>
      <c r="S50" s="327">
        <v>0</v>
      </c>
      <c r="T50" s="327">
        <v>-8</v>
      </c>
      <c r="U50" s="327">
        <v>-1</v>
      </c>
      <c r="V50" s="327">
        <v>2</v>
      </c>
      <c r="W50" s="327"/>
      <c r="X50" s="326">
        <f t="shared" si="1"/>
        <v>-29</v>
      </c>
      <c r="Y50" s="327">
        <f t="shared" si="4"/>
        <v>5</v>
      </c>
      <c r="Z50" s="327">
        <f t="shared" si="4"/>
        <v>9</v>
      </c>
      <c r="AA50" s="327">
        <f t="shared" si="4"/>
        <v>3</v>
      </c>
      <c r="AB50" s="327">
        <f t="shared" si="4"/>
        <v>-3</v>
      </c>
      <c r="AC50" s="327">
        <f t="shared" si="4"/>
        <v>-34</v>
      </c>
      <c r="AD50" s="327">
        <f t="shared" si="4"/>
        <v>7</v>
      </c>
      <c r="AE50" s="327">
        <f t="shared" si="4"/>
        <v>15</v>
      </c>
      <c r="AF50" s="327">
        <f t="shared" si="4"/>
        <v>-4</v>
      </c>
      <c r="AG50" s="327">
        <f t="shared" si="4"/>
        <v>-9</v>
      </c>
      <c r="AH50" s="327">
        <f t="shared" si="4"/>
        <v>0</v>
      </c>
      <c r="AI50" s="327">
        <f t="shared" si="4"/>
        <v>-2</v>
      </c>
      <c r="AJ50" s="327">
        <f t="shared" si="4"/>
        <v>-5</v>
      </c>
      <c r="AK50" s="327">
        <f t="shared" si="4"/>
        <v>2</v>
      </c>
      <c r="AL50" s="327">
        <f t="shared" si="4"/>
        <v>-1</v>
      </c>
      <c r="AM50" s="327">
        <f t="shared" si="4"/>
        <v>-10</v>
      </c>
      <c r="AN50" s="327">
        <f t="shared" si="4"/>
        <v>0</v>
      </c>
      <c r="AO50" s="327">
        <f t="shared" si="4"/>
        <v>-2</v>
      </c>
      <c r="AP50" s="327">
        <f t="shared" si="4"/>
        <v>0</v>
      </c>
      <c r="AQ50" s="327">
        <f t="shared" si="4"/>
        <v>0</v>
      </c>
      <c r="AR50" s="534"/>
      <c r="AS50" s="327">
        <v>-38</v>
      </c>
      <c r="AT50" s="327">
        <v>-7</v>
      </c>
      <c r="AU50" s="327">
        <v>-11</v>
      </c>
      <c r="AV50" s="327">
        <v>5</v>
      </c>
      <c r="AW50" s="327">
        <v>1</v>
      </c>
      <c r="AX50" s="327">
        <v>-29</v>
      </c>
      <c r="AY50" s="327">
        <v>20</v>
      </c>
      <c r="AZ50" s="327">
        <v>-6</v>
      </c>
      <c r="BA50" s="327">
        <v>-2</v>
      </c>
      <c r="BB50" s="327">
        <v>-5</v>
      </c>
      <c r="BC50" s="327">
        <v>-3</v>
      </c>
      <c r="BD50" s="327">
        <v>5</v>
      </c>
      <c r="BE50" s="327">
        <v>-1</v>
      </c>
      <c r="BF50" s="327">
        <v>7</v>
      </c>
      <c r="BG50" s="327">
        <v>-5</v>
      </c>
      <c r="BH50" s="327">
        <v>-2</v>
      </c>
      <c r="BI50" s="327">
        <v>0</v>
      </c>
      <c r="BJ50" s="327">
        <v>-6</v>
      </c>
      <c r="BK50" s="327">
        <v>-1</v>
      </c>
      <c r="BL50" s="328">
        <v>2</v>
      </c>
      <c r="BM50" s="322"/>
    </row>
    <row r="51" spans="1:65">
      <c r="A51" s="324">
        <v>481</v>
      </c>
      <c r="B51" s="325" t="s">
        <v>296</v>
      </c>
      <c r="C51" s="326">
        <v>-73</v>
      </c>
      <c r="D51" s="327">
        <v>13</v>
      </c>
      <c r="E51" s="327">
        <v>-8</v>
      </c>
      <c r="F51" s="327">
        <v>-1</v>
      </c>
      <c r="G51" s="327">
        <v>-26</v>
      </c>
      <c r="H51" s="327">
        <v>-24</v>
      </c>
      <c r="I51" s="327">
        <v>-25</v>
      </c>
      <c r="J51" s="327">
        <v>6</v>
      </c>
      <c r="K51" s="327">
        <v>-5</v>
      </c>
      <c r="L51" s="327">
        <v>-1</v>
      </c>
      <c r="M51" s="327">
        <v>-9</v>
      </c>
      <c r="N51" s="327">
        <v>-1</v>
      </c>
      <c r="O51" s="327">
        <v>3</v>
      </c>
      <c r="P51" s="327">
        <v>6</v>
      </c>
      <c r="Q51" s="327">
        <v>2</v>
      </c>
      <c r="R51" s="327">
        <v>4</v>
      </c>
      <c r="S51" s="327">
        <v>4</v>
      </c>
      <c r="T51" s="327">
        <v>-3</v>
      </c>
      <c r="U51" s="327">
        <v>-6</v>
      </c>
      <c r="V51" s="327">
        <v>-2</v>
      </c>
      <c r="W51" s="327"/>
      <c r="X51" s="326">
        <f t="shared" si="1"/>
        <v>-15</v>
      </c>
      <c r="Y51" s="327">
        <f t="shared" si="4"/>
        <v>9</v>
      </c>
      <c r="Z51" s="327">
        <f t="shared" si="4"/>
        <v>-3</v>
      </c>
      <c r="AA51" s="327">
        <f t="shared" si="4"/>
        <v>1</v>
      </c>
      <c r="AB51" s="327">
        <f t="shared" si="4"/>
        <v>-12</v>
      </c>
      <c r="AC51" s="327">
        <f t="shared" si="4"/>
        <v>-14</v>
      </c>
      <c r="AD51" s="327">
        <f t="shared" si="4"/>
        <v>-13</v>
      </c>
      <c r="AE51" s="327">
        <f t="shared" si="4"/>
        <v>9</v>
      </c>
      <c r="AF51" s="327">
        <f t="shared" si="4"/>
        <v>0</v>
      </c>
      <c r="AG51" s="327">
        <f t="shared" si="4"/>
        <v>1</v>
      </c>
      <c r="AH51" s="327">
        <f t="shared" si="4"/>
        <v>-9</v>
      </c>
      <c r="AI51" s="327">
        <f t="shared" si="4"/>
        <v>0</v>
      </c>
      <c r="AJ51" s="327">
        <f t="shared" si="4"/>
        <v>4</v>
      </c>
      <c r="AK51" s="327">
        <f t="shared" si="4"/>
        <v>6</v>
      </c>
      <c r="AL51" s="327">
        <f t="shared" si="4"/>
        <v>2</v>
      </c>
      <c r="AM51" s="327">
        <f t="shared" si="4"/>
        <v>2</v>
      </c>
      <c r="AN51" s="327">
        <f t="shared" si="4"/>
        <v>4</v>
      </c>
      <c r="AO51" s="327">
        <f t="shared" si="4"/>
        <v>-3</v>
      </c>
      <c r="AP51" s="327">
        <f t="shared" si="4"/>
        <v>1</v>
      </c>
      <c r="AQ51" s="327">
        <f t="shared" si="4"/>
        <v>0</v>
      </c>
      <c r="AR51" s="534"/>
      <c r="AS51" s="327">
        <v>-58</v>
      </c>
      <c r="AT51" s="327">
        <v>4</v>
      </c>
      <c r="AU51" s="327">
        <v>-5</v>
      </c>
      <c r="AV51" s="327">
        <v>-2</v>
      </c>
      <c r="AW51" s="327">
        <v>-14</v>
      </c>
      <c r="AX51" s="327">
        <v>-10</v>
      </c>
      <c r="AY51" s="327">
        <v>-12</v>
      </c>
      <c r="AZ51" s="327">
        <v>-3</v>
      </c>
      <c r="BA51" s="327">
        <v>-5</v>
      </c>
      <c r="BB51" s="327">
        <v>-2</v>
      </c>
      <c r="BC51" s="327">
        <v>0</v>
      </c>
      <c r="BD51" s="327">
        <v>-1</v>
      </c>
      <c r="BE51" s="327">
        <v>-1</v>
      </c>
      <c r="BF51" s="327">
        <v>0</v>
      </c>
      <c r="BG51" s="327">
        <v>0</v>
      </c>
      <c r="BH51" s="327">
        <v>2</v>
      </c>
      <c r="BI51" s="327">
        <v>0</v>
      </c>
      <c r="BJ51" s="327">
        <v>0</v>
      </c>
      <c r="BK51" s="327">
        <v>-7</v>
      </c>
      <c r="BL51" s="328">
        <v>-2</v>
      </c>
      <c r="BM51" s="322"/>
    </row>
    <row r="52" spans="1:65">
      <c r="A52" s="324">
        <v>501</v>
      </c>
      <c r="B52" s="325" t="s">
        <v>297</v>
      </c>
      <c r="C52" s="326">
        <v>-110</v>
      </c>
      <c r="D52" s="327">
        <v>12</v>
      </c>
      <c r="E52" s="327">
        <v>5</v>
      </c>
      <c r="F52" s="327">
        <v>0</v>
      </c>
      <c r="G52" s="327">
        <v>-13</v>
      </c>
      <c r="H52" s="327">
        <v>-78</v>
      </c>
      <c r="I52" s="327">
        <v>-22</v>
      </c>
      <c r="J52" s="327">
        <v>-9</v>
      </c>
      <c r="K52" s="327">
        <v>-8</v>
      </c>
      <c r="L52" s="327">
        <v>-9</v>
      </c>
      <c r="M52" s="327">
        <v>8</v>
      </c>
      <c r="N52" s="327">
        <v>4</v>
      </c>
      <c r="O52" s="327">
        <v>0</v>
      </c>
      <c r="P52" s="327">
        <v>11</v>
      </c>
      <c r="Q52" s="327">
        <v>4</v>
      </c>
      <c r="R52" s="327">
        <v>0</v>
      </c>
      <c r="S52" s="327">
        <v>-3</v>
      </c>
      <c r="T52" s="327">
        <v>-1</v>
      </c>
      <c r="U52" s="327">
        <v>-6</v>
      </c>
      <c r="V52" s="327">
        <v>-5</v>
      </c>
      <c r="W52" s="327"/>
      <c r="X52" s="326">
        <f t="shared" si="1"/>
        <v>-36</v>
      </c>
      <c r="Y52" s="327">
        <f t="shared" si="4"/>
        <v>4</v>
      </c>
      <c r="Z52" s="327">
        <f t="shared" si="4"/>
        <v>3</v>
      </c>
      <c r="AA52" s="327">
        <f t="shared" si="4"/>
        <v>2</v>
      </c>
      <c r="AB52" s="327">
        <f t="shared" si="4"/>
        <v>-7</v>
      </c>
      <c r="AC52" s="327">
        <f t="shared" si="4"/>
        <v>-25</v>
      </c>
      <c r="AD52" s="327">
        <f t="shared" si="4"/>
        <v>-6</v>
      </c>
      <c r="AE52" s="327">
        <f t="shared" si="4"/>
        <v>-8</v>
      </c>
      <c r="AF52" s="327">
        <f t="shared" si="4"/>
        <v>-4</v>
      </c>
      <c r="AG52" s="327">
        <f t="shared" si="4"/>
        <v>-6</v>
      </c>
      <c r="AH52" s="327">
        <f t="shared" si="4"/>
        <v>8</v>
      </c>
      <c r="AI52" s="327">
        <f t="shared" si="4"/>
        <v>4</v>
      </c>
      <c r="AJ52" s="327">
        <f t="shared" si="4"/>
        <v>-1</v>
      </c>
      <c r="AK52" s="327">
        <f t="shared" si="4"/>
        <v>4</v>
      </c>
      <c r="AL52" s="327">
        <f t="shared" si="4"/>
        <v>0</v>
      </c>
      <c r="AM52" s="327">
        <f t="shared" si="4"/>
        <v>-1</v>
      </c>
      <c r="AN52" s="327">
        <f t="shared" si="4"/>
        <v>0</v>
      </c>
      <c r="AO52" s="327">
        <f t="shared" si="4"/>
        <v>0</v>
      </c>
      <c r="AP52" s="327">
        <f t="shared" si="4"/>
        <v>-2</v>
      </c>
      <c r="AQ52" s="327">
        <f t="shared" si="4"/>
        <v>-1</v>
      </c>
      <c r="AR52" s="534"/>
      <c r="AS52" s="327">
        <v>-74</v>
      </c>
      <c r="AT52" s="327">
        <v>8</v>
      </c>
      <c r="AU52" s="327">
        <v>2</v>
      </c>
      <c r="AV52" s="327">
        <v>-2</v>
      </c>
      <c r="AW52" s="327">
        <v>-6</v>
      </c>
      <c r="AX52" s="327">
        <v>-53</v>
      </c>
      <c r="AY52" s="327">
        <v>-16</v>
      </c>
      <c r="AZ52" s="327">
        <v>-1</v>
      </c>
      <c r="BA52" s="327">
        <v>-4</v>
      </c>
      <c r="BB52" s="327">
        <v>-3</v>
      </c>
      <c r="BC52" s="327">
        <v>0</v>
      </c>
      <c r="BD52" s="327">
        <v>0</v>
      </c>
      <c r="BE52" s="327">
        <v>1</v>
      </c>
      <c r="BF52" s="327">
        <v>7</v>
      </c>
      <c r="BG52" s="327">
        <v>4</v>
      </c>
      <c r="BH52" s="327">
        <v>1</v>
      </c>
      <c r="BI52" s="327">
        <v>-3</v>
      </c>
      <c r="BJ52" s="327">
        <v>-1</v>
      </c>
      <c r="BK52" s="327">
        <v>-4</v>
      </c>
      <c r="BL52" s="328">
        <v>-4</v>
      </c>
      <c r="BM52" s="322"/>
    </row>
    <row r="53" spans="1:65">
      <c r="A53" s="324">
        <v>585</v>
      </c>
      <c r="B53" s="325" t="s">
        <v>298</v>
      </c>
      <c r="C53" s="326">
        <v>-231</v>
      </c>
      <c r="D53" s="327">
        <v>-6</v>
      </c>
      <c r="E53" s="327">
        <v>3</v>
      </c>
      <c r="F53" s="327">
        <v>-8</v>
      </c>
      <c r="G53" s="327">
        <v>-27</v>
      </c>
      <c r="H53" s="327">
        <v>-86</v>
      </c>
      <c r="I53" s="327">
        <v>-21</v>
      </c>
      <c r="J53" s="327">
        <v>-10</v>
      </c>
      <c r="K53" s="327">
        <v>-4</v>
      </c>
      <c r="L53" s="327">
        <v>-11</v>
      </c>
      <c r="M53" s="327">
        <v>-2</v>
      </c>
      <c r="N53" s="327">
        <v>-2</v>
      </c>
      <c r="O53" s="327">
        <v>-7</v>
      </c>
      <c r="P53" s="327">
        <v>-3</v>
      </c>
      <c r="Q53" s="327">
        <v>-11</v>
      </c>
      <c r="R53" s="327">
        <v>-1</v>
      </c>
      <c r="S53" s="327">
        <v>-8</v>
      </c>
      <c r="T53" s="327">
        <v>-10</v>
      </c>
      <c r="U53" s="327">
        <v>-13</v>
      </c>
      <c r="V53" s="327">
        <v>-4</v>
      </c>
      <c r="W53" s="327"/>
      <c r="X53" s="326">
        <f t="shared" si="1"/>
        <v>-109</v>
      </c>
      <c r="Y53" s="327">
        <f t="shared" si="4"/>
        <v>-4</v>
      </c>
      <c r="Z53" s="327">
        <f t="shared" si="4"/>
        <v>4</v>
      </c>
      <c r="AA53" s="327">
        <f t="shared" si="4"/>
        <v>-7</v>
      </c>
      <c r="AB53" s="327">
        <f t="shared" si="4"/>
        <v>-17</v>
      </c>
      <c r="AC53" s="327">
        <f t="shared" si="4"/>
        <v>-35</v>
      </c>
      <c r="AD53" s="327">
        <f t="shared" si="4"/>
        <v>-12</v>
      </c>
      <c r="AE53" s="327">
        <f t="shared" si="4"/>
        <v>-4</v>
      </c>
      <c r="AF53" s="327">
        <f t="shared" si="4"/>
        <v>-4</v>
      </c>
      <c r="AG53" s="327">
        <f t="shared" si="4"/>
        <v>-6</v>
      </c>
      <c r="AH53" s="327">
        <f t="shared" si="4"/>
        <v>1</v>
      </c>
      <c r="AI53" s="327">
        <f t="shared" si="4"/>
        <v>1</v>
      </c>
      <c r="AJ53" s="327">
        <f t="shared" si="4"/>
        <v>-3</v>
      </c>
      <c r="AK53" s="327">
        <f t="shared" si="4"/>
        <v>-1</v>
      </c>
      <c r="AL53" s="327">
        <f t="shared" si="4"/>
        <v>-7</v>
      </c>
      <c r="AM53" s="327">
        <f t="shared" si="4"/>
        <v>-2</v>
      </c>
      <c r="AN53" s="327">
        <f t="shared" si="4"/>
        <v>-1</v>
      </c>
      <c r="AO53" s="327">
        <f t="shared" si="4"/>
        <v>-6</v>
      </c>
      <c r="AP53" s="327">
        <f t="shared" si="4"/>
        <v>-5</v>
      </c>
      <c r="AQ53" s="327">
        <f t="shared" si="4"/>
        <v>-1</v>
      </c>
      <c r="AR53" s="534"/>
      <c r="AS53" s="327">
        <v>-122</v>
      </c>
      <c r="AT53" s="327">
        <v>-2</v>
      </c>
      <c r="AU53" s="327">
        <v>-1</v>
      </c>
      <c r="AV53" s="327">
        <v>-1</v>
      </c>
      <c r="AW53" s="327">
        <v>-10</v>
      </c>
      <c r="AX53" s="327">
        <v>-51</v>
      </c>
      <c r="AY53" s="327">
        <v>-9</v>
      </c>
      <c r="AZ53" s="327">
        <v>-6</v>
      </c>
      <c r="BA53" s="327">
        <v>0</v>
      </c>
      <c r="BB53" s="327">
        <v>-5</v>
      </c>
      <c r="BC53" s="327">
        <v>-3</v>
      </c>
      <c r="BD53" s="327">
        <v>-3</v>
      </c>
      <c r="BE53" s="327">
        <v>-4</v>
      </c>
      <c r="BF53" s="327">
        <v>-2</v>
      </c>
      <c r="BG53" s="327">
        <v>-4</v>
      </c>
      <c r="BH53" s="327">
        <v>1</v>
      </c>
      <c r="BI53" s="327">
        <v>-7</v>
      </c>
      <c r="BJ53" s="327">
        <v>-4</v>
      </c>
      <c r="BK53" s="327">
        <v>-8</v>
      </c>
      <c r="BL53" s="328">
        <v>-3</v>
      </c>
      <c r="BM53" s="322"/>
    </row>
    <row r="54" spans="1:65">
      <c r="A54" s="305">
        <v>586</v>
      </c>
      <c r="B54" s="306" t="s">
        <v>142</v>
      </c>
      <c r="C54" s="330">
        <v>-113</v>
      </c>
      <c r="D54" s="331">
        <v>5</v>
      </c>
      <c r="E54" s="331">
        <v>-4</v>
      </c>
      <c r="F54" s="331">
        <v>-7</v>
      </c>
      <c r="G54" s="331">
        <v>-19</v>
      </c>
      <c r="H54" s="331">
        <v>-64</v>
      </c>
      <c r="I54" s="331">
        <v>-16</v>
      </c>
      <c r="J54" s="331">
        <v>-4</v>
      </c>
      <c r="K54" s="331">
        <v>4</v>
      </c>
      <c r="L54" s="331">
        <v>2</v>
      </c>
      <c r="M54" s="331">
        <v>1</v>
      </c>
      <c r="N54" s="331">
        <v>4</v>
      </c>
      <c r="O54" s="331">
        <v>1</v>
      </c>
      <c r="P54" s="331">
        <v>0</v>
      </c>
      <c r="Q54" s="331">
        <v>0</v>
      </c>
      <c r="R54" s="331">
        <v>1</v>
      </c>
      <c r="S54" s="331">
        <v>-6</v>
      </c>
      <c r="T54" s="331">
        <v>-4</v>
      </c>
      <c r="U54" s="331">
        <v>-5</v>
      </c>
      <c r="V54" s="331">
        <v>-2</v>
      </c>
      <c r="W54" s="331"/>
      <c r="X54" s="330">
        <f t="shared" si="1"/>
        <v>-73</v>
      </c>
      <c r="Y54" s="331">
        <f t="shared" si="4"/>
        <v>5</v>
      </c>
      <c r="Z54" s="331">
        <f t="shared" si="4"/>
        <v>-2</v>
      </c>
      <c r="AA54" s="331">
        <f t="shared" si="4"/>
        <v>-5</v>
      </c>
      <c r="AB54" s="331">
        <f t="shared" si="4"/>
        <v>-14</v>
      </c>
      <c r="AC54" s="331">
        <f t="shared" si="4"/>
        <v>-41</v>
      </c>
      <c r="AD54" s="331">
        <f t="shared" si="4"/>
        <v>-5</v>
      </c>
      <c r="AE54" s="331">
        <f t="shared" si="4"/>
        <v>-6</v>
      </c>
      <c r="AF54" s="331">
        <f t="shared" si="4"/>
        <v>-2</v>
      </c>
      <c r="AG54" s="331">
        <f t="shared" si="4"/>
        <v>-4</v>
      </c>
      <c r="AH54" s="331">
        <f t="shared" si="4"/>
        <v>0</v>
      </c>
      <c r="AI54" s="331">
        <f t="shared" si="4"/>
        <v>2</v>
      </c>
      <c r="AJ54" s="331">
        <f t="shared" si="4"/>
        <v>0</v>
      </c>
      <c r="AK54" s="331">
        <f t="shared" si="4"/>
        <v>3</v>
      </c>
      <c r="AL54" s="331">
        <f t="shared" si="4"/>
        <v>0</v>
      </c>
      <c r="AM54" s="331">
        <f t="shared" si="4"/>
        <v>0</v>
      </c>
      <c r="AN54" s="331">
        <f t="shared" si="4"/>
        <v>-4</v>
      </c>
      <c r="AO54" s="331">
        <f t="shared" si="4"/>
        <v>0</v>
      </c>
      <c r="AP54" s="331">
        <f t="shared" si="4"/>
        <v>0</v>
      </c>
      <c r="AQ54" s="331">
        <f t="shared" si="4"/>
        <v>0</v>
      </c>
      <c r="AR54" s="535"/>
      <c r="AS54" s="331">
        <v>-40</v>
      </c>
      <c r="AT54" s="331">
        <v>0</v>
      </c>
      <c r="AU54" s="331">
        <v>-2</v>
      </c>
      <c r="AV54" s="331">
        <v>-2</v>
      </c>
      <c r="AW54" s="331">
        <v>-5</v>
      </c>
      <c r="AX54" s="331">
        <v>-23</v>
      </c>
      <c r="AY54" s="331">
        <v>-11</v>
      </c>
      <c r="AZ54" s="331">
        <v>2</v>
      </c>
      <c r="BA54" s="331">
        <v>6</v>
      </c>
      <c r="BB54" s="331">
        <v>6</v>
      </c>
      <c r="BC54" s="331">
        <v>1</v>
      </c>
      <c r="BD54" s="331">
        <v>2</v>
      </c>
      <c r="BE54" s="331">
        <v>1</v>
      </c>
      <c r="BF54" s="331">
        <v>-3</v>
      </c>
      <c r="BG54" s="331">
        <v>0</v>
      </c>
      <c r="BH54" s="331">
        <v>1</v>
      </c>
      <c r="BI54" s="331">
        <v>-2</v>
      </c>
      <c r="BJ54" s="331">
        <v>-4</v>
      </c>
      <c r="BK54" s="331">
        <v>-5</v>
      </c>
      <c r="BL54" s="332">
        <v>-2</v>
      </c>
      <c r="BM54" s="334"/>
    </row>
    <row r="55" spans="1:65">
      <c r="A55" s="325" t="s">
        <v>573</v>
      </c>
    </row>
    <row r="57" spans="1:65">
      <c r="A57" s="290" t="s">
        <v>933</v>
      </c>
      <c r="BE57" s="300" t="s">
        <v>574</v>
      </c>
      <c r="BF57" s="300"/>
      <c r="BG57" s="300"/>
      <c r="BH57" s="300"/>
      <c r="BI57" s="300"/>
      <c r="BJ57" s="300"/>
      <c r="BK57" s="300"/>
    </row>
    <row r="58" spans="1:65">
      <c r="A58" s="301"/>
      <c r="B58" s="303"/>
      <c r="C58" s="301" t="s">
        <v>575</v>
      </c>
      <c r="D58" s="302"/>
      <c r="E58" s="302"/>
      <c r="F58" s="302"/>
      <c r="G58" s="302"/>
      <c r="H58" s="302"/>
      <c r="I58" s="302"/>
      <c r="J58" s="302"/>
      <c r="K58" s="302"/>
      <c r="L58" s="302"/>
      <c r="M58" s="302"/>
      <c r="N58" s="302"/>
      <c r="O58" s="302"/>
      <c r="P58" s="302"/>
      <c r="Q58" s="302"/>
      <c r="R58" s="302"/>
      <c r="S58" s="302"/>
      <c r="T58" s="302"/>
      <c r="U58" s="302"/>
      <c r="V58" s="302"/>
      <c r="W58" s="303"/>
      <c r="X58" s="302" t="s">
        <v>576</v>
      </c>
      <c r="Y58" s="302"/>
      <c r="Z58" s="302"/>
      <c r="AA58" s="302"/>
      <c r="AB58" s="302"/>
      <c r="AC58" s="302" t="s">
        <v>577</v>
      </c>
      <c r="AD58" s="302"/>
      <c r="AE58" s="302"/>
      <c r="AF58" s="302"/>
      <c r="AG58" s="302"/>
      <c r="AH58" s="302"/>
      <c r="AI58" s="302"/>
      <c r="AJ58" s="302"/>
      <c r="AK58" s="302"/>
      <c r="AL58" s="302"/>
      <c r="AM58" s="302"/>
      <c r="AN58" s="302"/>
      <c r="AO58" s="302"/>
      <c r="AP58" s="302"/>
      <c r="AQ58" s="302"/>
      <c r="AR58" s="302"/>
      <c r="AS58" s="301" t="s">
        <v>578</v>
      </c>
      <c r="AT58" s="302"/>
      <c r="AU58" s="302"/>
      <c r="AV58" s="302"/>
      <c r="AW58" s="302"/>
      <c r="AX58" s="302"/>
      <c r="AY58" s="302"/>
      <c r="AZ58" s="302"/>
      <c r="BA58" s="302"/>
      <c r="BB58" s="302"/>
      <c r="BC58" s="302"/>
      <c r="BD58" s="302"/>
      <c r="BE58" s="302"/>
      <c r="BF58" s="302"/>
      <c r="BG58" s="302"/>
      <c r="BH58" s="302"/>
      <c r="BI58" s="302"/>
      <c r="BJ58" s="302"/>
      <c r="BK58" s="302"/>
      <c r="BL58" s="302"/>
      <c r="BM58" s="335"/>
    </row>
    <row r="59" spans="1:65" ht="27">
      <c r="A59" s="305"/>
      <c r="B59" s="309"/>
      <c r="C59" s="324" t="s">
        <v>557</v>
      </c>
      <c r="D59" s="325" t="s">
        <v>558</v>
      </c>
      <c r="E59" s="325" t="s">
        <v>559</v>
      </c>
      <c r="F59" s="325" t="s">
        <v>560</v>
      </c>
      <c r="G59" s="325" t="s">
        <v>240</v>
      </c>
      <c r="H59" s="325" t="s">
        <v>241</v>
      </c>
      <c r="I59" s="325" t="s">
        <v>242</v>
      </c>
      <c r="J59" s="325" t="s">
        <v>243</v>
      </c>
      <c r="K59" s="325" t="s">
        <v>244</v>
      </c>
      <c r="L59" s="325" t="s">
        <v>245</v>
      </c>
      <c r="M59" s="325" t="s">
        <v>246</v>
      </c>
      <c r="N59" s="325" t="s">
        <v>561</v>
      </c>
      <c r="O59" s="325" t="s">
        <v>562</v>
      </c>
      <c r="P59" s="325" t="s">
        <v>563</v>
      </c>
      <c r="Q59" s="325" t="s">
        <v>564</v>
      </c>
      <c r="R59" s="325" t="s">
        <v>565</v>
      </c>
      <c r="S59" s="325" t="s">
        <v>566</v>
      </c>
      <c r="T59" s="325" t="s">
        <v>567</v>
      </c>
      <c r="U59" s="325" t="s">
        <v>568</v>
      </c>
      <c r="V59" s="325" t="s">
        <v>32</v>
      </c>
      <c r="W59" s="336" t="s">
        <v>569</v>
      </c>
      <c r="X59" s="324" t="s">
        <v>557</v>
      </c>
      <c r="Y59" s="325" t="s">
        <v>558</v>
      </c>
      <c r="Z59" s="325" t="s">
        <v>559</v>
      </c>
      <c r="AA59" s="325" t="s">
        <v>560</v>
      </c>
      <c r="AB59" s="325" t="s">
        <v>240</v>
      </c>
      <c r="AC59" s="325" t="s">
        <v>241</v>
      </c>
      <c r="AD59" s="325" t="s">
        <v>242</v>
      </c>
      <c r="AE59" s="325" t="s">
        <v>243</v>
      </c>
      <c r="AF59" s="325" t="s">
        <v>244</v>
      </c>
      <c r="AG59" s="325" t="s">
        <v>245</v>
      </c>
      <c r="AH59" s="325" t="s">
        <v>246</v>
      </c>
      <c r="AI59" s="325" t="s">
        <v>561</v>
      </c>
      <c r="AJ59" s="325" t="s">
        <v>562</v>
      </c>
      <c r="AK59" s="325" t="s">
        <v>563</v>
      </c>
      <c r="AL59" s="325" t="s">
        <v>564</v>
      </c>
      <c r="AM59" s="325" t="s">
        <v>565</v>
      </c>
      <c r="AN59" s="325" t="s">
        <v>566</v>
      </c>
      <c r="AO59" s="325" t="s">
        <v>567</v>
      </c>
      <c r="AP59" s="325" t="s">
        <v>568</v>
      </c>
      <c r="AQ59" s="325" t="s">
        <v>32</v>
      </c>
      <c r="AR59" s="337" t="s">
        <v>569</v>
      </c>
      <c r="AS59" s="305" t="s">
        <v>557</v>
      </c>
      <c r="AT59" s="306" t="s">
        <v>558</v>
      </c>
      <c r="AU59" s="306" t="s">
        <v>559</v>
      </c>
      <c r="AV59" s="306" t="s">
        <v>560</v>
      </c>
      <c r="AW59" s="306" t="s">
        <v>240</v>
      </c>
      <c r="AX59" s="306" t="s">
        <v>241</v>
      </c>
      <c r="AY59" s="306" t="s">
        <v>242</v>
      </c>
      <c r="AZ59" s="306" t="s">
        <v>243</v>
      </c>
      <c r="BA59" s="306" t="s">
        <v>244</v>
      </c>
      <c r="BB59" s="306" t="s">
        <v>245</v>
      </c>
      <c r="BC59" s="306" t="s">
        <v>246</v>
      </c>
      <c r="BD59" s="306" t="s">
        <v>561</v>
      </c>
      <c r="BE59" s="306" t="s">
        <v>562</v>
      </c>
      <c r="BF59" s="306" t="s">
        <v>563</v>
      </c>
      <c r="BG59" s="306" t="s">
        <v>564</v>
      </c>
      <c r="BH59" s="306" t="s">
        <v>565</v>
      </c>
      <c r="BI59" s="306" t="s">
        <v>566</v>
      </c>
      <c r="BJ59" s="306" t="s">
        <v>567</v>
      </c>
      <c r="BK59" s="306" t="s">
        <v>568</v>
      </c>
      <c r="BL59" s="306" t="s">
        <v>32</v>
      </c>
      <c r="BM59" s="338" t="s">
        <v>569</v>
      </c>
    </row>
    <row r="60" spans="1:65">
      <c r="A60" s="324"/>
      <c r="B60" s="325" t="s">
        <v>579</v>
      </c>
      <c r="C60" s="339">
        <v>197587</v>
      </c>
      <c r="D60" s="340">
        <v>12850</v>
      </c>
      <c r="E60" s="340">
        <v>5423</v>
      </c>
      <c r="F60" s="340">
        <v>2858</v>
      </c>
      <c r="G60" s="340">
        <v>9640</v>
      </c>
      <c r="H60" s="340">
        <v>34095</v>
      </c>
      <c r="I60" s="340">
        <v>37651</v>
      </c>
      <c r="J60" s="340">
        <v>26483</v>
      </c>
      <c r="K60" s="340">
        <v>16591</v>
      </c>
      <c r="L60" s="340">
        <v>11251</v>
      </c>
      <c r="M60" s="340">
        <v>9655</v>
      </c>
      <c r="N60" s="340">
        <v>7404</v>
      </c>
      <c r="O60" s="340">
        <v>5320</v>
      </c>
      <c r="P60" s="340">
        <v>4121</v>
      </c>
      <c r="Q60" s="340">
        <v>3367</v>
      </c>
      <c r="R60" s="340">
        <v>2838</v>
      </c>
      <c r="S60" s="340">
        <v>2401</v>
      </c>
      <c r="T60" s="340">
        <v>2176</v>
      </c>
      <c r="U60" s="340">
        <v>2096</v>
      </c>
      <c r="V60" s="340">
        <v>1367</v>
      </c>
      <c r="W60" s="341">
        <v>22107</v>
      </c>
      <c r="X60" s="340">
        <v>102380</v>
      </c>
      <c r="Y60" s="340">
        <v>6701</v>
      </c>
      <c r="Z60" s="340">
        <v>2754</v>
      </c>
      <c r="AA60" s="340">
        <v>1446</v>
      </c>
      <c r="AB60" s="340">
        <v>5264</v>
      </c>
      <c r="AC60" s="340">
        <v>17479</v>
      </c>
      <c r="AD60" s="340">
        <v>19275</v>
      </c>
      <c r="AE60" s="340">
        <v>13981</v>
      </c>
      <c r="AF60" s="340">
        <v>8933</v>
      </c>
      <c r="AG60" s="340">
        <v>6181</v>
      </c>
      <c r="AH60" s="340">
        <v>5369</v>
      </c>
      <c r="AI60" s="340">
        <v>4103</v>
      </c>
      <c r="AJ60" s="340">
        <v>2968</v>
      </c>
      <c r="AK60" s="340">
        <v>2282</v>
      </c>
      <c r="AL60" s="340">
        <v>1735</v>
      </c>
      <c r="AM60" s="340">
        <v>1348</v>
      </c>
      <c r="AN60" s="340">
        <v>971</v>
      </c>
      <c r="AO60" s="340">
        <v>689</v>
      </c>
      <c r="AP60" s="340">
        <v>577</v>
      </c>
      <c r="AQ60" s="340">
        <v>324</v>
      </c>
      <c r="AR60" s="340">
        <v>11462</v>
      </c>
      <c r="AS60" s="339">
        <v>95207</v>
      </c>
      <c r="AT60" s="340">
        <v>6149</v>
      </c>
      <c r="AU60" s="340">
        <v>2669</v>
      </c>
      <c r="AV60" s="340">
        <v>1412</v>
      </c>
      <c r="AW60" s="340">
        <v>4376</v>
      </c>
      <c r="AX60" s="340">
        <v>16616</v>
      </c>
      <c r="AY60" s="340">
        <v>18376</v>
      </c>
      <c r="AZ60" s="340">
        <v>12502</v>
      </c>
      <c r="BA60" s="340">
        <v>7658</v>
      </c>
      <c r="BB60" s="340">
        <v>5070</v>
      </c>
      <c r="BC60" s="340">
        <v>4286</v>
      </c>
      <c r="BD60" s="340">
        <v>3301</v>
      </c>
      <c r="BE60" s="340">
        <v>2352</v>
      </c>
      <c r="BF60" s="340">
        <v>1839</v>
      </c>
      <c r="BG60" s="340">
        <v>1632</v>
      </c>
      <c r="BH60" s="340">
        <v>1490</v>
      </c>
      <c r="BI60" s="340">
        <v>1430</v>
      </c>
      <c r="BJ60" s="340">
        <v>1487</v>
      </c>
      <c r="BK60" s="340">
        <v>1519</v>
      </c>
      <c r="BL60" s="340">
        <v>1043</v>
      </c>
      <c r="BM60" s="342">
        <v>10645</v>
      </c>
    </row>
    <row r="61" spans="1:65">
      <c r="A61" s="301">
        <v>100</v>
      </c>
      <c r="B61" s="303" t="s">
        <v>580</v>
      </c>
      <c r="C61" s="297">
        <v>70120</v>
      </c>
      <c r="D61" s="298">
        <v>3990</v>
      </c>
      <c r="E61" s="298">
        <v>1713</v>
      </c>
      <c r="F61" s="298">
        <v>932</v>
      </c>
      <c r="G61" s="298">
        <v>3313</v>
      </c>
      <c r="H61" s="298">
        <v>12545</v>
      </c>
      <c r="I61" s="298">
        <v>12977</v>
      </c>
      <c r="J61" s="298">
        <v>9114</v>
      </c>
      <c r="K61" s="298">
        <v>5718</v>
      </c>
      <c r="L61" s="298">
        <v>4023</v>
      </c>
      <c r="M61" s="298">
        <v>3547</v>
      </c>
      <c r="N61" s="298">
        <v>2726</v>
      </c>
      <c r="O61" s="298">
        <v>2044</v>
      </c>
      <c r="P61" s="298">
        <v>1584</v>
      </c>
      <c r="Q61" s="298">
        <v>1380</v>
      </c>
      <c r="R61" s="298">
        <v>1161</v>
      </c>
      <c r="S61" s="298">
        <v>998</v>
      </c>
      <c r="T61" s="298">
        <v>904</v>
      </c>
      <c r="U61" s="298">
        <v>841</v>
      </c>
      <c r="V61" s="298">
        <v>610</v>
      </c>
      <c r="W61" s="299">
        <v>8612</v>
      </c>
      <c r="X61" s="298">
        <v>35515</v>
      </c>
      <c r="Y61" s="298">
        <v>2037</v>
      </c>
      <c r="Z61" s="298">
        <v>822</v>
      </c>
      <c r="AA61" s="298">
        <v>471</v>
      </c>
      <c r="AB61" s="298">
        <v>1728</v>
      </c>
      <c r="AC61" s="298">
        <v>6052</v>
      </c>
      <c r="AD61" s="298">
        <v>6620</v>
      </c>
      <c r="AE61" s="298">
        <v>4717</v>
      </c>
      <c r="AF61" s="298">
        <v>3020</v>
      </c>
      <c r="AG61" s="298">
        <v>2198</v>
      </c>
      <c r="AH61" s="298">
        <v>1962</v>
      </c>
      <c r="AI61" s="298">
        <v>1483</v>
      </c>
      <c r="AJ61" s="298">
        <v>1148</v>
      </c>
      <c r="AK61" s="298">
        <v>909</v>
      </c>
      <c r="AL61" s="298">
        <v>712</v>
      </c>
      <c r="AM61" s="298">
        <v>556</v>
      </c>
      <c r="AN61" s="298">
        <v>417</v>
      </c>
      <c r="AO61" s="298">
        <v>286</v>
      </c>
      <c r="AP61" s="298">
        <v>247</v>
      </c>
      <c r="AQ61" s="298">
        <v>130</v>
      </c>
      <c r="AR61" s="298">
        <v>4277</v>
      </c>
      <c r="AS61" s="297">
        <v>34605</v>
      </c>
      <c r="AT61" s="298">
        <v>1953</v>
      </c>
      <c r="AU61" s="298">
        <v>891</v>
      </c>
      <c r="AV61" s="298">
        <v>461</v>
      </c>
      <c r="AW61" s="298">
        <v>1585</v>
      </c>
      <c r="AX61" s="298">
        <v>6493</v>
      </c>
      <c r="AY61" s="298">
        <v>6357</v>
      </c>
      <c r="AZ61" s="298">
        <v>4397</v>
      </c>
      <c r="BA61" s="298">
        <v>2698</v>
      </c>
      <c r="BB61" s="298">
        <v>1825</v>
      </c>
      <c r="BC61" s="298">
        <v>1585</v>
      </c>
      <c r="BD61" s="298">
        <v>1243</v>
      </c>
      <c r="BE61" s="298">
        <v>896</v>
      </c>
      <c r="BF61" s="298">
        <v>675</v>
      </c>
      <c r="BG61" s="298">
        <v>668</v>
      </c>
      <c r="BH61" s="298">
        <v>605</v>
      </c>
      <c r="BI61" s="298">
        <v>581</v>
      </c>
      <c r="BJ61" s="298">
        <v>618</v>
      </c>
      <c r="BK61" s="298">
        <v>594</v>
      </c>
      <c r="BL61" s="298">
        <v>480</v>
      </c>
      <c r="BM61" s="335">
        <v>4335</v>
      </c>
    </row>
    <row r="62" spans="1:65">
      <c r="A62" s="324">
        <v>101</v>
      </c>
      <c r="B62" s="343" t="s">
        <v>177</v>
      </c>
      <c r="C62" s="291">
        <v>10715</v>
      </c>
      <c r="D62" s="292">
        <v>698</v>
      </c>
      <c r="E62" s="292">
        <v>302</v>
      </c>
      <c r="F62" s="292">
        <v>159</v>
      </c>
      <c r="G62" s="292">
        <v>479</v>
      </c>
      <c r="H62" s="292">
        <v>1878</v>
      </c>
      <c r="I62" s="292">
        <v>1950</v>
      </c>
      <c r="J62" s="292">
        <v>1445</v>
      </c>
      <c r="K62" s="292">
        <v>963</v>
      </c>
      <c r="L62" s="292">
        <v>607</v>
      </c>
      <c r="M62" s="292">
        <v>580</v>
      </c>
      <c r="N62" s="292">
        <v>434</v>
      </c>
      <c r="O62" s="292">
        <v>271</v>
      </c>
      <c r="P62" s="292">
        <v>228</v>
      </c>
      <c r="Q62" s="292">
        <v>186</v>
      </c>
      <c r="R62" s="292">
        <v>136</v>
      </c>
      <c r="S62" s="292">
        <v>108</v>
      </c>
      <c r="T62" s="292">
        <v>100</v>
      </c>
      <c r="U62" s="292">
        <v>108</v>
      </c>
      <c r="V62" s="292">
        <v>83</v>
      </c>
      <c r="W62" s="293">
        <v>1344</v>
      </c>
      <c r="X62" s="292">
        <v>5415</v>
      </c>
      <c r="Y62" s="292">
        <v>371</v>
      </c>
      <c r="Z62" s="292">
        <v>154</v>
      </c>
      <c r="AA62" s="292">
        <v>85</v>
      </c>
      <c r="AB62" s="292">
        <v>241</v>
      </c>
      <c r="AC62" s="292">
        <v>992</v>
      </c>
      <c r="AD62" s="292">
        <v>981</v>
      </c>
      <c r="AE62" s="292">
        <v>696</v>
      </c>
      <c r="AF62" s="292">
        <v>476</v>
      </c>
      <c r="AG62" s="292">
        <v>306</v>
      </c>
      <c r="AH62" s="292">
        <v>301</v>
      </c>
      <c r="AI62" s="292">
        <v>244</v>
      </c>
      <c r="AJ62" s="292">
        <v>160</v>
      </c>
      <c r="AK62" s="292">
        <v>130</v>
      </c>
      <c r="AL62" s="292">
        <v>91</v>
      </c>
      <c r="AM62" s="292">
        <v>59</v>
      </c>
      <c r="AN62" s="292">
        <v>48</v>
      </c>
      <c r="AO62" s="292">
        <v>28</v>
      </c>
      <c r="AP62" s="292">
        <v>30</v>
      </c>
      <c r="AQ62" s="292">
        <v>22</v>
      </c>
      <c r="AR62" s="292">
        <v>682</v>
      </c>
      <c r="AS62" s="291">
        <v>5300</v>
      </c>
      <c r="AT62" s="292">
        <v>327</v>
      </c>
      <c r="AU62" s="292">
        <v>148</v>
      </c>
      <c r="AV62" s="292">
        <v>74</v>
      </c>
      <c r="AW62" s="292">
        <v>238</v>
      </c>
      <c r="AX62" s="292">
        <v>886</v>
      </c>
      <c r="AY62" s="292">
        <v>969</v>
      </c>
      <c r="AZ62" s="292">
        <v>749</v>
      </c>
      <c r="BA62" s="292">
        <v>487</v>
      </c>
      <c r="BB62" s="292">
        <v>301</v>
      </c>
      <c r="BC62" s="292">
        <v>279</v>
      </c>
      <c r="BD62" s="292">
        <v>190</v>
      </c>
      <c r="BE62" s="292">
        <v>111</v>
      </c>
      <c r="BF62" s="292">
        <v>98</v>
      </c>
      <c r="BG62" s="292">
        <v>95</v>
      </c>
      <c r="BH62" s="292">
        <v>77</v>
      </c>
      <c r="BI62" s="292">
        <v>60</v>
      </c>
      <c r="BJ62" s="292">
        <v>72</v>
      </c>
      <c r="BK62" s="292">
        <v>78</v>
      </c>
      <c r="BL62" s="292">
        <v>61</v>
      </c>
      <c r="BM62" s="344">
        <v>662</v>
      </c>
    </row>
    <row r="63" spans="1:65">
      <c r="A63" s="324">
        <v>102</v>
      </c>
      <c r="B63" s="343" t="s">
        <v>178</v>
      </c>
      <c r="C63" s="291">
        <v>7376</v>
      </c>
      <c r="D63" s="292">
        <v>426</v>
      </c>
      <c r="E63" s="292">
        <v>173</v>
      </c>
      <c r="F63" s="292">
        <v>97</v>
      </c>
      <c r="G63" s="292">
        <v>421</v>
      </c>
      <c r="H63" s="292">
        <v>1346</v>
      </c>
      <c r="I63" s="292">
        <v>1344</v>
      </c>
      <c r="J63" s="292">
        <v>997</v>
      </c>
      <c r="K63" s="292">
        <v>629</v>
      </c>
      <c r="L63" s="292">
        <v>422</v>
      </c>
      <c r="M63" s="292">
        <v>383</v>
      </c>
      <c r="N63" s="292">
        <v>291</v>
      </c>
      <c r="O63" s="292">
        <v>177</v>
      </c>
      <c r="P63" s="292">
        <v>140</v>
      </c>
      <c r="Q63" s="292">
        <v>116</v>
      </c>
      <c r="R63" s="292">
        <v>116</v>
      </c>
      <c r="S63" s="292">
        <v>96</v>
      </c>
      <c r="T63" s="292">
        <v>73</v>
      </c>
      <c r="U63" s="292">
        <v>75</v>
      </c>
      <c r="V63" s="292">
        <v>54</v>
      </c>
      <c r="W63" s="293">
        <v>1144</v>
      </c>
      <c r="X63" s="292">
        <v>3627</v>
      </c>
      <c r="Y63" s="292">
        <v>197</v>
      </c>
      <c r="Z63" s="292">
        <v>91</v>
      </c>
      <c r="AA63" s="292">
        <v>47</v>
      </c>
      <c r="AB63" s="292">
        <v>243</v>
      </c>
      <c r="AC63" s="292">
        <v>612</v>
      </c>
      <c r="AD63" s="292">
        <v>675</v>
      </c>
      <c r="AE63" s="292">
        <v>497</v>
      </c>
      <c r="AF63" s="292">
        <v>306</v>
      </c>
      <c r="AG63" s="292">
        <v>216</v>
      </c>
      <c r="AH63" s="292">
        <v>201</v>
      </c>
      <c r="AI63" s="292">
        <v>155</v>
      </c>
      <c r="AJ63" s="292">
        <v>95</v>
      </c>
      <c r="AK63" s="292">
        <v>72</v>
      </c>
      <c r="AL63" s="292">
        <v>55</v>
      </c>
      <c r="AM63" s="292">
        <v>57</v>
      </c>
      <c r="AN63" s="292">
        <v>45</v>
      </c>
      <c r="AO63" s="292">
        <v>25</v>
      </c>
      <c r="AP63" s="292">
        <v>28</v>
      </c>
      <c r="AQ63" s="292">
        <v>10</v>
      </c>
      <c r="AR63" s="292">
        <v>604</v>
      </c>
      <c r="AS63" s="291">
        <v>3749</v>
      </c>
      <c r="AT63" s="292">
        <v>229</v>
      </c>
      <c r="AU63" s="292">
        <v>82</v>
      </c>
      <c r="AV63" s="292">
        <v>50</v>
      </c>
      <c r="AW63" s="292">
        <v>178</v>
      </c>
      <c r="AX63" s="292">
        <v>734</v>
      </c>
      <c r="AY63" s="292">
        <v>669</v>
      </c>
      <c r="AZ63" s="292">
        <v>500</v>
      </c>
      <c r="BA63" s="292">
        <v>323</v>
      </c>
      <c r="BB63" s="292">
        <v>206</v>
      </c>
      <c r="BC63" s="292">
        <v>182</v>
      </c>
      <c r="BD63" s="292">
        <v>136</v>
      </c>
      <c r="BE63" s="292">
        <v>82</v>
      </c>
      <c r="BF63" s="292">
        <v>68</v>
      </c>
      <c r="BG63" s="292">
        <v>61</v>
      </c>
      <c r="BH63" s="292">
        <v>59</v>
      </c>
      <c r="BI63" s="292">
        <v>51</v>
      </c>
      <c r="BJ63" s="292">
        <v>48</v>
      </c>
      <c r="BK63" s="292">
        <v>47</v>
      </c>
      <c r="BL63" s="292">
        <v>44</v>
      </c>
      <c r="BM63" s="344">
        <v>540</v>
      </c>
    </row>
    <row r="64" spans="1:65">
      <c r="A64" s="324">
        <v>105</v>
      </c>
      <c r="B64" s="343" t="s">
        <v>179</v>
      </c>
      <c r="C64" s="291">
        <v>7419</v>
      </c>
      <c r="D64" s="292">
        <v>239</v>
      </c>
      <c r="E64" s="292">
        <v>113</v>
      </c>
      <c r="F64" s="292">
        <v>65</v>
      </c>
      <c r="G64" s="292">
        <v>321</v>
      </c>
      <c r="H64" s="292">
        <v>1751</v>
      </c>
      <c r="I64" s="292">
        <v>1561</v>
      </c>
      <c r="J64" s="292">
        <v>942</v>
      </c>
      <c r="K64" s="292">
        <v>510</v>
      </c>
      <c r="L64" s="292">
        <v>411</v>
      </c>
      <c r="M64" s="292">
        <v>351</v>
      </c>
      <c r="N64" s="292">
        <v>262</v>
      </c>
      <c r="O64" s="292">
        <v>241</v>
      </c>
      <c r="P64" s="292">
        <v>156</v>
      </c>
      <c r="Q64" s="292">
        <v>145</v>
      </c>
      <c r="R64" s="292">
        <v>100</v>
      </c>
      <c r="S64" s="292">
        <v>90</v>
      </c>
      <c r="T64" s="292">
        <v>68</v>
      </c>
      <c r="U64" s="292">
        <v>54</v>
      </c>
      <c r="V64" s="292">
        <v>39</v>
      </c>
      <c r="W64" s="293">
        <v>1007</v>
      </c>
      <c r="X64" s="292">
        <v>3885</v>
      </c>
      <c r="Y64" s="292">
        <v>121</v>
      </c>
      <c r="Z64" s="292">
        <v>56</v>
      </c>
      <c r="AA64" s="292">
        <v>28</v>
      </c>
      <c r="AB64" s="292">
        <v>145</v>
      </c>
      <c r="AC64" s="292">
        <v>830</v>
      </c>
      <c r="AD64" s="292">
        <v>836</v>
      </c>
      <c r="AE64" s="292">
        <v>530</v>
      </c>
      <c r="AF64" s="292">
        <v>285</v>
      </c>
      <c r="AG64" s="292">
        <v>246</v>
      </c>
      <c r="AH64" s="292">
        <v>201</v>
      </c>
      <c r="AI64" s="292">
        <v>151</v>
      </c>
      <c r="AJ64" s="292">
        <v>143</v>
      </c>
      <c r="AK64" s="292">
        <v>91</v>
      </c>
      <c r="AL64" s="292">
        <v>84</v>
      </c>
      <c r="AM64" s="292">
        <v>60</v>
      </c>
      <c r="AN64" s="292">
        <v>35</v>
      </c>
      <c r="AO64" s="292">
        <v>25</v>
      </c>
      <c r="AP64" s="292">
        <v>13</v>
      </c>
      <c r="AQ64" s="292">
        <v>5</v>
      </c>
      <c r="AR64" s="292">
        <v>589</v>
      </c>
      <c r="AS64" s="291">
        <v>3534</v>
      </c>
      <c r="AT64" s="292">
        <v>118</v>
      </c>
      <c r="AU64" s="292">
        <v>57</v>
      </c>
      <c r="AV64" s="292">
        <v>37</v>
      </c>
      <c r="AW64" s="292">
        <v>176</v>
      </c>
      <c r="AX64" s="292">
        <v>921</v>
      </c>
      <c r="AY64" s="292">
        <v>725</v>
      </c>
      <c r="AZ64" s="292">
        <v>412</v>
      </c>
      <c r="BA64" s="292">
        <v>225</v>
      </c>
      <c r="BB64" s="292">
        <v>165</v>
      </c>
      <c r="BC64" s="292">
        <v>150</v>
      </c>
      <c r="BD64" s="292">
        <v>111</v>
      </c>
      <c r="BE64" s="292">
        <v>98</v>
      </c>
      <c r="BF64" s="292">
        <v>65</v>
      </c>
      <c r="BG64" s="292">
        <v>61</v>
      </c>
      <c r="BH64" s="292">
        <v>40</v>
      </c>
      <c r="BI64" s="292">
        <v>55</v>
      </c>
      <c r="BJ64" s="292">
        <v>43</v>
      </c>
      <c r="BK64" s="292">
        <v>41</v>
      </c>
      <c r="BL64" s="292">
        <v>34</v>
      </c>
      <c r="BM64" s="344">
        <v>418</v>
      </c>
    </row>
    <row r="65" spans="1:65">
      <c r="A65" s="324">
        <v>106</v>
      </c>
      <c r="B65" s="343" t="s">
        <v>387</v>
      </c>
      <c r="C65" s="291">
        <v>4946</v>
      </c>
      <c r="D65" s="292">
        <v>220</v>
      </c>
      <c r="E65" s="292">
        <v>91</v>
      </c>
      <c r="F65" s="292">
        <v>63</v>
      </c>
      <c r="G65" s="292">
        <v>268</v>
      </c>
      <c r="H65" s="292">
        <v>955</v>
      </c>
      <c r="I65" s="292">
        <v>903</v>
      </c>
      <c r="J65" s="292">
        <v>499</v>
      </c>
      <c r="K65" s="292">
        <v>363</v>
      </c>
      <c r="L65" s="292">
        <v>255</v>
      </c>
      <c r="M65" s="292">
        <v>269</v>
      </c>
      <c r="N65" s="292">
        <v>224</v>
      </c>
      <c r="O65" s="292">
        <v>179</v>
      </c>
      <c r="P65" s="292">
        <v>131</v>
      </c>
      <c r="Q65" s="292">
        <v>139</v>
      </c>
      <c r="R65" s="292">
        <v>110</v>
      </c>
      <c r="S65" s="292">
        <v>84</v>
      </c>
      <c r="T65" s="292">
        <v>72</v>
      </c>
      <c r="U65" s="292">
        <v>68</v>
      </c>
      <c r="V65" s="292">
        <v>53</v>
      </c>
      <c r="W65" s="293">
        <v>401</v>
      </c>
      <c r="X65" s="292">
        <v>2691</v>
      </c>
      <c r="Y65" s="292">
        <v>118</v>
      </c>
      <c r="Z65" s="292">
        <v>40</v>
      </c>
      <c r="AA65" s="292">
        <v>28</v>
      </c>
      <c r="AB65" s="292">
        <v>131</v>
      </c>
      <c r="AC65" s="292">
        <v>507</v>
      </c>
      <c r="AD65" s="292">
        <v>514</v>
      </c>
      <c r="AE65" s="292">
        <v>283</v>
      </c>
      <c r="AF65" s="292">
        <v>209</v>
      </c>
      <c r="AG65" s="292">
        <v>142</v>
      </c>
      <c r="AH65" s="292">
        <v>163</v>
      </c>
      <c r="AI65" s="292">
        <v>133</v>
      </c>
      <c r="AJ65" s="292">
        <v>106</v>
      </c>
      <c r="AK65" s="292">
        <v>80</v>
      </c>
      <c r="AL65" s="292">
        <v>78</v>
      </c>
      <c r="AM65" s="292">
        <v>56</v>
      </c>
      <c r="AN65" s="292">
        <v>45</v>
      </c>
      <c r="AO65" s="292">
        <v>22</v>
      </c>
      <c r="AP65" s="292">
        <v>24</v>
      </c>
      <c r="AQ65" s="292">
        <v>12</v>
      </c>
      <c r="AR65" s="292">
        <v>190</v>
      </c>
      <c r="AS65" s="291">
        <v>2255</v>
      </c>
      <c r="AT65" s="292">
        <v>102</v>
      </c>
      <c r="AU65" s="292">
        <v>51</v>
      </c>
      <c r="AV65" s="292">
        <v>35</v>
      </c>
      <c r="AW65" s="292">
        <v>137</v>
      </c>
      <c r="AX65" s="292">
        <v>448</v>
      </c>
      <c r="AY65" s="292">
        <v>389</v>
      </c>
      <c r="AZ65" s="292">
        <v>216</v>
      </c>
      <c r="BA65" s="292">
        <v>154</v>
      </c>
      <c r="BB65" s="292">
        <v>113</v>
      </c>
      <c r="BC65" s="292">
        <v>106</v>
      </c>
      <c r="BD65" s="292">
        <v>91</v>
      </c>
      <c r="BE65" s="292">
        <v>73</v>
      </c>
      <c r="BF65" s="292">
        <v>51</v>
      </c>
      <c r="BG65" s="292">
        <v>61</v>
      </c>
      <c r="BH65" s="292">
        <v>54</v>
      </c>
      <c r="BI65" s="292">
        <v>39</v>
      </c>
      <c r="BJ65" s="292">
        <v>50</v>
      </c>
      <c r="BK65" s="292">
        <v>44</v>
      </c>
      <c r="BL65" s="292">
        <v>41</v>
      </c>
      <c r="BM65" s="344">
        <v>211</v>
      </c>
    </row>
    <row r="66" spans="1:65">
      <c r="A66" s="324">
        <v>107</v>
      </c>
      <c r="B66" s="343" t="s">
        <v>181</v>
      </c>
      <c r="C66" s="291">
        <v>6093</v>
      </c>
      <c r="D66" s="292">
        <v>406</v>
      </c>
      <c r="E66" s="292">
        <v>152</v>
      </c>
      <c r="F66" s="292">
        <v>87</v>
      </c>
      <c r="G66" s="292">
        <v>264</v>
      </c>
      <c r="H66" s="292">
        <v>889</v>
      </c>
      <c r="I66" s="292">
        <v>1052</v>
      </c>
      <c r="J66" s="292">
        <v>845</v>
      </c>
      <c r="K66" s="292">
        <v>460</v>
      </c>
      <c r="L66" s="292">
        <v>386</v>
      </c>
      <c r="M66" s="292">
        <v>312</v>
      </c>
      <c r="N66" s="292">
        <v>244</v>
      </c>
      <c r="O66" s="292">
        <v>198</v>
      </c>
      <c r="P66" s="292">
        <v>181</v>
      </c>
      <c r="Q66" s="292">
        <v>135</v>
      </c>
      <c r="R66" s="292">
        <v>131</v>
      </c>
      <c r="S66" s="292">
        <v>107</v>
      </c>
      <c r="T66" s="292">
        <v>99</v>
      </c>
      <c r="U66" s="292">
        <v>85</v>
      </c>
      <c r="V66" s="292">
        <v>60</v>
      </c>
      <c r="W66" s="293">
        <v>429</v>
      </c>
      <c r="X66" s="292">
        <v>2981</v>
      </c>
      <c r="Y66" s="292">
        <v>209</v>
      </c>
      <c r="Z66" s="292">
        <v>65</v>
      </c>
      <c r="AA66" s="292">
        <v>50</v>
      </c>
      <c r="AB66" s="292">
        <v>111</v>
      </c>
      <c r="AC66" s="292">
        <v>401</v>
      </c>
      <c r="AD66" s="292">
        <v>524</v>
      </c>
      <c r="AE66" s="292">
        <v>424</v>
      </c>
      <c r="AF66" s="292">
        <v>240</v>
      </c>
      <c r="AG66" s="292">
        <v>217</v>
      </c>
      <c r="AH66" s="292">
        <v>164</v>
      </c>
      <c r="AI66" s="292">
        <v>132</v>
      </c>
      <c r="AJ66" s="292">
        <v>101</v>
      </c>
      <c r="AK66" s="292">
        <v>96</v>
      </c>
      <c r="AL66" s="292">
        <v>68</v>
      </c>
      <c r="AM66" s="292">
        <v>59</v>
      </c>
      <c r="AN66" s="292">
        <v>41</v>
      </c>
      <c r="AO66" s="292">
        <v>34</v>
      </c>
      <c r="AP66" s="292">
        <v>28</v>
      </c>
      <c r="AQ66" s="292">
        <v>17</v>
      </c>
      <c r="AR66" s="292">
        <v>176</v>
      </c>
      <c r="AS66" s="291">
        <v>3112</v>
      </c>
      <c r="AT66" s="292">
        <v>197</v>
      </c>
      <c r="AU66" s="292">
        <v>87</v>
      </c>
      <c r="AV66" s="292">
        <v>37</v>
      </c>
      <c r="AW66" s="292">
        <v>153</v>
      </c>
      <c r="AX66" s="292">
        <v>488</v>
      </c>
      <c r="AY66" s="292">
        <v>528</v>
      </c>
      <c r="AZ66" s="292">
        <v>421</v>
      </c>
      <c r="BA66" s="292">
        <v>220</v>
      </c>
      <c r="BB66" s="292">
        <v>169</v>
      </c>
      <c r="BC66" s="292">
        <v>148</v>
      </c>
      <c r="BD66" s="292">
        <v>112</v>
      </c>
      <c r="BE66" s="292">
        <v>97</v>
      </c>
      <c r="BF66" s="292">
        <v>85</v>
      </c>
      <c r="BG66" s="292">
        <v>67</v>
      </c>
      <c r="BH66" s="292">
        <v>72</v>
      </c>
      <c r="BI66" s="292">
        <v>66</v>
      </c>
      <c r="BJ66" s="292">
        <v>65</v>
      </c>
      <c r="BK66" s="292">
        <v>57</v>
      </c>
      <c r="BL66" s="292">
        <v>43</v>
      </c>
      <c r="BM66" s="344">
        <v>253</v>
      </c>
    </row>
    <row r="67" spans="1:65">
      <c r="A67" s="324">
        <v>108</v>
      </c>
      <c r="B67" s="343" t="s">
        <v>182</v>
      </c>
      <c r="C67" s="291">
        <v>7429</v>
      </c>
      <c r="D67" s="292">
        <v>525</v>
      </c>
      <c r="E67" s="292">
        <v>218</v>
      </c>
      <c r="F67" s="292">
        <v>112</v>
      </c>
      <c r="G67" s="292">
        <v>350</v>
      </c>
      <c r="H67" s="292">
        <v>1038</v>
      </c>
      <c r="I67" s="292">
        <v>1373</v>
      </c>
      <c r="J67" s="292">
        <v>1021</v>
      </c>
      <c r="K67" s="292">
        <v>628</v>
      </c>
      <c r="L67" s="292">
        <v>406</v>
      </c>
      <c r="M67" s="292">
        <v>366</v>
      </c>
      <c r="N67" s="292">
        <v>272</v>
      </c>
      <c r="O67" s="292">
        <v>206</v>
      </c>
      <c r="P67" s="292">
        <v>150</v>
      </c>
      <c r="Q67" s="292">
        <v>168</v>
      </c>
      <c r="R67" s="292">
        <v>158</v>
      </c>
      <c r="S67" s="292">
        <v>128</v>
      </c>
      <c r="T67" s="292">
        <v>126</v>
      </c>
      <c r="U67" s="292">
        <v>108</v>
      </c>
      <c r="V67" s="292">
        <v>76</v>
      </c>
      <c r="W67" s="293">
        <v>746</v>
      </c>
      <c r="X67" s="292">
        <v>3804</v>
      </c>
      <c r="Y67" s="292">
        <v>280</v>
      </c>
      <c r="Z67" s="292">
        <v>113</v>
      </c>
      <c r="AA67" s="292">
        <v>54</v>
      </c>
      <c r="AB67" s="292">
        <v>210</v>
      </c>
      <c r="AC67" s="292">
        <v>541</v>
      </c>
      <c r="AD67" s="292">
        <v>701</v>
      </c>
      <c r="AE67" s="292">
        <v>515</v>
      </c>
      <c r="AF67" s="292">
        <v>336</v>
      </c>
      <c r="AG67" s="292">
        <v>233</v>
      </c>
      <c r="AH67" s="292">
        <v>198</v>
      </c>
      <c r="AI67" s="292">
        <v>132</v>
      </c>
      <c r="AJ67" s="292">
        <v>112</v>
      </c>
      <c r="AK67" s="292">
        <v>90</v>
      </c>
      <c r="AL67" s="292">
        <v>85</v>
      </c>
      <c r="AM67" s="292">
        <v>76</v>
      </c>
      <c r="AN67" s="292">
        <v>55</v>
      </c>
      <c r="AO67" s="292">
        <v>39</v>
      </c>
      <c r="AP67" s="292">
        <v>22</v>
      </c>
      <c r="AQ67" s="292">
        <v>12</v>
      </c>
      <c r="AR67" s="292">
        <v>379</v>
      </c>
      <c r="AS67" s="291">
        <v>3625</v>
      </c>
      <c r="AT67" s="292">
        <v>245</v>
      </c>
      <c r="AU67" s="292">
        <v>105</v>
      </c>
      <c r="AV67" s="292">
        <v>58</v>
      </c>
      <c r="AW67" s="292">
        <v>140</v>
      </c>
      <c r="AX67" s="292">
        <v>497</v>
      </c>
      <c r="AY67" s="292">
        <v>672</v>
      </c>
      <c r="AZ67" s="292">
        <v>506</v>
      </c>
      <c r="BA67" s="292">
        <v>292</v>
      </c>
      <c r="BB67" s="292">
        <v>173</v>
      </c>
      <c r="BC67" s="292">
        <v>168</v>
      </c>
      <c r="BD67" s="292">
        <v>140</v>
      </c>
      <c r="BE67" s="292">
        <v>94</v>
      </c>
      <c r="BF67" s="292">
        <v>60</v>
      </c>
      <c r="BG67" s="292">
        <v>83</v>
      </c>
      <c r="BH67" s="292">
        <v>82</v>
      </c>
      <c r="BI67" s="292">
        <v>73</v>
      </c>
      <c r="BJ67" s="292">
        <v>87</v>
      </c>
      <c r="BK67" s="292">
        <v>86</v>
      </c>
      <c r="BL67" s="292">
        <v>64</v>
      </c>
      <c r="BM67" s="344">
        <v>367</v>
      </c>
    </row>
    <row r="68" spans="1:65">
      <c r="A68" s="324">
        <v>109</v>
      </c>
      <c r="B68" s="343" t="s">
        <v>183</v>
      </c>
      <c r="C68" s="291">
        <v>6312</v>
      </c>
      <c r="D68" s="292">
        <v>513</v>
      </c>
      <c r="E68" s="292">
        <v>241</v>
      </c>
      <c r="F68" s="292">
        <v>88</v>
      </c>
      <c r="G68" s="292">
        <v>228</v>
      </c>
      <c r="H68" s="292">
        <v>895</v>
      </c>
      <c r="I68" s="292">
        <v>1058</v>
      </c>
      <c r="J68" s="292">
        <v>772</v>
      </c>
      <c r="K68" s="292">
        <v>539</v>
      </c>
      <c r="L68" s="292">
        <v>378</v>
      </c>
      <c r="M68" s="292">
        <v>307</v>
      </c>
      <c r="N68" s="292">
        <v>247</v>
      </c>
      <c r="O68" s="292">
        <v>174</v>
      </c>
      <c r="P68" s="292">
        <v>174</v>
      </c>
      <c r="Q68" s="292">
        <v>140</v>
      </c>
      <c r="R68" s="292">
        <v>143</v>
      </c>
      <c r="S68" s="292">
        <v>99</v>
      </c>
      <c r="T68" s="292">
        <v>111</v>
      </c>
      <c r="U68" s="292">
        <v>118</v>
      </c>
      <c r="V68" s="292">
        <v>87</v>
      </c>
      <c r="W68" s="293">
        <v>874</v>
      </c>
      <c r="X68" s="292">
        <v>3118</v>
      </c>
      <c r="Y68" s="292">
        <v>264</v>
      </c>
      <c r="Z68" s="292">
        <v>107</v>
      </c>
      <c r="AA68" s="292">
        <v>53</v>
      </c>
      <c r="AB68" s="292">
        <v>121</v>
      </c>
      <c r="AC68" s="292">
        <v>409</v>
      </c>
      <c r="AD68" s="292">
        <v>505</v>
      </c>
      <c r="AE68" s="292">
        <v>391</v>
      </c>
      <c r="AF68" s="292">
        <v>287</v>
      </c>
      <c r="AG68" s="292">
        <v>209</v>
      </c>
      <c r="AH68" s="292">
        <v>180</v>
      </c>
      <c r="AI68" s="292">
        <v>142</v>
      </c>
      <c r="AJ68" s="292">
        <v>90</v>
      </c>
      <c r="AK68" s="292">
        <v>97</v>
      </c>
      <c r="AL68" s="292">
        <v>71</v>
      </c>
      <c r="AM68" s="292">
        <v>68</v>
      </c>
      <c r="AN68" s="292">
        <v>38</v>
      </c>
      <c r="AO68" s="292">
        <v>35</v>
      </c>
      <c r="AP68" s="292">
        <v>35</v>
      </c>
      <c r="AQ68" s="292">
        <v>16</v>
      </c>
      <c r="AR68" s="292">
        <v>249</v>
      </c>
      <c r="AS68" s="291">
        <v>3194</v>
      </c>
      <c r="AT68" s="292">
        <v>249</v>
      </c>
      <c r="AU68" s="292">
        <v>134</v>
      </c>
      <c r="AV68" s="292">
        <v>35</v>
      </c>
      <c r="AW68" s="292">
        <v>107</v>
      </c>
      <c r="AX68" s="292">
        <v>486</v>
      </c>
      <c r="AY68" s="292">
        <v>553</v>
      </c>
      <c r="AZ68" s="292">
        <v>381</v>
      </c>
      <c r="BA68" s="292">
        <v>252</v>
      </c>
      <c r="BB68" s="292">
        <v>169</v>
      </c>
      <c r="BC68" s="292">
        <v>127</v>
      </c>
      <c r="BD68" s="292">
        <v>105</v>
      </c>
      <c r="BE68" s="292">
        <v>84</v>
      </c>
      <c r="BF68" s="292">
        <v>77</v>
      </c>
      <c r="BG68" s="292">
        <v>69</v>
      </c>
      <c r="BH68" s="292">
        <v>75</v>
      </c>
      <c r="BI68" s="292">
        <v>61</v>
      </c>
      <c r="BJ68" s="292">
        <v>76</v>
      </c>
      <c r="BK68" s="292">
        <v>83</v>
      </c>
      <c r="BL68" s="292">
        <v>71</v>
      </c>
      <c r="BM68" s="344">
        <v>625</v>
      </c>
    </row>
    <row r="69" spans="1:65">
      <c r="A69" s="324">
        <v>110</v>
      </c>
      <c r="B69" s="343" t="s">
        <v>184</v>
      </c>
      <c r="C69" s="291">
        <v>11964</v>
      </c>
      <c r="D69" s="292">
        <v>421</v>
      </c>
      <c r="E69" s="292">
        <v>188</v>
      </c>
      <c r="F69" s="292">
        <v>126</v>
      </c>
      <c r="G69" s="292">
        <v>544</v>
      </c>
      <c r="H69" s="292">
        <v>2606</v>
      </c>
      <c r="I69" s="292">
        <v>2406</v>
      </c>
      <c r="J69" s="292">
        <v>1616</v>
      </c>
      <c r="K69" s="292">
        <v>974</v>
      </c>
      <c r="L69" s="292">
        <v>693</v>
      </c>
      <c r="M69" s="292">
        <v>589</v>
      </c>
      <c r="N69" s="292">
        <v>465</v>
      </c>
      <c r="O69" s="292">
        <v>381</v>
      </c>
      <c r="P69" s="292">
        <v>242</v>
      </c>
      <c r="Q69" s="292">
        <v>196</v>
      </c>
      <c r="R69" s="292">
        <v>134</v>
      </c>
      <c r="S69" s="292">
        <v>144</v>
      </c>
      <c r="T69" s="292">
        <v>102</v>
      </c>
      <c r="U69" s="292">
        <v>87</v>
      </c>
      <c r="V69" s="292">
        <v>50</v>
      </c>
      <c r="W69" s="293">
        <v>2010</v>
      </c>
      <c r="X69" s="292">
        <v>5905</v>
      </c>
      <c r="Y69" s="292">
        <v>204</v>
      </c>
      <c r="Z69" s="292">
        <v>85</v>
      </c>
      <c r="AA69" s="292">
        <v>56</v>
      </c>
      <c r="AB69" s="292">
        <v>282</v>
      </c>
      <c r="AC69" s="292">
        <v>1131</v>
      </c>
      <c r="AD69" s="292">
        <v>1177</v>
      </c>
      <c r="AE69" s="292">
        <v>844</v>
      </c>
      <c r="AF69" s="292">
        <v>521</v>
      </c>
      <c r="AG69" s="292">
        <v>372</v>
      </c>
      <c r="AH69" s="292">
        <v>329</v>
      </c>
      <c r="AI69" s="292">
        <v>247</v>
      </c>
      <c r="AJ69" s="292">
        <v>223</v>
      </c>
      <c r="AK69" s="292">
        <v>138</v>
      </c>
      <c r="AL69" s="292">
        <v>101</v>
      </c>
      <c r="AM69" s="292">
        <v>64</v>
      </c>
      <c r="AN69" s="292">
        <v>56</v>
      </c>
      <c r="AO69" s="292">
        <v>31</v>
      </c>
      <c r="AP69" s="292">
        <v>31</v>
      </c>
      <c r="AQ69" s="292">
        <v>13</v>
      </c>
      <c r="AR69" s="292">
        <v>1077</v>
      </c>
      <c r="AS69" s="291">
        <v>6059</v>
      </c>
      <c r="AT69" s="292">
        <v>217</v>
      </c>
      <c r="AU69" s="292">
        <v>103</v>
      </c>
      <c r="AV69" s="292">
        <v>70</v>
      </c>
      <c r="AW69" s="292">
        <v>262</v>
      </c>
      <c r="AX69" s="292">
        <v>1475</v>
      </c>
      <c r="AY69" s="292">
        <v>1229</v>
      </c>
      <c r="AZ69" s="292">
        <v>772</v>
      </c>
      <c r="BA69" s="292">
        <v>453</v>
      </c>
      <c r="BB69" s="292">
        <v>321</v>
      </c>
      <c r="BC69" s="292">
        <v>260</v>
      </c>
      <c r="BD69" s="292">
        <v>218</v>
      </c>
      <c r="BE69" s="292">
        <v>158</v>
      </c>
      <c r="BF69" s="292">
        <v>104</v>
      </c>
      <c r="BG69" s="292">
        <v>95</v>
      </c>
      <c r="BH69" s="292">
        <v>70</v>
      </c>
      <c r="BI69" s="292">
        <v>88</v>
      </c>
      <c r="BJ69" s="292">
        <v>71</v>
      </c>
      <c r="BK69" s="292">
        <v>56</v>
      </c>
      <c r="BL69" s="292">
        <v>37</v>
      </c>
      <c r="BM69" s="344">
        <v>933</v>
      </c>
    </row>
    <row r="70" spans="1:65">
      <c r="A70" s="305">
        <v>111</v>
      </c>
      <c r="B70" s="309" t="s">
        <v>185</v>
      </c>
      <c r="C70" s="294">
        <v>7866</v>
      </c>
      <c r="D70" s="295">
        <v>542</v>
      </c>
      <c r="E70" s="295">
        <v>235</v>
      </c>
      <c r="F70" s="295">
        <v>135</v>
      </c>
      <c r="G70" s="295">
        <v>438</v>
      </c>
      <c r="H70" s="295">
        <v>1187</v>
      </c>
      <c r="I70" s="295">
        <v>1330</v>
      </c>
      <c r="J70" s="295">
        <v>977</v>
      </c>
      <c r="K70" s="295">
        <v>652</v>
      </c>
      <c r="L70" s="295">
        <v>465</v>
      </c>
      <c r="M70" s="295">
        <v>390</v>
      </c>
      <c r="N70" s="295">
        <v>287</v>
      </c>
      <c r="O70" s="295">
        <v>217</v>
      </c>
      <c r="P70" s="295">
        <v>182</v>
      </c>
      <c r="Q70" s="295">
        <v>155</v>
      </c>
      <c r="R70" s="295">
        <v>133</v>
      </c>
      <c r="S70" s="295">
        <v>142</v>
      </c>
      <c r="T70" s="295">
        <v>153</v>
      </c>
      <c r="U70" s="295">
        <v>138</v>
      </c>
      <c r="V70" s="295">
        <v>108</v>
      </c>
      <c r="W70" s="296">
        <v>657</v>
      </c>
      <c r="X70" s="295">
        <v>4089</v>
      </c>
      <c r="Y70" s="295">
        <v>273</v>
      </c>
      <c r="Z70" s="295">
        <v>111</v>
      </c>
      <c r="AA70" s="295">
        <v>70</v>
      </c>
      <c r="AB70" s="295">
        <v>244</v>
      </c>
      <c r="AC70" s="295">
        <v>629</v>
      </c>
      <c r="AD70" s="295">
        <v>707</v>
      </c>
      <c r="AE70" s="295">
        <v>537</v>
      </c>
      <c r="AF70" s="295">
        <v>360</v>
      </c>
      <c r="AG70" s="295">
        <v>257</v>
      </c>
      <c r="AH70" s="295">
        <v>225</v>
      </c>
      <c r="AI70" s="295">
        <v>147</v>
      </c>
      <c r="AJ70" s="295">
        <v>118</v>
      </c>
      <c r="AK70" s="295">
        <v>115</v>
      </c>
      <c r="AL70" s="295">
        <v>79</v>
      </c>
      <c r="AM70" s="295">
        <v>57</v>
      </c>
      <c r="AN70" s="295">
        <v>54</v>
      </c>
      <c r="AO70" s="295">
        <v>47</v>
      </c>
      <c r="AP70" s="295">
        <v>36</v>
      </c>
      <c r="AQ70" s="295">
        <v>23</v>
      </c>
      <c r="AR70" s="295">
        <v>331</v>
      </c>
      <c r="AS70" s="294">
        <v>3777</v>
      </c>
      <c r="AT70" s="295">
        <v>269</v>
      </c>
      <c r="AU70" s="295">
        <v>124</v>
      </c>
      <c r="AV70" s="295">
        <v>65</v>
      </c>
      <c r="AW70" s="295">
        <v>194</v>
      </c>
      <c r="AX70" s="295">
        <v>558</v>
      </c>
      <c r="AY70" s="295">
        <v>623</v>
      </c>
      <c r="AZ70" s="295">
        <v>440</v>
      </c>
      <c r="BA70" s="295">
        <v>292</v>
      </c>
      <c r="BB70" s="295">
        <v>208</v>
      </c>
      <c r="BC70" s="295">
        <v>165</v>
      </c>
      <c r="BD70" s="295">
        <v>140</v>
      </c>
      <c r="BE70" s="295">
        <v>99</v>
      </c>
      <c r="BF70" s="295">
        <v>67</v>
      </c>
      <c r="BG70" s="295">
        <v>76</v>
      </c>
      <c r="BH70" s="295">
        <v>76</v>
      </c>
      <c r="BI70" s="295">
        <v>88</v>
      </c>
      <c r="BJ70" s="295">
        <v>106</v>
      </c>
      <c r="BK70" s="295">
        <v>102</v>
      </c>
      <c r="BL70" s="295">
        <v>85</v>
      </c>
      <c r="BM70" s="345">
        <v>326</v>
      </c>
    </row>
    <row r="71" spans="1:65">
      <c r="A71" s="324">
        <v>201</v>
      </c>
      <c r="B71" s="343" t="s">
        <v>186</v>
      </c>
      <c r="C71" s="346">
        <v>13594</v>
      </c>
      <c r="D71" s="347">
        <v>875</v>
      </c>
      <c r="E71" s="347">
        <v>364</v>
      </c>
      <c r="F71" s="347">
        <v>171</v>
      </c>
      <c r="G71" s="347">
        <v>667</v>
      </c>
      <c r="H71" s="347">
        <v>2820</v>
      </c>
      <c r="I71" s="347">
        <v>2684</v>
      </c>
      <c r="J71" s="347">
        <v>1747</v>
      </c>
      <c r="K71" s="347">
        <v>1147</v>
      </c>
      <c r="L71" s="347">
        <v>757</v>
      </c>
      <c r="M71" s="347">
        <v>651</v>
      </c>
      <c r="N71" s="347">
        <v>502</v>
      </c>
      <c r="O71" s="347">
        <v>308</v>
      </c>
      <c r="P71" s="347">
        <v>211</v>
      </c>
      <c r="Q71" s="347">
        <v>163</v>
      </c>
      <c r="R71" s="347">
        <v>139</v>
      </c>
      <c r="S71" s="347">
        <v>116</v>
      </c>
      <c r="T71" s="347">
        <v>114</v>
      </c>
      <c r="U71" s="347">
        <v>99</v>
      </c>
      <c r="V71" s="347">
        <v>59</v>
      </c>
      <c r="W71" s="348">
        <v>1711</v>
      </c>
      <c r="X71" s="347">
        <v>7584</v>
      </c>
      <c r="Y71" s="347">
        <v>464</v>
      </c>
      <c r="Z71" s="347">
        <v>189</v>
      </c>
      <c r="AA71" s="347">
        <v>84</v>
      </c>
      <c r="AB71" s="347">
        <v>404</v>
      </c>
      <c r="AC71" s="347">
        <v>1583</v>
      </c>
      <c r="AD71" s="347">
        <v>1463</v>
      </c>
      <c r="AE71" s="347">
        <v>974</v>
      </c>
      <c r="AF71" s="347">
        <v>652</v>
      </c>
      <c r="AG71" s="347">
        <v>449</v>
      </c>
      <c r="AH71" s="347">
        <v>407</v>
      </c>
      <c r="AI71" s="347">
        <v>313</v>
      </c>
      <c r="AJ71" s="347">
        <v>187</v>
      </c>
      <c r="AK71" s="347">
        <v>118</v>
      </c>
      <c r="AL71" s="347">
        <v>98</v>
      </c>
      <c r="AM71" s="347">
        <v>68</v>
      </c>
      <c r="AN71" s="347">
        <v>45</v>
      </c>
      <c r="AO71" s="347">
        <v>39</v>
      </c>
      <c r="AP71" s="347">
        <v>25</v>
      </c>
      <c r="AQ71" s="347">
        <v>22</v>
      </c>
      <c r="AR71" s="347">
        <v>912</v>
      </c>
      <c r="AS71" s="346">
        <v>6010</v>
      </c>
      <c r="AT71" s="347">
        <v>411</v>
      </c>
      <c r="AU71" s="347">
        <v>175</v>
      </c>
      <c r="AV71" s="347">
        <v>87</v>
      </c>
      <c r="AW71" s="347">
        <v>263</v>
      </c>
      <c r="AX71" s="347">
        <v>1237</v>
      </c>
      <c r="AY71" s="347">
        <v>1221</v>
      </c>
      <c r="AZ71" s="347">
        <v>773</v>
      </c>
      <c r="BA71" s="347">
        <v>495</v>
      </c>
      <c r="BB71" s="347">
        <v>308</v>
      </c>
      <c r="BC71" s="347">
        <v>244</v>
      </c>
      <c r="BD71" s="347">
        <v>189</v>
      </c>
      <c r="BE71" s="347">
        <v>121</v>
      </c>
      <c r="BF71" s="347">
        <v>93</v>
      </c>
      <c r="BG71" s="347">
        <v>65</v>
      </c>
      <c r="BH71" s="347">
        <v>71</v>
      </c>
      <c r="BI71" s="347">
        <v>71</v>
      </c>
      <c r="BJ71" s="347">
        <v>75</v>
      </c>
      <c r="BK71" s="347">
        <v>74</v>
      </c>
      <c r="BL71" s="347">
        <v>37</v>
      </c>
      <c r="BM71" s="344">
        <v>799</v>
      </c>
    </row>
    <row r="72" spans="1:65">
      <c r="A72" s="324">
        <v>202</v>
      </c>
      <c r="B72" s="343" t="s">
        <v>187</v>
      </c>
      <c r="C72" s="346">
        <v>17644</v>
      </c>
      <c r="D72" s="347">
        <v>699</v>
      </c>
      <c r="E72" s="347">
        <v>253</v>
      </c>
      <c r="F72" s="347">
        <v>174</v>
      </c>
      <c r="G72" s="347">
        <v>698</v>
      </c>
      <c r="H72" s="347">
        <v>3380</v>
      </c>
      <c r="I72" s="347">
        <v>4255</v>
      </c>
      <c r="J72" s="347">
        <v>2535</v>
      </c>
      <c r="K72" s="347">
        <v>1436</v>
      </c>
      <c r="L72" s="347">
        <v>916</v>
      </c>
      <c r="M72" s="347">
        <v>862</v>
      </c>
      <c r="N72" s="347">
        <v>599</v>
      </c>
      <c r="O72" s="347">
        <v>447</v>
      </c>
      <c r="P72" s="347">
        <v>335</v>
      </c>
      <c r="Q72" s="347">
        <v>209</v>
      </c>
      <c r="R72" s="347">
        <v>200</v>
      </c>
      <c r="S72" s="347">
        <v>208</v>
      </c>
      <c r="T72" s="347">
        <v>175</v>
      </c>
      <c r="U72" s="347">
        <v>150</v>
      </c>
      <c r="V72" s="347">
        <v>113</v>
      </c>
      <c r="W72" s="348">
        <v>1292</v>
      </c>
      <c r="X72" s="347">
        <v>9349</v>
      </c>
      <c r="Y72" s="347">
        <v>372</v>
      </c>
      <c r="Z72" s="347">
        <v>126</v>
      </c>
      <c r="AA72" s="347">
        <v>87</v>
      </c>
      <c r="AB72" s="347">
        <v>398</v>
      </c>
      <c r="AC72" s="347">
        <v>1708</v>
      </c>
      <c r="AD72" s="347">
        <v>2222</v>
      </c>
      <c r="AE72" s="347">
        <v>1390</v>
      </c>
      <c r="AF72" s="347">
        <v>808</v>
      </c>
      <c r="AG72" s="347">
        <v>537</v>
      </c>
      <c r="AH72" s="347">
        <v>497</v>
      </c>
      <c r="AI72" s="347">
        <v>339</v>
      </c>
      <c r="AJ72" s="347">
        <v>262</v>
      </c>
      <c r="AK72" s="347">
        <v>190</v>
      </c>
      <c r="AL72" s="347">
        <v>99</v>
      </c>
      <c r="AM72" s="347">
        <v>103</v>
      </c>
      <c r="AN72" s="347">
        <v>87</v>
      </c>
      <c r="AO72" s="347">
        <v>52</v>
      </c>
      <c r="AP72" s="347">
        <v>41</v>
      </c>
      <c r="AQ72" s="347">
        <v>31</v>
      </c>
      <c r="AR72" s="347">
        <v>710</v>
      </c>
      <c r="AS72" s="346">
        <v>8295</v>
      </c>
      <c r="AT72" s="347">
        <v>327</v>
      </c>
      <c r="AU72" s="347">
        <v>127</v>
      </c>
      <c r="AV72" s="347">
        <v>87</v>
      </c>
      <c r="AW72" s="347">
        <v>300</v>
      </c>
      <c r="AX72" s="347">
        <v>1672</v>
      </c>
      <c r="AY72" s="347">
        <v>2033</v>
      </c>
      <c r="AZ72" s="347">
        <v>1145</v>
      </c>
      <c r="BA72" s="347">
        <v>628</v>
      </c>
      <c r="BB72" s="347">
        <v>379</v>
      </c>
      <c r="BC72" s="347">
        <v>365</v>
      </c>
      <c r="BD72" s="347">
        <v>260</v>
      </c>
      <c r="BE72" s="347">
        <v>185</v>
      </c>
      <c r="BF72" s="347">
        <v>145</v>
      </c>
      <c r="BG72" s="347">
        <v>110</v>
      </c>
      <c r="BH72" s="347">
        <v>97</v>
      </c>
      <c r="BI72" s="347">
        <v>121</v>
      </c>
      <c r="BJ72" s="347">
        <v>123</v>
      </c>
      <c r="BK72" s="347">
        <v>109</v>
      </c>
      <c r="BL72" s="347">
        <v>82</v>
      </c>
      <c r="BM72" s="344">
        <v>582</v>
      </c>
    </row>
    <row r="73" spans="1:65">
      <c r="A73" s="324">
        <v>203</v>
      </c>
      <c r="B73" s="343" t="s">
        <v>188</v>
      </c>
      <c r="C73" s="346">
        <v>10849</v>
      </c>
      <c r="D73" s="347">
        <v>884</v>
      </c>
      <c r="E73" s="347">
        <v>320</v>
      </c>
      <c r="F73" s="347">
        <v>164</v>
      </c>
      <c r="G73" s="347">
        <v>342</v>
      </c>
      <c r="H73" s="347">
        <v>1709</v>
      </c>
      <c r="I73" s="347">
        <v>2390</v>
      </c>
      <c r="J73" s="347">
        <v>1690</v>
      </c>
      <c r="K73" s="347">
        <v>952</v>
      </c>
      <c r="L73" s="347">
        <v>564</v>
      </c>
      <c r="M73" s="347">
        <v>425</v>
      </c>
      <c r="N73" s="347">
        <v>343</v>
      </c>
      <c r="O73" s="347">
        <v>243</v>
      </c>
      <c r="P73" s="347">
        <v>182</v>
      </c>
      <c r="Q73" s="347">
        <v>153</v>
      </c>
      <c r="R73" s="347">
        <v>112</v>
      </c>
      <c r="S73" s="347">
        <v>110</v>
      </c>
      <c r="T73" s="347">
        <v>103</v>
      </c>
      <c r="U73" s="347">
        <v>113</v>
      </c>
      <c r="V73" s="347">
        <v>50</v>
      </c>
      <c r="W73" s="348">
        <v>765</v>
      </c>
      <c r="X73" s="347">
        <v>5659</v>
      </c>
      <c r="Y73" s="347">
        <v>467</v>
      </c>
      <c r="Z73" s="347">
        <v>175</v>
      </c>
      <c r="AA73" s="347">
        <v>87</v>
      </c>
      <c r="AB73" s="347">
        <v>185</v>
      </c>
      <c r="AC73" s="347">
        <v>932</v>
      </c>
      <c r="AD73" s="347">
        <v>1200</v>
      </c>
      <c r="AE73" s="347">
        <v>909</v>
      </c>
      <c r="AF73" s="347">
        <v>523</v>
      </c>
      <c r="AG73" s="347">
        <v>318</v>
      </c>
      <c r="AH73" s="347">
        <v>228</v>
      </c>
      <c r="AI73" s="347">
        <v>190</v>
      </c>
      <c r="AJ73" s="347">
        <v>133</v>
      </c>
      <c r="AK73" s="347">
        <v>92</v>
      </c>
      <c r="AL73" s="347">
        <v>69</v>
      </c>
      <c r="AM73" s="347">
        <v>52</v>
      </c>
      <c r="AN73" s="347">
        <v>35</v>
      </c>
      <c r="AO73" s="347">
        <v>28</v>
      </c>
      <c r="AP73" s="347">
        <v>31</v>
      </c>
      <c r="AQ73" s="347">
        <v>5</v>
      </c>
      <c r="AR73" s="347">
        <v>450</v>
      </c>
      <c r="AS73" s="346">
        <v>5190</v>
      </c>
      <c r="AT73" s="347">
        <v>417</v>
      </c>
      <c r="AU73" s="347">
        <v>145</v>
      </c>
      <c r="AV73" s="347">
        <v>77</v>
      </c>
      <c r="AW73" s="347">
        <v>157</v>
      </c>
      <c r="AX73" s="347">
        <v>777</v>
      </c>
      <c r="AY73" s="347">
        <v>1190</v>
      </c>
      <c r="AZ73" s="347">
        <v>781</v>
      </c>
      <c r="BA73" s="347">
        <v>429</v>
      </c>
      <c r="BB73" s="347">
        <v>246</v>
      </c>
      <c r="BC73" s="347">
        <v>197</v>
      </c>
      <c r="BD73" s="347">
        <v>153</v>
      </c>
      <c r="BE73" s="347">
        <v>110</v>
      </c>
      <c r="BF73" s="347">
        <v>90</v>
      </c>
      <c r="BG73" s="347">
        <v>84</v>
      </c>
      <c r="BH73" s="347">
        <v>60</v>
      </c>
      <c r="BI73" s="347">
        <v>75</v>
      </c>
      <c r="BJ73" s="347">
        <v>75</v>
      </c>
      <c r="BK73" s="347">
        <v>82</v>
      </c>
      <c r="BL73" s="347">
        <v>45</v>
      </c>
      <c r="BM73" s="344">
        <v>315</v>
      </c>
    </row>
    <row r="74" spans="1:65">
      <c r="A74" s="324">
        <v>204</v>
      </c>
      <c r="B74" s="343" t="s">
        <v>189</v>
      </c>
      <c r="C74" s="346">
        <v>19729</v>
      </c>
      <c r="D74" s="347">
        <v>1401</v>
      </c>
      <c r="E74" s="347">
        <v>735</v>
      </c>
      <c r="F74" s="347">
        <v>358</v>
      </c>
      <c r="G74" s="347">
        <v>1011</v>
      </c>
      <c r="H74" s="347">
        <v>2922</v>
      </c>
      <c r="I74" s="347">
        <v>3663</v>
      </c>
      <c r="J74" s="347">
        <v>2730</v>
      </c>
      <c r="K74" s="347">
        <v>1829</v>
      </c>
      <c r="L74" s="347">
        <v>1257</v>
      </c>
      <c r="M74" s="347">
        <v>975</v>
      </c>
      <c r="N74" s="347">
        <v>755</v>
      </c>
      <c r="O74" s="347">
        <v>524</v>
      </c>
      <c r="P74" s="347">
        <v>353</v>
      </c>
      <c r="Q74" s="347">
        <v>292</v>
      </c>
      <c r="R74" s="347">
        <v>218</v>
      </c>
      <c r="S74" s="347">
        <v>202</v>
      </c>
      <c r="T74" s="347">
        <v>197</v>
      </c>
      <c r="U74" s="347">
        <v>194</v>
      </c>
      <c r="V74" s="347">
        <v>113</v>
      </c>
      <c r="W74" s="348">
        <v>1660</v>
      </c>
      <c r="X74" s="347">
        <v>10013</v>
      </c>
      <c r="Y74" s="347">
        <v>729</v>
      </c>
      <c r="Z74" s="347">
        <v>399</v>
      </c>
      <c r="AA74" s="347">
        <v>179</v>
      </c>
      <c r="AB74" s="347">
        <v>576</v>
      </c>
      <c r="AC74" s="347">
        <v>1435</v>
      </c>
      <c r="AD74" s="347">
        <v>1782</v>
      </c>
      <c r="AE74" s="347">
        <v>1386</v>
      </c>
      <c r="AF74" s="347">
        <v>981</v>
      </c>
      <c r="AG74" s="347">
        <v>641</v>
      </c>
      <c r="AH74" s="347">
        <v>531</v>
      </c>
      <c r="AI74" s="347">
        <v>414</v>
      </c>
      <c r="AJ74" s="347">
        <v>296</v>
      </c>
      <c r="AK74" s="347">
        <v>202</v>
      </c>
      <c r="AL74" s="347">
        <v>149</v>
      </c>
      <c r="AM74" s="347">
        <v>94</v>
      </c>
      <c r="AN74" s="347">
        <v>74</v>
      </c>
      <c r="AO74" s="347">
        <v>59</v>
      </c>
      <c r="AP74" s="347">
        <v>54</v>
      </c>
      <c r="AQ74" s="347">
        <v>32</v>
      </c>
      <c r="AR74" s="347">
        <v>778</v>
      </c>
      <c r="AS74" s="346">
        <v>9716</v>
      </c>
      <c r="AT74" s="347">
        <v>672</v>
      </c>
      <c r="AU74" s="347">
        <v>336</v>
      </c>
      <c r="AV74" s="347">
        <v>179</v>
      </c>
      <c r="AW74" s="347">
        <v>435</v>
      </c>
      <c r="AX74" s="347">
        <v>1487</v>
      </c>
      <c r="AY74" s="347">
        <v>1881</v>
      </c>
      <c r="AZ74" s="347">
        <v>1344</v>
      </c>
      <c r="BA74" s="347">
        <v>848</v>
      </c>
      <c r="BB74" s="347">
        <v>616</v>
      </c>
      <c r="BC74" s="347">
        <v>444</v>
      </c>
      <c r="BD74" s="347">
        <v>341</v>
      </c>
      <c r="BE74" s="347">
        <v>228</v>
      </c>
      <c r="BF74" s="347">
        <v>151</v>
      </c>
      <c r="BG74" s="347">
        <v>143</v>
      </c>
      <c r="BH74" s="347">
        <v>124</v>
      </c>
      <c r="BI74" s="347">
        <v>128</v>
      </c>
      <c r="BJ74" s="347">
        <v>138</v>
      </c>
      <c r="BK74" s="347">
        <v>140</v>
      </c>
      <c r="BL74" s="347">
        <v>81</v>
      </c>
      <c r="BM74" s="344">
        <v>882</v>
      </c>
    </row>
    <row r="75" spans="1:65">
      <c r="A75" s="324">
        <v>205</v>
      </c>
      <c r="B75" s="343" t="s">
        <v>190</v>
      </c>
      <c r="C75" s="346">
        <v>1122</v>
      </c>
      <c r="D75" s="347">
        <v>54</v>
      </c>
      <c r="E75" s="347">
        <v>21</v>
      </c>
      <c r="F75" s="347">
        <v>19</v>
      </c>
      <c r="G75" s="347">
        <v>62</v>
      </c>
      <c r="H75" s="347">
        <v>239</v>
      </c>
      <c r="I75" s="347">
        <v>217</v>
      </c>
      <c r="J75" s="347">
        <v>119</v>
      </c>
      <c r="K75" s="347">
        <v>83</v>
      </c>
      <c r="L75" s="347">
        <v>73</v>
      </c>
      <c r="M75" s="347">
        <v>57</v>
      </c>
      <c r="N75" s="347">
        <v>43</v>
      </c>
      <c r="O75" s="347">
        <v>40</v>
      </c>
      <c r="P75" s="347">
        <v>27</v>
      </c>
      <c r="Q75" s="347">
        <v>13</v>
      </c>
      <c r="R75" s="347">
        <v>22</v>
      </c>
      <c r="S75" s="347">
        <v>16</v>
      </c>
      <c r="T75" s="347">
        <v>6</v>
      </c>
      <c r="U75" s="347">
        <v>5</v>
      </c>
      <c r="V75" s="347">
        <v>6</v>
      </c>
      <c r="W75" s="348">
        <v>401</v>
      </c>
      <c r="X75" s="347">
        <v>576</v>
      </c>
      <c r="Y75" s="347">
        <v>31</v>
      </c>
      <c r="Z75" s="347">
        <v>13</v>
      </c>
      <c r="AA75" s="347">
        <v>8</v>
      </c>
      <c r="AB75" s="347">
        <v>27</v>
      </c>
      <c r="AC75" s="347">
        <v>104</v>
      </c>
      <c r="AD75" s="347">
        <v>113</v>
      </c>
      <c r="AE75" s="347">
        <v>68</v>
      </c>
      <c r="AF75" s="347">
        <v>48</v>
      </c>
      <c r="AG75" s="347">
        <v>40</v>
      </c>
      <c r="AH75" s="347">
        <v>34</v>
      </c>
      <c r="AI75" s="347">
        <v>21</v>
      </c>
      <c r="AJ75" s="347">
        <v>23</v>
      </c>
      <c r="AK75" s="347">
        <v>12</v>
      </c>
      <c r="AL75" s="347">
        <v>8</v>
      </c>
      <c r="AM75" s="347">
        <v>14</v>
      </c>
      <c r="AN75" s="347">
        <v>7</v>
      </c>
      <c r="AO75" s="347">
        <v>3</v>
      </c>
      <c r="AP75" s="347">
        <v>2</v>
      </c>
      <c r="AQ75" s="347">
        <v>0</v>
      </c>
      <c r="AR75" s="347">
        <v>270</v>
      </c>
      <c r="AS75" s="346">
        <v>546</v>
      </c>
      <c r="AT75" s="347">
        <v>23</v>
      </c>
      <c r="AU75" s="347">
        <v>8</v>
      </c>
      <c r="AV75" s="347">
        <v>11</v>
      </c>
      <c r="AW75" s="347">
        <v>35</v>
      </c>
      <c r="AX75" s="347">
        <v>135</v>
      </c>
      <c r="AY75" s="347">
        <v>104</v>
      </c>
      <c r="AZ75" s="347">
        <v>51</v>
      </c>
      <c r="BA75" s="347">
        <v>35</v>
      </c>
      <c r="BB75" s="347">
        <v>33</v>
      </c>
      <c r="BC75" s="347">
        <v>23</v>
      </c>
      <c r="BD75" s="347">
        <v>22</v>
      </c>
      <c r="BE75" s="347">
        <v>17</v>
      </c>
      <c r="BF75" s="347">
        <v>15</v>
      </c>
      <c r="BG75" s="347">
        <v>5</v>
      </c>
      <c r="BH75" s="347">
        <v>8</v>
      </c>
      <c r="BI75" s="347">
        <v>9</v>
      </c>
      <c r="BJ75" s="347">
        <v>3</v>
      </c>
      <c r="BK75" s="347">
        <v>3</v>
      </c>
      <c r="BL75" s="347">
        <v>6</v>
      </c>
      <c r="BM75" s="344">
        <v>131</v>
      </c>
    </row>
    <row r="76" spans="1:65">
      <c r="A76" s="324">
        <v>206</v>
      </c>
      <c r="B76" s="343" t="s">
        <v>191</v>
      </c>
      <c r="C76" s="346">
        <v>4552</v>
      </c>
      <c r="D76" s="347">
        <v>269</v>
      </c>
      <c r="E76" s="347">
        <v>153</v>
      </c>
      <c r="F76" s="347">
        <v>91</v>
      </c>
      <c r="G76" s="347">
        <v>311</v>
      </c>
      <c r="H76" s="347">
        <v>760</v>
      </c>
      <c r="I76" s="347">
        <v>567</v>
      </c>
      <c r="J76" s="347">
        <v>511</v>
      </c>
      <c r="K76" s="347">
        <v>396</v>
      </c>
      <c r="L76" s="347">
        <v>298</v>
      </c>
      <c r="M76" s="347">
        <v>279</v>
      </c>
      <c r="N76" s="347">
        <v>219</v>
      </c>
      <c r="O76" s="347">
        <v>147</v>
      </c>
      <c r="P76" s="347">
        <v>136</v>
      </c>
      <c r="Q76" s="347">
        <v>91</v>
      </c>
      <c r="R76" s="347">
        <v>94</v>
      </c>
      <c r="S76" s="347">
        <v>80</v>
      </c>
      <c r="T76" s="347">
        <v>64</v>
      </c>
      <c r="U76" s="347">
        <v>53</v>
      </c>
      <c r="V76" s="347">
        <v>33</v>
      </c>
      <c r="W76" s="348">
        <v>578</v>
      </c>
      <c r="X76" s="347">
        <v>2321</v>
      </c>
      <c r="Y76" s="347">
        <v>136</v>
      </c>
      <c r="Z76" s="347">
        <v>81</v>
      </c>
      <c r="AA76" s="347">
        <v>45</v>
      </c>
      <c r="AB76" s="347">
        <v>206</v>
      </c>
      <c r="AC76" s="347">
        <v>451</v>
      </c>
      <c r="AD76" s="347">
        <v>278</v>
      </c>
      <c r="AE76" s="347">
        <v>245</v>
      </c>
      <c r="AF76" s="347">
        <v>200</v>
      </c>
      <c r="AG76" s="347">
        <v>147</v>
      </c>
      <c r="AH76" s="347">
        <v>129</v>
      </c>
      <c r="AI76" s="347">
        <v>102</v>
      </c>
      <c r="AJ76" s="347">
        <v>69</v>
      </c>
      <c r="AK76" s="347">
        <v>73</v>
      </c>
      <c r="AL76" s="347">
        <v>47</v>
      </c>
      <c r="AM76" s="347">
        <v>41</v>
      </c>
      <c r="AN76" s="347">
        <v>26</v>
      </c>
      <c r="AO76" s="347">
        <v>20</v>
      </c>
      <c r="AP76" s="347">
        <v>11</v>
      </c>
      <c r="AQ76" s="347">
        <v>14</v>
      </c>
      <c r="AR76" s="347">
        <v>277</v>
      </c>
      <c r="AS76" s="346">
        <v>2231</v>
      </c>
      <c r="AT76" s="347">
        <v>133</v>
      </c>
      <c r="AU76" s="347">
        <v>72</v>
      </c>
      <c r="AV76" s="347">
        <v>46</v>
      </c>
      <c r="AW76" s="347">
        <v>105</v>
      </c>
      <c r="AX76" s="347">
        <v>309</v>
      </c>
      <c r="AY76" s="347">
        <v>289</v>
      </c>
      <c r="AZ76" s="347">
        <v>266</v>
      </c>
      <c r="BA76" s="347">
        <v>196</v>
      </c>
      <c r="BB76" s="347">
        <v>151</v>
      </c>
      <c r="BC76" s="347">
        <v>150</v>
      </c>
      <c r="BD76" s="347">
        <v>117</v>
      </c>
      <c r="BE76" s="347">
        <v>78</v>
      </c>
      <c r="BF76" s="347">
        <v>63</v>
      </c>
      <c r="BG76" s="347">
        <v>44</v>
      </c>
      <c r="BH76" s="347">
        <v>53</v>
      </c>
      <c r="BI76" s="347">
        <v>54</v>
      </c>
      <c r="BJ76" s="347">
        <v>44</v>
      </c>
      <c r="BK76" s="347">
        <v>42</v>
      </c>
      <c r="BL76" s="347">
        <v>19</v>
      </c>
      <c r="BM76" s="344">
        <v>301</v>
      </c>
    </row>
    <row r="77" spans="1:65">
      <c r="A77" s="324">
        <v>207</v>
      </c>
      <c r="B77" s="343" t="s">
        <v>266</v>
      </c>
      <c r="C77" s="346">
        <v>8066</v>
      </c>
      <c r="D77" s="347">
        <v>676</v>
      </c>
      <c r="E77" s="347">
        <v>230</v>
      </c>
      <c r="F77" s="347">
        <v>112</v>
      </c>
      <c r="G77" s="347">
        <v>529</v>
      </c>
      <c r="H77" s="347">
        <v>1188</v>
      </c>
      <c r="I77" s="347">
        <v>1506</v>
      </c>
      <c r="J77" s="347">
        <v>1203</v>
      </c>
      <c r="K77" s="347">
        <v>716</v>
      </c>
      <c r="L77" s="347">
        <v>468</v>
      </c>
      <c r="M77" s="347">
        <v>367</v>
      </c>
      <c r="N77" s="347">
        <v>274</v>
      </c>
      <c r="O77" s="347">
        <v>171</v>
      </c>
      <c r="P77" s="347">
        <v>128</v>
      </c>
      <c r="Q77" s="347">
        <v>116</v>
      </c>
      <c r="R77" s="347">
        <v>109</v>
      </c>
      <c r="S77" s="347">
        <v>87</v>
      </c>
      <c r="T77" s="347">
        <v>75</v>
      </c>
      <c r="U77" s="347">
        <v>78</v>
      </c>
      <c r="V77" s="347">
        <v>33</v>
      </c>
      <c r="W77" s="348">
        <v>422</v>
      </c>
      <c r="X77" s="347">
        <v>4431</v>
      </c>
      <c r="Y77" s="347">
        <v>352</v>
      </c>
      <c r="Z77" s="347">
        <v>110</v>
      </c>
      <c r="AA77" s="347">
        <v>56</v>
      </c>
      <c r="AB77" s="347">
        <v>371</v>
      </c>
      <c r="AC77" s="347">
        <v>692</v>
      </c>
      <c r="AD77" s="347">
        <v>806</v>
      </c>
      <c r="AE77" s="347">
        <v>646</v>
      </c>
      <c r="AF77" s="347">
        <v>395</v>
      </c>
      <c r="AG77" s="347">
        <v>265</v>
      </c>
      <c r="AH77" s="347">
        <v>220</v>
      </c>
      <c r="AI77" s="347">
        <v>172</v>
      </c>
      <c r="AJ77" s="347">
        <v>93</v>
      </c>
      <c r="AK77" s="347">
        <v>53</v>
      </c>
      <c r="AL77" s="347">
        <v>57</v>
      </c>
      <c r="AM77" s="347">
        <v>49</v>
      </c>
      <c r="AN77" s="347">
        <v>36</v>
      </c>
      <c r="AO77" s="347">
        <v>29</v>
      </c>
      <c r="AP77" s="347">
        <v>22</v>
      </c>
      <c r="AQ77" s="347">
        <v>7</v>
      </c>
      <c r="AR77" s="347">
        <v>233</v>
      </c>
      <c r="AS77" s="346">
        <v>3635</v>
      </c>
      <c r="AT77" s="347">
        <v>324</v>
      </c>
      <c r="AU77" s="347">
        <v>120</v>
      </c>
      <c r="AV77" s="347">
        <v>56</v>
      </c>
      <c r="AW77" s="347">
        <v>158</v>
      </c>
      <c r="AX77" s="347">
        <v>496</v>
      </c>
      <c r="AY77" s="347">
        <v>700</v>
      </c>
      <c r="AZ77" s="347">
        <v>557</v>
      </c>
      <c r="BA77" s="347">
        <v>321</v>
      </c>
      <c r="BB77" s="347">
        <v>203</v>
      </c>
      <c r="BC77" s="347">
        <v>147</v>
      </c>
      <c r="BD77" s="347">
        <v>102</v>
      </c>
      <c r="BE77" s="347">
        <v>78</v>
      </c>
      <c r="BF77" s="347">
        <v>75</v>
      </c>
      <c r="BG77" s="347">
        <v>59</v>
      </c>
      <c r="BH77" s="347">
        <v>60</v>
      </c>
      <c r="BI77" s="347">
        <v>51</v>
      </c>
      <c r="BJ77" s="347">
        <v>46</v>
      </c>
      <c r="BK77" s="347">
        <v>56</v>
      </c>
      <c r="BL77" s="347">
        <v>26</v>
      </c>
      <c r="BM77" s="344">
        <v>189</v>
      </c>
    </row>
    <row r="78" spans="1:65">
      <c r="A78" s="324">
        <v>208</v>
      </c>
      <c r="B78" s="343" t="s">
        <v>268</v>
      </c>
      <c r="C78" s="346">
        <v>705</v>
      </c>
      <c r="D78" s="347">
        <v>56</v>
      </c>
      <c r="E78" s="347">
        <v>23</v>
      </c>
      <c r="F78" s="347">
        <v>9</v>
      </c>
      <c r="G78" s="347">
        <v>29</v>
      </c>
      <c r="H78" s="347">
        <v>124</v>
      </c>
      <c r="I78" s="347">
        <v>130</v>
      </c>
      <c r="J78" s="347">
        <v>109</v>
      </c>
      <c r="K78" s="347">
        <v>63</v>
      </c>
      <c r="L78" s="347">
        <v>33</v>
      </c>
      <c r="M78" s="347">
        <v>35</v>
      </c>
      <c r="N78" s="347">
        <v>26</v>
      </c>
      <c r="O78" s="347">
        <v>16</v>
      </c>
      <c r="P78" s="347">
        <v>16</v>
      </c>
      <c r="Q78" s="347">
        <v>10</v>
      </c>
      <c r="R78" s="347">
        <v>10</v>
      </c>
      <c r="S78" s="347">
        <v>7</v>
      </c>
      <c r="T78" s="347">
        <v>2</v>
      </c>
      <c r="U78" s="347">
        <v>6</v>
      </c>
      <c r="V78" s="347">
        <v>1</v>
      </c>
      <c r="W78" s="348">
        <v>96</v>
      </c>
      <c r="X78" s="347">
        <v>386</v>
      </c>
      <c r="Y78" s="347">
        <v>29</v>
      </c>
      <c r="Z78" s="347">
        <v>11</v>
      </c>
      <c r="AA78" s="347">
        <v>4</v>
      </c>
      <c r="AB78" s="347">
        <v>10</v>
      </c>
      <c r="AC78" s="347">
        <v>69</v>
      </c>
      <c r="AD78" s="347">
        <v>70</v>
      </c>
      <c r="AE78" s="347">
        <v>68</v>
      </c>
      <c r="AF78" s="347">
        <v>33</v>
      </c>
      <c r="AG78" s="347">
        <v>20</v>
      </c>
      <c r="AH78" s="347">
        <v>20</v>
      </c>
      <c r="AI78" s="347">
        <v>13</v>
      </c>
      <c r="AJ78" s="347">
        <v>8</v>
      </c>
      <c r="AK78" s="347">
        <v>11</v>
      </c>
      <c r="AL78" s="347">
        <v>6</v>
      </c>
      <c r="AM78" s="347">
        <v>5</v>
      </c>
      <c r="AN78" s="347">
        <v>3</v>
      </c>
      <c r="AO78" s="347">
        <v>1</v>
      </c>
      <c r="AP78" s="347">
        <v>5</v>
      </c>
      <c r="AQ78" s="347">
        <v>0</v>
      </c>
      <c r="AR78" s="347">
        <v>44</v>
      </c>
      <c r="AS78" s="346">
        <v>319</v>
      </c>
      <c r="AT78" s="347">
        <v>27</v>
      </c>
      <c r="AU78" s="347">
        <v>12</v>
      </c>
      <c r="AV78" s="347">
        <v>5</v>
      </c>
      <c r="AW78" s="347">
        <v>19</v>
      </c>
      <c r="AX78" s="347">
        <v>55</v>
      </c>
      <c r="AY78" s="347">
        <v>60</v>
      </c>
      <c r="AZ78" s="347">
        <v>41</v>
      </c>
      <c r="BA78" s="347">
        <v>30</v>
      </c>
      <c r="BB78" s="347">
        <v>13</v>
      </c>
      <c r="BC78" s="347">
        <v>15</v>
      </c>
      <c r="BD78" s="347">
        <v>13</v>
      </c>
      <c r="BE78" s="347">
        <v>8</v>
      </c>
      <c r="BF78" s="347">
        <v>5</v>
      </c>
      <c r="BG78" s="347">
        <v>4</v>
      </c>
      <c r="BH78" s="347">
        <v>5</v>
      </c>
      <c r="BI78" s="347">
        <v>4</v>
      </c>
      <c r="BJ78" s="347">
        <v>1</v>
      </c>
      <c r="BK78" s="347">
        <v>1</v>
      </c>
      <c r="BL78" s="347">
        <v>1</v>
      </c>
      <c r="BM78" s="344">
        <v>52</v>
      </c>
    </row>
    <row r="79" spans="1:65">
      <c r="A79" s="324">
        <v>209</v>
      </c>
      <c r="B79" s="343" t="s">
        <v>270</v>
      </c>
      <c r="C79" s="346">
        <v>1700</v>
      </c>
      <c r="D79" s="347">
        <v>92</v>
      </c>
      <c r="E79" s="347">
        <v>40</v>
      </c>
      <c r="F79" s="347">
        <v>19</v>
      </c>
      <c r="G79" s="347">
        <v>135</v>
      </c>
      <c r="H79" s="347">
        <v>343</v>
      </c>
      <c r="I79" s="347">
        <v>315</v>
      </c>
      <c r="J79" s="347">
        <v>205</v>
      </c>
      <c r="K79" s="347">
        <v>152</v>
      </c>
      <c r="L79" s="347">
        <v>96</v>
      </c>
      <c r="M79" s="347">
        <v>56</v>
      </c>
      <c r="N79" s="347">
        <v>67</v>
      </c>
      <c r="O79" s="347">
        <v>49</v>
      </c>
      <c r="P79" s="347">
        <v>39</v>
      </c>
      <c r="Q79" s="347">
        <v>32</v>
      </c>
      <c r="R79" s="347">
        <v>12</v>
      </c>
      <c r="S79" s="347">
        <v>15</v>
      </c>
      <c r="T79" s="347">
        <v>13</v>
      </c>
      <c r="U79" s="347">
        <v>15</v>
      </c>
      <c r="V79" s="347">
        <v>5</v>
      </c>
      <c r="W79" s="348">
        <v>199</v>
      </c>
      <c r="X79" s="347">
        <v>871</v>
      </c>
      <c r="Y79" s="347">
        <v>47</v>
      </c>
      <c r="Z79" s="347">
        <v>27</v>
      </c>
      <c r="AA79" s="347">
        <v>9</v>
      </c>
      <c r="AB79" s="347">
        <v>51</v>
      </c>
      <c r="AC79" s="347">
        <v>180</v>
      </c>
      <c r="AD79" s="347">
        <v>146</v>
      </c>
      <c r="AE79" s="347">
        <v>100</v>
      </c>
      <c r="AF79" s="347">
        <v>80</v>
      </c>
      <c r="AG79" s="347">
        <v>55</v>
      </c>
      <c r="AH79" s="347">
        <v>33</v>
      </c>
      <c r="AI79" s="347">
        <v>41</v>
      </c>
      <c r="AJ79" s="347">
        <v>29</v>
      </c>
      <c r="AK79" s="347">
        <v>27</v>
      </c>
      <c r="AL79" s="347">
        <v>19</v>
      </c>
      <c r="AM79" s="347">
        <v>6</v>
      </c>
      <c r="AN79" s="347">
        <v>6</v>
      </c>
      <c r="AO79" s="347">
        <v>7</v>
      </c>
      <c r="AP79" s="347">
        <v>5</v>
      </c>
      <c r="AQ79" s="347">
        <v>3</v>
      </c>
      <c r="AR79" s="347">
        <v>54</v>
      </c>
      <c r="AS79" s="346">
        <v>829</v>
      </c>
      <c r="AT79" s="347">
        <v>45</v>
      </c>
      <c r="AU79" s="347">
        <v>13</v>
      </c>
      <c r="AV79" s="347">
        <v>10</v>
      </c>
      <c r="AW79" s="347">
        <v>84</v>
      </c>
      <c r="AX79" s="347">
        <v>163</v>
      </c>
      <c r="AY79" s="347">
        <v>169</v>
      </c>
      <c r="AZ79" s="347">
        <v>105</v>
      </c>
      <c r="BA79" s="347">
        <v>72</v>
      </c>
      <c r="BB79" s="347">
        <v>41</v>
      </c>
      <c r="BC79" s="347">
        <v>23</v>
      </c>
      <c r="BD79" s="347">
        <v>26</v>
      </c>
      <c r="BE79" s="347">
        <v>20</v>
      </c>
      <c r="BF79" s="347">
        <v>12</v>
      </c>
      <c r="BG79" s="347">
        <v>13</v>
      </c>
      <c r="BH79" s="347">
        <v>6</v>
      </c>
      <c r="BI79" s="347">
        <v>9</v>
      </c>
      <c r="BJ79" s="347">
        <v>6</v>
      </c>
      <c r="BK79" s="347">
        <v>10</v>
      </c>
      <c r="BL79" s="347">
        <v>2</v>
      </c>
      <c r="BM79" s="344">
        <v>145</v>
      </c>
    </row>
    <row r="80" spans="1:65">
      <c r="A80" s="324">
        <v>210</v>
      </c>
      <c r="B80" s="343" t="s">
        <v>58</v>
      </c>
      <c r="C80" s="346">
        <v>7017</v>
      </c>
      <c r="D80" s="347">
        <v>471</v>
      </c>
      <c r="E80" s="347">
        <v>193</v>
      </c>
      <c r="F80" s="347">
        <v>114</v>
      </c>
      <c r="G80" s="347">
        <v>375</v>
      </c>
      <c r="H80" s="347">
        <v>1185</v>
      </c>
      <c r="I80" s="347">
        <v>1481</v>
      </c>
      <c r="J80" s="347">
        <v>979</v>
      </c>
      <c r="K80" s="347">
        <v>555</v>
      </c>
      <c r="L80" s="347">
        <v>351</v>
      </c>
      <c r="M80" s="347">
        <v>307</v>
      </c>
      <c r="N80" s="347">
        <v>256</v>
      </c>
      <c r="O80" s="347">
        <v>150</v>
      </c>
      <c r="P80" s="347">
        <v>134</v>
      </c>
      <c r="Q80" s="347">
        <v>118</v>
      </c>
      <c r="R80" s="347">
        <v>97</v>
      </c>
      <c r="S80" s="347">
        <v>77</v>
      </c>
      <c r="T80" s="347">
        <v>68</v>
      </c>
      <c r="U80" s="347">
        <v>73</v>
      </c>
      <c r="V80" s="347">
        <v>33</v>
      </c>
      <c r="W80" s="348">
        <v>592</v>
      </c>
      <c r="X80" s="347">
        <v>3826</v>
      </c>
      <c r="Y80" s="347">
        <v>236</v>
      </c>
      <c r="Z80" s="347">
        <v>102</v>
      </c>
      <c r="AA80" s="347">
        <v>58</v>
      </c>
      <c r="AB80" s="347">
        <v>248</v>
      </c>
      <c r="AC80" s="347">
        <v>654</v>
      </c>
      <c r="AD80" s="347">
        <v>810</v>
      </c>
      <c r="AE80" s="347">
        <v>532</v>
      </c>
      <c r="AF80" s="347">
        <v>304</v>
      </c>
      <c r="AG80" s="347">
        <v>200</v>
      </c>
      <c r="AH80" s="347">
        <v>184</v>
      </c>
      <c r="AI80" s="347">
        <v>153</v>
      </c>
      <c r="AJ80" s="347">
        <v>90</v>
      </c>
      <c r="AK80" s="347">
        <v>69</v>
      </c>
      <c r="AL80" s="347">
        <v>61</v>
      </c>
      <c r="AM80" s="347">
        <v>47</v>
      </c>
      <c r="AN80" s="347">
        <v>32</v>
      </c>
      <c r="AO80" s="347">
        <v>19</v>
      </c>
      <c r="AP80" s="347">
        <v>19</v>
      </c>
      <c r="AQ80" s="347">
        <v>8</v>
      </c>
      <c r="AR80" s="347">
        <v>354</v>
      </c>
      <c r="AS80" s="346">
        <v>3191</v>
      </c>
      <c r="AT80" s="347">
        <v>235</v>
      </c>
      <c r="AU80" s="347">
        <v>91</v>
      </c>
      <c r="AV80" s="347">
        <v>56</v>
      </c>
      <c r="AW80" s="347">
        <v>127</v>
      </c>
      <c r="AX80" s="347">
        <v>531</v>
      </c>
      <c r="AY80" s="347">
        <v>671</v>
      </c>
      <c r="AZ80" s="347">
        <v>447</v>
      </c>
      <c r="BA80" s="347">
        <v>251</v>
      </c>
      <c r="BB80" s="347">
        <v>151</v>
      </c>
      <c r="BC80" s="347">
        <v>123</v>
      </c>
      <c r="BD80" s="347">
        <v>103</v>
      </c>
      <c r="BE80" s="347">
        <v>60</v>
      </c>
      <c r="BF80" s="347">
        <v>65</v>
      </c>
      <c r="BG80" s="347">
        <v>57</v>
      </c>
      <c r="BH80" s="347">
        <v>50</v>
      </c>
      <c r="BI80" s="347">
        <v>45</v>
      </c>
      <c r="BJ80" s="347">
        <v>49</v>
      </c>
      <c r="BK80" s="347">
        <v>54</v>
      </c>
      <c r="BL80" s="347">
        <v>25</v>
      </c>
      <c r="BM80" s="344">
        <v>238</v>
      </c>
    </row>
    <row r="81" spans="1:65">
      <c r="A81" s="324">
        <v>212</v>
      </c>
      <c r="B81" s="343" t="s">
        <v>271</v>
      </c>
      <c r="C81" s="346">
        <v>1053</v>
      </c>
      <c r="D81" s="347">
        <v>78</v>
      </c>
      <c r="E81" s="347">
        <v>43</v>
      </c>
      <c r="F81" s="347">
        <v>14</v>
      </c>
      <c r="G81" s="347">
        <v>50</v>
      </c>
      <c r="H81" s="347">
        <v>206</v>
      </c>
      <c r="I81" s="347">
        <v>186</v>
      </c>
      <c r="J81" s="347">
        <v>128</v>
      </c>
      <c r="K81" s="347">
        <v>75</v>
      </c>
      <c r="L81" s="347">
        <v>49</v>
      </c>
      <c r="M81" s="347">
        <v>48</v>
      </c>
      <c r="N81" s="347">
        <v>41</v>
      </c>
      <c r="O81" s="347">
        <v>33</v>
      </c>
      <c r="P81" s="347">
        <v>28</v>
      </c>
      <c r="Q81" s="347">
        <v>18</v>
      </c>
      <c r="R81" s="347">
        <v>20</v>
      </c>
      <c r="S81" s="347">
        <v>8</v>
      </c>
      <c r="T81" s="347">
        <v>14</v>
      </c>
      <c r="U81" s="347">
        <v>9</v>
      </c>
      <c r="V81" s="347">
        <v>5</v>
      </c>
      <c r="W81" s="348">
        <v>86</v>
      </c>
      <c r="X81" s="347">
        <v>569</v>
      </c>
      <c r="Y81" s="347">
        <v>39</v>
      </c>
      <c r="Z81" s="347">
        <v>20</v>
      </c>
      <c r="AA81" s="347">
        <v>6</v>
      </c>
      <c r="AB81" s="347">
        <v>29</v>
      </c>
      <c r="AC81" s="347">
        <v>110</v>
      </c>
      <c r="AD81" s="347">
        <v>113</v>
      </c>
      <c r="AE81" s="347">
        <v>70</v>
      </c>
      <c r="AF81" s="347">
        <v>43</v>
      </c>
      <c r="AG81" s="347">
        <v>27</v>
      </c>
      <c r="AH81" s="347">
        <v>27</v>
      </c>
      <c r="AI81" s="347">
        <v>22</v>
      </c>
      <c r="AJ81" s="347">
        <v>14</v>
      </c>
      <c r="AK81" s="347">
        <v>18</v>
      </c>
      <c r="AL81" s="347">
        <v>11</v>
      </c>
      <c r="AM81" s="347">
        <v>9</v>
      </c>
      <c r="AN81" s="347">
        <v>2</v>
      </c>
      <c r="AO81" s="347">
        <v>7</v>
      </c>
      <c r="AP81" s="347">
        <v>2</v>
      </c>
      <c r="AQ81" s="347">
        <v>0</v>
      </c>
      <c r="AR81" s="347">
        <v>50</v>
      </c>
      <c r="AS81" s="346">
        <v>484</v>
      </c>
      <c r="AT81" s="347">
        <v>39</v>
      </c>
      <c r="AU81" s="347">
        <v>23</v>
      </c>
      <c r="AV81" s="347">
        <v>8</v>
      </c>
      <c r="AW81" s="347">
        <v>21</v>
      </c>
      <c r="AX81" s="347">
        <v>96</v>
      </c>
      <c r="AY81" s="347">
        <v>73</v>
      </c>
      <c r="AZ81" s="347">
        <v>58</v>
      </c>
      <c r="BA81" s="347">
        <v>32</v>
      </c>
      <c r="BB81" s="347">
        <v>22</v>
      </c>
      <c r="BC81" s="347">
        <v>21</v>
      </c>
      <c r="BD81" s="347">
        <v>19</v>
      </c>
      <c r="BE81" s="347">
        <v>19</v>
      </c>
      <c r="BF81" s="347">
        <v>10</v>
      </c>
      <c r="BG81" s="347">
        <v>7</v>
      </c>
      <c r="BH81" s="347">
        <v>11</v>
      </c>
      <c r="BI81" s="347">
        <v>6</v>
      </c>
      <c r="BJ81" s="347">
        <v>7</v>
      </c>
      <c r="BK81" s="347">
        <v>7</v>
      </c>
      <c r="BL81" s="347">
        <v>5</v>
      </c>
      <c r="BM81" s="344">
        <v>36</v>
      </c>
    </row>
    <row r="82" spans="1:65">
      <c r="A82" s="324">
        <v>213</v>
      </c>
      <c r="B82" s="343" t="s">
        <v>273</v>
      </c>
      <c r="C82" s="346">
        <v>991</v>
      </c>
      <c r="D82" s="347">
        <v>71</v>
      </c>
      <c r="E82" s="347">
        <v>33</v>
      </c>
      <c r="F82" s="347">
        <v>15</v>
      </c>
      <c r="G82" s="347">
        <v>49</v>
      </c>
      <c r="H82" s="347">
        <v>213</v>
      </c>
      <c r="I82" s="347">
        <v>192</v>
      </c>
      <c r="J82" s="347">
        <v>126</v>
      </c>
      <c r="K82" s="347">
        <v>82</v>
      </c>
      <c r="L82" s="347">
        <v>50</v>
      </c>
      <c r="M82" s="347">
        <v>59</v>
      </c>
      <c r="N82" s="347">
        <v>30</v>
      </c>
      <c r="O82" s="347">
        <v>25</v>
      </c>
      <c r="P82" s="347">
        <v>10</v>
      </c>
      <c r="Q82" s="347">
        <v>12</v>
      </c>
      <c r="R82" s="347">
        <v>6</v>
      </c>
      <c r="S82" s="347">
        <v>8</v>
      </c>
      <c r="T82" s="347">
        <v>2</v>
      </c>
      <c r="U82" s="347">
        <v>6</v>
      </c>
      <c r="V82" s="347">
        <v>2</v>
      </c>
      <c r="W82" s="348">
        <v>194</v>
      </c>
      <c r="X82" s="347">
        <v>536</v>
      </c>
      <c r="Y82" s="347">
        <v>34</v>
      </c>
      <c r="Z82" s="347">
        <v>15</v>
      </c>
      <c r="AA82" s="347">
        <v>8</v>
      </c>
      <c r="AB82" s="347">
        <v>26</v>
      </c>
      <c r="AC82" s="347">
        <v>128</v>
      </c>
      <c r="AD82" s="347">
        <v>101</v>
      </c>
      <c r="AE82" s="347">
        <v>68</v>
      </c>
      <c r="AF82" s="347">
        <v>44</v>
      </c>
      <c r="AG82" s="347">
        <v>27</v>
      </c>
      <c r="AH82" s="347">
        <v>37</v>
      </c>
      <c r="AI82" s="347">
        <v>13</v>
      </c>
      <c r="AJ82" s="347">
        <v>17</v>
      </c>
      <c r="AK82" s="347">
        <v>6</v>
      </c>
      <c r="AL82" s="347">
        <v>6</v>
      </c>
      <c r="AM82" s="347">
        <v>2</v>
      </c>
      <c r="AN82" s="347">
        <v>4</v>
      </c>
      <c r="AO82" s="347">
        <v>0</v>
      </c>
      <c r="AP82" s="347">
        <v>0</v>
      </c>
      <c r="AQ82" s="347">
        <v>0</v>
      </c>
      <c r="AR82" s="347">
        <v>152</v>
      </c>
      <c r="AS82" s="346">
        <v>455</v>
      </c>
      <c r="AT82" s="347">
        <v>37</v>
      </c>
      <c r="AU82" s="347">
        <v>18</v>
      </c>
      <c r="AV82" s="347">
        <v>7</v>
      </c>
      <c r="AW82" s="347">
        <v>23</v>
      </c>
      <c r="AX82" s="347">
        <v>85</v>
      </c>
      <c r="AY82" s="347">
        <v>91</v>
      </c>
      <c r="AZ82" s="347">
        <v>58</v>
      </c>
      <c r="BA82" s="347">
        <v>38</v>
      </c>
      <c r="BB82" s="347">
        <v>23</v>
      </c>
      <c r="BC82" s="347">
        <v>22</v>
      </c>
      <c r="BD82" s="347">
        <v>17</v>
      </c>
      <c r="BE82" s="347">
        <v>8</v>
      </c>
      <c r="BF82" s="347">
        <v>4</v>
      </c>
      <c r="BG82" s="347">
        <v>6</v>
      </c>
      <c r="BH82" s="347">
        <v>4</v>
      </c>
      <c r="BI82" s="347">
        <v>4</v>
      </c>
      <c r="BJ82" s="347">
        <v>2</v>
      </c>
      <c r="BK82" s="347">
        <v>6</v>
      </c>
      <c r="BL82" s="347">
        <v>2</v>
      </c>
      <c r="BM82" s="344">
        <v>42</v>
      </c>
    </row>
    <row r="83" spans="1:65">
      <c r="A83" s="324">
        <v>214</v>
      </c>
      <c r="B83" s="343" t="s">
        <v>274</v>
      </c>
      <c r="C83" s="346">
        <v>8303</v>
      </c>
      <c r="D83" s="347">
        <v>669</v>
      </c>
      <c r="E83" s="347">
        <v>294</v>
      </c>
      <c r="F83" s="347">
        <v>159</v>
      </c>
      <c r="G83" s="347">
        <v>321</v>
      </c>
      <c r="H83" s="347">
        <v>939</v>
      </c>
      <c r="I83" s="347">
        <v>1331</v>
      </c>
      <c r="J83" s="347">
        <v>1064</v>
      </c>
      <c r="K83" s="347">
        <v>711</v>
      </c>
      <c r="L83" s="347">
        <v>554</v>
      </c>
      <c r="M83" s="347">
        <v>511</v>
      </c>
      <c r="N83" s="347">
        <v>396</v>
      </c>
      <c r="O83" s="347">
        <v>344</v>
      </c>
      <c r="P83" s="347">
        <v>233</v>
      </c>
      <c r="Q83" s="347">
        <v>186</v>
      </c>
      <c r="R83" s="347">
        <v>167</v>
      </c>
      <c r="S83" s="347">
        <v>113</v>
      </c>
      <c r="T83" s="347">
        <v>112</v>
      </c>
      <c r="U83" s="347">
        <v>109</v>
      </c>
      <c r="V83" s="347">
        <v>90</v>
      </c>
      <c r="W83" s="348">
        <v>1028</v>
      </c>
      <c r="X83" s="347">
        <v>4029</v>
      </c>
      <c r="Y83" s="347">
        <v>359</v>
      </c>
      <c r="Z83" s="347">
        <v>143</v>
      </c>
      <c r="AA83" s="347">
        <v>85</v>
      </c>
      <c r="AB83" s="347">
        <v>117</v>
      </c>
      <c r="AC83" s="347">
        <v>435</v>
      </c>
      <c r="AD83" s="347">
        <v>597</v>
      </c>
      <c r="AE83" s="347">
        <v>563</v>
      </c>
      <c r="AF83" s="347">
        <v>374</v>
      </c>
      <c r="AG83" s="347">
        <v>292</v>
      </c>
      <c r="AH83" s="347">
        <v>257</v>
      </c>
      <c r="AI83" s="347">
        <v>208</v>
      </c>
      <c r="AJ83" s="347">
        <v>174</v>
      </c>
      <c r="AK83" s="347">
        <v>127</v>
      </c>
      <c r="AL83" s="347">
        <v>82</v>
      </c>
      <c r="AM83" s="347">
        <v>80</v>
      </c>
      <c r="AN83" s="347">
        <v>43</v>
      </c>
      <c r="AO83" s="347">
        <v>40</v>
      </c>
      <c r="AP83" s="347">
        <v>31</v>
      </c>
      <c r="AQ83" s="347">
        <v>22</v>
      </c>
      <c r="AR83" s="347">
        <v>549</v>
      </c>
      <c r="AS83" s="346">
        <v>4274</v>
      </c>
      <c r="AT83" s="347">
        <v>310</v>
      </c>
      <c r="AU83" s="347">
        <v>151</v>
      </c>
      <c r="AV83" s="347">
        <v>74</v>
      </c>
      <c r="AW83" s="347">
        <v>204</v>
      </c>
      <c r="AX83" s="347">
        <v>504</v>
      </c>
      <c r="AY83" s="347">
        <v>734</v>
      </c>
      <c r="AZ83" s="347">
        <v>501</v>
      </c>
      <c r="BA83" s="347">
        <v>337</v>
      </c>
      <c r="BB83" s="347">
        <v>262</v>
      </c>
      <c r="BC83" s="347">
        <v>254</v>
      </c>
      <c r="BD83" s="347">
        <v>188</v>
      </c>
      <c r="BE83" s="347">
        <v>170</v>
      </c>
      <c r="BF83" s="347">
        <v>106</v>
      </c>
      <c r="BG83" s="347">
        <v>104</v>
      </c>
      <c r="BH83" s="347">
        <v>87</v>
      </c>
      <c r="BI83" s="347">
        <v>70</v>
      </c>
      <c r="BJ83" s="347">
        <v>72</v>
      </c>
      <c r="BK83" s="347">
        <v>78</v>
      </c>
      <c r="BL83" s="347">
        <v>68</v>
      </c>
      <c r="BM83" s="344">
        <v>479</v>
      </c>
    </row>
    <row r="84" spans="1:65">
      <c r="A84" s="324">
        <v>215</v>
      </c>
      <c r="B84" s="343" t="s">
        <v>275</v>
      </c>
      <c r="C84" s="346">
        <v>2211</v>
      </c>
      <c r="D84" s="347">
        <v>156</v>
      </c>
      <c r="E84" s="347">
        <v>44</v>
      </c>
      <c r="F84" s="347">
        <v>37</v>
      </c>
      <c r="G84" s="347">
        <v>146</v>
      </c>
      <c r="H84" s="347">
        <v>418</v>
      </c>
      <c r="I84" s="347">
        <v>374</v>
      </c>
      <c r="J84" s="347">
        <v>272</v>
      </c>
      <c r="K84" s="347">
        <v>194</v>
      </c>
      <c r="L84" s="347">
        <v>145</v>
      </c>
      <c r="M84" s="347">
        <v>94</v>
      </c>
      <c r="N84" s="347">
        <v>89</v>
      </c>
      <c r="O84" s="347">
        <v>53</v>
      </c>
      <c r="P84" s="347">
        <v>37</v>
      </c>
      <c r="Q84" s="347">
        <v>40</v>
      </c>
      <c r="R84" s="347">
        <v>28</v>
      </c>
      <c r="S84" s="347">
        <v>21</v>
      </c>
      <c r="T84" s="347">
        <v>31</v>
      </c>
      <c r="U84" s="347">
        <v>23</v>
      </c>
      <c r="V84" s="347">
        <v>9</v>
      </c>
      <c r="W84" s="348">
        <v>259</v>
      </c>
      <c r="X84" s="347">
        <v>1110</v>
      </c>
      <c r="Y84" s="347">
        <v>84</v>
      </c>
      <c r="Z84" s="347">
        <v>24</v>
      </c>
      <c r="AA84" s="347">
        <v>13</v>
      </c>
      <c r="AB84" s="347">
        <v>50</v>
      </c>
      <c r="AC84" s="347">
        <v>204</v>
      </c>
      <c r="AD84" s="347">
        <v>192</v>
      </c>
      <c r="AE84" s="347">
        <v>168</v>
      </c>
      <c r="AF84" s="347">
        <v>104</v>
      </c>
      <c r="AG84" s="347">
        <v>65</v>
      </c>
      <c r="AH84" s="347">
        <v>50</v>
      </c>
      <c r="AI84" s="347">
        <v>45</v>
      </c>
      <c r="AJ84" s="347">
        <v>34</v>
      </c>
      <c r="AK84" s="347">
        <v>18</v>
      </c>
      <c r="AL84" s="347">
        <v>19</v>
      </c>
      <c r="AM84" s="347">
        <v>14</v>
      </c>
      <c r="AN84" s="347">
        <v>11</v>
      </c>
      <c r="AO84" s="347">
        <v>9</v>
      </c>
      <c r="AP84" s="347">
        <v>5</v>
      </c>
      <c r="AQ84" s="347">
        <v>1</v>
      </c>
      <c r="AR84" s="347">
        <v>128</v>
      </c>
      <c r="AS84" s="346">
        <v>1101</v>
      </c>
      <c r="AT84" s="347">
        <v>72</v>
      </c>
      <c r="AU84" s="347">
        <v>20</v>
      </c>
      <c r="AV84" s="347">
        <v>24</v>
      </c>
      <c r="AW84" s="347">
        <v>96</v>
      </c>
      <c r="AX84" s="347">
        <v>214</v>
      </c>
      <c r="AY84" s="347">
        <v>182</v>
      </c>
      <c r="AZ84" s="347">
        <v>104</v>
      </c>
      <c r="BA84" s="347">
        <v>90</v>
      </c>
      <c r="BB84" s="347">
        <v>80</v>
      </c>
      <c r="BC84" s="347">
        <v>44</v>
      </c>
      <c r="BD84" s="347">
        <v>44</v>
      </c>
      <c r="BE84" s="347">
        <v>19</v>
      </c>
      <c r="BF84" s="347">
        <v>19</v>
      </c>
      <c r="BG84" s="347">
        <v>21</v>
      </c>
      <c r="BH84" s="347">
        <v>14</v>
      </c>
      <c r="BI84" s="347">
        <v>10</v>
      </c>
      <c r="BJ84" s="347">
        <v>22</v>
      </c>
      <c r="BK84" s="347">
        <v>18</v>
      </c>
      <c r="BL84" s="347">
        <v>8</v>
      </c>
      <c r="BM84" s="344">
        <v>131</v>
      </c>
    </row>
    <row r="85" spans="1:65">
      <c r="A85" s="324">
        <v>216</v>
      </c>
      <c r="B85" s="343" t="s">
        <v>276</v>
      </c>
      <c r="C85" s="346">
        <v>2482</v>
      </c>
      <c r="D85" s="347">
        <v>214</v>
      </c>
      <c r="E85" s="347">
        <v>84</v>
      </c>
      <c r="F85" s="347">
        <v>53</v>
      </c>
      <c r="G85" s="347">
        <v>175</v>
      </c>
      <c r="H85" s="347">
        <v>379</v>
      </c>
      <c r="I85" s="347">
        <v>521</v>
      </c>
      <c r="J85" s="347">
        <v>350</v>
      </c>
      <c r="K85" s="347">
        <v>184</v>
      </c>
      <c r="L85" s="347">
        <v>136</v>
      </c>
      <c r="M85" s="347">
        <v>102</v>
      </c>
      <c r="N85" s="347">
        <v>75</v>
      </c>
      <c r="O85" s="347">
        <v>44</v>
      </c>
      <c r="P85" s="347">
        <v>38</v>
      </c>
      <c r="Q85" s="347">
        <v>33</v>
      </c>
      <c r="R85" s="347">
        <v>21</v>
      </c>
      <c r="S85" s="347">
        <v>23</v>
      </c>
      <c r="T85" s="347">
        <v>20</v>
      </c>
      <c r="U85" s="347">
        <v>20</v>
      </c>
      <c r="V85" s="347">
        <v>10</v>
      </c>
      <c r="W85" s="348">
        <v>230</v>
      </c>
      <c r="X85" s="347">
        <v>1319</v>
      </c>
      <c r="Y85" s="347">
        <v>111</v>
      </c>
      <c r="Z85" s="347">
        <v>37</v>
      </c>
      <c r="AA85" s="347">
        <v>24</v>
      </c>
      <c r="AB85" s="347">
        <v>120</v>
      </c>
      <c r="AC85" s="347">
        <v>215</v>
      </c>
      <c r="AD85" s="347">
        <v>258</v>
      </c>
      <c r="AE85" s="347">
        <v>189</v>
      </c>
      <c r="AF85" s="347">
        <v>100</v>
      </c>
      <c r="AG85" s="347">
        <v>80</v>
      </c>
      <c r="AH85" s="347">
        <v>56</v>
      </c>
      <c r="AI85" s="347">
        <v>47</v>
      </c>
      <c r="AJ85" s="347">
        <v>27</v>
      </c>
      <c r="AK85" s="347">
        <v>18</v>
      </c>
      <c r="AL85" s="347">
        <v>15</v>
      </c>
      <c r="AM85" s="347">
        <v>9</v>
      </c>
      <c r="AN85" s="347">
        <v>6</v>
      </c>
      <c r="AO85" s="347">
        <v>4</v>
      </c>
      <c r="AP85" s="347">
        <v>2</v>
      </c>
      <c r="AQ85" s="347">
        <v>1</v>
      </c>
      <c r="AR85" s="347">
        <v>112</v>
      </c>
      <c r="AS85" s="346">
        <v>1163</v>
      </c>
      <c r="AT85" s="347">
        <v>103</v>
      </c>
      <c r="AU85" s="347">
        <v>47</v>
      </c>
      <c r="AV85" s="347">
        <v>29</v>
      </c>
      <c r="AW85" s="347">
        <v>55</v>
      </c>
      <c r="AX85" s="347">
        <v>164</v>
      </c>
      <c r="AY85" s="347">
        <v>263</v>
      </c>
      <c r="AZ85" s="347">
        <v>161</v>
      </c>
      <c r="BA85" s="347">
        <v>84</v>
      </c>
      <c r="BB85" s="347">
        <v>56</v>
      </c>
      <c r="BC85" s="347">
        <v>46</v>
      </c>
      <c r="BD85" s="347">
        <v>28</v>
      </c>
      <c r="BE85" s="347">
        <v>17</v>
      </c>
      <c r="BF85" s="347">
        <v>20</v>
      </c>
      <c r="BG85" s="347">
        <v>18</v>
      </c>
      <c r="BH85" s="347">
        <v>12</v>
      </c>
      <c r="BI85" s="347">
        <v>17</v>
      </c>
      <c r="BJ85" s="347">
        <v>16</v>
      </c>
      <c r="BK85" s="347">
        <v>18</v>
      </c>
      <c r="BL85" s="347">
        <v>9</v>
      </c>
      <c r="BM85" s="344">
        <v>118</v>
      </c>
    </row>
    <row r="86" spans="1:65">
      <c r="A86" s="324">
        <v>217</v>
      </c>
      <c r="B86" s="343" t="s">
        <v>277</v>
      </c>
      <c r="C86" s="346">
        <v>4937</v>
      </c>
      <c r="D86" s="347">
        <v>388</v>
      </c>
      <c r="E86" s="347">
        <v>162</v>
      </c>
      <c r="F86" s="347">
        <v>73</v>
      </c>
      <c r="G86" s="347">
        <v>161</v>
      </c>
      <c r="H86" s="347">
        <v>815</v>
      </c>
      <c r="I86" s="347">
        <v>857</v>
      </c>
      <c r="J86" s="347">
        <v>675</v>
      </c>
      <c r="K86" s="347">
        <v>391</v>
      </c>
      <c r="L86" s="347">
        <v>293</v>
      </c>
      <c r="M86" s="347">
        <v>237</v>
      </c>
      <c r="N86" s="347">
        <v>209</v>
      </c>
      <c r="O86" s="347">
        <v>153</v>
      </c>
      <c r="P86" s="347">
        <v>110</v>
      </c>
      <c r="Q86" s="347">
        <v>81</v>
      </c>
      <c r="R86" s="347">
        <v>89</v>
      </c>
      <c r="S86" s="347">
        <v>63</v>
      </c>
      <c r="T86" s="347">
        <v>61</v>
      </c>
      <c r="U86" s="347">
        <v>70</v>
      </c>
      <c r="V86" s="347">
        <v>49</v>
      </c>
      <c r="W86" s="348">
        <v>780</v>
      </c>
      <c r="X86" s="347">
        <v>2556</v>
      </c>
      <c r="Y86" s="347">
        <v>217</v>
      </c>
      <c r="Z86" s="347">
        <v>83</v>
      </c>
      <c r="AA86" s="347">
        <v>35</v>
      </c>
      <c r="AB86" s="347">
        <v>88</v>
      </c>
      <c r="AC86" s="347">
        <v>445</v>
      </c>
      <c r="AD86" s="347">
        <v>432</v>
      </c>
      <c r="AE86" s="347">
        <v>367</v>
      </c>
      <c r="AF86" s="347">
        <v>209</v>
      </c>
      <c r="AG86" s="347">
        <v>153</v>
      </c>
      <c r="AH86" s="347">
        <v>125</v>
      </c>
      <c r="AI86" s="347">
        <v>106</v>
      </c>
      <c r="AJ86" s="347">
        <v>81</v>
      </c>
      <c r="AK86" s="347">
        <v>56</v>
      </c>
      <c r="AL86" s="347">
        <v>41</v>
      </c>
      <c r="AM86" s="347">
        <v>42</v>
      </c>
      <c r="AN86" s="347">
        <v>20</v>
      </c>
      <c r="AO86" s="347">
        <v>19</v>
      </c>
      <c r="AP86" s="347">
        <v>22</v>
      </c>
      <c r="AQ86" s="347">
        <v>15</v>
      </c>
      <c r="AR86" s="347">
        <v>441</v>
      </c>
      <c r="AS86" s="346">
        <v>2381</v>
      </c>
      <c r="AT86" s="347">
        <v>171</v>
      </c>
      <c r="AU86" s="347">
        <v>79</v>
      </c>
      <c r="AV86" s="347">
        <v>38</v>
      </c>
      <c r="AW86" s="347">
        <v>73</v>
      </c>
      <c r="AX86" s="347">
        <v>370</v>
      </c>
      <c r="AY86" s="347">
        <v>425</v>
      </c>
      <c r="AZ86" s="347">
        <v>308</v>
      </c>
      <c r="BA86" s="347">
        <v>182</v>
      </c>
      <c r="BB86" s="347">
        <v>140</v>
      </c>
      <c r="BC86" s="347">
        <v>112</v>
      </c>
      <c r="BD86" s="347">
        <v>103</v>
      </c>
      <c r="BE86" s="347">
        <v>72</v>
      </c>
      <c r="BF86" s="347">
        <v>54</v>
      </c>
      <c r="BG86" s="347">
        <v>40</v>
      </c>
      <c r="BH86" s="347">
        <v>47</v>
      </c>
      <c r="BI86" s="347">
        <v>43</v>
      </c>
      <c r="BJ86" s="347">
        <v>42</v>
      </c>
      <c r="BK86" s="347">
        <v>48</v>
      </c>
      <c r="BL86" s="347">
        <v>34</v>
      </c>
      <c r="BM86" s="344">
        <v>339</v>
      </c>
    </row>
    <row r="87" spans="1:65">
      <c r="A87" s="324">
        <v>218</v>
      </c>
      <c r="B87" s="343" t="s">
        <v>278</v>
      </c>
      <c r="C87" s="346">
        <v>1382</v>
      </c>
      <c r="D87" s="347">
        <v>119</v>
      </c>
      <c r="E87" s="347">
        <v>49</v>
      </c>
      <c r="F87" s="347">
        <v>21</v>
      </c>
      <c r="G87" s="347">
        <v>92</v>
      </c>
      <c r="H87" s="347">
        <v>233</v>
      </c>
      <c r="I87" s="347">
        <v>275</v>
      </c>
      <c r="J87" s="347">
        <v>180</v>
      </c>
      <c r="K87" s="347">
        <v>129</v>
      </c>
      <c r="L87" s="347">
        <v>76</v>
      </c>
      <c r="M87" s="347">
        <v>49</v>
      </c>
      <c r="N87" s="347">
        <v>52</v>
      </c>
      <c r="O87" s="347">
        <v>23</v>
      </c>
      <c r="P87" s="347">
        <v>22</v>
      </c>
      <c r="Q87" s="347">
        <v>18</v>
      </c>
      <c r="R87" s="347">
        <v>6</v>
      </c>
      <c r="S87" s="347">
        <v>8</v>
      </c>
      <c r="T87" s="347">
        <v>7</v>
      </c>
      <c r="U87" s="347">
        <v>13</v>
      </c>
      <c r="V87" s="347">
        <v>10</v>
      </c>
      <c r="W87" s="348">
        <v>117</v>
      </c>
      <c r="X87" s="347">
        <v>788</v>
      </c>
      <c r="Y87" s="347">
        <v>57</v>
      </c>
      <c r="Z87" s="347">
        <v>28</v>
      </c>
      <c r="AA87" s="347">
        <v>14</v>
      </c>
      <c r="AB87" s="347">
        <v>52</v>
      </c>
      <c r="AC87" s="347">
        <v>144</v>
      </c>
      <c r="AD87" s="347">
        <v>159</v>
      </c>
      <c r="AE87" s="347">
        <v>110</v>
      </c>
      <c r="AF87" s="347">
        <v>73</v>
      </c>
      <c r="AG87" s="347">
        <v>46</v>
      </c>
      <c r="AH87" s="347">
        <v>33</v>
      </c>
      <c r="AI87" s="347">
        <v>28</v>
      </c>
      <c r="AJ87" s="347">
        <v>12</v>
      </c>
      <c r="AK87" s="347">
        <v>13</v>
      </c>
      <c r="AL87" s="347">
        <v>11</v>
      </c>
      <c r="AM87" s="347">
        <v>2</v>
      </c>
      <c r="AN87" s="347">
        <v>3</v>
      </c>
      <c r="AO87" s="347">
        <v>0</v>
      </c>
      <c r="AP87" s="347">
        <v>2</v>
      </c>
      <c r="AQ87" s="347">
        <v>1</v>
      </c>
      <c r="AR87" s="347">
        <v>53</v>
      </c>
      <c r="AS87" s="346">
        <v>594</v>
      </c>
      <c r="AT87" s="347">
        <v>62</v>
      </c>
      <c r="AU87" s="347">
        <v>21</v>
      </c>
      <c r="AV87" s="347">
        <v>7</v>
      </c>
      <c r="AW87" s="347">
        <v>40</v>
      </c>
      <c r="AX87" s="347">
        <v>89</v>
      </c>
      <c r="AY87" s="347">
        <v>116</v>
      </c>
      <c r="AZ87" s="347">
        <v>70</v>
      </c>
      <c r="BA87" s="347">
        <v>56</v>
      </c>
      <c r="BB87" s="347">
        <v>30</v>
      </c>
      <c r="BC87" s="347">
        <v>16</v>
      </c>
      <c r="BD87" s="347">
        <v>24</v>
      </c>
      <c r="BE87" s="347">
        <v>11</v>
      </c>
      <c r="BF87" s="347">
        <v>9</v>
      </c>
      <c r="BG87" s="347">
        <v>7</v>
      </c>
      <c r="BH87" s="347">
        <v>4</v>
      </c>
      <c r="BI87" s="347">
        <v>5</v>
      </c>
      <c r="BJ87" s="347">
        <v>7</v>
      </c>
      <c r="BK87" s="347">
        <v>11</v>
      </c>
      <c r="BL87" s="347">
        <v>9</v>
      </c>
      <c r="BM87" s="344">
        <v>64</v>
      </c>
    </row>
    <row r="88" spans="1:65">
      <c r="A88" s="324">
        <v>219</v>
      </c>
      <c r="B88" s="343" t="s">
        <v>279</v>
      </c>
      <c r="C88" s="346">
        <v>3555</v>
      </c>
      <c r="D88" s="347">
        <v>276</v>
      </c>
      <c r="E88" s="347">
        <v>108</v>
      </c>
      <c r="F88" s="347">
        <v>54</v>
      </c>
      <c r="G88" s="347">
        <v>196</v>
      </c>
      <c r="H88" s="347">
        <v>622</v>
      </c>
      <c r="I88" s="347">
        <v>627</v>
      </c>
      <c r="J88" s="347">
        <v>464</v>
      </c>
      <c r="K88" s="347">
        <v>301</v>
      </c>
      <c r="L88" s="347">
        <v>168</v>
      </c>
      <c r="M88" s="347">
        <v>149</v>
      </c>
      <c r="N88" s="347">
        <v>102</v>
      </c>
      <c r="O88" s="347">
        <v>102</v>
      </c>
      <c r="P88" s="347">
        <v>90</v>
      </c>
      <c r="Q88" s="347">
        <v>61</v>
      </c>
      <c r="R88" s="347">
        <v>50</v>
      </c>
      <c r="S88" s="347">
        <v>47</v>
      </c>
      <c r="T88" s="347">
        <v>33</v>
      </c>
      <c r="U88" s="347">
        <v>54</v>
      </c>
      <c r="V88" s="347">
        <v>51</v>
      </c>
      <c r="W88" s="348">
        <v>558</v>
      </c>
      <c r="X88" s="347">
        <v>1852</v>
      </c>
      <c r="Y88" s="347">
        <v>148</v>
      </c>
      <c r="Z88" s="347">
        <v>47</v>
      </c>
      <c r="AA88" s="347">
        <v>24</v>
      </c>
      <c r="AB88" s="347">
        <v>114</v>
      </c>
      <c r="AC88" s="347">
        <v>367</v>
      </c>
      <c r="AD88" s="347">
        <v>325</v>
      </c>
      <c r="AE88" s="347">
        <v>242</v>
      </c>
      <c r="AF88" s="347">
        <v>153</v>
      </c>
      <c r="AG88" s="347">
        <v>84</v>
      </c>
      <c r="AH88" s="347">
        <v>76</v>
      </c>
      <c r="AI88" s="347">
        <v>59</v>
      </c>
      <c r="AJ88" s="347">
        <v>52</v>
      </c>
      <c r="AK88" s="347">
        <v>48</v>
      </c>
      <c r="AL88" s="347">
        <v>32</v>
      </c>
      <c r="AM88" s="347">
        <v>29</v>
      </c>
      <c r="AN88" s="347">
        <v>20</v>
      </c>
      <c r="AO88" s="347">
        <v>7</v>
      </c>
      <c r="AP88" s="347">
        <v>9</v>
      </c>
      <c r="AQ88" s="347">
        <v>16</v>
      </c>
      <c r="AR88" s="347">
        <v>293</v>
      </c>
      <c r="AS88" s="346">
        <v>1703</v>
      </c>
      <c r="AT88" s="347">
        <v>128</v>
      </c>
      <c r="AU88" s="347">
        <v>61</v>
      </c>
      <c r="AV88" s="347">
        <v>30</v>
      </c>
      <c r="AW88" s="347">
        <v>82</v>
      </c>
      <c r="AX88" s="347">
        <v>255</v>
      </c>
      <c r="AY88" s="347">
        <v>302</v>
      </c>
      <c r="AZ88" s="347">
        <v>222</v>
      </c>
      <c r="BA88" s="347">
        <v>148</v>
      </c>
      <c r="BB88" s="347">
        <v>84</v>
      </c>
      <c r="BC88" s="347">
        <v>73</v>
      </c>
      <c r="BD88" s="347">
        <v>43</v>
      </c>
      <c r="BE88" s="347">
        <v>50</v>
      </c>
      <c r="BF88" s="347">
        <v>42</v>
      </c>
      <c r="BG88" s="347">
        <v>29</v>
      </c>
      <c r="BH88" s="347">
        <v>21</v>
      </c>
      <c r="BI88" s="347">
        <v>27</v>
      </c>
      <c r="BJ88" s="347">
        <v>26</v>
      </c>
      <c r="BK88" s="347">
        <v>45</v>
      </c>
      <c r="BL88" s="347">
        <v>35</v>
      </c>
      <c r="BM88" s="344">
        <v>265</v>
      </c>
    </row>
    <row r="89" spans="1:65">
      <c r="A89" s="324">
        <v>220</v>
      </c>
      <c r="B89" s="343" t="s">
        <v>280</v>
      </c>
      <c r="C89" s="346">
        <v>1210</v>
      </c>
      <c r="D89" s="347">
        <v>99</v>
      </c>
      <c r="E89" s="347">
        <v>29</v>
      </c>
      <c r="F89" s="347">
        <v>21</v>
      </c>
      <c r="G89" s="347">
        <v>61</v>
      </c>
      <c r="H89" s="347">
        <v>266</v>
      </c>
      <c r="I89" s="347">
        <v>228</v>
      </c>
      <c r="J89" s="347">
        <v>152</v>
      </c>
      <c r="K89" s="347">
        <v>107</v>
      </c>
      <c r="L89" s="347">
        <v>68</v>
      </c>
      <c r="M89" s="347">
        <v>44</v>
      </c>
      <c r="N89" s="347">
        <v>40</v>
      </c>
      <c r="O89" s="347">
        <v>12</v>
      </c>
      <c r="P89" s="347">
        <v>26</v>
      </c>
      <c r="Q89" s="347">
        <v>15</v>
      </c>
      <c r="R89" s="347">
        <v>9</v>
      </c>
      <c r="S89" s="347">
        <v>8</v>
      </c>
      <c r="T89" s="347">
        <v>11</v>
      </c>
      <c r="U89" s="347">
        <v>10</v>
      </c>
      <c r="V89" s="347">
        <v>4</v>
      </c>
      <c r="W89" s="348">
        <v>197</v>
      </c>
      <c r="X89" s="347">
        <v>655</v>
      </c>
      <c r="Y89" s="347">
        <v>52</v>
      </c>
      <c r="Z89" s="347">
        <v>14</v>
      </c>
      <c r="AA89" s="347">
        <v>12</v>
      </c>
      <c r="AB89" s="347">
        <v>31</v>
      </c>
      <c r="AC89" s="347">
        <v>152</v>
      </c>
      <c r="AD89" s="347">
        <v>140</v>
      </c>
      <c r="AE89" s="347">
        <v>72</v>
      </c>
      <c r="AF89" s="347">
        <v>53</v>
      </c>
      <c r="AG89" s="347">
        <v>43</v>
      </c>
      <c r="AH89" s="347">
        <v>21</v>
      </c>
      <c r="AI89" s="347">
        <v>21</v>
      </c>
      <c r="AJ89" s="347">
        <v>9</v>
      </c>
      <c r="AK89" s="347">
        <v>12</v>
      </c>
      <c r="AL89" s="347">
        <v>9</v>
      </c>
      <c r="AM89" s="347">
        <v>4</v>
      </c>
      <c r="AN89" s="347">
        <v>3</v>
      </c>
      <c r="AO89" s="347">
        <v>4</v>
      </c>
      <c r="AP89" s="347">
        <v>3</v>
      </c>
      <c r="AQ89" s="347">
        <v>0</v>
      </c>
      <c r="AR89" s="347">
        <v>120</v>
      </c>
      <c r="AS89" s="346">
        <v>555</v>
      </c>
      <c r="AT89" s="347">
        <v>47</v>
      </c>
      <c r="AU89" s="347">
        <v>15</v>
      </c>
      <c r="AV89" s="347">
        <v>9</v>
      </c>
      <c r="AW89" s="347">
        <v>30</v>
      </c>
      <c r="AX89" s="347">
        <v>114</v>
      </c>
      <c r="AY89" s="347">
        <v>88</v>
      </c>
      <c r="AZ89" s="347">
        <v>80</v>
      </c>
      <c r="BA89" s="347">
        <v>54</v>
      </c>
      <c r="BB89" s="347">
        <v>25</v>
      </c>
      <c r="BC89" s="347">
        <v>23</v>
      </c>
      <c r="BD89" s="347">
        <v>19</v>
      </c>
      <c r="BE89" s="347">
        <v>3</v>
      </c>
      <c r="BF89" s="347">
        <v>14</v>
      </c>
      <c r="BG89" s="347">
        <v>6</v>
      </c>
      <c r="BH89" s="347">
        <v>5</v>
      </c>
      <c r="BI89" s="347">
        <v>5</v>
      </c>
      <c r="BJ89" s="347">
        <v>7</v>
      </c>
      <c r="BK89" s="347">
        <v>7</v>
      </c>
      <c r="BL89" s="347">
        <v>4</v>
      </c>
      <c r="BM89" s="344">
        <v>77</v>
      </c>
    </row>
    <row r="90" spans="1:65">
      <c r="A90" s="324">
        <v>221</v>
      </c>
      <c r="B90" s="343" t="s">
        <v>572</v>
      </c>
      <c r="C90" s="346">
        <v>1116</v>
      </c>
      <c r="D90" s="347">
        <v>74</v>
      </c>
      <c r="E90" s="347">
        <v>36</v>
      </c>
      <c r="F90" s="347">
        <v>16</v>
      </c>
      <c r="G90" s="347">
        <v>28</v>
      </c>
      <c r="H90" s="347">
        <v>192</v>
      </c>
      <c r="I90" s="347">
        <v>199</v>
      </c>
      <c r="J90" s="347">
        <v>131</v>
      </c>
      <c r="K90" s="347">
        <v>100</v>
      </c>
      <c r="L90" s="347">
        <v>67</v>
      </c>
      <c r="M90" s="347">
        <v>53</v>
      </c>
      <c r="N90" s="347">
        <v>45</v>
      </c>
      <c r="O90" s="347">
        <v>37</v>
      </c>
      <c r="P90" s="347">
        <v>43</v>
      </c>
      <c r="Q90" s="347">
        <v>27</v>
      </c>
      <c r="R90" s="347">
        <v>21</v>
      </c>
      <c r="S90" s="347">
        <v>14</v>
      </c>
      <c r="T90" s="347">
        <v>12</v>
      </c>
      <c r="U90" s="347">
        <v>11</v>
      </c>
      <c r="V90" s="347">
        <v>10</v>
      </c>
      <c r="W90" s="348">
        <v>170</v>
      </c>
      <c r="X90" s="347">
        <v>519</v>
      </c>
      <c r="Y90" s="347">
        <v>37</v>
      </c>
      <c r="Z90" s="347">
        <v>17</v>
      </c>
      <c r="AA90" s="347">
        <v>8</v>
      </c>
      <c r="AB90" s="347">
        <v>9</v>
      </c>
      <c r="AC90" s="347">
        <v>73</v>
      </c>
      <c r="AD90" s="347">
        <v>91</v>
      </c>
      <c r="AE90" s="347">
        <v>69</v>
      </c>
      <c r="AF90" s="347">
        <v>49</v>
      </c>
      <c r="AG90" s="347">
        <v>34</v>
      </c>
      <c r="AH90" s="347">
        <v>27</v>
      </c>
      <c r="AI90" s="347">
        <v>26</v>
      </c>
      <c r="AJ90" s="347">
        <v>17</v>
      </c>
      <c r="AK90" s="347">
        <v>26</v>
      </c>
      <c r="AL90" s="347">
        <v>15</v>
      </c>
      <c r="AM90" s="347">
        <v>9</v>
      </c>
      <c r="AN90" s="347">
        <v>7</v>
      </c>
      <c r="AO90" s="347">
        <v>2</v>
      </c>
      <c r="AP90" s="347">
        <v>0</v>
      </c>
      <c r="AQ90" s="347">
        <v>3</v>
      </c>
      <c r="AR90" s="347">
        <v>71</v>
      </c>
      <c r="AS90" s="346">
        <v>597</v>
      </c>
      <c r="AT90" s="347">
        <v>37</v>
      </c>
      <c r="AU90" s="347">
        <v>19</v>
      </c>
      <c r="AV90" s="347">
        <v>8</v>
      </c>
      <c r="AW90" s="347">
        <v>19</v>
      </c>
      <c r="AX90" s="347">
        <v>119</v>
      </c>
      <c r="AY90" s="347">
        <v>108</v>
      </c>
      <c r="AZ90" s="347">
        <v>62</v>
      </c>
      <c r="BA90" s="347">
        <v>51</v>
      </c>
      <c r="BB90" s="347">
        <v>33</v>
      </c>
      <c r="BC90" s="347">
        <v>26</v>
      </c>
      <c r="BD90" s="347">
        <v>19</v>
      </c>
      <c r="BE90" s="347">
        <v>20</v>
      </c>
      <c r="BF90" s="347">
        <v>17</v>
      </c>
      <c r="BG90" s="347">
        <v>12</v>
      </c>
      <c r="BH90" s="347">
        <v>12</v>
      </c>
      <c r="BI90" s="347">
        <v>7</v>
      </c>
      <c r="BJ90" s="347">
        <v>10</v>
      </c>
      <c r="BK90" s="347">
        <v>11</v>
      </c>
      <c r="BL90" s="347">
        <v>7</v>
      </c>
      <c r="BM90" s="344">
        <v>99</v>
      </c>
    </row>
    <row r="91" spans="1:65">
      <c r="A91" s="324">
        <v>222</v>
      </c>
      <c r="B91" s="343" t="s">
        <v>283</v>
      </c>
      <c r="C91" s="346">
        <v>402</v>
      </c>
      <c r="D91" s="347">
        <v>35</v>
      </c>
      <c r="E91" s="347">
        <v>13</v>
      </c>
      <c r="F91" s="347">
        <v>3</v>
      </c>
      <c r="G91" s="347">
        <v>10</v>
      </c>
      <c r="H91" s="347">
        <v>53</v>
      </c>
      <c r="I91" s="347">
        <v>70</v>
      </c>
      <c r="J91" s="347">
        <v>73</v>
      </c>
      <c r="K91" s="347">
        <v>37</v>
      </c>
      <c r="L91" s="347">
        <v>19</v>
      </c>
      <c r="M91" s="347">
        <v>14</v>
      </c>
      <c r="N91" s="347">
        <v>20</v>
      </c>
      <c r="O91" s="347">
        <v>8</v>
      </c>
      <c r="P91" s="347">
        <v>14</v>
      </c>
      <c r="Q91" s="347">
        <v>17</v>
      </c>
      <c r="R91" s="347">
        <v>6</v>
      </c>
      <c r="S91" s="347">
        <v>2</v>
      </c>
      <c r="T91" s="347">
        <v>6</v>
      </c>
      <c r="U91" s="347">
        <v>1</v>
      </c>
      <c r="V91" s="347">
        <v>1</v>
      </c>
      <c r="W91" s="348">
        <v>23</v>
      </c>
      <c r="X91" s="347">
        <v>192</v>
      </c>
      <c r="Y91" s="347">
        <v>18</v>
      </c>
      <c r="Z91" s="347">
        <v>8</v>
      </c>
      <c r="AA91" s="347">
        <v>3</v>
      </c>
      <c r="AB91" s="347">
        <v>3</v>
      </c>
      <c r="AC91" s="347">
        <v>18</v>
      </c>
      <c r="AD91" s="347">
        <v>32</v>
      </c>
      <c r="AE91" s="347">
        <v>32</v>
      </c>
      <c r="AF91" s="347">
        <v>20</v>
      </c>
      <c r="AG91" s="347">
        <v>13</v>
      </c>
      <c r="AH91" s="347">
        <v>9</v>
      </c>
      <c r="AI91" s="347">
        <v>10</v>
      </c>
      <c r="AJ91" s="347">
        <v>5</v>
      </c>
      <c r="AK91" s="347">
        <v>7</v>
      </c>
      <c r="AL91" s="347">
        <v>6</v>
      </c>
      <c r="AM91" s="347">
        <v>6</v>
      </c>
      <c r="AN91" s="347">
        <v>1</v>
      </c>
      <c r="AO91" s="347">
        <v>1</v>
      </c>
      <c r="AP91" s="347">
        <v>0</v>
      </c>
      <c r="AQ91" s="347">
        <v>0</v>
      </c>
      <c r="AR91" s="347">
        <v>11</v>
      </c>
      <c r="AS91" s="346">
        <v>210</v>
      </c>
      <c r="AT91" s="347">
        <v>17</v>
      </c>
      <c r="AU91" s="347">
        <v>5</v>
      </c>
      <c r="AV91" s="347">
        <v>0</v>
      </c>
      <c r="AW91" s="347">
        <v>7</v>
      </c>
      <c r="AX91" s="347">
        <v>35</v>
      </c>
      <c r="AY91" s="347">
        <v>38</v>
      </c>
      <c r="AZ91" s="347">
        <v>41</v>
      </c>
      <c r="BA91" s="347">
        <v>17</v>
      </c>
      <c r="BB91" s="347">
        <v>6</v>
      </c>
      <c r="BC91" s="347">
        <v>5</v>
      </c>
      <c r="BD91" s="347">
        <v>10</v>
      </c>
      <c r="BE91" s="347">
        <v>3</v>
      </c>
      <c r="BF91" s="347">
        <v>7</v>
      </c>
      <c r="BG91" s="347">
        <v>11</v>
      </c>
      <c r="BH91" s="347">
        <v>0</v>
      </c>
      <c r="BI91" s="347">
        <v>1</v>
      </c>
      <c r="BJ91" s="347">
        <v>5</v>
      </c>
      <c r="BK91" s="347">
        <v>1</v>
      </c>
      <c r="BL91" s="347">
        <v>1</v>
      </c>
      <c r="BM91" s="344">
        <v>12</v>
      </c>
    </row>
    <row r="92" spans="1:65">
      <c r="A92" s="324">
        <v>223</v>
      </c>
      <c r="B92" s="343" t="s">
        <v>284</v>
      </c>
      <c r="C92" s="346">
        <v>1339</v>
      </c>
      <c r="D92" s="347">
        <v>113</v>
      </c>
      <c r="E92" s="347">
        <v>53</v>
      </c>
      <c r="F92" s="347">
        <v>18</v>
      </c>
      <c r="G92" s="347">
        <v>40</v>
      </c>
      <c r="H92" s="347">
        <v>264</v>
      </c>
      <c r="I92" s="347">
        <v>230</v>
      </c>
      <c r="J92" s="347">
        <v>152</v>
      </c>
      <c r="K92" s="347">
        <v>114</v>
      </c>
      <c r="L92" s="347">
        <v>64</v>
      </c>
      <c r="M92" s="347">
        <v>65</v>
      </c>
      <c r="N92" s="347">
        <v>43</v>
      </c>
      <c r="O92" s="347">
        <v>38</v>
      </c>
      <c r="P92" s="347">
        <v>33</v>
      </c>
      <c r="Q92" s="347">
        <v>32</v>
      </c>
      <c r="R92" s="347">
        <v>26</v>
      </c>
      <c r="S92" s="347">
        <v>18</v>
      </c>
      <c r="T92" s="347">
        <v>15</v>
      </c>
      <c r="U92" s="347">
        <v>15</v>
      </c>
      <c r="V92" s="347">
        <v>6</v>
      </c>
      <c r="W92" s="348">
        <v>233</v>
      </c>
      <c r="X92" s="347">
        <v>671</v>
      </c>
      <c r="Y92" s="347">
        <v>56</v>
      </c>
      <c r="Z92" s="347">
        <v>29</v>
      </c>
      <c r="AA92" s="347">
        <v>11</v>
      </c>
      <c r="AB92" s="347">
        <v>13</v>
      </c>
      <c r="AC92" s="347">
        <v>136</v>
      </c>
      <c r="AD92" s="347">
        <v>108</v>
      </c>
      <c r="AE92" s="347">
        <v>70</v>
      </c>
      <c r="AF92" s="347">
        <v>67</v>
      </c>
      <c r="AG92" s="347">
        <v>33</v>
      </c>
      <c r="AH92" s="347">
        <v>25</v>
      </c>
      <c r="AI92" s="347">
        <v>28</v>
      </c>
      <c r="AJ92" s="347">
        <v>17</v>
      </c>
      <c r="AK92" s="347">
        <v>19</v>
      </c>
      <c r="AL92" s="347">
        <v>21</v>
      </c>
      <c r="AM92" s="347">
        <v>15</v>
      </c>
      <c r="AN92" s="347">
        <v>11</v>
      </c>
      <c r="AO92" s="347">
        <v>7</v>
      </c>
      <c r="AP92" s="347">
        <v>3</v>
      </c>
      <c r="AQ92" s="347">
        <v>2</v>
      </c>
      <c r="AR92" s="347">
        <v>150</v>
      </c>
      <c r="AS92" s="346">
        <v>668</v>
      </c>
      <c r="AT92" s="347">
        <v>57</v>
      </c>
      <c r="AU92" s="347">
        <v>24</v>
      </c>
      <c r="AV92" s="347">
        <v>7</v>
      </c>
      <c r="AW92" s="347">
        <v>27</v>
      </c>
      <c r="AX92" s="347">
        <v>128</v>
      </c>
      <c r="AY92" s="347">
        <v>122</v>
      </c>
      <c r="AZ92" s="347">
        <v>82</v>
      </c>
      <c r="BA92" s="347">
        <v>47</v>
      </c>
      <c r="BB92" s="347">
        <v>31</v>
      </c>
      <c r="BC92" s="347">
        <v>40</v>
      </c>
      <c r="BD92" s="347">
        <v>15</v>
      </c>
      <c r="BE92" s="347">
        <v>21</v>
      </c>
      <c r="BF92" s="347">
        <v>14</v>
      </c>
      <c r="BG92" s="347">
        <v>11</v>
      </c>
      <c r="BH92" s="347">
        <v>11</v>
      </c>
      <c r="BI92" s="347">
        <v>7</v>
      </c>
      <c r="BJ92" s="347">
        <v>8</v>
      </c>
      <c r="BK92" s="347">
        <v>12</v>
      </c>
      <c r="BL92" s="347">
        <v>4</v>
      </c>
      <c r="BM92" s="344">
        <v>83</v>
      </c>
    </row>
    <row r="93" spans="1:65">
      <c r="A93" s="324">
        <v>224</v>
      </c>
      <c r="B93" s="343" t="s">
        <v>148</v>
      </c>
      <c r="C93" s="346">
        <v>973</v>
      </c>
      <c r="D93" s="347">
        <v>79</v>
      </c>
      <c r="E93" s="347">
        <v>36</v>
      </c>
      <c r="F93" s="347">
        <v>23</v>
      </c>
      <c r="G93" s="347">
        <v>111</v>
      </c>
      <c r="H93" s="347">
        <v>173</v>
      </c>
      <c r="I93" s="347">
        <v>144</v>
      </c>
      <c r="J93" s="347">
        <v>124</v>
      </c>
      <c r="K93" s="347">
        <v>62</v>
      </c>
      <c r="L93" s="347">
        <v>53</v>
      </c>
      <c r="M93" s="347">
        <v>48</v>
      </c>
      <c r="N93" s="347">
        <v>36</v>
      </c>
      <c r="O93" s="347">
        <v>20</v>
      </c>
      <c r="P93" s="347">
        <v>16</v>
      </c>
      <c r="Q93" s="347">
        <v>11</v>
      </c>
      <c r="R93" s="347">
        <v>17</v>
      </c>
      <c r="S93" s="347">
        <v>3</v>
      </c>
      <c r="T93" s="347">
        <v>9</v>
      </c>
      <c r="U93" s="347">
        <v>6</v>
      </c>
      <c r="V93" s="347">
        <v>2</v>
      </c>
      <c r="W93" s="348">
        <v>394</v>
      </c>
      <c r="X93" s="347">
        <v>514</v>
      </c>
      <c r="Y93" s="347">
        <v>36</v>
      </c>
      <c r="Z93" s="347">
        <v>22</v>
      </c>
      <c r="AA93" s="347">
        <v>14</v>
      </c>
      <c r="AB93" s="347">
        <v>66</v>
      </c>
      <c r="AC93" s="347">
        <v>90</v>
      </c>
      <c r="AD93" s="347">
        <v>70</v>
      </c>
      <c r="AE93" s="347">
        <v>63</v>
      </c>
      <c r="AF93" s="347">
        <v>33</v>
      </c>
      <c r="AG93" s="347">
        <v>23</v>
      </c>
      <c r="AH93" s="347">
        <v>26</v>
      </c>
      <c r="AI93" s="347">
        <v>21</v>
      </c>
      <c r="AJ93" s="347">
        <v>13</v>
      </c>
      <c r="AK93" s="347">
        <v>11</v>
      </c>
      <c r="AL93" s="347">
        <v>8</v>
      </c>
      <c r="AM93" s="347">
        <v>11</v>
      </c>
      <c r="AN93" s="347">
        <v>0</v>
      </c>
      <c r="AO93" s="347">
        <v>3</v>
      </c>
      <c r="AP93" s="347">
        <v>3</v>
      </c>
      <c r="AQ93" s="347">
        <v>1</v>
      </c>
      <c r="AR93" s="347">
        <v>219</v>
      </c>
      <c r="AS93" s="346">
        <v>459</v>
      </c>
      <c r="AT93" s="347">
        <v>43</v>
      </c>
      <c r="AU93" s="347">
        <v>14</v>
      </c>
      <c r="AV93" s="347">
        <v>9</v>
      </c>
      <c r="AW93" s="347">
        <v>45</v>
      </c>
      <c r="AX93" s="347">
        <v>83</v>
      </c>
      <c r="AY93" s="347">
        <v>74</v>
      </c>
      <c r="AZ93" s="347">
        <v>61</v>
      </c>
      <c r="BA93" s="347">
        <v>29</v>
      </c>
      <c r="BB93" s="347">
        <v>30</v>
      </c>
      <c r="BC93" s="347">
        <v>22</v>
      </c>
      <c r="BD93" s="347">
        <v>15</v>
      </c>
      <c r="BE93" s="347">
        <v>7</v>
      </c>
      <c r="BF93" s="347">
        <v>5</v>
      </c>
      <c r="BG93" s="347">
        <v>3</v>
      </c>
      <c r="BH93" s="347">
        <v>6</v>
      </c>
      <c r="BI93" s="347">
        <v>3</v>
      </c>
      <c r="BJ93" s="347">
        <v>6</v>
      </c>
      <c r="BK93" s="347">
        <v>3</v>
      </c>
      <c r="BL93" s="347">
        <v>1</v>
      </c>
      <c r="BM93" s="344">
        <v>175</v>
      </c>
    </row>
    <row r="94" spans="1:65">
      <c r="A94" s="324">
        <v>225</v>
      </c>
      <c r="B94" s="343" t="s">
        <v>285</v>
      </c>
      <c r="C94" s="346">
        <v>716</v>
      </c>
      <c r="D94" s="347">
        <v>56</v>
      </c>
      <c r="E94" s="347">
        <v>19</v>
      </c>
      <c r="F94" s="347">
        <v>15</v>
      </c>
      <c r="G94" s="347">
        <v>32</v>
      </c>
      <c r="H94" s="347">
        <v>106</v>
      </c>
      <c r="I94" s="347">
        <v>156</v>
      </c>
      <c r="J94" s="347">
        <v>97</v>
      </c>
      <c r="K94" s="347">
        <v>47</v>
      </c>
      <c r="L94" s="347">
        <v>51</v>
      </c>
      <c r="M94" s="347">
        <v>32</v>
      </c>
      <c r="N94" s="347">
        <v>33</v>
      </c>
      <c r="O94" s="347">
        <v>19</v>
      </c>
      <c r="P94" s="347">
        <v>13</v>
      </c>
      <c r="Q94" s="347">
        <v>19</v>
      </c>
      <c r="R94" s="347">
        <v>6</v>
      </c>
      <c r="S94" s="347">
        <v>4</v>
      </c>
      <c r="T94" s="347">
        <v>7</v>
      </c>
      <c r="U94" s="347">
        <v>2</v>
      </c>
      <c r="V94" s="347">
        <v>2</v>
      </c>
      <c r="W94" s="348">
        <v>60</v>
      </c>
      <c r="X94" s="347">
        <v>395</v>
      </c>
      <c r="Y94" s="347">
        <v>35</v>
      </c>
      <c r="Z94" s="347">
        <v>9</v>
      </c>
      <c r="AA94" s="347">
        <v>7</v>
      </c>
      <c r="AB94" s="347">
        <v>14</v>
      </c>
      <c r="AC94" s="347">
        <v>60</v>
      </c>
      <c r="AD94" s="347">
        <v>76</v>
      </c>
      <c r="AE94" s="347">
        <v>47</v>
      </c>
      <c r="AF94" s="347">
        <v>25</v>
      </c>
      <c r="AG94" s="347">
        <v>33</v>
      </c>
      <c r="AH94" s="347">
        <v>16</v>
      </c>
      <c r="AI94" s="347">
        <v>24</v>
      </c>
      <c r="AJ94" s="347">
        <v>15</v>
      </c>
      <c r="AK94" s="347">
        <v>11</v>
      </c>
      <c r="AL94" s="347">
        <v>12</v>
      </c>
      <c r="AM94" s="347">
        <v>4</v>
      </c>
      <c r="AN94" s="347">
        <v>2</v>
      </c>
      <c r="AO94" s="347">
        <v>3</v>
      </c>
      <c r="AP94" s="347">
        <v>2</v>
      </c>
      <c r="AQ94" s="347">
        <v>0</v>
      </c>
      <c r="AR94" s="347">
        <v>30</v>
      </c>
      <c r="AS94" s="346">
        <v>321</v>
      </c>
      <c r="AT94" s="347">
        <v>21</v>
      </c>
      <c r="AU94" s="347">
        <v>10</v>
      </c>
      <c r="AV94" s="347">
        <v>8</v>
      </c>
      <c r="AW94" s="347">
        <v>18</v>
      </c>
      <c r="AX94" s="347">
        <v>46</v>
      </c>
      <c r="AY94" s="347">
        <v>80</v>
      </c>
      <c r="AZ94" s="347">
        <v>50</v>
      </c>
      <c r="BA94" s="347">
        <v>22</v>
      </c>
      <c r="BB94" s="347">
        <v>18</v>
      </c>
      <c r="BC94" s="347">
        <v>16</v>
      </c>
      <c r="BD94" s="347">
        <v>9</v>
      </c>
      <c r="BE94" s="347">
        <v>4</v>
      </c>
      <c r="BF94" s="347">
        <v>2</v>
      </c>
      <c r="BG94" s="347">
        <v>7</v>
      </c>
      <c r="BH94" s="347">
        <v>2</v>
      </c>
      <c r="BI94" s="347">
        <v>2</v>
      </c>
      <c r="BJ94" s="347">
        <v>4</v>
      </c>
      <c r="BK94" s="347">
        <v>0</v>
      </c>
      <c r="BL94" s="347">
        <v>2</v>
      </c>
      <c r="BM94" s="344">
        <v>30</v>
      </c>
    </row>
    <row r="95" spans="1:65">
      <c r="A95" s="324">
        <v>226</v>
      </c>
      <c r="B95" s="343" t="s">
        <v>286</v>
      </c>
      <c r="C95" s="346">
        <v>1055</v>
      </c>
      <c r="D95" s="347">
        <v>68</v>
      </c>
      <c r="E95" s="347">
        <v>42</v>
      </c>
      <c r="F95" s="347">
        <v>11</v>
      </c>
      <c r="G95" s="347">
        <v>67</v>
      </c>
      <c r="H95" s="347">
        <v>210</v>
      </c>
      <c r="I95" s="347">
        <v>147</v>
      </c>
      <c r="J95" s="347">
        <v>109</v>
      </c>
      <c r="K95" s="347">
        <v>86</v>
      </c>
      <c r="L95" s="347">
        <v>57</v>
      </c>
      <c r="M95" s="347">
        <v>58</v>
      </c>
      <c r="N95" s="347">
        <v>42</v>
      </c>
      <c r="O95" s="347">
        <v>27</v>
      </c>
      <c r="P95" s="347">
        <v>23</v>
      </c>
      <c r="Q95" s="347">
        <v>34</v>
      </c>
      <c r="R95" s="347">
        <v>28</v>
      </c>
      <c r="S95" s="347">
        <v>19</v>
      </c>
      <c r="T95" s="347">
        <v>13</v>
      </c>
      <c r="U95" s="347">
        <v>10</v>
      </c>
      <c r="V95" s="347">
        <v>4</v>
      </c>
      <c r="W95" s="348">
        <v>266</v>
      </c>
      <c r="X95" s="347">
        <v>525</v>
      </c>
      <c r="Y95" s="347">
        <v>33</v>
      </c>
      <c r="Z95" s="347">
        <v>21</v>
      </c>
      <c r="AA95" s="347">
        <v>8</v>
      </c>
      <c r="AB95" s="347">
        <v>27</v>
      </c>
      <c r="AC95" s="347">
        <v>99</v>
      </c>
      <c r="AD95" s="347">
        <v>70</v>
      </c>
      <c r="AE95" s="347">
        <v>58</v>
      </c>
      <c r="AF95" s="347">
        <v>43</v>
      </c>
      <c r="AG95" s="347">
        <v>24</v>
      </c>
      <c r="AH95" s="347">
        <v>33</v>
      </c>
      <c r="AI95" s="347">
        <v>21</v>
      </c>
      <c r="AJ95" s="347">
        <v>11</v>
      </c>
      <c r="AK95" s="347">
        <v>14</v>
      </c>
      <c r="AL95" s="347">
        <v>24</v>
      </c>
      <c r="AM95" s="347">
        <v>17</v>
      </c>
      <c r="AN95" s="347">
        <v>12</v>
      </c>
      <c r="AO95" s="347">
        <v>7</v>
      </c>
      <c r="AP95" s="347">
        <v>3</v>
      </c>
      <c r="AQ95" s="347">
        <v>0</v>
      </c>
      <c r="AR95" s="347">
        <v>185</v>
      </c>
      <c r="AS95" s="346">
        <v>530</v>
      </c>
      <c r="AT95" s="347">
        <v>35</v>
      </c>
      <c r="AU95" s="347">
        <v>21</v>
      </c>
      <c r="AV95" s="347">
        <v>3</v>
      </c>
      <c r="AW95" s="347">
        <v>40</v>
      </c>
      <c r="AX95" s="347">
        <v>111</v>
      </c>
      <c r="AY95" s="347">
        <v>77</v>
      </c>
      <c r="AZ95" s="347">
        <v>51</v>
      </c>
      <c r="BA95" s="347">
        <v>43</v>
      </c>
      <c r="BB95" s="347">
        <v>33</v>
      </c>
      <c r="BC95" s="347">
        <v>25</v>
      </c>
      <c r="BD95" s="347">
        <v>21</v>
      </c>
      <c r="BE95" s="347">
        <v>16</v>
      </c>
      <c r="BF95" s="347">
        <v>9</v>
      </c>
      <c r="BG95" s="347">
        <v>10</v>
      </c>
      <c r="BH95" s="347">
        <v>11</v>
      </c>
      <c r="BI95" s="347">
        <v>7</v>
      </c>
      <c r="BJ95" s="347">
        <v>6</v>
      </c>
      <c r="BK95" s="347">
        <v>7</v>
      </c>
      <c r="BL95" s="347">
        <v>4</v>
      </c>
      <c r="BM95" s="344">
        <v>81</v>
      </c>
    </row>
    <row r="96" spans="1:65">
      <c r="A96" s="324">
        <v>227</v>
      </c>
      <c r="B96" s="343" t="s">
        <v>287</v>
      </c>
      <c r="C96" s="346">
        <v>572</v>
      </c>
      <c r="D96" s="347">
        <v>54</v>
      </c>
      <c r="E96" s="347">
        <v>14</v>
      </c>
      <c r="F96" s="347">
        <v>4</v>
      </c>
      <c r="G96" s="347">
        <v>22</v>
      </c>
      <c r="H96" s="347">
        <v>86</v>
      </c>
      <c r="I96" s="347">
        <v>102</v>
      </c>
      <c r="J96" s="347">
        <v>86</v>
      </c>
      <c r="K96" s="347">
        <v>54</v>
      </c>
      <c r="L96" s="347">
        <v>16</v>
      </c>
      <c r="M96" s="347">
        <v>31</v>
      </c>
      <c r="N96" s="347">
        <v>28</v>
      </c>
      <c r="O96" s="347">
        <v>16</v>
      </c>
      <c r="P96" s="347">
        <v>16</v>
      </c>
      <c r="Q96" s="347">
        <v>10</v>
      </c>
      <c r="R96" s="347">
        <v>8</v>
      </c>
      <c r="S96" s="347">
        <v>9</v>
      </c>
      <c r="T96" s="347">
        <v>7</v>
      </c>
      <c r="U96" s="347">
        <v>6</v>
      </c>
      <c r="V96" s="347">
        <v>3</v>
      </c>
      <c r="W96" s="348">
        <v>84</v>
      </c>
      <c r="X96" s="347">
        <v>306</v>
      </c>
      <c r="Y96" s="347">
        <v>31</v>
      </c>
      <c r="Z96" s="347">
        <v>13</v>
      </c>
      <c r="AA96" s="347">
        <v>2</v>
      </c>
      <c r="AB96" s="347">
        <v>11</v>
      </c>
      <c r="AC96" s="347">
        <v>39</v>
      </c>
      <c r="AD96" s="347">
        <v>47</v>
      </c>
      <c r="AE96" s="347">
        <v>38</v>
      </c>
      <c r="AF96" s="347">
        <v>26</v>
      </c>
      <c r="AG96" s="347">
        <v>14</v>
      </c>
      <c r="AH96" s="347">
        <v>22</v>
      </c>
      <c r="AI96" s="347">
        <v>20</v>
      </c>
      <c r="AJ96" s="347">
        <v>11</v>
      </c>
      <c r="AK96" s="347">
        <v>9</v>
      </c>
      <c r="AL96" s="347">
        <v>6</v>
      </c>
      <c r="AM96" s="347">
        <v>6</v>
      </c>
      <c r="AN96" s="347">
        <v>4</v>
      </c>
      <c r="AO96" s="347">
        <v>4</v>
      </c>
      <c r="AP96" s="347">
        <v>1</v>
      </c>
      <c r="AQ96" s="347">
        <v>2</v>
      </c>
      <c r="AR96" s="347">
        <v>38</v>
      </c>
      <c r="AS96" s="346">
        <v>266</v>
      </c>
      <c r="AT96" s="347">
        <v>23</v>
      </c>
      <c r="AU96" s="347">
        <v>1</v>
      </c>
      <c r="AV96" s="347">
        <v>2</v>
      </c>
      <c r="AW96" s="347">
        <v>11</v>
      </c>
      <c r="AX96" s="347">
        <v>47</v>
      </c>
      <c r="AY96" s="347">
        <v>55</v>
      </c>
      <c r="AZ96" s="347">
        <v>48</v>
      </c>
      <c r="BA96" s="347">
        <v>28</v>
      </c>
      <c r="BB96" s="347">
        <v>2</v>
      </c>
      <c r="BC96" s="347">
        <v>9</v>
      </c>
      <c r="BD96" s="347">
        <v>8</v>
      </c>
      <c r="BE96" s="347">
        <v>5</v>
      </c>
      <c r="BF96" s="347">
        <v>7</v>
      </c>
      <c r="BG96" s="347">
        <v>4</v>
      </c>
      <c r="BH96" s="347">
        <v>2</v>
      </c>
      <c r="BI96" s="347">
        <v>5</v>
      </c>
      <c r="BJ96" s="347">
        <v>3</v>
      </c>
      <c r="BK96" s="347">
        <v>5</v>
      </c>
      <c r="BL96" s="347">
        <v>1</v>
      </c>
      <c r="BM96" s="344">
        <v>46</v>
      </c>
    </row>
    <row r="97" spans="1:65">
      <c r="A97" s="324">
        <v>228</v>
      </c>
      <c r="B97" s="343" t="s">
        <v>288</v>
      </c>
      <c r="C97" s="346">
        <v>1936</v>
      </c>
      <c r="D97" s="347">
        <v>108</v>
      </c>
      <c r="E97" s="347">
        <v>33</v>
      </c>
      <c r="F97" s="347">
        <v>23</v>
      </c>
      <c r="G97" s="347">
        <v>161</v>
      </c>
      <c r="H97" s="347">
        <v>361</v>
      </c>
      <c r="I97" s="347">
        <v>409</v>
      </c>
      <c r="J97" s="347">
        <v>256</v>
      </c>
      <c r="K97" s="347">
        <v>150</v>
      </c>
      <c r="L97" s="347">
        <v>106</v>
      </c>
      <c r="M97" s="347">
        <v>104</v>
      </c>
      <c r="N97" s="347">
        <v>75</v>
      </c>
      <c r="O97" s="347">
        <v>44</v>
      </c>
      <c r="P97" s="347">
        <v>28</v>
      </c>
      <c r="Q97" s="347">
        <v>21</v>
      </c>
      <c r="R97" s="347">
        <v>15</v>
      </c>
      <c r="S97" s="347">
        <v>16</v>
      </c>
      <c r="T97" s="347">
        <v>13</v>
      </c>
      <c r="U97" s="347">
        <v>11</v>
      </c>
      <c r="V97" s="347">
        <v>2</v>
      </c>
      <c r="W97" s="348">
        <v>362</v>
      </c>
      <c r="X97" s="347">
        <v>1040</v>
      </c>
      <c r="Y97" s="347">
        <v>63</v>
      </c>
      <c r="Z97" s="347">
        <v>14</v>
      </c>
      <c r="AA97" s="347">
        <v>15</v>
      </c>
      <c r="AB97" s="347">
        <v>49</v>
      </c>
      <c r="AC97" s="347">
        <v>189</v>
      </c>
      <c r="AD97" s="347">
        <v>220</v>
      </c>
      <c r="AE97" s="347">
        <v>144</v>
      </c>
      <c r="AF97" s="347">
        <v>88</v>
      </c>
      <c r="AG97" s="347">
        <v>65</v>
      </c>
      <c r="AH97" s="347">
        <v>65</v>
      </c>
      <c r="AI97" s="347">
        <v>50</v>
      </c>
      <c r="AJ97" s="347">
        <v>26</v>
      </c>
      <c r="AK97" s="347">
        <v>19</v>
      </c>
      <c r="AL97" s="347">
        <v>13</v>
      </c>
      <c r="AM97" s="347">
        <v>3</v>
      </c>
      <c r="AN97" s="347">
        <v>9</v>
      </c>
      <c r="AO97" s="347">
        <v>5</v>
      </c>
      <c r="AP97" s="347">
        <v>2</v>
      </c>
      <c r="AQ97" s="347">
        <v>1</v>
      </c>
      <c r="AR97" s="347">
        <v>140</v>
      </c>
      <c r="AS97" s="346">
        <v>896</v>
      </c>
      <c r="AT97" s="347">
        <v>45</v>
      </c>
      <c r="AU97" s="347">
        <v>19</v>
      </c>
      <c r="AV97" s="347">
        <v>8</v>
      </c>
      <c r="AW97" s="347">
        <v>112</v>
      </c>
      <c r="AX97" s="347">
        <v>172</v>
      </c>
      <c r="AY97" s="347">
        <v>189</v>
      </c>
      <c r="AZ97" s="347">
        <v>112</v>
      </c>
      <c r="BA97" s="347">
        <v>62</v>
      </c>
      <c r="BB97" s="347">
        <v>41</v>
      </c>
      <c r="BC97" s="347">
        <v>39</v>
      </c>
      <c r="BD97" s="347">
        <v>25</v>
      </c>
      <c r="BE97" s="347">
        <v>18</v>
      </c>
      <c r="BF97" s="347">
        <v>9</v>
      </c>
      <c r="BG97" s="347">
        <v>8</v>
      </c>
      <c r="BH97" s="347">
        <v>12</v>
      </c>
      <c r="BI97" s="347">
        <v>7</v>
      </c>
      <c r="BJ97" s="347">
        <v>8</v>
      </c>
      <c r="BK97" s="347">
        <v>9</v>
      </c>
      <c r="BL97" s="347">
        <v>1</v>
      </c>
      <c r="BM97" s="344">
        <v>222</v>
      </c>
    </row>
    <row r="98" spans="1:65">
      <c r="A98" s="324">
        <v>229</v>
      </c>
      <c r="B98" s="343" t="s">
        <v>131</v>
      </c>
      <c r="C98" s="346">
        <v>1755</v>
      </c>
      <c r="D98" s="347">
        <v>154</v>
      </c>
      <c r="E98" s="347">
        <v>55</v>
      </c>
      <c r="F98" s="347">
        <v>24</v>
      </c>
      <c r="G98" s="347">
        <v>82</v>
      </c>
      <c r="H98" s="347">
        <v>298</v>
      </c>
      <c r="I98" s="347">
        <v>329</v>
      </c>
      <c r="J98" s="347">
        <v>257</v>
      </c>
      <c r="K98" s="347">
        <v>164</v>
      </c>
      <c r="L98" s="347">
        <v>83</v>
      </c>
      <c r="M98" s="347">
        <v>83</v>
      </c>
      <c r="N98" s="347">
        <v>44</v>
      </c>
      <c r="O98" s="347">
        <v>44</v>
      </c>
      <c r="P98" s="347">
        <v>35</v>
      </c>
      <c r="Q98" s="347">
        <v>30</v>
      </c>
      <c r="R98" s="347">
        <v>21</v>
      </c>
      <c r="S98" s="347">
        <v>13</v>
      </c>
      <c r="T98" s="347">
        <v>15</v>
      </c>
      <c r="U98" s="347">
        <v>18</v>
      </c>
      <c r="V98" s="347">
        <v>6</v>
      </c>
      <c r="W98" s="348">
        <v>134</v>
      </c>
      <c r="X98" s="347">
        <v>893</v>
      </c>
      <c r="Y98" s="347">
        <v>81</v>
      </c>
      <c r="Z98" s="347">
        <v>29</v>
      </c>
      <c r="AA98" s="347">
        <v>12</v>
      </c>
      <c r="AB98" s="347">
        <v>42</v>
      </c>
      <c r="AC98" s="347">
        <v>161</v>
      </c>
      <c r="AD98" s="347">
        <v>160</v>
      </c>
      <c r="AE98" s="347">
        <v>140</v>
      </c>
      <c r="AF98" s="347">
        <v>79</v>
      </c>
      <c r="AG98" s="347">
        <v>47</v>
      </c>
      <c r="AH98" s="347">
        <v>44</v>
      </c>
      <c r="AI98" s="347">
        <v>17</v>
      </c>
      <c r="AJ98" s="347">
        <v>22</v>
      </c>
      <c r="AK98" s="347">
        <v>18</v>
      </c>
      <c r="AL98" s="347">
        <v>15</v>
      </c>
      <c r="AM98" s="347">
        <v>10</v>
      </c>
      <c r="AN98" s="347">
        <v>5</v>
      </c>
      <c r="AO98" s="347">
        <v>5</v>
      </c>
      <c r="AP98" s="347">
        <v>5</v>
      </c>
      <c r="AQ98" s="347">
        <v>1</v>
      </c>
      <c r="AR98" s="347">
        <v>72</v>
      </c>
      <c r="AS98" s="346">
        <v>862</v>
      </c>
      <c r="AT98" s="347">
        <v>73</v>
      </c>
      <c r="AU98" s="347">
        <v>26</v>
      </c>
      <c r="AV98" s="347">
        <v>12</v>
      </c>
      <c r="AW98" s="347">
        <v>40</v>
      </c>
      <c r="AX98" s="347">
        <v>137</v>
      </c>
      <c r="AY98" s="347">
        <v>169</v>
      </c>
      <c r="AZ98" s="347">
        <v>117</v>
      </c>
      <c r="BA98" s="347">
        <v>85</v>
      </c>
      <c r="BB98" s="347">
        <v>36</v>
      </c>
      <c r="BC98" s="347">
        <v>39</v>
      </c>
      <c r="BD98" s="347">
        <v>27</v>
      </c>
      <c r="BE98" s="347">
        <v>22</v>
      </c>
      <c r="BF98" s="347">
        <v>17</v>
      </c>
      <c r="BG98" s="347">
        <v>15</v>
      </c>
      <c r="BH98" s="347">
        <v>11</v>
      </c>
      <c r="BI98" s="347">
        <v>8</v>
      </c>
      <c r="BJ98" s="347">
        <v>10</v>
      </c>
      <c r="BK98" s="347">
        <v>13</v>
      </c>
      <c r="BL98" s="347">
        <v>5</v>
      </c>
      <c r="BM98" s="344">
        <v>62</v>
      </c>
    </row>
    <row r="99" spans="1:65">
      <c r="A99" s="324">
        <v>301</v>
      </c>
      <c r="B99" s="343" t="s">
        <v>118</v>
      </c>
      <c r="C99" s="346">
        <v>695</v>
      </c>
      <c r="D99" s="347">
        <v>69</v>
      </c>
      <c r="E99" s="347">
        <v>36</v>
      </c>
      <c r="F99" s="347">
        <v>18</v>
      </c>
      <c r="G99" s="347">
        <v>21</v>
      </c>
      <c r="H99" s="347">
        <v>65</v>
      </c>
      <c r="I99" s="347">
        <v>64</v>
      </c>
      <c r="J99" s="347">
        <v>83</v>
      </c>
      <c r="K99" s="347">
        <v>69</v>
      </c>
      <c r="L99" s="347">
        <v>34</v>
      </c>
      <c r="M99" s="347">
        <v>46</v>
      </c>
      <c r="N99" s="347">
        <v>23</v>
      </c>
      <c r="O99" s="347">
        <v>28</v>
      </c>
      <c r="P99" s="347">
        <v>16</v>
      </c>
      <c r="Q99" s="347">
        <v>18</v>
      </c>
      <c r="R99" s="347">
        <v>34</v>
      </c>
      <c r="S99" s="347">
        <v>16</v>
      </c>
      <c r="T99" s="347">
        <v>15</v>
      </c>
      <c r="U99" s="347">
        <v>24</v>
      </c>
      <c r="V99" s="347">
        <v>16</v>
      </c>
      <c r="W99" s="348">
        <v>42</v>
      </c>
      <c r="X99" s="347">
        <v>329</v>
      </c>
      <c r="Y99" s="347">
        <v>43</v>
      </c>
      <c r="Z99" s="347">
        <v>22</v>
      </c>
      <c r="AA99" s="347">
        <v>9</v>
      </c>
      <c r="AB99" s="347">
        <v>5</v>
      </c>
      <c r="AC99" s="347">
        <v>29</v>
      </c>
      <c r="AD99" s="347">
        <v>34</v>
      </c>
      <c r="AE99" s="347">
        <v>37</v>
      </c>
      <c r="AF99" s="347">
        <v>37</v>
      </c>
      <c r="AG99" s="347">
        <v>21</v>
      </c>
      <c r="AH99" s="347">
        <v>22</v>
      </c>
      <c r="AI99" s="347">
        <v>12</v>
      </c>
      <c r="AJ99" s="347">
        <v>14</v>
      </c>
      <c r="AK99" s="347">
        <v>8</v>
      </c>
      <c r="AL99" s="347">
        <v>6</v>
      </c>
      <c r="AM99" s="347">
        <v>13</v>
      </c>
      <c r="AN99" s="347">
        <v>6</v>
      </c>
      <c r="AO99" s="347">
        <v>5</v>
      </c>
      <c r="AP99" s="347">
        <v>6</v>
      </c>
      <c r="AQ99" s="347">
        <v>0</v>
      </c>
      <c r="AR99" s="347">
        <v>14</v>
      </c>
      <c r="AS99" s="346">
        <v>366</v>
      </c>
      <c r="AT99" s="347">
        <v>26</v>
      </c>
      <c r="AU99" s="347">
        <v>14</v>
      </c>
      <c r="AV99" s="347">
        <v>9</v>
      </c>
      <c r="AW99" s="347">
        <v>16</v>
      </c>
      <c r="AX99" s="347">
        <v>36</v>
      </c>
      <c r="AY99" s="347">
        <v>30</v>
      </c>
      <c r="AZ99" s="347">
        <v>46</v>
      </c>
      <c r="BA99" s="347">
        <v>32</v>
      </c>
      <c r="BB99" s="347">
        <v>13</v>
      </c>
      <c r="BC99" s="347">
        <v>24</v>
      </c>
      <c r="BD99" s="347">
        <v>11</v>
      </c>
      <c r="BE99" s="347">
        <v>14</v>
      </c>
      <c r="BF99" s="347">
        <v>8</v>
      </c>
      <c r="BG99" s="347">
        <v>12</v>
      </c>
      <c r="BH99" s="347">
        <v>21</v>
      </c>
      <c r="BI99" s="347">
        <v>10</v>
      </c>
      <c r="BJ99" s="347">
        <v>10</v>
      </c>
      <c r="BK99" s="347">
        <v>18</v>
      </c>
      <c r="BL99" s="347">
        <v>16</v>
      </c>
      <c r="BM99" s="344">
        <v>28</v>
      </c>
    </row>
    <row r="100" spans="1:65">
      <c r="A100" s="324">
        <v>365</v>
      </c>
      <c r="B100" s="343" t="s">
        <v>289</v>
      </c>
      <c r="C100" s="346">
        <v>363</v>
      </c>
      <c r="D100" s="347">
        <v>28</v>
      </c>
      <c r="E100" s="347">
        <v>13</v>
      </c>
      <c r="F100" s="347">
        <v>7</v>
      </c>
      <c r="G100" s="347">
        <v>17</v>
      </c>
      <c r="H100" s="347">
        <v>61</v>
      </c>
      <c r="I100" s="347">
        <v>62</v>
      </c>
      <c r="J100" s="347">
        <v>48</v>
      </c>
      <c r="K100" s="347">
        <v>32</v>
      </c>
      <c r="L100" s="347">
        <v>13</v>
      </c>
      <c r="M100" s="347">
        <v>8</v>
      </c>
      <c r="N100" s="347">
        <v>9</v>
      </c>
      <c r="O100" s="347">
        <v>8</v>
      </c>
      <c r="P100" s="347">
        <v>10</v>
      </c>
      <c r="Q100" s="347">
        <v>11</v>
      </c>
      <c r="R100" s="347">
        <v>15</v>
      </c>
      <c r="S100" s="347">
        <v>6</v>
      </c>
      <c r="T100" s="347">
        <v>6</v>
      </c>
      <c r="U100" s="347">
        <v>6</v>
      </c>
      <c r="V100" s="347">
        <v>3</v>
      </c>
      <c r="W100" s="348">
        <v>52</v>
      </c>
      <c r="X100" s="347">
        <v>196</v>
      </c>
      <c r="Y100" s="347">
        <v>12</v>
      </c>
      <c r="Z100" s="347">
        <v>6</v>
      </c>
      <c r="AA100" s="347">
        <v>7</v>
      </c>
      <c r="AB100" s="347">
        <v>4</v>
      </c>
      <c r="AC100" s="347">
        <v>42</v>
      </c>
      <c r="AD100" s="347">
        <v>40</v>
      </c>
      <c r="AE100" s="347">
        <v>25</v>
      </c>
      <c r="AF100" s="347">
        <v>20</v>
      </c>
      <c r="AG100" s="347">
        <v>8</v>
      </c>
      <c r="AH100" s="347">
        <v>4</v>
      </c>
      <c r="AI100" s="347">
        <v>4</v>
      </c>
      <c r="AJ100" s="347">
        <v>4</v>
      </c>
      <c r="AK100" s="347">
        <v>5</v>
      </c>
      <c r="AL100" s="347">
        <v>4</v>
      </c>
      <c r="AM100" s="347">
        <v>6</v>
      </c>
      <c r="AN100" s="347">
        <v>3</v>
      </c>
      <c r="AO100" s="347">
        <v>1</v>
      </c>
      <c r="AP100" s="347">
        <v>1</v>
      </c>
      <c r="AQ100" s="347">
        <v>0</v>
      </c>
      <c r="AR100" s="347">
        <v>38</v>
      </c>
      <c r="AS100" s="346">
        <v>167</v>
      </c>
      <c r="AT100" s="347">
        <v>16</v>
      </c>
      <c r="AU100" s="347">
        <v>7</v>
      </c>
      <c r="AV100" s="347">
        <v>0</v>
      </c>
      <c r="AW100" s="347">
        <v>13</v>
      </c>
      <c r="AX100" s="347">
        <v>19</v>
      </c>
      <c r="AY100" s="347">
        <v>22</v>
      </c>
      <c r="AZ100" s="347">
        <v>23</v>
      </c>
      <c r="BA100" s="347">
        <v>12</v>
      </c>
      <c r="BB100" s="347">
        <v>5</v>
      </c>
      <c r="BC100" s="347">
        <v>4</v>
      </c>
      <c r="BD100" s="347">
        <v>5</v>
      </c>
      <c r="BE100" s="347">
        <v>4</v>
      </c>
      <c r="BF100" s="347">
        <v>5</v>
      </c>
      <c r="BG100" s="347">
        <v>7</v>
      </c>
      <c r="BH100" s="347">
        <v>9</v>
      </c>
      <c r="BI100" s="347">
        <v>3</v>
      </c>
      <c r="BJ100" s="347">
        <v>5</v>
      </c>
      <c r="BK100" s="347">
        <v>5</v>
      </c>
      <c r="BL100" s="347">
        <v>3</v>
      </c>
      <c r="BM100" s="344">
        <v>14</v>
      </c>
    </row>
    <row r="101" spans="1:65">
      <c r="A101" s="324">
        <v>381</v>
      </c>
      <c r="B101" s="343" t="s">
        <v>290</v>
      </c>
      <c r="C101" s="346">
        <v>957</v>
      </c>
      <c r="D101" s="347">
        <v>114</v>
      </c>
      <c r="E101" s="347">
        <v>21</v>
      </c>
      <c r="F101" s="347">
        <v>13</v>
      </c>
      <c r="G101" s="347">
        <v>50</v>
      </c>
      <c r="H101" s="347">
        <v>174</v>
      </c>
      <c r="I101" s="347">
        <v>181</v>
      </c>
      <c r="J101" s="347">
        <v>137</v>
      </c>
      <c r="K101" s="347">
        <v>82</v>
      </c>
      <c r="L101" s="347">
        <v>58</v>
      </c>
      <c r="M101" s="347">
        <v>30</v>
      </c>
      <c r="N101" s="347">
        <v>22</v>
      </c>
      <c r="O101" s="347">
        <v>10</v>
      </c>
      <c r="P101" s="347">
        <v>14</v>
      </c>
      <c r="Q101" s="347">
        <v>13</v>
      </c>
      <c r="R101" s="347">
        <v>6</v>
      </c>
      <c r="S101" s="347">
        <v>11</v>
      </c>
      <c r="T101" s="347">
        <v>8</v>
      </c>
      <c r="U101" s="347">
        <v>9</v>
      </c>
      <c r="V101" s="347">
        <v>4</v>
      </c>
      <c r="W101" s="348">
        <v>50</v>
      </c>
      <c r="X101" s="347">
        <v>507</v>
      </c>
      <c r="Y101" s="347">
        <v>62</v>
      </c>
      <c r="Z101" s="347">
        <v>10</v>
      </c>
      <c r="AA101" s="347">
        <v>8</v>
      </c>
      <c r="AB101" s="347">
        <v>27</v>
      </c>
      <c r="AC101" s="347">
        <v>98</v>
      </c>
      <c r="AD101" s="347">
        <v>97</v>
      </c>
      <c r="AE101" s="347">
        <v>68</v>
      </c>
      <c r="AF101" s="347">
        <v>49</v>
      </c>
      <c r="AG101" s="347">
        <v>35</v>
      </c>
      <c r="AH101" s="347">
        <v>18</v>
      </c>
      <c r="AI101" s="347">
        <v>8</v>
      </c>
      <c r="AJ101" s="347">
        <v>4</v>
      </c>
      <c r="AK101" s="347">
        <v>5</v>
      </c>
      <c r="AL101" s="347">
        <v>9</v>
      </c>
      <c r="AM101" s="347">
        <v>2</v>
      </c>
      <c r="AN101" s="347">
        <v>3</v>
      </c>
      <c r="AO101" s="347">
        <v>3</v>
      </c>
      <c r="AP101" s="347">
        <v>0</v>
      </c>
      <c r="AQ101" s="347">
        <v>1</v>
      </c>
      <c r="AR101" s="347">
        <v>34</v>
      </c>
      <c r="AS101" s="346">
        <v>450</v>
      </c>
      <c r="AT101" s="347">
        <v>52</v>
      </c>
      <c r="AU101" s="347">
        <v>11</v>
      </c>
      <c r="AV101" s="347">
        <v>5</v>
      </c>
      <c r="AW101" s="347">
        <v>23</v>
      </c>
      <c r="AX101" s="347">
        <v>76</v>
      </c>
      <c r="AY101" s="347">
        <v>84</v>
      </c>
      <c r="AZ101" s="347">
        <v>69</v>
      </c>
      <c r="BA101" s="347">
        <v>33</v>
      </c>
      <c r="BB101" s="347">
        <v>23</v>
      </c>
      <c r="BC101" s="347">
        <v>12</v>
      </c>
      <c r="BD101" s="347">
        <v>14</v>
      </c>
      <c r="BE101" s="347">
        <v>6</v>
      </c>
      <c r="BF101" s="347">
        <v>9</v>
      </c>
      <c r="BG101" s="347">
        <v>4</v>
      </c>
      <c r="BH101" s="347">
        <v>4</v>
      </c>
      <c r="BI101" s="347">
        <v>8</v>
      </c>
      <c r="BJ101" s="347">
        <v>5</v>
      </c>
      <c r="BK101" s="347">
        <v>9</v>
      </c>
      <c r="BL101" s="347">
        <v>3</v>
      </c>
      <c r="BM101" s="344">
        <v>16</v>
      </c>
    </row>
    <row r="102" spans="1:65">
      <c r="A102" s="324">
        <v>382</v>
      </c>
      <c r="B102" s="343" t="s">
        <v>291</v>
      </c>
      <c r="C102" s="346">
        <v>1213</v>
      </c>
      <c r="D102" s="347">
        <v>95</v>
      </c>
      <c r="E102" s="347">
        <v>34</v>
      </c>
      <c r="F102" s="347">
        <v>16</v>
      </c>
      <c r="G102" s="347">
        <v>85</v>
      </c>
      <c r="H102" s="347">
        <v>221</v>
      </c>
      <c r="I102" s="347">
        <v>220</v>
      </c>
      <c r="J102" s="347">
        <v>171</v>
      </c>
      <c r="K102" s="347">
        <v>86</v>
      </c>
      <c r="L102" s="347">
        <v>64</v>
      </c>
      <c r="M102" s="347">
        <v>55</v>
      </c>
      <c r="N102" s="347">
        <v>38</v>
      </c>
      <c r="O102" s="347">
        <v>27</v>
      </c>
      <c r="P102" s="347">
        <v>25</v>
      </c>
      <c r="Q102" s="347">
        <v>15</v>
      </c>
      <c r="R102" s="347">
        <v>18</v>
      </c>
      <c r="S102" s="347">
        <v>10</v>
      </c>
      <c r="T102" s="347">
        <v>10</v>
      </c>
      <c r="U102" s="347">
        <v>16</v>
      </c>
      <c r="V102" s="347">
        <v>7</v>
      </c>
      <c r="W102" s="348">
        <v>82</v>
      </c>
      <c r="X102" s="347">
        <v>670</v>
      </c>
      <c r="Y102" s="347">
        <v>56</v>
      </c>
      <c r="Z102" s="347">
        <v>13</v>
      </c>
      <c r="AA102" s="347">
        <v>9</v>
      </c>
      <c r="AB102" s="347">
        <v>57</v>
      </c>
      <c r="AC102" s="347">
        <v>112</v>
      </c>
      <c r="AD102" s="347">
        <v>130</v>
      </c>
      <c r="AE102" s="347">
        <v>100</v>
      </c>
      <c r="AF102" s="347">
        <v>47</v>
      </c>
      <c r="AG102" s="347">
        <v>41</v>
      </c>
      <c r="AH102" s="347">
        <v>33</v>
      </c>
      <c r="AI102" s="347">
        <v>17</v>
      </c>
      <c r="AJ102" s="347">
        <v>15</v>
      </c>
      <c r="AK102" s="347">
        <v>13</v>
      </c>
      <c r="AL102" s="347">
        <v>11</v>
      </c>
      <c r="AM102" s="347">
        <v>3</v>
      </c>
      <c r="AN102" s="347">
        <v>6</v>
      </c>
      <c r="AO102" s="347">
        <v>0</v>
      </c>
      <c r="AP102" s="347">
        <v>4</v>
      </c>
      <c r="AQ102" s="347">
        <v>3</v>
      </c>
      <c r="AR102" s="347">
        <v>59</v>
      </c>
      <c r="AS102" s="346">
        <v>543</v>
      </c>
      <c r="AT102" s="347">
        <v>39</v>
      </c>
      <c r="AU102" s="347">
        <v>21</v>
      </c>
      <c r="AV102" s="347">
        <v>7</v>
      </c>
      <c r="AW102" s="347">
        <v>28</v>
      </c>
      <c r="AX102" s="347">
        <v>109</v>
      </c>
      <c r="AY102" s="347">
        <v>90</v>
      </c>
      <c r="AZ102" s="347">
        <v>71</v>
      </c>
      <c r="BA102" s="347">
        <v>39</v>
      </c>
      <c r="BB102" s="347">
        <v>23</v>
      </c>
      <c r="BC102" s="347">
        <v>22</v>
      </c>
      <c r="BD102" s="347">
        <v>21</v>
      </c>
      <c r="BE102" s="347">
        <v>12</v>
      </c>
      <c r="BF102" s="347">
        <v>12</v>
      </c>
      <c r="BG102" s="347">
        <v>4</v>
      </c>
      <c r="BH102" s="347">
        <v>15</v>
      </c>
      <c r="BI102" s="347">
        <v>4</v>
      </c>
      <c r="BJ102" s="347">
        <v>10</v>
      </c>
      <c r="BK102" s="347">
        <v>12</v>
      </c>
      <c r="BL102" s="347">
        <v>4</v>
      </c>
      <c r="BM102" s="344">
        <v>23</v>
      </c>
    </row>
    <row r="103" spans="1:65">
      <c r="A103" s="324">
        <v>442</v>
      </c>
      <c r="B103" s="343" t="s">
        <v>292</v>
      </c>
      <c r="C103" s="346">
        <v>232</v>
      </c>
      <c r="D103" s="347">
        <v>26</v>
      </c>
      <c r="E103" s="347">
        <v>14</v>
      </c>
      <c r="F103" s="347">
        <v>4</v>
      </c>
      <c r="G103" s="347">
        <v>17</v>
      </c>
      <c r="H103" s="347">
        <v>39</v>
      </c>
      <c r="I103" s="347">
        <v>35</v>
      </c>
      <c r="J103" s="347">
        <v>18</v>
      </c>
      <c r="K103" s="347">
        <v>21</v>
      </c>
      <c r="L103" s="347">
        <v>10</v>
      </c>
      <c r="M103" s="347">
        <v>18</v>
      </c>
      <c r="N103" s="347">
        <v>3</v>
      </c>
      <c r="O103" s="347">
        <v>3</v>
      </c>
      <c r="P103" s="347">
        <v>6</v>
      </c>
      <c r="Q103" s="347">
        <v>7</v>
      </c>
      <c r="R103" s="347">
        <v>4</v>
      </c>
      <c r="S103" s="347">
        <v>6</v>
      </c>
      <c r="T103" s="347">
        <v>1</v>
      </c>
      <c r="U103" s="347">
        <v>0</v>
      </c>
      <c r="V103" s="347">
        <v>0</v>
      </c>
      <c r="W103" s="348">
        <v>22</v>
      </c>
      <c r="X103" s="347">
        <v>124</v>
      </c>
      <c r="Y103" s="347">
        <v>12</v>
      </c>
      <c r="Z103" s="347">
        <v>8</v>
      </c>
      <c r="AA103" s="347">
        <v>0</v>
      </c>
      <c r="AB103" s="347">
        <v>12</v>
      </c>
      <c r="AC103" s="347">
        <v>25</v>
      </c>
      <c r="AD103" s="347">
        <v>22</v>
      </c>
      <c r="AE103" s="347">
        <v>7</v>
      </c>
      <c r="AF103" s="347">
        <v>9</v>
      </c>
      <c r="AG103" s="347">
        <v>7</v>
      </c>
      <c r="AH103" s="347">
        <v>8</v>
      </c>
      <c r="AI103" s="347">
        <v>2</v>
      </c>
      <c r="AJ103" s="347">
        <v>3</v>
      </c>
      <c r="AK103" s="347">
        <v>2</v>
      </c>
      <c r="AL103" s="347">
        <v>2</v>
      </c>
      <c r="AM103" s="347">
        <v>3</v>
      </c>
      <c r="AN103" s="347">
        <v>2</v>
      </c>
      <c r="AO103" s="347">
        <v>0</v>
      </c>
      <c r="AP103" s="347">
        <v>0</v>
      </c>
      <c r="AQ103" s="347">
        <v>0</v>
      </c>
      <c r="AR103" s="347">
        <v>13</v>
      </c>
      <c r="AS103" s="346">
        <v>108</v>
      </c>
      <c r="AT103" s="347">
        <v>14</v>
      </c>
      <c r="AU103" s="347">
        <v>6</v>
      </c>
      <c r="AV103" s="347">
        <v>4</v>
      </c>
      <c r="AW103" s="347">
        <v>5</v>
      </c>
      <c r="AX103" s="347">
        <v>14</v>
      </c>
      <c r="AY103" s="347">
        <v>13</v>
      </c>
      <c r="AZ103" s="347">
        <v>11</v>
      </c>
      <c r="BA103" s="347">
        <v>12</v>
      </c>
      <c r="BB103" s="347">
        <v>3</v>
      </c>
      <c r="BC103" s="347">
        <v>10</v>
      </c>
      <c r="BD103" s="347">
        <v>1</v>
      </c>
      <c r="BE103" s="347">
        <v>0</v>
      </c>
      <c r="BF103" s="347">
        <v>4</v>
      </c>
      <c r="BG103" s="347">
        <v>5</v>
      </c>
      <c r="BH103" s="347">
        <v>1</v>
      </c>
      <c r="BI103" s="347">
        <v>4</v>
      </c>
      <c r="BJ103" s="347">
        <v>1</v>
      </c>
      <c r="BK103" s="347">
        <v>0</v>
      </c>
      <c r="BL103" s="347">
        <v>0</v>
      </c>
      <c r="BM103" s="344">
        <v>9</v>
      </c>
    </row>
    <row r="104" spans="1:65">
      <c r="A104" s="324">
        <v>443</v>
      </c>
      <c r="B104" s="343" t="s">
        <v>293</v>
      </c>
      <c r="C104" s="346">
        <v>625</v>
      </c>
      <c r="D104" s="347">
        <v>49</v>
      </c>
      <c r="E104" s="347">
        <v>23</v>
      </c>
      <c r="F104" s="347">
        <v>6</v>
      </c>
      <c r="G104" s="347">
        <v>44</v>
      </c>
      <c r="H104" s="347">
        <v>119</v>
      </c>
      <c r="I104" s="347">
        <v>110</v>
      </c>
      <c r="J104" s="347">
        <v>70</v>
      </c>
      <c r="K104" s="347">
        <v>48</v>
      </c>
      <c r="L104" s="347">
        <v>37</v>
      </c>
      <c r="M104" s="347">
        <v>39</v>
      </c>
      <c r="N104" s="347">
        <v>13</v>
      </c>
      <c r="O104" s="347">
        <v>17</v>
      </c>
      <c r="P104" s="347">
        <v>17</v>
      </c>
      <c r="Q104" s="347">
        <v>7</v>
      </c>
      <c r="R104" s="347">
        <v>6</v>
      </c>
      <c r="S104" s="347">
        <v>7</v>
      </c>
      <c r="T104" s="347">
        <v>9</v>
      </c>
      <c r="U104" s="347">
        <v>1</v>
      </c>
      <c r="V104" s="347">
        <v>3</v>
      </c>
      <c r="W104" s="348">
        <v>141</v>
      </c>
      <c r="X104" s="347">
        <v>323</v>
      </c>
      <c r="Y104" s="347">
        <v>24</v>
      </c>
      <c r="Z104" s="347">
        <v>9</v>
      </c>
      <c r="AA104" s="347">
        <v>2</v>
      </c>
      <c r="AB104" s="347">
        <v>22</v>
      </c>
      <c r="AC104" s="347">
        <v>67</v>
      </c>
      <c r="AD104" s="347">
        <v>56</v>
      </c>
      <c r="AE104" s="347">
        <v>37</v>
      </c>
      <c r="AF104" s="347">
        <v>26</v>
      </c>
      <c r="AG104" s="347">
        <v>19</v>
      </c>
      <c r="AH104" s="347">
        <v>25</v>
      </c>
      <c r="AI104" s="347">
        <v>6</v>
      </c>
      <c r="AJ104" s="347">
        <v>9</v>
      </c>
      <c r="AK104" s="347">
        <v>7</v>
      </c>
      <c r="AL104" s="347">
        <v>4</v>
      </c>
      <c r="AM104" s="347">
        <v>1</v>
      </c>
      <c r="AN104" s="347">
        <v>4</v>
      </c>
      <c r="AO104" s="347">
        <v>5</v>
      </c>
      <c r="AP104" s="347">
        <v>0</v>
      </c>
      <c r="AQ104" s="347">
        <v>0</v>
      </c>
      <c r="AR104" s="347">
        <v>29</v>
      </c>
      <c r="AS104" s="346">
        <v>302</v>
      </c>
      <c r="AT104" s="347">
        <v>25</v>
      </c>
      <c r="AU104" s="347">
        <v>14</v>
      </c>
      <c r="AV104" s="347">
        <v>4</v>
      </c>
      <c r="AW104" s="347">
        <v>22</v>
      </c>
      <c r="AX104" s="347">
        <v>52</v>
      </c>
      <c r="AY104" s="347">
        <v>54</v>
      </c>
      <c r="AZ104" s="347">
        <v>33</v>
      </c>
      <c r="BA104" s="347">
        <v>22</v>
      </c>
      <c r="BB104" s="347">
        <v>18</v>
      </c>
      <c r="BC104" s="347">
        <v>14</v>
      </c>
      <c r="BD104" s="347">
        <v>7</v>
      </c>
      <c r="BE104" s="347">
        <v>8</v>
      </c>
      <c r="BF104" s="347">
        <v>10</v>
      </c>
      <c r="BG104" s="347">
        <v>3</v>
      </c>
      <c r="BH104" s="347">
        <v>5</v>
      </c>
      <c r="BI104" s="347">
        <v>3</v>
      </c>
      <c r="BJ104" s="347">
        <v>4</v>
      </c>
      <c r="BK104" s="347">
        <v>1</v>
      </c>
      <c r="BL104" s="347">
        <v>3</v>
      </c>
      <c r="BM104" s="344">
        <v>112</v>
      </c>
    </row>
    <row r="105" spans="1:65">
      <c r="A105" s="324">
        <v>446</v>
      </c>
      <c r="B105" s="343" t="s">
        <v>294</v>
      </c>
      <c r="C105" s="346">
        <v>249</v>
      </c>
      <c r="D105" s="347">
        <v>29</v>
      </c>
      <c r="E105" s="347">
        <v>20</v>
      </c>
      <c r="F105" s="347">
        <v>9</v>
      </c>
      <c r="G105" s="347">
        <v>9</v>
      </c>
      <c r="H105" s="347">
        <v>23</v>
      </c>
      <c r="I105" s="347">
        <v>41</v>
      </c>
      <c r="J105" s="347">
        <v>22</v>
      </c>
      <c r="K105" s="347">
        <v>26</v>
      </c>
      <c r="L105" s="347">
        <v>16</v>
      </c>
      <c r="M105" s="347">
        <v>10</v>
      </c>
      <c r="N105" s="347">
        <v>8</v>
      </c>
      <c r="O105" s="347">
        <v>4</v>
      </c>
      <c r="P105" s="347">
        <v>11</v>
      </c>
      <c r="Q105" s="347">
        <v>5</v>
      </c>
      <c r="R105" s="347">
        <v>3</v>
      </c>
      <c r="S105" s="347">
        <v>3</v>
      </c>
      <c r="T105" s="347">
        <v>2</v>
      </c>
      <c r="U105" s="347">
        <v>5</v>
      </c>
      <c r="V105" s="347">
        <v>3</v>
      </c>
      <c r="W105" s="348">
        <v>33</v>
      </c>
      <c r="X105" s="347">
        <v>121</v>
      </c>
      <c r="Y105" s="347">
        <v>14</v>
      </c>
      <c r="Z105" s="347">
        <v>9</v>
      </c>
      <c r="AA105" s="347">
        <v>2</v>
      </c>
      <c r="AB105" s="347">
        <v>7</v>
      </c>
      <c r="AC105" s="347">
        <v>12</v>
      </c>
      <c r="AD105" s="347">
        <v>21</v>
      </c>
      <c r="AE105" s="347">
        <v>12</v>
      </c>
      <c r="AF105" s="347">
        <v>10</v>
      </c>
      <c r="AG105" s="347">
        <v>7</v>
      </c>
      <c r="AH105" s="347">
        <v>4</v>
      </c>
      <c r="AI105" s="347">
        <v>5</v>
      </c>
      <c r="AJ105" s="347">
        <v>2</v>
      </c>
      <c r="AK105" s="347">
        <v>6</v>
      </c>
      <c r="AL105" s="347">
        <v>3</v>
      </c>
      <c r="AM105" s="347">
        <v>2</v>
      </c>
      <c r="AN105" s="347">
        <v>2</v>
      </c>
      <c r="AO105" s="347">
        <v>0</v>
      </c>
      <c r="AP105" s="347">
        <v>2</v>
      </c>
      <c r="AQ105" s="347">
        <v>1</v>
      </c>
      <c r="AR105" s="347">
        <v>7</v>
      </c>
      <c r="AS105" s="346">
        <v>128</v>
      </c>
      <c r="AT105" s="347">
        <v>15</v>
      </c>
      <c r="AU105" s="347">
        <v>11</v>
      </c>
      <c r="AV105" s="347">
        <v>7</v>
      </c>
      <c r="AW105" s="347">
        <v>2</v>
      </c>
      <c r="AX105" s="347">
        <v>11</v>
      </c>
      <c r="AY105" s="347">
        <v>20</v>
      </c>
      <c r="AZ105" s="347">
        <v>10</v>
      </c>
      <c r="BA105" s="347">
        <v>16</v>
      </c>
      <c r="BB105" s="347">
        <v>9</v>
      </c>
      <c r="BC105" s="347">
        <v>6</v>
      </c>
      <c r="BD105" s="347">
        <v>3</v>
      </c>
      <c r="BE105" s="347">
        <v>2</v>
      </c>
      <c r="BF105" s="347">
        <v>5</v>
      </c>
      <c r="BG105" s="347">
        <v>2</v>
      </c>
      <c r="BH105" s="347">
        <v>1</v>
      </c>
      <c r="BI105" s="347">
        <v>1</v>
      </c>
      <c r="BJ105" s="347">
        <v>2</v>
      </c>
      <c r="BK105" s="347">
        <v>3</v>
      </c>
      <c r="BL105" s="347">
        <v>2</v>
      </c>
      <c r="BM105" s="344">
        <v>26</v>
      </c>
    </row>
    <row r="106" spans="1:65">
      <c r="A106" s="324">
        <v>464</v>
      </c>
      <c r="B106" s="343" t="s">
        <v>295</v>
      </c>
      <c r="C106" s="346">
        <v>999</v>
      </c>
      <c r="D106" s="347">
        <v>82</v>
      </c>
      <c r="E106" s="347">
        <v>34</v>
      </c>
      <c r="F106" s="347">
        <v>19</v>
      </c>
      <c r="G106" s="347">
        <v>51</v>
      </c>
      <c r="H106" s="347">
        <v>150</v>
      </c>
      <c r="I106" s="347">
        <v>201</v>
      </c>
      <c r="J106" s="347">
        <v>151</v>
      </c>
      <c r="K106" s="347">
        <v>92</v>
      </c>
      <c r="L106" s="347">
        <v>55</v>
      </c>
      <c r="M106" s="347">
        <v>53</v>
      </c>
      <c r="N106" s="347">
        <v>32</v>
      </c>
      <c r="O106" s="347">
        <v>11</v>
      </c>
      <c r="P106" s="347">
        <v>19</v>
      </c>
      <c r="Q106" s="347">
        <v>17</v>
      </c>
      <c r="R106" s="347">
        <v>5</v>
      </c>
      <c r="S106" s="347">
        <v>10</v>
      </c>
      <c r="T106" s="347">
        <v>6</v>
      </c>
      <c r="U106" s="347">
        <v>7</v>
      </c>
      <c r="V106" s="347">
        <v>4</v>
      </c>
      <c r="W106" s="348">
        <v>51</v>
      </c>
      <c r="X106" s="347">
        <v>503</v>
      </c>
      <c r="Y106" s="347">
        <v>43</v>
      </c>
      <c r="Z106" s="347">
        <v>23</v>
      </c>
      <c r="AA106" s="347">
        <v>9</v>
      </c>
      <c r="AB106" s="347">
        <v>25</v>
      </c>
      <c r="AC106" s="347">
        <v>66</v>
      </c>
      <c r="AD106" s="347">
        <v>94</v>
      </c>
      <c r="AE106" s="347">
        <v>85</v>
      </c>
      <c r="AF106" s="347">
        <v>51</v>
      </c>
      <c r="AG106" s="347">
        <v>33</v>
      </c>
      <c r="AH106" s="347">
        <v>31</v>
      </c>
      <c r="AI106" s="347">
        <v>16</v>
      </c>
      <c r="AJ106" s="347">
        <v>3</v>
      </c>
      <c r="AK106" s="347">
        <v>8</v>
      </c>
      <c r="AL106" s="347">
        <v>8</v>
      </c>
      <c r="AM106" s="347">
        <v>1</v>
      </c>
      <c r="AN106" s="347">
        <v>4</v>
      </c>
      <c r="AO106" s="347">
        <v>1</v>
      </c>
      <c r="AP106" s="347">
        <v>2</v>
      </c>
      <c r="AQ106" s="347">
        <v>0</v>
      </c>
      <c r="AR106" s="347">
        <v>24</v>
      </c>
      <c r="AS106" s="346">
        <v>496</v>
      </c>
      <c r="AT106" s="347">
        <v>39</v>
      </c>
      <c r="AU106" s="347">
        <v>11</v>
      </c>
      <c r="AV106" s="347">
        <v>10</v>
      </c>
      <c r="AW106" s="347">
        <v>26</v>
      </c>
      <c r="AX106" s="347">
        <v>84</v>
      </c>
      <c r="AY106" s="347">
        <v>107</v>
      </c>
      <c r="AZ106" s="347">
        <v>66</v>
      </c>
      <c r="BA106" s="347">
        <v>41</v>
      </c>
      <c r="BB106" s="347">
        <v>22</v>
      </c>
      <c r="BC106" s="347">
        <v>22</v>
      </c>
      <c r="BD106" s="347">
        <v>16</v>
      </c>
      <c r="BE106" s="347">
        <v>8</v>
      </c>
      <c r="BF106" s="347">
        <v>11</v>
      </c>
      <c r="BG106" s="347">
        <v>9</v>
      </c>
      <c r="BH106" s="347">
        <v>4</v>
      </c>
      <c r="BI106" s="347">
        <v>6</v>
      </c>
      <c r="BJ106" s="347">
        <v>5</v>
      </c>
      <c r="BK106" s="347">
        <v>5</v>
      </c>
      <c r="BL106" s="347">
        <v>4</v>
      </c>
      <c r="BM106" s="344">
        <v>27</v>
      </c>
    </row>
    <row r="107" spans="1:65">
      <c r="A107" s="324">
        <v>481</v>
      </c>
      <c r="B107" s="343" t="s">
        <v>296</v>
      </c>
      <c r="C107" s="346">
        <v>371</v>
      </c>
      <c r="D107" s="347">
        <v>20</v>
      </c>
      <c r="E107" s="347">
        <v>11</v>
      </c>
      <c r="F107" s="347">
        <v>12</v>
      </c>
      <c r="G107" s="347">
        <v>12</v>
      </c>
      <c r="H107" s="347">
        <v>64</v>
      </c>
      <c r="I107" s="347">
        <v>50</v>
      </c>
      <c r="J107" s="347">
        <v>45</v>
      </c>
      <c r="K107" s="347">
        <v>22</v>
      </c>
      <c r="L107" s="347">
        <v>31</v>
      </c>
      <c r="M107" s="347">
        <v>16</v>
      </c>
      <c r="N107" s="347">
        <v>12</v>
      </c>
      <c r="O107" s="347">
        <v>17</v>
      </c>
      <c r="P107" s="347">
        <v>16</v>
      </c>
      <c r="Q107" s="347">
        <v>14</v>
      </c>
      <c r="R107" s="347">
        <v>12</v>
      </c>
      <c r="S107" s="347">
        <v>9</v>
      </c>
      <c r="T107" s="347">
        <v>2</v>
      </c>
      <c r="U107" s="347">
        <v>3</v>
      </c>
      <c r="V107" s="347">
        <v>3</v>
      </c>
      <c r="W107" s="348">
        <v>37</v>
      </c>
      <c r="X107" s="347">
        <v>204</v>
      </c>
      <c r="Y107" s="347">
        <v>14</v>
      </c>
      <c r="Z107" s="347">
        <v>9</v>
      </c>
      <c r="AA107" s="347">
        <v>5</v>
      </c>
      <c r="AB107" s="347">
        <v>7</v>
      </c>
      <c r="AC107" s="347">
        <v>32</v>
      </c>
      <c r="AD107" s="347">
        <v>25</v>
      </c>
      <c r="AE107" s="347">
        <v>27</v>
      </c>
      <c r="AF107" s="347">
        <v>14</v>
      </c>
      <c r="AG107" s="347">
        <v>18</v>
      </c>
      <c r="AH107" s="347">
        <v>8</v>
      </c>
      <c r="AI107" s="347">
        <v>5</v>
      </c>
      <c r="AJ107" s="347">
        <v>9</v>
      </c>
      <c r="AK107" s="347">
        <v>10</v>
      </c>
      <c r="AL107" s="347">
        <v>8</v>
      </c>
      <c r="AM107" s="347">
        <v>5</v>
      </c>
      <c r="AN107" s="347">
        <v>6</v>
      </c>
      <c r="AO107" s="347">
        <v>0</v>
      </c>
      <c r="AP107" s="347">
        <v>2</v>
      </c>
      <c r="AQ107" s="347">
        <v>0</v>
      </c>
      <c r="AR107" s="347">
        <v>22</v>
      </c>
      <c r="AS107" s="346">
        <v>167</v>
      </c>
      <c r="AT107" s="347">
        <v>6</v>
      </c>
      <c r="AU107" s="347">
        <v>2</v>
      </c>
      <c r="AV107" s="347">
        <v>7</v>
      </c>
      <c r="AW107" s="347">
        <v>5</v>
      </c>
      <c r="AX107" s="347">
        <v>32</v>
      </c>
      <c r="AY107" s="347">
        <v>25</v>
      </c>
      <c r="AZ107" s="347">
        <v>18</v>
      </c>
      <c r="BA107" s="347">
        <v>8</v>
      </c>
      <c r="BB107" s="347">
        <v>13</v>
      </c>
      <c r="BC107" s="347">
        <v>8</v>
      </c>
      <c r="BD107" s="347">
        <v>7</v>
      </c>
      <c r="BE107" s="347">
        <v>8</v>
      </c>
      <c r="BF107" s="347">
        <v>6</v>
      </c>
      <c r="BG107" s="347">
        <v>6</v>
      </c>
      <c r="BH107" s="347">
        <v>7</v>
      </c>
      <c r="BI107" s="347">
        <v>3</v>
      </c>
      <c r="BJ107" s="347">
        <v>2</v>
      </c>
      <c r="BK107" s="347">
        <v>1</v>
      </c>
      <c r="BL107" s="347">
        <v>3</v>
      </c>
      <c r="BM107" s="344">
        <v>15</v>
      </c>
    </row>
    <row r="108" spans="1:65">
      <c r="A108" s="324">
        <v>501</v>
      </c>
      <c r="B108" s="343" t="s">
        <v>297</v>
      </c>
      <c r="C108" s="346">
        <v>299</v>
      </c>
      <c r="D108" s="347">
        <v>25</v>
      </c>
      <c r="E108" s="347">
        <v>15</v>
      </c>
      <c r="F108" s="347">
        <v>3</v>
      </c>
      <c r="G108" s="347">
        <v>13</v>
      </c>
      <c r="H108" s="347">
        <v>41</v>
      </c>
      <c r="I108" s="347">
        <v>42</v>
      </c>
      <c r="J108" s="347">
        <v>38</v>
      </c>
      <c r="K108" s="347">
        <v>26</v>
      </c>
      <c r="L108" s="347">
        <v>14</v>
      </c>
      <c r="M108" s="347">
        <v>18</v>
      </c>
      <c r="N108" s="347">
        <v>13</v>
      </c>
      <c r="O108" s="347">
        <v>7</v>
      </c>
      <c r="P108" s="347">
        <v>13</v>
      </c>
      <c r="Q108" s="347">
        <v>8</v>
      </c>
      <c r="R108" s="347">
        <v>10</v>
      </c>
      <c r="S108" s="347">
        <v>7</v>
      </c>
      <c r="T108" s="347">
        <v>4</v>
      </c>
      <c r="U108" s="347">
        <v>1</v>
      </c>
      <c r="V108" s="347">
        <v>1</v>
      </c>
      <c r="W108" s="348">
        <v>44</v>
      </c>
      <c r="X108" s="347">
        <v>156</v>
      </c>
      <c r="Y108" s="347">
        <v>12</v>
      </c>
      <c r="Z108" s="347">
        <v>11</v>
      </c>
      <c r="AA108" s="347">
        <v>3</v>
      </c>
      <c r="AB108" s="347">
        <v>8</v>
      </c>
      <c r="AC108" s="347">
        <v>23</v>
      </c>
      <c r="AD108" s="347">
        <v>21</v>
      </c>
      <c r="AE108" s="347">
        <v>13</v>
      </c>
      <c r="AF108" s="347">
        <v>15</v>
      </c>
      <c r="AG108" s="347">
        <v>9</v>
      </c>
      <c r="AH108" s="347">
        <v>11</v>
      </c>
      <c r="AI108" s="347">
        <v>6</v>
      </c>
      <c r="AJ108" s="347">
        <v>4</v>
      </c>
      <c r="AK108" s="347">
        <v>5</v>
      </c>
      <c r="AL108" s="347">
        <v>4</v>
      </c>
      <c r="AM108" s="347">
        <v>5</v>
      </c>
      <c r="AN108" s="347">
        <v>4</v>
      </c>
      <c r="AO108" s="347">
        <v>2</v>
      </c>
      <c r="AP108" s="347">
        <v>0</v>
      </c>
      <c r="AQ108" s="347">
        <v>0</v>
      </c>
      <c r="AR108" s="347">
        <v>21</v>
      </c>
      <c r="AS108" s="346">
        <v>143</v>
      </c>
      <c r="AT108" s="347">
        <v>13</v>
      </c>
      <c r="AU108" s="347">
        <v>4</v>
      </c>
      <c r="AV108" s="347">
        <v>0</v>
      </c>
      <c r="AW108" s="347">
        <v>5</v>
      </c>
      <c r="AX108" s="347">
        <v>18</v>
      </c>
      <c r="AY108" s="347">
        <v>21</v>
      </c>
      <c r="AZ108" s="347">
        <v>25</v>
      </c>
      <c r="BA108" s="347">
        <v>11</v>
      </c>
      <c r="BB108" s="347">
        <v>5</v>
      </c>
      <c r="BC108" s="347">
        <v>7</v>
      </c>
      <c r="BD108" s="347">
        <v>7</v>
      </c>
      <c r="BE108" s="347">
        <v>3</v>
      </c>
      <c r="BF108" s="347">
        <v>8</v>
      </c>
      <c r="BG108" s="347">
        <v>4</v>
      </c>
      <c r="BH108" s="347">
        <v>5</v>
      </c>
      <c r="BI108" s="347">
        <v>3</v>
      </c>
      <c r="BJ108" s="347">
        <v>2</v>
      </c>
      <c r="BK108" s="347">
        <v>1</v>
      </c>
      <c r="BL108" s="347">
        <v>1</v>
      </c>
      <c r="BM108" s="344">
        <v>23</v>
      </c>
    </row>
    <row r="109" spans="1:65">
      <c r="A109" s="324">
        <v>585</v>
      </c>
      <c r="B109" s="343" t="s">
        <v>298</v>
      </c>
      <c r="C109" s="346">
        <v>265</v>
      </c>
      <c r="D109" s="347">
        <v>18</v>
      </c>
      <c r="E109" s="347">
        <v>7</v>
      </c>
      <c r="F109" s="347">
        <v>1</v>
      </c>
      <c r="G109" s="347">
        <v>28</v>
      </c>
      <c r="H109" s="347">
        <v>55</v>
      </c>
      <c r="I109" s="347">
        <v>56</v>
      </c>
      <c r="J109" s="347">
        <v>34</v>
      </c>
      <c r="K109" s="347">
        <v>24</v>
      </c>
      <c r="L109" s="347">
        <v>9</v>
      </c>
      <c r="M109" s="347">
        <v>6</v>
      </c>
      <c r="N109" s="347">
        <v>10</v>
      </c>
      <c r="O109" s="347">
        <v>1</v>
      </c>
      <c r="P109" s="347">
        <v>4</v>
      </c>
      <c r="Q109" s="347">
        <v>3</v>
      </c>
      <c r="R109" s="347">
        <v>4</v>
      </c>
      <c r="S109" s="347">
        <v>1</v>
      </c>
      <c r="T109" s="347">
        <v>2</v>
      </c>
      <c r="U109" s="347">
        <v>1</v>
      </c>
      <c r="V109" s="347">
        <v>1</v>
      </c>
      <c r="W109" s="348">
        <v>21</v>
      </c>
      <c r="X109" s="347">
        <v>140</v>
      </c>
      <c r="Y109" s="347">
        <v>9</v>
      </c>
      <c r="Z109" s="347">
        <v>4</v>
      </c>
      <c r="AA109" s="347">
        <v>1</v>
      </c>
      <c r="AB109" s="347">
        <v>18</v>
      </c>
      <c r="AC109" s="347">
        <v>30</v>
      </c>
      <c r="AD109" s="347">
        <v>23</v>
      </c>
      <c r="AE109" s="347">
        <v>17</v>
      </c>
      <c r="AF109" s="347">
        <v>15</v>
      </c>
      <c r="AG109" s="347">
        <v>5</v>
      </c>
      <c r="AH109" s="347">
        <v>4</v>
      </c>
      <c r="AI109" s="347">
        <v>7</v>
      </c>
      <c r="AJ109" s="347">
        <v>1</v>
      </c>
      <c r="AK109" s="347">
        <v>1</v>
      </c>
      <c r="AL109" s="347">
        <v>2</v>
      </c>
      <c r="AM109" s="347">
        <v>0</v>
      </c>
      <c r="AN109" s="347">
        <v>0</v>
      </c>
      <c r="AO109" s="347">
        <v>1</v>
      </c>
      <c r="AP109" s="347">
        <v>1</v>
      </c>
      <c r="AQ109" s="347">
        <v>1</v>
      </c>
      <c r="AR109" s="347">
        <v>9</v>
      </c>
      <c r="AS109" s="346">
        <v>125</v>
      </c>
      <c r="AT109" s="347">
        <v>9</v>
      </c>
      <c r="AU109" s="347">
        <v>3</v>
      </c>
      <c r="AV109" s="347">
        <v>0</v>
      </c>
      <c r="AW109" s="347">
        <v>10</v>
      </c>
      <c r="AX109" s="347">
        <v>25</v>
      </c>
      <c r="AY109" s="347">
        <v>33</v>
      </c>
      <c r="AZ109" s="347">
        <v>17</v>
      </c>
      <c r="BA109" s="347">
        <v>9</v>
      </c>
      <c r="BB109" s="347">
        <v>4</v>
      </c>
      <c r="BC109" s="347">
        <v>2</v>
      </c>
      <c r="BD109" s="347">
        <v>3</v>
      </c>
      <c r="BE109" s="347">
        <v>0</v>
      </c>
      <c r="BF109" s="347">
        <v>3</v>
      </c>
      <c r="BG109" s="347">
        <v>1</v>
      </c>
      <c r="BH109" s="347">
        <v>4</v>
      </c>
      <c r="BI109" s="347">
        <v>1</v>
      </c>
      <c r="BJ109" s="347">
        <v>1</v>
      </c>
      <c r="BK109" s="347">
        <v>0</v>
      </c>
      <c r="BL109" s="347">
        <v>0</v>
      </c>
      <c r="BM109" s="344">
        <v>12</v>
      </c>
    </row>
    <row r="110" spans="1:65">
      <c r="A110" s="305">
        <v>586</v>
      </c>
      <c r="B110" s="309" t="s">
        <v>142</v>
      </c>
      <c r="C110" s="349">
        <v>233</v>
      </c>
      <c r="D110" s="350">
        <v>17</v>
      </c>
      <c r="E110" s="350">
        <v>3</v>
      </c>
      <c r="F110" s="350">
        <v>3</v>
      </c>
      <c r="G110" s="350">
        <v>17</v>
      </c>
      <c r="H110" s="350">
        <v>34</v>
      </c>
      <c r="I110" s="350">
        <v>27</v>
      </c>
      <c r="J110" s="350">
        <v>28</v>
      </c>
      <c r="K110" s="350">
        <v>28</v>
      </c>
      <c r="L110" s="350">
        <v>19</v>
      </c>
      <c r="M110" s="350">
        <v>14</v>
      </c>
      <c r="N110" s="350">
        <v>11</v>
      </c>
      <c r="O110" s="350">
        <v>6</v>
      </c>
      <c r="P110" s="350">
        <v>10</v>
      </c>
      <c r="Q110" s="350">
        <v>7</v>
      </c>
      <c r="R110" s="350">
        <v>3</v>
      </c>
      <c r="S110" s="350">
        <v>2</v>
      </c>
      <c r="T110" s="350">
        <v>2</v>
      </c>
      <c r="U110" s="350">
        <v>2</v>
      </c>
      <c r="V110" s="350">
        <v>0</v>
      </c>
      <c r="W110" s="351">
        <v>29</v>
      </c>
      <c r="X110" s="350">
        <v>107</v>
      </c>
      <c r="Y110" s="350">
        <v>9</v>
      </c>
      <c r="Z110" s="350">
        <v>2</v>
      </c>
      <c r="AA110" s="350">
        <v>2</v>
      </c>
      <c r="AB110" s="350">
        <v>7</v>
      </c>
      <c r="AC110" s="350">
        <v>18</v>
      </c>
      <c r="AD110" s="350">
        <v>11</v>
      </c>
      <c r="AE110" s="350">
        <v>8</v>
      </c>
      <c r="AF110" s="350">
        <v>13</v>
      </c>
      <c r="AG110" s="350">
        <v>5</v>
      </c>
      <c r="AH110" s="350">
        <v>7</v>
      </c>
      <c r="AI110" s="350">
        <v>8</v>
      </c>
      <c r="AJ110" s="350">
        <v>5</v>
      </c>
      <c r="AK110" s="350">
        <v>6</v>
      </c>
      <c r="AL110" s="350">
        <v>3</v>
      </c>
      <c r="AM110" s="350">
        <v>0</v>
      </c>
      <c r="AN110" s="350">
        <v>0</v>
      </c>
      <c r="AO110" s="350">
        <v>1</v>
      </c>
      <c r="AP110" s="350">
        <v>2</v>
      </c>
      <c r="AQ110" s="350">
        <v>0</v>
      </c>
      <c r="AR110" s="350">
        <v>19</v>
      </c>
      <c r="AS110" s="349">
        <v>126</v>
      </c>
      <c r="AT110" s="350">
        <v>8</v>
      </c>
      <c r="AU110" s="350">
        <v>1</v>
      </c>
      <c r="AV110" s="350">
        <v>1</v>
      </c>
      <c r="AW110" s="350">
        <v>10</v>
      </c>
      <c r="AX110" s="350">
        <v>16</v>
      </c>
      <c r="AY110" s="350">
        <v>16</v>
      </c>
      <c r="AZ110" s="350">
        <v>20</v>
      </c>
      <c r="BA110" s="350">
        <v>15</v>
      </c>
      <c r="BB110" s="350">
        <v>14</v>
      </c>
      <c r="BC110" s="350">
        <v>7</v>
      </c>
      <c r="BD110" s="350">
        <v>3</v>
      </c>
      <c r="BE110" s="350">
        <v>1</v>
      </c>
      <c r="BF110" s="350">
        <v>4</v>
      </c>
      <c r="BG110" s="350">
        <v>4</v>
      </c>
      <c r="BH110" s="350">
        <v>3</v>
      </c>
      <c r="BI110" s="350">
        <v>2</v>
      </c>
      <c r="BJ110" s="350">
        <v>1</v>
      </c>
      <c r="BK110" s="350">
        <v>0</v>
      </c>
      <c r="BL110" s="350">
        <v>0</v>
      </c>
      <c r="BM110" s="345">
        <v>10</v>
      </c>
    </row>
    <row r="111" spans="1:65">
      <c r="A111" s="325" t="s">
        <v>581</v>
      </c>
      <c r="BB111" s="270" t="s">
        <v>367</v>
      </c>
    </row>
    <row r="112" spans="1:65">
      <c r="C112" s="300"/>
    </row>
    <row r="113" spans="1:65">
      <c r="A113" s="290" t="s">
        <v>934</v>
      </c>
      <c r="BE113" s="300"/>
      <c r="BF113" s="300"/>
      <c r="BG113" s="300"/>
      <c r="BH113" s="300"/>
      <c r="BI113" s="300"/>
      <c r="BJ113" s="300"/>
      <c r="BK113" s="300"/>
    </row>
    <row r="114" spans="1:65">
      <c r="A114" s="301"/>
      <c r="B114" s="303"/>
      <c r="C114" s="302" t="s">
        <v>575</v>
      </c>
      <c r="D114" s="302"/>
      <c r="E114" s="302"/>
      <c r="F114" s="302"/>
      <c r="G114" s="302"/>
      <c r="H114" s="302"/>
      <c r="I114" s="302"/>
      <c r="J114" s="302"/>
      <c r="K114" s="302"/>
      <c r="L114" s="302"/>
      <c r="M114" s="302"/>
      <c r="N114" s="302"/>
      <c r="O114" s="302"/>
      <c r="P114" s="302"/>
      <c r="Q114" s="302"/>
      <c r="R114" s="302"/>
      <c r="S114" s="302"/>
      <c r="T114" s="302"/>
      <c r="U114" s="302"/>
      <c r="V114" s="302"/>
      <c r="W114" s="302"/>
      <c r="X114" s="301" t="s">
        <v>576</v>
      </c>
      <c r="Y114" s="302"/>
      <c r="Z114" s="302"/>
      <c r="AA114" s="302"/>
      <c r="AB114" s="302"/>
      <c r="AC114" s="302" t="s">
        <v>577</v>
      </c>
      <c r="AD114" s="302"/>
      <c r="AE114" s="302"/>
      <c r="AF114" s="302"/>
      <c r="AG114" s="302"/>
      <c r="AH114" s="302"/>
      <c r="AI114" s="302"/>
      <c r="AJ114" s="302"/>
      <c r="AK114" s="302"/>
      <c r="AL114" s="302"/>
      <c r="AM114" s="302"/>
      <c r="AN114" s="302"/>
      <c r="AO114" s="302"/>
      <c r="AP114" s="302"/>
      <c r="AQ114" s="302"/>
      <c r="AR114" s="352"/>
      <c r="AS114" s="302" t="s">
        <v>578</v>
      </c>
      <c r="AT114" s="302"/>
      <c r="AU114" s="302"/>
      <c r="AV114" s="302"/>
      <c r="AW114" s="302"/>
      <c r="AX114" s="302"/>
      <c r="AY114" s="302"/>
      <c r="AZ114" s="302"/>
      <c r="BA114" s="302"/>
      <c r="BB114" s="302"/>
      <c r="BC114" s="302"/>
      <c r="BD114" s="302"/>
      <c r="BE114" s="302"/>
      <c r="BF114" s="302"/>
      <c r="BG114" s="302"/>
      <c r="BH114" s="302"/>
      <c r="BI114" s="302"/>
      <c r="BJ114" s="302"/>
      <c r="BK114" s="302"/>
      <c r="BL114" s="302"/>
      <c r="BM114" s="304"/>
    </row>
    <row r="115" spans="1:65" ht="27">
      <c r="A115" s="324"/>
      <c r="B115" s="343"/>
      <c r="C115" s="325" t="s">
        <v>557</v>
      </c>
      <c r="D115" s="325" t="s">
        <v>558</v>
      </c>
      <c r="E115" s="325" t="s">
        <v>559</v>
      </c>
      <c r="F115" s="325" t="s">
        <v>560</v>
      </c>
      <c r="G115" s="325" t="s">
        <v>240</v>
      </c>
      <c r="H115" s="325" t="s">
        <v>241</v>
      </c>
      <c r="I115" s="325" t="s">
        <v>242</v>
      </c>
      <c r="J115" s="325" t="s">
        <v>243</v>
      </c>
      <c r="K115" s="325" t="s">
        <v>244</v>
      </c>
      <c r="L115" s="325" t="s">
        <v>245</v>
      </c>
      <c r="M115" s="325" t="s">
        <v>246</v>
      </c>
      <c r="N115" s="325" t="s">
        <v>561</v>
      </c>
      <c r="O115" s="325" t="s">
        <v>562</v>
      </c>
      <c r="P115" s="325" t="s">
        <v>563</v>
      </c>
      <c r="Q115" s="325" t="s">
        <v>564</v>
      </c>
      <c r="R115" s="325" t="s">
        <v>565</v>
      </c>
      <c r="S115" s="325" t="s">
        <v>566</v>
      </c>
      <c r="T115" s="325" t="s">
        <v>567</v>
      </c>
      <c r="U115" s="325" t="s">
        <v>568</v>
      </c>
      <c r="V115" s="325" t="s">
        <v>32</v>
      </c>
      <c r="W115" s="336" t="s">
        <v>569</v>
      </c>
      <c r="X115" s="324" t="s">
        <v>557</v>
      </c>
      <c r="Y115" s="325" t="s">
        <v>558</v>
      </c>
      <c r="Z115" s="325" t="s">
        <v>559</v>
      </c>
      <c r="AA115" s="325" t="s">
        <v>560</v>
      </c>
      <c r="AB115" s="325" t="s">
        <v>240</v>
      </c>
      <c r="AC115" s="325" t="s">
        <v>241</v>
      </c>
      <c r="AD115" s="325" t="s">
        <v>242</v>
      </c>
      <c r="AE115" s="325" t="s">
        <v>243</v>
      </c>
      <c r="AF115" s="325" t="s">
        <v>244</v>
      </c>
      <c r="AG115" s="325" t="s">
        <v>245</v>
      </c>
      <c r="AH115" s="325" t="s">
        <v>246</v>
      </c>
      <c r="AI115" s="325" t="s">
        <v>561</v>
      </c>
      <c r="AJ115" s="325" t="s">
        <v>562</v>
      </c>
      <c r="AK115" s="325" t="s">
        <v>563</v>
      </c>
      <c r="AL115" s="325" t="s">
        <v>564</v>
      </c>
      <c r="AM115" s="325" t="s">
        <v>565</v>
      </c>
      <c r="AN115" s="325" t="s">
        <v>566</v>
      </c>
      <c r="AO115" s="325" t="s">
        <v>567</v>
      </c>
      <c r="AP115" s="325" t="s">
        <v>568</v>
      </c>
      <c r="AQ115" s="325" t="s">
        <v>32</v>
      </c>
      <c r="AR115" s="353" t="s">
        <v>569</v>
      </c>
      <c r="AS115" s="325" t="s">
        <v>557</v>
      </c>
      <c r="AT115" s="325" t="s">
        <v>558</v>
      </c>
      <c r="AU115" s="325" t="s">
        <v>559</v>
      </c>
      <c r="AV115" s="325" t="s">
        <v>560</v>
      </c>
      <c r="AW115" s="325" t="s">
        <v>240</v>
      </c>
      <c r="AX115" s="325" t="s">
        <v>241</v>
      </c>
      <c r="AY115" s="325" t="s">
        <v>242</v>
      </c>
      <c r="AZ115" s="325" t="s">
        <v>243</v>
      </c>
      <c r="BA115" s="325" t="s">
        <v>244</v>
      </c>
      <c r="BB115" s="325" t="s">
        <v>245</v>
      </c>
      <c r="BC115" s="325" t="s">
        <v>246</v>
      </c>
      <c r="BD115" s="325" t="s">
        <v>561</v>
      </c>
      <c r="BE115" s="325" t="s">
        <v>562</v>
      </c>
      <c r="BF115" s="325" t="s">
        <v>563</v>
      </c>
      <c r="BG115" s="325" t="s">
        <v>564</v>
      </c>
      <c r="BH115" s="325" t="s">
        <v>565</v>
      </c>
      <c r="BI115" s="325" t="s">
        <v>566</v>
      </c>
      <c r="BJ115" s="325" t="s">
        <v>567</v>
      </c>
      <c r="BK115" s="325" t="s">
        <v>568</v>
      </c>
      <c r="BL115" s="325" t="s">
        <v>32</v>
      </c>
      <c r="BM115" s="310" t="s">
        <v>569</v>
      </c>
    </row>
    <row r="116" spans="1:65">
      <c r="A116" s="311"/>
      <c r="B116" s="354" t="s">
        <v>570</v>
      </c>
      <c r="C116" s="340">
        <v>203625</v>
      </c>
      <c r="D116" s="340">
        <v>12231</v>
      </c>
      <c r="E116" s="340">
        <v>5262</v>
      </c>
      <c r="F116" s="340">
        <v>2990</v>
      </c>
      <c r="G116" s="340">
        <v>9610</v>
      </c>
      <c r="H116" s="340">
        <v>38431</v>
      </c>
      <c r="I116" s="340">
        <v>39578</v>
      </c>
      <c r="J116" s="340">
        <v>26810</v>
      </c>
      <c r="K116" s="340">
        <v>16638</v>
      </c>
      <c r="L116" s="340">
        <v>11357</v>
      </c>
      <c r="M116" s="340">
        <v>9835</v>
      </c>
      <c r="N116" s="340">
        <v>7287</v>
      </c>
      <c r="O116" s="340">
        <v>5207</v>
      </c>
      <c r="P116" s="340">
        <v>4054</v>
      </c>
      <c r="Q116" s="340">
        <v>3373</v>
      </c>
      <c r="R116" s="340">
        <v>2868</v>
      </c>
      <c r="S116" s="340">
        <v>2364</v>
      </c>
      <c r="T116" s="340">
        <v>2229</v>
      </c>
      <c r="U116" s="340">
        <v>2135</v>
      </c>
      <c r="V116" s="340">
        <v>1366</v>
      </c>
      <c r="W116" s="341"/>
      <c r="X116" s="340">
        <v>105865</v>
      </c>
      <c r="Y116" s="340">
        <v>6356</v>
      </c>
      <c r="Z116" s="340">
        <v>2692</v>
      </c>
      <c r="AA116" s="340">
        <v>1550</v>
      </c>
      <c r="AB116" s="340">
        <v>5338</v>
      </c>
      <c r="AC116" s="340">
        <v>20140</v>
      </c>
      <c r="AD116" s="340">
        <v>20417</v>
      </c>
      <c r="AE116" s="340">
        <v>14033</v>
      </c>
      <c r="AF116" s="340">
        <v>8756</v>
      </c>
      <c r="AG116" s="340">
        <v>6217</v>
      </c>
      <c r="AH116" s="340">
        <v>5443</v>
      </c>
      <c r="AI116" s="340">
        <v>4026</v>
      </c>
      <c r="AJ116" s="340">
        <v>2888</v>
      </c>
      <c r="AK116" s="340">
        <v>2258</v>
      </c>
      <c r="AL116" s="340">
        <v>1764</v>
      </c>
      <c r="AM116" s="340">
        <v>1348</v>
      </c>
      <c r="AN116" s="340">
        <v>981</v>
      </c>
      <c r="AO116" s="340">
        <v>729</v>
      </c>
      <c r="AP116" s="340">
        <v>608</v>
      </c>
      <c r="AQ116" s="340">
        <v>321</v>
      </c>
      <c r="AR116" s="355"/>
      <c r="AS116" s="340">
        <v>97760</v>
      </c>
      <c r="AT116" s="340">
        <v>5875</v>
      </c>
      <c r="AU116" s="340">
        <v>2570</v>
      </c>
      <c r="AV116" s="340">
        <v>1440</v>
      </c>
      <c r="AW116" s="340">
        <v>4272</v>
      </c>
      <c r="AX116" s="340">
        <v>18291</v>
      </c>
      <c r="AY116" s="340">
        <v>19161</v>
      </c>
      <c r="AZ116" s="340">
        <v>12777</v>
      </c>
      <c r="BA116" s="340">
        <v>7882</v>
      </c>
      <c r="BB116" s="340">
        <v>5140</v>
      </c>
      <c r="BC116" s="340">
        <v>4392</v>
      </c>
      <c r="BD116" s="340">
        <v>3261</v>
      </c>
      <c r="BE116" s="340">
        <v>2319</v>
      </c>
      <c r="BF116" s="340">
        <v>1796</v>
      </c>
      <c r="BG116" s="340">
        <v>1609</v>
      </c>
      <c r="BH116" s="340">
        <v>1520</v>
      </c>
      <c r="BI116" s="340">
        <v>1383</v>
      </c>
      <c r="BJ116" s="340">
        <v>1500</v>
      </c>
      <c r="BK116" s="340">
        <v>1527</v>
      </c>
      <c r="BL116" s="340">
        <v>1045</v>
      </c>
      <c r="BM116" s="317"/>
    </row>
    <row r="117" spans="1:65">
      <c r="A117" s="301">
        <v>100</v>
      </c>
      <c r="B117" s="303" t="s">
        <v>571</v>
      </c>
      <c r="C117" s="356">
        <v>70951</v>
      </c>
      <c r="D117" s="356">
        <v>3997</v>
      </c>
      <c r="E117" s="356">
        <v>1605</v>
      </c>
      <c r="F117" s="356">
        <v>947</v>
      </c>
      <c r="G117" s="356">
        <v>3129</v>
      </c>
      <c r="H117" s="356">
        <v>12445</v>
      </c>
      <c r="I117" s="356">
        <v>14046</v>
      </c>
      <c r="J117" s="356">
        <v>9390</v>
      </c>
      <c r="K117" s="356">
        <v>5877</v>
      </c>
      <c r="L117" s="356">
        <v>3984</v>
      </c>
      <c r="M117" s="356">
        <v>3482</v>
      </c>
      <c r="N117" s="356">
        <v>2714</v>
      </c>
      <c r="O117" s="356">
        <v>1971</v>
      </c>
      <c r="P117" s="356">
        <v>1459</v>
      </c>
      <c r="Q117" s="356">
        <v>1359</v>
      </c>
      <c r="R117" s="356">
        <v>1183</v>
      </c>
      <c r="S117" s="356">
        <v>1003</v>
      </c>
      <c r="T117" s="356">
        <v>919</v>
      </c>
      <c r="U117" s="356">
        <v>868</v>
      </c>
      <c r="V117" s="356">
        <v>573</v>
      </c>
      <c r="W117" s="357"/>
      <c r="X117" s="356">
        <v>36298</v>
      </c>
      <c r="Y117" s="356">
        <v>2075</v>
      </c>
      <c r="Z117" s="356">
        <v>796</v>
      </c>
      <c r="AA117" s="356">
        <v>504</v>
      </c>
      <c r="AB117" s="356">
        <v>1633</v>
      </c>
      <c r="AC117" s="356">
        <v>6490</v>
      </c>
      <c r="AD117" s="356">
        <v>7102</v>
      </c>
      <c r="AE117" s="356">
        <v>4807</v>
      </c>
      <c r="AF117" s="356">
        <v>3060</v>
      </c>
      <c r="AG117" s="356">
        <v>2168</v>
      </c>
      <c r="AH117" s="356">
        <v>1892</v>
      </c>
      <c r="AI117" s="356">
        <v>1509</v>
      </c>
      <c r="AJ117" s="356">
        <v>1094</v>
      </c>
      <c r="AK117" s="356">
        <v>802</v>
      </c>
      <c r="AL117" s="356">
        <v>705</v>
      </c>
      <c r="AM117" s="356">
        <v>551</v>
      </c>
      <c r="AN117" s="356">
        <v>423</v>
      </c>
      <c r="AO117" s="356">
        <v>288</v>
      </c>
      <c r="AP117" s="356">
        <v>256</v>
      </c>
      <c r="AQ117" s="356">
        <v>143</v>
      </c>
      <c r="AR117" s="358"/>
      <c r="AS117" s="356">
        <v>34653</v>
      </c>
      <c r="AT117" s="356">
        <v>1922</v>
      </c>
      <c r="AU117" s="356">
        <v>809</v>
      </c>
      <c r="AV117" s="356">
        <v>443</v>
      </c>
      <c r="AW117" s="356">
        <v>1496</v>
      </c>
      <c r="AX117" s="356">
        <v>5955</v>
      </c>
      <c r="AY117" s="356">
        <v>6944</v>
      </c>
      <c r="AZ117" s="356">
        <v>4583</v>
      </c>
      <c r="BA117" s="356">
        <v>2817</v>
      </c>
      <c r="BB117" s="356">
        <v>1816</v>
      </c>
      <c r="BC117" s="356">
        <v>1590</v>
      </c>
      <c r="BD117" s="356">
        <v>1205</v>
      </c>
      <c r="BE117" s="356">
        <v>877</v>
      </c>
      <c r="BF117" s="356">
        <v>657</v>
      </c>
      <c r="BG117" s="356">
        <v>654</v>
      </c>
      <c r="BH117" s="356">
        <v>632</v>
      </c>
      <c r="BI117" s="356">
        <v>580</v>
      </c>
      <c r="BJ117" s="356">
        <v>631</v>
      </c>
      <c r="BK117" s="356">
        <v>612</v>
      </c>
      <c r="BL117" s="356">
        <v>430</v>
      </c>
      <c r="BM117" s="323"/>
    </row>
    <row r="118" spans="1:65">
      <c r="A118" s="301">
        <v>101</v>
      </c>
      <c r="B118" s="303" t="s">
        <v>177</v>
      </c>
      <c r="C118" s="356">
        <v>10340</v>
      </c>
      <c r="D118" s="356">
        <v>679</v>
      </c>
      <c r="E118" s="356">
        <v>327</v>
      </c>
      <c r="F118" s="356">
        <v>170</v>
      </c>
      <c r="G118" s="356">
        <v>356</v>
      </c>
      <c r="H118" s="356">
        <v>1744</v>
      </c>
      <c r="I118" s="356">
        <v>1885</v>
      </c>
      <c r="J118" s="356">
        <v>1351</v>
      </c>
      <c r="K118" s="356">
        <v>901</v>
      </c>
      <c r="L118" s="356">
        <v>667</v>
      </c>
      <c r="M118" s="356">
        <v>546</v>
      </c>
      <c r="N118" s="356">
        <v>486</v>
      </c>
      <c r="O118" s="356">
        <v>306</v>
      </c>
      <c r="P118" s="356">
        <v>211</v>
      </c>
      <c r="Q118" s="356">
        <v>172</v>
      </c>
      <c r="R118" s="356">
        <v>149</v>
      </c>
      <c r="S118" s="356">
        <v>123</v>
      </c>
      <c r="T118" s="356">
        <v>95</v>
      </c>
      <c r="U118" s="356">
        <v>104</v>
      </c>
      <c r="V118" s="356">
        <v>68</v>
      </c>
      <c r="W118" s="357"/>
      <c r="X118" s="356">
        <v>5365</v>
      </c>
      <c r="Y118" s="356">
        <v>354</v>
      </c>
      <c r="Z118" s="356">
        <v>165</v>
      </c>
      <c r="AA118" s="356">
        <v>101</v>
      </c>
      <c r="AB118" s="356">
        <v>200</v>
      </c>
      <c r="AC118" s="356">
        <v>966</v>
      </c>
      <c r="AD118" s="356">
        <v>955</v>
      </c>
      <c r="AE118" s="356">
        <v>683</v>
      </c>
      <c r="AF118" s="356">
        <v>453</v>
      </c>
      <c r="AG118" s="356">
        <v>348</v>
      </c>
      <c r="AH118" s="356">
        <v>298</v>
      </c>
      <c r="AI118" s="356">
        <v>284</v>
      </c>
      <c r="AJ118" s="356">
        <v>156</v>
      </c>
      <c r="AK118" s="356">
        <v>121</v>
      </c>
      <c r="AL118" s="356">
        <v>85</v>
      </c>
      <c r="AM118" s="356">
        <v>72</v>
      </c>
      <c r="AN118" s="356">
        <v>42</v>
      </c>
      <c r="AO118" s="356">
        <v>33</v>
      </c>
      <c r="AP118" s="356">
        <v>31</v>
      </c>
      <c r="AQ118" s="356">
        <v>18</v>
      </c>
      <c r="AR118" s="358"/>
      <c r="AS118" s="356">
        <v>4975</v>
      </c>
      <c r="AT118" s="356">
        <v>325</v>
      </c>
      <c r="AU118" s="356">
        <v>162</v>
      </c>
      <c r="AV118" s="356">
        <v>69</v>
      </c>
      <c r="AW118" s="356">
        <v>156</v>
      </c>
      <c r="AX118" s="356">
        <v>778</v>
      </c>
      <c r="AY118" s="356">
        <v>930</v>
      </c>
      <c r="AZ118" s="356">
        <v>668</v>
      </c>
      <c r="BA118" s="356">
        <v>448</v>
      </c>
      <c r="BB118" s="356">
        <v>319</v>
      </c>
      <c r="BC118" s="356">
        <v>248</v>
      </c>
      <c r="BD118" s="356">
        <v>202</v>
      </c>
      <c r="BE118" s="356">
        <v>150</v>
      </c>
      <c r="BF118" s="356">
        <v>90</v>
      </c>
      <c r="BG118" s="356">
        <v>87</v>
      </c>
      <c r="BH118" s="356">
        <v>77</v>
      </c>
      <c r="BI118" s="356">
        <v>81</v>
      </c>
      <c r="BJ118" s="356">
        <v>62</v>
      </c>
      <c r="BK118" s="356">
        <v>73</v>
      </c>
      <c r="BL118" s="356">
        <v>50</v>
      </c>
      <c r="BM118" s="323"/>
    </row>
    <row r="119" spans="1:65">
      <c r="A119" s="324">
        <v>102</v>
      </c>
      <c r="B119" s="343" t="s">
        <v>178</v>
      </c>
      <c r="C119" s="347">
        <v>7161</v>
      </c>
      <c r="D119" s="347">
        <v>408</v>
      </c>
      <c r="E119" s="347">
        <v>154</v>
      </c>
      <c r="F119" s="347">
        <v>99</v>
      </c>
      <c r="G119" s="347">
        <v>285</v>
      </c>
      <c r="H119" s="347">
        <v>1313</v>
      </c>
      <c r="I119" s="347">
        <v>1439</v>
      </c>
      <c r="J119" s="347">
        <v>981</v>
      </c>
      <c r="K119" s="347">
        <v>644</v>
      </c>
      <c r="L119" s="347">
        <v>391</v>
      </c>
      <c r="M119" s="347">
        <v>345</v>
      </c>
      <c r="N119" s="347">
        <v>246</v>
      </c>
      <c r="O119" s="347">
        <v>162</v>
      </c>
      <c r="P119" s="347">
        <v>139</v>
      </c>
      <c r="Q119" s="347">
        <v>122</v>
      </c>
      <c r="R119" s="347">
        <v>118</v>
      </c>
      <c r="S119" s="347">
        <v>85</v>
      </c>
      <c r="T119" s="347">
        <v>87</v>
      </c>
      <c r="U119" s="347">
        <v>79</v>
      </c>
      <c r="V119" s="347">
        <v>64</v>
      </c>
      <c r="W119" s="348"/>
      <c r="X119" s="347">
        <v>3552</v>
      </c>
      <c r="Y119" s="347">
        <v>195</v>
      </c>
      <c r="Z119" s="347">
        <v>81</v>
      </c>
      <c r="AA119" s="347">
        <v>44</v>
      </c>
      <c r="AB119" s="347">
        <v>147</v>
      </c>
      <c r="AC119" s="347">
        <v>694</v>
      </c>
      <c r="AD119" s="347">
        <v>703</v>
      </c>
      <c r="AE119" s="347">
        <v>496</v>
      </c>
      <c r="AF119" s="347">
        <v>305</v>
      </c>
      <c r="AG119" s="347">
        <v>209</v>
      </c>
      <c r="AH119" s="347">
        <v>183</v>
      </c>
      <c r="AI119" s="347">
        <v>120</v>
      </c>
      <c r="AJ119" s="347">
        <v>93</v>
      </c>
      <c r="AK119" s="347">
        <v>78</v>
      </c>
      <c r="AL119" s="347">
        <v>65</v>
      </c>
      <c r="AM119" s="347">
        <v>47</v>
      </c>
      <c r="AN119" s="347">
        <v>38</v>
      </c>
      <c r="AO119" s="347">
        <v>22</v>
      </c>
      <c r="AP119" s="347">
        <v>17</v>
      </c>
      <c r="AQ119" s="347">
        <v>15</v>
      </c>
      <c r="AR119" s="359"/>
      <c r="AS119" s="347">
        <v>3609</v>
      </c>
      <c r="AT119" s="347">
        <v>213</v>
      </c>
      <c r="AU119" s="347">
        <v>73</v>
      </c>
      <c r="AV119" s="347">
        <v>55</v>
      </c>
      <c r="AW119" s="347">
        <v>138</v>
      </c>
      <c r="AX119" s="347">
        <v>619</v>
      </c>
      <c r="AY119" s="347">
        <v>736</v>
      </c>
      <c r="AZ119" s="347">
        <v>485</v>
      </c>
      <c r="BA119" s="347">
        <v>339</v>
      </c>
      <c r="BB119" s="347">
        <v>182</v>
      </c>
      <c r="BC119" s="347">
        <v>162</v>
      </c>
      <c r="BD119" s="347">
        <v>126</v>
      </c>
      <c r="BE119" s="347">
        <v>69</v>
      </c>
      <c r="BF119" s="347">
        <v>61</v>
      </c>
      <c r="BG119" s="347">
        <v>57</v>
      </c>
      <c r="BH119" s="347">
        <v>71</v>
      </c>
      <c r="BI119" s="347">
        <v>47</v>
      </c>
      <c r="BJ119" s="347">
        <v>65</v>
      </c>
      <c r="BK119" s="347">
        <v>62</v>
      </c>
      <c r="BL119" s="347">
        <v>49</v>
      </c>
      <c r="BM119" s="322"/>
    </row>
    <row r="120" spans="1:65">
      <c r="A120" s="324">
        <v>105</v>
      </c>
      <c r="B120" s="343" t="s">
        <v>179</v>
      </c>
      <c r="C120" s="347">
        <v>7051</v>
      </c>
      <c r="D120" s="347">
        <v>386</v>
      </c>
      <c r="E120" s="347">
        <v>111</v>
      </c>
      <c r="F120" s="347">
        <v>57</v>
      </c>
      <c r="G120" s="347">
        <v>302</v>
      </c>
      <c r="H120" s="347">
        <v>1237</v>
      </c>
      <c r="I120" s="347">
        <v>1553</v>
      </c>
      <c r="J120" s="347">
        <v>1018</v>
      </c>
      <c r="K120" s="347">
        <v>554</v>
      </c>
      <c r="L120" s="347">
        <v>404</v>
      </c>
      <c r="M120" s="347">
        <v>331</v>
      </c>
      <c r="N120" s="347">
        <v>252</v>
      </c>
      <c r="O120" s="347">
        <v>183</v>
      </c>
      <c r="P120" s="347">
        <v>123</v>
      </c>
      <c r="Q120" s="347">
        <v>113</v>
      </c>
      <c r="R120" s="347">
        <v>116</v>
      </c>
      <c r="S120" s="347">
        <v>96</v>
      </c>
      <c r="T120" s="347">
        <v>95</v>
      </c>
      <c r="U120" s="347">
        <v>77</v>
      </c>
      <c r="V120" s="347">
        <v>43</v>
      </c>
      <c r="W120" s="348"/>
      <c r="X120" s="347">
        <v>3762</v>
      </c>
      <c r="Y120" s="347">
        <v>198</v>
      </c>
      <c r="Z120" s="347">
        <v>52</v>
      </c>
      <c r="AA120" s="347">
        <v>27</v>
      </c>
      <c r="AB120" s="347">
        <v>165</v>
      </c>
      <c r="AC120" s="347">
        <v>654</v>
      </c>
      <c r="AD120" s="347">
        <v>799</v>
      </c>
      <c r="AE120" s="347">
        <v>545</v>
      </c>
      <c r="AF120" s="347">
        <v>329</v>
      </c>
      <c r="AG120" s="347">
        <v>233</v>
      </c>
      <c r="AH120" s="347">
        <v>195</v>
      </c>
      <c r="AI120" s="347">
        <v>145</v>
      </c>
      <c r="AJ120" s="347">
        <v>118</v>
      </c>
      <c r="AK120" s="347">
        <v>70</v>
      </c>
      <c r="AL120" s="347">
        <v>70</v>
      </c>
      <c r="AM120" s="347">
        <v>51</v>
      </c>
      <c r="AN120" s="347">
        <v>53</v>
      </c>
      <c r="AO120" s="347">
        <v>31</v>
      </c>
      <c r="AP120" s="347">
        <v>17</v>
      </c>
      <c r="AQ120" s="347">
        <v>10</v>
      </c>
      <c r="AR120" s="359"/>
      <c r="AS120" s="347">
        <v>3289</v>
      </c>
      <c r="AT120" s="347">
        <v>188</v>
      </c>
      <c r="AU120" s="347">
        <v>59</v>
      </c>
      <c r="AV120" s="347">
        <v>30</v>
      </c>
      <c r="AW120" s="347">
        <v>137</v>
      </c>
      <c r="AX120" s="347">
        <v>583</v>
      </c>
      <c r="AY120" s="347">
        <v>754</v>
      </c>
      <c r="AZ120" s="347">
        <v>473</v>
      </c>
      <c r="BA120" s="347">
        <v>225</v>
      </c>
      <c r="BB120" s="347">
        <v>171</v>
      </c>
      <c r="BC120" s="347">
        <v>136</v>
      </c>
      <c r="BD120" s="347">
        <v>107</v>
      </c>
      <c r="BE120" s="347">
        <v>65</v>
      </c>
      <c r="BF120" s="347">
        <v>53</v>
      </c>
      <c r="BG120" s="347">
        <v>43</v>
      </c>
      <c r="BH120" s="347">
        <v>65</v>
      </c>
      <c r="BI120" s="347">
        <v>43</v>
      </c>
      <c r="BJ120" s="347">
        <v>64</v>
      </c>
      <c r="BK120" s="347">
        <v>60</v>
      </c>
      <c r="BL120" s="347">
        <v>33</v>
      </c>
      <c r="BM120" s="322"/>
    </row>
    <row r="121" spans="1:65">
      <c r="A121" s="324">
        <v>106</v>
      </c>
      <c r="B121" s="343" t="s">
        <v>387</v>
      </c>
      <c r="C121" s="347">
        <v>4720</v>
      </c>
      <c r="D121" s="347">
        <v>251</v>
      </c>
      <c r="E121" s="347">
        <v>115</v>
      </c>
      <c r="F121" s="347">
        <v>55</v>
      </c>
      <c r="G121" s="347">
        <v>201</v>
      </c>
      <c r="H121" s="347">
        <v>836</v>
      </c>
      <c r="I121" s="347">
        <v>915</v>
      </c>
      <c r="J121" s="347">
        <v>585</v>
      </c>
      <c r="K121" s="347">
        <v>343</v>
      </c>
      <c r="L121" s="347">
        <v>239</v>
      </c>
      <c r="M121" s="347">
        <v>239</v>
      </c>
      <c r="N121" s="347">
        <v>172</v>
      </c>
      <c r="O121" s="347">
        <v>137</v>
      </c>
      <c r="P121" s="347">
        <v>126</v>
      </c>
      <c r="Q121" s="347">
        <v>110</v>
      </c>
      <c r="R121" s="347">
        <v>92</v>
      </c>
      <c r="S121" s="347">
        <v>82</v>
      </c>
      <c r="T121" s="347">
        <v>79</v>
      </c>
      <c r="U121" s="347">
        <v>84</v>
      </c>
      <c r="V121" s="347">
        <v>59</v>
      </c>
      <c r="W121" s="348"/>
      <c r="X121" s="347">
        <v>2487</v>
      </c>
      <c r="Y121" s="347">
        <v>127</v>
      </c>
      <c r="Z121" s="347">
        <v>51</v>
      </c>
      <c r="AA121" s="347">
        <v>33</v>
      </c>
      <c r="AB121" s="347">
        <v>98</v>
      </c>
      <c r="AC121" s="347">
        <v>436</v>
      </c>
      <c r="AD121" s="347">
        <v>519</v>
      </c>
      <c r="AE121" s="347">
        <v>308</v>
      </c>
      <c r="AF121" s="347">
        <v>190</v>
      </c>
      <c r="AG121" s="347">
        <v>146</v>
      </c>
      <c r="AH121" s="347">
        <v>132</v>
      </c>
      <c r="AI121" s="347">
        <v>104</v>
      </c>
      <c r="AJ121" s="347">
        <v>75</v>
      </c>
      <c r="AK121" s="347">
        <v>72</v>
      </c>
      <c r="AL121" s="347">
        <v>62</v>
      </c>
      <c r="AM121" s="347">
        <v>51</v>
      </c>
      <c r="AN121" s="347">
        <v>30</v>
      </c>
      <c r="AO121" s="347">
        <v>14</v>
      </c>
      <c r="AP121" s="347">
        <v>25</v>
      </c>
      <c r="AQ121" s="347">
        <v>14</v>
      </c>
      <c r="AR121" s="359"/>
      <c r="AS121" s="347">
        <v>2233</v>
      </c>
      <c r="AT121" s="347">
        <v>124</v>
      </c>
      <c r="AU121" s="347">
        <v>64</v>
      </c>
      <c r="AV121" s="347">
        <v>22</v>
      </c>
      <c r="AW121" s="347">
        <v>103</v>
      </c>
      <c r="AX121" s="347">
        <v>400</v>
      </c>
      <c r="AY121" s="347">
        <v>396</v>
      </c>
      <c r="AZ121" s="347">
        <v>277</v>
      </c>
      <c r="BA121" s="347">
        <v>153</v>
      </c>
      <c r="BB121" s="347">
        <v>93</v>
      </c>
      <c r="BC121" s="347">
        <v>107</v>
      </c>
      <c r="BD121" s="347">
        <v>68</v>
      </c>
      <c r="BE121" s="347">
        <v>62</v>
      </c>
      <c r="BF121" s="347">
        <v>54</v>
      </c>
      <c r="BG121" s="347">
        <v>48</v>
      </c>
      <c r="BH121" s="347">
        <v>41</v>
      </c>
      <c r="BI121" s="347">
        <v>52</v>
      </c>
      <c r="BJ121" s="347">
        <v>65</v>
      </c>
      <c r="BK121" s="347">
        <v>59</v>
      </c>
      <c r="BL121" s="347">
        <v>45</v>
      </c>
      <c r="BM121" s="322"/>
    </row>
    <row r="122" spans="1:65">
      <c r="A122" s="324">
        <v>107</v>
      </c>
      <c r="B122" s="343" t="s">
        <v>181</v>
      </c>
      <c r="C122" s="347">
        <v>6256</v>
      </c>
      <c r="D122" s="347">
        <v>381</v>
      </c>
      <c r="E122" s="347">
        <v>143</v>
      </c>
      <c r="F122" s="347">
        <v>86</v>
      </c>
      <c r="G122" s="347">
        <v>225</v>
      </c>
      <c r="H122" s="347">
        <v>978</v>
      </c>
      <c r="I122" s="347">
        <v>1229</v>
      </c>
      <c r="J122" s="347">
        <v>785</v>
      </c>
      <c r="K122" s="347">
        <v>512</v>
      </c>
      <c r="L122" s="347">
        <v>354</v>
      </c>
      <c r="M122" s="347">
        <v>307</v>
      </c>
      <c r="N122" s="347">
        <v>245</v>
      </c>
      <c r="O122" s="347">
        <v>174</v>
      </c>
      <c r="P122" s="347">
        <v>138</v>
      </c>
      <c r="Q122" s="347">
        <v>144</v>
      </c>
      <c r="R122" s="347">
        <v>126</v>
      </c>
      <c r="S122" s="347">
        <v>114</v>
      </c>
      <c r="T122" s="347">
        <v>131</v>
      </c>
      <c r="U122" s="347">
        <v>114</v>
      </c>
      <c r="V122" s="347">
        <v>70</v>
      </c>
      <c r="W122" s="348"/>
      <c r="X122" s="347">
        <v>3117</v>
      </c>
      <c r="Y122" s="347">
        <v>188</v>
      </c>
      <c r="Z122" s="347">
        <v>67</v>
      </c>
      <c r="AA122" s="347">
        <v>45</v>
      </c>
      <c r="AB122" s="347">
        <v>127</v>
      </c>
      <c r="AC122" s="347">
        <v>497</v>
      </c>
      <c r="AD122" s="347">
        <v>640</v>
      </c>
      <c r="AE122" s="347">
        <v>388</v>
      </c>
      <c r="AF122" s="347">
        <v>260</v>
      </c>
      <c r="AG122" s="347">
        <v>199</v>
      </c>
      <c r="AH122" s="347">
        <v>170</v>
      </c>
      <c r="AI122" s="347">
        <v>115</v>
      </c>
      <c r="AJ122" s="347">
        <v>88</v>
      </c>
      <c r="AK122" s="347">
        <v>68</v>
      </c>
      <c r="AL122" s="347">
        <v>74</v>
      </c>
      <c r="AM122" s="347">
        <v>52</v>
      </c>
      <c r="AN122" s="347">
        <v>54</v>
      </c>
      <c r="AO122" s="347">
        <v>35</v>
      </c>
      <c r="AP122" s="347">
        <v>35</v>
      </c>
      <c r="AQ122" s="347">
        <v>15</v>
      </c>
      <c r="AR122" s="359"/>
      <c r="AS122" s="347">
        <v>3139</v>
      </c>
      <c r="AT122" s="347">
        <v>193</v>
      </c>
      <c r="AU122" s="347">
        <v>76</v>
      </c>
      <c r="AV122" s="347">
        <v>41</v>
      </c>
      <c r="AW122" s="347">
        <v>98</v>
      </c>
      <c r="AX122" s="347">
        <v>481</v>
      </c>
      <c r="AY122" s="347">
        <v>589</v>
      </c>
      <c r="AZ122" s="347">
        <v>397</v>
      </c>
      <c r="BA122" s="347">
        <v>252</v>
      </c>
      <c r="BB122" s="347">
        <v>155</v>
      </c>
      <c r="BC122" s="347">
        <v>137</v>
      </c>
      <c r="BD122" s="347">
        <v>130</v>
      </c>
      <c r="BE122" s="347">
        <v>86</v>
      </c>
      <c r="BF122" s="347">
        <v>70</v>
      </c>
      <c r="BG122" s="347">
        <v>70</v>
      </c>
      <c r="BH122" s="347">
        <v>74</v>
      </c>
      <c r="BI122" s="347">
        <v>60</v>
      </c>
      <c r="BJ122" s="347">
        <v>96</v>
      </c>
      <c r="BK122" s="347">
        <v>79</v>
      </c>
      <c r="BL122" s="347">
        <v>55</v>
      </c>
      <c r="BM122" s="322"/>
    </row>
    <row r="123" spans="1:65">
      <c r="A123" s="324">
        <v>108</v>
      </c>
      <c r="B123" s="343" t="s">
        <v>182</v>
      </c>
      <c r="C123" s="347">
        <v>7900</v>
      </c>
      <c r="D123" s="347">
        <v>473</v>
      </c>
      <c r="E123" s="347">
        <v>175</v>
      </c>
      <c r="F123" s="347">
        <v>105</v>
      </c>
      <c r="G123" s="347">
        <v>413</v>
      </c>
      <c r="H123" s="347">
        <v>1313</v>
      </c>
      <c r="I123" s="347">
        <v>1492</v>
      </c>
      <c r="J123" s="347">
        <v>1015</v>
      </c>
      <c r="K123" s="347">
        <v>623</v>
      </c>
      <c r="L123" s="347">
        <v>418</v>
      </c>
      <c r="M123" s="347">
        <v>386</v>
      </c>
      <c r="N123" s="347">
        <v>303</v>
      </c>
      <c r="O123" s="347">
        <v>215</v>
      </c>
      <c r="P123" s="347">
        <v>141</v>
      </c>
      <c r="Q123" s="347">
        <v>177</v>
      </c>
      <c r="R123" s="347">
        <v>151</v>
      </c>
      <c r="S123" s="347">
        <v>141</v>
      </c>
      <c r="T123" s="347">
        <v>130</v>
      </c>
      <c r="U123" s="347">
        <v>131</v>
      </c>
      <c r="V123" s="347">
        <v>98</v>
      </c>
      <c r="W123" s="348"/>
      <c r="X123" s="347">
        <v>4060</v>
      </c>
      <c r="Y123" s="347">
        <v>245</v>
      </c>
      <c r="Z123" s="347">
        <v>92</v>
      </c>
      <c r="AA123" s="347">
        <v>60</v>
      </c>
      <c r="AB123" s="347">
        <v>247</v>
      </c>
      <c r="AC123" s="347">
        <v>697</v>
      </c>
      <c r="AD123" s="347">
        <v>789</v>
      </c>
      <c r="AE123" s="347">
        <v>517</v>
      </c>
      <c r="AF123" s="347">
        <v>327</v>
      </c>
      <c r="AG123" s="347">
        <v>219</v>
      </c>
      <c r="AH123" s="347">
        <v>205</v>
      </c>
      <c r="AI123" s="347">
        <v>160</v>
      </c>
      <c r="AJ123" s="347">
        <v>109</v>
      </c>
      <c r="AK123" s="347">
        <v>71</v>
      </c>
      <c r="AL123" s="347">
        <v>87</v>
      </c>
      <c r="AM123" s="347">
        <v>64</v>
      </c>
      <c r="AN123" s="347">
        <v>60</v>
      </c>
      <c r="AO123" s="347">
        <v>41</v>
      </c>
      <c r="AP123" s="347">
        <v>41</v>
      </c>
      <c r="AQ123" s="347">
        <v>29</v>
      </c>
      <c r="AR123" s="359"/>
      <c r="AS123" s="347">
        <v>3840</v>
      </c>
      <c r="AT123" s="347">
        <v>228</v>
      </c>
      <c r="AU123" s="347">
        <v>83</v>
      </c>
      <c r="AV123" s="347">
        <v>45</v>
      </c>
      <c r="AW123" s="347">
        <v>166</v>
      </c>
      <c r="AX123" s="347">
        <v>616</v>
      </c>
      <c r="AY123" s="347">
        <v>703</v>
      </c>
      <c r="AZ123" s="347">
        <v>498</v>
      </c>
      <c r="BA123" s="347">
        <v>296</v>
      </c>
      <c r="BB123" s="347">
        <v>199</v>
      </c>
      <c r="BC123" s="347">
        <v>181</v>
      </c>
      <c r="BD123" s="347">
        <v>143</v>
      </c>
      <c r="BE123" s="347">
        <v>106</v>
      </c>
      <c r="BF123" s="347">
        <v>70</v>
      </c>
      <c r="BG123" s="347">
        <v>90</v>
      </c>
      <c r="BH123" s="347">
        <v>87</v>
      </c>
      <c r="BI123" s="347">
        <v>81</v>
      </c>
      <c r="BJ123" s="347">
        <v>89</v>
      </c>
      <c r="BK123" s="347">
        <v>90</v>
      </c>
      <c r="BL123" s="347">
        <v>69</v>
      </c>
      <c r="BM123" s="322"/>
    </row>
    <row r="124" spans="1:65">
      <c r="A124" s="324">
        <v>109</v>
      </c>
      <c r="B124" s="343" t="s">
        <v>183</v>
      </c>
      <c r="C124" s="347">
        <v>7407</v>
      </c>
      <c r="D124" s="347">
        <v>346</v>
      </c>
      <c r="E124" s="347">
        <v>155</v>
      </c>
      <c r="F124" s="347">
        <v>109</v>
      </c>
      <c r="G124" s="347">
        <v>506</v>
      </c>
      <c r="H124" s="347">
        <v>1481</v>
      </c>
      <c r="I124" s="347">
        <v>1349</v>
      </c>
      <c r="J124" s="347">
        <v>821</v>
      </c>
      <c r="K124" s="347">
        <v>552</v>
      </c>
      <c r="L124" s="347">
        <v>397</v>
      </c>
      <c r="M124" s="347">
        <v>343</v>
      </c>
      <c r="N124" s="347">
        <v>258</v>
      </c>
      <c r="O124" s="347">
        <v>225</v>
      </c>
      <c r="P124" s="347">
        <v>165</v>
      </c>
      <c r="Q124" s="347">
        <v>155</v>
      </c>
      <c r="R124" s="347">
        <v>137</v>
      </c>
      <c r="S124" s="347">
        <v>128</v>
      </c>
      <c r="T124" s="347">
        <v>104</v>
      </c>
      <c r="U124" s="347">
        <v>115</v>
      </c>
      <c r="V124" s="347">
        <v>61</v>
      </c>
      <c r="W124" s="348"/>
      <c r="X124" s="347">
        <v>3610</v>
      </c>
      <c r="Y124" s="347">
        <v>206</v>
      </c>
      <c r="Z124" s="347">
        <v>79</v>
      </c>
      <c r="AA124" s="347">
        <v>57</v>
      </c>
      <c r="AB124" s="347">
        <v>196</v>
      </c>
      <c r="AC124" s="347">
        <v>700</v>
      </c>
      <c r="AD124" s="347">
        <v>639</v>
      </c>
      <c r="AE124" s="347">
        <v>418</v>
      </c>
      <c r="AF124" s="347">
        <v>281</v>
      </c>
      <c r="AG124" s="347">
        <v>219</v>
      </c>
      <c r="AH124" s="347">
        <v>174</v>
      </c>
      <c r="AI124" s="347">
        <v>131</v>
      </c>
      <c r="AJ124" s="347">
        <v>125</v>
      </c>
      <c r="AK124" s="347">
        <v>95</v>
      </c>
      <c r="AL124" s="347">
        <v>88</v>
      </c>
      <c r="AM124" s="347">
        <v>61</v>
      </c>
      <c r="AN124" s="347">
        <v>44</v>
      </c>
      <c r="AO124" s="347">
        <v>40</v>
      </c>
      <c r="AP124" s="347">
        <v>44</v>
      </c>
      <c r="AQ124" s="347">
        <v>13</v>
      </c>
      <c r="AR124" s="359"/>
      <c r="AS124" s="347">
        <v>3797</v>
      </c>
      <c r="AT124" s="347">
        <v>140</v>
      </c>
      <c r="AU124" s="347">
        <v>76</v>
      </c>
      <c r="AV124" s="347">
        <v>52</v>
      </c>
      <c r="AW124" s="347">
        <v>310</v>
      </c>
      <c r="AX124" s="347">
        <v>781</v>
      </c>
      <c r="AY124" s="347">
        <v>710</v>
      </c>
      <c r="AZ124" s="347">
        <v>403</v>
      </c>
      <c r="BA124" s="347">
        <v>271</v>
      </c>
      <c r="BB124" s="347">
        <v>178</v>
      </c>
      <c r="BC124" s="347">
        <v>169</v>
      </c>
      <c r="BD124" s="347">
        <v>127</v>
      </c>
      <c r="BE124" s="347">
        <v>100</v>
      </c>
      <c r="BF124" s="347">
        <v>70</v>
      </c>
      <c r="BG124" s="347">
        <v>67</v>
      </c>
      <c r="BH124" s="347">
        <v>76</v>
      </c>
      <c r="BI124" s="347">
        <v>84</v>
      </c>
      <c r="BJ124" s="347">
        <v>64</v>
      </c>
      <c r="BK124" s="347">
        <v>71</v>
      </c>
      <c r="BL124" s="347">
        <v>48</v>
      </c>
      <c r="BM124" s="322"/>
    </row>
    <row r="125" spans="1:65">
      <c r="A125" s="324">
        <v>110</v>
      </c>
      <c r="B125" s="343" t="s">
        <v>184</v>
      </c>
      <c r="C125" s="347">
        <v>11323</v>
      </c>
      <c r="D125" s="347">
        <v>609</v>
      </c>
      <c r="E125" s="347">
        <v>201</v>
      </c>
      <c r="F125" s="347">
        <v>128</v>
      </c>
      <c r="G125" s="347">
        <v>410</v>
      </c>
      <c r="H125" s="347">
        <v>1893</v>
      </c>
      <c r="I125" s="347">
        <v>2509</v>
      </c>
      <c r="J125" s="347">
        <v>1699</v>
      </c>
      <c r="K125" s="347">
        <v>1023</v>
      </c>
      <c r="L125" s="347">
        <v>621</v>
      </c>
      <c r="M125" s="347">
        <v>570</v>
      </c>
      <c r="N125" s="347">
        <v>405</v>
      </c>
      <c r="O125" s="347">
        <v>331</v>
      </c>
      <c r="P125" s="347">
        <v>213</v>
      </c>
      <c r="Q125" s="347">
        <v>192</v>
      </c>
      <c r="R125" s="347">
        <v>164</v>
      </c>
      <c r="S125" s="347">
        <v>122</v>
      </c>
      <c r="T125" s="347">
        <v>96</v>
      </c>
      <c r="U125" s="347">
        <v>88</v>
      </c>
      <c r="V125" s="347">
        <v>49</v>
      </c>
      <c r="W125" s="348"/>
      <c r="X125" s="347">
        <v>5802</v>
      </c>
      <c r="Y125" s="347">
        <v>315</v>
      </c>
      <c r="Z125" s="347">
        <v>100</v>
      </c>
      <c r="AA125" s="347">
        <v>68</v>
      </c>
      <c r="AB125" s="347">
        <v>224</v>
      </c>
      <c r="AC125" s="347">
        <v>947</v>
      </c>
      <c r="AD125" s="347">
        <v>1239</v>
      </c>
      <c r="AE125" s="347">
        <v>866</v>
      </c>
      <c r="AF125" s="347">
        <v>516</v>
      </c>
      <c r="AG125" s="347">
        <v>329</v>
      </c>
      <c r="AH125" s="347">
        <v>321</v>
      </c>
      <c r="AI125" s="347">
        <v>254</v>
      </c>
      <c r="AJ125" s="347">
        <v>194</v>
      </c>
      <c r="AK125" s="347">
        <v>118</v>
      </c>
      <c r="AL125" s="347">
        <v>90</v>
      </c>
      <c r="AM125" s="347">
        <v>85</v>
      </c>
      <c r="AN125" s="347">
        <v>56</v>
      </c>
      <c r="AO125" s="347">
        <v>39</v>
      </c>
      <c r="AP125" s="347">
        <v>27</v>
      </c>
      <c r="AQ125" s="347">
        <v>14</v>
      </c>
      <c r="AR125" s="359"/>
      <c r="AS125" s="347">
        <v>5521</v>
      </c>
      <c r="AT125" s="347">
        <v>294</v>
      </c>
      <c r="AU125" s="347">
        <v>101</v>
      </c>
      <c r="AV125" s="347">
        <v>60</v>
      </c>
      <c r="AW125" s="347">
        <v>186</v>
      </c>
      <c r="AX125" s="347">
        <v>946</v>
      </c>
      <c r="AY125" s="347">
        <v>1270</v>
      </c>
      <c r="AZ125" s="347">
        <v>833</v>
      </c>
      <c r="BA125" s="347">
        <v>507</v>
      </c>
      <c r="BB125" s="347">
        <v>292</v>
      </c>
      <c r="BC125" s="347">
        <v>249</v>
      </c>
      <c r="BD125" s="347">
        <v>151</v>
      </c>
      <c r="BE125" s="347">
        <v>137</v>
      </c>
      <c r="BF125" s="347">
        <v>95</v>
      </c>
      <c r="BG125" s="347">
        <v>102</v>
      </c>
      <c r="BH125" s="347">
        <v>79</v>
      </c>
      <c r="BI125" s="347">
        <v>66</v>
      </c>
      <c r="BJ125" s="347">
        <v>57</v>
      </c>
      <c r="BK125" s="347">
        <v>61</v>
      </c>
      <c r="BL125" s="347">
        <v>35</v>
      </c>
      <c r="BM125" s="322"/>
    </row>
    <row r="126" spans="1:65">
      <c r="A126" s="305">
        <v>111</v>
      </c>
      <c r="B126" s="309" t="s">
        <v>185</v>
      </c>
      <c r="C126" s="350">
        <v>8793</v>
      </c>
      <c r="D126" s="350">
        <v>464</v>
      </c>
      <c r="E126" s="350">
        <v>224</v>
      </c>
      <c r="F126" s="350">
        <v>138</v>
      </c>
      <c r="G126" s="350">
        <v>431</v>
      </c>
      <c r="H126" s="350">
        <v>1650</v>
      </c>
      <c r="I126" s="350">
        <v>1675</v>
      </c>
      <c r="J126" s="350">
        <v>1135</v>
      </c>
      <c r="K126" s="350">
        <v>725</v>
      </c>
      <c r="L126" s="350">
        <v>493</v>
      </c>
      <c r="M126" s="350">
        <v>415</v>
      </c>
      <c r="N126" s="350">
        <v>347</v>
      </c>
      <c r="O126" s="350">
        <v>238</v>
      </c>
      <c r="P126" s="350">
        <v>203</v>
      </c>
      <c r="Q126" s="350">
        <v>174</v>
      </c>
      <c r="R126" s="350">
        <v>130</v>
      </c>
      <c r="S126" s="350">
        <v>112</v>
      </c>
      <c r="T126" s="350">
        <v>102</v>
      </c>
      <c r="U126" s="350">
        <v>76</v>
      </c>
      <c r="V126" s="350">
        <v>61</v>
      </c>
      <c r="W126" s="351"/>
      <c r="X126" s="350">
        <v>4543</v>
      </c>
      <c r="Y126" s="350">
        <v>247</v>
      </c>
      <c r="Z126" s="350">
        <v>109</v>
      </c>
      <c r="AA126" s="350">
        <v>69</v>
      </c>
      <c r="AB126" s="350">
        <v>229</v>
      </c>
      <c r="AC126" s="350">
        <v>899</v>
      </c>
      <c r="AD126" s="350">
        <v>819</v>
      </c>
      <c r="AE126" s="350">
        <v>586</v>
      </c>
      <c r="AF126" s="350">
        <v>399</v>
      </c>
      <c r="AG126" s="350">
        <v>266</v>
      </c>
      <c r="AH126" s="350">
        <v>214</v>
      </c>
      <c r="AI126" s="350">
        <v>196</v>
      </c>
      <c r="AJ126" s="350">
        <v>136</v>
      </c>
      <c r="AK126" s="350">
        <v>109</v>
      </c>
      <c r="AL126" s="350">
        <v>84</v>
      </c>
      <c r="AM126" s="350">
        <v>68</v>
      </c>
      <c r="AN126" s="350">
        <v>46</v>
      </c>
      <c r="AO126" s="350">
        <v>33</v>
      </c>
      <c r="AP126" s="350">
        <v>19</v>
      </c>
      <c r="AQ126" s="350">
        <v>15</v>
      </c>
      <c r="AR126" s="360"/>
      <c r="AS126" s="350">
        <v>4250</v>
      </c>
      <c r="AT126" s="350">
        <v>217</v>
      </c>
      <c r="AU126" s="350">
        <v>115</v>
      </c>
      <c r="AV126" s="350">
        <v>69</v>
      </c>
      <c r="AW126" s="350">
        <v>202</v>
      </c>
      <c r="AX126" s="350">
        <v>751</v>
      </c>
      <c r="AY126" s="350">
        <v>856</v>
      </c>
      <c r="AZ126" s="350">
        <v>549</v>
      </c>
      <c r="BA126" s="350">
        <v>326</v>
      </c>
      <c r="BB126" s="350">
        <v>227</v>
      </c>
      <c r="BC126" s="350">
        <v>201</v>
      </c>
      <c r="BD126" s="350">
        <v>151</v>
      </c>
      <c r="BE126" s="350">
        <v>102</v>
      </c>
      <c r="BF126" s="350">
        <v>94</v>
      </c>
      <c r="BG126" s="350">
        <v>90</v>
      </c>
      <c r="BH126" s="350">
        <v>62</v>
      </c>
      <c r="BI126" s="350">
        <v>66</v>
      </c>
      <c r="BJ126" s="350">
        <v>69</v>
      </c>
      <c r="BK126" s="350">
        <v>57</v>
      </c>
      <c r="BL126" s="350">
        <v>46</v>
      </c>
      <c r="BM126" s="334"/>
    </row>
    <row r="127" spans="1:65">
      <c r="A127" s="324">
        <v>201</v>
      </c>
      <c r="B127" s="343" t="s">
        <v>186</v>
      </c>
      <c r="C127" s="347">
        <v>13794</v>
      </c>
      <c r="D127" s="347">
        <v>882</v>
      </c>
      <c r="E127" s="347">
        <v>360</v>
      </c>
      <c r="F127" s="347">
        <v>219</v>
      </c>
      <c r="G127" s="347">
        <v>766</v>
      </c>
      <c r="H127" s="347">
        <v>3115</v>
      </c>
      <c r="I127" s="347">
        <v>2866</v>
      </c>
      <c r="J127" s="347">
        <v>1736</v>
      </c>
      <c r="K127" s="347">
        <v>1063</v>
      </c>
      <c r="L127" s="347">
        <v>700</v>
      </c>
      <c r="M127" s="347">
        <v>647</v>
      </c>
      <c r="N127" s="347">
        <v>413</v>
      </c>
      <c r="O127" s="347">
        <v>274</v>
      </c>
      <c r="P127" s="347">
        <v>203</v>
      </c>
      <c r="Q127" s="347">
        <v>142</v>
      </c>
      <c r="R127" s="347">
        <v>117</v>
      </c>
      <c r="S127" s="347">
        <v>89</v>
      </c>
      <c r="T127" s="347">
        <v>80</v>
      </c>
      <c r="U127" s="347">
        <v>90</v>
      </c>
      <c r="V127" s="347">
        <v>32</v>
      </c>
      <c r="W127" s="348"/>
      <c r="X127" s="347">
        <v>7419</v>
      </c>
      <c r="Y127" s="347">
        <v>472</v>
      </c>
      <c r="Z127" s="347">
        <v>190</v>
      </c>
      <c r="AA127" s="347">
        <v>102</v>
      </c>
      <c r="AB127" s="347">
        <v>434</v>
      </c>
      <c r="AC127" s="347">
        <v>1600</v>
      </c>
      <c r="AD127" s="347">
        <v>1557</v>
      </c>
      <c r="AE127" s="347">
        <v>935</v>
      </c>
      <c r="AF127" s="347">
        <v>563</v>
      </c>
      <c r="AG127" s="347">
        <v>439</v>
      </c>
      <c r="AH127" s="347">
        <v>384</v>
      </c>
      <c r="AI127" s="347">
        <v>241</v>
      </c>
      <c r="AJ127" s="347">
        <v>155</v>
      </c>
      <c r="AK127" s="347">
        <v>124</v>
      </c>
      <c r="AL127" s="347">
        <v>76</v>
      </c>
      <c r="AM127" s="347">
        <v>63</v>
      </c>
      <c r="AN127" s="347">
        <v>26</v>
      </c>
      <c r="AO127" s="347">
        <v>26</v>
      </c>
      <c r="AP127" s="347">
        <v>23</v>
      </c>
      <c r="AQ127" s="347">
        <v>9</v>
      </c>
      <c r="AR127" s="359"/>
      <c r="AS127" s="347">
        <v>6375</v>
      </c>
      <c r="AT127" s="347">
        <v>410</v>
      </c>
      <c r="AU127" s="347">
        <v>170</v>
      </c>
      <c r="AV127" s="347">
        <v>117</v>
      </c>
      <c r="AW127" s="347">
        <v>332</v>
      </c>
      <c r="AX127" s="347">
        <v>1515</v>
      </c>
      <c r="AY127" s="347">
        <v>1309</v>
      </c>
      <c r="AZ127" s="347">
        <v>801</v>
      </c>
      <c r="BA127" s="347">
        <v>500</v>
      </c>
      <c r="BB127" s="347">
        <v>261</v>
      </c>
      <c r="BC127" s="347">
        <v>263</v>
      </c>
      <c r="BD127" s="347">
        <v>172</v>
      </c>
      <c r="BE127" s="347">
        <v>119</v>
      </c>
      <c r="BF127" s="347">
        <v>79</v>
      </c>
      <c r="BG127" s="347">
        <v>66</v>
      </c>
      <c r="BH127" s="347">
        <v>54</v>
      </c>
      <c r="BI127" s="347">
        <v>63</v>
      </c>
      <c r="BJ127" s="347">
        <v>54</v>
      </c>
      <c r="BK127" s="347">
        <v>67</v>
      </c>
      <c r="BL127" s="347">
        <v>23</v>
      </c>
      <c r="BM127" s="322"/>
    </row>
    <row r="128" spans="1:65">
      <c r="A128" s="324">
        <v>202</v>
      </c>
      <c r="B128" s="343" t="s">
        <v>187</v>
      </c>
      <c r="C128" s="347">
        <v>16421</v>
      </c>
      <c r="D128" s="347">
        <v>1122</v>
      </c>
      <c r="E128" s="347">
        <v>426</v>
      </c>
      <c r="F128" s="347">
        <v>183</v>
      </c>
      <c r="G128" s="347">
        <v>478</v>
      </c>
      <c r="H128" s="347">
        <v>2457</v>
      </c>
      <c r="I128" s="347">
        <v>3376</v>
      </c>
      <c r="J128" s="347">
        <v>2508</v>
      </c>
      <c r="K128" s="347">
        <v>1554</v>
      </c>
      <c r="L128" s="347">
        <v>1028</v>
      </c>
      <c r="M128" s="347">
        <v>821</v>
      </c>
      <c r="N128" s="347">
        <v>616</v>
      </c>
      <c r="O128" s="347">
        <v>390</v>
      </c>
      <c r="P128" s="347">
        <v>339</v>
      </c>
      <c r="Q128" s="347">
        <v>247</v>
      </c>
      <c r="R128" s="347">
        <v>242</v>
      </c>
      <c r="S128" s="347">
        <v>196</v>
      </c>
      <c r="T128" s="347">
        <v>173</v>
      </c>
      <c r="U128" s="347">
        <v>164</v>
      </c>
      <c r="V128" s="347">
        <v>101</v>
      </c>
      <c r="W128" s="348"/>
      <c r="X128" s="347">
        <v>8720</v>
      </c>
      <c r="Y128" s="347">
        <v>594</v>
      </c>
      <c r="Z128" s="347">
        <v>225</v>
      </c>
      <c r="AA128" s="347">
        <v>90</v>
      </c>
      <c r="AB128" s="347">
        <v>254</v>
      </c>
      <c r="AC128" s="347">
        <v>1278</v>
      </c>
      <c r="AD128" s="347">
        <v>1732</v>
      </c>
      <c r="AE128" s="347">
        <v>1351</v>
      </c>
      <c r="AF128" s="347">
        <v>864</v>
      </c>
      <c r="AG128" s="347">
        <v>587</v>
      </c>
      <c r="AH128" s="347">
        <v>493</v>
      </c>
      <c r="AI128" s="347">
        <v>349</v>
      </c>
      <c r="AJ128" s="347">
        <v>223</v>
      </c>
      <c r="AK128" s="347">
        <v>202</v>
      </c>
      <c r="AL128" s="347">
        <v>137</v>
      </c>
      <c r="AM128" s="347">
        <v>114</v>
      </c>
      <c r="AN128" s="347">
        <v>89</v>
      </c>
      <c r="AO128" s="347">
        <v>64</v>
      </c>
      <c r="AP128" s="347">
        <v>49</v>
      </c>
      <c r="AQ128" s="347">
        <v>25</v>
      </c>
      <c r="AR128" s="359"/>
      <c r="AS128" s="347">
        <v>7701</v>
      </c>
      <c r="AT128" s="347">
        <v>528</v>
      </c>
      <c r="AU128" s="347">
        <v>201</v>
      </c>
      <c r="AV128" s="347">
        <v>93</v>
      </c>
      <c r="AW128" s="347">
        <v>224</v>
      </c>
      <c r="AX128" s="347">
        <v>1179</v>
      </c>
      <c r="AY128" s="347">
        <v>1644</v>
      </c>
      <c r="AZ128" s="347">
        <v>1157</v>
      </c>
      <c r="BA128" s="347">
        <v>690</v>
      </c>
      <c r="BB128" s="347">
        <v>441</v>
      </c>
      <c r="BC128" s="347">
        <v>328</v>
      </c>
      <c r="BD128" s="347">
        <v>267</v>
      </c>
      <c r="BE128" s="347">
        <v>167</v>
      </c>
      <c r="BF128" s="347">
        <v>137</v>
      </c>
      <c r="BG128" s="347">
        <v>110</v>
      </c>
      <c r="BH128" s="347">
        <v>128</v>
      </c>
      <c r="BI128" s="347">
        <v>107</v>
      </c>
      <c r="BJ128" s="347">
        <v>109</v>
      </c>
      <c r="BK128" s="347">
        <v>115</v>
      </c>
      <c r="BL128" s="347">
        <v>76</v>
      </c>
      <c r="BM128" s="322"/>
    </row>
    <row r="129" spans="1:65">
      <c r="A129" s="324">
        <v>203</v>
      </c>
      <c r="B129" s="343" t="s">
        <v>188</v>
      </c>
      <c r="C129" s="347">
        <v>9786</v>
      </c>
      <c r="D129" s="347">
        <v>634</v>
      </c>
      <c r="E129" s="347">
        <v>252</v>
      </c>
      <c r="F129" s="347">
        <v>148</v>
      </c>
      <c r="G129" s="347">
        <v>402</v>
      </c>
      <c r="H129" s="347">
        <v>1683</v>
      </c>
      <c r="I129" s="347">
        <v>1917</v>
      </c>
      <c r="J129" s="347">
        <v>1436</v>
      </c>
      <c r="K129" s="347">
        <v>795</v>
      </c>
      <c r="L129" s="347">
        <v>578</v>
      </c>
      <c r="M129" s="347">
        <v>460</v>
      </c>
      <c r="N129" s="347">
        <v>363</v>
      </c>
      <c r="O129" s="347">
        <v>236</v>
      </c>
      <c r="P129" s="347">
        <v>230</v>
      </c>
      <c r="Q129" s="347">
        <v>164</v>
      </c>
      <c r="R129" s="347">
        <v>135</v>
      </c>
      <c r="S129" s="347">
        <v>93</v>
      </c>
      <c r="T129" s="347">
        <v>96</v>
      </c>
      <c r="U129" s="347">
        <v>99</v>
      </c>
      <c r="V129" s="347">
        <v>65</v>
      </c>
      <c r="W129" s="348"/>
      <c r="X129" s="347">
        <v>5157</v>
      </c>
      <c r="Y129" s="347">
        <v>323</v>
      </c>
      <c r="Z129" s="347">
        <v>112</v>
      </c>
      <c r="AA129" s="347">
        <v>78</v>
      </c>
      <c r="AB129" s="347">
        <v>233</v>
      </c>
      <c r="AC129" s="347">
        <v>916</v>
      </c>
      <c r="AD129" s="347">
        <v>1025</v>
      </c>
      <c r="AE129" s="347">
        <v>762</v>
      </c>
      <c r="AF129" s="347">
        <v>436</v>
      </c>
      <c r="AG129" s="347">
        <v>320</v>
      </c>
      <c r="AH129" s="347">
        <v>246</v>
      </c>
      <c r="AI129" s="347">
        <v>200</v>
      </c>
      <c r="AJ129" s="347">
        <v>122</v>
      </c>
      <c r="AK129" s="347">
        <v>128</v>
      </c>
      <c r="AL129" s="347">
        <v>87</v>
      </c>
      <c r="AM129" s="347">
        <v>67</v>
      </c>
      <c r="AN129" s="347">
        <v>33</v>
      </c>
      <c r="AO129" s="347">
        <v>29</v>
      </c>
      <c r="AP129" s="347">
        <v>29</v>
      </c>
      <c r="AQ129" s="347">
        <v>11</v>
      </c>
      <c r="AR129" s="359"/>
      <c r="AS129" s="347">
        <v>4629</v>
      </c>
      <c r="AT129" s="347">
        <v>311</v>
      </c>
      <c r="AU129" s="347">
        <v>140</v>
      </c>
      <c r="AV129" s="347">
        <v>70</v>
      </c>
      <c r="AW129" s="347">
        <v>169</v>
      </c>
      <c r="AX129" s="347">
        <v>767</v>
      </c>
      <c r="AY129" s="347">
        <v>892</v>
      </c>
      <c r="AZ129" s="347">
        <v>674</v>
      </c>
      <c r="BA129" s="347">
        <v>359</v>
      </c>
      <c r="BB129" s="347">
        <v>258</v>
      </c>
      <c r="BC129" s="347">
        <v>214</v>
      </c>
      <c r="BD129" s="347">
        <v>163</v>
      </c>
      <c r="BE129" s="347">
        <v>114</v>
      </c>
      <c r="BF129" s="347">
        <v>102</v>
      </c>
      <c r="BG129" s="347">
        <v>77</v>
      </c>
      <c r="BH129" s="347">
        <v>68</v>
      </c>
      <c r="BI129" s="347">
        <v>60</v>
      </c>
      <c r="BJ129" s="347">
        <v>67</v>
      </c>
      <c r="BK129" s="347">
        <v>70</v>
      </c>
      <c r="BL129" s="347">
        <v>54</v>
      </c>
      <c r="BM129" s="322"/>
    </row>
    <row r="130" spans="1:65">
      <c r="A130" s="324">
        <v>204</v>
      </c>
      <c r="B130" s="343" t="s">
        <v>189</v>
      </c>
      <c r="C130" s="347">
        <v>20310</v>
      </c>
      <c r="D130" s="347">
        <v>1455</v>
      </c>
      <c r="E130" s="347">
        <v>712</v>
      </c>
      <c r="F130" s="347">
        <v>407</v>
      </c>
      <c r="G130" s="347">
        <v>755</v>
      </c>
      <c r="H130" s="347">
        <v>3225</v>
      </c>
      <c r="I130" s="347">
        <v>3683</v>
      </c>
      <c r="J130" s="347">
        <v>2720</v>
      </c>
      <c r="K130" s="347">
        <v>1922</v>
      </c>
      <c r="L130" s="347">
        <v>1309</v>
      </c>
      <c r="M130" s="347">
        <v>1044</v>
      </c>
      <c r="N130" s="347">
        <v>779</v>
      </c>
      <c r="O130" s="347">
        <v>612</v>
      </c>
      <c r="P130" s="347">
        <v>420</v>
      </c>
      <c r="Q130" s="347">
        <v>312</v>
      </c>
      <c r="R130" s="347">
        <v>238</v>
      </c>
      <c r="S130" s="347">
        <v>211</v>
      </c>
      <c r="T130" s="347">
        <v>195</v>
      </c>
      <c r="U130" s="347">
        <v>193</v>
      </c>
      <c r="V130" s="347">
        <v>118</v>
      </c>
      <c r="W130" s="348"/>
      <c r="X130" s="347">
        <v>10447</v>
      </c>
      <c r="Y130" s="347">
        <v>757</v>
      </c>
      <c r="Z130" s="347">
        <v>365</v>
      </c>
      <c r="AA130" s="347">
        <v>198</v>
      </c>
      <c r="AB130" s="347">
        <v>469</v>
      </c>
      <c r="AC130" s="347">
        <v>1727</v>
      </c>
      <c r="AD130" s="347">
        <v>1816</v>
      </c>
      <c r="AE130" s="347">
        <v>1389</v>
      </c>
      <c r="AF130" s="347">
        <v>961</v>
      </c>
      <c r="AG130" s="347">
        <v>688</v>
      </c>
      <c r="AH130" s="347">
        <v>578</v>
      </c>
      <c r="AI130" s="347">
        <v>426</v>
      </c>
      <c r="AJ130" s="347">
        <v>338</v>
      </c>
      <c r="AK130" s="347">
        <v>221</v>
      </c>
      <c r="AL130" s="347">
        <v>167</v>
      </c>
      <c r="AM130" s="347">
        <v>108</v>
      </c>
      <c r="AN130" s="347">
        <v>85</v>
      </c>
      <c r="AO130" s="347">
        <v>69</v>
      </c>
      <c r="AP130" s="347">
        <v>57</v>
      </c>
      <c r="AQ130" s="347">
        <v>28</v>
      </c>
      <c r="AR130" s="359"/>
      <c r="AS130" s="347">
        <v>9863</v>
      </c>
      <c r="AT130" s="347">
        <v>698</v>
      </c>
      <c r="AU130" s="347">
        <v>347</v>
      </c>
      <c r="AV130" s="347">
        <v>209</v>
      </c>
      <c r="AW130" s="347">
        <v>286</v>
      </c>
      <c r="AX130" s="347">
        <v>1498</v>
      </c>
      <c r="AY130" s="347">
        <v>1867</v>
      </c>
      <c r="AZ130" s="347">
        <v>1331</v>
      </c>
      <c r="BA130" s="347">
        <v>961</v>
      </c>
      <c r="BB130" s="347">
        <v>621</v>
      </c>
      <c r="BC130" s="347">
        <v>466</v>
      </c>
      <c r="BD130" s="347">
        <v>353</v>
      </c>
      <c r="BE130" s="347">
        <v>274</v>
      </c>
      <c r="BF130" s="347">
        <v>199</v>
      </c>
      <c r="BG130" s="347">
        <v>145</v>
      </c>
      <c r="BH130" s="347">
        <v>130</v>
      </c>
      <c r="BI130" s="347">
        <v>126</v>
      </c>
      <c r="BJ130" s="347">
        <v>126</v>
      </c>
      <c r="BK130" s="347">
        <v>136</v>
      </c>
      <c r="BL130" s="347">
        <v>90</v>
      </c>
      <c r="BM130" s="322"/>
    </row>
    <row r="131" spans="1:65">
      <c r="A131" s="324">
        <v>205</v>
      </c>
      <c r="B131" s="343" t="s">
        <v>190</v>
      </c>
      <c r="C131" s="347">
        <v>1825</v>
      </c>
      <c r="D131" s="347">
        <v>84</v>
      </c>
      <c r="E131" s="347">
        <v>35</v>
      </c>
      <c r="F131" s="347">
        <v>29</v>
      </c>
      <c r="G131" s="347">
        <v>126</v>
      </c>
      <c r="H131" s="347">
        <v>441</v>
      </c>
      <c r="I131" s="347">
        <v>374</v>
      </c>
      <c r="J131" s="347">
        <v>246</v>
      </c>
      <c r="K131" s="347">
        <v>119</v>
      </c>
      <c r="L131" s="347">
        <v>89</v>
      </c>
      <c r="M131" s="347">
        <v>89</v>
      </c>
      <c r="N131" s="347">
        <v>46</v>
      </c>
      <c r="O131" s="347">
        <v>38</v>
      </c>
      <c r="P131" s="347">
        <v>19</v>
      </c>
      <c r="Q131" s="347">
        <v>14</v>
      </c>
      <c r="R131" s="347">
        <v>22</v>
      </c>
      <c r="S131" s="347">
        <v>11</v>
      </c>
      <c r="T131" s="347">
        <v>13</v>
      </c>
      <c r="U131" s="347">
        <v>18</v>
      </c>
      <c r="V131" s="347">
        <v>12</v>
      </c>
      <c r="W131" s="348"/>
      <c r="X131" s="347">
        <v>986</v>
      </c>
      <c r="Y131" s="347">
        <v>48</v>
      </c>
      <c r="Z131" s="347">
        <v>18</v>
      </c>
      <c r="AA131" s="347">
        <v>12</v>
      </c>
      <c r="AB131" s="347">
        <v>91</v>
      </c>
      <c r="AC131" s="347">
        <v>229</v>
      </c>
      <c r="AD131" s="347">
        <v>208</v>
      </c>
      <c r="AE131" s="347">
        <v>138</v>
      </c>
      <c r="AF131" s="347">
        <v>62</v>
      </c>
      <c r="AG131" s="347">
        <v>38</v>
      </c>
      <c r="AH131" s="347">
        <v>49</v>
      </c>
      <c r="AI131" s="347">
        <v>26</v>
      </c>
      <c r="AJ131" s="347">
        <v>19</v>
      </c>
      <c r="AK131" s="347">
        <v>13</v>
      </c>
      <c r="AL131" s="347">
        <v>7</v>
      </c>
      <c r="AM131" s="347">
        <v>13</v>
      </c>
      <c r="AN131" s="347">
        <v>3</v>
      </c>
      <c r="AO131" s="347">
        <v>5</v>
      </c>
      <c r="AP131" s="347">
        <v>4</v>
      </c>
      <c r="AQ131" s="347">
        <v>3</v>
      </c>
      <c r="AR131" s="359"/>
      <c r="AS131" s="347">
        <v>839</v>
      </c>
      <c r="AT131" s="347">
        <v>36</v>
      </c>
      <c r="AU131" s="347">
        <v>17</v>
      </c>
      <c r="AV131" s="347">
        <v>17</v>
      </c>
      <c r="AW131" s="347">
        <v>35</v>
      </c>
      <c r="AX131" s="347">
        <v>212</v>
      </c>
      <c r="AY131" s="347">
        <v>166</v>
      </c>
      <c r="AZ131" s="347">
        <v>108</v>
      </c>
      <c r="BA131" s="347">
        <v>57</v>
      </c>
      <c r="BB131" s="347">
        <v>51</v>
      </c>
      <c r="BC131" s="347">
        <v>40</v>
      </c>
      <c r="BD131" s="347">
        <v>20</v>
      </c>
      <c r="BE131" s="347">
        <v>19</v>
      </c>
      <c r="BF131" s="347">
        <v>6</v>
      </c>
      <c r="BG131" s="347">
        <v>7</v>
      </c>
      <c r="BH131" s="347">
        <v>9</v>
      </c>
      <c r="BI131" s="347">
        <v>8</v>
      </c>
      <c r="BJ131" s="347">
        <v>8</v>
      </c>
      <c r="BK131" s="347">
        <v>14</v>
      </c>
      <c r="BL131" s="347">
        <v>9</v>
      </c>
      <c r="BM131" s="322"/>
    </row>
    <row r="132" spans="1:65">
      <c r="A132" s="324">
        <v>206</v>
      </c>
      <c r="B132" s="343" t="s">
        <v>191</v>
      </c>
      <c r="C132" s="347">
        <v>4579</v>
      </c>
      <c r="D132" s="347">
        <v>241</v>
      </c>
      <c r="E132" s="347">
        <v>120</v>
      </c>
      <c r="F132" s="347">
        <v>80</v>
      </c>
      <c r="G132" s="347">
        <v>273</v>
      </c>
      <c r="H132" s="347">
        <v>923</v>
      </c>
      <c r="I132" s="347">
        <v>738</v>
      </c>
      <c r="J132" s="347">
        <v>495</v>
      </c>
      <c r="K132" s="347">
        <v>301</v>
      </c>
      <c r="L132" s="347">
        <v>268</v>
      </c>
      <c r="M132" s="347">
        <v>275</v>
      </c>
      <c r="N132" s="347">
        <v>195</v>
      </c>
      <c r="O132" s="347">
        <v>151</v>
      </c>
      <c r="P132" s="347">
        <v>124</v>
      </c>
      <c r="Q132" s="347">
        <v>74</v>
      </c>
      <c r="R132" s="347">
        <v>96</v>
      </c>
      <c r="S132" s="347">
        <v>63</v>
      </c>
      <c r="T132" s="347">
        <v>68</v>
      </c>
      <c r="U132" s="347">
        <v>57</v>
      </c>
      <c r="V132" s="347">
        <v>37</v>
      </c>
      <c r="W132" s="348"/>
      <c r="X132" s="347">
        <v>2408</v>
      </c>
      <c r="Y132" s="347">
        <v>120</v>
      </c>
      <c r="Z132" s="347">
        <v>67</v>
      </c>
      <c r="AA132" s="347">
        <v>47</v>
      </c>
      <c r="AB132" s="347">
        <v>183</v>
      </c>
      <c r="AC132" s="347">
        <v>556</v>
      </c>
      <c r="AD132" s="347">
        <v>394</v>
      </c>
      <c r="AE132" s="347">
        <v>236</v>
      </c>
      <c r="AF132" s="347">
        <v>153</v>
      </c>
      <c r="AG132" s="347">
        <v>119</v>
      </c>
      <c r="AH132" s="347">
        <v>130</v>
      </c>
      <c r="AI132" s="347">
        <v>103</v>
      </c>
      <c r="AJ132" s="347">
        <v>74</v>
      </c>
      <c r="AK132" s="347">
        <v>74</v>
      </c>
      <c r="AL132" s="347">
        <v>35</v>
      </c>
      <c r="AM132" s="347">
        <v>48</v>
      </c>
      <c r="AN132" s="347">
        <v>25</v>
      </c>
      <c r="AO132" s="347">
        <v>22</v>
      </c>
      <c r="AP132" s="347">
        <v>13</v>
      </c>
      <c r="AQ132" s="347">
        <v>9</v>
      </c>
      <c r="AR132" s="359"/>
      <c r="AS132" s="347">
        <v>2171</v>
      </c>
      <c r="AT132" s="347">
        <v>121</v>
      </c>
      <c r="AU132" s="347">
        <v>53</v>
      </c>
      <c r="AV132" s="347">
        <v>33</v>
      </c>
      <c r="AW132" s="347">
        <v>90</v>
      </c>
      <c r="AX132" s="347">
        <v>367</v>
      </c>
      <c r="AY132" s="347">
        <v>344</v>
      </c>
      <c r="AZ132" s="347">
        <v>259</v>
      </c>
      <c r="BA132" s="347">
        <v>148</v>
      </c>
      <c r="BB132" s="347">
        <v>149</v>
      </c>
      <c r="BC132" s="347">
        <v>145</v>
      </c>
      <c r="BD132" s="347">
        <v>92</v>
      </c>
      <c r="BE132" s="347">
        <v>77</v>
      </c>
      <c r="BF132" s="347">
        <v>50</v>
      </c>
      <c r="BG132" s="347">
        <v>39</v>
      </c>
      <c r="BH132" s="347">
        <v>48</v>
      </c>
      <c r="BI132" s="347">
        <v>38</v>
      </c>
      <c r="BJ132" s="347">
        <v>46</v>
      </c>
      <c r="BK132" s="347">
        <v>44</v>
      </c>
      <c r="BL132" s="347">
        <v>28</v>
      </c>
      <c r="BM132" s="322"/>
    </row>
    <row r="133" spans="1:65">
      <c r="A133" s="324">
        <v>207</v>
      </c>
      <c r="B133" s="343" t="s">
        <v>266</v>
      </c>
      <c r="C133" s="347">
        <v>7696</v>
      </c>
      <c r="D133" s="347">
        <v>523</v>
      </c>
      <c r="E133" s="347">
        <v>203</v>
      </c>
      <c r="F133" s="347">
        <v>110</v>
      </c>
      <c r="G133" s="347">
        <v>385</v>
      </c>
      <c r="H133" s="347">
        <v>1394</v>
      </c>
      <c r="I133" s="347">
        <v>1487</v>
      </c>
      <c r="J133" s="347">
        <v>1070</v>
      </c>
      <c r="K133" s="347">
        <v>621</v>
      </c>
      <c r="L133" s="347">
        <v>423</v>
      </c>
      <c r="M133" s="347">
        <v>389</v>
      </c>
      <c r="N133" s="347">
        <v>291</v>
      </c>
      <c r="O133" s="347">
        <v>194</v>
      </c>
      <c r="P133" s="347">
        <v>151</v>
      </c>
      <c r="Q133" s="347">
        <v>96</v>
      </c>
      <c r="R133" s="347">
        <v>78</v>
      </c>
      <c r="S133" s="347">
        <v>84</v>
      </c>
      <c r="T133" s="347">
        <v>84</v>
      </c>
      <c r="U133" s="347">
        <v>60</v>
      </c>
      <c r="V133" s="347">
        <v>53</v>
      </c>
      <c r="W133" s="348"/>
      <c r="X133" s="347">
        <v>4295</v>
      </c>
      <c r="Y133" s="347">
        <v>268</v>
      </c>
      <c r="Z133" s="347">
        <v>106</v>
      </c>
      <c r="AA133" s="347">
        <v>62</v>
      </c>
      <c r="AB133" s="347">
        <v>223</v>
      </c>
      <c r="AC133" s="347">
        <v>831</v>
      </c>
      <c r="AD133" s="347">
        <v>816</v>
      </c>
      <c r="AE133" s="347">
        <v>598</v>
      </c>
      <c r="AF133" s="347">
        <v>336</v>
      </c>
      <c r="AG133" s="347">
        <v>252</v>
      </c>
      <c r="AH133" s="347">
        <v>233</v>
      </c>
      <c r="AI133" s="347">
        <v>174</v>
      </c>
      <c r="AJ133" s="347">
        <v>114</v>
      </c>
      <c r="AK133" s="347">
        <v>84</v>
      </c>
      <c r="AL133" s="347">
        <v>61</v>
      </c>
      <c r="AM133" s="347">
        <v>46</v>
      </c>
      <c r="AN133" s="347">
        <v>32</v>
      </c>
      <c r="AO133" s="347">
        <v>33</v>
      </c>
      <c r="AP133" s="347">
        <v>13</v>
      </c>
      <c r="AQ133" s="347">
        <v>13</v>
      </c>
      <c r="AR133" s="359"/>
      <c r="AS133" s="347">
        <v>3401</v>
      </c>
      <c r="AT133" s="347">
        <v>255</v>
      </c>
      <c r="AU133" s="347">
        <v>97</v>
      </c>
      <c r="AV133" s="347">
        <v>48</v>
      </c>
      <c r="AW133" s="347">
        <v>162</v>
      </c>
      <c r="AX133" s="347">
        <v>563</v>
      </c>
      <c r="AY133" s="347">
        <v>671</v>
      </c>
      <c r="AZ133" s="347">
        <v>472</v>
      </c>
      <c r="BA133" s="347">
        <v>285</v>
      </c>
      <c r="BB133" s="347">
        <v>171</v>
      </c>
      <c r="BC133" s="347">
        <v>156</v>
      </c>
      <c r="BD133" s="347">
        <v>117</v>
      </c>
      <c r="BE133" s="347">
        <v>80</v>
      </c>
      <c r="BF133" s="347">
        <v>67</v>
      </c>
      <c r="BG133" s="347">
        <v>35</v>
      </c>
      <c r="BH133" s="347">
        <v>32</v>
      </c>
      <c r="BI133" s="347">
        <v>52</v>
      </c>
      <c r="BJ133" s="347">
        <v>51</v>
      </c>
      <c r="BK133" s="347">
        <v>47</v>
      </c>
      <c r="BL133" s="347">
        <v>40</v>
      </c>
      <c r="BM133" s="322"/>
    </row>
    <row r="134" spans="1:65">
      <c r="A134" s="324">
        <v>208</v>
      </c>
      <c r="B134" s="343" t="s">
        <v>268</v>
      </c>
      <c r="C134" s="347">
        <v>908</v>
      </c>
      <c r="D134" s="347">
        <v>65</v>
      </c>
      <c r="E134" s="347">
        <v>28</v>
      </c>
      <c r="F134" s="347">
        <v>11</v>
      </c>
      <c r="G134" s="347">
        <v>36</v>
      </c>
      <c r="H134" s="347">
        <v>187</v>
      </c>
      <c r="I134" s="347">
        <v>157</v>
      </c>
      <c r="J134" s="347">
        <v>122</v>
      </c>
      <c r="K134" s="347">
        <v>79</v>
      </c>
      <c r="L134" s="347">
        <v>60</v>
      </c>
      <c r="M134" s="347">
        <v>43</v>
      </c>
      <c r="N134" s="347">
        <v>26</v>
      </c>
      <c r="O134" s="347">
        <v>16</v>
      </c>
      <c r="P134" s="347">
        <v>18</v>
      </c>
      <c r="Q134" s="347">
        <v>18</v>
      </c>
      <c r="R134" s="347">
        <v>13</v>
      </c>
      <c r="S134" s="347">
        <v>8</v>
      </c>
      <c r="T134" s="347">
        <v>12</v>
      </c>
      <c r="U134" s="347">
        <v>6</v>
      </c>
      <c r="V134" s="347">
        <v>3</v>
      </c>
      <c r="W134" s="348"/>
      <c r="X134" s="347">
        <v>488</v>
      </c>
      <c r="Y134" s="347">
        <v>32</v>
      </c>
      <c r="Z134" s="347">
        <v>17</v>
      </c>
      <c r="AA134" s="347">
        <v>9</v>
      </c>
      <c r="AB134" s="347">
        <v>16</v>
      </c>
      <c r="AC134" s="347">
        <v>96</v>
      </c>
      <c r="AD134" s="347">
        <v>82</v>
      </c>
      <c r="AE134" s="347">
        <v>73</v>
      </c>
      <c r="AF134" s="347">
        <v>47</v>
      </c>
      <c r="AG134" s="347">
        <v>34</v>
      </c>
      <c r="AH134" s="347">
        <v>22</v>
      </c>
      <c r="AI134" s="347">
        <v>15</v>
      </c>
      <c r="AJ134" s="347">
        <v>10</v>
      </c>
      <c r="AK134" s="347">
        <v>9</v>
      </c>
      <c r="AL134" s="347">
        <v>8</v>
      </c>
      <c r="AM134" s="347">
        <v>7</v>
      </c>
      <c r="AN134" s="347">
        <v>3</v>
      </c>
      <c r="AO134" s="347">
        <v>4</v>
      </c>
      <c r="AP134" s="347">
        <v>3</v>
      </c>
      <c r="AQ134" s="347">
        <v>1</v>
      </c>
      <c r="AR134" s="359"/>
      <c r="AS134" s="347">
        <v>420</v>
      </c>
      <c r="AT134" s="347">
        <v>33</v>
      </c>
      <c r="AU134" s="347">
        <v>11</v>
      </c>
      <c r="AV134" s="347">
        <v>2</v>
      </c>
      <c r="AW134" s="347">
        <v>20</v>
      </c>
      <c r="AX134" s="347">
        <v>91</v>
      </c>
      <c r="AY134" s="347">
        <v>75</v>
      </c>
      <c r="AZ134" s="347">
        <v>49</v>
      </c>
      <c r="BA134" s="347">
        <v>32</v>
      </c>
      <c r="BB134" s="347">
        <v>26</v>
      </c>
      <c r="BC134" s="347">
        <v>21</v>
      </c>
      <c r="BD134" s="347">
        <v>11</v>
      </c>
      <c r="BE134" s="347">
        <v>6</v>
      </c>
      <c r="BF134" s="347">
        <v>9</v>
      </c>
      <c r="BG134" s="347">
        <v>10</v>
      </c>
      <c r="BH134" s="347">
        <v>6</v>
      </c>
      <c r="BI134" s="347">
        <v>5</v>
      </c>
      <c r="BJ134" s="347">
        <v>8</v>
      </c>
      <c r="BK134" s="347">
        <v>3</v>
      </c>
      <c r="BL134" s="347">
        <v>2</v>
      </c>
      <c r="BM134" s="322"/>
    </row>
    <row r="135" spans="1:65">
      <c r="A135" s="324">
        <v>209</v>
      </c>
      <c r="B135" s="343" t="s">
        <v>270</v>
      </c>
      <c r="C135" s="347">
        <v>2144</v>
      </c>
      <c r="D135" s="347">
        <v>135</v>
      </c>
      <c r="E135" s="347">
        <v>68</v>
      </c>
      <c r="F135" s="347">
        <v>34</v>
      </c>
      <c r="G135" s="347">
        <v>200</v>
      </c>
      <c r="H135" s="347">
        <v>555</v>
      </c>
      <c r="I135" s="347">
        <v>338</v>
      </c>
      <c r="J135" s="347">
        <v>219</v>
      </c>
      <c r="K135" s="347">
        <v>176</v>
      </c>
      <c r="L135" s="347">
        <v>94</v>
      </c>
      <c r="M135" s="347">
        <v>69</v>
      </c>
      <c r="N135" s="347">
        <v>63</v>
      </c>
      <c r="O135" s="347">
        <v>44</v>
      </c>
      <c r="P135" s="347">
        <v>34</v>
      </c>
      <c r="Q135" s="347">
        <v>31</v>
      </c>
      <c r="R135" s="347">
        <v>16</v>
      </c>
      <c r="S135" s="347">
        <v>11</v>
      </c>
      <c r="T135" s="347">
        <v>21</v>
      </c>
      <c r="U135" s="347">
        <v>18</v>
      </c>
      <c r="V135" s="347">
        <v>18</v>
      </c>
      <c r="W135" s="348"/>
      <c r="X135" s="347">
        <v>1061</v>
      </c>
      <c r="Y135" s="347">
        <v>61</v>
      </c>
      <c r="Z135" s="347">
        <v>32</v>
      </c>
      <c r="AA135" s="347">
        <v>16</v>
      </c>
      <c r="AB135" s="347">
        <v>103</v>
      </c>
      <c r="AC135" s="347">
        <v>245</v>
      </c>
      <c r="AD135" s="347">
        <v>161</v>
      </c>
      <c r="AE135" s="347">
        <v>120</v>
      </c>
      <c r="AF135" s="347">
        <v>105</v>
      </c>
      <c r="AG135" s="347">
        <v>50</v>
      </c>
      <c r="AH135" s="347">
        <v>40</v>
      </c>
      <c r="AI135" s="347">
        <v>39</v>
      </c>
      <c r="AJ135" s="347">
        <v>26</v>
      </c>
      <c r="AK135" s="347">
        <v>19</v>
      </c>
      <c r="AL135" s="347">
        <v>15</v>
      </c>
      <c r="AM135" s="347">
        <v>8</v>
      </c>
      <c r="AN135" s="347">
        <v>4</v>
      </c>
      <c r="AO135" s="347">
        <v>6</v>
      </c>
      <c r="AP135" s="347">
        <v>4</v>
      </c>
      <c r="AQ135" s="347">
        <v>7</v>
      </c>
      <c r="AR135" s="359"/>
      <c r="AS135" s="347">
        <v>1083</v>
      </c>
      <c r="AT135" s="347">
        <v>74</v>
      </c>
      <c r="AU135" s="347">
        <v>36</v>
      </c>
      <c r="AV135" s="347">
        <v>18</v>
      </c>
      <c r="AW135" s="347">
        <v>97</v>
      </c>
      <c r="AX135" s="347">
        <v>310</v>
      </c>
      <c r="AY135" s="347">
        <v>177</v>
      </c>
      <c r="AZ135" s="347">
        <v>99</v>
      </c>
      <c r="BA135" s="347">
        <v>71</v>
      </c>
      <c r="BB135" s="347">
        <v>44</v>
      </c>
      <c r="BC135" s="347">
        <v>29</v>
      </c>
      <c r="BD135" s="347">
        <v>24</v>
      </c>
      <c r="BE135" s="347">
        <v>18</v>
      </c>
      <c r="BF135" s="347">
        <v>15</v>
      </c>
      <c r="BG135" s="347">
        <v>16</v>
      </c>
      <c r="BH135" s="347">
        <v>8</v>
      </c>
      <c r="BI135" s="347">
        <v>7</v>
      </c>
      <c r="BJ135" s="347">
        <v>15</v>
      </c>
      <c r="BK135" s="347">
        <v>14</v>
      </c>
      <c r="BL135" s="347">
        <v>11</v>
      </c>
      <c r="BM135" s="322"/>
    </row>
    <row r="136" spans="1:65">
      <c r="A136" s="324">
        <v>210</v>
      </c>
      <c r="B136" s="343" t="s">
        <v>58</v>
      </c>
      <c r="C136" s="347">
        <v>7759</v>
      </c>
      <c r="D136" s="347">
        <v>582</v>
      </c>
      <c r="E136" s="347">
        <v>216</v>
      </c>
      <c r="F136" s="347">
        <v>105</v>
      </c>
      <c r="G136" s="347">
        <v>398</v>
      </c>
      <c r="H136" s="347">
        <v>1592</v>
      </c>
      <c r="I136" s="347">
        <v>1505</v>
      </c>
      <c r="J136" s="347">
        <v>1061</v>
      </c>
      <c r="K136" s="347">
        <v>599</v>
      </c>
      <c r="L136" s="347">
        <v>371</v>
      </c>
      <c r="M136" s="347">
        <v>334</v>
      </c>
      <c r="N136" s="347">
        <v>223</v>
      </c>
      <c r="O136" s="347">
        <v>185</v>
      </c>
      <c r="P136" s="347">
        <v>159</v>
      </c>
      <c r="Q136" s="347">
        <v>124</v>
      </c>
      <c r="R136" s="347">
        <v>78</v>
      </c>
      <c r="S136" s="347">
        <v>72</v>
      </c>
      <c r="T136" s="347">
        <v>57</v>
      </c>
      <c r="U136" s="347">
        <v>65</v>
      </c>
      <c r="V136" s="347">
        <v>33</v>
      </c>
      <c r="W136" s="348"/>
      <c r="X136" s="347">
        <v>4124</v>
      </c>
      <c r="Y136" s="347">
        <v>312</v>
      </c>
      <c r="Z136" s="347">
        <v>105</v>
      </c>
      <c r="AA136" s="347">
        <v>62</v>
      </c>
      <c r="AB136" s="347">
        <v>221</v>
      </c>
      <c r="AC136" s="347">
        <v>840</v>
      </c>
      <c r="AD136" s="347">
        <v>798</v>
      </c>
      <c r="AE136" s="347">
        <v>591</v>
      </c>
      <c r="AF136" s="347">
        <v>319</v>
      </c>
      <c r="AG136" s="347">
        <v>209</v>
      </c>
      <c r="AH136" s="347">
        <v>192</v>
      </c>
      <c r="AI136" s="347">
        <v>129</v>
      </c>
      <c r="AJ136" s="347">
        <v>100</v>
      </c>
      <c r="AK136" s="347">
        <v>92</v>
      </c>
      <c r="AL136" s="347">
        <v>63</v>
      </c>
      <c r="AM136" s="347">
        <v>30</v>
      </c>
      <c r="AN136" s="347">
        <v>28</v>
      </c>
      <c r="AO136" s="347">
        <v>13</v>
      </c>
      <c r="AP136" s="347">
        <v>16</v>
      </c>
      <c r="AQ136" s="347">
        <v>4</v>
      </c>
      <c r="AR136" s="359"/>
      <c r="AS136" s="347">
        <v>3635</v>
      </c>
      <c r="AT136" s="347">
        <v>270</v>
      </c>
      <c r="AU136" s="347">
        <v>111</v>
      </c>
      <c r="AV136" s="347">
        <v>43</v>
      </c>
      <c r="AW136" s="347">
        <v>177</v>
      </c>
      <c r="AX136" s="347">
        <v>752</v>
      </c>
      <c r="AY136" s="347">
        <v>707</v>
      </c>
      <c r="AZ136" s="347">
        <v>470</v>
      </c>
      <c r="BA136" s="347">
        <v>280</v>
      </c>
      <c r="BB136" s="347">
        <v>162</v>
      </c>
      <c r="BC136" s="347">
        <v>142</v>
      </c>
      <c r="BD136" s="347">
        <v>94</v>
      </c>
      <c r="BE136" s="347">
        <v>85</v>
      </c>
      <c r="BF136" s="347">
        <v>67</v>
      </c>
      <c r="BG136" s="347">
        <v>61</v>
      </c>
      <c r="BH136" s="347">
        <v>48</v>
      </c>
      <c r="BI136" s="347">
        <v>44</v>
      </c>
      <c r="BJ136" s="347">
        <v>44</v>
      </c>
      <c r="BK136" s="347">
        <v>49</v>
      </c>
      <c r="BL136" s="347">
        <v>29</v>
      </c>
      <c r="BM136" s="322"/>
    </row>
    <row r="137" spans="1:65">
      <c r="A137" s="324">
        <v>212</v>
      </c>
      <c r="B137" s="343" t="s">
        <v>271</v>
      </c>
      <c r="C137" s="347">
        <v>1198</v>
      </c>
      <c r="D137" s="347">
        <v>66</v>
      </c>
      <c r="E137" s="347">
        <v>30</v>
      </c>
      <c r="F137" s="347">
        <v>21</v>
      </c>
      <c r="G137" s="347">
        <v>66</v>
      </c>
      <c r="H137" s="347">
        <v>283</v>
      </c>
      <c r="I137" s="347">
        <v>238</v>
      </c>
      <c r="J137" s="347">
        <v>142</v>
      </c>
      <c r="K137" s="347">
        <v>81</v>
      </c>
      <c r="L137" s="347">
        <v>53</v>
      </c>
      <c r="M137" s="347">
        <v>63</v>
      </c>
      <c r="N137" s="347">
        <v>39</v>
      </c>
      <c r="O137" s="347">
        <v>22</v>
      </c>
      <c r="P137" s="347">
        <v>22</v>
      </c>
      <c r="Q137" s="347">
        <v>18</v>
      </c>
      <c r="R137" s="347">
        <v>17</v>
      </c>
      <c r="S137" s="347">
        <v>8</v>
      </c>
      <c r="T137" s="347">
        <v>10</v>
      </c>
      <c r="U137" s="347">
        <v>10</v>
      </c>
      <c r="V137" s="347">
        <v>9</v>
      </c>
      <c r="W137" s="348"/>
      <c r="X137" s="347">
        <v>648</v>
      </c>
      <c r="Y137" s="347">
        <v>39</v>
      </c>
      <c r="Z137" s="347">
        <v>15</v>
      </c>
      <c r="AA137" s="347">
        <v>11</v>
      </c>
      <c r="AB137" s="347">
        <v>32</v>
      </c>
      <c r="AC137" s="347">
        <v>166</v>
      </c>
      <c r="AD137" s="347">
        <v>121</v>
      </c>
      <c r="AE137" s="347">
        <v>75</v>
      </c>
      <c r="AF137" s="347">
        <v>47</v>
      </c>
      <c r="AG137" s="347">
        <v>23</v>
      </c>
      <c r="AH137" s="347">
        <v>39</v>
      </c>
      <c r="AI137" s="347">
        <v>26</v>
      </c>
      <c r="AJ137" s="347">
        <v>13</v>
      </c>
      <c r="AK137" s="347">
        <v>12</v>
      </c>
      <c r="AL137" s="347">
        <v>8</v>
      </c>
      <c r="AM137" s="347">
        <v>8</v>
      </c>
      <c r="AN137" s="347">
        <v>5</v>
      </c>
      <c r="AO137" s="347">
        <v>3</v>
      </c>
      <c r="AP137" s="347">
        <v>3</v>
      </c>
      <c r="AQ137" s="347">
        <v>2</v>
      </c>
      <c r="AR137" s="359"/>
      <c r="AS137" s="347">
        <v>550</v>
      </c>
      <c r="AT137" s="347">
        <v>27</v>
      </c>
      <c r="AU137" s="347">
        <v>15</v>
      </c>
      <c r="AV137" s="347">
        <v>10</v>
      </c>
      <c r="AW137" s="347">
        <v>34</v>
      </c>
      <c r="AX137" s="347">
        <v>117</v>
      </c>
      <c r="AY137" s="347">
        <v>117</v>
      </c>
      <c r="AZ137" s="347">
        <v>67</v>
      </c>
      <c r="BA137" s="347">
        <v>34</v>
      </c>
      <c r="BB137" s="347">
        <v>30</v>
      </c>
      <c r="BC137" s="347">
        <v>24</v>
      </c>
      <c r="BD137" s="347">
        <v>13</v>
      </c>
      <c r="BE137" s="347">
        <v>9</v>
      </c>
      <c r="BF137" s="347">
        <v>10</v>
      </c>
      <c r="BG137" s="347">
        <v>10</v>
      </c>
      <c r="BH137" s="347">
        <v>9</v>
      </c>
      <c r="BI137" s="347">
        <v>3</v>
      </c>
      <c r="BJ137" s="347">
        <v>7</v>
      </c>
      <c r="BK137" s="347">
        <v>7</v>
      </c>
      <c r="BL137" s="347">
        <v>7</v>
      </c>
      <c r="BM137" s="322"/>
    </row>
    <row r="138" spans="1:65">
      <c r="A138" s="324">
        <v>213</v>
      </c>
      <c r="B138" s="343" t="s">
        <v>273</v>
      </c>
      <c r="C138" s="347">
        <v>1251</v>
      </c>
      <c r="D138" s="347">
        <v>82</v>
      </c>
      <c r="E138" s="347">
        <v>41</v>
      </c>
      <c r="F138" s="347">
        <v>19</v>
      </c>
      <c r="G138" s="347">
        <v>80</v>
      </c>
      <c r="H138" s="347">
        <v>288</v>
      </c>
      <c r="I138" s="347">
        <v>250</v>
      </c>
      <c r="J138" s="347">
        <v>140</v>
      </c>
      <c r="K138" s="347">
        <v>93</v>
      </c>
      <c r="L138" s="347">
        <v>65</v>
      </c>
      <c r="M138" s="347">
        <v>52</v>
      </c>
      <c r="N138" s="347">
        <v>33</v>
      </c>
      <c r="O138" s="347">
        <v>24</v>
      </c>
      <c r="P138" s="347">
        <v>18</v>
      </c>
      <c r="Q138" s="347">
        <v>13</v>
      </c>
      <c r="R138" s="347">
        <v>7</v>
      </c>
      <c r="S138" s="347">
        <v>15</v>
      </c>
      <c r="T138" s="347">
        <v>16</v>
      </c>
      <c r="U138" s="347">
        <v>9</v>
      </c>
      <c r="V138" s="347">
        <v>6</v>
      </c>
      <c r="W138" s="348"/>
      <c r="X138" s="347">
        <v>676</v>
      </c>
      <c r="Y138" s="347">
        <v>39</v>
      </c>
      <c r="Z138" s="347">
        <v>21</v>
      </c>
      <c r="AA138" s="347">
        <v>12</v>
      </c>
      <c r="AB138" s="347">
        <v>45</v>
      </c>
      <c r="AC138" s="347">
        <v>149</v>
      </c>
      <c r="AD138" s="347">
        <v>147</v>
      </c>
      <c r="AE138" s="347">
        <v>81</v>
      </c>
      <c r="AF138" s="347">
        <v>46</v>
      </c>
      <c r="AG138" s="347">
        <v>37</v>
      </c>
      <c r="AH138" s="347">
        <v>32</v>
      </c>
      <c r="AI138" s="347">
        <v>17</v>
      </c>
      <c r="AJ138" s="347">
        <v>14</v>
      </c>
      <c r="AK138" s="347">
        <v>11</v>
      </c>
      <c r="AL138" s="347">
        <v>9</v>
      </c>
      <c r="AM138" s="347">
        <v>2</v>
      </c>
      <c r="AN138" s="347">
        <v>5</v>
      </c>
      <c r="AO138" s="347">
        <v>6</v>
      </c>
      <c r="AP138" s="347">
        <v>1</v>
      </c>
      <c r="AQ138" s="347">
        <v>2</v>
      </c>
      <c r="AR138" s="359"/>
      <c r="AS138" s="347">
        <v>575</v>
      </c>
      <c r="AT138" s="347">
        <v>43</v>
      </c>
      <c r="AU138" s="347">
        <v>20</v>
      </c>
      <c r="AV138" s="347">
        <v>7</v>
      </c>
      <c r="AW138" s="347">
        <v>35</v>
      </c>
      <c r="AX138" s="347">
        <v>139</v>
      </c>
      <c r="AY138" s="347">
        <v>103</v>
      </c>
      <c r="AZ138" s="347">
        <v>59</v>
      </c>
      <c r="BA138" s="347">
        <v>47</v>
      </c>
      <c r="BB138" s="347">
        <v>28</v>
      </c>
      <c r="BC138" s="347">
        <v>20</v>
      </c>
      <c r="BD138" s="347">
        <v>16</v>
      </c>
      <c r="BE138" s="347">
        <v>10</v>
      </c>
      <c r="BF138" s="347">
        <v>7</v>
      </c>
      <c r="BG138" s="347">
        <v>4</v>
      </c>
      <c r="BH138" s="347">
        <v>5</v>
      </c>
      <c r="BI138" s="347">
        <v>10</v>
      </c>
      <c r="BJ138" s="347">
        <v>10</v>
      </c>
      <c r="BK138" s="347">
        <v>8</v>
      </c>
      <c r="BL138" s="347">
        <v>4</v>
      </c>
      <c r="BM138" s="322"/>
    </row>
    <row r="139" spans="1:65">
      <c r="A139" s="324">
        <v>214</v>
      </c>
      <c r="B139" s="343" t="s">
        <v>274</v>
      </c>
      <c r="C139" s="347">
        <v>8160</v>
      </c>
      <c r="D139" s="347">
        <v>474</v>
      </c>
      <c r="E139" s="347">
        <v>251</v>
      </c>
      <c r="F139" s="347">
        <v>150</v>
      </c>
      <c r="G139" s="347">
        <v>336</v>
      </c>
      <c r="H139" s="347">
        <v>1431</v>
      </c>
      <c r="I139" s="347">
        <v>1427</v>
      </c>
      <c r="J139" s="347">
        <v>1028</v>
      </c>
      <c r="K139" s="347">
        <v>618</v>
      </c>
      <c r="L139" s="347">
        <v>509</v>
      </c>
      <c r="M139" s="347">
        <v>471</v>
      </c>
      <c r="N139" s="347">
        <v>301</v>
      </c>
      <c r="O139" s="347">
        <v>252</v>
      </c>
      <c r="P139" s="347">
        <v>203</v>
      </c>
      <c r="Q139" s="347">
        <v>167</v>
      </c>
      <c r="R139" s="347">
        <v>144</v>
      </c>
      <c r="S139" s="347">
        <v>106</v>
      </c>
      <c r="T139" s="347">
        <v>107</v>
      </c>
      <c r="U139" s="347">
        <v>117</v>
      </c>
      <c r="V139" s="347">
        <v>68</v>
      </c>
      <c r="W139" s="348"/>
      <c r="X139" s="347">
        <v>4142</v>
      </c>
      <c r="Y139" s="347">
        <v>262</v>
      </c>
      <c r="Z139" s="347">
        <v>128</v>
      </c>
      <c r="AA139" s="347">
        <v>77</v>
      </c>
      <c r="AB139" s="347">
        <v>178</v>
      </c>
      <c r="AC139" s="347">
        <v>759</v>
      </c>
      <c r="AD139" s="347">
        <v>696</v>
      </c>
      <c r="AE139" s="347">
        <v>530</v>
      </c>
      <c r="AF139" s="347">
        <v>321</v>
      </c>
      <c r="AG139" s="347">
        <v>266</v>
      </c>
      <c r="AH139" s="347">
        <v>261</v>
      </c>
      <c r="AI139" s="347">
        <v>151</v>
      </c>
      <c r="AJ139" s="347">
        <v>128</v>
      </c>
      <c r="AK139" s="347">
        <v>99</v>
      </c>
      <c r="AL139" s="347">
        <v>76</v>
      </c>
      <c r="AM139" s="347">
        <v>67</v>
      </c>
      <c r="AN139" s="347">
        <v>53</v>
      </c>
      <c r="AO139" s="347">
        <v>37</v>
      </c>
      <c r="AP139" s="347">
        <v>37</v>
      </c>
      <c r="AQ139" s="347">
        <v>16</v>
      </c>
      <c r="AR139" s="359"/>
      <c r="AS139" s="347">
        <v>4018</v>
      </c>
      <c r="AT139" s="347">
        <v>212</v>
      </c>
      <c r="AU139" s="347">
        <v>123</v>
      </c>
      <c r="AV139" s="347">
        <v>73</v>
      </c>
      <c r="AW139" s="347">
        <v>158</v>
      </c>
      <c r="AX139" s="347">
        <v>672</v>
      </c>
      <c r="AY139" s="347">
        <v>731</v>
      </c>
      <c r="AZ139" s="347">
        <v>498</v>
      </c>
      <c r="BA139" s="347">
        <v>297</v>
      </c>
      <c r="BB139" s="347">
        <v>243</v>
      </c>
      <c r="BC139" s="347">
        <v>210</v>
      </c>
      <c r="BD139" s="347">
        <v>150</v>
      </c>
      <c r="BE139" s="347">
        <v>124</v>
      </c>
      <c r="BF139" s="347">
        <v>104</v>
      </c>
      <c r="BG139" s="347">
        <v>91</v>
      </c>
      <c r="BH139" s="347">
        <v>77</v>
      </c>
      <c r="BI139" s="347">
        <v>53</v>
      </c>
      <c r="BJ139" s="347">
        <v>70</v>
      </c>
      <c r="BK139" s="347">
        <v>80</v>
      </c>
      <c r="BL139" s="347">
        <v>52</v>
      </c>
      <c r="BM139" s="322"/>
    </row>
    <row r="140" spans="1:65">
      <c r="A140" s="324">
        <v>215</v>
      </c>
      <c r="B140" s="343" t="s">
        <v>275</v>
      </c>
      <c r="C140" s="347">
        <v>2334</v>
      </c>
      <c r="D140" s="347">
        <v>131</v>
      </c>
      <c r="E140" s="347">
        <v>59</v>
      </c>
      <c r="F140" s="347">
        <v>27</v>
      </c>
      <c r="G140" s="347">
        <v>105</v>
      </c>
      <c r="H140" s="347">
        <v>475</v>
      </c>
      <c r="I140" s="347">
        <v>462</v>
      </c>
      <c r="J140" s="347">
        <v>278</v>
      </c>
      <c r="K140" s="347">
        <v>208</v>
      </c>
      <c r="L140" s="347">
        <v>139</v>
      </c>
      <c r="M140" s="347">
        <v>112</v>
      </c>
      <c r="N140" s="347">
        <v>71</v>
      </c>
      <c r="O140" s="347">
        <v>61</v>
      </c>
      <c r="P140" s="347">
        <v>51</v>
      </c>
      <c r="Q140" s="347">
        <v>44</v>
      </c>
      <c r="R140" s="347">
        <v>35</v>
      </c>
      <c r="S140" s="347">
        <v>24</v>
      </c>
      <c r="T140" s="347">
        <v>15</v>
      </c>
      <c r="U140" s="347">
        <v>22</v>
      </c>
      <c r="V140" s="347">
        <v>15</v>
      </c>
      <c r="W140" s="348"/>
      <c r="X140" s="347">
        <v>1162</v>
      </c>
      <c r="Y140" s="347">
        <v>60</v>
      </c>
      <c r="Z140" s="347">
        <v>33</v>
      </c>
      <c r="AA140" s="347">
        <v>13</v>
      </c>
      <c r="AB140" s="347">
        <v>57</v>
      </c>
      <c r="AC140" s="347">
        <v>207</v>
      </c>
      <c r="AD140" s="347">
        <v>232</v>
      </c>
      <c r="AE140" s="347">
        <v>147</v>
      </c>
      <c r="AF140" s="347">
        <v>108</v>
      </c>
      <c r="AG140" s="347">
        <v>81</v>
      </c>
      <c r="AH140" s="347">
        <v>62</v>
      </c>
      <c r="AI140" s="347">
        <v>30</v>
      </c>
      <c r="AJ140" s="347">
        <v>34</v>
      </c>
      <c r="AK140" s="347">
        <v>33</v>
      </c>
      <c r="AL140" s="347">
        <v>22</v>
      </c>
      <c r="AM140" s="347">
        <v>21</v>
      </c>
      <c r="AN140" s="347">
        <v>10</v>
      </c>
      <c r="AO140" s="347">
        <v>4</v>
      </c>
      <c r="AP140" s="347">
        <v>6</v>
      </c>
      <c r="AQ140" s="347">
        <v>2</v>
      </c>
      <c r="AR140" s="359"/>
      <c r="AS140" s="347">
        <v>1172</v>
      </c>
      <c r="AT140" s="347">
        <v>71</v>
      </c>
      <c r="AU140" s="347">
        <v>26</v>
      </c>
      <c r="AV140" s="347">
        <v>14</v>
      </c>
      <c r="AW140" s="347">
        <v>48</v>
      </c>
      <c r="AX140" s="347">
        <v>268</v>
      </c>
      <c r="AY140" s="347">
        <v>230</v>
      </c>
      <c r="AZ140" s="347">
        <v>131</v>
      </c>
      <c r="BA140" s="347">
        <v>100</v>
      </c>
      <c r="BB140" s="347">
        <v>58</v>
      </c>
      <c r="BC140" s="347">
        <v>50</v>
      </c>
      <c r="BD140" s="347">
        <v>41</v>
      </c>
      <c r="BE140" s="347">
        <v>27</v>
      </c>
      <c r="BF140" s="347">
        <v>18</v>
      </c>
      <c r="BG140" s="347">
        <v>22</v>
      </c>
      <c r="BH140" s="347">
        <v>14</v>
      </c>
      <c r="BI140" s="347">
        <v>14</v>
      </c>
      <c r="BJ140" s="347">
        <v>11</v>
      </c>
      <c r="BK140" s="347">
        <v>16</v>
      </c>
      <c r="BL140" s="347">
        <v>13</v>
      </c>
      <c r="BM140" s="322"/>
    </row>
    <row r="141" spans="1:65">
      <c r="A141" s="324">
        <v>216</v>
      </c>
      <c r="B141" s="343" t="s">
        <v>276</v>
      </c>
      <c r="C141" s="347">
        <v>2832</v>
      </c>
      <c r="D141" s="347">
        <v>165</v>
      </c>
      <c r="E141" s="347">
        <v>73</v>
      </c>
      <c r="F141" s="347">
        <v>39</v>
      </c>
      <c r="G141" s="347">
        <v>152</v>
      </c>
      <c r="H141" s="347">
        <v>567</v>
      </c>
      <c r="I141" s="347">
        <v>630</v>
      </c>
      <c r="J141" s="347">
        <v>376</v>
      </c>
      <c r="K141" s="347">
        <v>234</v>
      </c>
      <c r="L141" s="347">
        <v>131</v>
      </c>
      <c r="M141" s="347">
        <v>113</v>
      </c>
      <c r="N141" s="347">
        <v>99</v>
      </c>
      <c r="O141" s="347">
        <v>62</v>
      </c>
      <c r="P141" s="347">
        <v>46</v>
      </c>
      <c r="Q141" s="347">
        <v>45</v>
      </c>
      <c r="R141" s="347">
        <v>24</v>
      </c>
      <c r="S141" s="347">
        <v>12</v>
      </c>
      <c r="T141" s="347">
        <v>19</v>
      </c>
      <c r="U141" s="347">
        <v>28</v>
      </c>
      <c r="V141" s="347">
        <v>17</v>
      </c>
      <c r="W141" s="348"/>
      <c r="X141" s="347">
        <v>1519</v>
      </c>
      <c r="Y141" s="347">
        <v>83</v>
      </c>
      <c r="Z141" s="347">
        <v>44</v>
      </c>
      <c r="AA141" s="347">
        <v>17</v>
      </c>
      <c r="AB141" s="347">
        <v>87</v>
      </c>
      <c r="AC141" s="347">
        <v>297</v>
      </c>
      <c r="AD141" s="347">
        <v>353</v>
      </c>
      <c r="AE141" s="347">
        <v>201</v>
      </c>
      <c r="AF141" s="347">
        <v>129</v>
      </c>
      <c r="AG141" s="347">
        <v>80</v>
      </c>
      <c r="AH141" s="347">
        <v>63</v>
      </c>
      <c r="AI141" s="347">
        <v>53</v>
      </c>
      <c r="AJ141" s="347">
        <v>32</v>
      </c>
      <c r="AK141" s="347">
        <v>28</v>
      </c>
      <c r="AL141" s="347">
        <v>24</v>
      </c>
      <c r="AM141" s="347">
        <v>9</v>
      </c>
      <c r="AN141" s="347">
        <v>4</v>
      </c>
      <c r="AO141" s="347">
        <v>2</v>
      </c>
      <c r="AP141" s="347">
        <v>8</v>
      </c>
      <c r="AQ141" s="347">
        <v>5</v>
      </c>
      <c r="AR141" s="359"/>
      <c r="AS141" s="347">
        <v>1313</v>
      </c>
      <c r="AT141" s="347">
        <v>82</v>
      </c>
      <c r="AU141" s="347">
        <v>29</v>
      </c>
      <c r="AV141" s="347">
        <v>22</v>
      </c>
      <c r="AW141" s="347">
        <v>65</v>
      </c>
      <c r="AX141" s="347">
        <v>270</v>
      </c>
      <c r="AY141" s="347">
        <v>277</v>
      </c>
      <c r="AZ141" s="347">
        <v>175</v>
      </c>
      <c r="BA141" s="347">
        <v>105</v>
      </c>
      <c r="BB141" s="347">
        <v>51</v>
      </c>
      <c r="BC141" s="347">
        <v>50</v>
      </c>
      <c r="BD141" s="347">
        <v>46</v>
      </c>
      <c r="BE141" s="347">
        <v>30</v>
      </c>
      <c r="BF141" s="347">
        <v>18</v>
      </c>
      <c r="BG141" s="347">
        <v>21</v>
      </c>
      <c r="BH141" s="347">
        <v>15</v>
      </c>
      <c r="BI141" s="347">
        <v>8</v>
      </c>
      <c r="BJ141" s="347">
        <v>17</v>
      </c>
      <c r="BK141" s="347">
        <v>20</v>
      </c>
      <c r="BL141" s="347">
        <v>12</v>
      </c>
      <c r="BM141" s="322"/>
    </row>
    <row r="142" spans="1:65">
      <c r="A142" s="324">
        <v>217</v>
      </c>
      <c r="B142" s="343" t="s">
        <v>277</v>
      </c>
      <c r="C142" s="347">
        <v>5305</v>
      </c>
      <c r="D142" s="347">
        <v>224</v>
      </c>
      <c r="E142" s="347">
        <v>121</v>
      </c>
      <c r="F142" s="347">
        <v>91</v>
      </c>
      <c r="G142" s="347">
        <v>274</v>
      </c>
      <c r="H142" s="347">
        <v>1189</v>
      </c>
      <c r="I142" s="347">
        <v>996</v>
      </c>
      <c r="J142" s="347">
        <v>587</v>
      </c>
      <c r="K142" s="347">
        <v>372</v>
      </c>
      <c r="L142" s="347">
        <v>272</v>
      </c>
      <c r="M142" s="347">
        <v>265</v>
      </c>
      <c r="N142" s="347">
        <v>185</v>
      </c>
      <c r="O142" s="347">
        <v>132</v>
      </c>
      <c r="P142" s="347">
        <v>97</v>
      </c>
      <c r="Q142" s="347">
        <v>77</v>
      </c>
      <c r="R142" s="347">
        <v>109</v>
      </c>
      <c r="S142" s="347">
        <v>91</v>
      </c>
      <c r="T142" s="347">
        <v>104</v>
      </c>
      <c r="U142" s="347">
        <v>69</v>
      </c>
      <c r="V142" s="347">
        <v>50</v>
      </c>
      <c r="W142" s="348"/>
      <c r="X142" s="347">
        <v>2673</v>
      </c>
      <c r="Y142" s="347">
        <v>108</v>
      </c>
      <c r="Z142" s="347">
        <v>65</v>
      </c>
      <c r="AA142" s="347">
        <v>49</v>
      </c>
      <c r="AB142" s="347">
        <v>151</v>
      </c>
      <c r="AC142" s="347">
        <v>648</v>
      </c>
      <c r="AD142" s="347">
        <v>512</v>
      </c>
      <c r="AE142" s="347">
        <v>287</v>
      </c>
      <c r="AF142" s="347">
        <v>175</v>
      </c>
      <c r="AG142" s="347">
        <v>141</v>
      </c>
      <c r="AH142" s="347">
        <v>128</v>
      </c>
      <c r="AI142" s="347">
        <v>94</v>
      </c>
      <c r="AJ142" s="347">
        <v>70</v>
      </c>
      <c r="AK142" s="347">
        <v>57</v>
      </c>
      <c r="AL142" s="347">
        <v>33</v>
      </c>
      <c r="AM142" s="347">
        <v>46</v>
      </c>
      <c r="AN142" s="347">
        <v>38</v>
      </c>
      <c r="AO142" s="347">
        <v>39</v>
      </c>
      <c r="AP142" s="347">
        <v>20</v>
      </c>
      <c r="AQ142" s="347">
        <v>12</v>
      </c>
      <c r="AR142" s="359"/>
      <c r="AS142" s="347">
        <v>2632</v>
      </c>
      <c r="AT142" s="347">
        <v>116</v>
      </c>
      <c r="AU142" s="347">
        <v>56</v>
      </c>
      <c r="AV142" s="347">
        <v>42</v>
      </c>
      <c r="AW142" s="347">
        <v>123</v>
      </c>
      <c r="AX142" s="347">
        <v>541</v>
      </c>
      <c r="AY142" s="347">
        <v>484</v>
      </c>
      <c r="AZ142" s="347">
        <v>300</v>
      </c>
      <c r="BA142" s="347">
        <v>197</v>
      </c>
      <c r="BB142" s="347">
        <v>131</v>
      </c>
      <c r="BC142" s="347">
        <v>137</v>
      </c>
      <c r="BD142" s="347">
        <v>91</v>
      </c>
      <c r="BE142" s="347">
        <v>62</v>
      </c>
      <c r="BF142" s="347">
        <v>40</v>
      </c>
      <c r="BG142" s="347">
        <v>44</v>
      </c>
      <c r="BH142" s="347">
        <v>63</v>
      </c>
      <c r="BI142" s="347">
        <v>53</v>
      </c>
      <c r="BJ142" s="347">
        <v>65</v>
      </c>
      <c r="BK142" s="347">
        <v>49</v>
      </c>
      <c r="BL142" s="347">
        <v>38</v>
      </c>
      <c r="BM142" s="322"/>
    </row>
    <row r="143" spans="1:65">
      <c r="A143" s="324">
        <v>218</v>
      </c>
      <c r="B143" s="343" t="s">
        <v>278</v>
      </c>
      <c r="C143" s="347">
        <v>1438</v>
      </c>
      <c r="D143" s="347">
        <v>90</v>
      </c>
      <c r="E143" s="347">
        <v>43</v>
      </c>
      <c r="F143" s="347">
        <v>19</v>
      </c>
      <c r="G143" s="347">
        <v>106</v>
      </c>
      <c r="H143" s="347">
        <v>320</v>
      </c>
      <c r="I143" s="347">
        <v>253</v>
      </c>
      <c r="J143" s="347">
        <v>163</v>
      </c>
      <c r="K143" s="347">
        <v>126</v>
      </c>
      <c r="L143" s="347">
        <v>77</v>
      </c>
      <c r="M143" s="347">
        <v>70</v>
      </c>
      <c r="N143" s="347">
        <v>59</v>
      </c>
      <c r="O143" s="347">
        <v>28</v>
      </c>
      <c r="P143" s="347">
        <v>15</v>
      </c>
      <c r="Q143" s="347">
        <v>21</v>
      </c>
      <c r="R143" s="347">
        <v>11</v>
      </c>
      <c r="S143" s="347">
        <v>10</v>
      </c>
      <c r="T143" s="347">
        <v>9</v>
      </c>
      <c r="U143" s="347">
        <v>9</v>
      </c>
      <c r="V143" s="347">
        <v>9</v>
      </c>
      <c r="W143" s="348"/>
      <c r="X143" s="347">
        <v>758</v>
      </c>
      <c r="Y143" s="347">
        <v>47</v>
      </c>
      <c r="Z143" s="347">
        <v>23</v>
      </c>
      <c r="AA143" s="347">
        <v>4</v>
      </c>
      <c r="AB143" s="347">
        <v>73</v>
      </c>
      <c r="AC143" s="347">
        <v>160</v>
      </c>
      <c r="AD143" s="347">
        <v>138</v>
      </c>
      <c r="AE143" s="347">
        <v>89</v>
      </c>
      <c r="AF143" s="347">
        <v>65</v>
      </c>
      <c r="AG143" s="347">
        <v>35</v>
      </c>
      <c r="AH143" s="347">
        <v>35</v>
      </c>
      <c r="AI143" s="347">
        <v>34</v>
      </c>
      <c r="AJ143" s="347">
        <v>15</v>
      </c>
      <c r="AK143" s="347">
        <v>9</v>
      </c>
      <c r="AL143" s="347">
        <v>14</v>
      </c>
      <c r="AM143" s="347">
        <v>6</v>
      </c>
      <c r="AN143" s="347">
        <v>3</v>
      </c>
      <c r="AO143" s="347">
        <v>5</v>
      </c>
      <c r="AP143" s="347">
        <v>2</v>
      </c>
      <c r="AQ143" s="347">
        <v>1</v>
      </c>
      <c r="AR143" s="359"/>
      <c r="AS143" s="347">
        <v>680</v>
      </c>
      <c r="AT143" s="347">
        <v>43</v>
      </c>
      <c r="AU143" s="347">
        <v>20</v>
      </c>
      <c r="AV143" s="347">
        <v>15</v>
      </c>
      <c r="AW143" s="347">
        <v>33</v>
      </c>
      <c r="AX143" s="347">
        <v>160</v>
      </c>
      <c r="AY143" s="347">
        <v>115</v>
      </c>
      <c r="AZ143" s="347">
        <v>74</v>
      </c>
      <c r="BA143" s="347">
        <v>61</v>
      </c>
      <c r="BB143" s="347">
        <v>42</v>
      </c>
      <c r="BC143" s="347">
        <v>35</v>
      </c>
      <c r="BD143" s="347">
        <v>25</v>
      </c>
      <c r="BE143" s="347">
        <v>13</v>
      </c>
      <c r="BF143" s="347">
        <v>6</v>
      </c>
      <c r="BG143" s="347">
        <v>7</v>
      </c>
      <c r="BH143" s="347">
        <v>5</v>
      </c>
      <c r="BI143" s="347">
        <v>7</v>
      </c>
      <c r="BJ143" s="347">
        <v>4</v>
      </c>
      <c r="BK143" s="347">
        <v>7</v>
      </c>
      <c r="BL143" s="347">
        <v>8</v>
      </c>
      <c r="BM143" s="322"/>
    </row>
    <row r="144" spans="1:65">
      <c r="A144" s="324">
        <v>219</v>
      </c>
      <c r="B144" s="343" t="s">
        <v>279</v>
      </c>
      <c r="C144" s="347">
        <v>4466</v>
      </c>
      <c r="D144" s="347">
        <v>185</v>
      </c>
      <c r="E144" s="347">
        <v>98</v>
      </c>
      <c r="F144" s="347">
        <v>39</v>
      </c>
      <c r="G144" s="347">
        <v>202</v>
      </c>
      <c r="H144" s="347">
        <v>1037</v>
      </c>
      <c r="I144" s="347">
        <v>1089</v>
      </c>
      <c r="J144" s="347">
        <v>545</v>
      </c>
      <c r="K144" s="347">
        <v>316</v>
      </c>
      <c r="L144" s="347">
        <v>186</v>
      </c>
      <c r="M144" s="347">
        <v>165</v>
      </c>
      <c r="N144" s="347">
        <v>105</v>
      </c>
      <c r="O144" s="347">
        <v>121</v>
      </c>
      <c r="P144" s="347">
        <v>106</v>
      </c>
      <c r="Q144" s="347">
        <v>76</v>
      </c>
      <c r="R144" s="347">
        <v>66</v>
      </c>
      <c r="S144" s="347">
        <v>39</v>
      </c>
      <c r="T144" s="347">
        <v>36</v>
      </c>
      <c r="U144" s="347">
        <v>39</v>
      </c>
      <c r="V144" s="347">
        <v>16</v>
      </c>
      <c r="W144" s="348"/>
      <c r="X144" s="347">
        <v>2376</v>
      </c>
      <c r="Y144" s="347">
        <v>103</v>
      </c>
      <c r="Z144" s="347">
        <v>53</v>
      </c>
      <c r="AA144" s="347">
        <v>19</v>
      </c>
      <c r="AB144" s="347">
        <v>95</v>
      </c>
      <c r="AC144" s="347">
        <v>582</v>
      </c>
      <c r="AD144" s="347">
        <v>612</v>
      </c>
      <c r="AE144" s="347">
        <v>283</v>
      </c>
      <c r="AF144" s="347">
        <v>161</v>
      </c>
      <c r="AG144" s="347">
        <v>97</v>
      </c>
      <c r="AH144" s="347">
        <v>81</v>
      </c>
      <c r="AI144" s="347">
        <v>57</v>
      </c>
      <c r="AJ144" s="347">
        <v>63</v>
      </c>
      <c r="AK144" s="347">
        <v>58</v>
      </c>
      <c r="AL144" s="347">
        <v>38</v>
      </c>
      <c r="AM144" s="347">
        <v>30</v>
      </c>
      <c r="AN144" s="347">
        <v>13</v>
      </c>
      <c r="AO144" s="347">
        <v>14</v>
      </c>
      <c r="AP144" s="347">
        <v>12</v>
      </c>
      <c r="AQ144" s="347">
        <v>5</v>
      </c>
      <c r="AR144" s="359"/>
      <c r="AS144" s="347">
        <v>2090</v>
      </c>
      <c r="AT144" s="347">
        <v>82</v>
      </c>
      <c r="AU144" s="347">
        <v>45</v>
      </c>
      <c r="AV144" s="347">
        <v>20</v>
      </c>
      <c r="AW144" s="347">
        <v>107</v>
      </c>
      <c r="AX144" s="347">
        <v>455</v>
      </c>
      <c r="AY144" s="347">
        <v>477</v>
      </c>
      <c r="AZ144" s="347">
        <v>262</v>
      </c>
      <c r="BA144" s="347">
        <v>155</v>
      </c>
      <c r="BB144" s="347">
        <v>89</v>
      </c>
      <c r="BC144" s="347">
        <v>84</v>
      </c>
      <c r="BD144" s="347">
        <v>48</v>
      </c>
      <c r="BE144" s="347">
        <v>58</v>
      </c>
      <c r="BF144" s="347">
        <v>48</v>
      </c>
      <c r="BG144" s="347">
        <v>38</v>
      </c>
      <c r="BH144" s="347">
        <v>36</v>
      </c>
      <c r="BI144" s="347">
        <v>26</v>
      </c>
      <c r="BJ144" s="347">
        <v>22</v>
      </c>
      <c r="BK144" s="347">
        <v>27</v>
      </c>
      <c r="BL144" s="347">
        <v>11</v>
      </c>
      <c r="BM144" s="322"/>
    </row>
    <row r="145" spans="1:65">
      <c r="A145" s="324">
        <v>220</v>
      </c>
      <c r="B145" s="343" t="s">
        <v>280</v>
      </c>
      <c r="C145" s="347">
        <v>1299</v>
      </c>
      <c r="D145" s="347">
        <v>78</v>
      </c>
      <c r="E145" s="347">
        <v>26</v>
      </c>
      <c r="F145" s="347">
        <v>17</v>
      </c>
      <c r="G145" s="347">
        <v>71</v>
      </c>
      <c r="H145" s="347">
        <v>327</v>
      </c>
      <c r="I145" s="347">
        <v>256</v>
      </c>
      <c r="J145" s="347">
        <v>168</v>
      </c>
      <c r="K145" s="347">
        <v>110</v>
      </c>
      <c r="L145" s="347">
        <v>49</v>
      </c>
      <c r="M145" s="347">
        <v>51</v>
      </c>
      <c r="N145" s="347">
        <v>47</v>
      </c>
      <c r="O145" s="347">
        <v>21</v>
      </c>
      <c r="P145" s="347">
        <v>21</v>
      </c>
      <c r="Q145" s="347">
        <v>19</v>
      </c>
      <c r="R145" s="347">
        <v>5</v>
      </c>
      <c r="S145" s="347">
        <v>7</v>
      </c>
      <c r="T145" s="347">
        <v>7</v>
      </c>
      <c r="U145" s="347">
        <v>11</v>
      </c>
      <c r="V145" s="347">
        <v>8</v>
      </c>
      <c r="W145" s="348"/>
      <c r="X145" s="347">
        <v>675</v>
      </c>
      <c r="Y145" s="347">
        <v>44</v>
      </c>
      <c r="Z145" s="347">
        <v>16</v>
      </c>
      <c r="AA145" s="347">
        <v>7</v>
      </c>
      <c r="AB145" s="347">
        <v>46</v>
      </c>
      <c r="AC145" s="347">
        <v>160</v>
      </c>
      <c r="AD145" s="347">
        <v>148</v>
      </c>
      <c r="AE145" s="347">
        <v>79</v>
      </c>
      <c r="AF145" s="347">
        <v>57</v>
      </c>
      <c r="AG145" s="347">
        <v>23</v>
      </c>
      <c r="AH145" s="347">
        <v>30</v>
      </c>
      <c r="AI145" s="347">
        <v>23</v>
      </c>
      <c r="AJ145" s="347">
        <v>11</v>
      </c>
      <c r="AK145" s="347">
        <v>12</v>
      </c>
      <c r="AL145" s="347">
        <v>10</v>
      </c>
      <c r="AM145" s="347">
        <v>1</v>
      </c>
      <c r="AN145" s="347">
        <v>2</v>
      </c>
      <c r="AO145" s="347">
        <v>1</v>
      </c>
      <c r="AP145" s="347">
        <v>5</v>
      </c>
      <c r="AQ145" s="347">
        <v>0</v>
      </c>
      <c r="AR145" s="359"/>
      <c r="AS145" s="347">
        <v>624</v>
      </c>
      <c r="AT145" s="347">
        <v>34</v>
      </c>
      <c r="AU145" s="347">
        <v>10</v>
      </c>
      <c r="AV145" s="347">
        <v>10</v>
      </c>
      <c r="AW145" s="347">
        <v>25</v>
      </c>
      <c r="AX145" s="347">
        <v>167</v>
      </c>
      <c r="AY145" s="347">
        <v>108</v>
      </c>
      <c r="AZ145" s="347">
        <v>89</v>
      </c>
      <c r="BA145" s="347">
        <v>53</v>
      </c>
      <c r="BB145" s="347">
        <v>26</v>
      </c>
      <c r="BC145" s="347">
        <v>21</v>
      </c>
      <c r="BD145" s="347">
        <v>24</v>
      </c>
      <c r="BE145" s="347">
        <v>10</v>
      </c>
      <c r="BF145" s="347">
        <v>9</v>
      </c>
      <c r="BG145" s="347">
        <v>9</v>
      </c>
      <c r="BH145" s="347">
        <v>4</v>
      </c>
      <c r="BI145" s="347">
        <v>5</v>
      </c>
      <c r="BJ145" s="347">
        <v>6</v>
      </c>
      <c r="BK145" s="347">
        <v>6</v>
      </c>
      <c r="BL145" s="347">
        <v>8</v>
      </c>
      <c r="BM145" s="322"/>
    </row>
    <row r="146" spans="1:65">
      <c r="A146" s="324">
        <v>221</v>
      </c>
      <c r="B146" s="343" t="s">
        <v>572</v>
      </c>
      <c r="C146" s="347">
        <v>1280</v>
      </c>
      <c r="D146" s="347">
        <v>75</v>
      </c>
      <c r="E146" s="347">
        <v>31</v>
      </c>
      <c r="F146" s="347">
        <v>22</v>
      </c>
      <c r="G146" s="347">
        <v>80</v>
      </c>
      <c r="H146" s="347">
        <v>266</v>
      </c>
      <c r="I146" s="347">
        <v>231</v>
      </c>
      <c r="J146" s="347">
        <v>184</v>
      </c>
      <c r="K146" s="347">
        <v>71</v>
      </c>
      <c r="L146" s="347">
        <v>73</v>
      </c>
      <c r="M146" s="347">
        <v>53</v>
      </c>
      <c r="N146" s="347">
        <v>52</v>
      </c>
      <c r="O146" s="347">
        <v>31</v>
      </c>
      <c r="P146" s="347">
        <v>21</v>
      </c>
      <c r="Q146" s="347">
        <v>21</v>
      </c>
      <c r="R146" s="347">
        <v>20</v>
      </c>
      <c r="S146" s="347">
        <v>12</v>
      </c>
      <c r="T146" s="347">
        <v>12</v>
      </c>
      <c r="U146" s="347">
        <v>19</v>
      </c>
      <c r="V146" s="347">
        <v>6</v>
      </c>
      <c r="W146" s="348"/>
      <c r="X146" s="347">
        <v>649</v>
      </c>
      <c r="Y146" s="347">
        <v>35</v>
      </c>
      <c r="Z146" s="347">
        <v>16</v>
      </c>
      <c r="AA146" s="347">
        <v>12</v>
      </c>
      <c r="AB146" s="347">
        <v>48</v>
      </c>
      <c r="AC146" s="347">
        <v>135</v>
      </c>
      <c r="AD146" s="347">
        <v>112</v>
      </c>
      <c r="AE146" s="347">
        <v>93</v>
      </c>
      <c r="AF146" s="347">
        <v>38</v>
      </c>
      <c r="AG146" s="347">
        <v>40</v>
      </c>
      <c r="AH146" s="347">
        <v>23</v>
      </c>
      <c r="AI146" s="347">
        <v>26</v>
      </c>
      <c r="AJ146" s="347">
        <v>18</v>
      </c>
      <c r="AK146" s="347">
        <v>14</v>
      </c>
      <c r="AL146" s="347">
        <v>12</v>
      </c>
      <c r="AM146" s="347">
        <v>9</v>
      </c>
      <c r="AN146" s="347">
        <v>8</v>
      </c>
      <c r="AO146" s="347">
        <v>5</v>
      </c>
      <c r="AP146" s="347">
        <v>4</v>
      </c>
      <c r="AQ146" s="347">
        <v>1</v>
      </c>
      <c r="AR146" s="359"/>
      <c r="AS146" s="347">
        <v>631</v>
      </c>
      <c r="AT146" s="347">
        <v>40</v>
      </c>
      <c r="AU146" s="347">
        <v>15</v>
      </c>
      <c r="AV146" s="347">
        <v>10</v>
      </c>
      <c r="AW146" s="347">
        <v>32</v>
      </c>
      <c r="AX146" s="347">
        <v>131</v>
      </c>
      <c r="AY146" s="347">
        <v>119</v>
      </c>
      <c r="AZ146" s="347">
        <v>91</v>
      </c>
      <c r="BA146" s="347">
        <v>33</v>
      </c>
      <c r="BB146" s="347">
        <v>33</v>
      </c>
      <c r="BC146" s="347">
        <v>30</v>
      </c>
      <c r="BD146" s="347">
        <v>26</v>
      </c>
      <c r="BE146" s="347">
        <v>13</v>
      </c>
      <c r="BF146" s="347">
        <v>7</v>
      </c>
      <c r="BG146" s="347">
        <v>9</v>
      </c>
      <c r="BH146" s="347">
        <v>11</v>
      </c>
      <c r="BI146" s="347">
        <v>4</v>
      </c>
      <c r="BJ146" s="347">
        <v>7</v>
      </c>
      <c r="BK146" s="347">
        <v>15</v>
      </c>
      <c r="BL146" s="347">
        <v>5</v>
      </c>
      <c r="BM146" s="322"/>
    </row>
    <row r="147" spans="1:65">
      <c r="A147" s="324">
        <v>222</v>
      </c>
      <c r="B147" s="343" t="s">
        <v>283</v>
      </c>
      <c r="C147" s="347">
        <v>605</v>
      </c>
      <c r="D147" s="347">
        <v>39</v>
      </c>
      <c r="E147" s="347">
        <v>12</v>
      </c>
      <c r="F147" s="347">
        <v>5</v>
      </c>
      <c r="G147" s="347">
        <v>31</v>
      </c>
      <c r="H147" s="347">
        <v>179</v>
      </c>
      <c r="I147" s="347">
        <v>103</v>
      </c>
      <c r="J147" s="347">
        <v>70</v>
      </c>
      <c r="K147" s="347">
        <v>34</v>
      </c>
      <c r="L147" s="347">
        <v>35</v>
      </c>
      <c r="M147" s="347">
        <v>19</v>
      </c>
      <c r="N147" s="347">
        <v>15</v>
      </c>
      <c r="O147" s="347">
        <v>18</v>
      </c>
      <c r="P147" s="347">
        <v>6</v>
      </c>
      <c r="Q147" s="347">
        <v>8</v>
      </c>
      <c r="R147" s="347">
        <v>10</v>
      </c>
      <c r="S147" s="347">
        <v>2</v>
      </c>
      <c r="T147" s="347">
        <v>3</v>
      </c>
      <c r="U147" s="347">
        <v>6</v>
      </c>
      <c r="V147" s="347">
        <v>10</v>
      </c>
      <c r="W147" s="348"/>
      <c r="X147" s="347">
        <v>311</v>
      </c>
      <c r="Y147" s="347">
        <v>21</v>
      </c>
      <c r="Z147" s="347">
        <v>4</v>
      </c>
      <c r="AA147" s="347">
        <v>5</v>
      </c>
      <c r="AB147" s="347">
        <v>16</v>
      </c>
      <c r="AC147" s="347">
        <v>84</v>
      </c>
      <c r="AD147" s="347">
        <v>55</v>
      </c>
      <c r="AE147" s="347">
        <v>37</v>
      </c>
      <c r="AF147" s="347">
        <v>20</v>
      </c>
      <c r="AG147" s="347">
        <v>19</v>
      </c>
      <c r="AH147" s="347">
        <v>11</v>
      </c>
      <c r="AI147" s="347">
        <v>9</v>
      </c>
      <c r="AJ147" s="347">
        <v>13</v>
      </c>
      <c r="AK147" s="347">
        <v>3</v>
      </c>
      <c r="AL147" s="347">
        <v>5</v>
      </c>
      <c r="AM147" s="347">
        <v>6</v>
      </c>
      <c r="AN147" s="347">
        <v>0</v>
      </c>
      <c r="AO147" s="347">
        <v>1</v>
      </c>
      <c r="AP147" s="347">
        <v>1</v>
      </c>
      <c r="AQ147" s="347">
        <v>1</v>
      </c>
      <c r="AR147" s="359"/>
      <c r="AS147" s="347">
        <v>294</v>
      </c>
      <c r="AT147" s="347">
        <v>18</v>
      </c>
      <c r="AU147" s="347">
        <v>8</v>
      </c>
      <c r="AV147" s="347">
        <v>0</v>
      </c>
      <c r="AW147" s="347">
        <v>15</v>
      </c>
      <c r="AX147" s="347">
        <v>95</v>
      </c>
      <c r="AY147" s="347">
        <v>48</v>
      </c>
      <c r="AZ147" s="347">
        <v>33</v>
      </c>
      <c r="BA147" s="347">
        <v>14</v>
      </c>
      <c r="BB147" s="347">
        <v>16</v>
      </c>
      <c r="BC147" s="347">
        <v>8</v>
      </c>
      <c r="BD147" s="347">
        <v>6</v>
      </c>
      <c r="BE147" s="347">
        <v>5</v>
      </c>
      <c r="BF147" s="347">
        <v>3</v>
      </c>
      <c r="BG147" s="347">
        <v>3</v>
      </c>
      <c r="BH147" s="347">
        <v>4</v>
      </c>
      <c r="BI147" s="347">
        <v>2</v>
      </c>
      <c r="BJ147" s="347">
        <v>2</v>
      </c>
      <c r="BK147" s="347">
        <v>5</v>
      </c>
      <c r="BL147" s="347">
        <v>9</v>
      </c>
      <c r="BM147" s="322"/>
    </row>
    <row r="148" spans="1:65">
      <c r="A148" s="324">
        <v>223</v>
      </c>
      <c r="B148" s="343" t="s">
        <v>284</v>
      </c>
      <c r="C148" s="347">
        <v>1533</v>
      </c>
      <c r="D148" s="347">
        <v>80</v>
      </c>
      <c r="E148" s="347">
        <v>47</v>
      </c>
      <c r="F148" s="347">
        <v>15</v>
      </c>
      <c r="G148" s="347">
        <v>101</v>
      </c>
      <c r="H148" s="347">
        <v>374</v>
      </c>
      <c r="I148" s="347">
        <v>286</v>
      </c>
      <c r="J148" s="347">
        <v>181</v>
      </c>
      <c r="K148" s="347">
        <v>116</v>
      </c>
      <c r="L148" s="347">
        <v>78</v>
      </c>
      <c r="M148" s="347">
        <v>66</v>
      </c>
      <c r="N148" s="347">
        <v>47</v>
      </c>
      <c r="O148" s="347">
        <v>23</v>
      </c>
      <c r="P148" s="347">
        <v>30</v>
      </c>
      <c r="Q148" s="347">
        <v>16</v>
      </c>
      <c r="R148" s="347">
        <v>25</v>
      </c>
      <c r="S148" s="347">
        <v>12</v>
      </c>
      <c r="T148" s="347">
        <v>13</v>
      </c>
      <c r="U148" s="347">
        <v>14</v>
      </c>
      <c r="V148" s="347">
        <v>9</v>
      </c>
      <c r="W148" s="348"/>
      <c r="X148" s="347">
        <v>758</v>
      </c>
      <c r="Y148" s="347">
        <v>38</v>
      </c>
      <c r="Z148" s="347">
        <v>27</v>
      </c>
      <c r="AA148" s="347">
        <v>3</v>
      </c>
      <c r="AB148" s="347">
        <v>52</v>
      </c>
      <c r="AC148" s="347">
        <v>164</v>
      </c>
      <c r="AD148" s="347">
        <v>141</v>
      </c>
      <c r="AE148" s="347">
        <v>94</v>
      </c>
      <c r="AF148" s="347">
        <v>59</v>
      </c>
      <c r="AG148" s="347">
        <v>50</v>
      </c>
      <c r="AH148" s="347">
        <v>39</v>
      </c>
      <c r="AI148" s="347">
        <v>26</v>
      </c>
      <c r="AJ148" s="347">
        <v>12</v>
      </c>
      <c r="AK148" s="347">
        <v>19</v>
      </c>
      <c r="AL148" s="347">
        <v>10</v>
      </c>
      <c r="AM148" s="347">
        <v>9</v>
      </c>
      <c r="AN148" s="347">
        <v>8</v>
      </c>
      <c r="AO148" s="347">
        <v>2</v>
      </c>
      <c r="AP148" s="347">
        <v>4</v>
      </c>
      <c r="AQ148" s="347">
        <v>1</v>
      </c>
      <c r="AR148" s="359"/>
      <c r="AS148" s="347">
        <v>775</v>
      </c>
      <c r="AT148" s="347">
        <v>42</v>
      </c>
      <c r="AU148" s="347">
        <v>20</v>
      </c>
      <c r="AV148" s="347">
        <v>12</v>
      </c>
      <c r="AW148" s="347">
        <v>49</v>
      </c>
      <c r="AX148" s="347">
        <v>210</v>
      </c>
      <c r="AY148" s="347">
        <v>145</v>
      </c>
      <c r="AZ148" s="347">
        <v>87</v>
      </c>
      <c r="BA148" s="347">
        <v>57</v>
      </c>
      <c r="BB148" s="347">
        <v>28</v>
      </c>
      <c r="BC148" s="347">
        <v>27</v>
      </c>
      <c r="BD148" s="347">
        <v>21</v>
      </c>
      <c r="BE148" s="347">
        <v>11</v>
      </c>
      <c r="BF148" s="347">
        <v>11</v>
      </c>
      <c r="BG148" s="347">
        <v>6</v>
      </c>
      <c r="BH148" s="347">
        <v>16</v>
      </c>
      <c r="BI148" s="347">
        <v>4</v>
      </c>
      <c r="BJ148" s="347">
        <v>11</v>
      </c>
      <c r="BK148" s="347">
        <v>10</v>
      </c>
      <c r="BL148" s="347">
        <v>8</v>
      </c>
      <c r="BM148" s="322"/>
    </row>
    <row r="149" spans="1:65">
      <c r="A149" s="324">
        <v>224</v>
      </c>
      <c r="B149" s="343" t="s">
        <v>148</v>
      </c>
      <c r="C149" s="347">
        <v>1373</v>
      </c>
      <c r="D149" s="347">
        <v>61</v>
      </c>
      <c r="E149" s="347">
        <v>36</v>
      </c>
      <c r="F149" s="347">
        <v>19</v>
      </c>
      <c r="G149" s="347">
        <v>131</v>
      </c>
      <c r="H149" s="347">
        <v>384</v>
      </c>
      <c r="I149" s="347">
        <v>230</v>
      </c>
      <c r="J149" s="347">
        <v>168</v>
      </c>
      <c r="K149" s="347">
        <v>107</v>
      </c>
      <c r="L149" s="347">
        <v>67</v>
      </c>
      <c r="M149" s="347">
        <v>56</v>
      </c>
      <c r="N149" s="347">
        <v>40</v>
      </c>
      <c r="O149" s="347">
        <v>17</v>
      </c>
      <c r="P149" s="347">
        <v>12</v>
      </c>
      <c r="Q149" s="347">
        <v>9</v>
      </c>
      <c r="R149" s="347">
        <v>14</v>
      </c>
      <c r="S149" s="347">
        <v>6</v>
      </c>
      <c r="T149" s="347">
        <v>6</v>
      </c>
      <c r="U149" s="347">
        <v>8</v>
      </c>
      <c r="V149" s="347">
        <v>2</v>
      </c>
      <c r="W149" s="348"/>
      <c r="X149" s="347">
        <v>769</v>
      </c>
      <c r="Y149" s="347">
        <v>35</v>
      </c>
      <c r="Z149" s="347">
        <v>19</v>
      </c>
      <c r="AA149" s="347">
        <v>12</v>
      </c>
      <c r="AB149" s="347">
        <v>73</v>
      </c>
      <c r="AC149" s="347">
        <v>214</v>
      </c>
      <c r="AD149" s="347">
        <v>127</v>
      </c>
      <c r="AE149" s="347">
        <v>102</v>
      </c>
      <c r="AF149" s="347">
        <v>57</v>
      </c>
      <c r="AG149" s="347">
        <v>34</v>
      </c>
      <c r="AH149" s="347">
        <v>32</v>
      </c>
      <c r="AI149" s="347">
        <v>27</v>
      </c>
      <c r="AJ149" s="347">
        <v>13</v>
      </c>
      <c r="AK149" s="347">
        <v>7</v>
      </c>
      <c r="AL149" s="347">
        <v>4</v>
      </c>
      <c r="AM149" s="347">
        <v>7</v>
      </c>
      <c r="AN149" s="347">
        <v>4</v>
      </c>
      <c r="AO149" s="347">
        <v>0</v>
      </c>
      <c r="AP149" s="347">
        <v>2</v>
      </c>
      <c r="AQ149" s="347">
        <v>0</v>
      </c>
      <c r="AR149" s="359"/>
      <c r="AS149" s="347">
        <v>604</v>
      </c>
      <c r="AT149" s="347">
        <v>26</v>
      </c>
      <c r="AU149" s="347">
        <v>17</v>
      </c>
      <c r="AV149" s="347">
        <v>7</v>
      </c>
      <c r="AW149" s="347">
        <v>58</v>
      </c>
      <c r="AX149" s="347">
        <v>170</v>
      </c>
      <c r="AY149" s="347">
        <v>103</v>
      </c>
      <c r="AZ149" s="347">
        <v>66</v>
      </c>
      <c r="BA149" s="347">
        <v>50</v>
      </c>
      <c r="BB149" s="347">
        <v>33</v>
      </c>
      <c r="BC149" s="347">
        <v>24</v>
      </c>
      <c r="BD149" s="347">
        <v>13</v>
      </c>
      <c r="BE149" s="347">
        <v>4</v>
      </c>
      <c r="BF149" s="347">
        <v>5</v>
      </c>
      <c r="BG149" s="347">
        <v>5</v>
      </c>
      <c r="BH149" s="347">
        <v>7</v>
      </c>
      <c r="BI149" s="347">
        <v>2</v>
      </c>
      <c r="BJ149" s="347">
        <v>6</v>
      </c>
      <c r="BK149" s="347">
        <v>6</v>
      </c>
      <c r="BL149" s="347">
        <v>2</v>
      </c>
      <c r="BM149" s="322"/>
    </row>
    <row r="150" spans="1:65">
      <c r="A150" s="324">
        <v>225</v>
      </c>
      <c r="B150" s="343" t="s">
        <v>285</v>
      </c>
      <c r="C150" s="347">
        <v>911</v>
      </c>
      <c r="D150" s="347">
        <v>57</v>
      </c>
      <c r="E150" s="347">
        <v>31</v>
      </c>
      <c r="F150" s="347">
        <v>15</v>
      </c>
      <c r="G150" s="347">
        <v>63</v>
      </c>
      <c r="H150" s="347">
        <v>183</v>
      </c>
      <c r="I150" s="347">
        <v>163</v>
      </c>
      <c r="J150" s="347">
        <v>127</v>
      </c>
      <c r="K150" s="347">
        <v>60</v>
      </c>
      <c r="L150" s="347">
        <v>38</v>
      </c>
      <c r="M150" s="347">
        <v>28</v>
      </c>
      <c r="N150" s="347">
        <v>34</v>
      </c>
      <c r="O150" s="347">
        <v>20</v>
      </c>
      <c r="P150" s="347">
        <v>23</v>
      </c>
      <c r="Q150" s="347">
        <v>22</v>
      </c>
      <c r="R150" s="347">
        <v>10</v>
      </c>
      <c r="S150" s="347">
        <v>12</v>
      </c>
      <c r="T150" s="347">
        <v>11</v>
      </c>
      <c r="U150" s="347">
        <v>6</v>
      </c>
      <c r="V150" s="347">
        <v>8</v>
      </c>
      <c r="W150" s="348"/>
      <c r="X150" s="347">
        <v>474</v>
      </c>
      <c r="Y150" s="347">
        <v>33</v>
      </c>
      <c r="Z150" s="347">
        <v>16</v>
      </c>
      <c r="AA150" s="347">
        <v>10</v>
      </c>
      <c r="AB150" s="347">
        <v>33</v>
      </c>
      <c r="AC150" s="347">
        <v>89</v>
      </c>
      <c r="AD150" s="347">
        <v>83</v>
      </c>
      <c r="AE150" s="347">
        <v>66</v>
      </c>
      <c r="AF150" s="347">
        <v>37</v>
      </c>
      <c r="AG150" s="347">
        <v>24</v>
      </c>
      <c r="AH150" s="347">
        <v>12</v>
      </c>
      <c r="AI150" s="347">
        <v>19</v>
      </c>
      <c r="AJ150" s="347">
        <v>11</v>
      </c>
      <c r="AK150" s="347">
        <v>14</v>
      </c>
      <c r="AL150" s="347">
        <v>12</v>
      </c>
      <c r="AM150" s="347">
        <v>2</v>
      </c>
      <c r="AN150" s="347">
        <v>7</v>
      </c>
      <c r="AO150" s="347">
        <v>4</v>
      </c>
      <c r="AP150" s="347">
        <v>1</v>
      </c>
      <c r="AQ150" s="347">
        <v>1</v>
      </c>
      <c r="AR150" s="359"/>
      <c r="AS150" s="347">
        <v>437</v>
      </c>
      <c r="AT150" s="347">
        <v>24</v>
      </c>
      <c r="AU150" s="347">
        <v>15</v>
      </c>
      <c r="AV150" s="347">
        <v>5</v>
      </c>
      <c r="AW150" s="347">
        <v>30</v>
      </c>
      <c r="AX150" s="347">
        <v>94</v>
      </c>
      <c r="AY150" s="347">
        <v>80</v>
      </c>
      <c r="AZ150" s="347">
        <v>61</v>
      </c>
      <c r="BA150" s="347">
        <v>23</v>
      </c>
      <c r="BB150" s="347">
        <v>14</v>
      </c>
      <c r="BC150" s="347">
        <v>16</v>
      </c>
      <c r="BD150" s="347">
        <v>15</v>
      </c>
      <c r="BE150" s="347">
        <v>9</v>
      </c>
      <c r="BF150" s="347">
        <v>9</v>
      </c>
      <c r="BG150" s="347">
        <v>10</v>
      </c>
      <c r="BH150" s="347">
        <v>8</v>
      </c>
      <c r="BI150" s="347">
        <v>5</v>
      </c>
      <c r="BJ150" s="347">
        <v>7</v>
      </c>
      <c r="BK150" s="347">
        <v>5</v>
      </c>
      <c r="BL150" s="347">
        <v>7</v>
      </c>
      <c r="BM150" s="322"/>
    </row>
    <row r="151" spans="1:65">
      <c r="A151" s="324">
        <v>226</v>
      </c>
      <c r="B151" s="343" t="s">
        <v>286</v>
      </c>
      <c r="C151" s="347">
        <v>1269</v>
      </c>
      <c r="D151" s="347">
        <v>44</v>
      </c>
      <c r="E151" s="347">
        <v>31</v>
      </c>
      <c r="F151" s="347">
        <v>19</v>
      </c>
      <c r="G151" s="347">
        <v>104</v>
      </c>
      <c r="H151" s="347">
        <v>392</v>
      </c>
      <c r="I151" s="347">
        <v>206</v>
      </c>
      <c r="J151" s="347">
        <v>119</v>
      </c>
      <c r="K151" s="347">
        <v>74</v>
      </c>
      <c r="L151" s="347">
        <v>60</v>
      </c>
      <c r="M151" s="347">
        <v>53</v>
      </c>
      <c r="N151" s="347">
        <v>40</v>
      </c>
      <c r="O151" s="347">
        <v>23</v>
      </c>
      <c r="P151" s="347">
        <v>14</v>
      </c>
      <c r="Q151" s="347">
        <v>22</v>
      </c>
      <c r="R151" s="347">
        <v>17</v>
      </c>
      <c r="S151" s="347">
        <v>18</v>
      </c>
      <c r="T151" s="347">
        <v>13</v>
      </c>
      <c r="U151" s="347">
        <v>12</v>
      </c>
      <c r="V151" s="347">
        <v>8</v>
      </c>
      <c r="W151" s="348"/>
      <c r="X151" s="347">
        <v>692</v>
      </c>
      <c r="Y151" s="347">
        <v>27</v>
      </c>
      <c r="Z151" s="347">
        <v>15</v>
      </c>
      <c r="AA151" s="347">
        <v>10</v>
      </c>
      <c r="AB151" s="347">
        <v>65</v>
      </c>
      <c r="AC151" s="347">
        <v>208</v>
      </c>
      <c r="AD151" s="347">
        <v>112</v>
      </c>
      <c r="AE151" s="347">
        <v>70</v>
      </c>
      <c r="AF151" s="347">
        <v>30</v>
      </c>
      <c r="AG151" s="347">
        <v>27</v>
      </c>
      <c r="AH151" s="347">
        <v>36</v>
      </c>
      <c r="AI151" s="347">
        <v>23</v>
      </c>
      <c r="AJ151" s="347">
        <v>18</v>
      </c>
      <c r="AK151" s="347">
        <v>7</v>
      </c>
      <c r="AL151" s="347">
        <v>13</v>
      </c>
      <c r="AM151" s="347">
        <v>10</v>
      </c>
      <c r="AN151" s="347">
        <v>12</v>
      </c>
      <c r="AO151" s="347">
        <v>2</v>
      </c>
      <c r="AP151" s="347">
        <v>3</v>
      </c>
      <c r="AQ151" s="347">
        <v>4</v>
      </c>
      <c r="AR151" s="359"/>
      <c r="AS151" s="347">
        <v>577</v>
      </c>
      <c r="AT151" s="347">
        <v>17</v>
      </c>
      <c r="AU151" s="347">
        <v>16</v>
      </c>
      <c r="AV151" s="347">
        <v>9</v>
      </c>
      <c r="AW151" s="347">
        <v>39</v>
      </c>
      <c r="AX151" s="347">
        <v>184</v>
      </c>
      <c r="AY151" s="347">
        <v>94</v>
      </c>
      <c r="AZ151" s="347">
        <v>49</v>
      </c>
      <c r="BA151" s="347">
        <v>44</v>
      </c>
      <c r="BB151" s="347">
        <v>33</v>
      </c>
      <c r="BC151" s="347">
        <v>17</v>
      </c>
      <c r="BD151" s="347">
        <v>17</v>
      </c>
      <c r="BE151" s="347">
        <v>5</v>
      </c>
      <c r="BF151" s="347">
        <v>7</v>
      </c>
      <c r="BG151" s="347">
        <v>9</v>
      </c>
      <c r="BH151" s="347">
        <v>7</v>
      </c>
      <c r="BI151" s="347">
        <v>6</v>
      </c>
      <c r="BJ151" s="347">
        <v>11</v>
      </c>
      <c r="BK151" s="347">
        <v>9</v>
      </c>
      <c r="BL151" s="347">
        <v>4</v>
      </c>
      <c r="BM151" s="322"/>
    </row>
    <row r="152" spans="1:65">
      <c r="A152" s="324">
        <v>227</v>
      </c>
      <c r="B152" s="343" t="s">
        <v>287</v>
      </c>
      <c r="C152" s="347">
        <v>908</v>
      </c>
      <c r="D152" s="347">
        <v>47</v>
      </c>
      <c r="E152" s="347">
        <v>16</v>
      </c>
      <c r="F152" s="347">
        <v>12</v>
      </c>
      <c r="G152" s="347">
        <v>79</v>
      </c>
      <c r="H152" s="347">
        <v>237</v>
      </c>
      <c r="I152" s="347">
        <v>159</v>
      </c>
      <c r="J152" s="347">
        <v>109</v>
      </c>
      <c r="K152" s="347">
        <v>49</v>
      </c>
      <c r="L152" s="347">
        <v>33</v>
      </c>
      <c r="M152" s="347">
        <v>37</v>
      </c>
      <c r="N152" s="347">
        <v>30</v>
      </c>
      <c r="O152" s="347">
        <v>21</v>
      </c>
      <c r="P152" s="347">
        <v>16</v>
      </c>
      <c r="Q152" s="347">
        <v>16</v>
      </c>
      <c r="R152" s="347">
        <v>8</v>
      </c>
      <c r="S152" s="347">
        <v>13</v>
      </c>
      <c r="T152" s="347">
        <v>11</v>
      </c>
      <c r="U152" s="347">
        <v>10</v>
      </c>
      <c r="V152" s="347">
        <v>5</v>
      </c>
      <c r="W152" s="348"/>
      <c r="X152" s="347">
        <v>458</v>
      </c>
      <c r="Y152" s="347">
        <v>21</v>
      </c>
      <c r="Z152" s="347">
        <v>9</v>
      </c>
      <c r="AA152" s="347">
        <v>6</v>
      </c>
      <c r="AB152" s="347">
        <v>45</v>
      </c>
      <c r="AC152" s="347">
        <v>112</v>
      </c>
      <c r="AD152" s="347">
        <v>75</v>
      </c>
      <c r="AE152" s="347">
        <v>63</v>
      </c>
      <c r="AF152" s="347">
        <v>28</v>
      </c>
      <c r="AG152" s="347">
        <v>16</v>
      </c>
      <c r="AH152" s="347">
        <v>23</v>
      </c>
      <c r="AI152" s="347">
        <v>16</v>
      </c>
      <c r="AJ152" s="347">
        <v>10</v>
      </c>
      <c r="AK152" s="347">
        <v>8</v>
      </c>
      <c r="AL152" s="347">
        <v>10</v>
      </c>
      <c r="AM152" s="347">
        <v>2</v>
      </c>
      <c r="AN152" s="347">
        <v>8</v>
      </c>
      <c r="AO152" s="347">
        <v>3</v>
      </c>
      <c r="AP152" s="347">
        <v>1</v>
      </c>
      <c r="AQ152" s="347">
        <v>2</v>
      </c>
      <c r="AR152" s="359"/>
      <c r="AS152" s="347">
        <v>450</v>
      </c>
      <c r="AT152" s="347">
        <v>26</v>
      </c>
      <c r="AU152" s="347">
        <v>7</v>
      </c>
      <c r="AV152" s="347">
        <v>6</v>
      </c>
      <c r="AW152" s="347">
        <v>34</v>
      </c>
      <c r="AX152" s="347">
        <v>125</v>
      </c>
      <c r="AY152" s="347">
        <v>84</v>
      </c>
      <c r="AZ152" s="347">
        <v>46</v>
      </c>
      <c r="BA152" s="347">
        <v>21</v>
      </c>
      <c r="BB152" s="347">
        <v>17</v>
      </c>
      <c r="BC152" s="347">
        <v>14</v>
      </c>
      <c r="BD152" s="347">
        <v>14</v>
      </c>
      <c r="BE152" s="347">
        <v>11</v>
      </c>
      <c r="BF152" s="347">
        <v>8</v>
      </c>
      <c r="BG152" s="347">
        <v>6</v>
      </c>
      <c r="BH152" s="347">
        <v>6</v>
      </c>
      <c r="BI152" s="347">
        <v>5</v>
      </c>
      <c r="BJ152" s="347">
        <v>8</v>
      </c>
      <c r="BK152" s="347">
        <v>9</v>
      </c>
      <c r="BL152" s="347">
        <v>3</v>
      </c>
      <c r="BM152" s="322"/>
    </row>
    <row r="153" spans="1:65">
      <c r="A153" s="324">
        <v>228</v>
      </c>
      <c r="B153" s="343" t="s">
        <v>288</v>
      </c>
      <c r="C153" s="347">
        <v>1769</v>
      </c>
      <c r="D153" s="347">
        <v>129</v>
      </c>
      <c r="E153" s="347">
        <v>37</v>
      </c>
      <c r="F153" s="347">
        <v>27</v>
      </c>
      <c r="G153" s="347">
        <v>91</v>
      </c>
      <c r="H153" s="347">
        <v>327</v>
      </c>
      <c r="I153" s="347">
        <v>373</v>
      </c>
      <c r="J153" s="347">
        <v>241</v>
      </c>
      <c r="K153" s="347">
        <v>136</v>
      </c>
      <c r="L153" s="347">
        <v>107</v>
      </c>
      <c r="M153" s="347">
        <v>84</v>
      </c>
      <c r="N153" s="347">
        <v>76</v>
      </c>
      <c r="O153" s="347">
        <v>37</v>
      </c>
      <c r="P153" s="347">
        <v>33</v>
      </c>
      <c r="Q153" s="347">
        <v>23</v>
      </c>
      <c r="R153" s="347">
        <v>12</v>
      </c>
      <c r="S153" s="347">
        <v>8</v>
      </c>
      <c r="T153" s="347">
        <v>12</v>
      </c>
      <c r="U153" s="347">
        <v>9</v>
      </c>
      <c r="V153" s="347">
        <v>7</v>
      </c>
      <c r="W153" s="348"/>
      <c r="X153" s="347">
        <v>966</v>
      </c>
      <c r="Y153" s="347">
        <v>67</v>
      </c>
      <c r="Z153" s="347">
        <v>19</v>
      </c>
      <c r="AA153" s="347">
        <v>16</v>
      </c>
      <c r="AB153" s="347">
        <v>48</v>
      </c>
      <c r="AC153" s="347">
        <v>149</v>
      </c>
      <c r="AD153" s="347">
        <v>216</v>
      </c>
      <c r="AE153" s="347">
        <v>137</v>
      </c>
      <c r="AF153" s="347">
        <v>81</v>
      </c>
      <c r="AG153" s="347">
        <v>61</v>
      </c>
      <c r="AH153" s="347">
        <v>53</v>
      </c>
      <c r="AI153" s="347">
        <v>41</v>
      </c>
      <c r="AJ153" s="347">
        <v>29</v>
      </c>
      <c r="AK153" s="347">
        <v>22</v>
      </c>
      <c r="AL153" s="347">
        <v>12</v>
      </c>
      <c r="AM153" s="347">
        <v>4</v>
      </c>
      <c r="AN153" s="347">
        <v>4</v>
      </c>
      <c r="AO153" s="347">
        <v>4</v>
      </c>
      <c r="AP153" s="347">
        <v>2</v>
      </c>
      <c r="AQ153" s="347">
        <v>1</v>
      </c>
      <c r="AR153" s="359"/>
      <c r="AS153" s="347">
        <v>803</v>
      </c>
      <c r="AT153" s="347">
        <v>62</v>
      </c>
      <c r="AU153" s="347">
        <v>18</v>
      </c>
      <c r="AV153" s="347">
        <v>11</v>
      </c>
      <c r="AW153" s="347">
        <v>43</v>
      </c>
      <c r="AX153" s="347">
        <v>178</v>
      </c>
      <c r="AY153" s="347">
        <v>157</v>
      </c>
      <c r="AZ153" s="347">
        <v>104</v>
      </c>
      <c r="BA153" s="347">
        <v>55</v>
      </c>
      <c r="BB153" s="347">
        <v>46</v>
      </c>
      <c r="BC153" s="347">
        <v>31</v>
      </c>
      <c r="BD153" s="347">
        <v>35</v>
      </c>
      <c r="BE153" s="347">
        <v>8</v>
      </c>
      <c r="BF153" s="347">
        <v>11</v>
      </c>
      <c r="BG153" s="347">
        <v>11</v>
      </c>
      <c r="BH153" s="347">
        <v>8</v>
      </c>
      <c r="BI153" s="347">
        <v>4</v>
      </c>
      <c r="BJ153" s="347">
        <v>8</v>
      </c>
      <c r="BK153" s="347">
        <v>7</v>
      </c>
      <c r="BL153" s="347">
        <v>6</v>
      </c>
      <c r="BM153" s="322"/>
    </row>
    <row r="154" spans="1:65">
      <c r="A154" s="324">
        <v>229</v>
      </c>
      <c r="B154" s="343" t="s">
        <v>131</v>
      </c>
      <c r="C154" s="347">
        <v>1997</v>
      </c>
      <c r="D154" s="347">
        <v>120</v>
      </c>
      <c r="E154" s="347">
        <v>50</v>
      </c>
      <c r="F154" s="347">
        <v>28</v>
      </c>
      <c r="G154" s="347">
        <v>89</v>
      </c>
      <c r="H154" s="347">
        <v>470</v>
      </c>
      <c r="I154" s="347">
        <v>400</v>
      </c>
      <c r="J154" s="347">
        <v>290</v>
      </c>
      <c r="K154" s="347">
        <v>168</v>
      </c>
      <c r="L154" s="347">
        <v>87</v>
      </c>
      <c r="M154" s="347">
        <v>73</v>
      </c>
      <c r="N154" s="347">
        <v>68</v>
      </c>
      <c r="O154" s="347">
        <v>26</v>
      </c>
      <c r="P154" s="347">
        <v>21</v>
      </c>
      <c r="Q154" s="347">
        <v>19</v>
      </c>
      <c r="R154" s="347">
        <v>19</v>
      </c>
      <c r="S154" s="347">
        <v>22</v>
      </c>
      <c r="T154" s="347">
        <v>18</v>
      </c>
      <c r="U154" s="347">
        <v>17</v>
      </c>
      <c r="V154" s="347">
        <v>12</v>
      </c>
      <c r="W154" s="348"/>
      <c r="X154" s="347">
        <v>1018</v>
      </c>
      <c r="Y154" s="347">
        <v>56</v>
      </c>
      <c r="Z154" s="347">
        <v>29</v>
      </c>
      <c r="AA154" s="347">
        <v>13</v>
      </c>
      <c r="AB154" s="347">
        <v>55</v>
      </c>
      <c r="AC154" s="347">
        <v>230</v>
      </c>
      <c r="AD154" s="347">
        <v>198</v>
      </c>
      <c r="AE154" s="347">
        <v>152</v>
      </c>
      <c r="AF154" s="347">
        <v>92</v>
      </c>
      <c r="AG154" s="347">
        <v>48</v>
      </c>
      <c r="AH154" s="347">
        <v>40</v>
      </c>
      <c r="AI154" s="347">
        <v>28</v>
      </c>
      <c r="AJ154" s="347">
        <v>18</v>
      </c>
      <c r="AK154" s="347">
        <v>14</v>
      </c>
      <c r="AL154" s="347">
        <v>13</v>
      </c>
      <c r="AM154" s="347">
        <v>10</v>
      </c>
      <c r="AN154" s="347">
        <v>7</v>
      </c>
      <c r="AO154" s="347">
        <v>8</v>
      </c>
      <c r="AP154" s="347">
        <v>6</v>
      </c>
      <c r="AQ154" s="347">
        <v>1</v>
      </c>
      <c r="AR154" s="359"/>
      <c r="AS154" s="347">
        <v>979</v>
      </c>
      <c r="AT154" s="347">
        <v>64</v>
      </c>
      <c r="AU154" s="347">
        <v>21</v>
      </c>
      <c r="AV154" s="347">
        <v>15</v>
      </c>
      <c r="AW154" s="347">
        <v>34</v>
      </c>
      <c r="AX154" s="347">
        <v>240</v>
      </c>
      <c r="AY154" s="347">
        <v>202</v>
      </c>
      <c r="AZ154" s="347">
        <v>138</v>
      </c>
      <c r="BA154" s="347">
        <v>76</v>
      </c>
      <c r="BB154" s="347">
        <v>39</v>
      </c>
      <c r="BC154" s="347">
        <v>33</v>
      </c>
      <c r="BD154" s="347">
        <v>40</v>
      </c>
      <c r="BE154" s="347">
        <v>8</v>
      </c>
      <c r="BF154" s="347">
        <v>7</v>
      </c>
      <c r="BG154" s="347">
        <v>6</v>
      </c>
      <c r="BH154" s="347">
        <v>9</v>
      </c>
      <c r="BI154" s="347">
        <v>15</v>
      </c>
      <c r="BJ154" s="347">
        <v>10</v>
      </c>
      <c r="BK154" s="347">
        <v>11</v>
      </c>
      <c r="BL154" s="347">
        <v>11</v>
      </c>
      <c r="BM154" s="322"/>
    </row>
    <row r="155" spans="1:65">
      <c r="A155" s="324">
        <v>301</v>
      </c>
      <c r="B155" s="343" t="s">
        <v>118</v>
      </c>
      <c r="C155" s="347">
        <v>927</v>
      </c>
      <c r="D155" s="347">
        <v>22</v>
      </c>
      <c r="E155" s="347">
        <v>30</v>
      </c>
      <c r="F155" s="347">
        <v>28</v>
      </c>
      <c r="G155" s="347">
        <v>57</v>
      </c>
      <c r="H155" s="347">
        <v>202</v>
      </c>
      <c r="I155" s="347">
        <v>161</v>
      </c>
      <c r="J155" s="347">
        <v>100</v>
      </c>
      <c r="K155" s="347">
        <v>49</v>
      </c>
      <c r="L155" s="347">
        <v>57</v>
      </c>
      <c r="M155" s="347">
        <v>53</v>
      </c>
      <c r="N155" s="347">
        <v>27</v>
      </c>
      <c r="O155" s="347">
        <v>29</v>
      </c>
      <c r="P155" s="347">
        <v>27</v>
      </c>
      <c r="Q155" s="347">
        <v>16</v>
      </c>
      <c r="R155" s="347">
        <v>19</v>
      </c>
      <c r="S155" s="347">
        <v>17</v>
      </c>
      <c r="T155" s="347">
        <v>15</v>
      </c>
      <c r="U155" s="347">
        <v>10</v>
      </c>
      <c r="V155" s="347">
        <v>8</v>
      </c>
      <c r="W155" s="348"/>
      <c r="X155" s="347">
        <v>427</v>
      </c>
      <c r="Y155" s="347">
        <v>10</v>
      </c>
      <c r="Z155" s="347">
        <v>18</v>
      </c>
      <c r="AA155" s="347">
        <v>15</v>
      </c>
      <c r="AB155" s="347">
        <v>28</v>
      </c>
      <c r="AC155" s="347">
        <v>96</v>
      </c>
      <c r="AD155" s="347">
        <v>71</v>
      </c>
      <c r="AE155" s="347">
        <v>52</v>
      </c>
      <c r="AF155" s="347">
        <v>21</v>
      </c>
      <c r="AG155" s="347">
        <v>18</v>
      </c>
      <c r="AH155" s="347">
        <v>24</v>
      </c>
      <c r="AI155" s="347">
        <v>16</v>
      </c>
      <c r="AJ155" s="347">
        <v>16</v>
      </c>
      <c r="AK155" s="347">
        <v>13</v>
      </c>
      <c r="AL155" s="347">
        <v>8</v>
      </c>
      <c r="AM155" s="347">
        <v>7</v>
      </c>
      <c r="AN155" s="347">
        <v>6</v>
      </c>
      <c r="AO155" s="347">
        <v>5</v>
      </c>
      <c r="AP155" s="347">
        <v>3</v>
      </c>
      <c r="AQ155" s="347">
        <v>0</v>
      </c>
      <c r="AR155" s="359"/>
      <c r="AS155" s="347">
        <v>500</v>
      </c>
      <c r="AT155" s="347">
        <v>12</v>
      </c>
      <c r="AU155" s="347">
        <v>12</v>
      </c>
      <c r="AV155" s="347">
        <v>13</v>
      </c>
      <c r="AW155" s="347">
        <v>29</v>
      </c>
      <c r="AX155" s="347">
        <v>106</v>
      </c>
      <c r="AY155" s="347">
        <v>90</v>
      </c>
      <c r="AZ155" s="347">
        <v>48</v>
      </c>
      <c r="BA155" s="347">
        <v>28</v>
      </c>
      <c r="BB155" s="347">
        <v>39</v>
      </c>
      <c r="BC155" s="347">
        <v>29</v>
      </c>
      <c r="BD155" s="347">
        <v>11</v>
      </c>
      <c r="BE155" s="347">
        <v>13</v>
      </c>
      <c r="BF155" s="347">
        <v>14</v>
      </c>
      <c r="BG155" s="347">
        <v>8</v>
      </c>
      <c r="BH155" s="347">
        <v>12</v>
      </c>
      <c r="BI155" s="347">
        <v>11</v>
      </c>
      <c r="BJ155" s="347">
        <v>10</v>
      </c>
      <c r="BK155" s="347">
        <v>7</v>
      </c>
      <c r="BL155" s="347">
        <v>8</v>
      </c>
      <c r="BM155" s="322"/>
    </row>
    <row r="156" spans="1:65">
      <c r="A156" s="324">
        <v>365</v>
      </c>
      <c r="B156" s="343" t="s">
        <v>289</v>
      </c>
      <c r="C156" s="347">
        <v>500</v>
      </c>
      <c r="D156" s="347">
        <v>18</v>
      </c>
      <c r="E156" s="347">
        <v>8</v>
      </c>
      <c r="F156" s="347">
        <v>16</v>
      </c>
      <c r="G156" s="347">
        <v>57</v>
      </c>
      <c r="H156" s="347">
        <v>133</v>
      </c>
      <c r="I156" s="347">
        <v>86</v>
      </c>
      <c r="J156" s="347">
        <v>52</v>
      </c>
      <c r="K156" s="347">
        <v>39</v>
      </c>
      <c r="L156" s="347">
        <v>14</v>
      </c>
      <c r="M156" s="347">
        <v>22</v>
      </c>
      <c r="N156" s="347">
        <v>10</v>
      </c>
      <c r="O156" s="347">
        <v>10</v>
      </c>
      <c r="P156" s="347">
        <v>6</v>
      </c>
      <c r="Q156" s="347">
        <v>11</v>
      </c>
      <c r="R156" s="347">
        <v>1</v>
      </c>
      <c r="S156" s="347">
        <v>2</v>
      </c>
      <c r="T156" s="347">
        <v>7</v>
      </c>
      <c r="U156" s="347">
        <v>4</v>
      </c>
      <c r="V156" s="347">
        <v>4</v>
      </c>
      <c r="W156" s="348"/>
      <c r="X156" s="347">
        <v>234</v>
      </c>
      <c r="Y156" s="347">
        <v>8</v>
      </c>
      <c r="Z156" s="347">
        <v>6</v>
      </c>
      <c r="AA156" s="347">
        <v>9</v>
      </c>
      <c r="AB156" s="347">
        <v>31</v>
      </c>
      <c r="AC156" s="347">
        <v>62</v>
      </c>
      <c r="AD156" s="347">
        <v>44</v>
      </c>
      <c r="AE156" s="347">
        <v>25</v>
      </c>
      <c r="AF156" s="347">
        <v>21</v>
      </c>
      <c r="AG156" s="347">
        <v>4</v>
      </c>
      <c r="AH156" s="347">
        <v>10</v>
      </c>
      <c r="AI156" s="347">
        <v>3</v>
      </c>
      <c r="AJ156" s="347">
        <v>3</v>
      </c>
      <c r="AK156" s="347">
        <v>2</v>
      </c>
      <c r="AL156" s="347">
        <v>3</v>
      </c>
      <c r="AM156" s="347">
        <v>0</v>
      </c>
      <c r="AN156" s="347">
        <v>1</v>
      </c>
      <c r="AO156" s="347">
        <v>1</v>
      </c>
      <c r="AP156" s="347">
        <v>0</v>
      </c>
      <c r="AQ156" s="347">
        <v>1</v>
      </c>
      <c r="AR156" s="359"/>
      <c r="AS156" s="347">
        <v>266</v>
      </c>
      <c r="AT156" s="347">
        <v>10</v>
      </c>
      <c r="AU156" s="347">
        <v>2</v>
      </c>
      <c r="AV156" s="347">
        <v>7</v>
      </c>
      <c r="AW156" s="347">
        <v>26</v>
      </c>
      <c r="AX156" s="347">
        <v>71</v>
      </c>
      <c r="AY156" s="347">
        <v>42</v>
      </c>
      <c r="AZ156" s="347">
        <v>27</v>
      </c>
      <c r="BA156" s="347">
        <v>18</v>
      </c>
      <c r="BB156" s="347">
        <v>10</v>
      </c>
      <c r="BC156" s="347">
        <v>12</v>
      </c>
      <c r="BD156" s="347">
        <v>7</v>
      </c>
      <c r="BE156" s="347">
        <v>7</v>
      </c>
      <c r="BF156" s="347">
        <v>4</v>
      </c>
      <c r="BG156" s="347">
        <v>8</v>
      </c>
      <c r="BH156" s="347">
        <v>1</v>
      </c>
      <c r="BI156" s="347">
        <v>1</v>
      </c>
      <c r="BJ156" s="347">
        <v>6</v>
      </c>
      <c r="BK156" s="347">
        <v>4</v>
      </c>
      <c r="BL156" s="347">
        <v>3</v>
      </c>
      <c r="BM156" s="322"/>
    </row>
    <row r="157" spans="1:65" ht="12.75" customHeight="1">
      <c r="A157" s="324">
        <v>381</v>
      </c>
      <c r="B157" s="343" t="s">
        <v>290</v>
      </c>
      <c r="C157" s="347">
        <v>829</v>
      </c>
      <c r="D157" s="347">
        <v>46</v>
      </c>
      <c r="E157" s="347">
        <v>22</v>
      </c>
      <c r="F157" s="347">
        <v>13</v>
      </c>
      <c r="G157" s="347">
        <v>47</v>
      </c>
      <c r="H157" s="347">
        <v>173</v>
      </c>
      <c r="I157" s="347">
        <v>162</v>
      </c>
      <c r="J157" s="347">
        <v>101</v>
      </c>
      <c r="K157" s="347">
        <v>49</v>
      </c>
      <c r="L157" s="347">
        <v>46</v>
      </c>
      <c r="M157" s="347">
        <v>45</v>
      </c>
      <c r="N157" s="347">
        <v>29</v>
      </c>
      <c r="O157" s="347">
        <v>22</v>
      </c>
      <c r="P157" s="347">
        <v>18</v>
      </c>
      <c r="Q157" s="347">
        <v>15</v>
      </c>
      <c r="R157" s="347">
        <v>12</v>
      </c>
      <c r="S157" s="347">
        <v>18</v>
      </c>
      <c r="T157" s="347">
        <v>6</v>
      </c>
      <c r="U157" s="347">
        <v>4</v>
      </c>
      <c r="V157" s="347">
        <v>1</v>
      </c>
      <c r="W157" s="348"/>
      <c r="X157" s="347">
        <v>415</v>
      </c>
      <c r="Y157" s="347">
        <v>20</v>
      </c>
      <c r="Z157" s="347">
        <v>9</v>
      </c>
      <c r="AA157" s="347">
        <v>7</v>
      </c>
      <c r="AB157" s="347">
        <v>29</v>
      </c>
      <c r="AC157" s="347">
        <v>79</v>
      </c>
      <c r="AD157" s="347">
        <v>85</v>
      </c>
      <c r="AE157" s="347">
        <v>44</v>
      </c>
      <c r="AF157" s="347">
        <v>25</v>
      </c>
      <c r="AG157" s="347">
        <v>29</v>
      </c>
      <c r="AH157" s="347">
        <v>26</v>
      </c>
      <c r="AI157" s="347">
        <v>14</v>
      </c>
      <c r="AJ157" s="347">
        <v>15</v>
      </c>
      <c r="AK157" s="347">
        <v>8</v>
      </c>
      <c r="AL157" s="347">
        <v>8</v>
      </c>
      <c r="AM157" s="347">
        <v>5</v>
      </c>
      <c r="AN157" s="347">
        <v>8</v>
      </c>
      <c r="AO157" s="347">
        <v>2</v>
      </c>
      <c r="AP157" s="347">
        <v>2</v>
      </c>
      <c r="AQ157" s="347">
        <v>0</v>
      </c>
      <c r="AR157" s="359"/>
      <c r="AS157" s="347">
        <v>414</v>
      </c>
      <c r="AT157" s="347">
        <v>26</v>
      </c>
      <c r="AU157" s="347">
        <v>13</v>
      </c>
      <c r="AV157" s="347">
        <v>6</v>
      </c>
      <c r="AW157" s="347">
        <v>18</v>
      </c>
      <c r="AX157" s="347">
        <v>94</v>
      </c>
      <c r="AY157" s="347">
        <v>77</v>
      </c>
      <c r="AZ157" s="347">
        <v>57</v>
      </c>
      <c r="BA157" s="347">
        <v>24</v>
      </c>
      <c r="BB157" s="347">
        <v>17</v>
      </c>
      <c r="BC157" s="347">
        <v>19</v>
      </c>
      <c r="BD157" s="347">
        <v>15</v>
      </c>
      <c r="BE157" s="347">
        <v>7</v>
      </c>
      <c r="BF157" s="347">
        <v>10</v>
      </c>
      <c r="BG157" s="347">
        <v>7</v>
      </c>
      <c r="BH157" s="347">
        <v>7</v>
      </c>
      <c r="BI157" s="347">
        <v>10</v>
      </c>
      <c r="BJ157" s="347">
        <v>4</v>
      </c>
      <c r="BK157" s="347">
        <v>2</v>
      </c>
      <c r="BL157" s="347">
        <v>1</v>
      </c>
      <c r="BM157" s="322"/>
    </row>
    <row r="158" spans="1:65" ht="12.75" customHeight="1">
      <c r="A158" s="324">
        <v>382</v>
      </c>
      <c r="B158" s="343" t="s">
        <v>291</v>
      </c>
      <c r="C158" s="347">
        <v>1200</v>
      </c>
      <c r="D158" s="347">
        <v>71</v>
      </c>
      <c r="E158" s="347">
        <v>30</v>
      </c>
      <c r="F158" s="347">
        <v>12</v>
      </c>
      <c r="G158" s="347">
        <v>58</v>
      </c>
      <c r="H158" s="347">
        <v>222</v>
      </c>
      <c r="I158" s="347">
        <v>238</v>
      </c>
      <c r="J158" s="347">
        <v>178</v>
      </c>
      <c r="K158" s="347">
        <v>94</v>
      </c>
      <c r="L158" s="347">
        <v>50</v>
      </c>
      <c r="M158" s="347">
        <v>58</v>
      </c>
      <c r="N158" s="347">
        <v>48</v>
      </c>
      <c r="O158" s="347">
        <v>23</v>
      </c>
      <c r="P158" s="347">
        <v>30</v>
      </c>
      <c r="Q158" s="347">
        <v>33</v>
      </c>
      <c r="R158" s="347">
        <v>11</v>
      </c>
      <c r="S158" s="347">
        <v>16</v>
      </c>
      <c r="T158" s="347">
        <v>12</v>
      </c>
      <c r="U158" s="347">
        <v>9</v>
      </c>
      <c r="V158" s="347">
        <v>7</v>
      </c>
      <c r="W158" s="348"/>
      <c r="X158" s="347">
        <v>645</v>
      </c>
      <c r="Y158" s="347">
        <v>33</v>
      </c>
      <c r="Z158" s="347">
        <v>16</v>
      </c>
      <c r="AA158" s="347">
        <v>8</v>
      </c>
      <c r="AB158" s="347">
        <v>29</v>
      </c>
      <c r="AC158" s="347">
        <v>130</v>
      </c>
      <c r="AD158" s="347">
        <v>119</v>
      </c>
      <c r="AE158" s="347">
        <v>100</v>
      </c>
      <c r="AF158" s="347">
        <v>55</v>
      </c>
      <c r="AG158" s="347">
        <v>32</v>
      </c>
      <c r="AH158" s="347">
        <v>35</v>
      </c>
      <c r="AI158" s="347">
        <v>26</v>
      </c>
      <c r="AJ158" s="347">
        <v>13</v>
      </c>
      <c r="AK158" s="347">
        <v>13</v>
      </c>
      <c r="AL158" s="347">
        <v>18</v>
      </c>
      <c r="AM158" s="347">
        <v>7</v>
      </c>
      <c r="AN158" s="347">
        <v>4</v>
      </c>
      <c r="AO158" s="347">
        <v>3</v>
      </c>
      <c r="AP158" s="347">
        <v>4</v>
      </c>
      <c r="AQ158" s="347">
        <v>0</v>
      </c>
      <c r="AR158" s="359"/>
      <c r="AS158" s="347">
        <v>555</v>
      </c>
      <c r="AT158" s="347">
        <v>38</v>
      </c>
      <c r="AU158" s="347">
        <v>14</v>
      </c>
      <c r="AV158" s="347">
        <v>4</v>
      </c>
      <c r="AW158" s="347">
        <v>29</v>
      </c>
      <c r="AX158" s="347">
        <v>92</v>
      </c>
      <c r="AY158" s="347">
        <v>119</v>
      </c>
      <c r="AZ158" s="347">
        <v>78</v>
      </c>
      <c r="BA158" s="347">
        <v>39</v>
      </c>
      <c r="BB158" s="347">
        <v>18</v>
      </c>
      <c r="BC158" s="347">
        <v>23</v>
      </c>
      <c r="BD158" s="347">
        <v>22</v>
      </c>
      <c r="BE158" s="347">
        <v>10</v>
      </c>
      <c r="BF158" s="347">
        <v>17</v>
      </c>
      <c r="BG158" s="347">
        <v>15</v>
      </c>
      <c r="BH158" s="347">
        <v>4</v>
      </c>
      <c r="BI158" s="347">
        <v>12</v>
      </c>
      <c r="BJ158" s="347">
        <v>9</v>
      </c>
      <c r="BK158" s="347">
        <v>5</v>
      </c>
      <c r="BL158" s="347">
        <v>7</v>
      </c>
      <c r="BM158" s="322"/>
    </row>
    <row r="159" spans="1:65">
      <c r="A159" s="324">
        <v>442</v>
      </c>
      <c r="B159" s="343" t="s">
        <v>292</v>
      </c>
      <c r="C159" s="347">
        <v>314</v>
      </c>
      <c r="D159" s="347">
        <v>13</v>
      </c>
      <c r="E159" s="347">
        <v>3</v>
      </c>
      <c r="F159" s="347">
        <v>2</v>
      </c>
      <c r="G159" s="347">
        <v>16</v>
      </c>
      <c r="H159" s="347">
        <v>71</v>
      </c>
      <c r="I159" s="347">
        <v>58</v>
      </c>
      <c r="J159" s="347">
        <v>42</v>
      </c>
      <c r="K159" s="347">
        <v>28</v>
      </c>
      <c r="L159" s="347">
        <v>23</v>
      </c>
      <c r="M159" s="347">
        <v>17</v>
      </c>
      <c r="N159" s="347">
        <v>7</v>
      </c>
      <c r="O159" s="347">
        <v>4</v>
      </c>
      <c r="P159" s="347">
        <v>7</v>
      </c>
      <c r="Q159" s="347">
        <v>8</v>
      </c>
      <c r="R159" s="347">
        <v>4</v>
      </c>
      <c r="S159" s="347">
        <v>3</v>
      </c>
      <c r="T159" s="347">
        <v>2</v>
      </c>
      <c r="U159" s="347">
        <v>3</v>
      </c>
      <c r="V159" s="347">
        <v>3</v>
      </c>
      <c r="W159" s="348"/>
      <c r="X159" s="347">
        <v>145</v>
      </c>
      <c r="Y159" s="347">
        <v>4</v>
      </c>
      <c r="Z159" s="347">
        <v>0</v>
      </c>
      <c r="AA159" s="347">
        <v>2</v>
      </c>
      <c r="AB159" s="347">
        <v>10</v>
      </c>
      <c r="AC159" s="347">
        <v>32</v>
      </c>
      <c r="AD159" s="347">
        <v>27</v>
      </c>
      <c r="AE159" s="347">
        <v>22</v>
      </c>
      <c r="AF159" s="347">
        <v>11</v>
      </c>
      <c r="AG159" s="347">
        <v>11</v>
      </c>
      <c r="AH159" s="347">
        <v>7</v>
      </c>
      <c r="AI159" s="347">
        <v>3</v>
      </c>
      <c r="AJ159" s="347">
        <v>4</v>
      </c>
      <c r="AK159" s="347">
        <v>2</v>
      </c>
      <c r="AL159" s="347">
        <v>4</v>
      </c>
      <c r="AM159" s="347">
        <v>2</v>
      </c>
      <c r="AN159" s="347">
        <v>1</v>
      </c>
      <c r="AO159" s="347">
        <v>1</v>
      </c>
      <c r="AP159" s="347">
        <v>0</v>
      </c>
      <c r="AQ159" s="347">
        <v>2</v>
      </c>
      <c r="AR159" s="359"/>
      <c r="AS159" s="347">
        <v>169</v>
      </c>
      <c r="AT159" s="347">
        <v>9</v>
      </c>
      <c r="AU159" s="347">
        <v>3</v>
      </c>
      <c r="AV159" s="347">
        <v>0</v>
      </c>
      <c r="AW159" s="347">
        <v>6</v>
      </c>
      <c r="AX159" s="347">
        <v>39</v>
      </c>
      <c r="AY159" s="347">
        <v>31</v>
      </c>
      <c r="AZ159" s="347">
        <v>20</v>
      </c>
      <c r="BA159" s="347">
        <v>17</v>
      </c>
      <c r="BB159" s="347">
        <v>12</v>
      </c>
      <c r="BC159" s="347">
        <v>10</v>
      </c>
      <c r="BD159" s="347">
        <v>4</v>
      </c>
      <c r="BE159" s="347">
        <v>0</v>
      </c>
      <c r="BF159" s="347">
        <v>5</v>
      </c>
      <c r="BG159" s="347">
        <v>4</v>
      </c>
      <c r="BH159" s="347">
        <v>2</v>
      </c>
      <c r="BI159" s="347">
        <v>2</v>
      </c>
      <c r="BJ159" s="347">
        <v>1</v>
      </c>
      <c r="BK159" s="347">
        <v>3</v>
      </c>
      <c r="BL159" s="347">
        <v>1</v>
      </c>
      <c r="BM159" s="322"/>
    </row>
    <row r="160" spans="1:65">
      <c r="A160" s="324">
        <v>443</v>
      </c>
      <c r="B160" s="343" t="s">
        <v>293</v>
      </c>
      <c r="C160" s="347">
        <v>674</v>
      </c>
      <c r="D160" s="347">
        <v>41</v>
      </c>
      <c r="E160" s="347">
        <v>21</v>
      </c>
      <c r="F160" s="347">
        <v>8</v>
      </c>
      <c r="G160" s="347">
        <v>41</v>
      </c>
      <c r="H160" s="347">
        <v>152</v>
      </c>
      <c r="I160" s="347">
        <v>145</v>
      </c>
      <c r="J160" s="347">
        <v>73</v>
      </c>
      <c r="K160" s="347">
        <v>69</v>
      </c>
      <c r="L160" s="347">
        <v>25</v>
      </c>
      <c r="M160" s="347">
        <v>29</v>
      </c>
      <c r="N160" s="347">
        <v>20</v>
      </c>
      <c r="O160" s="347">
        <v>13</v>
      </c>
      <c r="P160" s="347">
        <v>12</v>
      </c>
      <c r="Q160" s="347">
        <v>9</v>
      </c>
      <c r="R160" s="347">
        <v>5</v>
      </c>
      <c r="S160" s="347">
        <v>6</v>
      </c>
      <c r="T160" s="347">
        <v>2</v>
      </c>
      <c r="U160" s="347">
        <v>0</v>
      </c>
      <c r="V160" s="347">
        <v>3</v>
      </c>
      <c r="W160" s="348"/>
      <c r="X160" s="347">
        <v>346</v>
      </c>
      <c r="Y160" s="347">
        <v>24</v>
      </c>
      <c r="Z160" s="347">
        <v>10</v>
      </c>
      <c r="AA160" s="347">
        <v>5</v>
      </c>
      <c r="AB160" s="347">
        <v>27</v>
      </c>
      <c r="AC160" s="347">
        <v>70</v>
      </c>
      <c r="AD160" s="347">
        <v>74</v>
      </c>
      <c r="AE160" s="347">
        <v>31</v>
      </c>
      <c r="AF160" s="347">
        <v>38</v>
      </c>
      <c r="AG160" s="347">
        <v>15</v>
      </c>
      <c r="AH160" s="347">
        <v>14</v>
      </c>
      <c r="AI160" s="347">
        <v>13</v>
      </c>
      <c r="AJ160" s="347">
        <v>8</v>
      </c>
      <c r="AK160" s="347">
        <v>7</v>
      </c>
      <c r="AL160" s="347">
        <v>5</v>
      </c>
      <c r="AM160" s="347">
        <v>0</v>
      </c>
      <c r="AN160" s="347">
        <v>2</v>
      </c>
      <c r="AO160" s="347">
        <v>1</v>
      </c>
      <c r="AP160" s="347">
        <v>0</v>
      </c>
      <c r="AQ160" s="347">
        <v>2</v>
      </c>
      <c r="AR160" s="359"/>
      <c r="AS160" s="347">
        <v>328</v>
      </c>
      <c r="AT160" s="347">
        <v>17</v>
      </c>
      <c r="AU160" s="347">
        <v>11</v>
      </c>
      <c r="AV160" s="347">
        <v>3</v>
      </c>
      <c r="AW160" s="347">
        <v>14</v>
      </c>
      <c r="AX160" s="347">
        <v>82</v>
      </c>
      <c r="AY160" s="347">
        <v>71</v>
      </c>
      <c r="AZ160" s="347">
        <v>42</v>
      </c>
      <c r="BA160" s="347">
        <v>31</v>
      </c>
      <c r="BB160" s="347">
        <v>10</v>
      </c>
      <c r="BC160" s="347">
        <v>15</v>
      </c>
      <c r="BD160" s="347">
        <v>7</v>
      </c>
      <c r="BE160" s="347">
        <v>5</v>
      </c>
      <c r="BF160" s="347">
        <v>5</v>
      </c>
      <c r="BG160" s="347">
        <v>4</v>
      </c>
      <c r="BH160" s="347">
        <v>5</v>
      </c>
      <c r="BI160" s="347">
        <v>4</v>
      </c>
      <c r="BJ160" s="347">
        <v>1</v>
      </c>
      <c r="BK160" s="347">
        <v>0</v>
      </c>
      <c r="BL160" s="347">
        <v>1</v>
      </c>
      <c r="BM160" s="322"/>
    </row>
    <row r="161" spans="1:65">
      <c r="A161" s="324">
        <v>446</v>
      </c>
      <c r="B161" s="343" t="s">
        <v>294</v>
      </c>
      <c r="C161" s="347">
        <v>319</v>
      </c>
      <c r="D161" s="347">
        <v>13</v>
      </c>
      <c r="E161" s="347">
        <v>14</v>
      </c>
      <c r="F161" s="347">
        <v>8</v>
      </c>
      <c r="G161" s="347">
        <v>17</v>
      </c>
      <c r="H161" s="347">
        <v>73</v>
      </c>
      <c r="I161" s="347">
        <v>56</v>
      </c>
      <c r="J161" s="347">
        <v>41</v>
      </c>
      <c r="K161" s="347">
        <v>20</v>
      </c>
      <c r="L161" s="347">
        <v>18</v>
      </c>
      <c r="M161" s="347">
        <v>15</v>
      </c>
      <c r="N161" s="347">
        <v>6</v>
      </c>
      <c r="O161" s="347">
        <v>5</v>
      </c>
      <c r="P161" s="347">
        <v>4</v>
      </c>
      <c r="Q161" s="347">
        <v>4</v>
      </c>
      <c r="R161" s="347">
        <v>3</v>
      </c>
      <c r="S161" s="347">
        <v>2</v>
      </c>
      <c r="T161" s="347">
        <v>3</v>
      </c>
      <c r="U161" s="347">
        <v>7</v>
      </c>
      <c r="V161" s="347">
        <v>10</v>
      </c>
      <c r="W161" s="348"/>
      <c r="X161" s="347">
        <v>154</v>
      </c>
      <c r="Y161" s="347">
        <v>9</v>
      </c>
      <c r="Z161" s="347">
        <v>10</v>
      </c>
      <c r="AA161" s="347">
        <v>2</v>
      </c>
      <c r="AB161" s="347">
        <v>7</v>
      </c>
      <c r="AC161" s="347">
        <v>32</v>
      </c>
      <c r="AD161" s="347">
        <v>25</v>
      </c>
      <c r="AE161" s="347">
        <v>29</v>
      </c>
      <c r="AF161" s="347">
        <v>6</v>
      </c>
      <c r="AG161" s="347">
        <v>8</v>
      </c>
      <c r="AH161" s="347">
        <v>7</v>
      </c>
      <c r="AI161" s="347">
        <v>3</v>
      </c>
      <c r="AJ161" s="347">
        <v>5</v>
      </c>
      <c r="AK161" s="347">
        <v>2</v>
      </c>
      <c r="AL161" s="347">
        <v>1</v>
      </c>
      <c r="AM161" s="347">
        <v>1</v>
      </c>
      <c r="AN161" s="347">
        <v>2</v>
      </c>
      <c r="AO161" s="347">
        <v>1</v>
      </c>
      <c r="AP161" s="347">
        <v>1</v>
      </c>
      <c r="AQ161" s="347">
        <v>3</v>
      </c>
      <c r="AR161" s="359"/>
      <c r="AS161" s="347">
        <v>165</v>
      </c>
      <c r="AT161" s="347">
        <v>4</v>
      </c>
      <c r="AU161" s="347">
        <v>4</v>
      </c>
      <c r="AV161" s="347">
        <v>6</v>
      </c>
      <c r="AW161" s="347">
        <v>10</v>
      </c>
      <c r="AX161" s="347">
        <v>41</v>
      </c>
      <c r="AY161" s="347">
        <v>31</v>
      </c>
      <c r="AZ161" s="347">
        <v>12</v>
      </c>
      <c r="BA161" s="347">
        <v>14</v>
      </c>
      <c r="BB161" s="347">
        <v>10</v>
      </c>
      <c r="BC161" s="347">
        <v>8</v>
      </c>
      <c r="BD161" s="347">
        <v>3</v>
      </c>
      <c r="BE161" s="347">
        <v>0</v>
      </c>
      <c r="BF161" s="347">
        <v>2</v>
      </c>
      <c r="BG161" s="347">
        <v>3</v>
      </c>
      <c r="BH161" s="347">
        <v>2</v>
      </c>
      <c r="BI161" s="347">
        <v>0</v>
      </c>
      <c r="BJ161" s="347">
        <v>2</v>
      </c>
      <c r="BK161" s="347">
        <v>6</v>
      </c>
      <c r="BL161" s="347">
        <v>7</v>
      </c>
      <c r="BM161" s="322"/>
    </row>
    <row r="162" spans="1:65">
      <c r="A162" s="324">
        <v>464</v>
      </c>
      <c r="B162" s="343" t="s">
        <v>295</v>
      </c>
      <c r="C162" s="347">
        <v>1066</v>
      </c>
      <c r="D162" s="347">
        <v>84</v>
      </c>
      <c r="E162" s="347">
        <v>36</v>
      </c>
      <c r="F162" s="347">
        <v>11</v>
      </c>
      <c r="G162" s="347">
        <v>53</v>
      </c>
      <c r="H162" s="347">
        <v>213</v>
      </c>
      <c r="I162" s="347">
        <v>174</v>
      </c>
      <c r="J162" s="347">
        <v>142</v>
      </c>
      <c r="K162" s="347">
        <v>98</v>
      </c>
      <c r="L162" s="347">
        <v>69</v>
      </c>
      <c r="M162" s="347">
        <v>56</v>
      </c>
      <c r="N162" s="347">
        <v>29</v>
      </c>
      <c r="O162" s="347">
        <v>17</v>
      </c>
      <c r="P162" s="347">
        <v>10</v>
      </c>
      <c r="Q162" s="347">
        <v>23</v>
      </c>
      <c r="R162" s="347">
        <v>17</v>
      </c>
      <c r="S162" s="347">
        <v>10</v>
      </c>
      <c r="T162" s="347">
        <v>14</v>
      </c>
      <c r="U162" s="347">
        <v>8</v>
      </c>
      <c r="V162" s="347">
        <v>2</v>
      </c>
      <c r="W162" s="348"/>
      <c r="X162" s="347">
        <v>532</v>
      </c>
      <c r="Y162" s="347">
        <v>38</v>
      </c>
      <c r="Z162" s="347">
        <v>14</v>
      </c>
      <c r="AA162" s="347">
        <v>6</v>
      </c>
      <c r="AB162" s="347">
        <v>28</v>
      </c>
      <c r="AC162" s="347">
        <v>100</v>
      </c>
      <c r="AD162" s="347">
        <v>87</v>
      </c>
      <c r="AE162" s="347">
        <v>70</v>
      </c>
      <c r="AF162" s="347">
        <v>55</v>
      </c>
      <c r="AG162" s="347">
        <v>42</v>
      </c>
      <c r="AH162" s="347">
        <v>31</v>
      </c>
      <c r="AI162" s="347">
        <v>18</v>
      </c>
      <c r="AJ162" s="347">
        <v>8</v>
      </c>
      <c r="AK162" s="347">
        <v>6</v>
      </c>
      <c r="AL162" s="347">
        <v>9</v>
      </c>
      <c r="AM162" s="347">
        <v>11</v>
      </c>
      <c r="AN162" s="347">
        <v>4</v>
      </c>
      <c r="AO162" s="347">
        <v>3</v>
      </c>
      <c r="AP162" s="347">
        <v>2</v>
      </c>
      <c r="AQ162" s="347">
        <v>0</v>
      </c>
      <c r="AR162" s="359"/>
      <c r="AS162" s="347">
        <v>534</v>
      </c>
      <c r="AT162" s="347">
        <v>46</v>
      </c>
      <c r="AU162" s="347">
        <v>22</v>
      </c>
      <c r="AV162" s="347">
        <v>5</v>
      </c>
      <c r="AW162" s="347">
        <v>25</v>
      </c>
      <c r="AX162" s="347">
        <v>113</v>
      </c>
      <c r="AY162" s="347">
        <v>87</v>
      </c>
      <c r="AZ162" s="347">
        <v>72</v>
      </c>
      <c r="BA162" s="347">
        <v>43</v>
      </c>
      <c r="BB162" s="347">
        <v>27</v>
      </c>
      <c r="BC162" s="347">
        <v>25</v>
      </c>
      <c r="BD162" s="347">
        <v>11</v>
      </c>
      <c r="BE162" s="347">
        <v>9</v>
      </c>
      <c r="BF162" s="347">
        <v>4</v>
      </c>
      <c r="BG162" s="347">
        <v>14</v>
      </c>
      <c r="BH162" s="347">
        <v>6</v>
      </c>
      <c r="BI162" s="347">
        <v>6</v>
      </c>
      <c r="BJ162" s="347">
        <v>11</v>
      </c>
      <c r="BK162" s="347">
        <v>6</v>
      </c>
      <c r="BL162" s="347">
        <v>2</v>
      </c>
      <c r="BM162" s="322"/>
    </row>
    <row r="163" spans="1:65">
      <c r="A163" s="324">
        <v>481</v>
      </c>
      <c r="B163" s="343" t="s">
        <v>296</v>
      </c>
      <c r="C163" s="347">
        <v>444</v>
      </c>
      <c r="D163" s="347">
        <v>7</v>
      </c>
      <c r="E163" s="347">
        <v>19</v>
      </c>
      <c r="F163" s="347">
        <v>13</v>
      </c>
      <c r="G163" s="347">
        <v>38</v>
      </c>
      <c r="H163" s="347">
        <v>88</v>
      </c>
      <c r="I163" s="347">
        <v>75</v>
      </c>
      <c r="J163" s="347">
        <v>39</v>
      </c>
      <c r="K163" s="347">
        <v>27</v>
      </c>
      <c r="L163" s="347">
        <v>32</v>
      </c>
      <c r="M163" s="347">
        <v>25</v>
      </c>
      <c r="N163" s="347">
        <v>13</v>
      </c>
      <c r="O163" s="347">
        <v>14</v>
      </c>
      <c r="P163" s="347">
        <v>10</v>
      </c>
      <c r="Q163" s="347">
        <v>12</v>
      </c>
      <c r="R163" s="347">
        <v>8</v>
      </c>
      <c r="S163" s="347">
        <v>5</v>
      </c>
      <c r="T163" s="347">
        <v>5</v>
      </c>
      <c r="U163" s="347">
        <v>9</v>
      </c>
      <c r="V163" s="347">
        <v>5</v>
      </c>
      <c r="W163" s="348"/>
      <c r="X163" s="347">
        <v>219</v>
      </c>
      <c r="Y163" s="347">
        <v>5</v>
      </c>
      <c r="Z163" s="347">
        <v>12</v>
      </c>
      <c r="AA163" s="347">
        <v>4</v>
      </c>
      <c r="AB163" s="347">
        <v>19</v>
      </c>
      <c r="AC163" s="347">
        <v>46</v>
      </c>
      <c r="AD163" s="347">
        <v>38</v>
      </c>
      <c r="AE163" s="347">
        <v>18</v>
      </c>
      <c r="AF163" s="347">
        <v>14</v>
      </c>
      <c r="AG163" s="347">
        <v>17</v>
      </c>
      <c r="AH163" s="347">
        <v>17</v>
      </c>
      <c r="AI163" s="347">
        <v>5</v>
      </c>
      <c r="AJ163" s="347">
        <v>5</v>
      </c>
      <c r="AK163" s="347">
        <v>4</v>
      </c>
      <c r="AL163" s="347">
        <v>6</v>
      </c>
      <c r="AM163" s="347">
        <v>3</v>
      </c>
      <c r="AN163" s="347">
        <v>2</v>
      </c>
      <c r="AO163" s="347">
        <v>3</v>
      </c>
      <c r="AP163" s="347">
        <v>1</v>
      </c>
      <c r="AQ163" s="347">
        <v>0</v>
      </c>
      <c r="AR163" s="359"/>
      <c r="AS163" s="347">
        <v>225</v>
      </c>
      <c r="AT163" s="347">
        <v>2</v>
      </c>
      <c r="AU163" s="347">
        <v>7</v>
      </c>
      <c r="AV163" s="347">
        <v>9</v>
      </c>
      <c r="AW163" s="347">
        <v>19</v>
      </c>
      <c r="AX163" s="347">
        <v>42</v>
      </c>
      <c r="AY163" s="347">
        <v>37</v>
      </c>
      <c r="AZ163" s="347">
        <v>21</v>
      </c>
      <c r="BA163" s="347">
        <v>13</v>
      </c>
      <c r="BB163" s="347">
        <v>15</v>
      </c>
      <c r="BC163" s="347">
        <v>8</v>
      </c>
      <c r="BD163" s="347">
        <v>8</v>
      </c>
      <c r="BE163" s="347">
        <v>9</v>
      </c>
      <c r="BF163" s="347">
        <v>6</v>
      </c>
      <c r="BG163" s="347">
        <v>6</v>
      </c>
      <c r="BH163" s="347">
        <v>5</v>
      </c>
      <c r="BI163" s="347">
        <v>3</v>
      </c>
      <c r="BJ163" s="347">
        <v>2</v>
      </c>
      <c r="BK163" s="347">
        <v>8</v>
      </c>
      <c r="BL163" s="347">
        <v>5</v>
      </c>
      <c r="BM163" s="322"/>
    </row>
    <row r="164" spans="1:65">
      <c r="A164" s="324">
        <v>501</v>
      </c>
      <c r="B164" s="343" t="s">
        <v>297</v>
      </c>
      <c r="C164" s="347">
        <v>409</v>
      </c>
      <c r="D164" s="347">
        <v>13</v>
      </c>
      <c r="E164" s="347">
        <v>10</v>
      </c>
      <c r="F164" s="347">
        <v>3</v>
      </c>
      <c r="G164" s="347">
        <v>26</v>
      </c>
      <c r="H164" s="347">
        <v>119</v>
      </c>
      <c r="I164" s="347">
        <v>64</v>
      </c>
      <c r="J164" s="347">
        <v>47</v>
      </c>
      <c r="K164" s="347">
        <v>34</v>
      </c>
      <c r="L164" s="347">
        <v>23</v>
      </c>
      <c r="M164" s="347">
        <v>10</v>
      </c>
      <c r="N164" s="347">
        <v>9</v>
      </c>
      <c r="O164" s="347">
        <v>7</v>
      </c>
      <c r="P164" s="347">
        <v>2</v>
      </c>
      <c r="Q164" s="347">
        <v>4</v>
      </c>
      <c r="R164" s="347">
        <v>10</v>
      </c>
      <c r="S164" s="347">
        <v>10</v>
      </c>
      <c r="T164" s="347">
        <v>5</v>
      </c>
      <c r="U164" s="347">
        <v>7</v>
      </c>
      <c r="V164" s="347">
        <v>6</v>
      </c>
      <c r="W164" s="348"/>
      <c r="X164" s="347">
        <v>192</v>
      </c>
      <c r="Y164" s="347">
        <v>8</v>
      </c>
      <c r="Z164" s="347">
        <v>8</v>
      </c>
      <c r="AA164" s="347">
        <v>1</v>
      </c>
      <c r="AB164" s="347">
        <v>15</v>
      </c>
      <c r="AC164" s="347">
        <v>48</v>
      </c>
      <c r="AD164" s="347">
        <v>27</v>
      </c>
      <c r="AE164" s="347">
        <v>21</v>
      </c>
      <c r="AF164" s="347">
        <v>19</v>
      </c>
      <c r="AG164" s="347">
        <v>15</v>
      </c>
      <c r="AH164" s="347">
        <v>3</v>
      </c>
      <c r="AI164" s="347">
        <v>2</v>
      </c>
      <c r="AJ164" s="347">
        <v>5</v>
      </c>
      <c r="AK164" s="347">
        <v>1</v>
      </c>
      <c r="AL164" s="347">
        <v>4</v>
      </c>
      <c r="AM164" s="347">
        <v>6</v>
      </c>
      <c r="AN164" s="347">
        <v>4</v>
      </c>
      <c r="AO164" s="347">
        <v>2</v>
      </c>
      <c r="AP164" s="347">
        <v>2</v>
      </c>
      <c r="AQ164" s="347">
        <v>1</v>
      </c>
      <c r="AR164" s="359"/>
      <c r="AS164" s="347">
        <v>217</v>
      </c>
      <c r="AT164" s="347">
        <v>5</v>
      </c>
      <c r="AU164" s="347">
        <v>2</v>
      </c>
      <c r="AV164" s="347">
        <v>2</v>
      </c>
      <c r="AW164" s="347">
        <v>11</v>
      </c>
      <c r="AX164" s="347">
        <v>71</v>
      </c>
      <c r="AY164" s="347">
        <v>37</v>
      </c>
      <c r="AZ164" s="347">
        <v>26</v>
      </c>
      <c r="BA164" s="347">
        <v>15</v>
      </c>
      <c r="BB164" s="347">
        <v>8</v>
      </c>
      <c r="BC164" s="347">
        <v>7</v>
      </c>
      <c r="BD164" s="347">
        <v>7</v>
      </c>
      <c r="BE164" s="347">
        <v>2</v>
      </c>
      <c r="BF164" s="347">
        <v>1</v>
      </c>
      <c r="BG164" s="347">
        <v>0</v>
      </c>
      <c r="BH164" s="347">
        <v>4</v>
      </c>
      <c r="BI164" s="347">
        <v>6</v>
      </c>
      <c r="BJ164" s="347">
        <v>3</v>
      </c>
      <c r="BK164" s="347">
        <v>5</v>
      </c>
      <c r="BL164" s="347">
        <v>5</v>
      </c>
      <c r="BM164" s="322"/>
    </row>
    <row r="165" spans="1:65">
      <c r="A165" s="324">
        <v>585</v>
      </c>
      <c r="B165" s="343" t="s">
        <v>298</v>
      </c>
      <c r="C165" s="325">
        <v>496</v>
      </c>
      <c r="D165" s="325">
        <v>24</v>
      </c>
      <c r="E165" s="325">
        <v>4</v>
      </c>
      <c r="F165" s="325">
        <v>9</v>
      </c>
      <c r="G165" s="325">
        <v>55</v>
      </c>
      <c r="H165" s="325">
        <v>141</v>
      </c>
      <c r="I165" s="325">
        <v>77</v>
      </c>
      <c r="J165" s="325">
        <v>44</v>
      </c>
      <c r="K165" s="325">
        <v>28</v>
      </c>
      <c r="L165" s="325">
        <v>20</v>
      </c>
      <c r="M165" s="325">
        <v>8</v>
      </c>
      <c r="N165" s="325">
        <v>12</v>
      </c>
      <c r="O165" s="325">
        <v>8</v>
      </c>
      <c r="P165" s="325">
        <v>7</v>
      </c>
      <c r="Q165" s="325">
        <v>14</v>
      </c>
      <c r="R165" s="325">
        <v>5</v>
      </c>
      <c r="S165" s="325">
        <v>9</v>
      </c>
      <c r="T165" s="325">
        <v>12</v>
      </c>
      <c r="U165" s="325">
        <v>14</v>
      </c>
      <c r="V165" s="325">
        <v>5</v>
      </c>
      <c r="W165" s="343"/>
      <c r="X165" s="325">
        <v>249</v>
      </c>
      <c r="Y165" s="325">
        <v>13</v>
      </c>
      <c r="Z165" s="325">
        <v>0</v>
      </c>
      <c r="AA165" s="325">
        <v>8</v>
      </c>
      <c r="AB165" s="325">
        <v>35</v>
      </c>
      <c r="AC165" s="325">
        <v>65</v>
      </c>
      <c r="AD165" s="325">
        <v>35</v>
      </c>
      <c r="AE165" s="325">
        <v>21</v>
      </c>
      <c r="AF165" s="325">
        <v>19</v>
      </c>
      <c r="AG165" s="325">
        <v>11</v>
      </c>
      <c r="AH165" s="325">
        <v>3</v>
      </c>
      <c r="AI165" s="325">
        <v>6</v>
      </c>
      <c r="AJ165" s="325">
        <v>4</v>
      </c>
      <c r="AK165" s="325">
        <v>2</v>
      </c>
      <c r="AL165" s="325">
        <v>9</v>
      </c>
      <c r="AM165" s="325">
        <v>2</v>
      </c>
      <c r="AN165" s="325">
        <v>1</v>
      </c>
      <c r="AO165" s="325">
        <v>7</v>
      </c>
      <c r="AP165" s="325">
        <v>6</v>
      </c>
      <c r="AQ165" s="325">
        <v>2</v>
      </c>
      <c r="AR165" s="362"/>
      <c r="AS165" s="325">
        <v>247</v>
      </c>
      <c r="AT165" s="325">
        <v>11</v>
      </c>
      <c r="AU165" s="325">
        <v>4</v>
      </c>
      <c r="AV165" s="325">
        <v>1</v>
      </c>
      <c r="AW165" s="325">
        <v>20</v>
      </c>
      <c r="AX165" s="325">
        <v>76</v>
      </c>
      <c r="AY165" s="325">
        <v>42</v>
      </c>
      <c r="AZ165" s="325">
        <v>23</v>
      </c>
      <c r="BA165" s="325">
        <v>9</v>
      </c>
      <c r="BB165" s="325">
        <v>9</v>
      </c>
      <c r="BC165" s="325">
        <v>5</v>
      </c>
      <c r="BD165" s="325">
        <v>6</v>
      </c>
      <c r="BE165" s="325">
        <v>4</v>
      </c>
      <c r="BF165" s="325">
        <v>5</v>
      </c>
      <c r="BG165" s="325">
        <v>5</v>
      </c>
      <c r="BH165" s="325">
        <v>3</v>
      </c>
      <c r="BI165" s="325">
        <v>8</v>
      </c>
      <c r="BJ165" s="325">
        <v>5</v>
      </c>
      <c r="BK165" s="325">
        <v>8</v>
      </c>
      <c r="BL165" s="325">
        <v>3</v>
      </c>
      <c r="BM165" s="322"/>
    </row>
    <row r="166" spans="1:65">
      <c r="A166" s="305">
        <v>586</v>
      </c>
      <c r="B166" s="309" t="s">
        <v>142</v>
      </c>
      <c r="C166" s="306">
        <v>346</v>
      </c>
      <c r="D166" s="306">
        <v>12</v>
      </c>
      <c r="E166" s="306">
        <v>7</v>
      </c>
      <c r="F166" s="306">
        <v>10</v>
      </c>
      <c r="G166" s="306">
        <v>36</v>
      </c>
      <c r="H166" s="306">
        <v>98</v>
      </c>
      <c r="I166" s="306">
        <v>43</v>
      </c>
      <c r="J166" s="306">
        <v>32</v>
      </c>
      <c r="K166" s="306">
        <v>24</v>
      </c>
      <c r="L166" s="306">
        <v>17</v>
      </c>
      <c r="M166" s="306">
        <v>13</v>
      </c>
      <c r="N166" s="306">
        <v>7</v>
      </c>
      <c r="O166" s="306">
        <v>5</v>
      </c>
      <c r="P166" s="306">
        <v>10</v>
      </c>
      <c r="Q166" s="306">
        <v>7</v>
      </c>
      <c r="R166" s="306">
        <v>2</v>
      </c>
      <c r="S166" s="306">
        <v>8</v>
      </c>
      <c r="T166" s="306">
        <v>6</v>
      </c>
      <c r="U166" s="306">
        <v>7</v>
      </c>
      <c r="V166" s="306">
        <v>2</v>
      </c>
      <c r="W166" s="309"/>
      <c r="X166" s="306">
        <v>180</v>
      </c>
      <c r="Y166" s="306">
        <v>4</v>
      </c>
      <c r="Z166" s="306">
        <v>4</v>
      </c>
      <c r="AA166" s="306">
        <v>7</v>
      </c>
      <c r="AB166" s="306">
        <v>21</v>
      </c>
      <c r="AC166" s="306">
        <v>59</v>
      </c>
      <c r="AD166" s="306">
        <v>16</v>
      </c>
      <c r="AE166" s="306">
        <v>14</v>
      </c>
      <c r="AF166" s="306">
        <v>15</v>
      </c>
      <c r="AG166" s="306">
        <v>9</v>
      </c>
      <c r="AH166" s="306">
        <v>7</v>
      </c>
      <c r="AI166" s="306">
        <v>6</v>
      </c>
      <c r="AJ166" s="306">
        <v>5</v>
      </c>
      <c r="AK166" s="306">
        <v>3</v>
      </c>
      <c r="AL166" s="306">
        <v>3</v>
      </c>
      <c r="AM166" s="306">
        <v>0</v>
      </c>
      <c r="AN166" s="306">
        <v>4</v>
      </c>
      <c r="AO166" s="306">
        <v>1</v>
      </c>
      <c r="AP166" s="306">
        <v>2</v>
      </c>
      <c r="AQ166" s="306">
        <v>0</v>
      </c>
      <c r="AR166" s="363"/>
      <c r="AS166" s="306">
        <v>166</v>
      </c>
      <c r="AT166" s="306">
        <v>8</v>
      </c>
      <c r="AU166" s="306">
        <v>3</v>
      </c>
      <c r="AV166" s="306">
        <v>3</v>
      </c>
      <c r="AW166" s="306">
        <v>15</v>
      </c>
      <c r="AX166" s="306">
        <v>39</v>
      </c>
      <c r="AY166" s="306">
        <v>27</v>
      </c>
      <c r="AZ166" s="306">
        <v>18</v>
      </c>
      <c r="BA166" s="306">
        <v>9</v>
      </c>
      <c r="BB166" s="306">
        <v>8</v>
      </c>
      <c r="BC166" s="306">
        <v>6</v>
      </c>
      <c r="BD166" s="306">
        <v>1</v>
      </c>
      <c r="BE166" s="306">
        <v>0</v>
      </c>
      <c r="BF166" s="306">
        <v>7</v>
      </c>
      <c r="BG166" s="306">
        <v>4</v>
      </c>
      <c r="BH166" s="306">
        <v>2</v>
      </c>
      <c r="BI166" s="306">
        <v>4</v>
      </c>
      <c r="BJ166" s="306">
        <v>5</v>
      </c>
      <c r="BK166" s="306">
        <v>5</v>
      </c>
      <c r="BL166" s="306">
        <v>2</v>
      </c>
      <c r="BM166" s="334"/>
    </row>
    <row r="167" spans="1:65">
      <c r="A167" s="325" t="s">
        <v>573</v>
      </c>
    </row>
  </sheetData>
  <phoneticPr fontId="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3D18-4092-4ED1-848D-2E1FD09E6BB3}">
  <dimension ref="A1:BM167"/>
  <sheetViews>
    <sheetView workbookViewId="0">
      <pane xSplit="2" ySplit="3" topLeftCell="C102" activePane="bottomRight" state="frozen"/>
      <selection pane="topRight" activeCell="C1" sqref="C1"/>
      <selection pane="bottomLeft" activeCell="A4" sqref="A4"/>
      <selection pane="bottomRight" activeCell="E113" sqref="E113"/>
    </sheetView>
  </sheetViews>
  <sheetFormatPr defaultRowHeight="13.5"/>
  <cols>
    <col min="1" max="1" width="5.75" style="270" customWidth="1"/>
    <col min="2" max="2" width="11.125" style="270" customWidth="1"/>
    <col min="3" max="3" width="9.375" style="270" bestFit="1" customWidth="1"/>
    <col min="4" max="291" width="9" style="270"/>
    <col min="292" max="292" width="5.75" style="270" customWidth="1"/>
    <col min="293" max="293" width="11.125" style="270" customWidth="1"/>
    <col min="294" max="294" width="9.375" style="270" bestFit="1" customWidth="1"/>
    <col min="295" max="547" width="9" style="270"/>
    <col min="548" max="548" width="5.75" style="270" customWidth="1"/>
    <col min="549" max="549" width="11.125" style="270" customWidth="1"/>
    <col min="550" max="550" width="9.375" style="270" bestFit="1" customWidth="1"/>
    <col min="551" max="803" width="9" style="270"/>
    <col min="804" max="804" width="5.75" style="270" customWidth="1"/>
    <col min="805" max="805" width="11.125" style="270" customWidth="1"/>
    <col min="806" max="806" width="9.375" style="270" bestFit="1" customWidth="1"/>
    <col min="807" max="1059" width="9" style="270"/>
    <col min="1060" max="1060" width="5.75" style="270" customWidth="1"/>
    <col min="1061" max="1061" width="11.125" style="270" customWidth="1"/>
    <col min="1062" max="1062" width="9.375" style="270" bestFit="1" customWidth="1"/>
    <col min="1063" max="1315" width="9" style="270"/>
    <col min="1316" max="1316" width="5.75" style="270" customWidth="1"/>
    <col min="1317" max="1317" width="11.125" style="270" customWidth="1"/>
    <col min="1318" max="1318" width="9.375" style="270" bestFit="1" customWidth="1"/>
    <col min="1319" max="1571" width="9" style="270"/>
    <col min="1572" max="1572" width="5.75" style="270" customWidth="1"/>
    <col min="1573" max="1573" width="11.125" style="270" customWidth="1"/>
    <col min="1574" max="1574" width="9.375" style="270" bestFit="1" customWidth="1"/>
    <col min="1575" max="1827" width="9" style="270"/>
    <col min="1828" max="1828" width="5.75" style="270" customWidth="1"/>
    <col min="1829" max="1829" width="11.125" style="270" customWidth="1"/>
    <col min="1830" max="1830" width="9.375" style="270" bestFit="1" customWidth="1"/>
    <col min="1831" max="2083" width="9" style="270"/>
    <col min="2084" max="2084" width="5.75" style="270" customWidth="1"/>
    <col min="2085" max="2085" width="11.125" style="270" customWidth="1"/>
    <col min="2086" max="2086" width="9.375" style="270" bestFit="1" customWidth="1"/>
    <col min="2087" max="2339" width="9" style="270"/>
    <col min="2340" max="2340" width="5.75" style="270" customWidth="1"/>
    <col min="2341" max="2341" width="11.125" style="270" customWidth="1"/>
    <col min="2342" max="2342" width="9.375" style="270" bestFit="1" customWidth="1"/>
    <col min="2343" max="2595" width="9" style="270"/>
    <col min="2596" max="2596" width="5.75" style="270" customWidth="1"/>
    <col min="2597" max="2597" width="11.125" style="270" customWidth="1"/>
    <col min="2598" max="2598" width="9.375" style="270" bestFit="1" customWidth="1"/>
    <col min="2599" max="2851" width="9" style="270"/>
    <col min="2852" max="2852" width="5.75" style="270" customWidth="1"/>
    <col min="2853" max="2853" width="11.125" style="270" customWidth="1"/>
    <col min="2854" max="2854" width="9.375" style="270" bestFit="1" customWidth="1"/>
    <col min="2855" max="3107" width="9" style="270"/>
    <col min="3108" max="3108" width="5.75" style="270" customWidth="1"/>
    <col min="3109" max="3109" width="11.125" style="270" customWidth="1"/>
    <col min="3110" max="3110" width="9.375" style="270" bestFit="1" customWidth="1"/>
    <col min="3111" max="3363" width="9" style="270"/>
    <col min="3364" max="3364" width="5.75" style="270" customWidth="1"/>
    <col min="3365" max="3365" width="11.125" style="270" customWidth="1"/>
    <col min="3366" max="3366" width="9.375" style="270" bestFit="1" customWidth="1"/>
    <col min="3367" max="3619" width="9" style="270"/>
    <col min="3620" max="3620" width="5.75" style="270" customWidth="1"/>
    <col min="3621" max="3621" width="11.125" style="270" customWidth="1"/>
    <col min="3622" max="3622" width="9.375" style="270" bestFit="1" customWidth="1"/>
    <col min="3623" max="3875" width="9" style="270"/>
    <col min="3876" max="3876" width="5.75" style="270" customWidth="1"/>
    <col min="3877" max="3877" width="11.125" style="270" customWidth="1"/>
    <col min="3878" max="3878" width="9.375" style="270" bestFit="1" customWidth="1"/>
    <col min="3879" max="4131" width="9" style="270"/>
    <col min="4132" max="4132" width="5.75" style="270" customWidth="1"/>
    <col min="4133" max="4133" width="11.125" style="270" customWidth="1"/>
    <col min="4134" max="4134" width="9.375" style="270" bestFit="1" customWidth="1"/>
    <col min="4135" max="4387" width="9" style="270"/>
    <col min="4388" max="4388" width="5.75" style="270" customWidth="1"/>
    <col min="4389" max="4389" width="11.125" style="270" customWidth="1"/>
    <col min="4390" max="4390" width="9.375" style="270" bestFit="1" customWidth="1"/>
    <col min="4391" max="4643" width="9" style="270"/>
    <col min="4644" max="4644" width="5.75" style="270" customWidth="1"/>
    <col min="4645" max="4645" width="11.125" style="270" customWidth="1"/>
    <col min="4646" max="4646" width="9.375" style="270" bestFit="1" customWidth="1"/>
    <col min="4647" max="4899" width="9" style="270"/>
    <col min="4900" max="4900" width="5.75" style="270" customWidth="1"/>
    <col min="4901" max="4901" width="11.125" style="270" customWidth="1"/>
    <col min="4902" max="4902" width="9.375" style="270" bestFit="1" customWidth="1"/>
    <col min="4903" max="5155" width="9" style="270"/>
    <col min="5156" max="5156" width="5.75" style="270" customWidth="1"/>
    <col min="5157" max="5157" width="11.125" style="270" customWidth="1"/>
    <col min="5158" max="5158" width="9.375" style="270" bestFit="1" customWidth="1"/>
    <col min="5159" max="5411" width="9" style="270"/>
    <col min="5412" max="5412" width="5.75" style="270" customWidth="1"/>
    <col min="5413" max="5413" width="11.125" style="270" customWidth="1"/>
    <col min="5414" max="5414" width="9.375" style="270" bestFit="1" customWidth="1"/>
    <col min="5415" max="5667" width="9" style="270"/>
    <col min="5668" max="5668" width="5.75" style="270" customWidth="1"/>
    <col min="5669" max="5669" width="11.125" style="270" customWidth="1"/>
    <col min="5670" max="5670" width="9.375" style="270" bestFit="1" customWidth="1"/>
    <col min="5671" max="5923" width="9" style="270"/>
    <col min="5924" max="5924" width="5.75" style="270" customWidth="1"/>
    <col min="5925" max="5925" width="11.125" style="270" customWidth="1"/>
    <col min="5926" max="5926" width="9.375" style="270" bestFit="1" customWidth="1"/>
    <col min="5927" max="6179" width="9" style="270"/>
    <col min="6180" max="6180" width="5.75" style="270" customWidth="1"/>
    <col min="6181" max="6181" width="11.125" style="270" customWidth="1"/>
    <col min="6182" max="6182" width="9.375" style="270" bestFit="1" customWidth="1"/>
    <col min="6183" max="6435" width="9" style="270"/>
    <col min="6436" max="6436" width="5.75" style="270" customWidth="1"/>
    <col min="6437" max="6437" width="11.125" style="270" customWidth="1"/>
    <col min="6438" max="6438" width="9.375" style="270" bestFit="1" customWidth="1"/>
    <col min="6439" max="6691" width="9" style="270"/>
    <col min="6692" max="6692" width="5.75" style="270" customWidth="1"/>
    <col min="6693" max="6693" width="11.125" style="270" customWidth="1"/>
    <col min="6694" max="6694" width="9.375" style="270" bestFit="1" customWidth="1"/>
    <col min="6695" max="6947" width="9" style="270"/>
    <col min="6948" max="6948" width="5.75" style="270" customWidth="1"/>
    <col min="6949" max="6949" width="11.125" style="270" customWidth="1"/>
    <col min="6950" max="6950" width="9.375" style="270" bestFit="1" customWidth="1"/>
    <col min="6951" max="7203" width="9" style="270"/>
    <col min="7204" max="7204" width="5.75" style="270" customWidth="1"/>
    <col min="7205" max="7205" width="11.125" style="270" customWidth="1"/>
    <col min="7206" max="7206" width="9.375" style="270" bestFit="1" customWidth="1"/>
    <col min="7207" max="7459" width="9" style="270"/>
    <col min="7460" max="7460" width="5.75" style="270" customWidth="1"/>
    <col min="7461" max="7461" width="11.125" style="270" customWidth="1"/>
    <col min="7462" max="7462" width="9.375" style="270" bestFit="1" customWidth="1"/>
    <col min="7463" max="7715" width="9" style="270"/>
    <col min="7716" max="7716" width="5.75" style="270" customWidth="1"/>
    <col min="7717" max="7717" width="11.125" style="270" customWidth="1"/>
    <col min="7718" max="7718" width="9.375" style="270" bestFit="1" customWidth="1"/>
    <col min="7719" max="7971" width="9" style="270"/>
    <col min="7972" max="7972" width="5.75" style="270" customWidth="1"/>
    <col min="7973" max="7973" width="11.125" style="270" customWidth="1"/>
    <col min="7974" max="7974" width="9.375" style="270" bestFit="1" customWidth="1"/>
    <col min="7975" max="8227" width="9" style="270"/>
    <col min="8228" max="8228" width="5.75" style="270" customWidth="1"/>
    <col min="8229" max="8229" width="11.125" style="270" customWidth="1"/>
    <col min="8230" max="8230" width="9.375" style="270" bestFit="1" customWidth="1"/>
    <col min="8231" max="8483" width="9" style="270"/>
    <col min="8484" max="8484" width="5.75" style="270" customWidth="1"/>
    <col min="8485" max="8485" width="11.125" style="270" customWidth="1"/>
    <col min="8486" max="8486" width="9.375" style="270" bestFit="1" customWidth="1"/>
    <col min="8487" max="8739" width="9" style="270"/>
    <col min="8740" max="8740" width="5.75" style="270" customWidth="1"/>
    <col min="8741" max="8741" width="11.125" style="270" customWidth="1"/>
    <col min="8742" max="8742" width="9.375" style="270" bestFit="1" customWidth="1"/>
    <col min="8743" max="8995" width="9" style="270"/>
    <col min="8996" max="8996" width="5.75" style="270" customWidth="1"/>
    <col min="8997" max="8997" width="11.125" style="270" customWidth="1"/>
    <col min="8998" max="8998" width="9.375" style="270" bestFit="1" customWidth="1"/>
    <col min="8999" max="9251" width="9" style="270"/>
    <col min="9252" max="9252" width="5.75" style="270" customWidth="1"/>
    <col min="9253" max="9253" width="11.125" style="270" customWidth="1"/>
    <col min="9254" max="9254" width="9.375" style="270" bestFit="1" customWidth="1"/>
    <col min="9255" max="9507" width="9" style="270"/>
    <col min="9508" max="9508" width="5.75" style="270" customWidth="1"/>
    <col min="9509" max="9509" width="11.125" style="270" customWidth="1"/>
    <col min="9510" max="9510" width="9.375" style="270" bestFit="1" customWidth="1"/>
    <col min="9511" max="9763" width="9" style="270"/>
    <col min="9764" max="9764" width="5.75" style="270" customWidth="1"/>
    <col min="9765" max="9765" width="11.125" style="270" customWidth="1"/>
    <col min="9766" max="9766" width="9.375" style="270" bestFit="1" customWidth="1"/>
    <col min="9767" max="10019" width="9" style="270"/>
    <col min="10020" max="10020" width="5.75" style="270" customWidth="1"/>
    <col min="10021" max="10021" width="11.125" style="270" customWidth="1"/>
    <col min="10022" max="10022" width="9.375" style="270" bestFit="1" customWidth="1"/>
    <col min="10023" max="10275" width="9" style="270"/>
    <col min="10276" max="10276" width="5.75" style="270" customWidth="1"/>
    <col min="10277" max="10277" width="11.125" style="270" customWidth="1"/>
    <col min="10278" max="10278" width="9.375" style="270" bestFit="1" customWidth="1"/>
    <col min="10279" max="10531" width="9" style="270"/>
    <col min="10532" max="10532" width="5.75" style="270" customWidth="1"/>
    <col min="10533" max="10533" width="11.125" style="270" customWidth="1"/>
    <col min="10534" max="10534" width="9.375" style="270" bestFit="1" customWidth="1"/>
    <col min="10535" max="10787" width="9" style="270"/>
    <col min="10788" max="10788" width="5.75" style="270" customWidth="1"/>
    <col min="10789" max="10789" width="11.125" style="270" customWidth="1"/>
    <col min="10790" max="10790" width="9.375" style="270" bestFit="1" customWidth="1"/>
    <col min="10791" max="11043" width="9" style="270"/>
    <col min="11044" max="11044" width="5.75" style="270" customWidth="1"/>
    <col min="11045" max="11045" width="11.125" style="270" customWidth="1"/>
    <col min="11046" max="11046" width="9.375" style="270" bestFit="1" customWidth="1"/>
    <col min="11047" max="11299" width="9" style="270"/>
    <col min="11300" max="11300" width="5.75" style="270" customWidth="1"/>
    <col min="11301" max="11301" width="11.125" style="270" customWidth="1"/>
    <col min="11302" max="11302" width="9.375" style="270" bestFit="1" customWidth="1"/>
    <col min="11303" max="11555" width="9" style="270"/>
    <col min="11556" max="11556" width="5.75" style="270" customWidth="1"/>
    <col min="11557" max="11557" width="11.125" style="270" customWidth="1"/>
    <col min="11558" max="11558" width="9.375" style="270" bestFit="1" customWidth="1"/>
    <col min="11559" max="11811" width="9" style="270"/>
    <col min="11812" max="11812" width="5.75" style="270" customWidth="1"/>
    <col min="11813" max="11813" width="11.125" style="270" customWidth="1"/>
    <col min="11814" max="11814" width="9.375" style="270" bestFit="1" customWidth="1"/>
    <col min="11815" max="12067" width="9" style="270"/>
    <col min="12068" max="12068" width="5.75" style="270" customWidth="1"/>
    <col min="12069" max="12069" width="11.125" style="270" customWidth="1"/>
    <col min="12070" max="12070" width="9.375" style="270" bestFit="1" customWidth="1"/>
    <col min="12071" max="12323" width="9" style="270"/>
    <col min="12324" max="12324" width="5.75" style="270" customWidth="1"/>
    <col min="12325" max="12325" width="11.125" style="270" customWidth="1"/>
    <col min="12326" max="12326" width="9.375" style="270" bestFit="1" customWidth="1"/>
    <col min="12327" max="12579" width="9" style="270"/>
    <col min="12580" max="12580" width="5.75" style="270" customWidth="1"/>
    <col min="12581" max="12581" width="11.125" style="270" customWidth="1"/>
    <col min="12582" max="12582" width="9.375" style="270" bestFit="1" customWidth="1"/>
    <col min="12583" max="12835" width="9" style="270"/>
    <col min="12836" max="12836" width="5.75" style="270" customWidth="1"/>
    <col min="12837" max="12837" width="11.125" style="270" customWidth="1"/>
    <col min="12838" max="12838" width="9.375" style="270" bestFit="1" customWidth="1"/>
    <col min="12839" max="13091" width="9" style="270"/>
    <col min="13092" max="13092" width="5.75" style="270" customWidth="1"/>
    <col min="13093" max="13093" width="11.125" style="270" customWidth="1"/>
    <col min="13094" max="13094" width="9.375" style="270" bestFit="1" customWidth="1"/>
    <col min="13095" max="13347" width="9" style="270"/>
    <col min="13348" max="13348" width="5.75" style="270" customWidth="1"/>
    <col min="13349" max="13349" width="11.125" style="270" customWidth="1"/>
    <col min="13350" max="13350" width="9.375" style="270" bestFit="1" customWidth="1"/>
    <col min="13351" max="13603" width="9" style="270"/>
    <col min="13604" max="13604" width="5.75" style="270" customWidth="1"/>
    <col min="13605" max="13605" width="11.125" style="270" customWidth="1"/>
    <col min="13606" max="13606" width="9.375" style="270" bestFit="1" customWidth="1"/>
    <col min="13607" max="13859" width="9" style="270"/>
    <col min="13860" max="13860" width="5.75" style="270" customWidth="1"/>
    <col min="13861" max="13861" width="11.125" style="270" customWidth="1"/>
    <col min="13862" max="13862" width="9.375" style="270" bestFit="1" customWidth="1"/>
    <col min="13863" max="14115" width="9" style="270"/>
    <col min="14116" max="14116" width="5.75" style="270" customWidth="1"/>
    <col min="14117" max="14117" width="11.125" style="270" customWidth="1"/>
    <col min="14118" max="14118" width="9.375" style="270" bestFit="1" customWidth="1"/>
    <col min="14119" max="14371" width="9" style="270"/>
    <col min="14372" max="14372" width="5.75" style="270" customWidth="1"/>
    <col min="14373" max="14373" width="11.125" style="270" customWidth="1"/>
    <col min="14374" max="14374" width="9.375" style="270" bestFit="1" customWidth="1"/>
    <col min="14375" max="14627" width="9" style="270"/>
    <col min="14628" max="14628" width="5.75" style="270" customWidth="1"/>
    <col min="14629" max="14629" width="11.125" style="270" customWidth="1"/>
    <col min="14630" max="14630" width="9.375" style="270" bestFit="1" customWidth="1"/>
    <col min="14631" max="14883" width="9" style="270"/>
    <col min="14884" max="14884" width="5.75" style="270" customWidth="1"/>
    <col min="14885" max="14885" width="11.125" style="270" customWidth="1"/>
    <col min="14886" max="14886" width="9.375" style="270" bestFit="1" customWidth="1"/>
    <col min="14887" max="15139" width="9" style="270"/>
    <col min="15140" max="15140" width="5.75" style="270" customWidth="1"/>
    <col min="15141" max="15141" width="11.125" style="270" customWidth="1"/>
    <col min="15142" max="15142" width="9.375" style="270" bestFit="1" customWidth="1"/>
    <col min="15143" max="15395" width="9" style="270"/>
    <col min="15396" max="15396" width="5.75" style="270" customWidth="1"/>
    <col min="15397" max="15397" width="11.125" style="270" customWidth="1"/>
    <col min="15398" max="15398" width="9.375" style="270" bestFit="1" customWidth="1"/>
    <col min="15399" max="15651" width="9" style="270"/>
    <col min="15652" max="15652" width="5.75" style="270" customWidth="1"/>
    <col min="15653" max="15653" width="11.125" style="270" customWidth="1"/>
    <col min="15654" max="15654" width="9.375" style="270" bestFit="1" customWidth="1"/>
    <col min="15655" max="15907" width="9" style="270"/>
    <col min="15908" max="15908" width="5.75" style="270" customWidth="1"/>
    <col min="15909" max="15909" width="11.125" style="270" customWidth="1"/>
    <col min="15910" max="15910" width="9.375" style="270" bestFit="1" customWidth="1"/>
    <col min="15911" max="16163" width="9" style="270"/>
    <col min="16164" max="16164" width="5.75" style="270" customWidth="1"/>
    <col min="16165" max="16165" width="11.125" style="270" customWidth="1"/>
    <col min="16166" max="16166" width="9.375" style="270" bestFit="1" customWidth="1"/>
    <col min="16167" max="16384" width="9" style="270"/>
  </cols>
  <sheetData>
    <row r="1" spans="1:65">
      <c r="A1" s="290" t="s">
        <v>932</v>
      </c>
      <c r="BE1" s="300" t="s">
        <v>555</v>
      </c>
      <c r="BF1" s="300"/>
      <c r="BG1" s="300"/>
      <c r="BH1" s="300"/>
      <c r="BI1" s="300"/>
      <c r="BJ1" s="300"/>
      <c r="BK1" s="300"/>
    </row>
    <row r="2" spans="1:65">
      <c r="A2" s="301"/>
      <c r="B2" s="302"/>
      <c r="C2" s="301" t="s">
        <v>556</v>
      </c>
      <c r="D2" s="302"/>
      <c r="E2" s="302"/>
      <c r="F2" s="302"/>
      <c r="G2" s="302"/>
      <c r="H2" s="302"/>
      <c r="I2" s="302"/>
      <c r="J2" s="302"/>
      <c r="K2" s="302"/>
      <c r="L2" s="302"/>
      <c r="M2" s="302"/>
      <c r="N2" s="302"/>
      <c r="O2" s="302"/>
      <c r="P2" s="302"/>
      <c r="Q2" s="302"/>
      <c r="R2" s="302"/>
      <c r="S2" s="302"/>
      <c r="T2" s="302"/>
      <c r="U2" s="302"/>
      <c r="V2" s="302"/>
      <c r="W2" s="303"/>
      <c r="X2" s="302" t="s">
        <v>99</v>
      </c>
      <c r="Y2" s="302"/>
      <c r="Z2" s="302"/>
      <c r="AA2" s="302"/>
      <c r="AB2" s="302"/>
      <c r="AC2" s="302" t="s">
        <v>160</v>
      </c>
      <c r="AD2" s="302"/>
      <c r="AE2" s="302"/>
      <c r="AF2" s="302"/>
      <c r="AG2" s="302"/>
      <c r="AH2" s="302"/>
      <c r="AI2" s="302"/>
      <c r="AJ2" s="302"/>
      <c r="AK2" s="302"/>
      <c r="AL2" s="302"/>
      <c r="AM2" s="302"/>
      <c r="AN2" s="302"/>
      <c r="AO2" s="302"/>
      <c r="AP2" s="302"/>
      <c r="AQ2" s="302"/>
      <c r="AR2" s="280"/>
      <c r="AS2" s="301" t="s">
        <v>100</v>
      </c>
      <c r="AT2" s="302"/>
      <c r="AU2" s="302"/>
      <c r="AV2" s="302"/>
      <c r="AW2" s="302"/>
      <c r="AX2" s="302"/>
      <c r="AY2" s="302"/>
      <c r="AZ2" s="302"/>
      <c r="BA2" s="302"/>
      <c r="BB2" s="302"/>
      <c r="BC2" s="302"/>
      <c r="BD2" s="302"/>
      <c r="BE2" s="302"/>
      <c r="BF2" s="302"/>
      <c r="BG2" s="302"/>
      <c r="BH2" s="302"/>
      <c r="BI2" s="302"/>
      <c r="BJ2" s="302"/>
      <c r="BK2" s="302"/>
      <c r="BL2" s="303"/>
      <c r="BM2" s="304"/>
    </row>
    <row r="3" spans="1:65" ht="27">
      <c r="A3" s="305"/>
      <c r="B3" s="306"/>
      <c r="C3" s="305" t="s">
        <v>557</v>
      </c>
      <c r="D3" s="306" t="s">
        <v>558</v>
      </c>
      <c r="E3" s="306" t="s">
        <v>559</v>
      </c>
      <c r="F3" s="306" t="s">
        <v>560</v>
      </c>
      <c r="G3" s="306" t="s">
        <v>240</v>
      </c>
      <c r="H3" s="306" t="s">
        <v>241</v>
      </c>
      <c r="I3" s="306" t="s">
        <v>242</v>
      </c>
      <c r="J3" s="306" t="s">
        <v>243</v>
      </c>
      <c r="K3" s="306" t="s">
        <v>244</v>
      </c>
      <c r="L3" s="306" t="s">
        <v>245</v>
      </c>
      <c r="M3" s="306" t="s">
        <v>246</v>
      </c>
      <c r="N3" s="306" t="s">
        <v>561</v>
      </c>
      <c r="O3" s="306" t="s">
        <v>562</v>
      </c>
      <c r="P3" s="306" t="s">
        <v>563</v>
      </c>
      <c r="Q3" s="306" t="s">
        <v>564</v>
      </c>
      <c r="R3" s="306" t="s">
        <v>565</v>
      </c>
      <c r="S3" s="306" t="s">
        <v>566</v>
      </c>
      <c r="T3" s="306" t="s">
        <v>567</v>
      </c>
      <c r="U3" s="306" t="s">
        <v>568</v>
      </c>
      <c r="V3" s="306" t="s">
        <v>32</v>
      </c>
      <c r="W3" s="307" t="s">
        <v>569</v>
      </c>
      <c r="X3" s="305" t="s">
        <v>557</v>
      </c>
      <c r="Y3" s="306" t="s">
        <v>558</v>
      </c>
      <c r="Z3" s="306" t="s">
        <v>559</v>
      </c>
      <c r="AA3" s="306" t="s">
        <v>560</v>
      </c>
      <c r="AB3" s="306" t="s">
        <v>240</v>
      </c>
      <c r="AC3" s="306" t="s">
        <v>241</v>
      </c>
      <c r="AD3" s="306" t="s">
        <v>242</v>
      </c>
      <c r="AE3" s="306" t="s">
        <v>243</v>
      </c>
      <c r="AF3" s="306" t="s">
        <v>244</v>
      </c>
      <c r="AG3" s="306" t="s">
        <v>245</v>
      </c>
      <c r="AH3" s="306" t="s">
        <v>246</v>
      </c>
      <c r="AI3" s="306" t="s">
        <v>561</v>
      </c>
      <c r="AJ3" s="306" t="s">
        <v>562</v>
      </c>
      <c r="AK3" s="306" t="s">
        <v>563</v>
      </c>
      <c r="AL3" s="306" t="s">
        <v>564</v>
      </c>
      <c r="AM3" s="306" t="s">
        <v>565</v>
      </c>
      <c r="AN3" s="306" t="s">
        <v>566</v>
      </c>
      <c r="AO3" s="306" t="s">
        <v>567</v>
      </c>
      <c r="AP3" s="306" t="s">
        <v>568</v>
      </c>
      <c r="AQ3" s="306" t="s">
        <v>32</v>
      </c>
      <c r="AR3" s="308" t="s">
        <v>569</v>
      </c>
      <c r="AS3" s="305" t="s">
        <v>557</v>
      </c>
      <c r="AT3" s="306" t="s">
        <v>558</v>
      </c>
      <c r="AU3" s="306" t="s">
        <v>559</v>
      </c>
      <c r="AV3" s="306" t="s">
        <v>560</v>
      </c>
      <c r="AW3" s="306" t="s">
        <v>240</v>
      </c>
      <c r="AX3" s="306" t="s">
        <v>241</v>
      </c>
      <c r="AY3" s="306" t="s">
        <v>242</v>
      </c>
      <c r="AZ3" s="306" t="s">
        <v>243</v>
      </c>
      <c r="BA3" s="306" t="s">
        <v>244</v>
      </c>
      <c r="BB3" s="306" t="s">
        <v>245</v>
      </c>
      <c r="BC3" s="306" t="s">
        <v>246</v>
      </c>
      <c r="BD3" s="306" t="s">
        <v>561</v>
      </c>
      <c r="BE3" s="306" t="s">
        <v>562</v>
      </c>
      <c r="BF3" s="306" t="s">
        <v>563</v>
      </c>
      <c r="BG3" s="306" t="s">
        <v>564</v>
      </c>
      <c r="BH3" s="306" t="s">
        <v>565</v>
      </c>
      <c r="BI3" s="306" t="s">
        <v>566</v>
      </c>
      <c r="BJ3" s="306" t="s">
        <v>567</v>
      </c>
      <c r="BK3" s="306" t="s">
        <v>568</v>
      </c>
      <c r="BL3" s="309" t="s">
        <v>32</v>
      </c>
      <c r="BM3" s="310" t="s">
        <v>569</v>
      </c>
    </row>
    <row r="4" spans="1:65">
      <c r="A4" s="311"/>
      <c r="B4" s="312" t="s">
        <v>570</v>
      </c>
      <c r="C4" s="313">
        <v>-6865</v>
      </c>
      <c r="D4" s="314">
        <v>621</v>
      </c>
      <c r="E4" s="314">
        <v>287</v>
      </c>
      <c r="F4" s="314">
        <v>47</v>
      </c>
      <c r="G4" s="314">
        <v>91</v>
      </c>
      <c r="H4" s="314">
        <v>-5543</v>
      </c>
      <c r="I4" s="314">
        <v>-2841</v>
      </c>
      <c r="J4" s="314">
        <v>-312</v>
      </c>
      <c r="K4" s="314">
        <v>408</v>
      </c>
      <c r="L4" s="314">
        <v>303</v>
      </c>
      <c r="M4" s="314">
        <v>166</v>
      </c>
      <c r="N4" s="314">
        <v>-20</v>
      </c>
      <c r="O4" s="314">
        <v>218</v>
      </c>
      <c r="P4" s="314">
        <v>119</v>
      </c>
      <c r="Q4" s="314">
        <v>-20</v>
      </c>
      <c r="R4" s="314">
        <v>-165</v>
      </c>
      <c r="S4" s="314">
        <v>-40</v>
      </c>
      <c r="T4" s="314">
        <v>-125</v>
      </c>
      <c r="U4" s="314">
        <v>-45</v>
      </c>
      <c r="V4" s="314">
        <v>-14</v>
      </c>
      <c r="W4" s="315"/>
      <c r="X4" s="314">
        <v>-4140</v>
      </c>
      <c r="Y4" s="314">
        <v>273</v>
      </c>
      <c r="Z4" s="314">
        <v>183</v>
      </c>
      <c r="AA4" s="314">
        <v>-24</v>
      </c>
      <c r="AB4" s="314">
        <v>51</v>
      </c>
      <c r="AC4" s="314">
        <v>-3293</v>
      </c>
      <c r="AD4" s="314">
        <v>-1583</v>
      </c>
      <c r="AE4" s="314">
        <v>-161</v>
      </c>
      <c r="AF4" s="314">
        <v>226</v>
      </c>
      <c r="AG4" s="314">
        <v>191</v>
      </c>
      <c r="AH4" s="314">
        <v>90</v>
      </c>
      <c r="AI4" s="314">
        <v>-28</v>
      </c>
      <c r="AJ4" s="314">
        <v>96</v>
      </c>
      <c r="AK4" s="314">
        <v>103</v>
      </c>
      <c r="AL4" s="314">
        <v>-45</v>
      </c>
      <c r="AM4" s="314">
        <v>-125</v>
      </c>
      <c r="AN4" s="314">
        <v>-34</v>
      </c>
      <c r="AO4" s="314">
        <v>-26</v>
      </c>
      <c r="AP4" s="314">
        <v>-42</v>
      </c>
      <c r="AQ4" s="314">
        <v>8</v>
      </c>
      <c r="AR4" s="316"/>
      <c r="AS4" s="313">
        <v>-2725</v>
      </c>
      <c r="AT4" s="314">
        <v>348</v>
      </c>
      <c r="AU4" s="314">
        <v>104</v>
      </c>
      <c r="AV4" s="314">
        <v>71</v>
      </c>
      <c r="AW4" s="314">
        <v>40</v>
      </c>
      <c r="AX4" s="314">
        <v>-2250</v>
      </c>
      <c r="AY4" s="314">
        <v>-1258</v>
      </c>
      <c r="AZ4" s="314">
        <v>-151</v>
      </c>
      <c r="BA4" s="314">
        <v>182</v>
      </c>
      <c r="BB4" s="314">
        <v>112</v>
      </c>
      <c r="BC4" s="314">
        <v>76</v>
      </c>
      <c r="BD4" s="314">
        <v>8</v>
      </c>
      <c r="BE4" s="314">
        <v>122</v>
      </c>
      <c r="BF4" s="314">
        <v>16</v>
      </c>
      <c r="BG4" s="314">
        <v>25</v>
      </c>
      <c r="BH4" s="314">
        <v>-40</v>
      </c>
      <c r="BI4" s="314">
        <v>-6</v>
      </c>
      <c r="BJ4" s="314">
        <v>-99</v>
      </c>
      <c r="BK4" s="314">
        <v>-3</v>
      </c>
      <c r="BL4" s="315">
        <v>-22</v>
      </c>
      <c r="BM4" s="317"/>
    </row>
    <row r="5" spans="1:65">
      <c r="A5" s="301">
        <v>100</v>
      </c>
      <c r="B5" s="302" t="s">
        <v>571</v>
      </c>
      <c r="C5" s="318">
        <v>-1230</v>
      </c>
      <c r="D5" s="319">
        <v>-100</v>
      </c>
      <c r="E5" s="319">
        <v>18</v>
      </c>
      <c r="F5" s="319">
        <v>97</v>
      </c>
      <c r="G5" s="319">
        <v>191</v>
      </c>
      <c r="H5" s="319">
        <v>170</v>
      </c>
      <c r="I5" s="319">
        <v>-1476</v>
      </c>
      <c r="J5" s="319">
        <v>-483</v>
      </c>
      <c r="K5" s="319">
        <v>150</v>
      </c>
      <c r="L5" s="319">
        <v>91</v>
      </c>
      <c r="M5" s="319">
        <v>99</v>
      </c>
      <c r="N5" s="319">
        <v>23</v>
      </c>
      <c r="O5" s="319">
        <v>104</v>
      </c>
      <c r="P5" s="319">
        <v>17</v>
      </c>
      <c r="Q5" s="319">
        <v>32</v>
      </c>
      <c r="R5" s="319">
        <v>-37</v>
      </c>
      <c r="S5" s="319">
        <v>-31</v>
      </c>
      <c r="T5" s="319">
        <v>-55</v>
      </c>
      <c r="U5" s="319">
        <v>-48</v>
      </c>
      <c r="V5" s="319">
        <v>8</v>
      </c>
      <c r="W5" s="320"/>
      <c r="X5" s="319">
        <v>-847</v>
      </c>
      <c r="Y5" s="319">
        <v>-37</v>
      </c>
      <c r="Z5" s="319">
        <v>12</v>
      </c>
      <c r="AA5" s="319">
        <v>43</v>
      </c>
      <c r="AB5" s="319">
        <v>103</v>
      </c>
      <c r="AC5" s="319">
        <v>-245</v>
      </c>
      <c r="AD5" s="319">
        <v>-778</v>
      </c>
      <c r="AE5" s="319">
        <v>-153</v>
      </c>
      <c r="AF5" s="319">
        <v>119</v>
      </c>
      <c r="AG5" s="319">
        <v>13</v>
      </c>
      <c r="AH5" s="319">
        <v>46</v>
      </c>
      <c r="AI5" s="319">
        <v>11</v>
      </c>
      <c r="AJ5" s="319">
        <v>68</v>
      </c>
      <c r="AK5" s="319">
        <v>58</v>
      </c>
      <c r="AL5" s="319">
        <v>8</v>
      </c>
      <c r="AM5" s="319">
        <v>-42</v>
      </c>
      <c r="AN5" s="319">
        <v>-9</v>
      </c>
      <c r="AO5" s="319">
        <v>-14</v>
      </c>
      <c r="AP5" s="319">
        <v>-37</v>
      </c>
      <c r="AQ5" s="319">
        <v>-13</v>
      </c>
      <c r="AR5" s="321"/>
      <c r="AS5" s="318">
        <v>-383</v>
      </c>
      <c r="AT5" s="319">
        <v>-63</v>
      </c>
      <c r="AU5" s="319">
        <v>6</v>
      </c>
      <c r="AV5" s="319">
        <v>54</v>
      </c>
      <c r="AW5" s="319">
        <v>88</v>
      </c>
      <c r="AX5" s="319">
        <v>415</v>
      </c>
      <c r="AY5" s="319">
        <v>-698</v>
      </c>
      <c r="AZ5" s="319">
        <v>-330</v>
      </c>
      <c r="BA5" s="319">
        <v>31</v>
      </c>
      <c r="BB5" s="319">
        <v>78</v>
      </c>
      <c r="BC5" s="319">
        <v>53</v>
      </c>
      <c r="BD5" s="319">
        <v>12</v>
      </c>
      <c r="BE5" s="319">
        <v>36</v>
      </c>
      <c r="BF5" s="319">
        <v>-41</v>
      </c>
      <c r="BG5" s="319">
        <v>24</v>
      </c>
      <c r="BH5" s="319">
        <v>5</v>
      </c>
      <c r="BI5" s="319">
        <v>-22</v>
      </c>
      <c r="BJ5" s="319">
        <v>-41</v>
      </c>
      <c r="BK5" s="319">
        <v>-11</v>
      </c>
      <c r="BL5" s="320">
        <v>21</v>
      </c>
      <c r="BM5" s="322"/>
    </row>
    <row r="6" spans="1:65">
      <c r="A6" s="301">
        <v>101</v>
      </c>
      <c r="B6" s="302" t="s">
        <v>177</v>
      </c>
      <c r="C6" s="318">
        <v>-546</v>
      </c>
      <c r="D6" s="319">
        <v>-8</v>
      </c>
      <c r="E6" s="319">
        <v>52</v>
      </c>
      <c r="F6" s="319">
        <v>-9</v>
      </c>
      <c r="G6" s="319">
        <v>71</v>
      </c>
      <c r="H6" s="319">
        <v>-79</v>
      </c>
      <c r="I6" s="319">
        <v>-363</v>
      </c>
      <c r="J6" s="319">
        <v>-86</v>
      </c>
      <c r="K6" s="319">
        <v>147</v>
      </c>
      <c r="L6" s="319">
        <v>0</v>
      </c>
      <c r="M6" s="319">
        <v>-27</v>
      </c>
      <c r="N6" s="319">
        <v>-98</v>
      </c>
      <c r="O6" s="319">
        <v>-29</v>
      </c>
      <c r="P6" s="319">
        <v>-35</v>
      </c>
      <c r="Q6" s="319">
        <v>-10</v>
      </c>
      <c r="R6" s="319">
        <v>-28</v>
      </c>
      <c r="S6" s="319">
        <v>-14</v>
      </c>
      <c r="T6" s="319">
        <v>-18</v>
      </c>
      <c r="U6" s="319">
        <v>-25</v>
      </c>
      <c r="V6" s="319">
        <v>13</v>
      </c>
      <c r="W6" s="320"/>
      <c r="X6" s="319">
        <v>-389</v>
      </c>
      <c r="Y6" s="319">
        <v>-1</v>
      </c>
      <c r="Z6" s="319">
        <v>35</v>
      </c>
      <c r="AA6" s="319">
        <v>-3</v>
      </c>
      <c r="AB6" s="319">
        <v>22</v>
      </c>
      <c r="AC6" s="319">
        <v>-148</v>
      </c>
      <c r="AD6" s="319">
        <v>-251</v>
      </c>
      <c r="AE6" s="319">
        <v>-41</v>
      </c>
      <c r="AF6" s="319">
        <v>76</v>
      </c>
      <c r="AG6" s="319">
        <v>25</v>
      </c>
      <c r="AH6" s="319">
        <v>-16</v>
      </c>
      <c r="AI6" s="319">
        <v>-33</v>
      </c>
      <c r="AJ6" s="319">
        <v>-14</v>
      </c>
      <c r="AK6" s="319">
        <v>4</v>
      </c>
      <c r="AL6" s="319">
        <v>-14</v>
      </c>
      <c r="AM6" s="319">
        <v>-7</v>
      </c>
      <c r="AN6" s="319">
        <v>-12</v>
      </c>
      <c r="AO6" s="319">
        <v>-5</v>
      </c>
      <c r="AP6" s="319">
        <v>-5</v>
      </c>
      <c r="AQ6" s="319">
        <v>-1</v>
      </c>
      <c r="AR6" s="321"/>
      <c r="AS6" s="318">
        <v>-157</v>
      </c>
      <c r="AT6" s="319">
        <v>-7</v>
      </c>
      <c r="AU6" s="319">
        <v>17</v>
      </c>
      <c r="AV6" s="319">
        <v>-6</v>
      </c>
      <c r="AW6" s="319">
        <v>49</v>
      </c>
      <c r="AX6" s="319">
        <v>69</v>
      </c>
      <c r="AY6" s="319">
        <v>-112</v>
      </c>
      <c r="AZ6" s="319">
        <v>-45</v>
      </c>
      <c r="BA6" s="319">
        <v>71</v>
      </c>
      <c r="BB6" s="319">
        <v>-25</v>
      </c>
      <c r="BC6" s="319">
        <v>-11</v>
      </c>
      <c r="BD6" s="319">
        <v>-65</v>
      </c>
      <c r="BE6" s="319">
        <v>-15</v>
      </c>
      <c r="BF6" s="319">
        <v>-39</v>
      </c>
      <c r="BG6" s="319">
        <v>4</v>
      </c>
      <c r="BH6" s="319">
        <v>-21</v>
      </c>
      <c r="BI6" s="319">
        <v>-2</v>
      </c>
      <c r="BJ6" s="319">
        <v>-13</v>
      </c>
      <c r="BK6" s="319">
        <v>-20</v>
      </c>
      <c r="BL6" s="320">
        <v>14</v>
      </c>
      <c r="BM6" s="323"/>
    </row>
    <row r="7" spans="1:65">
      <c r="A7" s="324">
        <v>102</v>
      </c>
      <c r="B7" s="325" t="s">
        <v>178</v>
      </c>
      <c r="C7" s="326">
        <v>43</v>
      </c>
      <c r="D7" s="327">
        <v>31</v>
      </c>
      <c r="E7" s="327">
        <v>17</v>
      </c>
      <c r="F7" s="327">
        <v>25</v>
      </c>
      <c r="G7" s="327">
        <v>117</v>
      </c>
      <c r="H7" s="327">
        <v>38</v>
      </c>
      <c r="I7" s="327">
        <v>-128</v>
      </c>
      <c r="J7" s="327">
        <v>15</v>
      </c>
      <c r="K7" s="327">
        <v>30</v>
      </c>
      <c r="L7" s="327">
        <v>-24</v>
      </c>
      <c r="M7" s="327">
        <v>-35</v>
      </c>
      <c r="N7" s="327">
        <v>-41</v>
      </c>
      <c r="O7" s="327">
        <v>21</v>
      </c>
      <c r="P7" s="327">
        <v>29</v>
      </c>
      <c r="Q7" s="327">
        <v>-10</v>
      </c>
      <c r="R7" s="327">
        <v>16</v>
      </c>
      <c r="S7" s="327">
        <v>-11</v>
      </c>
      <c r="T7" s="327">
        <v>-3</v>
      </c>
      <c r="U7" s="327">
        <v>-24</v>
      </c>
      <c r="V7" s="327">
        <v>-20</v>
      </c>
      <c r="W7" s="328"/>
      <c r="X7" s="327">
        <v>-23</v>
      </c>
      <c r="Y7" s="327">
        <v>21</v>
      </c>
      <c r="Z7" s="327">
        <v>-5</v>
      </c>
      <c r="AA7" s="327">
        <v>8</v>
      </c>
      <c r="AB7" s="327">
        <v>110</v>
      </c>
      <c r="AC7" s="327">
        <v>-45</v>
      </c>
      <c r="AD7" s="327">
        <v>-77</v>
      </c>
      <c r="AE7" s="327">
        <v>-3</v>
      </c>
      <c r="AF7" s="327">
        <v>22</v>
      </c>
      <c r="AG7" s="327">
        <v>-27</v>
      </c>
      <c r="AH7" s="327">
        <v>1</v>
      </c>
      <c r="AI7" s="327">
        <v>-20</v>
      </c>
      <c r="AJ7" s="327">
        <v>4</v>
      </c>
      <c r="AK7" s="327">
        <v>5</v>
      </c>
      <c r="AL7" s="327">
        <v>4</v>
      </c>
      <c r="AM7" s="327">
        <v>-3</v>
      </c>
      <c r="AN7" s="327">
        <v>-10</v>
      </c>
      <c r="AO7" s="327">
        <v>6</v>
      </c>
      <c r="AP7" s="327">
        <v>-11</v>
      </c>
      <c r="AQ7" s="327">
        <v>-3</v>
      </c>
      <c r="AR7" s="329"/>
      <c r="AS7" s="326">
        <v>66</v>
      </c>
      <c r="AT7" s="327">
        <v>10</v>
      </c>
      <c r="AU7" s="327">
        <v>22</v>
      </c>
      <c r="AV7" s="327">
        <v>17</v>
      </c>
      <c r="AW7" s="327">
        <v>7</v>
      </c>
      <c r="AX7" s="327">
        <v>83</v>
      </c>
      <c r="AY7" s="327">
        <v>-51</v>
      </c>
      <c r="AZ7" s="327">
        <v>18</v>
      </c>
      <c r="BA7" s="327">
        <v>8</v>
      </c>
      <c r="BB7" s="327">
        <v>3</v>
      </c>
      <c r="BC7" s="327">
        <v>-36</v>
      </c>
      <c r="BD7" s="327">
        <v>-21</v>
      </c>
      <c r="BE7" s="327">
        <v>17</v>
      </c>
      <c r="BF7" s="327">
        <v>24</v>
      </c>
      <c r="BG7" s="327">
        <v>-14</v>
      </c>
      <c r="BH7" s="327">
        <v>19</v>
      </c>
      <c r="BI7" s="327">
        <v>-1</v>
      </c>
      <c r="BJ7" s="327">
        <v>-9</v>
      </c>
      <c r="BK7" s="327">
        <v>-13</v>
      </c>
      <c r="BL7" s="328">
        <v>-17</v>
      </c>
      <c r="BM7" s="322"/>
    </row>
    <row r="8" spans="1:65">
      <c r="A8" s="324">
        <v>105</v>
      </c>
      <c r="B8" s="325" t="s">
        <v>179</v>
      </c>
      <c r="C8" s="326">
        <v>325</v>
      </c>
      <c r="D8" s="327">
        <v>-223</v>
      </c>
      <c r="E8" s="327">
        <v>-20</v>
      </c>
      <c r="F8" s="327">
        <v>15</v>
      </c>
      <c r="G8" s="327">
        <v>62</v>
      </c>
      <c r="H8" s="327">
        <v>530</v>
      </c>
      <c r="I8" s="327">
        <v>2</v>
      </c>
      <c r="J8" s="327">
        <v>-139</v>
      </c>
      <c r="K8" s="327">
        <v>-17</v>
      </c>
      <c r="L8" s="327">
        <v>32</v>
      </c>
      <c r="M8" s="327">
        <v>77</v>
      </c>
      <c r="N8" s="327">
        <v>31</v>
      </c>
      <c r="O8" s="327">
        <v>30</v>
      </c>
      <c r="P8" s="327">
        <v>18</v>
      </c>
      <c r="Q8" s="327">
        <v>6</v>
      </c>
      <c r="R8" s="327">
        <v>-13</v>
      </c>
      <c r="S8" s="327">
        <v>18</v>
      </c>
      <c r="T8" s="327">
        <v>-4</v>
      </c>
      <c r="U8" s="327">
        <v>-40</v>
      </c>
      <c r="V8" s="327">
        <v>-40</v>
      </c>
      <c r="W8" s="328"/>
      <c r="X8" s="327">
        <v>268</v>
      </c>
      <c r="Y8" s="327">
        <v>-96</v>
      </c>
      <c r="Z8" s="327">
        <v>-6</v>
      </c>
      <c r="AA8" s="327">
        <v>12</v>
      </c>
      <c r="AB8" s="327">
        <v>54</v>
      </c>
      <c r="AC8" s="327">
        <v>260</v>
      </c>
      <c r="AD8" s="327">
        <v>12</v>
      </c>
      <c r="AE8" s="327">
        <v>-48</v>
      </c>
      <c r="AF8" s="327">
        <v>-4</v>
      </c>
      <c r="AG8" s="327">
        <v>-12</v>
      </c>
      <c r="AH8" s="327">
        <v>35</v>
      </c>
      <c r="AI8" s="327">
        <v>23</v>
      </c>
      <c r="AJ8" s="327">
        <v>29</v>
      </c>
      <c r="AK8" s="327">
        <v>29</v>
      </c>
      <c r="AL8" s="327">
        <v>6</v>
      </c>
      <c r="AM8" s="327">
        <v>-6</v>
      </c>
      <c r="AN8" s="327">
        <v>1</v>
      </c>
      <c r="AO8" s="327">
        <v>7</v>
      </c>
      <c r="AP8" s="327">
        <v>-22</v>
      </c>
      <c r="AQ8" s="327">
        <v>-6</v>
      </c>
      <c r="AR8" s="329"/>
      <c r="AS8" s="326">
        <v>57</v>
      </c>
      <c r="AT8" s="327">
        <v>-127</v>
      </c>
      <c r="AU8" s="327">
        <v>-14</v>
      </c>
      <c r="AV8" s="327">
        <v>3</v>
      </c>
      <c r="AW8" s="327">
        <v>8</v>
      </c>
      <c r="AX8" s="327">
        <v>270</v>
      </c>
      <c r="AY8" s="327">
        <v>-10</v>
      </c>
      <c r="AZ8" s="327">
        <v>-91</v>
      </c>
      <c r="BA8" s="327">
        <v>-13</v>
      </c>
      <c r="BB8" s="327">
        <v>44</v>
      </c>
      <c r="BC8" s="327">
        <v>42</v>
      </c>
      <c r="BD8" s="327">
        <v>8</v>
      </c>
      <c r="BE8" s="327">
        <v>1</v>
      </c>
      <c r="BF8" s="327">
        <v>-11</v>
      </c>
      <c r="BG8" s="327">
        <v>0</v>
      </c>
      <c r="BH8" s="327">
        <v>-7</v>
      </c>
      <c r="BI8" s="327">
        <v>17</v>
      </c>
      <c r="BJ8" s="327">
        <v>-11</v>
      </c>
      <c r="BK8" s="327">
        <v>-18</v>
      </c>
      <c r="BL8" s="328">
        <v>-34</v>
      </c>
      <c r="BM8" s="322"/>
    </row>
    <row r="9" spans="1:65">
      <c r="A9" s="324">
        <v>106</v>
      </c>
      <c r="B9" s="325" t="s">
        <v>387</v>
      </c>
      <c r="C9" s="326">
        <v>-163</v>
      </c>
      <c r="D9" s="327">
        <v>-41</v>
      </c>
      <c r="E9" s="327">
        <v>-9</v>
      </c>
      <c r="F9" s="327">
        <v>3</v>
      </c>
      <c r="G9" s="327">
        <v>1</v>
      </c>
      <c r="H9" s="327">
        <v>55</v>
      </c>
      <c r="I9" s="327">
        <v>-65</v>
      </c>
      <c r="J9" s="327">
        <v>-74</v>
      </c>
      <c r="K9" s="327">
        <v>-55</v>
      </c>
      <c r="L9" s="327">
        <v>1</v>
      </c>
      <c r="M9" s="327">
        <v>5</v>
      </c>
      <c r="N9" s="327">
        <v>23</v>
      </c>
      <c r="O9" s="327">
        <v>-20</v>
      </c>
      <c r="P9" s="327">
        <v>44</v>
      </c>
      <c r="Q9" s="327">
        <v>-1</v>
      </c>
      <c r="R9" s="327">
        <v>0</v>
      </c>
      <c r="S9" s="327">
        <v>-16</v>
      </c>
      <c r="T9" s="327">
        <v>-10</v>
      </c>
      <c r="U9" s="327">
        <v>2</v>
      </c>
      <c r="V9" s="327">
        <v>-6</v>
      </c>
      <c r="W9" s="328"/>
      <c r="X9" s="327">
        <v>-75</v>
      </c>
      <c r="Y9" s="327">
        <v>-3</v>
      </c>
      <c r="Z9" s="327">
        <v>-2</v>
      </c>
      <c r="AA9" s="327">
        <v>1</v>
      </c>
      <c r="AB9" s="327">
        <v>-33</v>
      </c>
      <c r="AC9" s="327">
        <v>66</v>
      </c>
      <c r="AD9" s="327">
        <v>-47</v>
      </c>
      <c r="AE9" s="327">
        <v>-30</v>
      </c>
      <c r="AF9" s="327">
        <v>-34</v>
      </c>
      <c r="AG9" s="327">
        <v>8</v>
      </c>
      <c r="AH9" s="327">
        <v>4</v>
      </c>
      <c r="AI9" s="327">
        <v>7</v>
      </c>
      <c r="AJ9" s="327">
        <v>-18</v>
      </c>
      <c r="AK9" s="327">
        <v>13</v>
      </c>
      <c r="AL9" s="327">
        <v>-9</v>
      </c>
      <c r="AM9" s="327">
        <v>4</v>
      </c>
      <c r="AN9" s="327">
        <v>0</v>
      </c>
      <c r="AO9" s="327">
        <v>-7</v>
      </c>
      <c r="AP9" s="327">
        <v>7</v>
      </c>
      <c r="AQ9" s="327">
        <v>-2</v>
      </c>
      <c r="AR9" s="329"/>
      <c r="AS9" s="326">
        <v>-88</v>
      </c>
      <c r="AT9" s="327">
        <v>-38</v>
      </c>
      <c r="AU9" s="327">
        <v>-7</v>
      </c>
      <c r="AV9" s="327">
        <v>2</v>
      </c>
      <c r="AW9" s="327">
        <v>34</v>
      </c>
      <c r="AX9" s="327">
        <v>-11</v>
      </c>
      <c r="AY9" s="327">
        <v>-18</v>
      </c>
      <c r="AZ9" s="327">
        <v>-44</v>
      </c>
      <c r="BA9" s="327">
        <v>-21</v>
      </c>
      <c r="BB9" s="327">
        <v>-7</v>
      </c>
      <c r="BC9" s="327">
        <v>1</v>
      </c>
      <c r="BD9" s="327">
        <v>16</v>
      </c>
      <c r="BE9" s="327">
        <v>-2</v>
      </c>
      <c r="BF9" s="327">
        <v>31</v>
      </c>
      <c r="BG9" s="327">
        <v>8</v>
      </c>
      <c r="BH9" s="327">
        <v>-4</v>
      </c>
      <c r="BI9" s="327">
        <v>-16</v>
      </c>
      <c r="BJ9" s="327">
        <v>-3</v>
      </c>
      <c r="BK9" s="327">
        <v>-5</v>
      </c>
      <c r="BL9" s="328">
        <v>-4</v>
      </c>
      <c r="BM9" s="322"/>
    </row>
    <row r="10" spans="1:65">
      <c r="A10" s="324">
        <v>107</v>
      </c>
      <c r="B10" s="325" t="s">
        <v>181</v>
      </c>
      <c r="C10" s="326">
        <v>157</v>
      </c>
      <c r="D10" s="327">
        <v>73</v>
      </c>
      <c r="E10" s="327">
        <v>53</v>
      </c>
      <c r="F10" s="327">
        <v>12</v>
      </c>
      <c r="G10" s="327">
        <v>12</v>
      </c>
      <c r="H10" s="327">
        <v>-117</v>
      </c>
      <c r="I10" s="327">
        <v>-161</v>
      </c>
      <c r="J10" s="327">
        <v>132</v>
      </c>
      <c r="K10" s="327">
        <v>32</v>
      </c>
      <c r="L10" s="327">
        <v>37</v>
      </c>
      <c r="M10" s="327">
        <v>40</v>
      </c>
      <c r="N10" s="327">
        <v>35</v>
      </c>
      <c r="O10" s="327">
        <v>5</v>
      </c>
      <c r="P10" s="327">
        <v>18</v>
      </c>
      <c r="Q10" s="327">
        <v>22</v>
      </c>
      <c r="R10" s="327">
        <v>11</v>
      </c>
      <c r="S10" s="327">
        <v>-21</v>
      </c>
      <c r="T10" s="327">
        <v>-9</v>
      </c>
      <c r="U10" s="327">
        <v>-9</v>
      </c>
      <c r="V10" s="327">
        <v>-8</v>
      </c>
      <c r="W10" s="328"/>
      <c r="X10" s="327">
        <v>98</v>
      </c>
      <c r="Y10" s="327">
        <v>58</v>
      </c>
      <c r="Z10" s="327">
        <v>28</v>
      </c>
      <c r="AA10" s="327">
        <v>8</v>
      </c>
      <c r="AB10" s="327">
        <v>-6</v>
      </c>
      <c r="AC10" s="327">
        <v>-109</v>
      </c>
      <c r="AD10" s="327">
        <v>-74</v>
      </c>
      <c r="AE10" s="327">
        <v>78</v>
      </c>
      <c r="AF10" s="327">
        <v>21</v>
      </c>
      <c r="AG10" s="327">
        <v>0</v>
      </c>
      <c r="AH10" s="327">
        <v>27</v>
      </c>
      <c r="AI10" s="327">
        <v>21</v>
      </c>
      <c r="AJ10" s="327">
        <v>10</v>
      </c>
      <c r="AK10" s="327">
        <v>19</v>
      </c>
      <c r="AL10" s="327">
        <v>17</v>
      </c>
      <c r="AM10" s="327">
        <v>19</v>
      </c>
      <c r="AN10" s="327">
        <v>0</v>
      </c>
      <c r="AO10" s="327">
        <v>-11</v>
      </c>
      <c r="AP10" s="327">
        <v>-3</v>
      </c>
      <c r="AQ10" s="327">
        <v>-5</v>
      </c>
      <c r="AR10" s="329"/>
      <c r="AS10" s="326">
        <v>59</v>
      </c>
      <c r="AT10" s="327">
        <v>15</v>
      </c>
      <c r="AU10" s="327">
        <v>25</v>
      </c>
      <c r="AV10" s="327">
        <v>4</v>
      </c>
      <c r="AW10" s="327">
        <v>18</v>
      </c>
      <c r="AX10" s="327">
        <v>-8</v>
      </c>
      <c r="AY10" s="327">
        <v>-87</v>
      </c>
      <c r="AZ10" s="327">
        <v>54</v>
      </c>
      <c r="BA10" s="327">
        <v>11</v>
      </c>
      <c r="BB10" s="327">
        <v>37</v>
      </c>
      <c r="BC10" s="327">
        <v>13</v>
      </c>
      <c r="BD10" s="327">
        <v>14</v>
      </c>
      <c r="BE10" s="327">
        <v>-5</v>
      </c>
      <c r="BF10" s="327">
        <v>-1</v>
      </c>
      <c r="BG10" s="327">
        <v>5</v>
      </c>
      <c r="BH10" s="327">
        <v>-8</v>
      </c>
      <c r="BI10" s="327">
        <v>-21</v>
      </c>
      <c r="BJ10" s="327">
        <v>2</v>
      </c>
      <c r="BK10" s="327">
        <v>-6</v>
      </c>
      <c r="BL10" s="328">
        <v>-3</v>
      </c>
      <c r="BM10" s="322"/>
    </row>
    <row r="11" spans="1:65">
      <c r="A11" s="324">
        <v>108</v>
      </c>
      <c r="B11" s="325" t="s">
        <v>182</v>
      </c>
      <c r="C11" s="326">
        <v>-724</v>
      </c>
      <c r="D11" s="327">
        <v>9</v>
      </c>
      <c r="E11" s="327">
        <v>3</v>
      </c>
      <c r="F11" s="327">
        <v>23</v>
      </c>
      <c r="G11" s="327">
        <v>-18</v>
      </c>
      <c r="H11" s="327">
        <v>-402</v>
      </c>
      <c r="I11" s="327">
        <v>-213</v>
      </c>
      <c r="J11" s="327">
        <v>-151</v>
      </c>
      <c r="K11" s="327">
        <v>29</v>
      </c>
      <c r="L11" s="327">
        <v>-4</v>
      </c>
      <c r="M11" s="327">
        <v>-13</v>
      </c>
      <c r="N11" s="327">
        <v>10</v>
      </c>
      <c r="O11" s="327">
        <v>19</v>
      </c>
      <c r="P11" s="327">
        <v>-19</v>
      </c>
      <c r="Q11" s="327">
        <v>13</v>
      </c>
      <c r="R11" s="327">
        <v>-15</v>
      </c>
      <c r="S11" s="327">
        <v>9</v>
      </c>
      <c r="T11" s="327">
        <v>-23</v>
      </c>
      <c r="U11" s="327">
        <v>1</v>
      </c>
      <c r="V11" s="327">
        <v>18</v>
      </c>
      <c r="W11" s="328"/>
      <c r="X11" s="327">
        <v>-516</v>
      </c>
      <c r="Y11" s="327">
        <v>-6</v>
      </c>
      <c r="Z11" s="327">
        <v>6</v>
      </c>
      <c r="AA11" s="327">
        <v>5</v>
      </c>
      <c r="AB11" s="327">
        <v>-17</v>
      </c>
      <c r="AC11" s="327">
        <v>-255</v>
      </c>
      <c r="AD11" s="327">
        <v>-127</v>
      </c>
      <c r="AE11" s="327">
        <v>-97</v>
      </c>
      <c r="AF11" s="327">
        <v>21</v>
      </c>
      <c r="AG11" s="327">
        <v>-11</v>
      </c>
      <c r="AH11" s="327">
        <v>-26</v>
      </c>
      <c r="AI11" s="327">
        <v>0</v>
      </c>
      <c r="AJ11" s="327">
        <v>3</v>
      </c>
      <c r="AK11" s="327">
        <v>-13</v>
      </c>
      <c r="AL11" s="327">
        <v>19</v>
      </c>
      <c r="AM11" s="327">
        <v>-20</v>
      </c>
      <c r="AN11" s="327">
        <v>6</v>
      </c>
      <c r="AO11" s="327">
        <v>-2</v>
      </c>
      <c r="AP11" s="327">
        <v>-5</v>
      </c>
      <c r="AQ11" s="327">
        <v>3</v>
      </c>
      <c r="AR11" s="329"/>
      <c r="AS11" s="326">
        <v>-208</v>
      </c>
      <c r="AT11" s="327">
        <v>15</v>
      </c>
      <c r="AU11" s="327">
        <v>-3</v>
      </c>
      <c r="AV11" s="327">
        <v>18</v>
      </c>
      <c r="AW11" s="327">
        <v>-1</v>
      </c>
      <c r="AX11" s="327">
        <v>-147</v>
      </c>
      <c r="AY11" s="327">
        <v>-86</v>
      </c>
      <c r="AZ11" s="327">
        <v>-54</v>
      </c>
      <c r="BA11" s="327">
        <v>8</v>
      </c>
      <c r="BB11" s="327">
        <v>7</v>
      </c>
      <c r="BC11" s="327">
        <v>13</v>
      </c>
      <c r="BD11" s="327">
        <v>10</v>
      </c>
      <c r="BE11" s="327">
        <v>16</v>
      </c>
      <c r="BF11" s="327">
        <v>-6</v>
      </c>
      <c r="BG11" s="327">
        <v>-6</v>
      </c>
      <c r="BH11" s="327">
        <v>5</v>
      </c>
      <c r="BI11" s="327">
        <v>3</v>
      </c>
      <c r="BJ11" s="327">
        <v>-21</v>
      </c>
      <c r="BK11" s="327">
        <v>6</v>
      </c>
      <c r="BL11" s="328">
        <v>15</v>
      </c>
      <c r="BM11" s="322"/>
    </row>
    <row r="12" spans="1:65">
      <c r="A12" s="324">
        <v>109</v>
      </c>
      <c r="B12" s="325" t="s">
        <v>183</v>
      </c>
      <c r="C12" s="326">
        <v>-550</v>
      </c>
      <c r="D12" s="327">
        <v>206</v>
      </c>
      <c r="E12" s="327">
        <v>20</v>
      </c>
      <c r="F12" s="327">
        <v>6</v>
      </c>
      <c r="G12" s="327">
        <v>-147</v>
      </c>
      <c r="H12" s="327">
        <v>-524</v>
      </c>
      <c r="I12" s="327">
        <v>-245</v>
      </c>
      <c r="J12" s="327">
        <v>32</v>
      </c>
      <c r="K12" s="327">
        <v>37</v>
      </c>
      <c r="L12" s="327">
        <v>47</v>
      </c>
      <c r="M12" s="327">
        <v>-2</v>
      </c>
      <c r="N12" s="327">
        <v>-11</v>
      </c>
      <c r="O12" s="327">
        <v>22</v>
      </c>
      <c r="P12" s="327">
        <v>-7</v>
      </c>
      <c r="Q12" s="327">
        <v>-12</v>
      </c>
      <c r="R12" s="327">
        <v>-10</v>
      </c>
      <c r="S12" s="327">
        <v>-7</v>
      </c>
      <c r="T12" s="327">
        <v>-13</v>
      </c>
      <c r="U12" s="327">
        <v>30</v>
      </c>
      <c r="V12" s="327">
        <v>28</v>
      </c>
      <c r="W12" s="328"/>
      <c r="X12" s="327">
        <v>-117</v>
      </c>
      <c r="Y12" s="327">
        <v>89</v>
      </c>
      <c r="Z12" s="327">
        <v>10</v>
      </c>
      <c r="AA12" s="327">
        <v>10</v>
      </c>
      <c r="AB12" s="327">
        <v>-49</v>
      </c>
      <c r="AC12" s="327">
        <v>-223</v>
      </c>
      <c r="AD12" s="327">
        <v>-104</v>
      </c>
      <c r="AE12" s="327">
        <v>15</v>
      </c>
      <c r="AF12" s="327">
        <v>66</v>
      </c>
      <c r="AG12" s="327">
        <v>40</v>
      </c>
      <c r="AH12" s="327">
        <v>-1</v>
      </c>
      <c r="AI12" s="327">
        <v>-9</v>
      </c>
      <c r="AJ12" s="327">
        <v>23</v>
      </c>
      <c r="AK12" s="327">
        <v>13</v>
      </c>
      <c r="AL12" s="327">
        <v>4</v>
      </c>
      <c r="AM12" s="327">
        <v>-9</v>
      </c>
      <c r="AN12" s="327">
        <v>-2</v>
      </c>
      <c r="AO12" s="327">
        <v>-1</v>
      </c>
      <c r="AP12" s="327">
        <v>4</v>
      </c>
      <c r="AQ12" s="327">
        <v>7</v>
      </c>
      <c r="AR12" s="329"/>
      <c r="AS12" s="326">
        <v>-433</v>
      </c>
      <c r="AT12" s="327">
        <v>117</v>
      </c>
      <c r="AU12" s="327">
        <v>10</v>
      </c>
      <c r="AV12" s="327">
        <v>-4</v>
      </c>
      <c r="AW12" s="327">
        <v>-98</v>
      </c>
      <c r="AX12" s="327">
        <v>-301</v>
      </c>
      <c r="AY12" s="327">
        <v>-141</v>
      </c>
      <c r="AZ12" s="327">
        <v>17</v>
      </c>
      <c r="BA12" s="327">
        <v>-29</v>
      </c>
      <c r="BB12" s="327">
        <v>7</v>
      </c>
      <c r="BC12" s="327">
        <v>-1</v>
      </c>
      <c r="BD12" s="327">
        <v>-2</v>
      </c>
      <c r="BE12" s="327">
        <v>-1</v>
      </c>
      <c r="BF12" s="327">
        <v>-20</v>
      </c>
      <c r="BG12" s="327">
        <v>-16</v>
      </c>
      <c r="BH12" s="327">
        <v>-1</v>
      </c>
      <c r="BI12" s="327">
        <v>-5</v>
      </c>
      <c r="BJ12" s="327">
        <v>-12</v>
      </c>
      <c r="BK12" s="327">
        <v>26</v>
      </c>
      <c r="BL12" s="328">
        <v>21</v>
      </c>
      <c r="BM12" s="322"/>
    </row>
    <row r="13" spans="1:65">
      <c r="A13" s="324">
        <v>110</v>
      </c>
      <c r="B13" s="325" t="s">
        <v>184</v>
      </c>
      <c r="C13" s="326">
        <v>1240</v>
      </c>
      <c r="D13" s="327">
        <v>-237</v>
      </c>
      <c r="E13" s="327">
        <v>-60</v>
      </c>
      <c r="F13" s="327">
        <v>22</v>
      </c>
      <c r="G13" s="327">
        <v>165</v>
      </c>
      <c r="H13" s="327">
        <v>1223</v>
      </c>
      <c r="I13" s="327">
        <v>105</v>
      </c>
      <c r="J13" s="327">
        <v>-76</v>
      </c>
      <c r="K13" s="327">
        <v>-4</v>
      </c>
      <c r="L13" s="327">
        <v>11</v>
      </c>
      <c r="M13" s="327">
        <v>45</v>
      </c>
      <c r="N13" s="327">
        <v>46</v>
      </c>
      <c r="O13" s="327">
        <v>75</v>
      </c>
      <c r="P13" s="327">
        <v>-33</v>
      </c>
      <c r="Q13" s="327">
        <v>0</v>
      </c>
      <c r="R13" s="327">
        <v>16</v>
      </c>
      <c r="S13" s="327">
        <v>0</v>
      </c>
      <c r="T13" s="327">
        <v>-5</v>
      </c>
      <c r="U13" s="327">
        <v>-29</v>
      </c>
      <c r="V13" s="327">
        <v>-24</v>
      </c>
      <c r="W13" s="328"/>
      <c r="X13" s="327">
        <v>433</v>
      </c>
      <c r="Y13" s="327">
        <v>-131</v>
      </c>
      <c r="Z13" s="327">
        <v>-47</v>
      </c>
      <c r="AA13" s="327">
        <v>6</v>
      </c>
      <c r="AB13" s="327">
        <v>75</v>
      </c>
      <c r="AC13" s="327">
        <v>451</v>
      </c>
      <c r="AD13" s="327">
        <v>89</v>
      </c>
      <c r="AE13" s="327">
        <v>3</v>
      </c>
      <c r="AF13" s="327">
        <v>-17</v>
      </c>
      <c r="AG13" s="327">
        <v>-5</v>
      </c>
      <c r="AH13" s="327">
        <v>14</v>
      </c>
      <c r="AI13" s="327">
        <v>25</v>
      </c>
      <c r="AJ13" s="327">
        <v>26</v>
      </c>
      <c r="AK13" s="327">
        <v>-8</v>
      </c>
      <c r="AL13" s="327">
        <v>-16</v>
      </c>
      <c r="AM13" s="327">
        <v>-5</v>
      </c>
      <c r="AN13" s="327">
        <v>0</v>
      </c>
      <c r="AO13" s="327">
        <v>-7</v>
      </c>
      <c r="AP13" s="327">
        <v>-6</v>
      </c>
      <c r="AQ13" s="327">
        <v>-14</v>
      </c>
      <c r="AR13" s="329"/>
      <c r="AS13" s="326">
        <v>807</v>
      </c>
      <c r="AT13" s="327">
        <v>-106</v>
      </c>
      <c r="AU13" s="327">
        <v>-13</v>
      </c>
      <c r="AV13" s="327">
        <v>16</v>
      </c>
      <c r="AW13" s="327">
        <v>90</v>
      </c>
      <c r="AX13" s="327">
        <v>772</v>
      </c>
      <c r="AY13" s="327">
        <v>16</v>
      </c>
      <c r="AZ13" s="327">
        <v>-79</v>
      </c>
      <c r="BA13" s="327">
        <v>13</v>
      </c>
      <c r="BB13" s="327">
        <v>16</v>
      </c>
      <c r="BC13" s="327">
        <v>31</v>
      </c>
      <c r="BD13" s="327">
        <v>21</v>
      </c>
      <c r="BE13" s="327">
        <v>49</v>
      </c>
      <c r="BF13" s="327">
        <v>-25</v>
      </c>
      <c r="BG13" s="327">
        <v>16</v>
      </c>
      <c r="BH13" s="327">
        <v>21</v>
      </c>
      <c r="BI13" s="327">
        <v>0</v>
      </c>
      <c r="BJ13" s="327">
        <v>2</v>
      </c>
      <c r="BK13" s="327">
        <v>-23</v>
      </c>
      <c r="BL13" s="328">
        <v>-10</v>
      </c>
      <c r="BM13" s="322"/>
    </row>
    <row r="14" spans="1:65">
      <c r="A14" s="305">
        <v>111</v>
      </c>
      <c r="B14" s="306" t="s">
        <v>185</v>
      </c>
      <c r="C14" s="330">
        <v>-1012</v>
      </c>
      <c r="D14" s="331">
        <v>90</v>
      </c>
      <c r="E14" s="331">
        <v>-38</v>
      </c>
      <c r="F14" s="331">
        <v>0</v>
      </c>
      <c r="G14" s="331">
        <v>-72</v>
      </c>
      <c r="H14" s="331">
        <v>-554</v>
      </c>
      <c r="I14" s="331">
        <v>-408</v>
      </c>
      <c r="J14" s="331">
        <v>-136</v>
      </c>
      <c r="K14" s="331">
        <v>-49</v>
      </c>
      <c r="L14" s="331">
        <v>-9</v>
      </c>
      <c r="M14" s="331">
        <v>9</v>
      </c>
      <c r="N14" s="331">
        <v>28</v>
      </c>
      <c r="O14" s="331">
        <v>-19</v>
      </c>
      <c r="P14" s="331">
        <v>2</v>
      </c>
      <c r="Q14" s="331">
        <v>24</v>
      </c>
      <c r="R14" s="331">
        <v>-14</v>
      </c>
      <c r="S14" s="331">
        <v>11</v>
      </c>
      <c r="T14" s="331">
        <v>30</v>
      </c>
      <c r="U14" s="331">
        <v>46</v>
      </c>
      <c r="V14" s="331">
        <v>47</v>
      </c>
      <c r="W14" s="332"/>
      <c r="X14" s="331">
        <v>-526</v>
      </c>
      <c r="Y14" s="331">
        <v>32</v>
      </c>
      <c r="Z14" s="331">
        <v>-7</v>
      </c>
      <c r="AA14" s="331">
        <v>-4</v>
      </c>
      <c r="AB14" s="331">
        <v>-53</v>
      </c>
      <c r="AC14" s="331">
        <v>-242</v>
      </c>
      <c r="AD14" s="331">
        <v>-199</v>
      </c>
      <c r="AE14" s="331">
        <v>-30</v>
      </c>
      <c r="AF14" s="331">
        <v>-32</v>
      </c>
      <c r="AG14" s="331">
        <v>-5</v>
      </c>
      <c r="AH14" s="331">
        <v>8</v>
      </c>
      <c r="AI14" s="331">
        <v>-3</v>
      </c>
      <c r="AJ14" s="331">
        <v>5</v>
      </c>
      <c r="AK14" s="331">
        <v>-4</v>
      </c>
      <c r="AL14" s="331">
        <v>-3</v>
      </c>
      <c r="AM14" s="331">
        <v>-15</v>
      </c>
      <c r="AN14" s="331">
        <v>8</v>
      </c>
      <c r="AO14" s="331">
        <v>6</v>
      </c>
      <c r="AP14" s="331">
        <v>4</v>
      </c>
      <c r="AQ14" s="331">
        <v>8</v>
      </c>
      <c r="AR14" s="333"/>
      <c r="AS14" s="330">
        <v>-486</v>
      </c>
      <c r="AT14" s="331">
        <v>58</v>
      </c>
      <c r="AU14" s="331">
        <v>-31</v>
      </c>
      <c r="AV14" s="331">
        <v>4</v>
      </c>
      <c r="AW14" s="331">
        <v>-19</v>
      </c>
      <c r="AX14" s="331">
        <v>-312</v>
      </c>
      <c r="AY14" s="331">
        <v>-209</v>
      </c>
      <c r="AZ14" s="331">
        <v>-106</v>
      </c>
      <c r="BA14" s="331">
        <v>-17</v>
      </c>
      <c r="BB14" s="331">
        <v>-4</v>
      </c>
      <c r="BC14" s="331">
        <v>1</v>
      </c>
      <c r="BD14" s="331">
        <v>31</v>
      </c>
      <c r="BE14" s="331">
        <v>-24</v>
      </c>
      <c r="BF14" s="331">
        <v>6</v>
      </c>
      <c r="BG14" s="331">
        <v>27</v>
      </c>
      <c r="BH14" s="331">
        <v>1</v>
      </c>
      <c r="BI14" s="331">
        <v>3</v>
      </c>
      <c r="BJ14" s="331">
        <v>24</v>
      </c>
      <c r="BK14" s="331">
        <v>42</v>
      </c>
      <c r="BL14" s="332">
        <v>39</v>
      </c>
      <c r="BM14" s="334"/>
    </row>
    <row r="15" spans="1:65">
      <c r="A15" s="324">
        <v>201</v>
      </c>
      <c r="B15" s="325" t="s">
        <v>186</v>
      </c>
      <c r="C15" s="326">
        <v>-421</v>
      </c>
      <c r="D15" s="327">
        <v>-33</v>
      </c>
      <c r="E15" s="327">
        <v>-35</v>
      </c>
      <c r="F15" s="327">
        <v>-8</v>
      </c>
      <c r="G15" s="327">
        <v>-41</v>
      </c>
      <c r="H15" s="327">
        <v>-414</v>
      </c>
      <c r="I15" s="327">
        <v>-208</v>
      </c>
      <c r="J15" s="327">
        <v>-15</v>
      </c>
      <c r="K15" s="327">
        <v>17</v>
      </c>
      <c r="L15" s="327">
        <v>7</v>
      </c>
      <c r="M15" s="327">
        <v>62</v>
      </c>
      <c r="N15" s="327">
        <v>46</v>
      </c>
      <c r="O15" s="327">
        <v>43</v>
      </c>
      <c r="P15" s="327">
        <v>4</v>
      </c>
      <c r="Q15" s="327">
        <v>42</v>
      </c>
      <c r="R15" s="327">
        <v>41</v>
      </c>
      <c r="S15" s="327">
        <v>32</v>
      </c>
      <c r="T15" s="327">
        <v>1</v>
      </c>
      <c r="U15" s="327">
        <v>18</v>
      </c>
      <c r="V15" s="327">
        <v>20</v>
      </c>
      <c r="W15" s="328"/>
      <c r="X15" s="327">
        <v>-38</v>
      </c>
      <c r="Y15" s="327">
        <v>-35</v>
      </c>
      <c r="Z15" s="327">
        <v>-10</v>
      </c>
      <c r="AA15" s="327">
        <v>-16</v>
      </c>
      <c r="AB15" s="327">
        <v>5</v>
      </c>
      <c r="AC15" s="327">
        <v>-74</v>
      </c>
      <c r="AD15" s="327">
        <v>-107</v>
      </c>
      <c r="AE15" s="327">
        <v>-24</v>
      </c>
      <c r="AF15" s="327">
        <v>27</v>
      </c>
      <c r="AG15" s="327">
        <v>49</v>
      </c>
      <c r="AH15" s="327">
        <v>30</v>
      </c>
      <c r="AI15" s="327">
        <v>15</v>
      </c>
      <c r="AJ15" s="327">
        <v>31</v>
      </c>
      <c r="AK15" s="327">
        <v>-6</v>
      </c>
      <c r="AL15" s="327">
        <v>24</v>
      </c>
      <c r="AM15" s="327">
        <v>20</v>
      </c>
      <c r="AN15" s="327">
        <v>17</v>
      </c>
      <c r="AO15" s="327">
        <v>-2</v>
      </c>
      <c r="AP15" s="327">
        <v>4</v>
      </c>
      <c r="AQ15" s="327">
        <v>14</v>
      </c>
      <c r="AR15" s="329"/>
      <c r="AS15" s="326">
        <v>-383</v>
      </c>
      <c r="AT15" s="327">
        <v>2</v>
      </c>
      <c r="AU15" s="327">
        <v>-25</v>
      </c>
      <c r="AV15" s="327">
        <v>8</v>
      </c>
      <c r="AW15" s="327">
        <v>-46</v>
      </c>
      <c r="AX15" s="327">
        <v>-340</v>
      </c>
      <c r="AY15" s="327">
        <v>-101</v>
      </c>
      <c r="AZ15" s="327">
        <v>9</v>
      </c>
      <c r="BA15" s="327">
        <v>-10</v>
      </c>
      <c r="BB15" s="327">
        <v>-42</v>
      </c>
      <c r="BC15" s="327">
        <v>32</v>
      </c>
      <c r="BD15" s="327">
        <v>31</v>
      </c>
      <c r="BE15" s="327">
        <v>12</v>
      </c>
      <c r="BF15" s="327">
        <v>10</v>
      </c>
      <c r="BG15" s="327">
        <v>18</v>
      </c>
      <c r="BH15" s="327">
        <v>21</v>
      </c>
      <c r="BI15" s="327">
        <v>15</v>
      </c>
      <c r="BJ15" s="327">
        <v>3</v>
      </c>
      <c r="BK15" s="327">
        <v>14</v>
      </c>
      <c r="BL15" s="328">
        <v>6</v>
      </c>
      <c r="BM15" s="322"/>
    </row>
    <row r="16" spans="1:65">
      <c r="A16" s="324">
        <v>202</v>
      </c>
      <c r="B16" s="325" t="s">
        <v>187</v>
      </c>
      <c r="C16" s="326">
        <v>928</v>
      </c>
      <c r="D16" s="327">
        <v>-455</v>
      </c>
      <c r="E16" s="327">
        <v>-114</v>
      </c>
      <c r="F16" s="327">
        <v>-13</v>
      </c>
      <c r="G16" s="327">
        <v>185</v>
      </c>
      <c r="H16" s="327">
        <v>813</v>
      </c>
      <c r="I16" s="327">
        <v>496</v>
      </c>
      <c r="J16" s="327">
        <v>79</v>
      </c>
      <c r="K16" s="327">
        <v>-230</v>
      </c>
      <c r="L16" s="327">
        <v>-1</v>
      </c>
      <c r="M16" s="327">
        <v>104</v>
      </c>
      <c r="N16" s="327">
        <v>84</v>
      </c>
      <c r="O16" s="327">
        <v>16</v>
      </c>
      <c r="P16" s="327">
        <v>-13</v>
      </c>
      <c r="Q16" s="327">
        <v>-40</v>
      </c>
      <c r="R16" s="327">
        <v>1</v>
      </c>
      <c r="S16" s="327">
        <v>4</v>
      </c>
      <c r="T16" s="327">
        <v>15</v>
      </c>
      <c r="U16" s="327">
        <v>-1</v>
      </c>
      <c r="V16" s="327">
        <v>-2</v>
      </c>
      <c r="W16" s="328"/>
      <c r="X16" s="327">
        <v>539</v>
      </c>
      <c r="Y16" s="327">
        <v>-260</v>
      </c>
      <c r="Z16" s="327">
        <v>-40</v>
      </c>
      <c r="AA16" s="327">
        <v>2</v>
      </c>
      <c r="AB16" s="327">
        <v>86</v>
      </c>
      <c r="AC16" s="327">
        <v>381</v>
      </c>
      <c r="AD16" s="327">
        <v>278</v>
      </c>
      <c r="AE16" s="327">
        <v>117</v>
      </c>
      <c r="AF16" s="327">
        <v>-88</v>
      </c>
      <c r="AG16" s="327">
        <v>14</v>
      </c>
      <c r="AH16" s="327">
        <v>55</v>
      </c>
      <c r="AI16" s="327">
        <v>18</v>
      </c>
      <c r="AJ16" s="327">
        <v>18</v>
      </c>
      <c r="AK16" s="327">
        <v>-15</v>
      </c>
      <c r="AL16" s="327">
        <v>-21</v>
      </c>
      <c r="AM16" s="327">
        <v>-1</v>
      </c>
      <c r="AN16" s="327">
        <v>-1</v>
      </c>
      <c r="AO16" s="327">
        <v>7</v>
      </c>
      <c r="AP16" s="327">
        <v>-9</v>
      </c>
      <c r="AQ16" s="327">
        <v>-2</v>
      </c>
      <c r="AR16" s="329"/>
      <c r="AS16" s="326">
        <v>389</v>
      </c>
      <c r="AT16" s="327">
        <v>-195</v>
      </c>
      <c r="AU16" s="327">
        <v>-74</v>
      </c>
      <c r="AV16" s="327">
        <v>-15</v>
      </c>
      <c r="AW16" s="327">
        <v>99</v>
      </c>
      <c r="AX16" s="327">
        <v>432</v>
      </c>
      <c r="AY16" s="327">
        <v>218</v>
      </c>
      <c r="AZ16" s="327">
        <v>-38</v>
      </c>
      <c r="BA16" s="327">
        <v>-142</v>
      </c>
      <c r="BB16" s="327">
        <v>-15</v>
      </c>
      <c r="BC16" s="327">
        <v>49</v>
      </c>
      <c r="BD16" s="327">
        <v>66</v>
      </c>
      <c r="BE16" s="327">
        <v>-2</v>
      </c>
      <c r="BF16" s="327">
        <v>2</v>
      </c>
      <c r="BG16" s="327">
        <v>-19</v>
      </c>
      <c r="BH16" s="327">
        <v>2</v>
      </c>
      <c r="BI16" s="327">
        <v>5</v>
      </c>
      <c r="BJ16" s="327">
        <v>8</v>
      </c>
      <c r="BK16" s="327">
        <v>8</v>
      </c>
      <c r="BL16" s="328">
        <v>0</v>
      </c>
      <c r="BM16" s="322"/>
    </row>
    <row r="17" spans="1:65">
      <c r="A17" s="324">
        <v>203</v>
      </c>
      <c r="B17" s="325" t="s">
        <v>188</v>
      </c>
      <c r="C17" s="326">
        <v>677</v>
      </c>
      <c r="D17" s="327">
        <v>104</v>
      </c>
      <c r="E17" s="327">
        <v>86</v>
      </c>
      <c r="F17" s="327">
        <v>10</v>
      </c>
      <c r="G17" s="327">
        <v>-77</v>
      </c>
      <c r="H17" s="327">
        <v>-150</v>
      </c>
      <c r="I17" s="327">
        <v>367</v>
      </c>
      <c r="J17" s="327">
        <v>257</v>
      </c>
      <c r="K17" s="327">
        <v>174</v>
      </c>
      <c r="L17" s="327">
        <v>35</v>
      </c>
      <c r="M17" s="327">
        <v>-16</v>
      </c>
      <c r="N17" s="327">
        <v>-57</v>
      </c>
      <c r="O17" s="327">
        <v>-10</v>
      </c>
      <c r="P17" s="327">
        <v>-11</v>
      </c>
      <c r="Q17" s="327">
        <v>-53</v>
      </c>
      <c r="R17" s="327">
        <v>12</v>
      </c>
      <c r="S17" s="327">
        <v>-6</v>
      </c>
      <c r="T17" s="327">
        <v>4</v>
      </c>
      <c r="U17" s="327">
        <v>4</v>
      </c>
      <c r="V17" s="327">
        <v>4</v>
      </c>
      <c r="W17" s="328"/>
      <c r="X17" s="327">
        <v>299</v>
      </c>
      <c r="Y17" s="327">
        <v>62</v>
      </c>
      <c r="Z17" s="327">
        <v>65</v>
      </c>
      <c r="AA17" s="327">
        <v>-12</v>
      </c>
      <c r="AB17" s="327">
        <v>-45</v>
      </c>
      <c r="AC17" s="327">
        <v>-74</v>
      </c>
      <c r="AD17" s="327">
        <v>193</v>
      </c>
      <c r="AE17" s="327">
        <v>117</v>
      </c>
      <c r="AF17" s="327">
        <v>74</v>
      </c>
      <c r="AG17" s="327">
        <v>36</v>
      </c>
      <c r="AH17" s="327">
        <v>-34</v>
      </c>
      <c r="AI17" s="327">
        <v>-11</v>
      </c>
      <c r="AJ17" s="327">
        <v>-15</v>
      </c>
      <c r="AK17" s="327">
        <v>-18</v>
      </c>
      <c r="AL17" s="327">
        <v>-38</v>
      </c>
      <c r="AM17" s="327">
        <v>4</v>
      </c>
      <c r="AN17" s="327">
        <v>-6</v>
      </c>
      <c r="AO17" s="327">
        <v>-8</v>
      </c>
      <c r="AP17" s="327">
        <v>4</v>
      </c>
      <c r="AQ17" s="327">
        <v>5</v>
      </c>
      <c r="AR17" s="329"/>
      <c r="AS17" s="326">
        <v>378</v>
      </c>
      <c r="AT17" s="327">
        <v>42</v>
      </c>
      <c r="AU17" s="327">
        <v>21</v>
      </c>
      <c r="AV17" s="327">
        <v>22</v>
      </c>
      <c r="AW17" s="327">
        <v>-32</v>
      </c>
      <c r="AX17" s="327">
        <v>-76</v>
      </c>
      <c r="AY17" s="327">
        <v>174</v>
      </c>
      <c r="AZ17" s="327">
        <v>140</v>
      </c>
      <c r="BA17" s="327">
        <v>100</v>
      </c>
      <c r="BB17" s="327">
        <v>-1</v>
      </c>
      <c r="BC17" s="327">
        <v>18</v>
      </c>
      <c r="BD17" s="327">
        <v>-46</v>
      </c>
      <c r="BE17" s="327">
        <v>5</v>
      </c>
      <c r="BF17" s="327">
        <v>7</v>
      </c>
      <c r="BG17" s="327">
        <v>-15</v>
      </c>
      <c r="BH17" s="327">
        <v>8</v>
      </c>
      <c r="BI17" s="327">
        <v>0</v>
      </c>
      <c r="BJ17" s="327">
        <v>12</v>
      </c>
      <c r="BK17" s="327">
        <v>0</v>
      </c>
      <c r="BL17" s="328">
        <v>-1</v>
      </c>
      <c r="BM17" s="322"/>
    </row>
    <row r="18" spans="1:65">
      <c r="A18" s="324">
        <v>204</v>
      </c>
      <c r="B18" s="325" t="s">
        <v>189</v>
      </c>
      <c r="C18" s="326">
        <v>-8</v>
      </c>
      <c r="D18" s="327">
        <v>43</v>
      </c>
      <c r="E18" s="327">
        <v>63</v>
      </c>
      <c r="F18" s="327">
        <v>-4</v>
      </c>
      <c r="G18" s="327">
        <v>317</v>
      </c>
      <c r="H18" s="327">
        <v>-538</v>
      </c>
      <c r="I18" s="327">
        <v>107</v>
      </c>
      <c r="J18" s="327">
        <v>131</v>
      </c>
      <c r="K18" s="327">
        <v>110</v>
      </c>
      <c r="L18" s="327">
        <v>69</v>
      </c>
      <c r="M18" s="327">
        <v>-81</v>
      </c>
      <c r="N18" s="327">
        <v>-103</v>
      </c>
      <c r="O18" s="327">
        <v>14</v>
      </c>
      <c r="P18" s="327">
        <v>-32</v>
      </c>
      <c r="Q18" s="327">
        <v>-17</v>
      </c>
      <c r="R18" s="327">
        <v>-57</v>
      </c>
      <c r="S18" s="327">
        <v>4</v>
      </c>
      <c r="T18" s="327">
        <v>-14</v>
      </c>
      <c r="U18" s="327">
        <v>-4</v>
      </c>
      <c r="V18" s="327">
        <v>-16</v>
      </c>
      <c r="W18" s="328"/>
      <c r="X18" s="327">
        <v>-413</v>
      </c>
      <c r="Y18" s="327">
        <v>11</v>
      </c>
      <c r="Z18" s="327">
        <v>19</v>
      </c>
      <c r="AA18" s="327">
        <v>2</v>
      </c>
      <c r="AB18" s="327">
        <v>164</v>
      </c>
      <c r="AC18" s="327">
        <v>-557</v>
      </c>
      <c r="AD18" s="327">
        <v>0</v>
      </c>
      <c r="AE18" s="327">
        <v>49</v>
      </c>
      <c r="AF18" s="327">
        <v>48</v>
      </c>
      <c r="AG18" s="327">
        <v>24</v>
      </c>
      <c r="AH18" s="327">
        <v>-78</v>
      </c>
      <c r="AI18" s="327">
        <v>-45</v>
      </c>
      <c r="AJ18" s="327">
        <v>4</v>
      </c>
      <c r="AK18" s="327">
        <v>-9</v>
      </c>
      <c r="AL18" s="327">
        <v>-9</v>
      </c>
      <c r="AM18" s="327">
        <v>-29</v>
      </c>
      <c r="AN18" s="327">
        <v>-2</v>
      </c>
      <c r="AO18" s="327">
        <v>-8</v>
      </c>
      <c r="AP18" s="327">
        <v>4</v>
      </c>
      <c r="AQ18" s="327">
        <v>-1</v>
      </c>
      <c r="AR18" s="329"/>
      <c r="AS18" s="326">
        <v>405</v>
      </c>
      <c r="AT18" s="327">
        <v>32</v>
      </c>
      <c r="AU18" s="327">
        <v>44</v>
      </c>
      <c r="AV18" s="327">
        <v>-6</v>
      </c>
      <c r="AW18" s="327">
        <v>153</v>
      </c>
      <c r="AX18" s="327">
        <v>19</v>
      </c>
      <c r="AY18" s="327">
        <v>107</v>
      </c>
      <c r="AZ18" s="327">
        <v>82</v>
      </c>
      <c r="BA18" s="327">
        <v>62</v>
      </c>
      <c r="BB18" s="327">
        <v>45</v>
      </c>
      <c r="BC18" s="327">
        <v>-3</v>
      </c>
      <c r="BD18" s="327">
        <v>-58</v>
      </c>
      <c r="BE18" s="327">
        <v>10</v>
      </c>
      <c r="BF18" s="327">
        <v>-23</v>
      </c>
      <c r="BG18" s="327">
        <v>-8</v>
      </c>
      <c r="BH18" s="327">
        <v>-28</v>
      </c>
      <c r="BI18" s="327">
        <v>6</v>
      </c>
      <c r="BJ18" s="327">
        <v>-6</v>
      </c>
      <c r="BK18" s="327">
        <v>-8</v>
      </c>
      <c r="BL18" s="328">
        <v>-15</v>
      </c>
      <c r="BM18" s="322"/>
    </row>
    <row r="19" spans="1:65">
      <c r="A19" s="324">
        <v>205</v>
      </c>
      <c r="B19" s="325" t="s">
        <v>190</v>
      </c>
      <c r="C19" s="326">
        <v>-305</v>
      </c>
      <c r="D19" s="327">
        <v>-15</v>
      </c>
      <c r="E19" s="327">
        <v>-16</v>
      </c>
      <c r="F19" s="327">
        <v>-18</v>
      </c>
      <c r="G19" s="327">
        <v>-41</v>
      </c>
      <c r="H19" s="327">
        <v>-114</v>
      </c>
      <c r="I19" s="327">
        <v>-73</v>
      </c>
      <c r="J19" s="327">
        <v>-36</v>
      </c>
      <c r="K19" s="327">
        <v>-9</v>
      </c>
      <c r="L19" s="327">
        <v>-9</v>
      </c>
      <c r="M19" s="327">
        <v>0</v>
      </c>
      <c r="N19" s="327">
        <v>0</v>
      </c>
      <c r="O19" s="327">
        <v>4</v>
      </c>
      <c r="P19" s="327">
        <v>11</v>
      </c>
      <c r="Q19" s="327">
        <v>6</v>
      </c>
      <c r="R19" s="327">
        <v>10</v>
      </c>
      <c r="S19" s="327">
        <v>5</v>
      </c>
      <c r="T19" s="327">
        <v>0</v>
      </c>
      <c r="U19" s="327">
        <v>-7</v>
      </c>
      <c r="V19" s="327">
        <v>-3</v>
      </c>
      <c r="W19" s="328"/>
      <c r="X19" s="327">
        <v>-168</v>
      </c>
      <c r="Y19" s="327">
        <v>-3</v>
      </c>
      <c r="Z19" s="327">
        <v>-11</v>
      </c>
      <c r="AA19" s="327">
        <v>-15</v>
      </c>
      <c r="AB19" s="327">
        <v>-18</v>
      </c>
      <c r="AC19" s="327">
        <v>-56</v>
      </c>
      <c r="AD19" s="327">
        <v>-45</v>
      </c>
      <c r="AE19" s="327">
        <v>-26</v>
      </c>
      <c r="AF19" s="327">
        <v>-4</v>
      </c>
      <c r="AG19" s="327">
        <v>-5</v>
      </c>
      <c r="AH19" s="327">
        <v>2</v>
      </c>
      <c r="AI19" s="327">
        <v>1</v>
      </c>
      <c r="AJ19" s="327">
        <v>2</v>
      </c>
      <c r="AK19" s="327">
        <v>1</v>
      </c>
      <c r="AL19" s="327">
        <v>1</v>
      </c>
      <c r="AM19" s="327">
        <v>9</v>
      </c>
      <c r="AN19" s="327">
        <v>0</v>
      </c>
      <c r="AO19" s="327">
        <v>-2</v>
      </c>
      <c r="AP19" s="327">
        <v>2</v>
      </c>
      <c r="AQ19" s="327">
        <v>-1</v>
      </c>
      <c r="AR19" s="329"/>
      <c r="AS19" s="326">
        <v>-137</v>
      </c>
      <c r="AT19" s="327">
        <v>-12</v>
      </c>
      <c r="AU19" s="327">
        <v>-5</v>
      </c>
      <c r="AV19" s="327">
        <v>-3</v>
      </c>
      <c r="AW19" s="327">
        <v>-23</v>
      </c>
      <c r="AX19" s="327">
        <v>-58</v>
      </c>
      <c r="AY19" s="327">
        <v>-28</v>
      </c>
      <c r="AZ19" s="327">
        <v>-10</v>
      </c>
      <c r="BA19" s="327">
        <v>-5</v>
      </c>
      <c r="BB19" s="327">
        <v>-4</v>
      </c>
      <c r="BC19" s="327">
        <v>-2</v>
      </c>
      <c r="BD19" s="327">
        <v>-1</v>
      </c>
      <c r="BE19" s="327">
        <v>2</v>
      </c>
      <c r="BF19" s="327">
        <v>10</v>
      </c>
      <c r="BG19" s="327">
        <v>5</v>
      </c>
      <c r="BH19" s="327">
        <v>1</v>
      </c>
      <c r="BI19" s="327">
        <v>5</v>
      </c>
      <c r="BJ19" s="327">
        <v>2</v>
      </c>
      <c r="BK19" s="327">
        <v>-9</v>
      </c>
      <c r="BL19" s="328">
        <v>-2</v>
      </c>
      <c r="BM19" s="322"/>
    </row>
    <row r="20" spans="1:65">
      <c r="A20" s="324">
        <v>206</v>
      </c>
      <c r="B20" s="325" t="s">
        <v>191</v>
      </c>
      <c r="C20" s="326">
        <v>154</v>
      </c>
      <c r="D20" s="327">
        <v>61</v>
      </c>
      <c r="E20" s="327">
        <v>18</v>
      </c>
      <c r="F20" s="327">
        <v>27</v>
      </c>
      <c r="G20" s="327">
        <v>22</v>
      </c>
      <c r="H20" s="327">
        <v>-273</v>
      </c>
      <c r="I20" s="327">
        <v>-36</v>
      </c>
      <c r="J20" s="327">
        <v>55</v>
      </c>
      <c r="K20" s="327">
        <v>71</v>
      </c>
      <c r="L20" s="327">
        <v>67</v>
      </c>
      <c r="M20" s="327">
        <v>57</v>
      </c>
      <c r="N20" s="327">
        <v>20</v>
      </c>
      <c r="O20" s="327">
        <v>20</v>
      </c>
      <c r="P20" s="327">
        <v>53</v>
      </c>
      <c r="Q20" s="327">
        <v>17</v>
      </c>
      <c r="R20" s="327">
        <v>3</v>
      </c>
      <c r="S20" s="327">
        <v>-16</v>
      </c>
      <c r="T20" s="327">
        <v>-6</v>
      </c>
      <c r="U20" s="327">
        <v>-14</v>
      </c>
      <c r="V20" s="327">
        <v>8</v>
      </c>
      <c r="W20" s="328"/>
      <c r="X20" s="327">
        <v>3</v>
      </c>
      <c r="Y20" s="327">
        <v>18</v>
      </c>
      <c r="Z20" s="327">
        <v>-3</v>
      </c>
      <c r="AA20" s="327">
        <v>16</v>
      </c>
      <c r="AB20" s="327">
        <v>25</v>
      </c>
      <c r="AC20" s="327">
        <v>-159</v>
      </c>
      <c r="AD20" s="327">
        <v>-30</v>
      </c>
      <c r="AE20" s="327">
        <v>7</v>
      </c>
      <c r="AF20" s="327">
        <v>20</v>
      </c>
      <c r="AG20" s="327">
        <v>39</v>
      </c>
      <c r="AH20" s="327">
        <v>30</v>
      </c>
      <c r="AI20" s="327">
        <v>1</v>
      </c>
      <c r="AJ20" s="327">
        <v>20</v>
      </c>
      <c r="AK20" s="327">
        <v>27</v>
      </c>
      <c r="AL20" s="327">
        <v>2</v>
      </c>
      <c r="AM20" s="327">
        <v>-12</v>
      </c>
      <c r="AN20" s="327">
        <v>-8</v>
      </c>
      <c r="AO20" s="327">
        <v>4</v>
      </c>
      <c r="AP20" s="327">
        <v>-2</v>
      </c>
      <c r="AQ20" s="327">
        <v>8</v>
      </c>
      <c r="AR20" s="329"/>
      <c r="AS20" s="326">
        <v>151</v>
      </c>
      <c r="AT20" s="327">
        <v>43</v>
      </c>
      <c r="AU20" s="327">
        <v>21</v>
      </c>
      <c r="AV20" s="327">
        <v>11</v>
      </c>
      <c r="AW20" s="327">
        <v>-3</v>
      </c>
      <c r="AX20" s="327">
        <v>-114</v>
      </c>
      <c r="AY20" s="327">
        <v>-6</v>
      </c>
      <c r="AZ20" s="327">
        <v>48</v>
      </c>
      <c r="BA20" s="327">
        <v>51</v>
      </c>
      <c r="BB20" s="327">
        <v>28</v>
      </c>
      <c r="BC20" s="327">
        <v>27</v>
      </c>
      <c r="BD20" s="327">
        <v>19</v>
      </c>
      <c r="BE20" s="327">
        <v>0</v>
      </c>
      <c r="BF20" s="327">
        <v>26</v>
      </c>
      <c r="BG20" s="327">
        <v>15</v>
      </c>
      <c r="BH20" s="327">
        <v>15</v>
      </c>
      <c r="BI20" s="327">
        <v>-8</v>
      </c>
      <c r="BJ20" s="327">
        <v>-10</v>
      </c>
      <c r="BK20" s="327">
        <v>-12</v>
      </c>
      <c r="BL20" s="328">
        <v>0</v>
      </c>
      <c r="BM20" s="322"/>
    </row>
    <row r="21" spans="1:65">
      <c r="A21" s="324">
        <v>207</v>
      </c>
      <c r="B21" s="325" t="s">
        <v>266</v>
      </c>
      <c r="C21" s="326">
        <v>74</v>
      </c>
      <c r="D21" s="327">
        <v>62</v>
      </c>
      <c r="E21" s="327">
        <v>30</v>
      </c>
      <c r="F21" s="327">
        <v>-1</v>
      </c>
      <c r="G21" s="327">
        <v>160</v>
      </c>
      <c r="H21" s="327">
        <v>-196</v>
      </c>
      <c r="I21" s="327">
        <v>65</v>
      </c>
      <c r="J21" s="327">
        <v>-61</v>
      </c>
      <c r="K21" s="327">
        <v>-1</v>
      </c>
      <c r="L21" s="327">
        <v>33</v>
      </c>
      <c r="M21" s="327">
        <v>30</v>
      </c>
      <c r="N21" s="327">
        <v>-58</v>
      </c>
      <c r="O21" s="327">
        <v>-7</v>
      </c>
      <c r="P21" s="327">
        <v>6</v>
      </c>
      <c r="Q21" s="327">
        <v>5</v>
      </c>
      <c r="R21" s="327">
        <v>3</v>
      </c>
      <c r="S21" s="327">
        <v>4</v>
      </c>
      <c r="T21" s="327">
        <v>4</v>
      </c>
      <c r="U21" s="327">
        <v>-6</v>
      </c>
      <c r="V21" s="327">
        <v>2</v>
      </c>
      <c r="W21" s="328"/>
      <c r="X21" s="327">
        <v>-52</v>
      </c>
      <c r="Y21" s="327">
        <v>29</v>
      </c>
      <c r="Z21" s="327">
        <v>12</v>
      </c>
      <c r="AA21" s="327">
        <v>-6</v>
      </c>
      <c r="AB21" s="327">
        <v>107</v>
      </c>
      <c r="AC21" s="327">
        <v>-128</v>
      </c>
      <c r="AD21" s="327">
        <v>27</v>
      </c>
      <c r="AE21" s="327">
        <v>-64</v>
      </c>
      <c r="AF21" s="327">
        <v>6</v>
      </c>
      <c r="AG21" s="327">
        <v>9</v>
      </c>
      <c r="AH21" s="327">
        <v>27</v>
      </c>
      <c r="AI21" s="327">
        <v>-47</v>
      </c>
      <c r="AJ21" s="327">
        <v>-5</v>
      </c>
      <c r="AK21" s="327">
        <v>-7</v>
      </c>
      <c r="AL21" s="327">
        <v>-3</v>
      </c>
      <c r="AM21" s="327">
        <v>2</v>
      </c>
      <c r="AN21" s="327">
        <v>-5</v>
      </c>
      <c r="AO21" s="327">
        <v>-9</v>
      </c>
      <c r="AP21" s="327">
        <v>5</v>
      </c>
      <c r="AQ21" s="327">
        <v>-2</v>
      </c>
      <c r="AR21" s="329"/>
      <c r="AS21" s="326">
        <v>126</v>
      </c>
      <c r="AT21" s="327">
        <v>33</v>
      </c>
      <c r="AU21" s="327">
        <v>18</v>
      </c>
      <c r="AV21" s="327">
        <v>5</v>
      </c>
      <c r="AW21" s="327">
        <v>53</v>
      </c>
      <c r="AX21" s="327">
        <v>-68</v>
      </c>
      <c r="AY21" s="327">
        <v>38</v>
      </c>
      <c r="AZ21" s="327">
        <v>3</v>
      </c>
      <c r="BA21" s="327">
        <v>-7</v>
      </c>
      <c r="BB21" s="327">
        <v>24</v>
      </c>
      <c r="BC21" s="327">
        <v>3</v>
      </c>
      <c r="BD21" s="327">
        <v>-11</v>
      </c>
      <c r="BE21" s="327">
        <v>-2</v>
      </c>
      <c r="BF21" s="327">
        <v>13</v>
      </c>
      <c r="BG21" s="327">
        <v>8</v>
      </c>
      <c r="BH21" s="327">
        <v>1</v>
      </c>
      <c r="BI21" s="327">
        <v>9</v>
      </c>
      <c r="BJ21" s="327">
        <v>13</v>
      </c>
      <c r="BK21" s="327">
        <v>-11</v>
      </c>
      <c r="BL21" s="328">
        <v>4</v>
      </c>
      <c r="BM21" s="322"/>
    </row>
    <row r="22" spans="1:65">
      <c r="A22" s="324">
        <v>208</v>
      </c>
      <c r="B22" s="325" t="s">
        <v>268</v>
      </c>
      <c r="C22" s="326">
        <v>-189</v>
      </c>
      <c r="D22" s="327">
        <v>-11</v>
      </c>
      <c r="E22" s="327">
        <v>-1</v>
      </c>
      <c r="F22" s="327">
        <v>8</v>
      </c>
      <c r="G22" s="327">
        <v>-9</v>
      </c>
      <c r="H22" s="327">
        <v>-84</v>
      </c>
      <c r="I22" s="327">
        <v>-51</v>
      </c>
      <c r="J22" s="327">
        <v>-33</v>
      </c>
      <c r="K22" s="327">
        <v>-14</v>
      </c>
      <c r="L22" s="327">
        <v>0</v>
      </c>
      <c r="M22" s="327">
        <v>3</v>
      </c>
      <c r="N22" s="327">
        <v>13</v>
      </c>
      <c r="O22" s="327">
        <v>-2</v>
      </c>
      <c r="P22" s="327">
        <v>3</v>
      </c>
      <c r="Q22" s="327">
        <v>-3</v>
      </c>
      <c r="R22" s="327">
        <v>-2</v>
      </c>
      <c r="S22" s="327">
        <v>-2</v>
      </c>
      <c r="T22" s="327">
        <v>-2</v>
      </c>
      <c r="U22" s="327">
        <v>-1</v>
      </c>
      <c r="V22" s="327">
        <v>-1</v>
      </c>
      <c r="W22" s="328"/>
      <c r="X22" s="327">
        <v>-63</v>
      </c>
      <c r="Y22" s="327">
        <v>-4</v>
      </c>
      <c r="Z22" s="327">
        <v>-4</v>
      </c>
      <c r="AA22" s="327">
        <v>4</v>
      </c>
      <c r="AB22" s="327">
        <v>2</v>
      </c>
      <c r="AC22" s="327">
        <v>-44</v>
      </c>
      <c r="AD22" s="327">
        <v>-10</v>
      </c>
      <c r="AE22" s="327">
        <v>-11</v>
      </c>
      <c r="AF22" s="327">
        <v>-14</v>
      </c>
      <c r="AG22" s="327">
        <v>-3</v>
      </c>
      <c r="AH22" s="327">
        <v>8</v>
      </c>
      <c r="AI22" s="327">
        <v>12</v>
      </c>
      <c r="AJ22" s="327">
        <v>0</v>
      </c>
      <c r="AK22" s="327">
        <v>2</v>
      </c>
      <c r="AL22" s="327">
        <v>-1</v>
      </c>
      <c r="AM22" s="327">
        <v>1</v>
      </c>
      <c r="AN22" s="327">
        <v>-2</v>
      </c>
      <c r="AO22" s="327">
        <v>2</v>
      </c>
      <c r="AP22" s="327">
        <v>0</v>
      </c>
      <c r="AQ22" s="327">
        <v>-1</v>
      </c>
      <c r="AR22" s="329"/>
      <c r="AS22" s="326">
        <v>-126</v>
      </c>
      <c r="AT22" s="327">
        <v>-7</v>
      </c>
      <c r="AU22" s="327">
        <v>3</v>
      </c>
      <c r="AV22" s="327">
        <v>4</v>
      </c>
      <c r="AW22" s="327">
        <v>-11</v>
      </c>
      <c r="AX22" s="327">
        <v>-40</v>
      </c>
      <c r="AY22" s="327">
        <v>-41</v>
      </c>
      <c r="AZ22" s="327">
        <v>-22</v>
      </c>
      <c r="BA22" s="327">
        <v>0</v>
      </c>
      <c r="BB22" s="327">
        <v>3</v>
      </c>
      <c r="BC22" s="327">
        <v>-5</v>
      </c>
      <c r="BD22" s="327">
        <v>1</v>
      </c>
      <c r="BE22" s="327">
        <v>-2</v>
      </c>
      <c r="BF22" s="327">
        <v>1</v>
      </c>
      <c r="BG22" s="327">
        <v>-2</v>
      </c>
      <c r="BH22" s="327">
        <v>-3</v>
      </c>
      <c r="BI22" s="327">
        <v>0</v>
      </c>
      <c r="BJ22" s="327">
        <v>-4</v>
      </c>
      <c r="BK22" s="327">
        <v>-1</v>
      </c>
      <c r="BL22" s="328">
        <v>0</v>
      </c>
      <c r="BM22" s="322"/>
    </row>
    <row r="23" spans="1:65">
      <c r="A23" s="324">
        <v>209</v>
      </c>
      <c r="B23" s="325" t="s">
        <v>270</v>
      </c>
      <c r="C23" s="326">
        <v>-315</v>
      </c>
      <c r="D23" s="327">
        <v>4</v>
      </c>
      <c r="E23" s="327">
        <v>-15</v>
      </c>
      <c r="F23" s="327">
        <v>-5</v>
      </c>
      <c r="G23" s="327">
        <v>-67</v>
      </c>
      <c r="H23" s="327">
        <v>-221</v>
      </c>
      <c r="I23" s="327">
        <v>-12</v>
      </c>
      <c r="J23" s="327">
        <v>-13</v>
      </c>
      <c r="K23" s="327">
        <v>6</v>
      </c>
      <c r="L23" s="327">
        <v>4</v>
      </c>
      <c r="M23" s="327">
        <v>6</v>
      </c>
      <c r="N23" s="327">
        <v>12</v>
      </c>
      <c r="O23" s="327">
        <v>-4</v>
      </c>
      <c r="P23" s="327">
        <v>1</v>
      </c>
      <c r="Q23" s="327">
        <v>9</v>
      </c>
      <c r="R23" s="327">
        <v>0</v>
      </c>
      <c r="S23" s="327">
        <v>-8</v>
      </c>
      <c r="T23" s="327">
        <v>-7</v>
      </c>
      <c r="U23" s="327">
        <v>1</v>
      </c>
      <c r="V23" s="327">
        <v>-6</v>
      </c>
      <c r="W23" s="328"/>
      <c r="X23" s="327">
        <v>-115</v>
      </c>
      <c r="Y23" s="327">
        <v>12</v>
      </c>
      <c r="Z23" s="327">
        <v>-6</v>
      </c>
      <c r="AA23" s="327">
        <v>-1</v>
      </c>
      <c r="AB23" s="327">
        <v>-52</v>
      </c>
      <c r="AC23" s="327">
        <v>-61</v>
      </c>
      <c r="AD23" s="327">
        <v>-12</v>
      </c>
      <c r="AE23" s="327">
        <v>2</v>
      </c>
      <c r="AF23" s="327">
        <v>-3</v>
      </c>
      <c r="AG23" s="327">
        <v>1</v>
      </c>
      <c r="AH23" s="327">
        <v>8</v>
      </c>
      <c r="AI23" s="327">
        <v>-2</v>
      </c>
      <c r="AJ23" s="327">
        <v>-7</v>
      </c>
      <c r="AK23" s="327">
        <v>5</v>
      </c>
      <c r="AL23" s="327">
        <v>1</v>
      </c>
      <c r="AM23" s="327">
        <v>0</v>
      </c>
      <c r="AN23" s="327">
        <v>-3</v>
      </c>
      <c r="AO23" s="327">
        <v>0</v>
      </c>
      <c r="AP23" s="327">
        <v>5</v>
      </c>
      <c r="AQ23" s="327">
        <v>-2</v>
      </c>
      <c r="AR23" s="329"/>
      <c r="AS23" s="326">
        <v>-200</v>
      </c>
      <c r="AT23" s="327">
        <v>-8</v>
      </c>
      <c r="AU23" s="327">
        <v>-9</v>
      </c>
      <c r="AV23" s="327">
        <v>-4</v>
      </c>
      <c r="AW23" s="327">
        <v>-15</v>
      </c>
      <c r="AX23" s="327">
        <v>-160</v>
      </c>
      <c r="AY23" s="327">
        <v>0</v>
      </c>
      <c r="AZ23" s="327">
        <v>-15</v>
      </c>
      <c r="BA23" s="327">
        <v>9</v>
      </c>
      <c r="BB23" s="327">
        <v>3</v>
      </c>
      <c r="BC23" s="327">
        <v>-2</v>
      </c>
      <c r="BD23" s="327">
        <v>14</v>
      </c>
      <c r="BE23" s="327">
        <v>3</v>
      </c>
      <c r="BF23" s="327">
        <v>-4</v>
      </c>
      <c r="BG23" s="327">
        <v>8</v>
      </c>
      <c r="BH23" s="327">
        <v>0</v>
      </c>
      <c r="BI23" s="327">
        <v>-5</v>
      </c>
      <c r="BJ23" s="327">
        <v>-7</v>
      </c>
      <c r="BK23" s="327">
        <v>-4</v>
      </c>
      <c r="BL23" s="328">
        <v>-4</v>
      </c>
      <c r="BM23" s="322"/>
    </row>
    <row r="24" spans="1:65">
      <c r="A24" s="324">
        <v>210</v>
      </c>
      <c r="B24" s="325" t="s">
        <v>58</v>
      </c>
      <c r="C24" s="326">
        <v>-583</v>
      </c>
      <c r="D24" s="327">
        <v>-53</v>
      </c>
      <c r="E24" s="327">
        <v>-23</v>
      </c>
      <c r="F24" s="327">
        <v>-9</v>
      </c>
      <c r="G24" s="327">
        <v>23</v>
      </c>
      <c r="H24" s="327">
        <v>-282</v>
      </c>
      <c r="I24" s="327">
        <v>-102</v>
      </c>
      <c r="J24" s="327">
        <v>-91</v>
      </c>
      <c r="K24" s="327">
        <v>-40</v>
      </c>
      <c r="L24" s="327">
        <v>9</v>
      </c>
      <c r="M24" s="327">
        <v>-30</v>
      </c>
      <c r="N24" s="327">
        <v>15</v>
      </c>
      <c r="O24" s="327">
        <v>16</v>
      </c>
      <c r="P24" s="327">
        <v>-20</v>
      </c>
      <c r="Q24" s="327">
        <v>-32</v>
      </c>
      <c r="R24" s="327">
        <v>-30</v>
      </c>
      <c r="S24" s="327">
        <v>13</v>
      </c>
      <c r="T24" s="327">
        <v>19</v>
      </c>
      <c r="U24" s="327">
        <v>22</v>
      </c>
      <c r="V24" s="327">
        <v>12</v>
      </c>
      <c r="W24" s="328"/>
      <c r="X24" s="327">
        <v>-321</v>
      </c>
      <c r="Y24" s="327">
        <v>-11</v>
      </c>
      <c r="Z24" s="327">
        <v>-9</v>
      </c>
      <c r="AA24" s="327">
        <v>-13</v>
      </c>
      <c r="AB24" s="327">
        <v>33</v>
      </c>
      <c r="AC24" s="327">
        <v>-152</v>
      </c>
      <c r="AD24" s="327">
        <v>-67</v>
      </c>
      <c r="AE24" s="327">
        <v>-43</v>
      </c>
      <c r="AF24" s="327">
        <v>-40</v>
      </c>
      <c r="AG24" s="327">
        <v>25</v>
      </c>
      <c r="AH24" s="327">
        <v>-24</v>
      </c>
      <c r="AI24" s="327">
        <v>-13</v>
      </c>
      <c r="AJ24" s="327">
        <v>11</v>
      </c>
      <c r="AK24" s="327">
        <v>-7</v>
      </c>
      <c r="AL24" s="327">
        <v>-10</v>
      </c>
      <c r="AM24" s="327">
        <v>-18</v>
      </c>
      <c r="AN24" s="327">
        <v>5</v>
      </c>
      <c r="AO24" s="327">
        <v>12</v>
      </c>
      <c r="AP24" s="327">
        <v>3</v>
      </c>
      <c r="AQ24" s="327">
        <v>-3</v>
      </c>
      <c r="AR24" s="329"/>
      <c r="AS24" s="326">
        <v>-262</v>
      </c>
      <c r="AT24" s="327">
        <v>-42</v>
      </c>
      <c r="AU24" s="327">
        <v>-14</v>
      </c>
      <c r="AV24" s="327">
        <v>4</v>
      </c>
      <c r="AW24" s="327">
        <v>-10</v>
      </c>
      <c r="AX24" s="327">
        <v>-130</v>
      </c>
      <c r="AY24" s="327">
        <v>-35</v>
      </c>
      <c r="AZ24" s="327">
        <v>-48</v>
      </c>
      <c r="BA24" s="327">
        <v>0</v>
      </c>
      <c r="BB24" s="327">
        <v>-16</v>
      </c>
      <c r="BC24" s="327">
        <v>-6</v>
      </c>
      <c r="BD24" s="327">
        <v>28</v>
      </c>
      <c r="BE24" s="327">
        <v>5</v>
      </c>
      <c r="BF24" s="327">
        <v>-13</v>
      </c>
      <c r="BG24" s="327">
        <v>-22</v>
      </c>
      <c r="BH24" s="327">
        <v>-12</v>
      </c>
      <c r="BI24" s="327">
        <v>8</v>
      </c>
      <c r="BJ24" s="327">
        <v>7</v>
      </c>
      <c r="BK24" s="327">
        <v>19</v>
      </c>
      <c r="BL24" s="328">
        <v>15</v>
      </c>
      <c r="BM24" s="322"/>
    </row>
    <row r="25" spans="1:65">
      <c r="A25" s="324">
        <v>212</v>
      </c>
      <c r="B25" s="325" t="s">
        <v>271</v>
      </c>
      <c r="C25" s="326">
        <v>-377</v>
      </c>
      <c r="D25" s="327">
        <v>5</v>
      </c>
      <c r="E25" s="327">
        <v>-7</v>
      </c>
      <c r="F25" s="327">
        <v>-9</v>
      </c>
      <c r="G25" s="327">
        <v>-1</v>
      </c>
      <c r="H25" s="327">
        <v>-155</v>
      </c>
      <c r="I25" s="327">
        <v>-71</v>
      </c>
      <c r="J25" s="327">
        <v>-37</v>
      </c>
      <c r="K25" s="327">
        <v>-51</v>
      </c>
      <c r="L25" s="327">
        <v>-23</v>
      </c>
      <c r="M25" s="327">
        <v>-16</v>
      </c>
      <c r="N25" s="327">
        <v>-6</v>
      </c>
      <c r="O25" s="327">
        <v>-2</v>
      </c>
      <c r="P25" s="327">
        <v>4</v>
      </c>
      <c r="Q25" s="327">
        <v>5</v>
      </c>
      <c r="R25" s="327">
        <v>0</v>
      </c>
      <c r="S25" s="327">
        <v>3</v>
      </c>
      <c r="T25" s="327">
        <v>-3</v>
      </c>
      <c r="U25" s="327">
        <v>-10</v>
      </c>
      <c r="V25" s="327">
        <v>-3</v>
      </c>
      <c r="W25" s="328"/>
      <c r="X25" s="327">
        <v>-191</v>
      </c>
      <c r="Y25" s="327">
        <v>-3</v>
      </c>
      <c r="Z25" s="327">
        <v>1</v>
      </c>
      <c r="AA25" s="327">
        <v>-7</v>
      </c>
      <c r="AB25" s="327">
        <v>-8</v>
      </c>
      <c r="AC25" s="327">
        <v>-56</v>
      </c>
      <c r="AD25" s="327">
        <v>-35</v>
      </c>
      <c r="AE25" s="327">
        <v>-37</v>
      </c>
      <c r="AF25" s="327">
        <v>-16</v>
      </c>
      <c r="AG25" s="327">
        <v>-19</v>
      </c>
      <c r="AH25" s="327">
        <v>-8</v>
      </c>
      <c r="AI25" s="327">
        <v>-9</v>
      </c>
      <c r="AJ25" s="327">
        <v>4</v>
      </c>
      <c r="AK25" s="327">
        <v>1</v>
      </c>
      <c r="AL25" s="327">
        <v>4</v>
      </c>
      <c r="AM25" s="327">
        <v>0</v>
      </c>
      <c r="AN25" s="327">
        <v>2</v>
      </c>
      <c r="AO25" s="327">
        <v>0</v>
      </c>
      <c r="AP25" s="327">
        <v>-4</v>
      </c>
      <c r="AQ25" s="327">
        <v>-1</v>
      </c>
      <c r="AR25" s="329"/>
      <c r="AS25" s="326">
        <v>-186</v>
      </c>
      <c r="AT25" s="327">
        <v>8</v>
      </c>
      <c r="AU25" s="327">
        <v>-8</v>
      </c>
      <c r="AV25" s="327">
        <v>-2</v>
      </c>
      <c r="AW25" s="327">
        <v>7</v>
      </c>
      <c r="AX25" s="327">
        <v>-99</v>
      </c>
      <c r="AY25" s="327">
        <v>-36</v>
      </c>
      <c r="AZ25" s="327">
        <v>0</v>
      </c>
      <c r="BA25" s="327">
        <v>-35</v>
      </c>
      <c r="BB25" s="327">
        <v>-4</v>
      </c>
      <c r="BC25" s="327">
        <v>-8</v>
      </c>
      <c r="BD25" s="327">
        <v>3</v>
      </c>
      <c r="BE25" s="327">
        <v>-6</v>
      </c>
      <c r="BF25" s="327">
        <v>3</v>
      </c>
      <c r="BG25" s="327">
        <v>1</v>
      </c>
      <c r="BH25" s="327">
        <v>0</v>
      </c>
      <c r="BI25" s="327">
        <v>1</v>
      </c>
      <c r="BJ25" s="327">
        <v>-3</v>
      </c>
      <c r="BK25" s="327">
        <v>-6</v>
      </c>
      <c r="BL25" s="328">
        <v>-2</v>
      </c>
      <c r="BM25" s="322"/>
    </row>
    <row r="26" spans="1:65">
      <c r="A26" s="324">
        <v>213</v>
      </c>
      <c r="B26" s="325" t="s">
        <v>273</v>
      </c>
      <c r="C26" s="326">
        <v>-263</v>
      </c>
      <c r="D26" s="327">
        <v>-3</v>
      </c>
      <c r="E26" s="327">
        <v>10</v>
      </c>
      <c r="F26" s="327">
        <v>9</v>
      </c>
      <c r="G26" s="327">
        <v>-32</v>
      </c>
      <c r="H26" s="327">
        <v>-122</v>
      </c>
      <c r="I26" s="327">
        <v>-71</v>
      </c>
      <c r="J26" s="327">
        <v>-49</v>
      </c>
      <c r="K26" s="327">
        <v>-13</v>
      </c>
      <c r="L26" s="327">
        <v>-2</v>
      </c>
      <c r="M26" s="327">
        <v>1</v>
      </c>
      <c r="N26" s="327">
        <v>-15</v>
      </c>
      <c r="O26" s="327">
        <v>-4</v>
      </c>
      <c r="P26" s="327">
        <v>5</v>
      </c>
      <c r="Q26" s="327">
        <v>6</v>
      </c>
      <c r="R26" s="327">
        <v>16</v>
      </c>
      <c r="S26" s="327">
        <v>-5</v>
      </c>
      <c r="T26" s="327">
        <v>-6</v>
      </c>
      <c r="U26" s="327">
        <v>12</v>
      </c>
      <c r="V26" s="327">
        <v>0</v>
      </c>
      <c r="W26" s="328"/>
      <c r="X26" s="327">
        <v>-165</v>
      </c>
      <c r="Y26" s="327">
        <v>-6</v>
      </c>
      <c r="Z26" s="327">
        <v>5</v>
      </c>
      <c r="AA26" s="327">
        <v>7</v>
      </c>
      <c r="AB26" s="327">
        <v>-15</v>
      </c>
      <c r="AC26" s="327">
        <v>-66</v>
      </c>
      <c r="AD26" s="327">
        <v>-50</v>
      </c>
      <c r="AE26" s="327">
        <v>-38</v>
      </c>
      <c r="AF26" s="327">
        <v>-5</v>
      </c>
      <c r="AG26" s="327">
        <v>-2</v>
      </c>
      <c r="AH26" s="327">
        <v>1</v>
      </c>
      <c r="AI26" s="327">
        <v>-5</v>
      </c>
      <c r="AJ26" s="327">
        <v>-4</v>
      </c>
      <c r="AK26" s="327">
        <v>4</v>
      </c>
      <c r="AL26" s="327">
        <v>1</v>
      </c>
      <c r="AM26" s="327">
        <v>5</v>
      </c>
      <c r="AN26" s="327">
        <v>2</v>
      </c>
      <c r="AO26" s="327">
        <v>0</v>
      </c>
      <c r="AP26" s="327">
        <v>4</v>
      </c>
      <c r="AQ26" s="327">
        <v>-3</v>
      </c>
      <c r="AR26" s="329"/>
      <c r="AS26" s="326">
        <v>-98</v>
      </c>
      <c r="AT26" s="327">
        <v>3</v>
      </c>
      <c r="AU26" s="327">
        <v>5</v>
      </c>
      <c r="AV26" s="327">
        <v>2</v>
      </c>
      <c r="AW26" s="327">
        <v>-17</v>
      </c>
      <c r="AX26" s="327">
        <v>-56</v>
      </c>
      <c r="AY26" s="327">
        <v>-21</v>
      </c>
      <c r="AZ26" s="327">
        <v>-11</v>
      </c>
      <c r="BA26" s="327">
        <v>-8</v>
      </c>
      <c r="BB26" s="327">
        <v>0</v>
      </c>
      <c r="BC26" s="327">
        <v>0</v>
      </c>
      <c r="BD26" s="327">
        <v>-10</v>
      </c>
      <c r="BE26" s="327">
        <v>0</v>
      </c>
      <c r="BF26" s="327">
        <v>1</v>
      </c>
      <c r="BG26" s="327">
        <v>5</v>
      </c>
      <c r="BH26" s="327">
        <v>11</v>
      </c>
      <c r="BI26" s="327">
        <v>-7</v>
      </c>
      <c r="BJ26" s="327">
        <v>-6</v>
      </c>
      <c r="BK26" s="327">
        <v>8</v>
      </c>
      <c r="BL26" s="328">
        <v>3</v>
      </c>
      <c r="BM26" s="322"/>
    </row>
    <row r="27" spans="1:65">
      <c r="A27" s="324">
        <v>214</v>
      </c>
      <c r="B27" s="325" t="s">
        <v>274</v>
      </c>
      <c r="C27" s="326">
        <v>-24</v>
      </c>
      <c r="D27" s="327">
        <v>232</v>
      </c>
      <c r="E27" s="327">
        <v>103</v>
      </c>
      <c r="F27" s="327">
        <v>0</v>
      </c>
      <c r="G27" s="327">
        <v>0</v>
      </c>
      <c r="H27" s="327">
        <v>-459</v>
      </c>
      <c r="I27" s="327">
        <v>-253</v>
      </c>
      <c r="J27" s="327">
        <v>182</v>
      </c>
      <c r="K27" s="327">
        <v>119</v>
      </c>
      <c r="L27" s="327">
        <v>93</v>
      </c>
      <c r="M27" s="327">
        <v>35</v>
      </c>
      <c r="N27" s="327">
        <v>-1</v>
      </c>
      <c r="O27" s="327">
        <v>3</v>
      </c>
      <c r="P27" s="327">
        <v>5</v>
      </c>
      <c r="Q27" s="327">
        <v>-2</v>
      </c>
      <c r="R27" s="327">
        <v>-59</v>
      </c>
      <c r="S27" s="327">
        <v>-4</v>
      </c>
      <c r="T27" s="327">
        <v>-18</v>
      </c>
      <c r="U27" s="327">
        <v>10</v>
      </c>
      <c r="V27" s="327">
        <v>-10</v>
      </c>
      <c r="W27" s="328"/>
      <c r="X27" s="327">
        <v>-95</v>
      </c>
      <c r="Y27" s="327">
        <v>105</v>
      </c>
      <c r="Z27" s="327">
        <v>64</v>
      </c>
      <c r="AA27" s="327">
        <v>-7</v>
      </c>
      <c r="AB27" s="327">
        <v>-37</v>
      </c>
      <c r="AC27" s="327">
        <v>-298</v>
      </c>
      <c r="AD27" s="327">
        <v>-114</v>
      </c>
      <c r="AE27" s="327">
        <v>115</v>
      </c>
      <c r="AF27" s="327">
        <v>58</v>
      </c>
      <c r="AG27" s="327">
        <v>54</v>
      </c>
      <c r="AH27" s="327">
        <v>5</v>
      </c>
      <c r="AI27" s="327">
        <v>8</v>
      </c>
      <c r="AJ27" s="327">
        <v>-8</v>
      </c>
      <c r="AK27" s="327">
        <v>-5</v>
      </c>
      <c r="AL27" s="327">
        <v>-5</v>
      </c>
      <c r="AM27" s="327">
        <v>-36</v>
      </c>
      <c r="AN27" s="327">
        <v>-4</v>
      </c>
      <c r="AO27" s="327">
        <v>9</v>
      </c>
      <c r="AP27" s="327">
        <v>1</v>
      </c>
      <c r="AQ27" s="327">
        <v>0</v>
      </c>
      <c r="AR27" s="329"/>
      <c r="AS27" s="326">
        <v>71</v>
      </c>
      <c r="AT27" s="327">
        <v>127</v>
      </c>
      <c r="AU27" s="327">
        <v>39</v>
      </c>
      <c r="AV27" s="327">
        <v>7</v>
      </c>
      <c r="AW27" s="327">
        <v>37</v>
      </c>
      <c r="AX27" s="327">
        <v>-161</v>
      </c>
      <c r="AY27" s="327">
        <v>-139</v>
      </c>
      <c r="AZ27" s="327">
        <v>67</v>
      </c>
      <c r="BA27" s="327">
        <v>61</v>
      </c>
      <c r="BB27" s="327">
        <v>39</v>
      </c>
      <c r="BC27" s="327">
        <v>30</v>
      </c>
      <c r="BD27" s="327">
        <v>-9</v>
      </c>
      <c r="BE27" s="327">
        <v>11</v>
      </c>
      <c r="BF27" s="327">
        <v>10</v>
      </c>
      <c r="BG27" s="327">
        <v>3</v>
      </c>
      <c r="BH27" s="327">
        <v>-23</v>
      </c>
      <c r="BI27" s="327">
        <v>0</v>
      </c>
      <c r="BJ27" s="327">
        <v>-27</v>
      </c>
      <c r="BK27" s="327">
        <v>9</v>
      </c>
      <c r="BL27" s="328">
        <v>-10</v>
      </c>
      <c r="BM27" s="322"/>
    </row>
    <row r="28" spans="1:65">
      <c r="A28" s="324">
        <v>215</v>
      </c>
      <c r="B28" s="325" t="s">
        <v>275</v>
      </c>
      <c r="C28" s="326">
        <v>-227</v>
      </c>
      <c r="D28" s="327">
        <v>22</v>
      </c>
      <c r="E28" s="327">
        <v>3</v>
      </c>
      <c r="F28" s="327">
        <v>-4</v>
      </c>
      <c r="G28" s="327">
        <v>-3</v>
      </c>
      <c r="H28" s="327">
        <v>-178</v>
      </c>
      <c r="I28" s="327">
        <v>-36</v>
      </c>
      <c r="J28" s="327">
        <v>8</v>
      </c>
      <c r="K28" s="327">
        <v>-9</v>
      </c>
      <c r="L28" s="327">
        <v>-9</v>
      </c>
      <c r="M28" s="327">
        <v>-5</v>
      </c>
      <c r="N28" s="327">
        <v>2</v>
      </c>
      <c r="O28" s="327">
        <v>-8</v>
      </c>
      <c r="P28" s="327">
        <v>-4</v>
      </c>
      <c r="Q28" s="327">
        <v>-6</v>
      </c>
      <c r="R28" s="327">
        <v>-2</v>
      </c>
      <c r="S28" s="327">
        <v>-5</v>
      </c>
      <c r="T28" s="327">
        <v>5</v>
      </c>
      <c r="U28" s="327">
        <v>3</v>
      </c>
      <c r="V28" s="327">
        <v>-1</v>
      </c>
      <c r="W28" s="328"/>
      <c r="X28" s="327">
        <v>-98</v>
      </c>
      <c r="Y28" s="327">
        <v>10</v>
      </c>
      <c r="Z28" s="327">
        <v>4</v>
      </c>
      <c r="AA28" s="327">
        <v>-5</v>
      </c>
      <c r="AB28" s="327">
        <v>-13</v>
      </c>
      <c r="AC28" s="327">
        <v>-87</v>
      </c>
      <c r="AD28" s="327">
        <v>3</v>
      </c>
      <c r="AE28" s="327">
        <v>4</v>
      </c>
      <c r="AF28" s="327">
        <v>3</v>
      </c>
      <c r="AG28" s="327">
        <v>2</v>
      </c>
      <c r="AH28" s="327">
        <v>5</v>
      </c>
      <c r="AI28" s="327">
        <v>-8</v>
      </c>
      <c r="AJ28" s="327">
        <v>0</v>
      </c>
      <c r="AK28" s="327">
        <v>-3</v>
      </c>
      <c r="AL28" s="327">
        <v>-6</v>
      </c>
      <c r="AM28" s="327">
        <v>-3</v>
      </c>
      <c r="AN28" s="327">
        <v>-2</v>
      </c>
      <c r="AO28" s="327">
        <v>1</v>
      </c>
      <c r="AP28" s="327">
        <v>0</v>
      </c>
      <c r="AQ28" s="327">
        <v>-3</v>
      </c>
      <c r="AR28" s="329"/>
      <c r="AS28" s="326">
        <v>-129</v>
      </c>
      <c r="AT28" s="327">
        <v>12</v>
      </c>
      <c r="AU28" s="327">
        <v>-1</v>
      </c>
      <c r="AV28" s="327">
        <v>1</v>
      </c>
      <c r="AW28" s="327">
        <v>10</v>
      </c>
      <c r="AX28" s="327">
        <v>-91</v>
      </c>
      <c r="AY28" s="327">
        <v>-39</v>
      </c>
      <c r="AZ28" s="327">
        <v>4</v>
      </c>
      <c r="BA28" s="327">
        <v>-12</v>
      </c>
      <c r="BB28" s="327">
        <v>-11</v>
      </c>
      <c r="BC28" s="327">
        <v>-10</v>
      </c>
      <c r="BD28" s="327">
        <v>10</v>
      </c>
      <c r="BE28" s="327">
        <v>-8</v>
      </c>
      <c r="BF28" s="327">
        <v>-1</v>
      </c>
      <c r="BG28" s="327">
        <v>0</v>
      </c>
      <c r="BH28" s="327">
        <v>1</v>
      </c>
      <c r="BI28" s="327">
        <v>-3</v>
      </c>
      <c r="BJ28" s="327">
        <v>4</v>
      </c>
      <c r="BK28" s="327">
        <v>3</v>
      </c>
      <c r="BL28" s="328">
        <v>2</v>
      </c>
      <c r="BM28" s="322"/>
    </row>
    <row r="29" spans="1:65">
      <c r="A29" s="324">
        <v>216</v>
      </c>
      <c r="B29" s="325" t="s">
        <v>276</v>
      </c>
      <c r="C29" s="326">
        <v>-305</v>
      </c>
      <c r="D29" s="327">
        <v>57</v>
      </c>
      <c r="E29" s="327">
        <v>12</v>
      </c>
      <c r="F29" s="327">
        <v>6</v>
      </c>
      <c r="G29" s="327">
        <v>18</v>
      </c>
      <c r="H29" s="327">
        <v>-153</v>
      </c>
      <c r="I29" s="327">
        <v>-124</v>
      </c>
      <c r="J29" s="327">
        <v>-51</v>
      </c>
      <c r="K29" s="327">
        <v>3</v>
      </c>
      <c r="L29" s="327">
        <v>-16</v>
      </c>
      <c r="M29" s="327">
        <v>-20</v>
      </c>
      <c r="N29" s="327">
        <v>-12</v>
      </c>
      <c r="O29" s="327">
        <v>-9</v>
      </c>
      <c r="P29" s="327">
        <v>5</v>
      </c>
      <c r="Q29" s="327">
        <v>0</v>
      </c>
      <c r="R29" s="327">
        <v>-14</v>
      </c>
      <c r="S29" s="327">
        <v>5</v>
      </c>
      <c r="T29" s="327">
        <v>-6</v>
      </c>
      <c r="U29" s="327">
        <v>-4</v>
      </c>
      <c r="V29" s="327">
        <v>-2</v>
      </c>
      <c r="W29" s="328"/>
      <c r="X29" s="327">
        <v>-209</v>
      </c>
      <c r="Y29" s="327">
        <v>30</v>
      </c>
      <c r="Z29" s="327">
        <v>3</v>
      </c>
      <c r="AA29" s="327">
        <v>6</v>
      </c>
      <c r="AB29" s="327">
        <v>27</v>
      </c>
      <c r="AC29" s="327">
        <v>-85</v>
      </c>
      <c r="AD29" s="327">
        <v>-91</v>
      </c>
      <c r="AE29" s="327">
        <v>-54</v>
      </c>
      <c r="AF29" s="327">
        <v>3</v>
      </c>
      <c r="AG29" s="327">
        <v>-10</v>
      </c>
      <c r="AH29" s="327">
        <v>-5</v>
      </c>
      <c r="AI29" s="327">
        <v>-13</v>
      </c>
      <c r="AJ29" s="327">
        <v>-7</v>
      </c>
      <c r="AK29" s="327">
        <v>4</v>
      </c>
      <c r="AL29" s="327">
        <v>2</v>
      </c>
      <c r="AM29" s="327">
        <v>-13</v>
      </c>
      <c r="AN29" s="327">
        <v>0</v>
      </c>
      <c r="AO29" s="327">
        <v>-2</v>
      </c>
      <c r="AP29" s="327">
        <v>-3</v>
      </c>
      <c r="AQ29" s="327">
        <v>-1</v>
      </c>
      <c r="AR29" s="329"/>
      <c r="AS29" s="326">
        <v>-96</v>
      </c>
      <c r="AT29" s="327">
        <v>27</v>
      </c>
      <c r="AU29" s="327">
        <v>9</v>
      </c>
      <c r="AV29" s="327">
        <v>0</v>
      </c>
      <c r="AW29" s="327">
        <v>-9</v>
      </c>
      <c r="AX29" s="327">
        <v>-68</v>
      </c>
      <c r="AY29" s="327">
        <v>-33</v>
      </c>
      <c r="AZ29" s="327">
        <v>3</v>
      </c>
      <c r="BA29" s="327">
        <v>0</v>
      </c>
      <c r="BB29" s="327">
        <v>-6</v>
      </c>
      <c r="BC29" s="327">
        <v>-15</v>
      </c>
      <c r="BD29" s="327">
        <v>1</v>
      </c>
      <c r="BE29" s="327">
        <v>-2</v>
      </c>
      <c r="BF29" s="327">
        <v>1</v>
      </c>
      <c r="BG29" s="327">
        <v>-2</v>
      </c>
      <c r="BH29" s="327">
        <v>-1</v>
      </c>
      <c r="BI29" s="327">
        <v>5</v>
      </c>
      <c r="BJ29" s="327">
        <v>-4</v>
      </c>
      <c r="BK29" s="327">
        <v>-1</v>
      </c>
      <c r="BL29" s="328">
        <v>-1</v>
      </c>
      <c r="BM29" s="322"/>
    </row>
    <row r="30" spans="1:65">
      <c r="A30" s="324">
        <v>217</v>
      </c>
      <c r="B30" s="325" t="s">
        <v>277</v>
      </c>
      <c r="C30" s="326">
        <v>-754</v>
      </c>
      <c r="D30" s="327">
        <v>172</v>
      </c>
      <c r="E30" s="327">
        <v>34</v>
      </c>
      <c r="F30" s="327">
        <v>-19</v>
      </c>
      <c r="G30" s="327">
        <v>-155</v>
      </c>
      <c r="H30" s="327">
        <v>-484</v>
      </c>
      <c r="I30" s="327">
        <v>-289</v>
      </c>
      <c r="J30" s="327">
        <v>47</v>
      </c>
      <c r="K30" s="327">
        <v>52</v>
      </c>
      <c r="L30" s="327">
        <v>-15</v>
      </c>
      <c r="M30" s="327">
        <v>-34</v>
      </c>
      <c r="N30" s="327">
        <v>5</v>
      </c>
      <c r="O30" s="327">
        <v>-1</v>
      </c>
      <c r="P30" s="327">
        <v>15</v>
      </c>
      <c r="Q30" s="327">
        <v>-2</v>
      </c>
      <c r="R30" s="327">
        <v>0</v>
      </c>
      <c r="S30" s="327">
        <v>-6</v>
      </c>
      <c r="T30" s="327">
        <v>-48</v>
      </c>
      <c r="U30" s="327">
        <v>-23</v>
      </c>
      <c r="V30" s="327">
        <v>-3</v>
      </c>
      <c r="W30" s="328"/>
      <c r="X30" s="327">
        <v>-526</v>
      </c>
      <c r="Y30" s="327">
        <v>88</v>
      </c>
      <c r="Z30" s="327">
        <v>20</v>
      </c>
      <c r="AA30" s="327">
        <v>-14</v>
      </c>
      <c r="AB30" s="327">
        <v>-82</v>
      </c>
      <c r="AC30" s="327">
        <v>-288</v>
      </c>
      <c r="AD30" s="327">
        <v>-195</v>
      </c>
      <c r="AE30" s="327">
        <v>-16</v>
      </c>
      <c r="AF30" s="327">
        <v>8</v>
      </c>
      <c r="AG30" s="327">
        <v>-1</v>
      </c>
      <c r="AH30" s="327">
        <v>-8</v>
      </c>
      <c r="AI30" s="327">
        <v>1</v>
      </c>
      <c r="AJ30" s="327">
        <v>-5</v>
      </c>
      <c r="AK30" s="327">
        <v>16</v>
      </c>
      <c r="AL30" s="327">
        <v>-11</v>
      </c>
      <c r="AM30" s="327">
        <v>0</v>
      </c>
      <c r="AN30" s="327">
        <v>2</v>
      </c>
      <c r="AO30" s="327">
        <v>-20</v>
      </c>
      <c r="AP30" s="327">
        <v>-21</v>
      </c>
      <c r="AQ30" s="327">
        <v>0</v>
      </c>
      <c r="AR30" s="329"/>
      <c r="AS30" s="326">
        <v>-228</v>
      </c>
      <c r="AT30" s="327">
        <v>84</v>
      </c>
      <c r="AU30" s="327">
        <v>14</v>
      </c>
      <c r="AV30" s="327">
        <v>-5</v>
      </c>
      <c r="AW30" s="327">
        <v>-73</v>
      </c>
      <c r="AX30" s="327">
        <v>-196</v>
      </c>
      <c r="AY30" s="327">
        <v>-94</v>
      </c>
      <c r="AZ30" s="327">
        <v>63</v>
      </c>
      <c r="BA30" s="327">
        <v>44</v>
      </c>
      <c r="BB30" s="327">
        <v>-14</v>
      </c>
      <c r="BC30" s="327">
        <v>-26</v>
      </c>
      <c r="BD30" s="327">
        <v>4</v>
      </c>
      <c r="BE30" s="327">
        <v>4</v>
      </c>
      <c r="BF30" s="327">
        <v>-1</v>
      </c>
      <c r="BG30" s="327">
        <v>9</v>
      </c>
      <c r="BH30" s="327">
        <v>0</v>
      </c>
      <c r="BI30" s="327">
        <v>-8</v>
      </c>
      <c r="BJ30" s="327">
        <v>-28</v>
      </c>
      <c r="BK30" s="327">
        <v>-2</v>
      </c>
      <c r="BL30" s="328">
        <v>-3</v>
      </c>
      <c r="BM30" s="322"/>
    </row>
    <row r="31" spans="1:65">
      <c r="A31" s="324">
        <v>218</v>
      </c>
      <c r="B31" s="325" t="s">
        <v>278</v>
      </c>
      <c r="C31" s="326">
        <v>-200</v>
      </c>
      <c r="D31" s="327">
        <v>38</v>
      </c>
      <c r="E31" s="327">
        <v>-6</v>
      </c>
      <c r="F31" s="327">
        <v>1</v>
      </c>
      <c r="G31" s="327">
        <v>-13</v>
      </c>
      <c r="H31" s="327">
        <v>-106</v>
      </c>
      <c r="I31" s="327">
        <v>-59</v>
      </c>
      <c r="J31" s="327">
        <v>-22</v>
      </c>
      <c r="K31" s="327">
        <v>15</v>
      </c>
      <c r="L31" s="327">
        <v>-7</v>
      </c>
      <c r="M31" s="327">
        <v>-4</v>
      </c>
      <c r="N31" s="327">
        <v>-6</v>
      </c>
      <c r="O31" s="327">
        <v>0</v>
      </c>
      <c r="P31" s="327">
        <v>-6</v>
      </c>
      <c r="Q31" s="327">
        <v>-8</v>
      </c>
      <c r="R31" s="327">
        <v>-12</v>
      </c>
      <c r="S31" s="327">
        <v>3</v>
      </c>
      <c r="T31" s="327">
        <v>-2</v>
      </c>
      <c r="U31" s="327">
        <v>-10</v>
      </c>
      <c r="V31" s="327">
        <v>4</v>
      </c>
      <c r="W31" s="328"/>
      <c r="X31" s="327">
        <v>-91</v>
      </c>
      <c r="Y31" s="327">
        <v>15</v>
      </c>
      <c r="Z31" s="327">
        <v>-4</v>
      </c>
      <c r="AA31" s="327">
        <v>3</v>
      </c>
      <c r="AB31" s="327">
        <v>-4</v>
      </c>
      <c r="AC31" s="327">
        <v>-50</v>
      </c>
      <c r="AD31" s="327">
        <v>-3</v>
      </c>
      <c r="AE31" s="327">
        <v>-16</v>
      </c>
      <c r="AF31" s="327">
        <v>3</v>
      </c>
      <c r="AG31" s="327">
        <v>-5</v>
      </c>
      <c r="AH31" s="327">
        <v>-4</v>
      </c>
      <c r="AI31" s="327">
        <v>4</v>
      </c>
      <c r="AJ31" s="327">
        <v>-4</v>
      </c>
      <c r="AK31" s="327">
        <v>-1</v>
      </c>
      <c r="AL31" s="327">
        <v>-7</v>
      </c>
      <c r="AM31" s="327">
        <v>-8</v>
      </c>
      <c r="AN31" s="327">
        <v>-2</v>
      </c>
      <c r="AO31" s="327">
        <v>-4</v>
      </c>
      <c r="AP31" s="327">
        <v>-3</v>
      </c>
      <c r="AQ31" s="327">
        <v>-1</v>
      </c>
      <c r="AR31" s="329"/>
      <c r="AS31" s="326">
        <v>-109</v>
      </c>
      <c r="AT31" s="327">
        <v>23</v>
      </c>
      <c r="AU31" s="327">
        <v>-2</v>
      </c>
      <c r="AV31" s="327">
        <v>-2</v>
      </c>
      <c r="AW31" s="327">
        <v>-9</v>
      </c>
      <c r="AX31" s="327">
        <v>-56</v>
      </c>
      <c r="AY31" s="327">
        <v>-56</v>
      </c>
      <c r="AZ31" s="327">
        <v>-6</v>
      </c>
      <c r="BA31" s="327">
        <v>12</v>
      </c>
      <c r="BB31" s="327">
        <v>-2</v>
      </c>
      <c r="BC31" s="327">
        <v>0</v>
      </c>
      <c r="BD31" s="327">
        <v>-10</v>
      </c>
      <c r="BE31" s="327">
        <v>4</v>
      </c>
      <c r="BF31" s="327">
        <v>-5</v>
      </c>
      <c r="BG31" s="327">
        <v>-1</v>
      </c>
      <c r="BH31" s="327">
        <v>-4</v>
      </c>
      <c r="BI31" s="327">
        <v>5</v>
      </c>
      <c r="BJ31" s="327">
        <v>2</v>
      </c>
      <c r="BK31" s="327">
        <v>-7</v>
      </c>
      <c r="BL31" s="328">
        <v>5</v>
      </c>
      <c r="BM31" s="322"/>
    </row>
    <row r="32" spans="1:65">
      <c r="A32" s="324">
        <v>219</v>
      </c>
      <c r="B32" s="325" t="s">
        <v>279</v>
      </c>
      <c r="C32" s="326">
        <v>-989</v>
      </c>
      <c r="D32" s="327">
        <v>64</v>
      </c>
      <c r="E32" s="327">
        <v>27</v>
      </c>
      <c r="F32" s="327">
        <v>-14</v>
      </c>
      <c r="G32" s="327">
        <v>27</v>
      </c>
      <c r="H32" s="327">
        <v>-449</v>
      </c>
      <c r="I32" s="327">
        <v>-447</v>
      </c>
      <c r="J32" s="327">
        <v>-91</v>
      </c>
      <c r="K32" s="327">
        <v>-42</v>
      </c>
      <c r="L32" s="327">
        <v>-26</v>
      </c>
      <c r="M32" s="327">
        <v>-13</v>
      </c>
      <c r="N32" s="327">
        <v>-15</v>
      </c>
      <c r="O32" s="327">
        <v>-24</v>
      </c>
      <c r="P32" s="327">
        <v>-20</v>
      </c>
      <c r="Q32" s="327">
        <v>-1</v>
      </c>
      <c r="R32" s="327">
        <v>-9</v>
      </c>
      <c r="S32" s="327">
        <v>-10</v>
      </c>
      <c r="T32" s="327">
        <v>12</v>
      </c>
      <c r="U32" s="327">
        <v>27</v>
      </c>
      <c r="V32" s="327">
        <v>15</v>
      </c>
      <c r="W32" s="328"/>
      <c r="X32" s="327">
        <v>-593</v>
      </c>
      <c r="Y32" s="327">
        <v>34</v>
      </c>
      <c r="Z32" s="327">
        <v>18</v>
      </c>
      <c r="AA32" s="327">
        <v>-13</v>
      </c>
      <c r="AB32" s="327">
        <v>11</v>
      </c>
      <c r="AC32" s="327">
        <v>-265</v>
      </c>
      <c r="AD32" s="327">
        <v>-228</v>
      </c>
      <c r="AE32" s="327">
        <v>-47</v>
      </c>
      <c r="AF32" s="327">
        <v>-28</v>
      </c>
      <c r="AG32" s="327">
        <v>-21</v>
      </c>
      <c r="AH32" s="327">
        <v>-10</v>
      </c>
      <c r="AI32" s="327">
        <v>-10</v>
      </c>
      <c r="AJ32" s="327">
        <v>-20</v>
      </c>
      <c r="AK32" s="327">
        <v>-12</v>
      </c>
      <c r="AL32" s="327">
        <v>-5</v>
      </c>
      <c r="AM32" s="327">
        <v>-6</v>
      </c>
      <c r="AN32" s="327">
        <v>-8</v>
      </c>
      <c r="AO32" s="327">
        <v>2</v>
      </c>
      <c r="AP32" s="327">
        <v>10</v>
      </c>
      <c r="AQ32" s="327">
        <v>5</v>
      </c>
      <c r="AR32" s="329"/>
      <c r="AS32" s="326">
        <v>-396</v>
      </c>
      <c r="AT32" s="327">
        <v>30</v>
      </c>
      <c r="AU32" s="327">
        <v>9</v>
      </c>
      <c r="AV32" s="327">
        <v>-1</v>
      </c>
      <c r="AW32" s="327">
        <v>16</v>
      </c>
      <c r="AX32" s="327">
        <v>-184</v>
      </c>
      <c r="AY32" s="327">
        <v>-219</v>
      </c>
      <c r="AZ32" s="327">
        <v>-44</v>
      </c>
      <c r="BA32" s="327">
        <v>-14</v>
      </c>
      <c r="BB32" s="327">
        <v>-5</v>
      </c>
      <c r="BC32" s="327">
        <v>-3</v>
      </c>
      <c r="BD32" s="327">
        <v>-5</v>
      </c>
      <c r="BE32" s="327">
        <v>-4</v>
      </c>
      <c r="BF32" s="327">
        <v>-8</v>
      </c>
      <c r="BG32" s="327">
        <v>4</v>
      </c>
      <c r="BH32" s="327">
        <v>-3</v>
      </c>
      <c r="BI32" s="327">
        <v>-2</v>
      </c>
      <c r="BJ32" s="327">
        <v>10</v>
      </c>
      <c r="BK32" s="327">
        <v>17</v>
      </c>
      <c r="BL32" s="328">
        <v>10</v>
      </c>
      <c r="BM32" s="322"/>
    </row>
    <row r="33" spans="1:65">
      <c r="A33" s="324">
        <v>220</v>
      </c>
      <c r="B33" s="325" t="s">
        <v>280</v>
      </c>
      <c r="C33" s="326">
        <v>-255</v>
      </c>
      <c r="D33" s="327">
        <v>2</v>
      </c>
      <c r="E33" s="327">
        <v>-5</v>
      </c>
      <c r="F33" s="327">
        <v>-7</v>
      </c>
      <c r="G33" s="327">
        <v>-24</v>
      </c>
      <c r="H33" s="327">
        <v>-66</v>
      </c>
      <c r="I33" s="327">
        <v>-60</v>
      </c>
      <c r="J33" s="327">
        <v>-34</v>
      </c>
      <c r="K33" s="327">
        <v>-32</v>
      </c>
      <c r="L33" s="327">
        <v>-14</v>
      </c>
      <c r="M33" s="327">
        <v>1</v>
      </c>
      <c r="N33" s="327">
        <v>-10</v>
      </c>
      <c r="O33" s="327">
        <v>-2</v>
      </c>
      <c r="P33" s="327">
        <v>-1</v>
      </c>
      <c r="Q33" s="327">
        <v>-4</v>
      </c>
      <c r="R33" s="327">
        <v>3</v>
      </c>
      <c r="S33" s="327">
        <v>2</v>
      </c>
      <c r="T33" s="327">
        <v>-3</v>
      </c>
      <c r="U33" s="327">
        <v>1</v>
      </c>
      <c r="V33" s="327">
        <v>-2</v>
      </c>
      <c r="W33" s="328"/>
      <c r="X33" s="327">
        <v>-100</v>
      </c>
      <c r="Y33" s="327">
        <v>-4</v>
      </c>
      <c r="Z33" s="327">
        <v>-2</v>
      </c>
      <c r="AA33" s="327">
        <v>-4</v>
      </c>
      <c r="AB33" s="327">
        <v>-6</v>
      </c>
      <c r="AC33" s="327">
        <v>-10</v>
      </c>
      <c r="AD33" s="327">
        <v>-47</v>
      </c>
      <c r="AE33" s="327">
        <v>-31</v>
      </c>
      <c r="AF33" s="327">
        <v>-12</v>
      </c>
      <c r="AG33" s="327">
        <v>0</v>
      </c>
      <c r="AH33" s="327">
        <v>1</v>
      </c>
      <c r="AI33" s="327">
        <v>5</v>
      </c>
      <c r="AJ33" s="327">
        <v>0</v>
      </c>
      <c r="AK33" s="327">
        <v>2</v>
      </c>
      <c r="AL33" s="327">
        <v>-4</v>
      </c>
      <c r="AM33" s="327">
        <v>4</v>
      </c>
      <c r="AN33" s="327">
        <v>3</v>
      </c>
      <c r="AO33" s="327">
        <v>3</v>
      </c>
      <c r="AP33" s="327">
        <v>2</v>
      </c>
      <c r="AQ33" s="327">
        <v>0</v>
      </c>
      <c r="AR33" s="329"/>
      <c r="AS33" s="326">
        <v>-155</v>
      </c>
      <c r="AT33" s="327">
        <v>6</v>
      </c>
      <c r="AU33" s="327">
        <v>-3</v>
      </c>
      <c r="AV33" s="327">
        <v>-3</v>
      </c>
      <c r="AW33" s="327">
        <v>-18</v>
      </c>
      <c r="AX33" s="327">
        <v>-56</v>
      </c>
      <c r="AY33" s="327">
        <v>-13</v>
      </c>
      <c r="AZ33" s="327">
        <v>-3</v>
      </c>
      <c r="BA33" s="327">
        <v>-20</v>
      </c>
      <c r="BB33" s="327">
        <v>-14</v>
      </c>
      <c r="BC33" s="327">
        <v>0</v>
      </c>
      <c r="BD33" s="327">
        <v>-15</v>
      </c>
      <c r="BE33" s="327">
        <v>-2</v>
      </c>
      <c r="BF33" s="327">
        <v>-3</v>
      </c>
      <c r="BG33" s="327">
        <v>0</v>
      </c>
      <c r="BH33" s="327">
        <v>-1</v>
      </c>
      <c r="BI33" s="327">
        <v>-1</v>
      </c>
      <c r="BJ33" s="327">
        <v>-6</v>
      </c>
      <c r="BK33" s="327">
        <v>-1</v>
      </c>
      <c r="BL33" s="328">
        <v>-2</v>
      </c>
      <c r="BM33" s="322"/>
    </row>
    <row r="34" spans="1:65">
      <c r="A34" s="324">
        <v>221</v>
      </c>
      <c r="B34" s="325" t="s">
        <v>572</v>
      </c>
      <c r="C34" s="326">
        <v>-153</v>
      </c>
      <c r="D34" s="327">
        <v>-18</v>
      </c>
      <c r="E34" s="327">
        <v>1</v>
      </c>
      <c r="F34" s="327">
        <v>-4</v>
      </c>
      <c r="G34" s="327">
        <v>-23</v>
      </c>
      <c r="H34" s="327">
        <v>-134</v>
      </c>
      <c r="I34" s="327">
        <v>-49</v>
      </c>
      <c r="J34" s="327">
        <v>-21</v>
      </c>
      <c r="K34" s="327">
        <v>17</v>
      </c>
      <c r="L34" s="327">
        <v>8</v>
      </c>
      <c r="M34" s="327">
        <v>14</v>
      </c>
      <c r="N34" s="327">
        <v>13</v>
      </c>
      <c r="O34" s="327">
        <v>17</v>
      </c>
      <c r="P34" s="327">
        <v>18</v>
      </c>
      <c r="Q34" s="327">
        <v>8</v>
      </c>
      <c r="R34" s="327">
        <v>-5</v>
      </c>
      <c r="S34" s="327">
        <v>4</v>
      </c>
      <c r="T34" s="327">
        <v>-1</v>
      </c>
      <c r="U34" s="327">
        <v>5</v>
      </c>
      <c r="V34" s="327">
        <v>-3</v>
      </c>
      <c r="W34" s="328"/>
      <c r="X34" s="327">
        <v>-73</v>
      </c>
      <c r="Y34" s="327">
        <v>-12</v>
      </c>
      <c r="Z34" s="327">
        <v>-1</v>
      </c>
      <c r="AA34" s="327">
        <v>-2</v>
      </c>
      <c r="AB34" s="327">
        <v>-11</v>
      </c>
      <c r="AC34" s="327">
        <v>-81</v>
      </c>
      <c r="AD34" s="327">
        <v>-14</v>
      </c>
      <c r="AE34" s="327">
        <v>-13</v>
      </c>
      <c r="AF34" s="327">
        <v>15</v>
      </c>
      <c r="AG34" s="327">
        <v>7</v>
      </c>
      <c r="AH34" s="327">
        <v>6</v>
      </c>
      <c r="AI34" s="327">
        <v>12</v>
      </c>
      <c r="AJ34" s="327">
        <v>7</v>
      </c>
      <c r="AK34" s="327">
        <v>12</v>
      </c>
      <c r="AL34" s="327">
        <v>4</v>
      </c>
      <c r="AM34" s="327">
        <v>-1</v>
      </c>
      <c r="AN34" s="327">
        <v>0</v>
      </c>
      <c r="AO34" s="327">
        <v>1</v>
      </c>
      <c r="AP34" s="327">
        <v>-1</v>
      </c>
      <c r="AQ34" s="327">
        <v>-1</v>
      </c>
      <c r="AR34" s="329"/>
      <c r="AS34" s="326">
        <v>-80</v>
      </c>
      <c r="AT34" s="327">
        <v>-6</v>
      </c>
      <c r="AU34" s="327">
        <v>2</v>
      </c>
      <c r="AV34" s="327">
        <v>-2</v>
      </c>
      <c r="AW34" s="327">
        <v>-12</v>
      </c>
      <c r="AX34" s="327">
        <v>-53</v>
      </c>
      <c r="AY34" s="327">
        <v>-35</v>
      </c>
      <c r="AZ34" s="327">
        <v>-8</v>
      </c>
      <c r="BA34" s="327">
        <v>2</v>
      </c>
      <c r="BB34" s="327">
        <v>1</v>
      </c>
      <c r="BC34" s="327">
        <v>8</v>
      </c>
      <c r="BD34" s="327">
        <v>1</v>
      </c>
      <c r="BE34" s="327">
        <v>10</v>
      </c>
      <c r="BF34" s="327">
        <v>6</v>
      </c>
      <c r="BG34" s="327">
        <v>4</v>
      </c>
      <c r="BH34" s="327">
        <v>-4</v>
      </c>
      <c r="BI34" s="327">
        <v>4</v>
      </c>
      <c r="BJ34" s="327">
        <v>-2</v>
      </c>
      <c r="BK34" s="327">
        <v>6</v>
      </c>
      <c r="BL34" s="328">
        <v>-2</v>
      </c>
      <c r="BM34" s="322"/>
    </row>
    <row r="35" spans="1:65">
      <c r="A35" s="324">
        <v>222</v>
      </c>
      <c r="B35" s="325" t="s">
        <v>283</v>
      </c>
      <c r="C35" s="326">
        <v>-152</v>
      </c>
      <c r="D35" s="327">
        <v>15</v>
      </c>
      <c r="E35" s="327">
        <v>1</v>
      </c>
      <c r="F35" s="327">
        <v>0</v>
      </c>
      <c r="G35" s="327">
        <v>-23</v>
      </c>
      <c r="H35" s="327">
        <v>-84</v>
      </c>
      <c r="I35" s="327">
        <v>-12</v>
      </c>
      <c r="J35" s="327">
        <v>-1</v>
      </c>
      <c r="K35" s="327">
        <v>-2</v>
      </c>
      <c r="L35" s="327">
        <v>-1</v>
      </c>
      <c r="M35" s="327">
        <v>-9</v>
      </c>
      <c r="N35" s="327">
        <v>2</v>
      </c>
      <c r="O35" s="327">
        <v>-5</v>
      </c>
      <c r="P35" s="327">
        <v>-2</v>
      </c>
      <c r="Q35" s="327">
        <v>-5</v>
      </c>
      <c r="R35" s="327">
        <v>-6</v>
      </c>
      <c r="S35" s="327">
        <v>-3</v>
      </c>
      <c r="T35" s="327">
        <v>-7</v>
      </c>
      <c r="U35" s="327">
        <v>-4</v>
      </c>
      <c r="V35" s="327">
        <v>-6</v>
      </c>
      <c r="W35" s="328"/>
      <c r="X35" s="327">
        <v>-77</v>
      </c>
      <c r="Y35" s="327">
        <v>2</v>
      </c>
      <c r="Z35" s="327">
        <v>-2</v>
      </c>
      <c r="AA35" s="327">
        <v>-1</v>
      </c>
      <c r="AB35" s="327">
        <v>-13</v>
      </c>
      <c r="AC35" s="327">
        <v>-44</v>
      </c>
      <c r="AD35" s="327">
        <v>1</v>
      </c>
      <c r="AE35" s="327">
        <v>1</v>
      </c>
      <c r="AF35" s="327">
        <v>-4</v>
      </c>
      <c r="AG35" s="327">
        <v>0</v>
      </c>
      <c r="AH35" s="327">
        <v>-4</v>
      </c>
      <c r="AI35" s="327">
        <v>0</v>
      </c>
      <c r="AJ35" s="327">
        <v>-4</v>
      </c>
      <c r="AK35" s="327">
        <v>-1</v>
      </c>
      <c r="AL35" s="327">
        <v>-4</v>
      </c>
      <c r="AM35" s="327">
        <v>-1</v>
      </c>
      <c r="AN35" s="327">
        <v>-2</v>
      </c>
      <c r="AO35" s="327">
        <v>-2</v>
      </c>
      <c r="AP35" s="327">
        <v>1</v>
      </c>
      <c r="AQ35" s="327">
        <v>0</v>
      </c>
      <c r="AR35" s="329"/>
      <c r="AS35" s="326">
        <v>-75</v>
      </c>
      <c r="AT35" s="327">
        <v>13</v>
      </c>
      <c r="AU35" s="327">
        <v>3</v>
      </c>
      <c r="AV35" s="327">
        <v>1</v>
      </c>
      <c r="AW35" s="327">
        <v>-10</v>
      </c>
      <c r="AX35" s="327">
        <v>-40</v>
      </c>
      <c r="AY35" s="327">
        <v>-13</v>
      </c>
      <c r="AZ35" s="327">
        <v>-2</v>
      </c>
      <c r="BA35" s="327">
        <v>2</v>
      </c>
      <c r="BB35" s="327">
        <v>-1</v>
      </c>
      <c r="BC35" s="327">
        <v>-5</v>
      </c>
      <c r="BD35" s="327">
        <v>2</v>
      </c>
      <c r="BE35" s="327">
        <v>-1</v>
      </c>
      <c r="BF35" s="327">
        <v>-1</v>
      </c>
      <c r="BG35" s="327">
        <v>-1</v>
      </c>
      <c r="BH35" s="327">
        <v>-5</v>
      </c>
      <c r="BI35" s="327">
        <v>-1</v>
      </c>
      <c r="BJ35" s="327">
        <v>-5</v>
      </c>
      <c r="BK35" s="327">
        <v>-5</v>
      </c>
      <c r="BL35" s="328">
        <v>-6</v>
      </c>
      <c r="BM35" s="322"/>
    </row>
    <row r="36" spans="1:65">
      <c r="A36" s="324">
        <v>223</v>
      </c>
      <c r="B36" s="325" t="s">
        <v>284</v>
      </c>
      <c r="C36" s="326">
        <v>-219</v>
      </c>
      <c r="D36" s="327">
        <v>29</v>
      </c>
      <c r="E36" s="327">
        <v>11</v>
      </c>
      <c r="F36" s="327">
        <v>10</v>
      </c>
      <c r="G36" s="327">
        <v>-67</v>
      </c>
      <c r="H36" s="327">
        <v>-167</v>
      </c>
      <c r="I36" s="327">
        <v>-73</v>
      </c>
      <c r="J36" s="327">
        <v>-8</v>
      </c>
      <c r="K36" s="327">
        <v>10</v>
      </c>
      <c r="L36" s="327">
        <v>6</v>
      </c>
      <c r="M36" s="327">
        <v>1</v>
      </c>
      <c r="N36" s="327">
        <v>5</v>
      </c>
      <c r="O36" s="327">
        <v>13</v>
      </c>
      <c r="P36" s="327">
        <v>8</v>
      </c>
      <c r="Q36" s="327">
        <v>15</v>
      </c>
      <c r="R36" s="327">
        <v>-5</v>
      </c>
      <c r="S36" s="327">
        <v>-7</v>
      </c>
      <c r="T36" s="327">
        <v>7</v>
      </c>
      <c r="U36" s="327">
        <v>-7</v>
      </c>
      <c r="V36" s="327">
        <v>0</v>
      </c>
      <c r="W36" s="328"/>
      <c r="X36" s="327">
        <v>-76</v>
      </c>
      <c r="Y36" s="327">
        <v>26</v>
      </c>
      <c r="Z36" s="327">
        <v>7</v>
      </c>
      <c r="AA36" s="327">
        <v>4</v>
      </c>
      <c r="AB36" s="327">
        <v>-34</v>
      </c>
      <c r="AC36" s="327">
        <v>-47</v>
      </c>
      <c r="AD36" s="327">
        <v>-66</v>
      </c>
      <c r="AE36" s="327">
        <v>-3</v>
      </c>
      <c r="AF36" s="327">
        <v>1</v>
      </c>
      <c r="AG36" s="327">
        <v>13</v>
      </c>
      <c r="AH36" s="327">
        <v>5</v>
      </c>
      <c r="AI36" s="327">
        <v>2</v>
      </c>
      <c r="AJ36" s="327">
        <v>3</v>
      </c>
      <c r="AK36" s="327">
        <v>2</v>
      </c>
      <c r="AL36" s="327">
        <v>10</v>
      </c>
      <c r="AM36" s="327">
        <v>1</v>
      </c>
      <c r="AN36" s="327">
        <v>-5</v>
      </c>
      <c r="AO36" s="327">
        <v>3</v>
      </c>
      <c r="AP36" s="327">
        <v>-1</v>
      </c>
      <c r="AQ36" s="327">
        <v>3</v>
      </c>
      <c r="AR36" s="329"/>
      <c r="AS36" s="326">
        <v>-143</v>
      </c>
      <c r="AT36" s="327">
        <v>3</v>
      </c>
      <c r="AU36" s="327">
        <v>4</v>
      </c>
      <c r="AV36" s="327">
        <v>6</v>
      </c>
      <c r="AW36" s="327">
        <v>-33</v>
      </c>
      <c r="AX36" s="327">
        <v>-120</v>
      </c>
      <c r="AY36" s="327">
        <v>-7</v>
      </c>
      <c r="AZ36" s="327">
        <v>-5</v>
      </c>
      <c r="BA36" s="327">
        <v>9</v>
      </c>
      <c r="BB36" s="327">
        <v>-7</v>
      </c>
      <c r="BC36" s="327">
        <v>-4</v>
      </c>
      <c r="BD36" s="327">
        <v>3</v>
      </c>
      <c r="BE36" s="327">
        <v>10</v>
      </c>
      <c r="BF36" s="327">
        <v>6</v>
      </c>
      <c r="BG36" s="327">
        <v>5</v>
      </c>
      <c r="BH36" s="327">
        <v>-6</v>
      </c>
      <c r="BI36" s="327">
        <v>-2</v>
      </c>
      <c r="BJ36" s="327">
        <v>4</v>
      </c>
      <c r="BK36" s="327">
        <v>-6</v>
      </c>
      <c r="BL36" s="328">
        <v>-3</v>
      </c>
      <c r="BM36" s="322"/>
    </row>
    <row r="37" spans="1:65">
      <c r="A37" s="324">
        <v>224</v>
      </c>
      <c r="B37" s="325" t="s">
        <v>148</v>
      </c>
      <c r="C37" s="326">
        <v>-177</v>
      </c>
      <c r="D37" s="327">
        <v>29</v>
      </c>
      <c r="E37" s="327">
        <v>0</v>
      </c>
      <c r="F37" s="327">
        <v>12</v>
      </c>
      <c r="G37" s="327">
        <v>1</v>
      </c>
      <c r="H37" s="327">
        <v>-193</v>
      </c>
      <c r="I37" s="327">
        <v>-31</v>
      </c>
      <c r="J37" s="327">
        <v>1</v>
      </c>
      <c r="K37" s="327">
        <v>-12</v>
      </c>
      <c r="L37" s="327">
        <v>11</v>
      </c>
      <c r="M37" s="327">
        <v>13</v>
      </c>
      <c r="N37" s="327">
        <v>7</v>
      </c>
      <c r="O37" s="327">
        <v>-5</v>
      </c>
      <c r="P37" s="327">
        <v>-4</v>
      </c>
      <c r="Q37" s="327">
        <v>-3</v>
      </c>
      <c r="R37" s="327">
        <v>8</v>
      </c>
      <c r="S37" s="327">
        <v>0</v>
      </c>
      <c r="T37" s="327">
        <v>-2</v>
      </c>
      <c r="U37" s="327">
        <v>-3</v>
      </c>
      <c r="V37" s="327">
        <v>-6</v>
      </c>
      <c r="W37" s="328"/>
      <c r="X37" s="327">
        <v>-98</v>
      </c>
      <c r="Y37" s="327">
        <v>15</v>
      </c>
      <c r="Z37" s="327">
        <v>0</v>
      </c>
      <c r="AA37" s="327">
        <v>11</v>
      </c>
      <c r="AB37" s="327">
        <v>-4</v>
      </c>
      <c r="AC37" s="327">
        <v>-115</v>
      </c>
      <c r="AD37" s="327">
        <v>-22</v>
      </c>
      <c r="AE37" s="327">
        <v>3</v>
      </c>
      <c r="AF37" s="327">
        <v>-3</v>
      </c>
      <c r="AG37" s="327">
        <v>6</v>
      </c>
      <c r="AH37" s="327">
        <v>8</v>
      </c>
      <c r="AI37" s="327">
        <v>6</v>
      </c>
      <c r="AJ37" s="327">
        <v>-4</v>
      </c>
      <c r="AK37" s="327">
        <v>-1</v>
      </c>
      <c r="AL37" s="327">
        <v>-4</v>
      </c>
      <c r="AM37" s="327">
        <v>9</v>
      </c>
      <c r="AN37" s="327">
        <v>1</v>
      </c>
      <c r="AO37" s="327">
        <v>-2</v>
      </c>
      <c r="AP37" s="327">
        <v>-3</v>
      </c>
      <c r="AQ37" s="327">
        <v>1</v>
      </c>
      <c r="AR37" s="329"/>
      <c r="AS37" s="326">
        <v>-79</v>
      </c>
      <c r="AT37" s="327">
        <v>14</v>
      </c>
      <c r="AU37" s="327">
        <v>0</v>
      </c>
      <c r="AV37" s="327">
        <v>1</v>
      </c>
      <c r="AW37" s="327">
        <v>5</v>
      </c>
      <c r="AX37" s="327">
        <v>-78</v>
      </c>
      <c r="AY37" s="327">
        <v>-9</v>
      </c>
      <c r="AZ37" s="327">
        <v>-2</v>
      </c>
      <c r="BA37" s="327">
        <v>-9</v>
      </c>
      <c r="BB37" s="327">
        <v>5</v>
      </c>
      <c r="BC37" s="327">
        <v>5</v>
      </c>
      <c r="BD37" s="327">
        <v>1</v>
      </c>
      <c r="BE37" s="327">
        <v>-1</v>
      </c>
      <c r="BF37" s="327">
        <v>-3</v>
      </c>
      <c r="BG37" s="327">
        <v>1</v>
      </c>
      <c r="BH37" s="327">
        <v>-1</v>
      </c>
      <c r="BI37" s="327">
        <v>-1</v>
      </c>
      <c r="BJ37" s="327">
        <v>0</v>
      </c>
      <c r="BK37" s="327">
        <v>0</v>
      </c>
      <c r="BL37" s="328">
        <v>-7</v>
      </c>
      <c r="BM37" s="322"/>
    </row>
    <row r="38" spans="1:65">
      <c r="A38" s="324">
        <v>225</v>
      </c>
      <c r="B38" s="325" t="s">
        <v>285</v>
      </c>
      <c r="C38" s="326">
        <v>-182</v>
      </c>
      <c r="D38" s="327">
        <v>3</v>
      </c>
      <c r="E38" s="327">
        <v>-7</v>
      </c>
      <c r="F38" s="327">
        <v>1</v>
      </c>
      <c r="G38" s="327">
        <v>-38</v>
      </c>
      <c r="H38" s="327">
        <v>-111</v>
      </c>
      <c r="I38" s="327">
        <v>-2</v>
      </c>
      <c r="J38" s="327">
        <v>-4</v>
      </c>
      <c r="K38" s="327">
        <v>-14</v>
      </c>
      <c r="L38" s="327">
        <v>6</v>
      </c>
      <c r="M38" s="327">
        <v>0</v>
      </c>
      <c r="N38" s="327">
        <v>-3</v>
      </c>
      <c r="O38" s="327">
        <v>0</v>
      </c>
      <c r="P38" s="327">
        <v>6</v>
      </c>
      <c r="Q38" s="327">
        <v>6</v>
      </c>
      <c r="R38" s="327">
        <v>-7</v>
      </c>
      <c r="S38" s="327">
        <v>-3</v>
      </c>
      <c r="T38" s="327">
        <v>-2</v>
      </c>
      <c r="U38" s="327">
        <v>-4</v>
      </c>
      <c r="V38" s="327">
        <v>-9</v>
      </c>
      <c r="W38" s="328"/>
      <c r="X38" s="327">
        <v>-82</v>
      </c>
      <c r="Y38" s="327">
        <v>7</v>
      </c>
      <c r="Z38" s="327">
        <v>-6</v>
      </c>
      <c r="AA38" s="327">
        <v>-1</v>
      </c>
      <c r="AB38" s="327">
        <v>-17</v>
      </c>
      <c r="AC38" s="327">
        <v>-60</v>
      </c>
      <c r="AD38" s="327">
        <v>1</v>
      </c>
      <c r="AE38" s="327">
        <v>-5</v>
      </c>
      <c r="AF38" s="327">
        <v>-11</v>
      </c>
      <c r="AG38" s="327">
        <v>3</v>
      </c>
      <c r="AH38" s="327">
        <v>4</v>
      </c>
      <c r="AI38" s="327">
        <v>3</v>
      </c>
      <c r="AJ38" s="327">
        <v>-4</v>
      </c>
      <c r="AK38" s="327">
        <v>8</v>
      </c>
      <c r="AL38" s="327">
        <v>3</v>
      </c>
      <c r="AM38" s="327">
        <v>-1</v>
      </c>
      <c r="AN38" s="327">
        <v>-2</v>
      </c>
      <c r="AO38" s="327">
        <v>0</v>
      </c>
      <c r="AP38" s="327">
        <v>-2</v>
      </c>
      <c r="AQ38" s="327">
        <v>-2</v>
      </c>
      <c r="AR38" s="329"/>
      <c r="AS38" s="326">
        <v>-100</v>
      </c>
      <c r="AT38" s="327">
        <v>-4</v>
      </c>
      <c r="AU38" s="327">
        <v>-1</v>
      </c>
      <c r="AV38" s="327">
        <v>2</v>
      </c>
      <c r="AW38" s="327">
        <v>-21</v>
      </c>
      <c r="AX38" s="327">
        <v>-51</v>
      </c>
      <c r="AY38" s="327">
        <v>-3</v>
      </c>
      <c r="AZ38" s="327">
        <v>1</v>
      </c>
      <c r="BA38" s="327">
        <v>-3</v>
      </c>
      <c r="BB38" s="327">
        <v>3</v>
      </c>
      <c r="BC38" s="327">
        <v>-4</v>
      </c>
      <c r="BD38" s="327">
        <v>-6</v>
      </c>
      <c r="BE38" s="327">
        <v>4</v>
      </c>
      <c r="BF38" s="327">
        <v>-2</v>
      </c>
      <c r="BG38" s="327">
        <v>3</v>
      </c>
      <c r="BH38" s="327">
        <v>-6</v>
      </c>
      <c r="BI38" s="327">
        <v>-1</v>
      </c>
      <c r="BJ38" s="327">
        <v>-2</v>
      </c>
      <c r="BK38" s="327">
        <v>-2</v>
      </c>
      <c r="BL38" s="328">
        <v>-7</v>
      </c>
      <c r="BM38" s="322"/>
    </row>
    <row r="39" spans="1:65">
      <c r="A39" s="324">
        <v>226</v>
      </c>
      <c r="B39" s="325" t="s">
        <v>286</v>
      </c>
      <c r="C39" s="326">
        <v>0</v>
      </c>
      <c r="D39" s="327">
        <v>42</v>
      </c>
      <c r="E39" s="327">
        <v>24</v>
      </c>
      <c r="F39" s="327">
        <v>-4</v>
      </c>
      <c r="G39" s="327">
        <v>-5</v>
      </c>
      <c r="H39" s="327">
        <v>-155</v>
      </c>
      <c r="I39" s="327">
        <v>-70</v>
      </c>
      <c r="J39" s="327">
        <v>-2</v>
      </c>
      <c r="K39" s="327">
        <v>55</v>
      </c>
      <c r="L39" s="327">
        <v>26</v>
      </c>
      <c r="M39" s="327">
        <v>-9</v>
      </c>
      <c r="N39" s="327">
        <v>27</v>
      </c>
      <c r="O39" s="327">
        <v>16</v>
      </c>
      <c r="P39" s="327">
        <v>20</v>
      </c>
      <c r="Q39" s="327">
        <v>13</v>
      </c>
      <c r="R39" s="327">
        <v>12</v>
      </c>
      <c r="S39" s="327">
        <v>-1</v>
      </c>
      <c r="T39" s="327">
        <v>2</v>
      </c>
      <c r="U39" s="327">
        <v>13</v>
      </c>
      <c r="V39" s="327">
        <v>-4</v>
      </c>
      <c r="W39" s="328"/>
      <c r="X39" s="327">
        <v>10</v>
      </c>
      <c r="Y39" s="327">
        <v>18</v>
      </c>
      <c r="Z39" s="327">
        <v>12</v>
      </c>
      <c r="AA39" s="327">
        <v>-4</v>
      </c>
      <c r="AB39" s="327">
        <v>-2</v>
      </c>
      <c r="AC39" s="327">
        <v>-56</v>
      </c>
      <c r="AD39" s="327">
        <v>-39</v>
      </c>
      <c r="AE39" s="327">
        <v>-8</v>
      </c>
      <c r="AF39" s="327">
        <v>22</v>
      </c>
      <c r="AG39" s="327">
        <v>7</v>
      </c>
      <c r="AH39" s="327">
        <v>3</v>
      </c>
      <c r="AI39" s="327">
        <v>16</v>
      </c>
      <c r="AJ39" s="327">
        <v>3</v>
      </c>
      <c r="AK39" s="327">
        <v>13</v>
      </c>
      <c r="AL39" s="327">
        <v>12</v>
      </c>
      <c r="AM39" s="327">
        <v>9</v>
      </c>
      <c r="AN39" s="327">
        <v>-3</v>
      </c>
      <c r="AO39" s="327">
        <v>2</v>
      </c>
      <c r="AP39" s="327">
        <v>7</v>
      </c>
      <c r="AQ39" s="327">
        <v>-2</v>
      </c>
      <c r="AR39" s="329"/>
      <c r="AS39" s="326">
        <v>-10</v>
      </c>
      <c r="AT39" s="327">
        <v>24</v>
      </c>
      <c r="AU39" s="327">
        <v>12</v>
      </c>
      <c r="AV39" s="327">
        <v>0</v>
      </c>
      <c r="AW39" s="327">
        <v>-3</v>
      </c>
      <c r="AX39" s="327">
        <v>-99</v>
      </c>
      <c r="AY39" s="327">
        <v>-31</v>
      </c>
      <c r="AZ39" s="327">
        <v>6</v>
      </c>
      <c r="BA39" s="327">
        <v>33</v>
      </c>
      <c r="BB39" s="327">
        <v>19</v>
      </c>
      <c r="BC39" s="327">
        <v>-12</v>
      </c>
      <c r="BD39" s="327">
        <v>11</v>
      </c>
      <c r="BE39" s="327">
        <v>13</v>
      </c>
      <c r="BF39" s="327">
        <v>7</v>
      </c>
      <c r="BG39" s="327">
        <v>1</v>
      </c>
      <c r="BH39" s="327">
        <v>3</v>
      </c>
      <c r="BI39" s="327">
        <v>2</v>
      </c>
      <c r="BJ39" s="327">
        <v>0</v>
      </c>
      <c r="BK39" s="327">
        <v>6</v>
      </c>
      <c r="BL39" s="328">
        <v>-2</v>
      </c>
      <c r="BM39" s="322"/>
    </row>
    <row r="40" spans="1:65">
      <c r="A40" s="324">
        <v>227</v>
      </c>
      <c r="B40" s="325" t="s">
        <v>287</v>
      </c>
      <c r="C40" s="326">
        <v>-267</v>
      </c>
      <c r="D40" s="327">
        <v>9</v>
      </c>
      <c r="E40" s="327">
        <v>1</v>
      </c>
      <c r="F40" s="327">
        <v>-7</v>
      </c>
      <c r="G40" s="327">
        <v>-55</v>
      </c>
      <c r="H40" s="327">
        <v>-170</v>
      </c>
      <c r="I40" s="327">
        <v>-8</v>
      </c>
      <c r="J40" s="327">
        <v>-9</v>
      </c>
      <c r="K40" s="327">
        <v>-11</v>
      </c>
      <c r="L40" s="327">
        <v>-12</v>
      </c>
      <c r="M40" s="327">
        <v>-14</v>
      </c>
      <c r="N40" s="327">
        <v>-4</v>
      </c>
      <c r="O40" s="327">
        <v>8</v>
      </c>
      <c r="P40" s="327">
        <v>8</v>
      </c>
      <c r="Q40" s="327">
        <v>15</v>
      </c>
      <c r="R40" s="327">
        <v>0</v>
      </c>
      <c r="S40" s="327">
        <v>-7</v>
      </c>
      <c r="T40" s="327">
        <v>1</v>
      </c>
      <c r="U40" s="327">
        <v>-5</v>
      </c>
      <c r="V40" s="327">
        <v>-7</v>
      </c>
      <c r="W40" s="328"/>
      <c r="X40" s="327">
        <v>-152</v>
      </c>
      <c r="Y40" s="327">
        <v>6</v>
      </c>
      <c r="Z40" s="327">
        <v>1</v>
      </c>
      <c r="AA40" s="327">
        <v>1</v>
      </c>
      <c r="AB40" s="327">
        <v>-40</v>
      </c>
      <c r="AC40" s="327">
        <v>-95</v>
      </c>
      <c r="AD40" s="327">
        <v>-9</v>
      </c>
      <c r="AE40" s="327">
        <v>1</v>
      </c>
      <c r="AF40" s="327">
        <v>-15</v>
      </c>
      <c r="AG40" s="327">
        <v>-9</v>
      </c>
      <c r="AH40" s="327">
        <v>-6</v>
      </c>
      <c r="AI40" s="327">
        <v>-5</v>
      </c>
      <c r="AJ40" s="327">
        <v>-2</v>
      </c>
      <c r="AK40" s="327">
        <v>9</v>
      </c>
      <c r="AL40" s="327">
        <v>12</v>
      </c>
      <c r="AM40" s="327">
        <v>4</v>
      </c>
      <c r="AN40" s="327">
        <v>-3</v>
      </c>
      <c r="AO40" s="327">
        <v>1</v>
      </c>
      <c r="AP40" s="327">
        <v>-3</v>
      </c>
      <c r="AQ40" s="327">
        <v>0</v>
      </c>
      <c r="AR40" s="329"/>
      <c r="AS40" s="326">
        <v>-115</v>
      </c>
      <c r="AT40" s="327">
        <v>3</v>
      </c>
      <c r="AU40" s="327">
        <v>0</v>
      </c>
      <c r="AV40" s="327">
        <v>-8</v>
      </c>
      <c r="AW40" s="327">
        <v>-15</v>
      </c>
      <c r="AX40" s="327">
        <v>-75</v>
      </c>
      <c r="AY40" s="327">
        <v>1</v>
      </c>
      <c r="AZ40" s="327">
        <v>-10</v>
      </c>
      <c r="BA40" s="327">
        <v>4</v>
      </c>
      <c r="BB40" s="327">
        <v>-3</v>
      </c>
      <c r="BC40" s="327">
        <v>-8</v>
      </c>
      <c r="BD40" s="327">
        <v>1</v>
      </c>
      <c r="BE40" s="327">
        <v>10</v>
      </c>
      <c r="BF40" s="327">
        <v>-1</v>
      </c>
      <c r="BG40" s="327">
        <v>3</v>
      </c>
      <c r="BH40" s="327">
        <v>-4</v>
      </c>
      <c r="BI40" s="327">
        <v>-4</v>
      </c>
      <c r="BJ40" s="327">
        <v>0</v>
      </c>
      <c r="BK40" s="327">
        <v>-2</v>
      </c>
      <c r="BL40" s="328">
        <v>-7</v>
      </c>
      <c r="BM40" s="322"/>
    </row>
    <row r="41" spans="1:65">
      <c r="A41" s="324">
        <v>228</v>
      </c>
      <c r="B41" s="325" t="s">
        <v>288</v>
      </c>
      <c r="C41" s="326">
        <v>-67</v>
      </c>
      <c r="D41" s="327">
        <v>-27</v>
      </c>
      <c r="E41" s="327">
        <v>-14</v>
      </c>
      <c r="F41" s="327">
        <v>-16</v>
      </c>
      <c r="G41" s="327">
        <v>8</v>
      </c>
      <c r="H41" s="327">
        <v>-106</v>
      </c>
      <c r="I41" s="327">
        <v>22</v>
      </c>
      <c r="J41" s="327">
        <v>26</v>
      </c>
      <c r="K41" s="327">
        <v>16</v>
      </c>
      <c r="L41" s="327">
        <v>-1</v>
      </c>
      <c r="M41" s="327">
        <v>22</v>
      </c>
      <c r="N41" s="327">
        <v>10</v>
      </c>
      <c r="O41" s="327">
        <v>5</v>
      </c>
      <c r="P41" s="327">
        <v>10</v>
      </c>
      <c r="Q41" s="327">
        <v>-3</v>
      </c>
      <c r="R41" s="327">
        <v>-13</v>
      </c>
      <c r="S41" s="327">
        <v>2</v>
      </c>
      <c r="T41" s="327">
        <v>-2</v>
      </c>
      <c r="U41" s="327">
        <v>-3</v>
      </c>
      <c r="V41" s="327">
        <v>-3</v>
      </c>
      <c r="W41" s="328"/>
      <c r="X41" s="327">
        <v>49</v>
      </c>
      <c r="Y41" s="327">
        <v>-16</v>
      </c>
      <c r="Z41" s="327">
        <v>-5</v>
      </c>
      <c r="AA41" s="327">
        <v>-11</v>
      </c>
      <c r="AB41" s="327">
        <v>7</v>
      </c>
      <c r="AC41" s="327">
        <v>-8</v>
      </c>
      <c r="AD41" s="327">
        <v>24</v>
      </c>
      <c r="AE41" s="327">
        <v>14</v>
      </c>
      <c r="AF41" s="327">
        <v>19</v>
      </c>
      <c r="AG41" s="327">
        <v>-3</v>
      </c>
      <c r="AH41" s="327">
        <v>21</v>
      </c>
      <c r="AI41" s="327">
        <v>2</v>
      </c>
      <c r="AJ41" s="327">
        <v>6</v>
      </c>
      <c r="AK41" s="327">
        <v>8</v>
      </c>
      <c r="AL41" s="327">
        <v>2</v>
      </c>
      <c r="AM41" s="327">
        <v>-10</v>
      </c>
      <c r="AN41" s="327">
        <v>0</v>
      </c>
      <c r="AO41" s="327">
        <v>1</v>
      </c>
      <c r="AP41" s="327">
        <v>-2</v>
      </c>
      <c r="AQ41" s="327">
        <v>0</v>
      </c>
      <c r="AR41" s="329"/>
      <c r="AS41" s="326">
        <v>-116</v>
      </c>
      <c r="AT41" s="327">
        <v>-11</v>
      </c>
      <c r="AU41" s="327">
        <v>-9</v>
      </c>
      <c r="AV41" s="327">
        <v>-5</v>
      </c>
      <c r="AW41" s="327">
        <v>1</v>
      </c>
      <c r="AX41" s="327">
        <v>-98</v>
      </c>
      <c r="AY41" s="327">
        <v>-2</v>
      </c>
      <c r="AZ41" s="327">
        <v>12</v>
      </c>
      <c r="BA41" s="327">
        <v>-3</v>
      </c>
      <c r="BB41" s="327">
        <v>2</v>
      </c>
      <c r="BC41" s="327">
        <v>1</v>
      </c>
      <c r="BD41" s="327">
        <v>8</v>
      </c>
      <c r="BE41" s="327">
        <v>-1</v>
      </c>
      <c r="BF41" s="327">
        <v>2</v>
      </c>
      <c r="BG41" s="327">
        <v>-5</v>
      </c>
      <c r="BH41" s="327">
        <v>-3</v>
      </c>
      <c r="BI41" s="327">
        <v>2</v>
      </c>
      <c r="BJ41" s="327">
        <v>-3</v>
      </c>
      <c r="BK41" s="327">
        <v>-1</v>
      </c>
      <c r="BL41" s="328">
        <v>-3</v>
      </c>
      <c r="BM41" s="322"/>
    </row>
    <row r="42" spans="1:65">
      <c r="A42" s="324">
        <v>229</v>
      </c>
      <c r="B42" s="325" t="s">
        <v>131</v>
      </c>
      <c r="C42" s="326">
        <v>-150</v>
      </c>
      <c r="D42" s="327">
        <v>71</v>
      </c>
      <c r="E42" s="327">
        <v>14</v>
      </c>
      <c r="F42" s="327">
        <v>-2</v>
      </c>
      <c r="G42" s="327">
        <v>-28</v>
      </c>
      <c r="H42" s="327">
        <v>-169</v>
      </c>
      <c r="I42" s="327">
        <v>-88</v>
      </c>
      <c r="J42" s="327">
        <v>7</v>
      </c>
      <c r="K42" s="327">
        <v>39</v>
      </c>
      <c r="L42" s="327">
        <v>0</v>
      </c>
      <c r="M42" s="327">
        <v>-12</v>
      </c>
      <c r="N42" s="327">
        <v>-8</v>
      </c>
      <c r="O42" s="327">
        <v>20</v>
      </c>
      <c r="P42" s="327">
        <v>13</v>
      </c>
      <c r="Q42" s="327">
        <v>4</v>
      </c>
      <c r="R42" s="327">
        <v>2</v>
      </c>
      <c r="S42" s="327">
        <v>4</v>
      </c>
      <c r="T42" s="327">
        <v>-10</v>
      </c>
      <c r="U42" s="327">
        <v>-7</v>
      </c>
      <c r="V42" s="327">
        <v>0</v>
      </c>
      <c r="W42" s="328"/>
      <c r="X42" s="327">
        <v>-99</v>
      </c>
      <c r="Y42" s="327">
        <v>28</v>
      </c>
      <c r="Z42" s="327">
        <v>11</v>
      </c>
      <c r="AA42" s="327">
        <v>4</v>
      </c>
      <c r="AB42" s="327">
        <v>-31</v>
      </c>
      <c r="AC42" s="327">
        <v>-85</v>
      </c>
      <c r="AD42" s="327">
        <v>-49</v>
      </c>
      <c r="AE42" s="327">
        <v>-4</v>
      </c>
      <c r="AF42" s="327">
        <v>18</v>
      </c>
      <c r="AG42" s="327">
        <v>-10</v>
      </c>
      <c r="AH42" s="327">
        <v>-6</v>
      </c>
      <c r="AI42" s="327">
        <v>5</v>
      </c>
      <c r="AJ42" s="327">
        <v>11</v>
      </c>
      <c r="AK42" s="327">
        <v>5</v>
      </c>
      <c r="AL42" s="327">
        <v>0</v>
      </c>
      <c r="AM42" s="327">
        <v>2</v>
      </c>
      <c r="AN42" s="327">
        <v>4</v>
      </c>
      <c r="AO42" s="327">
        <v>-1</v>
      </c>
      <c r="AP42" s="327">
        <v>-3</v>
      </c>
      <c r="AQ42" s="327">
        <v>2</v>
      </c>
      <c r="AR42" s="329"/>
      <c r="AS42" s="326">
        <v>-51</v>
      </c>
      <c r="AT42" s="327">
        <v>43</v>
      </c>
      <c r="AU42" s="327">
        <v>3</v>
      </c>
      <c r="AV42" s="327">
        <v>-6</v>
      </c>
      <c r="AW42" s="327">
        <v>3</v>
      </c>
      <c r="AX42" s="327">
        <v>-84</v>
      </c>
      <c r="AY42" s="327">
        <v>-39</v>
      </c>
      <c r="AZ42" s="327">
        <v>11</v>
      </c>
      <c r="BA42" s="327">
        <v>21</v>
      </c>
      <c r="BB42" s="327">
        <v>10</v>
      </c>
      <c r="BC42" s="327">
        <v>-6</v>
      </c>
      <c r="BD42" s="327">
        <v>-13</v>
      </c>
      <c r="BE42" s="327">
        <v>9</v>
      </c>
      <c r="BF42" s="327">
        <v>8</v>
      </c>
      <c r="BG42" s="327">
        <v>4</v>
      </c>
      <c r="BH42" s="327">
        <v>0</v>
      </c>
      <c r="BI42" s="327">
        <v>0</v>
      </c>
      <c r="BJ42" s="327">
        <v>-9</v>
      </c>
      <c r="BK42" s="327">
        <v>-4</v>
      </c>
      <c r="BL42" s="328">
        <v>-2</v>
      </c>
      <c r="BM42" s="322"/>
    </row>
    <row r="43" spans="1:65">
      <c r="A43" s="324">
        <v>301</v>
      </c>
      <c r="B43" s="325" t="s">
        <v>118</v>
      </c>
      <c r="C43" s="326">
        <v>-217</v>
      </c>
      <c r="D43" s="327">
        <v>32</v>
      </c>
      <c r="E43" s="327">
        <v>6</v>
      </c>
      <c r="F43" s="327">
        <v>8</v>
      </c>
      <c r="G43" s="327">
        <v>-15</v>
      </c>
      <c r="H43" s="327">
        <v>-146</v>
      </c>
      <c r="I43" s="327">
        <v>-86</v>
      </c>
      <c r="J43" s="327">
        <v>-14</v>
      </c>
      <c r="K43" s="327">
        <v>4</v>
      </c>
      <c r="L43" s="327">
        <v>-28</v>
      </c>
      <c r="M43" s="327">
        <v>9</v>
      </c>
      <c r="N43" s="327">
        <v>-8</v>
      </c>
      <c r="O43" s="327">
        <v>3</v>
      </c>
      <c r="P43" s="327">
        <v>-3</v>
      </c>
      <c r="Q43" s="327">
        <v>4</v>
      </c>
      <c r="R43" s="327">
        <v>1</v>
      </c>
      <c r="S43" s="327">
        <v>-6</v>
      </c>
      <c r="T43" s="327">
        <v>4</v>
      </c>
      <c r="U43" s="327">
        <v>14</v>
      </c>
      <c r="V43" s="327">
        <v>4</v>
      </c>
      <c r="W43" s="328"/>
      <c r="X43" s="327">
        <v>-124</v>
      </c>
      <c r="Y43" s="327">
        <v>16</v>
      </c>
      <c r="Z43" s="327">
        <v>-3</v>
      </c>
      <c r="AA43" s="327">
        <v>5</v>
      </c>
      <c r="AB43" s="327">
        <v>-6</v>
      </c>
      <c r="AC43" s="327">
        <v>-78</v>
      </c>
      <c r="AD43" s="327">
        <v>-35</v>
      </c>
      <c r="AE43" s="327">
        <v>-8</v>
      </c>
      <c r="AF43" s="327">
        <v>3</v>
      </c>
      <c r="AG43" s="327">
        <v>-25</v>
      </c>
      <c r="AH43" s="327">
        <v>4</v>
      </c>
      <c r="AI43" s="327">
        <v>-6</v>
      </c>
      <c r="AJ43" s="327">
        <v>1</v>
      </c>
      <c r="AK43" s="327">
        <v>-4</v>
      </c>
      <c r="AL43" s="327">
        <v>4</v>
      </c>
      <c r="AM43" s="327">
        <v>1</v>
      </c>
      <c r="AN43" s="327">
        <v>-4</v>
      </c>
      <c r="AO43" s="327">
        <v>2</v>
      </c>
      <c r="AP43" s="327">
        <v>6</v>
      </c>
      <c r="AQ43" s="327">
        <v>3</v>
      </c>
      <c r="AR43" s="329"/>
      <c r="AS43" s="326">
        <v>-93</v>
      </c>
      <c r="AT43" s="327">
        <v>16</v>
      </c>
      <c r="AU43" s="327">
        <v>9</v>
      </c>
      <c r="AV43" s="327">
        <v>3</v>
      </c>
      <c r="AW43" s="327">
        <v>-9</v>
      </c>
      <c r="AX43" s="327">
        <v>-68</v>
      </c>
      <c r="AY43" s="327">
        <v>-51</v>
      </c>
      <c r="AZ43" s="327">
        <v>-6</v>
      </c>
      <c r="BA43" s="327">
        <v>1</v>
      </c>
      <c r="BB43" s="327">
        <v>-3</v>
      </c>
      <c r="BC43" s="327">
        <v>5</v>
      </c>
      <c r="BD43" s="327">
        <v>-2</v>
      </c>
      <c r="BE43" s="327">
        <v>2</v>
      </c>
      <c r="BF43" s="327">
        <v>1</v>
      </c>
      <c r="BG43" s="327">
        <v>0</v>
      </c>
      <c r="BH43" s="327">
        <v>0</v>
      </c>
      <c r="BI43" s="327">
        <v>-2</v>
      </c>
      <c r="BJ43" s="327">
        <v>2</v>
      </c>
      <c r="BK43" s="327">
        <v>8</v>
      </c>
      <c r="BL43" s="328">
        <v>1</v>
      </c>
      <c r="BM43" s="322"/>
    </row>
    <row r="44" spans="1:65">
      <c r="A44" s="324">
        <v>365</v>
      </c>
      <c r="B44" s="325" t="s">
        <v>289</v>
      </c>
      <c r="C44" s="326">
        <v>-144</v>
      </c>
      <c r="D44" s="327">
        <v>12</v>
      </c>
      <c r="E44" s="327">
        <v>-2</v>
      </c>
      <c r="F44" s="327">
        <v>1</v>
      </c>
      <c r="G44" s="327">
        <v>-26</v>
      </c>
      <c r="H44" s="327">
        <v>-64</v>
      </c>
      <c r="I44" s="327">
        <v>-32</v>
      </c>
      <c r="J44" s="327">
        <v>-17</v>
      </c>
      <c r="K44" s="327">
        <v>-5</v>
      </c>
      <c r="L44" s="327">
        <v>-3</v>
      </c>
      <c r="M44" s="327">
        <v>-4</v>
      </c>
      <c r="N44" s="327">
        <v>-4</v>
      </c>
      <c r="O44" s="327">
        <v>10</v>
      </c>
      <c r="P44" s="327">
        <v>4</v>
      </c>
      <c r="Q44" s="327">
        <v>2</v>
      </c>
      <c r="R44" s="327">
        <v>-4</v>
      </c>
      <c r="S44" s="327">
        <v>-4</v>
      </c>
      <c r="T44" s="327">
        <v>-1</v>
      </c>
      <c r="U44" s="327">
        <v>-5</v>
      </c>
      <c r="V44" s="327">
        <v>-2</v>
      </c>
      <c r="W44" s="328"/>
      <c r="X44" s="327">
        <v>-36</v>
      </c>
      <c r="Y44" s="327">
        <v>8</v>
      </c>
      <c r="Z44" s="327">
        <v>-2</v>
      </c>
      <c r="AA44" s="327">
        <v>-2</v>
      </c>
      <c r="AB44" s="327">
        <v>-19</v>
      </c>
      <c r="AC44" s="327">
        <v>-14</v>
      </c>
      <c r="AD44" s="327">
        <v>-9</v>
      </c>
      <c r="AE44" s="327">
        <v>-5</v>
      </c>
      <c r="AF44" s="327">
        <v>-6</v>
      </c>
      <c r="AG44" s="327">
        <v>1</v>
      </c>
      <c r="AH44" s="327">
        <v>1</v>
      </c>
      <c r="AI44" s="327">
        <v>5</v>
      </c>
      <c r="AJ44" s="327">
        <v>6</v>
      </c>
      <c r="AK44" s="327">
        <v>6</v>
      </c>
      <c r="AL44" s="327">
        <v>1</v>
      </c>
      <c r="AM44" s="327">
        <v>-2</v>
      </c>
      <c r="AN44" s="327">
        <v>-3</v>
      </c>
      <c r="AO44" s="327">
        <v>0</v>
      </c>
      <c r="AP44" s="327">
        <v>-2</v>
      </c>
      <c r="AQ44" s="327">
        <v>0</v>
      </c>
      <c r="AR44" s="329"/>
      <c r="AS44" s="326">
        <v>-108</v>
      </c>
      <c r="AT44" s="327">
        <v>4</v>
      </c>
      <c r="AU44" s="327">
        <v>0</v>
      </c>
      <c r="AV44" s="327">
        <v>3</v>
      </c>
      <c r="AW44" s="327">
        <v>-7</v>
      </c>
      <c r="AX44" s="327">
        <v>-50</v>
      </c>
      <c r="AY44" s="327">
        <v>-23</v>
      </c>
      <c r="AZ44" s="327">
        <v>-12</v>
      </c>
      <c r="BA44" s="327">
        <v>1</v>
      </c>
      <c r="BB44" s="327">
        <v>-4</v>
      </c>
      <c r="BC44" s="327">
        <v>-5</v>
      </c>
      <c r="BD44" s="327">
        <v>-9</v>
      </c>
      <c r="BE44" s="327">
        <v>4</v>
      </c>
      <c r="BF44" s="327">
        <v>-2</v>
      </c>
      <c r="BG44" s="327">
        <v>1</v>
      </c>
      <c r="BH44" s="327">
        <v>-2</v>
      </c>
      <c r="BI44" s="327">
        <v>-1</v>
      </c>
      <c r="BJ44" s="327">
        <v>-1</v>
      </c>
      <c r="BK44" s="327">
        <v>-3</v>
      </c>
      <c r="BL44" s="328">
        <v>-2</v>
      </c>
      <c r="BM44" s="322"/>
    </row>
    <row r="45" spans="1:65">
      <c r="A45" s="324">
        <v>381</v>
      </c>
      <c r="B45" s="325" t="s">
        <v>290</v>
      </c>
      <c r="C45" s="326">
        <v>-14</v>
      </c>
      <c r="D45" s="327">
        <v>76</v>
      </c>
      <c r="E45" s="327">
        <v>13</v>
      </c>
      <c r="F45" s="327">
        <v>-2</v>
      </c>
      <c r="G45" s="327">
        <v>-18</v>
      </c>
      <c r="H45" s="327">
        <v>-79</v>
      </c>
      <c r="I45" s="327">
        <v>-30</v>
      </c>
      <c r="J45" s="327">
        <v>-6</v>
      </c>
      <c r="K45" s="327">
        <v>7</v>
      </c>
      <c r="L45" s="327">
        <v>6</v>
      </c>
      <c r="M45" s="327">
        <v>12</v>
      </c>
      <c r="N45" s="327">
        <v>3</v>
      </c>
      <c r="O45" s="327">
        <v>-3</v>
      </c>
      <c r="P45" s="327">
        <v>1</v>
      </c>
      <c r="Q45" s="327">
        <v>4</v>
      </c>
      <c r="R45" s="327">
        <v>-8</v>
      </c>
      <c r="S45" s="327">
        <v>-1</v>
      </c>
      <c r="T45" s="327">
        <v>4</v>
      </c>
      <c r="U45" s="327">
        <v>6</v>
      </c>
      <c r="V45" s="327">
        <v>1</v>
      </c>
      <c r="W45" s="328"/>
      <c r="X45" s="327">
        <v>13</v>
      </c>
      <c r="Y45" s="327">
        <v>43</v>
      </c>
      <c r="Z45" s="327">
        <v>1</v>
      </c>
      <c r="AA45" s="327">
        <v>-2</v>
      </c>
      <c r="AB45" s="327">
        <v>-7</v>
      </c>
      <c r="AC45" s="327">
        <v>-31</v>
      </c>
      <c r="AD45" s="327">
        <v>-12</v>
      </c>
      <c r="AE45" s="327">
        <v>-4</v>
      </c>
      <c r="AF45" s="327">
        <v>11</v>
      </c>
      <c r="AG45" s="327">
        <v>6</v>
      </c>
      <c r="AH45" s="327">
        <v>3</v>
      </c>
      <c r="AI45" s="327">
        <v>4</v>
      </c>
      <c r="AJ45" s="327">
        <v>-1</v>
      </c>
      <c r="AK45" s="327">
        <v>0</v>
      </c>
      <c r="AL45" s="327">
        <v>5</v>
      </c>
      <c r="AM45" s="327">
        <v>-7</v>
      </c>
      <c r="AN45" s="327">
        <v>-3</v>
      </c>
      <c r="AO45" s="327">
        <v>1</v>
      </c>
      <c r="AP45" s="327">
        <v>2</v>
      </c>
      <c r="AQ45" s="327">
        <v>4</v>
      </c>
      <c r="AR45" s="329"/>
      <c r="AS45" s="326">
        <v>-27</v>
      </c>
      <c r="AT45" s="327">
        <v>33</v>
      </c>
      <c r="AU45" s="327">
        <v>12</v>
      </c>
      <c r="AV45" s="327">
        <v>0</v>
      </c>
      <c r="AW45" s="327">
        <v>-11</v>
      </c>
      <c r="AX45" s="327">
        <v>-48</v>
      </c>
      <c r="AY45" s="327">
        <v>-18</v>
      </c>
      <c r="AZ45" s="327">
        <v>-2</v>
      </c>
      <c r="BA45" s="327">
        <v>-4</v>
      </c>
      <c r="BB45" s="327">
        <v>0</v>
      </c>
      <c r="BC45" s="327">
        <v>9</v>
      </c>
      <c r="BD45" s="327">
        <v>-1</v>
      </c>
      <c r="BE45" s="327">
        <v>-2</v>
      </c>
      <c r="BF45" s="327">
        <v>1</v>
      </c>
      <c r="BG45" s="327">
        <v>-1</v>
      </c>
      <c r="BH45" s="327">
        <v>-1</v>
      </c>
      <c r="BI45" s="327">
        <v>2</v>
      </c>
      <c r="BJ45" s="327">
        <v>3</v>
      </c>
      <c r="BK45" s="327">
        <v>4</v>
      </c>
      <c r="BL45" s="328">
        <v>-3</v>
      </c>
      <c r="BM45" s="322"/>
    </row>
    <row r="46" spans="1:65">
      <c r="A46" s="324">
        <v>382</v>
      </c>
      <c r="B46" s="325" t="s">
        <v>291</v>
      </c>
      <c r="C46" s="326">
        <v>292</v>
      </c>
      <c r="D46" s="327">
        <v>115</v>
      </c>
      <c r="E46" s="327">
        <v>20</v>
      </c>
      <c r="F46" s="327">
        <v>4</v>
      </c>
      <c r="G46" s="327">
        <v>-11</v>
      </c>
      <c r="H46" s="327">
        <v>-39</v>
      </c>
      <c r="I46" s="327">
        <v>32</v>
      </c>
      <c r="J46" s="327">
        <v>86</v>
      </c>
      <c r="K46" s="327">
        <v>52</v>
      </c>
      <c r="L46" s="327">
        <v>12</v>
      </c>
      <c r="M46" s="327">
        <v>-9</v>
      </c>
      <c r="N46" s="327">
        <v>14</v>
      </c>
      <c r="O46" s="327">
        <v>-1</v>
      </c>
      <c r="P46" s="327">
        <v>1</v>
      </c>
      <c r="Q46" s="327">
        <v>-4</v>
      </c>
      <c r="R46" s="327">
        <v>-2</v>
      </c>
      <c r="S46" s="327">
        <v>8</v>
      </c>
      <c r="T46" s="327">
        <v>9</v>
      </c>
      <c r="U46" s="327">
        <v>5</v>
      </c>
      <c r="V46" s="327">
        <v>0</v>
      </c>
      <c r="W46" s="328"/>
      <c r="X46" s="327">
        <v>157</v>
      </c>
      <c r="Y46" s="327">
        <v>53</v>
      </c>
      <c r="Z46" s="327">
        <v>8</v>
      </c>
      <c r="AA46" s="327">
        <v>4</v>
      </c>
      <c r="AB46" s="327">
        <v>-3</v>
      </c>
      <c r="AC46" s="327">
        <v>-21</v>
      </c>
      <c r="AD46" s="327">
        <v>6</v>
      </c>
      <c r="AE46" s="327">
        <v>52</v>
      </c>
      <c r="AF46" s="327">
        <v>36</v>
      </c>
      <c r="AG46" s="327">
        <v>5</v>
      </c>
      <c r="AH46" s="327">
        <v>3</v>
      </c>
      <c r="AI46" s="327">
        <v>14</v>
      </c>
      <c r="AJ46" s="327">
        <v>-3</v>
      </c>
      <c r="AK46" s="327">
        <v>-5</v>
      </c>
      <c r="AL46" s="327">
        <v>4</v>
      </c>
      <c r="AM46" s="327">
        <v>-4</v>
      </c>
      <c r="AN46" s="327">
        <v>4</v>
      </c>
      <c r="AO46" s="327">
        <v>2</v>
      </c>
      <c r="AP46" s="327">
        <v>2</v>
      </c>
      <c r="AQ46" s="327">
        <v>0</v>
      </c>
      <c r="AR46" s="329"/>
      <c r="AS46" s="326">
        <v>135</v>
      </c>
      <c r="AT46" s="327">
        <v>62</v>
      </c>
      <c r="AU46" s="327">
        <v>12</v>
      </c>
      <c r="AV46" s="327">
        <v>0</v>
      </c>
      <c r="AW46" s="327">
        <v>-8</v>
      </c>
      <c r="AX46" s="327">
        <v>-18</v>
      </c>
      <c r="AY46" s="327">
        <v>26</v>
      </c>
      <c r="AZ46" s="327">
        <v>34</v>
      </c>
      <c r="BA46" s="327">
        <v>16</v>
      </c>
      <c r="BB46" s="327">
        <v>7</v>
      </c>
      <c r="BC46" s="327">
        <v>-12</v>
      </c>
      <c r="BD46" s="327">
        <v>0</v>
      </c>
      <c r="BE46" s="327">
        <v>2</v>
      </c>
      <c r="BF46" s="327">
        <v>6</v>
      </c>
      <c r="BG46" s="327">
        <v>-8</v>
      </c>
      <c r="BH46" s="327">
        <v>2</v>
      </c>
      <c r="BI46" s="327">
        <v>4</v>
      </c>
      <c r="BJ46" s="327">
        <v>7</v>
      </c>
      <c r="BK46" s="327">
        <v>3</v>
      </c>
      <c r="BL46" s="328">
        <v>0</v>
      </c>
      <c r="BM46" s="322"/>
    </row>
    <row r="47" spans="1:65">
      <c r="A47" s="324">
        <v>442</v>
      </c>
      <c r="B47" s="325" t="s">
        <v>292</v>
      </c>
      <c r="C47" s="326">
        <v>-103</v>
      </c>
      <c r="D47" s="327">
        <v>7</v>
      </c>
      <c r="E47" s="327">
        <v>8</v>
      </c>
      <c r="F47" s="327">
        <v>3</v>
      </c>
      <c r="G47" s="327">
        <v>-10</v>
      </c>
      <c r="H47" s="327">
        <v>-61</v>
      </c>
      <c r="I47" s="327">
        <v>-15</v>
      </c>
      <c r="J47" s="327">
        <v>-15</v>
      </c>
      <c r="K47" s="327">
        <v>11</v>
      </c>
      <c r="L47" s="327">
        <v>4</v>
      </c>
      <c r="M47" s="327">
        <v>-11</v>
      </c>
      <c r="N47" s="327">
        <v>0</v>
      </c>
      <c r="O47" s="327">
        <v>-3</v>
      </c>
      <c r="P47" s="327">
        <v>-1</v>
      </c>
      <c r="Q47" s="327">
        <v>0</v>
      </c>
      <c r="R47" s="327">
        <v>-5</v>
      </c>
      <c r="S47" s="327">
        <v>-4</v>
      </c>
      <c r="T47" s="327">
        <v>-3</v>
      </c>
      <c r="U47" s="327">
        <v>-2</v>
      </c>
      <c r="V47" s="327">
        <v>-6</v>
      </c>
      <c r="W47" s="328"/>
      <c r="X47" s="327">
        <v>-35</v>
      </c>
      <c r="Y47" s="327">
        <v>0</v>
      </c>
      <c r="Z47" s="327">
        <v>8</v>
      </c>
      <c r="AA47" s="327">
        <v>2</v>
      </c>
      <c r="AB47" s="327">
        <v>-2</v>
      </c>
      <c r="AC47" s="327">
        <v>-30</v>
      </c>
      <c r="AD47" s="327">
        <v>-5</v>
      </c>
      <c r="AE47" s="327">
        <v>-2</v>
      </c>
      <c r="AF47" s="327">
        <v>7</v>
      </c>
      <c r="AG47" s="327">
        <v>-2</v>
      </c>
      <c r="AH47" s="327">
        <v>-3</v>
      </c>
      <c r="AI47" s="327">
        <v>-1</v>
      </c>
      <c r="AJ47" s="327">
        <v>-1</v>
      </c>
      <c r="AK47" s="327">
        <v>-1</v>
      </c>
      <c r="AL47" s="327">
        <v>0</v>
      </c>
      <c r="AM47" s="327">
        <v>-1</v>
      </c>
      <c r="AN47" s="327">
        <v>-3</v>
      </c>
      <c r="AO47" s="327">
        <v>0</v>
      </c>
      <c r="AP47" s="327">
        <v>0</v>
      </c>
      <c r="AQ47" s="327">
        <v>-1</v>
      </c>
      <c r="AR47" s="329"/>
      <c r="AS47" s="326">
        <v>-68</v>
      </c>
      <c r="AT47" s="327">
        <v>7</v>
      </c>
      <c r="AU47" s="327">
        <v>0</v>
      </c>
      <c r="AV47" s="327">
        <v>1</v>
      </c>
      <c r="AW47" s="327">
        <v>-8</v>
      </c>
      <c r="AX47" s="327">
        <v>-31</v>
      </c>
      <c r="AY47" s="327">
        <v>-10</v>
      </c>
      <c r="AZ47" s="327">
        <v>-13</v>
      </c>
      <c r="BA47" s="327">
        <v>4</v>
      </c>
      <c r="BB47" s="327">
        <v>6</v>
      </c>
      <c r="BC47" s="327">
        <v>-8</v>
      </c>
      <c r="BD47" s="327">
        <v>1</v>
      </c>
      <c r="BE47" s="327">
        <v>-2</v>
      </c>
      <c r="BF47" s="327">
        <v>0</v>
      </c>
      <c r="BG47" s="327">
        <v>0</v>
      </c>
      <c r="BH47" s="327">
        <v>-4</v>
      </c>
      <c r="BI47" s="327">
        <v>-1</v>
      </c>
      <c r="BJ47" s="327">
        <v>-3</v>
      </c>
      <c r="BK47" s="327">
        <v>-2</v>
      </c>
      <c r="BL47" s="328">
        <v>-5</v>
      </c>
      <c r="BM47" s="322"/>
    </row>
    <row r="48" spans="1:65">
      <c r="A48" s="324">
        <v>443</v>
      </c>
      <c r="B48" s="325" t="s">
        <v>293</v>
      </c>
      <c r="C48" s="326">
        <v>-16</v>
      </c>
      <c r="D48" s="327">
        <v>4</v>
      </c>
      <c r="E48" s="327">
        <v>6</v>
      </c>
      <c r="F48" s="327">
        <v>-2</v>
      </c>
      <c r="G48" s="327">
        <v>0</v>
      </c>
      <c r="H48" s="327">
        <v>-28</v>
      </c>
      <c r="I48" s="327">
        <v>6</v>
      </c>
      <c r="J48" s="327">
        <v>-15</v>
      </c>
      <c r="K48" s="327">
        <v>-3</v>
      </c>
      <c r="L48" s="327">
        <v>7</v>
      </c>
      <c r="M48" s="327">
        <v>2</v>
      </c>
      <c r="N48" s="327">
        <v>8</v>
      </c>
      <c r="O48" s="327">
        <v>2</v>
      </c>
      <c r="P48" s="327">
        <v>4</v>
      </c>
      <c r="Q48" s="327">
        <v>-2</v>
      </c>
      <c r="R48" s="327">
        <v>2</v>
      </c>
      <c r="S48" s="327">
        <v>-3</v>
      </c>
      <c r="T48" s="327">
        <v>0</v>
      </c>
      <c r="U48" s="327">
        <v>-3</v>
      </c>
      <c r="V48" s="327">
        <v>-1</v>
      </c>
      <c r="W48" s="328"/>
      <c r="X48" s="327">
        <v>2</v>
      </c>
      <c r="Y48" s="327">
        <v>2</v>
      </c>
      <c r="Z48" s="327">
        <v>7</v>
      </c>
      <c r="AA48" s="327">
        <v>-2</v>
      </c>
      <c r="AB48" s="327">
        <v>4</v>
      </c>
      <c r="AC48" s="327">
        <v>-5</v>
      </c>
      <c r="AD48" s="327">
        <v>7</v>
      </c>
      <c r="AE48" s="327">
        <v>-11</v>
      </c>
      <c r="AF48" s="327">
        <v>-11</v>
      </c>
      <c r="AG48" s="327">
        <v>4</v>
      </c>
      <c r="AH48" s="327">
        <v>8</v>
      </c>
      <c r="AI48" s="327">
        <v>4</v>
      </c>
      <c r="AJ48" s="327">
        <v>-3</v>
      </c>
      <c r="AK48" s="327">
        <v>3</v>
      </c>
      <c r="AL48" s="327">
        <v>-1</v>
      </c>
      <c r="AM48" s="327">
        <v>0</v>
      </c>
      <c r="AN48" s="327">
        <v>2</v>
      </c>
      <c r="AO48" s="327">
        <v>-3</v>
      </c>
      <c r="AP48" s="327">
        <v>-2</v>
      </c>
      <c r="AQ48" s="327">
        <v>-1</v>
      </c>
      <c r="AR48" s="329"/>
      <c r="AS48" s="326">
        <v>-18</v>
      </c>
      <c r="AT48" s="327">
        <v>2</v>
      </c>
      <c r="AU48" s="327">
        <v>-1</v>
      </c>
      <c r="AV48" s="327">
        <v>0</v>
      </c>
      <c r="AW48" s="327">
        <v>-4</v>
      </c>
      <c r="AX48" s="327">
        <v>-23</v>
      </c>
      <c r="AY48" s="327">
        <v>-1</v>
      </c>
      <c r="AZ48" s="327">
        <v>-4</v>
      </c>
      <c r="BA48" s="327">
        <v>8</v>
      </c>
      <c r="BB48" s="327">
        <v>3</v>
      </c>
      <c r="BC48" s="327">
        <v>-6</v>
      </c>
      <c r="BD48" s="327">
        <v>4</v>
      </c>
      <c r="BE48" s="327">
        <v>5</v>
      </c>
      <c r="BF48" s="327">
        <v>1</v>
      </c>
      <c r="BG48" s="327">
        <v>-1</v>
      </c>
      <c r="BH48" s="327">
        <v>2</v>
      </c>
      <c r="BI48" s="327">
        <v>-5</v>
      </c>
      <c r="BJ48" s="327">
        <v>3</v>
      </c>
      <c r="BK48" s="327">
        <v>-1</v>
      </c>
      <c r="BL48" s="328">
        <v>0</v>
      </c>
      <c r="BM48" s="322"/>
    </row>
    <row r="49" spans="1:65">
      <c r="A49" s="324">
        <v>446</v>
      </c>
      <c r="B49" s="325" t="s">
        <v>294</v>
      </c>
      <c r="C49" s="326">
        <v>-56</v>
      </c>
      <c r="D49" s="327">
        <v>7</v>
      </c>
      <c r="E49" s="327">
        <v>7</v>
      </c>
      <c r="F49" s="327">
        <v>-1</v>
      </c>
      <c r="G49" s="327">
        <v>-6</v>
      </c>
      <c r="H49" s="327">
        <v>-47</v>
      </c>
      <c r="I49" s="327">
        <v>-8</v>
      </c>
      <c r="J49" s="327">
        <v>0</v>
      </c>
      <c r="K49" s="327">
        <v>-1</v>
      </c>
      <c r="L49" s="327">
        <v>0</v>
      </c>
      <c r="M49" s="327">
        <v>-8</v>
      </c>
      <c r="N49" s="327">
        <v>0</v>
      </c>
      <c r="O49" s="327">
        <v>-1</v>
      </c>
      <c r="P49" s="327">
        <v>1</v>
      </c>
      <c r="Q49" s="327">
        <v>-1</v>
      </c>
      <c r="R49" s="327">
        <v>1</v>
      </c>
      <c r="S49" s="327">
        <v>1</v>
      </c>
      <c r="T49" s="327">
        <v>0</v>
      </c>
      <c r="U49" s="327">
        <v>-2</v>
      </c>
      <c r="V49" s="327">
        <v>2</v>
      </c>
      <c r="W49" s="328"/>
      <c r="X49" s="327">
        <v>-31</v>
      </c>
      <c r="Y49" s="327">
        <v>8</v>
      </c>
      <c r="Z49" s="327">
        <v>3</v>
      </c>
      <c r="AA49" s="327">
        <v>-4</v>
      </c>
      <c r="AB49" s="327">
        <v>-9</v>
      </c>
      <c r="AC49" s="327">
        <v>-21</v>
      </c>
      <c r="AD49" s="327">
        <v>-3</v>
      </c>
      <c r="AE49" s="327">
        <v>-1</v>
      </c>
      <c r="AF49" s="327">
        <v>-1</v>
      </c>
      <c r="AG49" s="327">
        <v>-2</v>
      </c>
      <c r="AH49" s="327">
        <v>-5</v>
      </c>
      <c r="AI49" s="327">
        <v>3</v>
      </c>
      <c r="AJ49" s="327">
        <v>3</v>
      </c>
      <c r="AK49" s="327">
        <v>0</v>
      </c>
      <c r="AL49" s="327">
        <v>0</v>
      </c>
      <c r="AM49" s="327">
        <v>-3</v>
      </c>
      <c r="AN49" s="327">
        <v>2</v>
      </c>
      <c r="AO49" s="327">
        <v>0</v>
      </c>
      <c r="AP49" s="327">
        <v>-1</v>
      </c>
      <c r="AQ49" s="327">
        <v>0</v>
      </c>
      <c r="AR49" s="329"/>
      <c r="AS49" s="326">
        <v>-25</v>
      </c>
      <c r="AT49" s="327">
        <v>-1</v>
      </c>
      <c r="AU49" s="327">
        <v>4</v>
      </c>
      <c r="AV49" s="327">
        <v>3</v>
      </c>
      <c r="AW49" s="327">
        <v>3</v>
      </c>
      <c r="AX49" s="327">
        <v>-26</v>
      </c>
      <c r="AY49" s="327">
        <v>-5</v>
      </c>
      <c r="AZ49" s="327">
        <v>1</v>
      </c>
      <c r="BA49" s="327">
        <v>0</v>
      </c>
      <c r="BB49" s="327">
        <v>2</v>
      </c>
      <c r="BC49" s="327">
        <v>-3</v>
      </c>
      <c r="BD49" s="327">
        <v>-3</v>
      </c>
      <c r="BE49" s="327">
        <v>-4</v>
      </c>
      <c r="BF49" s="327">
        <v>1</v>
      </c>
      <c r="BG49" s="327">
        <v>-1</v>
      </c>
      <c r="BH49" s="327">
        <v>4</v>
      </c>
      <c r="BI49" s="327">
        <v>-1</v>
      </c>
      <c r="BJ49" s="327">
        <v>0</v>
      </c>
      <c r="BK49" s="327">
        <v>-1</v>
      </c>
      <c r="BL49" s="328">
        <v>2</v>
      </c>
      <c r="BM49" s="322"/>
    </row>
    <row r="50" spans="1:65">
      <c r="A50" s="324">
        <v>464</v>
      </c>
      <c r="B50" s="325" t="s">
        <v>295</v>
      </c>
      <c r="C50" s="326">
        <v>-62</v>
      </c>
      <c r="D50" s="327">
        <v>24</v>
      </c>
      <c r="E50" s="327">
        <v>9</v>
      </c>
      <c r="F50" s="327">
        <v>-3</v>
      </c>
      <c r="G50" s="327">
        <v>-9</v>
      </c>
      <c r="H50" s="327">
        <v>-78</v>
      </c>
      <c r="I50" s="327">
        <v>37</v>
      </c>
      <c r="J50" s="327">
        <v>6</v>
      </c>
      <c r="K50" s="327">
        <v>-3</v>
      </c>
      <c r="L50" s="327">
        <v>-10</v>
      </c>
      <c r="M50" s="327">
        <v>-10</v>
      </c>
      <c r="N50" s="327">
        <v>-13</v>
      </c>
      <c r="O50" s="327">
        <v>-7</v>
      </c>
      <c r="P50" s="327">
        <v>1</v>
      </c>
      <c r="Q50" s="327">
        <v>-16</v>
      </c>
      <c r="R50" s="327">
        <v>1</v>
      </c>
      <c r="S50" s="327">
        <v>1</v>
      </c>
      <c r="T50" s="327">
        <v>2</v>
      </c>
      <c r="U50" s="327">
        <v>0</v>
      </c>
      <c r="V50" s="327">
        <v>6</v>
      </c>
      <c r="W50" s="328"/>
      <c r="X50" s="327">
        <v>4</v>
      </c>
      <c r="Y50" s="327">
        <v>17</v>
      </c>
      <c r="Z50" s="327">
        <v>5</v>
      </c>
      <c r="AA50" s="327">
        <v>-3</v>
      </c>
      <c r="AB50" s="327">
        <v>-11</v>
      </c>
      <c r="AC50" s="327">
        <v>-19</v>
      </c>
      <c r="AD50" s="327">
        <v>8</v>
      </c>
      <c r="AE50" s="327">
        <v>22</v>
      </c>
      <c r="AF50" s="327">
        <v>-5</v>
      </c>
      <c r="AG50" s="327">
        <v>-3</v>
      </c>
      <c r="AH50" s="327">
        <v>-1</v>
      </c>
      <c r="AI50" s="327">
        <v>-6</v>
      </c>
      <c r="AJ50" s="327">
        <v>-4</v>
      </c>
      <c r="AK50" s="327">
        <v>3</v>
      </c>
      <c r="AL50" s="327">
        <v>-7</v>
      </c>
      <c r="AM50" s="327">
        <v>1</v>
      </c>
      <c r="AN50" s="327">
        <v>1</v>
      </c>
      <c r="AO50" s="327">
        <v>2</v>
      </c>
      <c r="AP50" s="327">
        <v>1</v>
      </c>
      <c r="AQ50" s="327">
        <v>3</v>
      </c>
      <c r="AR50" s="329"/>
      <c r="AS50" s="326">
        <v>-66</v>
      </c>
      <c r="AT50" s="327">
        <v>7</v>
      </c>
      <c r="AU50" s="327">
        <v>4</v>
      </c>
      <c r="AV50" s="327">
        <v>0</v>
      </c>
      <c r="AW50" s="327">
        <v>2</v>
      </c>
      <c r="AX50" s="327">
        <v>-59</v>
      </c>
      <c r="AY50" s="327">
        <v>29</v>
      </c>
      <c r="AZ50" s="327">
        <v>-16</v>
      </c>
      <c r="BA50" s="327">
        <v>2</v>
      </c>
      <c r="BB50" s="327">
        <v>-7</v>
      </c>
      <c r="BC50" s="327">
        <v>-9</v>
      </c>
      <c r="BD50" s="327">
        <v>-7</v>
      </c>
      <c r="BE50" s="327">
        <v>-3</v>
      </c>
      <c r="BF50" s="327">
        <v>-2</v>
      </c>
      <c r="BG50" s="327">
        <v>-9</v>
      </c>
      <c r="BH50" s="327">
        <v>0</v>
      </c>
      <c r="BI50" s="327">
        <v>0</v>
      </c>
      <c r="BJ50" s="327">
        <v>0</v>
      </c>
      <c r="BK50" s="327">
        <v>-1</v>
      </c>
      <c r="BL50" s="328">
        <v>3</v>
      </c>
      <c r="BM50" s="322"/>
    </row>
    <row r="51" spans="1:65">
      <c r="A51" s="324">
        <v>481</v>
      </c>
      <c r="B51" s="325" t="s">
        <v>296</v>
      </c>
      <c r="C51" s="326">
        <v>-67</v>
      </c>
      <c r="D51" s="327">
        <v>7</v>
      </c>
      <c r="E51" s="327">
        <v>6</v>
      </c>
      <c r="F51" s="327">
        <v>1</v>
      </c>
      <c r="G51" s="327">
        <v>-19</v>
      </c>
      <c r="H51" s="327">
        <v>-25</v>
      </c>
      <c r="I51" s="327">
        <v>-8</v>
      </c>
      <c r="J51" s="327">
        <v>-10</v>
      </c>
      <c r="K51" s="327">
        <v>-4</v>
      </c>
      <c r="L51" s="327">
        <v>-11</v>
      </c>
      <c r="M51" s="327">
        <v>4</v>
      </c>
      <c r="N51" s="327">
        <v>3</v>
      </c>
      <c r="O51" s="327">
        <v>1</v>
      </c>
      <c r="P51" s="327">
        <v>2</v>
      </c>
      <c r="Q51" s="327">
        <v>-7</v>
      </c>
      <c r="R51" s="327">
        <v>-4</v>
      </c>
      <c r="S51" s="327">
        <v>-3</v>
      </c>
      <c r="T51" s="327">
        <v>-2</v>
      </c>
      <c r="U51" s="327">
        <v>2</v>
      </c>
      <c r="V51" s="327">
        <v>0</v>
      </c>
      <c r="W51" s="328"/>
      <c r="X51" s="327">
        <v>-22</v>
      </c>
      <c r="Y51" s="327">
        <v>-1</v>
      </c>
      <c r="Z51" s="327">
        <v>2</v>
      </c>
      <c r="AA51" s="327">
        <v>3</v>
      </c>
      <c r="AB51" s="327">
        <v>-14</v>
      </c>
      <c r="AC51" s="327">
        <v>-5</v>
      </c>
      <c r="AD51" s="327">
        <v>7</v>
      </c>
      <c r="AE51" s="327">
        <v>-6</v>
      </c>
      <c r="AF51" s="327">
        <v>-2</v>
      </c>
      <c r="AG51" s="327">
        <v>-5</v>
      </c>
      <c r="AH51" s="327">
        <v>3</v>
      </c>
      <c r="AI51" s="327">
        <v>4</v>
      </c>
      <c r="AJ51" s="327">
        <v>-3</v>
      </c>
      <c r="AK51" s="327">
        <v>3</v>
      </c>
      <c r="AL51" s="327">
        <v>-6</v>
      </c>
      <c r="AM51" s="327">
        <v>1</v>
      </c>
      <c r="AN51" s="327">
        <v>-1</v>
      </c>
      <c r="AO51" s="327">
        <v>-1</v>
      </c>
      <c r="AP51" s="327">
        <v>-1</v>
      </c>
      <c r="AQ51" s="327">
        <v>0</v>
      </c>
      <c r="AR51" s="329"/>
      <c r="AS51" s="326">
        <v>-45</v>
      </c>
      <c r="AT51" s="327">
        <v>8</v>
      </c>
      <c r="AU51" s="327">
        <v>4</v>
      </c>
      <c r="AV51" s="327">
        <v>-2</v>
      </c>
      <c r="AW51" s="327">
        <v>-5</v>
      </c>
      <c r="AX51" s="327">
        <v>-20</v>
      </c>
      <c r="AY51" s="327">
        <v>-15</v>
      </c>
      <c r="AZ51" s="327">
        <v>-4</v>
      </c>
      <c r="BA51" s="327">
        <v>-2</v>
      </c>
      <c r="BB51" s="327">
        <v>-6</v>
      </c>
      <c r="BC51" s="327">
        <v>1</v>
      </c>
      <c r="BD51" s="327">
        <v>-1</v>
      </c>
      <c r="BE51" s="327">
        <v>4</v>
      </c>
      <c r="BF51" s="327">
        <v>-1</v>
      </c>
      <c r="BG51" s="327">
        <v>-1</v>
      </c>
      <c r="BH51" s="327">
        <v>-5</v>
      </c>
      <c r="BI51" s="327">
        <v>-2</v>
      </c>
      <c r="BJ51" s="327">
        <v>-1</v>
      </c>
      <c r="BK51" s="327">
        <v>3</v>
      </c>
      <c r="BL51" s="328">
        <v>0</v>
      </c>
      <c r="BM51" s="322"/>
    </row>
    <row r="52" spans="1:65">
      <c r="A52" s="324">
        <v>501</v>
      </c>
      <c r="B52" s="325" t="s">
        <v>297</v>
      </c>
      <c r="C52" s="326">
        <v>-150</v>
      </c>
      <c r="D52" s="327">
        <v>2</v>
      </c>
      <c r="E52" s="327">
        <v>-1</v>
      </c>
      <c r="F52" s="327">
        <v>2</v>
      </c>
      <c r="G52" s="327">
        <v>-12</v>
      </c>
      <c r="H52" s="327">
        <v>-71</v>
      </c>
      <c r="I52" s="327">
        <v>-33</v>
      </c>
      <c r="J52" s="327">
        <v>-19</v>
      </c>
      <c r="K52" s="327">
        <v>-6</v>
      </c>
      <c r="L52" s="327">
        <v>2</v>
      </c>
      <c r="M52" s="327">
        <v>0</v>
      </c>
      <c r="N52" s="327">
        <v>-5</v>
      </c>
      <c r="O52" s="327">
        <v>1</v>
      </c>
      <c r="P52" s="327">
        <v>9</v>
      </c>
      <c r="Q52" s="327">
        <v>-1</v>
      </c>
      <c r="R52" s="327">
        <v>-6</v>
      </c>
      <c r="S52" s="327">
        <v>-2</v>
      </c>
      <c r="T52" s="327">
        <v>-9</v>
      </c>
      <c r="U52" s="327">
        <v>-4</v>
      </c>
      <c r="V52" s="327">
        <v>3</v>
      </c>
      <c r="W52" s="328"/>
      <c r="X52" s="327">
        <v>-56</v>
      </c>
      <c r="Y52" s="327">
        <v>7</v>
      </c>
      <c r="Z52" s="327">
        <v>1</v>
      </c>
      <c r="AA52" s="327">
        <v>3</v>
      </c>
      <c r="AB52" s="327">
        <v>-1</v>
      </c>
      <c r="AC52" s="327">
        <v>-31</v>
      </c>
      <c r="AD52" s="327">
        <v>-26</v>
      </c>
      <c r="AE52" s="327">
        <v>-10</v>
      </c>
      <c r="AF52" s="327">
        <v>2</v>
      </c>
      <c r="AG52" s="327">
        <v>1</v>
      </c>
      <c r="AH52" s="327">
        <v>1</v>
      </c>
      <c r="AI52" s="327">
        <v>-2</v>
      </c>
      <c r="AJ52" s="327">
        <v>1</v>
      </c>
      <c r="AK52" s="327">
        <v>3</v>
      </c>
      <c r="AL52" s="327">
        <v>1</v>
      </c>
      <c r="AM52" s="327">
        <v>-4</v>
      </c>
      <c r="AN52" s="327">
        <v>1</v>
      </c>
      <c r="AO52" s="327">
        <v>-3</v>
      </c>
      <c r="AP52" s="327">
        <v>-1</v>
      </c>
      <c r="AQ52" s="327">
        <v>1</v>
      </c>
      <c r="AR52" s="329"/>
      <c r="AS52" s="326">
        <v>-94</v>
      </c>
      <c r="AT52" s="327">
        <v>-5</v>
      </c>
      <c r="AU52" s="327">
        <v>-2</v>
      </c>
      <c r="AV52" s="327">
        <v>-1</v>
      </c>
      <c r="AW52" s="327">
        <v>-11</v>
      </c>
      <c r="AX52" s="327">
        <v>-40</v>
      </c>
      <c r="AY52" s="327">
        <v>-7</v>
      </c>
      <c r="AZ52" s="327">
        <v>-9</v>
      </c>
      <c r="BA52" s="327">
        <v>-8</v>
      </c>
      <c r="BB52" s="327">
        <v>1</v>
      </c>
      <c r="BC52" s="327">
        <v>-1</v>
      </c>
      <c r="BD52" s="327">
        <v>-3</v>
      </c>
      <c r="BE52" s="327">
        <v>0</v>
      </c>
      <c r="BF52" s="327">
        <v>6</v>
      </c>
      <c r="BG52" s="327">
        <v>-2</v>
      </c>
      <c r="BH52" s="327">
        <v>-2</v>
      </c>
      <c r="BI52" s="327">
        <v>-3</v>
      </c>
      <c r="BJ52" s="327">
        <v>-6</v>
      </c>
      <c r="BK52" s="327">
        <v>-3</v>
      </c>
      <c r="BL52" s="328">
        <v>2</v>
      </c>
      <c r="BM52" s="322"/>
    </row>
    <row r="53" spans="1:65">
      <c r="A53" s="324">
        <v>585</v>
      </c>
      <c r="B53" s="325" t="s">
        <v>298</v>
      </c>
      <c r="C53" s="326">
        <v>-221</v>
      </c>
      <c r="D53" s="327">
        <v>-8</v>
      </c>
      <c r="E53" s="327">
        <v>5</v>
      </c>
      <c r="F53" s="327">
        <v>-3</v>
      </c>
      <c r="G53" s="327">
        <v>-18</v>
      </c>
      <c r="H53" s="327">
        <v>-95</v>
      </c>
      <c r="I53" s="327">
        <v>-41</v>
      </c>
      <c r="J53" s="327">
        <v>-23</v>
      </c>
      <c r="K53" s="327">
        <v>-16</v>
      </c>
      <c r="L53" s="327">
        <v>-2</v>
      </c>
      <c r="M53" s="327">
        <v>-4</v>
      </c>
      <c r="N53" s="327">
        <v>-1</v>
      </c>
      <c r="O53" s="327">
        <v>0</v>
      </c>
      <c r="P53" s="327">
        <v>0</v>
      </c>
      <c r="Q53" s="327">
        <v>-5</v>
      </c>
      <c r="R53" s="327">
        <v>5</v>
      </c>
      <c r="S53" s="327">
        <v>-1</v>
      </c>
      <c r="T53" s="327">
        <v>-4</v>
      </c>
      <c r="U53" s="327">
        <v>-7</v>
      </c>
      <c r="V53" s="327">
        <v>-3</v>
      </c>
      <c r="W53" s="328"/>
      <c r="X53" s="327">
        <v>-109</v>
      </c>
      <c r="Y53" s="327">
        <v>-1</v>
      </c>
      <c r="Z53" s="327">
        <v>2</v>
      </c>
      <c r="AA53" s="327">
        <v>-2</v>
      </c>
      <c r="AB53" s="327">
        <v>-11</v>
      </c>
      <c r="AC53" s="327">
        <v>-53</v>
      </c>
      <c r="AD53" s="327">
        <v>-26</v>
      </c>
      <c r="AE53" s="327">
        <v>-14</v>
      </c>
      <c r="AF53" s="327">
        <v>-6</v>
      </c>
      <c r="AG53" s="327">
        <v>0</v>
      </c>
      <c r="AH53" s="327">
        <v>0</v>
      </c>
      <c r="AI53" s="327">
        <v>2</v>
      </c>
      <c r="AJ53" s="327">
        <v>0</v>
      </c>
      <c r="AK53" s="327">
        <v>3</v>
      </c>
      <c r="AL53" s="327">
        <v>-5</v>
      </c>
      <c r="AM53" s="327">
        <v>5</v>
      </c>
      <c r="AN53" s="327">
        <v>-1</v>
      </c>
      <c r="AO53" s="327">
        <v>-1</v>
      </c>
      <c r="AP53" s="327">
        <v>-1</v>
      </c>
      <c r="AQ53" s="327">
        <v>0</v>
      </c>
      <c r="AR53" s="329"/>
      <c r="AS53" s="326">
        <v>-112</v>
      </c>
      <c r="AT53" s="327">
        <v>-7</v>
      </c>
      <c r="AU53" s="327">
        <v>3</v>
      </c>
      <c r="AV53" s="327">
        <v>-1</v>
      </c>
      <c r="AW53" s="327">
        <v>-7</v>
      </c>
      <c r="AX53" s="327">
        <v>-42</v>
      </c>
      <c r="AY53" s="327">
        <v>-15</v>
      </c>
      <c r="AZ53" s="327">
        <v>-9</v>
      </c>
      <c r="BA53" s="327">
        <v>-10</v>
      </c>
      <c r="BB53" s="327">
        <v>-2</v>
      </c>
      <c r="BC53" s="327">
        <v>-4</v>
      </c>
      <c r="BD53" s="327">
        <v>-3</v>
      </c>
      <c r="BE53" s="327">
        <v>0</v>
      </c>
      <c r="BF53" s="327">
        <v>-3</v>
      </c>
      <c r="BG53" s="327">
        <v>0</v>
      </c>
      <c r="BH53" s="327">
        <v>0</v>
      </c>
      <c r="BI53" s="327">
        <v>0</v>
      </c>
      <c r="BJ53" s="327">
        <v>-3</v>
      </c>
      <c r="BK53" s="327">
        <v>-6</v>
      </c>
      <c r="BL53" s="328">
        <v>-3</v>
      </c>
      <c r="BM53" s="322"/>
    </row>
    <row r="54" spans="1:65">
      <c r="A54" s="305">
        <v>586</v>
      </c>
      <c r="B54" s="306" t="s">
        <v>142</v>
      </c>
      <c r="C54" s="330">
        <v>-128</v>
      </c>
      <c r="D54" s="331">
        <v>-6</v>
      </c>
      <c r="E54" s="331">
        <v>-3</v>
      </c>
      <c r="F54" s="331">
        <v>2</v>
      </c>
      <c r="G54" s="331">
        <v>-15</v>
      </c>
      <c r="H54" s="331">
        <v>-60</v>
      </c>
      <c r="I54" s="331">
        <v>-19</v>
      </c>
      <c r="J54" s="331">
        <v>-17</v>
      </c>
      <c r="K54" s="331">
        <v>-2</v>
      </c>
      <c r="L54" s="331">
        <v>-3</v>
      </c>
      <c r="M54" s="331">
        <v>0</v>
      </c>
      <c r="N54" s="331">
        <v>-3</v>
      </c>
      <c r="O54" s="331">
        <v>0</v>
      </c>
      <c r="P54" s="331">
        <v>1</v>
      </c>
      <c r="Q54" s="331">
        <v>2</v>
      </c>
      <c r="R54" s="331">
        <v>1</v>
      </c>
      <c r="S54" s="331">
        <v>3</v>
      </c>
      <c r="T54" s="331">
        <v>-1</v>
      </c>
      <c r="U54" s="331">
        <v>-4</v>
      </c>
      <c r="V54" s="331">
        <v>-4</v>
      </c>
      <c r="W54" s="332"/>
      <c r="X54" s="331">
        <v>-61</v>
      </c>
      <c r="Y54" s="331">
        <v>-4</v>
      </c>
      <c r="Z54" s="331">
        <v>0</v>
      </c>
      <c r="AA54" s="331">
        <v>3</v>
      </c>
      <c r="AB54" s="331">
        <v>-8</v>
      </c>
      <c r="AC54" s="331">
        <v>-20</v>
      </c>
      <c r="AD54" s="331">
        <v>-11</v>
      </c>
      <c r="AE54" s="331">
        <v>-11</v>
      </c>
      <c r="AF54" s="331">
        <v>-3</v>
      </c>
      <c r="AG54" s="331">
        <v>-3</v>
      </c>
      <c r="AH54" s="331">
        <v>-2</v>
      </c>
      <c r="AI54" s="331">
        <v>-3</v>
      </c>
      <c r="AJ54" s="331">
        <v>1</v>
      </c>
      <c r="AK54" s="331">
        <v>0</v>
      </c>
      <c r="AL54" s="331">
        <v>1</v>
      </c>
      <c r="AM54" s="331">
        <v>-1</v>
      </c>
      <c r="AN54" s="331">
        <v>2</v>
      </c>
      <c r="AO54" s="331">
        <v>1</v>
      </c>
      <c r="AP54" s="331">
        <v>-3</v>
      </c>
      <c r="AQ54" s="331">
        <v>0</v>
      </c>
      <c r="AR54" s="333"/>
      <c r="AS54" s="330">
        <v>-67</v>
      </c>
      <c r="AT54" s="331">
        <v>-2</v>
      </c>
      <c r="AU54" s="331">
        <v>-3</v>
      </c>
      <c r="AV54" s="331">
        <v>-1</v>
      </c>
      <c r="AW54" s="331">
        <v>-7</v>
      </c>
      <c r="AX54" s="331">
        <v>-40</v>
      </c>
      <c r="AY54" s="331">
        <v>-8</v>
      </c>
      <c r="AZ54" s="331">
        <v>-6</v>
      </c>
      <c r="BA54" s="331">
        <v>1</v>
      </c>
      <c r="BB54" s="331">
        <v>0</v>
      </c>
      <c r="BC54" s="331">
        <v>2</v>
      </c>
      <c r="BD54" s="331">
        <v>0</v>
      </c>
      <c r="BE54" s="331">
        <v>-1</v>
      </c>
      <c r="BF54" s="331">
        <v>1</v>
      </c>
      <c r="BG54" s="331">
        <v>1</v>
      </c>
      <c r="BH54" s="331">
        <v>2</v>
      </c>
      <c r="BI54" s="331">
        <v>1</v>
      </c>
      <c r="BJ54" s="331">
        <v>-2</v>
      </c>
      <c r="BK54" s="331">
        <v>-1</v>
      </c>
      <c r="BL54" s="332">
        <v>-4</v>
      </c>
      <c r="BM54" s="334"/>
    </row>
    <row r="55" spans="1:65">
      <c r="A55" s="325" t="s">
        <v>573</v>
      </c>
    </row>
    <row r="57" spans="1:65">
      <c r="A57" s="290" t="s">
        <v>935</v>
      </c>
      <c r="BE57" s="300" t="s">
        <v>574</v>
      </c>
      <c r="BF57" s="300"/>
      <c r="BG57" s="300"/>
      <c r="BH57" s="300"/>
      <c r="BI57" s="300"/>
      <c r="BJ57" s="300"/>
      <c r="BK57" s="300"/>
    </row>
    <row r="58" spans="1:65">
      <c r="A58" s="301"/>
      <c r="B58" s="303"/>
      <c r="C58" s="301" t="s">
        <v>575</v>
      </c>
      <c r="D58" s="302"/>
      <c r="E58" s="302"/>
      <c r="F58" s="302"/>
      <c r="G58" s="302"/>
      <c r="H58" s="302"/>
      <c r="I58" s="302"/>
      <c r="J58" s="302"/>
      <c r="K58" s="302"/>
      <c r="L58" s="302"/>
      <c r="M58" s="302"/>
      <c r="N58" s="302"/>
      <c r="O58" s="302"/>
      <c r="P58" s="302"/>
      <c r="Q58" s="302"/>
      <c r="R58" s="302"/>
      <c r="S58" s="302"/>
      <c r="T58" s="302"/>
      <c r="U58" s="302"/>
      <c r="V58" s="302"/>
      <c r="W58" s="303"/>
      <c r="X58" s="302" t="s">
        <v>576</v>
      </c>
      <c r="Y58" s="302"/>
      <c r="Z58" s="302"/>
      <c r="AA58" s="302"/>
      <c r="AB58" s="302"/>
      <c r="AC58" s="302" t="s">
        <v>577</v>
      </c>
      <c r="AD58" s="302"/>
      <c r="AE58" s="302"/>
      <c r="AF58" s="302"/>
      <c r="AG58" s="302"/>
      <c r="AH58" s="302"/>
      <c r="AI58" s="302"/>
      <c r="AJ58" s="302"/>
      <c r="AK58" s="302"/>
      <c r="AL58" s="302"/>
      <c r="AM58" s="302"/>
      <c r="AN58" s="302"/>
      <c r="AO58" s="302"/>
      <c r="AP58" s="302"/>
      <c r="AQ58" s="302"/>
      <c r="AR58" s="302"/>
      <c r="AS58" s="301" t="s">
        <v>578</v>
      </c>
      <c r="AT58" s="302"/>
      <c r="AU58" s="302"/>
      <c r="AV58" s="302"/>
      <c r="AW58" s="302"/>
      <c r="AX58" s="302"/>
      <c r="AY58" s="302"/>
      <c r="AZ58" s="302"/>
      <c r="BA58" s="302"/>
      <c r="BB58" s="302"/>
      <c r="BC58" s="302"/>
      <c r="BD58" s="302"/>
      <c r="BE58" s="302"/>
      <c r="BF58" s="302"/>
      <c r="BG58" s="302"/>
      <c r="BH58" s="302"/>
      <c r="BI58" s="302"/>
      <c r="BJ58" s="302"/>
      <c r="BK58" s="302"/>
      <c r="BL58" s="302"/>
      <c r="BM58" s="335"/>
    </row>
    <row r="59" spans="1:65" ht="27">
      <c r="A59" s="305"/>
      <c r="B59" s="309"/>
      <c r="C59" s="324" t="s">
        <v>557</v>
      </c>
      <c r="D59" s="325" t="s">
        <v>558</v>
      </c>
      <c r="E59" s="325" t="s">
        <v>559</v>
      </c>
      <c r="F59" s="325" t="s">
        <v>560</v>
      </c>
      <c r="G59" s="325" t="s">
        <v>240</v>
      </c>
      <c r="H59" s="325" t="s">
        <v>241</v>
      </c>
      <c r="I59" s="325" t="s">
        <v>242</v>
      </c>
      <c r="J59" s="325" t="s">
        <v>243</v>
      </c>
      <c r="K59" s="325" t="s">
        <v>244</v>
      </c>
      <c r="L59" s="325" t="s">
        <v>245</v>
      </c>
      <c r="M59" s="325" t="s">
        <v>246</v>
      </c>
      <c r="N59" s="325" t="s">
        <v>561</v>
      </c>
      <c r="O59" s="325" t="s">
        <v>562</v>
      </c>
      <c r="P59" s="325" t="s">
        <v>563</v>
      </c>
      <c r="Q59" s="325" t="s">
        <v>564</v>
      </c>
      <c r="R59" s="325" t="s">
        <v>565</v>
      </c>
      <c r="S59" s="325" t="s">
        <v>566</v>
      </c>
      <c r="T59" s="325" t="s">
        <v>567</v>
      </c>
      <c r="U59" s="325" t="s">
        <v>568</v>
      </c>
      <c r="V59" s="325" t="s">
        <v>32</v>
      </c>
      <c r="W59" s="336" t="s">
        <v>569</v>
      </c>
      <c r="X59" s="324" t="s">
        <v>557</v>
      </c>
      <c r="Y59" s="325" t="s">
        <v>558</v>
      </c>
      <c r="Z59" s="325" t="s">
        <v>559</v>
      </c>
      <c r="AA59" s="325" t="s">
        <v>560</v>
      </c>
      <c r="AB59" s="325" t="s">
        <v>240</v>
      </c>
      <c r="AC59" s="325" t="s">
        <v>241</v>
      </c>
      <c r="AD59" s="325" t="s">
        <v>242</v>
      </c>
      <c r="AE59" s="325" t="s">
        <v>243</v>
      </c>
      <c r="AF59" s="325" t="s">
        <v>244</v>
      </c>
      <c r="AG59" s="325" t="s">
        <v>245</v>
      </c>
      <c r="AH59" s="325" t="s">
        <v>246</v>
      </c>
      <c r="AI59" s="325" t="s">
        <v>561</v>
      </c>
      <c r="AJ59" s="325" t="s">
        <v>562</v>
      </c>
      <c r="AK59" s="325" t="s">
        <v>563</v>
      </c>
      <c r="AL59" s="325" t="s">
        <v>564</v>
      </c>
      <c r="AM59" s="325" t="s">
        <v>565</v>
      </c>
      <c r="AN59" s="325" t="s">
        <v>566</v>
      </c>
      <c r="AO59" s="325" t="s">
        <v>567</v>
      </c>
      <c r="AP59" s="325" t="s">
        <v>568</v>
      </c>
      <c r="AQ59" s="325" t="s">
        <v>32</v>
      </c>
      <c r="AR59" s="337" t="s">
        <v>569</v>
      </c>
      <c r="AS59" s="305" t="s">
        <v>557</v>
      </c>
      <c r="AT59" s="306" t="s">
        <v>558</v>
      </c>
      <c r="AU59" s="306" t="s">
        <v>559</v>
      </c>
      <c r="AV59" s="306" t="s">
        <v>560</v>
      </c>
      <c r="AW59" s="306" t="s">
        <v>240</v>
      </c>
      <c r="AX59" s="306" t="s">
        <v>241</v>
      </c>
      <c r="AY59" s="306" t="s">
        <v>242</v>
      </c>
      <c r="AZ59" s="306" t="s">
        <v>243</v>
      </c>
      <c r="BA59" s="306" t="s">
        <v>244</v>
      </c>
      <c r="BB59" s="306" t="s">
        <v>245</v>
      </c>
      <c r="BC59" s="306" t="s">
        <v>246</v>
      </c>
      <c r="BD59" s="306" t="s">
        <v>561</v>
      </c>
      <c r="BE59" s="306" t="s">
        <v>562</v>
      </c>
      <c r="BF59" s="306" t="s">
        <v>563</v>
      </c>
      <c r="BG59" s="306" t="s">
        <v>564</v>
      </c>
      <c r="BH59" s="306" t="s">
        <v>565</v>
      </c>
      <c r="BI59" s="306" t="s">
        <v>566</v>
      </c>
      <c r="BJ59" s="306" t="s">
        <v>567</v>
      </c>
      <c r="BK59" s="306" t="s">
        <v>568</v>
      </c>
      <c r="BL59" s="306" t="s">
        <v>32</v>
      </c>
      <c r="BM59" s="338" t="s">
        <v>569</v>
      </c>
    </row>
    <row r="60" spans="1:65">
      <c r="A60" s="324"/>
      <c r="B60" s="325" t="s">
        <v>579</v>
      </c>
      <c r="C60" s="339">
        <v>192814</v>
      </c>
      <c r="D60" s="340">
        <v>12068</v>
      </c>
      <c r="E60" s="340">
        <v>5275</v>
      </c>
      <c r="F60" s="340">
        <v>2852</v>
      </c>
      <c r="G60" s="340">
        <v>8924</v>
      </c>
      <c r="H60" s="340">
        <v>33960</v>
      </c>
      <c r="I60" s="340">
        <v>36927</v>
      </c>
      <c r="J60" s="340">
        <v>25585</v>
      </c>
      <c r="K60" s="340">
        <v>16377</v>
      </c>
      <c r="L60" s="340">
        <v>11076</v>
      </c>
      <c r="M60" s="340">
        <v>9515</v>
      </c>
      <c r="N60" s="340">
        <v>7326</v>
      </c>
      <c r="O60" s="340">
        <v>5575</v>
      </c>
      <c r="P60" s="340">
        <v>4033</v>
      </c>
      <c r="Q60" s="340">
        <v>3128</v>
      </c>
      <c r="R60" s="340">
        <v>2657</v>
      </c>
      <c r="S60" s="340">
        <v>2159</v>
      </c>
      <c r="T60" s="340">
        <v>2093</v>
      </c>
      <c r="U60" s="340">
        <v>1921</v>
      </c>
      <c r="V60" s="340">
        <v>1363</v>
      </c>
      <c r="W60" s="341">
        <v>689</v>
      </c>
      <c r="X60" s="340">
        <v>100745</v>
      </c>
      <c r="Y60" s="340">
        <v>6132</v>
      </c>
      <c r="Z60" s="340">
        <v>2711</v>
      </c>
      <c r="AA60" s="340">
        <v>1467</v>
      </c>
      <c r="AB60" s="340">
        <v>5085</v>
      </c>
      <c r="AC60" s="340">
        <v>17178</v>
      </c>
      <c r="AD60" s="340">
        <v>19013</v>
      </c>
      <c r="AE60" s="340">
        <v>13635</v>
      </c>
      <c r="AF60" s="340">
        <v>8926</v>
      </c>
      <c r="AG60" s="340">
        <v>6224</v>
      </c>
      <c r="AH60" s="340">
        <v>5329</v>
      </c>
      <c r="AI60" s="340">
        <v>4149</v>
      </c>
      <c r="AJ60" s="340">
        <v>3150</v>
      </c>
      <c r="AK60" s="340">
        <v>2308</v>
      </c>
      <c r="AL60" s="340">
        <v>1693</v>
      </c>
      <c r="AM60" s="340">
        <v>1240</v>
      </c>
      <c r="AN60" s="340">
        <v>900</v>
      </c>
      <c r="AO60" s="340">
        <v>721</v>
      </c>
      <c r="AP60" s="340">
        <v>550</v>
      </c>
      <c r="AQ60" s="340">
        <v>334</v>
      </c>
      <c r="AR60" s="340">
        <v>387</v>
      </c>
      <c r="AS60" s="339">
        <v>92069</v>
      </c>
      <c r="AT60" s="340">
        <v>5936</v>
      </c>
      <c r="AU60" s="340">
        <v>2564</v>
      </c>
      <c r="AV60" s="340">
        <v>1385</v>
      </c>
      <c r="AW60" s="340">
        <v>3839</v>
      </c>
      <c r="AX60" s="340">
        <v>16782</v>
      </c>
      <c r="AY60" s="340">
        <v>17914</v>
      </c>
      <c r="AZ60" s="340">
        <v>11950</v>
      </c>
      <c r="BA60" s="340">
        <v>7451</v>
      </c>
      <c r="BB60" s="340">
        <v>4852</v>
      </c>
      <c r="BC60" s="340">
        <v>4186</v>
      </c>
      <c r="BD60" s="340">
        <v>3177</v>
      </c>
      <c r="BE60" s="340">
        <v>2425</v>
      </c>
      <c r="BF60" s="340">
        <v>1725</v>
      </c>
      <c r="BG60" s="340">
        <v>1435</v>
      </c>
      <c r="BH60" s="340">
        <v>1417</v>
      </c>
      <c r="BI60" s="340">
        <v>1259</v>
      </c>
      <c r="BJ60" s="340">
        <v>1372</v>
      </c>
      <c r="BK60" s="340">
        <v>1371</v>
      </c>
      <c r="BL60" s="340">
        <v>1029</v>
      </c>
      <c r="BM60" s="342">
        <v>302</v>
      </c>
    </row>
    <row r="61" spans="1:65">
      <c r="A61" s="301">
        <v>100</v>
      </c>
      <c r="B61" s="303" t="s">
        <v>580</v>
      </c>
      <c r="C61" s="297">
        <v>69140</v>
      </c>
      <c r="D61" s="298">
        <v>3711</v>
      </c>
      <c r="E61" s="298">
        <v>1700</v>
      </c>
      <c r="F61" s="298">
        <v>949</v>
      </c>
      <c r="G61" s="298">
        <v>2976</v>
      </c>
      <c r="H61" s="298">
        <v>13166</v>
      </c>
      <c r="I61" s="298">
        <v>12834</v>
      </c>
      <c r="J61" s="298">
        <v>8789</v>
      </c>
      <c r="K61" s="298">
        <v>5674</v>
      </c>
      <c r="L61" s="298">
        <v>4004</v>
      </c>
      <c r="M61" s="298">
        <v>3424</v>
      </c>
      <c r="N61" s="298">
        <v>2679</v>
      </c>
      <c r="O61" s="298">
        <v>2140</v>
      </c>
      <c r="P61" s="298">
        <v>1543</v>
      </c>
      <c r="Q61" s="298">
        <v>1301</v>
      </c>
      <c r="R61" s="298">
        <v>1107</v>
      </c>
      <c r="S61" s="298">
        <v>908</v>
      </c>
      <c r="T61" s="298">
        <v>848</v>
      </c>
      <c r="U61" s="298">
        <v>793</v>
      </c>
      <c r="V61" s="298">
        <v>594</v>
      </c>
      <c r="W61" s="299">
        <v>142</v>
      </c>
      <c r="X61" s="298">
        <v>35315</v>
      </c>
      <c r="Y61" s="298">
        <v>1873</v>
      </c>
      <c r="Z61" s="298">
        <v>869</v>
      </c>
      <c r="AA61" s="298">
        <v>507</v>
      </c>
      <c r="AB61" s="298">
        <v>1578</v>
      </c>
      <c r="AC61" s="298">
        <v>6300</v>
      </c>
      <c r="AD61" s="298">
        <v>6473</v>
      </c>
      <c r="AE61" s="298">
        <v>4663</v>
      </c>
      <c r="AF61" s="298">
        <v>3099</v>
      </c>
      <c r="AG61" s="298">
        <v>2208</v>
      </c>
      <c r="AH61" s="298">
        <v>1875</v>
      </c>
      <c r="AI61" s="298">
        <v>1510</v>
      </c>
      <c r="AJ61" s="298">
        <v>1220</v>
      </c>
      <c r="AK61" s="298">
        <v>898</v>
      </c>
      <c r="AL61" s="298">
        <v>704</v>
      </c>
      <c r="AM61" s="298">
        <v>514</v>
      </c>
      <c r="AN61" s="298">
        <v>389</v>
      </c>
      <c r="AO61" s="298">
        <v>285</v>
      </c>
      <c r="AP61" s="298">
        <v>207</v>
      </c>
      <c r="AQ61" s="298">
        <v>143</v>
      </c>
      <c r="AR61" s="298">
        <v>69</v>
      </c>
      <c r="AS61" s="297">
        <v>33825</v>
      </c>
      <c r="AT61" s="298">
        <v>1838</v>
      </c>
      <c r="AU61" s="298">
        <v>831</v>
      </c>
      <c r="AV61" s="298">
        <v>442</v>
      </c>
      <c r="AW61" s="298">
        <v>1398</v>
      </c>
      <c r="AX61" s="298">
        <v>6866</v>
      </c>
      <c r="AY61" s="298">
        <v>6361</v>
      </c>
      <c r="AZ61" s="298">
        <v>4126</v>
      </c>
      <c r="BA61" s="298">
        <v>2575</v>
      </c>
      <c r="BB61" s="298">
        <v>1796</v>
      </c>
      <c r="BC61" s="298">
        <v>1549</v>
      </c>
      <c r="BD61" s="298">
        <v>1169</v>
      </c>
      <c r="BE61" s="298">
        <v>920</v>
      </c>
      <c r="BF61" s="298">
        <v>645</v>
      </c>
      <c r="BG61" s="298">
        <v>597</v>
      </c>
      <c r="BH61" s="298">
        <v>593</v>
      </c>
      <c r="BI61" s="298">
        <v>519</v>
      </c>
      <c r="BJ61" s="298">
        <v>563</v>
      </c>
      <c r="BK61" s="298">
        <v>586</v>
      </c>
      <c r="BL61" s="298">
        <v>451</v>
      </c>
      <c r="BM61" s="335">
        <v>73</v>
      </c>
    </row>
    <row r="62" spans="1:65">
      <c r="A62" s="324">
        <v>101</v>
      </c>
      <c r="B62" s="343" t="s">
        <v>177</v>
      </c>
      <c r="C62" s="291">
        <v>9880</v>
      </c>
      <c r="D62" s="292">
        <v>580</v>
      </c>
      <c r="E62" s="292">
        <v>341</v>
      </c>
      <c r="F62" s="292">
        <v>174</v>
      </c>
      <c r="G62" s="292">
        <v>403</v>
      </c>
      <c r="H62" s="292">
        <v>1859</v>
      </c>
      <c r="I62" s="292">
        <v>1753</v>
      </c>
      <c r="J62" s="292">
        <v>1227</v>
      </c>
      <c r="K62" s="292">
        <v>933</v>
      </c>
      <c r="L62" s="292">
        <v>614</v>
      </c>
      <c r="M62" s="292">
        <v>518</v>
      </c>
      <c r="N62" s="292">
        <v>349</v>
      </c>
      <c r="O62" s="292">
        <v>289</v>
      </c>
      <c r="P62" s="292">
        <v>193</v>
      </c>
      <c r="Q62" s="292">
        <v>153</v>
      </c>
      <c r="R62" s="292">
        <v>120</v>
      </c>
      <c r="S62" s="292">
        <v>95</v>
      </c>
      <c r="T62" s="292">
        <v>97</v>
      </c>
      <c r="U62" s="292">
        <v>99</v>
      </c>
      <c r="V62" s="292">
        <v>83</v>
      </c>
      <c r="W62" s="293">
        <v>34</v>
      </c>
      <c r="X62" s="292">
        <v>5044</v>
      </c>
      <c r="Y62" s="292">
        <v>299</v>
      </c>
      <c r="Z62" s="292">
        <v>169</v>
      </c>
      <c r="AA62" s="292">
        <v>101</v>
      </c>
      <c r="AB62" s="292">
        <v>218</v>
      </c>
      <c r="AC62" s="292">
        <v>918</v>
      </c>
      <c r="AD62" s="292">
        <v>877</v>
      </c>
      <c r="AE62" s="292">
        <v>622</v>
      </c>
      <c r="AF62" s="292">
        <v>488</v>
      </c>
      <c r="AG62" s="292">
        <v>340</v>
      </c>
      <c r="AH62" s="292">
        <v>283</v>
      </c>
      <c r="AI62" s="292">
        <v>199</v>
      </c>
      <c r="AJ62" s="292">
        <v>162</v>
      </c>
      <c r="AK62" s="292">
        <v>120</v>
      </c>
      <c r="AL62" s="292">
        <v>78</v>
      </c>
      <c r="AM62" s="292">
        <v>59</v>
      </c>
      <c r="AN62" s="292">
        <v>35</v>
      </c>
      <c r="AO62" s="292">
        <v>30</v>
      </c>
      <c r="AP62" s="292">
        <v>27</v>
      </c>
      <c r="AQ62" s="292">
        <v>19</v>
      </c>
      <c r="AR62" s="292">
        <v>16</v>
      </c>
      <c r="AS62" s="291">
        <v>4836</v>
      </c>
      <c r="AT62" s="292">
        <v>281</v>
      </c>
      <c r="AU62" s="292">
        <v>172</v>
      </c>
      <c r="AV62" s="292">
        <v>73</v>
      </c>
      <c r="AW62" s="292">
        <v>185</v>
      </c>
      <c r="AX62" s="292">
        <v>941</v>
      </c>
      <c r="AY62" s="292">
        <v>876</v>
      </c>
      <c r="AZ62" s="292">
        <v>605</v>
      </c>
      <c r="BA62" s="292">
        <v>445</v>
      </c>
      <c r="BB62" s="292">
        <v>274</v>
      </c>
      <c r="BC62" s="292">
        <v>235</v>
      </c>
      <c r="BD62" s="292">
        <v>150</v>
      </c>
      <c r="BE62" s="292">
        <v>127</v>
      </c>
      <c r="BF62" s="292">
        <v>73</v>
      </c>
      <c r="BG62" s="292">
        <v>75</v>
      </c>
      <c r="BH62" s="292">
        <v>61</v>
      </c>
      <c r="BI62" s="292">
        <v>60</v>
      </c>
      <c r="BJ62" s="292">
        <v>67</v>
      </c>
      <c r="BK62" s="292">
        <v>72</v>
      </c>
      <c r="BL62" s="292">
        <v>64</v>
      </c>
      <c r="BM62" s="344">
        <v>18</v>
      </c>
    </row>
    <row r="63" spans="1:65">
      <c r="A63" s="324">
        <v>102</v>
      </c>
      <c r="B63" s="343" t="s">
        <v>178</v>
      </c>
      <c r="C63" s="291">
        <v>6857</v>
      </c>
      <c r="D63" s="292">
        <v>377</v>
      </c>
      <c r="E63" s="292">
        <v>184</v>
      </c>
      <c r="F63" s="292">
        <v>111</v>
      </c>
      <c r="G63" s="292">
        <v>367</v>
      </c>
      <c r="H63" s="292">
        <v>1321</v>
      </c>
      <c r="I63" s="292">
        <v>1314</v>
      </c>
      <c r="J63" s="292">
        <v>894</v>
      </c>
      <c r="K63" s="292">
        <v>577</v>
      </c>
      <c r="L63" s="292">
        <v>373</v>
      </c>
      <c r="M63" s="292">
        <v>311</v>
      </c>
      <c r="N63" s="292">
        <v>240</v>
      </c>
      <c r="O63" s="292">
        <v>194</v>
      </c>
      <c r="P63" s="292">
        <v>135</v>
      </c>
      <c r="Q63" s="292">
        <v>94</v>
      </c>
      <c r="R63" s="292">
        <v>105</v>
      </c>
      <c r="S63" s="292">
        <v>65</v>
      </c>
      <c r="T63" s="292">
        <v>85</v>
      </c>
      <c r="U63" s="292">
        <v>65</v>
      </c>
      <c r="V63" s="292">
        <v>45</v>
      </c>
      <c r="W63" s="293">
        <v>13</v>
      </c>
      <c r="X63" s="292">
        <v>3388</v>
      </c>
      <c r="Y63" s="292">
        <v>193</v>
      </c>
      <c r="Z63" s="292">
        <v>83</v>
      </c>
      <c r="AA63" s="292">
        <v>51</v>
      </c>
      <c r="AB63" s="292">
        <v>237</v>
      </c>
      <c r="AC63" s="292">
        <v>607</v>
      </c>
      <c r="AD63" s="292">
        <v>655</v>
      </c>
      <c r="AE63" s="292">
        <v>457</v>
      </c>
      <c r="AF63" s="292">
        <v>303</v>
      </c>
      <c r="AG63" s="292">
        <v>170</v>
      </c>
      <c r="AH63" s="292">
        <v>163</v>
      </c>
      <c r="AI63" s="292">
        <v>137</v>
      </c>
      <c r="AJ63" s="292">
        <v>101</v>
      </c>
      <c r="AK63" s="292">
        <v>64</v>
      </c>
      <c r="AL63" s="292">
        <v>47</v>
      </c>
      <c r="AM63" s="292">
        <v>41</v>
      </c>
      <c r="AN63" s="292">
        <v>21</v>
      </c>
      <c r="AO63" s="292">
        <v>32</v>
      </c>
      <c r="AP63" s="292">
        <v>15</v>
      </c>
      <c r="AQ63" s="292">
        <v>11</v>
      </c>
      <c r="AR63" s="292">
        <v>7</v>
      </c>
      <c r="AS63" s="291">
        <v>3469</v>
      </c>
      <c r="AT63" s="292">
        <v>184</v>
      </c>
      <c r="AU63" s="292">
        <v>101</v>
      </c>
      <c r="AV63" s="292">
        <v>60</v>
      </c>
      <c r="AW63" s="292">
        <v>130</v>
      </c>
      <c r="AX63" s="292">
        <v>714</v>
      </c>
      <c r="AY63" s="292">
        <v>659</v>
      </c>
      <c r="AZ63" s="292">
        <v>437</v>
      </c>
      <c r="BA63" s="292">
        <v>274</v>
      </c>
      <c r="BB63" s="292">
        <v>203</v>
      </c>
      <c r="BC63" s="292">
        <v>148</v>
      </c>
      <c r="BD63" s="292">
        <v>103</v>
      </c>
      <c r="BE63" s="292">
        <v>93</v>
      </c>
      <c r="BF63" s="292">
        <v>71</v>
      </c>
      <c r="BG63" s="292">
        <v>47</v>
      </c>
      <c r="BH63" s="292">
        <v>64</v>
      </c>
      <c r="BI63" s="292">
        <v>44</v>
      </c>
      <c r="BJ63" s="292">
        <v>53</v>
      </c>
      <c r="BK63" s="292">
        <v>50</v>
      </c>
      <c r="BL63" s="292">
        <v>34</v>
      </c>
      <c r="BM63" s="344">
        <v>6</v>
      </c>
    </row>
    <row r="64" spans="1:65">
      <c r="A64" s="324">
        <v>105</v>
      </c>
      <c r="B64" s="343" t="s">
        <v>179</v>
      </c>
      <c r="C64" s="291">
        <v>7346</v>
      </c>
      <c r="D64" s="292">
        <v>201</v>
      </c>
      <c r="E64" s="292">
        <v>85</v>
      </c>
      <c r="F64" s="292">
        <v>71</v>
      </c>
      <c r="G64" s="292">
        <v>286</v>
      </c>
      <c r="H64" s="292">
        <v>1788</v>
      </c>
      <c r="I64" s="292">
        <v>1584</v>
      </c>
      <c r="J64" s="292">
        <v>934</v>
      </c>
      <c r="K64" s="292">
        <v>541</v>
      </c>
      <c r="L64" s="292">
        <v>388</v>
      </c>
      <c r="M64" s="292">
        <v>324</v>
      </c>
      <c r="N64" s="292">
        <v>281</v>
      </c>
      <c r="O64" s="292">
        <v>209</v>
      </c>
      <c r="P64" s="292">
        <v>160</v>
      </c>
      <c r="Q64" s="292">
        <v>126</v>
      </c>
      <c r="R64" s="292">
        <v>99</v>
      </c>
      <c r="S64" s="292">
        <v>112</v>
      </c>
      <c r="T64" s="292">
        <v>72</v>
      </c>
      <c r="U64" s="292">
        <v>51</v>
      </c>
      <c r="V64" s="292">
        <v>34</v>
      </c>
      <c r="W64" s="293">
        <v>12</v>
      </c>
      <c r="X64" s="292">
        <v>3980</v>
      </c>
      <c r="Y64" s="292">
        <v>111</v>
      </c>
      <c r="Z64" s="292">
        <v>47</v>
      </c>
      <c r="AA64" s="292">
        <v>44</v>
      </c>
      <c r="AB64" s="292">
        <v>157</v>
      </c>
      <c r="AC64" s="292">
        <v>869</v>
      </c>
      <c r="AD64" s="292">
        <v>833</v>
      </c>
      <c r="AE64" s="292">
        <v>529</v>
      </c>
      <c r="AF64" s="292">
        <v>319</v>
      </c>
      <c r="AG64" s="292">
        <v>229</v>
      </c>
      <c r="AH64" s="292">
        <v>193</v>
      </c>
      <c r="AI64" s="292">
        <v>175</v>
      </c>
      <c r="AJ64" s="292">
        <v>127</v>
      </c>
      <c r="AK64" s="292">
        <v>112</v>
      </c>
      <c r="AL64" s="292">
        <v>79</v>
      </c>
      <c r="AM64" s="292">
        <v>54</v>
      </c>
      <c r="AN64" s="292">
        <v>52</v>
      </c>
      <c r="AO64" s="292">
        <v>30</v>
      </c>
      <c r="AP64" s="292">
        <v>8</v>
      </c>
      <c r="AQ64" s="292">
        <v>12</v>
      </c>
      <c r="AR64" s="292">
        <v>6</v>
      </c>
      <c r="AS64" s="291">
        <v>3366</v>
      </c>
      <c r="AT64" s="292">
        <v>90</v>
      </c>
      <c r="AU64" s="292">
        <v>38</v>
      </c>
      <c r="AV64" s="292">
        <v>27</v>
      </c>
      <c r="AW64" s="292">
        <v>129</v>
      </c>
      <c r="AX64" s="292">
        <v>919</v>
      </c>
      <c r="AY64" s="292">
        <v>751</v>
      </c>
      <c r="AZ64" s="292">
        <v>405</v>
      </c>
      <c r="BA64" s="292">
        <v>222</v>
      </c>
      <c r="BB64" s="292">
        <v>159</v>
      </c>
      <c r="BC64" s="292">
        <v>131</v>
      </c>
      <c r="BD64" s="292">
        <v>106</v>
      </c>
      <c r="BE64" s="292">
        <v>82</v>
      </c>
      <c r="BF64" s="292">
        <v>48</v>
      </c>
      <c r="BG64" s="292">
        <v>47</v>
      </c>
      <c r="BH64" s="292">
        <v>45</v>
      </c>
      <c r="BI64" s="292">
        <v>60</v>
      </c>
      <c r="BJ64" s="292">
        <v>42</v>
      </c>
      <c r="BK64" s="292">
        <v>43</v>
      </c>
      <c r="BL64" s="292">
        <v>22</v>
      </c>
      <c r="BM64" s="344">
        <v>6</v>
      </c>
    </row>
    <row r="65" spans="1:65">
      <c r="A65" s="324">
        <v>106</v>
      </c>
      <c r="B65" s="343" t="s">
        <v>387</v>
      </c>
      <c r="C65" s="291">
        <v>4853</v>
      </c>
      <c r="D65" s="292">
        <v>213</v>
      </c>
      <c r="E65" s="292">
        <v>89</v>
      </c>
      <c r="F65" s="292">
        <v>59</v>
      </c>
      <c r="G65" s="292">
        <v>218</v>
      </c>
      <c r="H65" s="292">
        <v>985</v>
      </c>
      <c r="I65" s="292">
        <v>917</v>
      </c>
      <c r="J65" s="292">
        <v>527</v>
      </c>
      <c r="K65" s="292">
        <v>334</v>
      </c>
      <c r="L65" s="292">
        <v>265</v>
      </c>
      <c r="M65" s="292">
        <v>260</v>
      </c>
      <c r="N65" s="292">
        <v>215</v>
      </c>
      <c r="O65" s="292">
        <v>146</v>
      </c>
      <c r="P65" s="292">
        <v>146</v>
      </c>
      <c r="Q65" s="292">
        <v>118</v>
      </c>
      <c r="R65" s="292">
        <v>100</v>
      </c>
      <c r="S65" s="292">
        <v>80</v>
      </c>
      <c r="T65" s="292">
        <v>67</v>
      </c>
      <c r="U65" s="292">
        <v>74</v>
      </c>
      <c r="V65" s="292">
        <v>40</v>
      </c>
      <c r="W65" s="293">
        <v>5</v>
      </c>
      <c r="X65" s="292">
        <v>2626</v>
      </c>
      <c r="Y65" s="292">
        <v>117</v>
      </c>
      <c r="Z65" s="292">
        <v>45</v>
      </c>
      <c r="AA65" s="292">
        <v>36</v>
      </c>
      <c r="AB65" s="292">
        <v>77</v>
      </c>
      <c r="AC65" s="292">
        <v>517</v>
      </c>
      <c r="AD65" s="292">
        <v>502</v>
      </c>
      <c r="AE65" s="292">
        <v>312</v>
      </c>
      <c r="AF65" s="292">
        <v>192</v>
      </c>
      <c r="AG65" s="292">
        <v>167</v>
      </c>
      <c r="AH65" s="292">
        <v>147</v>
      </c>
      <c r="AI65" s="292">
        <v>124</v>
      </c>
      <c r="AJ65" s="292">
        <v>80</v>
      </c>
      <c r="AK65" s="292">
        <v>80</v>
      </c>
      <c r="AL65" s="292">
        <v>74</v>
      </c>
      <c r="AM65" s="292">
        <v>57</v>
      </c>
      <c r="AN65" s="292">
        <v>39</v>
      </c>
      <c r="AO65" s="292">
        <v>21</v>
      </c>
      <c r="AP65" s="292">
        <v>31</v>
      </c>
      <c r="AQ65" s="292">
        <v>8</v>
      </c>
      <c r="AR65" s="292">
        <v>4</v>
      </c>
      <c r="AS65" s="291">
        <v>2227</v>
      </c>
      <c r="AT65" s="292">
        <v>96</v>
      </c>
      <c r="AU65" s="292">
        <v>44</v>
      </c>
      <c r="AV65" s="292">
        <v>23</v>
      </c>
      <c r="AW65" s="292">
        <v>141</v>
      </c>
      <c r="AX65" s="292">
        <v>468</v>
      </c>
      <c r="AY65" s="292">
        <v>415</v>
      </c>
      <c r="AZ65" s="292">
        <v>215</v>
      </c>
      <c r="BA65" s="292">
        <v>142</v>
      </c>
      <c r="BB65" s="292">
        <v>98</v>
      </c>
      <c r="BC65" s="292">
        <v>113</v>
      </c>
      <c r="BD65" s="292">
        <v>91</v>
      </c>
      <c r="BE65" s="292">
        <v>66</v>
      </c>
      <c r="BF65" s="292">
        <v>66</v>
      </c>
      <c r="BG65" s="292">
        <v>44</v>
      </c>
      <c r="BH65" s="292">
        <v>43</v>
      </c>
      <c r="BI65" s="292">
        <v>41</v>
      </c>
      <c r="BJ65" s="292">
        <v>46</v>
      </c>
      <c r="BK65" s="292">
        <v>43</v>
      </c>
      <c r="BL65" s="292">
        <v>32</v>
      </c>
      <c r="BM65" s="344">
        <v>1</v>
      </c>
    </row>
    <row r="66" spans="1:65">
      <c r="A66" s="324">
        <v>107</v>
      </c>
      <c r="B66" s="343" t="s">
        <v>181</v>
      </c>
      <c r="C66" s="291">
        <v>6523</v>
      </c>
      <c r="D66" s="292">
        <v>448</v>
      </c>
      <c r="E66" s="292">
        <v>194</v>
      </c>
      <c r="F66" s="292">
        <v>90</v>
      </c>
      <c r="G66" s="292">
        <v>273</v>
      </c>
      <c r="H66" s="292">
        <v>921</v>
      </c>
      <c r="I66" s="292">
        <v>1104</v>
      </c>
      <c r="J66" s="292">
        <v>936</v>
      </c>
      <c r="K66" s="292">
        <v>530</v>
      </c>
      <c r="L66" s="292">
        <v>417</v>
      </c>
      <c r="M66" s="292">
        <v>345</v>
      </c>
      <c r="N66" s="292">
        <v>284</v>
      </c>
      <c r="O66" s="292">
        <v>202</v>
      </c>
      <c r="P66" s="292">
        <v>174</v>
      </c>
      <c r="Q66" s="292">
        <v>156</v>
      </c>
      <c r="R66" s="292">
        <v>125</v>
      </c>
      <c r="S66" s="292">
        <v>93</v>
      </c>
      <c r="T66" s="292">
        <v>92</v>
      </c>
      <c r="U66" s="292">
        <v>77</v>
      </c>
      <c r="V66" s="292">
        <v>62</v>
      </c>
      <c r="W66" s="293">
        <v>15</v>
      </c>
      <c r="X66" s="292">
        <v>3218</v>
      </c>
      <c r="Y66" s="292">
        <v>233</v>
      </c>
      <c r="Z66" s="292">
        <v>101</v>
      </c>
      <c r="AA66" s="292">
        <v>51</v>
      </c>
      <c r="AB66" s="292">
        <v>128</v>
      </c>
      <c r="AC66" s="292">
        <v>412</v>
      </c>
      <c r="AD66" s="292">
        <v>520</v>
      </c>
      <c r="AE66" s="292">
        <v>471</v>
      </c>
      <c r="AF66" s="292">
        <v>271</v>
      </c>
      <c r="AG66" s="292">
        <v>226</v>
      </c>
      <c r="AH66" s="292">
        <v>179</v>
      </c>
      <c r="AI66" s="292">
        <v>157</v>
      </c>
      <c r="AJ66" s="292">
        <v>118</v>
      </c>
      <c r="AK66" s="292">
        <v>100</v>
      </c>
      <c r="AL66" s="292">
        <v>82</v>
      </c>
      <c r="AM66" s="292">
        <v>66</v>
      </c>
      <c r="AN66" s="292">
        <v>43</v>
      </c>
      <c r="AO66" s="292">
        <v>28</v>
      </c>
      <c r="AP66" s="292">
        <v>17</v>
      </c>
      <c r="AQ66" s="292">
        <v>15</v>
      </c>
      <c r="AR66" s="292">
        <v>10</v>
      </c>
      <c r="AS66" s="291">
        <v>3305</v>
      </c>
      <c r="AT66" s="292">
        <v>215</v>
      </c>
      <c r="AU66" s="292">
        <v>93</v>
      </c>
      <c r="AV66" s="292">
        <v>39</v>
      </c>
      <c r="AW66" s="292">
        <v>145</v>
      </c>
      <c r="AX66" s="292">
        <v>509</v>
      </c>
      <c r="AY66" s="292">
        <v>584</v>
      </c>
      <c r="AZ66" s="292">
        <v>465</v>
      </c>
      <c r="BA66" s="292">
        <v>259</v>
      </c>
      <c r="BB66" s="292">
        <v>191</v>
      </c>
      <c r="BC66" s="292">
        <v>166</v>
      </c>
      <c r="BD66" s="292">
        <v>127</v>
      </c>
      <c r="BE66" s="292">
        <v>84</v>
      </c>
      <c r="BF66" s="292">
        <v>74</v>
      </c>
      <c r="BG66" s="292">
        <v>74</v>
      </c>
      <c r="BH66" s="292">
        <v>59</v>
      </c>
      <c r="BI66" s="292">
        <v>50</v>
      </c>
      <c r="BJ66" s="292">
        <v>64</v>
      </c>
      <c r="BK66" s="292">
        <v>60</v>
      </c>
      <c r="BL66" s="292">
        <v>47</v>
      </c>
      <c r="BM66" s="344">
        <v>5</v>
      </c>
    </row>
    <row r="67" spans="1:65">
      <c r="A67" s="324">
        <v>108</v>
      </c>
      <c r="B67" s="343" t="s">
        <v>182</v>
      </c>
      <c r="C67" s="291">
        <v>7179</v>
      </c>
      <c r="D67" s="292">
        <v>492</v>
      </c>
      <c r="E67" s="292">
        <v>222</v>
      </c>
      <c r="F67" s="292">
        <v>100</v>
      </c>
      <c r="G67" s="292">
        <v>339</v>
      </c>
      <c r="H67" s="292">
        <v>1044</v>
      </c>
      <c r="I67" s="292">
        <v>1257</v>
      </c>
      <c r="J67" s="292">
        <v>886</v>
      </c>
      <c r="K67" s="292">
        <v>623</v>
      </c>
      <c r="L67" s="292">
        <v>407</v>
      </c>
      <c r="M67" s="292">
        <v>340</v>
      </c>
      <c r="N67" s="292">
        <v>297</v>
      </c>
      <c r="O67" s="292">
        <v>237</v>
      </c>
      <c r="P67" s="292">
        <v>184</v>
      </c>
      <c r="Q67" s="292">
        <v>168</v>
      </c>
      <c r="R67" s="292">
        <v>142</v>
      </c>
      <c r="S67" s="292">
        <v>129</v>
      </c>
      <c r="T67" s="292">
        <v>123</v>
      </c>
      <c r="U67" s="292">
        <v>100</v>
      </c>
      <c r="V67" s="292">
        <v>89</v>
      </c>
      <c r="W67" s="293">
        <v>10</v>
      </c>
      <c r="X67" s="292">
        <v>3553</v>
      </c>
      <c r="Y67" s="292">
        <v>238</v>
      </c>
      <c r="Z67" s="292">
        <v>115</v>
      </c>
      <c r="AA67" s="292">
        <v>52</v>
      </c>
      <c r="AB67" s="292">
        <v>201</v>
      </c>
      <c r="AC67" s="292">
        <v>519</v>
      </c>
      <c r="AD67" s="292">
        <v>611</v>
      </c>
      <c r="AE67" s="292">
        <v>455</v>
      </c>
      <c r="AF67" s="292">
        <v>322</v>
      </c>
      <c r="AG67" s="292">
        <v>204</v>
      </c>
      <c r="AH67" s="292">
        <v>168</v>
      </c>
      <c r="AI67" s="292">
        <v>153</v>
      </c>
      <c r="AJ67" s="292">
        <v>121</v>
      </c>
      <c r="AK67" s="292">
        <v>95</v>
      </c>
      <c r="AL67" s="292">
        <v>92</v>
      </c>
      <c r="AM67" s="292">
        <v>59</v>
      </c>
      <c r="AN67" s="292">
        <v>58</v>
      </c>
      <c r="AO67" s="292">
        <v>45</v>
      </c>
      <c r="AP67" s="292">
        <v>21</v>
      </c>
      <c r="AQ67" s="292">
        <v>24</v>
      </c>
      <c r="AR67" s="292">
        <v>5</v>
      </c>
      <c r="AS67" s="291">
        <v>3626</v>
      </c>
      <c r="AT67" s="292">
        <v>254</v>
      </c>
      <c r="AU67" s="292">
        <v>107</v>
      </c>
      <c r="AV67" s="292">
        <v>48</v>
      </c>
      <c r="AW67" s="292">
        <v>138</v>
      </c>
      <c r="AX67" s="292">
        <v>525</v>
      </c>
      <c r="AY67" s="292">
        <v>646</v>
      </c>
      <c r="AZ67" s="292">
        <v>431</v>
      </c>
      <c r="BA67" s="292">
        <v>301</v>
      </c>
      <c r="BB67" s="292">
        <v>203</v>
      </c>
      <c r="BC67" s="292">
        <v>172</v>
      </c>
      <c r="BD67" s="292">
        <v>144</v>
      </c>
      <c r="BE67" s="292">
        <v>116</v>
      </c>
      <c r="BF67" s="292">
        <v>89</v>
      </c>
      <c r="BG67" s="292">
        <v>76</v>
      </c>
      <c r="BH67" s="292">
        <v>83</v>
      </c>
      <c r="BI67" s="292">
        <v>71</v>
      </c>
      <c r="BJ67" s="292">
        <v>78</v>
      </c>
      <c r="BK67" s="292">
        <v>79</v>
      </c>
      <c r="BL67" s="292">
        <v>65</v>
      </c>
      <c r="BM67" s="344">
        <v>5</v>
      </c>
    </row>
    <row r="68" spans="1:65">
      <c r="A68" s="324">
        <v>109</v>
      </c>
      <c r="B68" s="343" t="s">
        <v>183</v>
      </c>
      <c r="C68" s="291">
        <v>6508</v>
      </c>
      <c r="D68" s="292">
        <v>528</v>
      </c>
      <c r="E68" s="292">
        <v>219</v>
      </c>
      <c r="F68" s="292">
        <v>107</v>
      </c>
      <c r="G68" s="292">
        <v>267</v>
      </c>
      <c r="H68" s="292">
        <v>924</v>
      </c>
      <c r="I68" s="292">
        <v>1056</v>
      </c>
      <c r="J68" s="292">
        <v>811</v>
      </c>
      <c r="K68" s="292">
        <v>555</v>
      </c>
      <c r="L68" s="292">
        <v>400</v>
      </c>
      <c r="M68" s="292">
        <v>335</v>
      </c>
      <c r="N68" s="292">
        <v>244</v>
      </c>
      <c r="O68" s="292">
        <v>229</v>
      </c>
      <c r="P68" s="292">
        <v>162</v>
      </c>
      <c r="Q68" s="292">
        <v>135</v>
      </c>
      <c r="R68" s="292">
        <v>118</v>
      </c>
      <c r="S68" s="292">
        <v>113</v>
      </c>
      <c r="T68" s="292">
        <v>96</v>
      </c>
      <c r="U68" s="292">
        <v>120</v>
      </c>
      <c r="V68" s="292">
        <v>89</v>
      </c>
      <c r="W68" s="293">
        <v>7</v>
      </c>
      <c r="X68" s="292">
        <v>3322</v>
      </c>
      <c r="Y68" s="292">
        <v>257</v>
      </c>
      <c r="Z68" s="292">
        <v>123</v>
      </c>
      <c r="AA68" s="292">
        <v>54</v>
      </c>
      <c r="AB68" s="292">
        <v>133</v>
      </c>
      <c r="AC68" s="292">
        <v>431</v>
      </c>
      <c r="AD68" s="292">
        <v>534</v>
      </c>
      <c r="AE68" s="292">
        <v>412</v>
      </c>
      <c r="AF68" s="292">
        <v>330</v>
      </c>
      <c r="AG68" s="292">
        <v>235</v>
      </c>
      <c r="AH68" s="292">
        <v>189</v>
      </c>
      <c r="AI68" s="292">
        <v>129</v>
      </c>
      <c r="AJ68" s="292">
        <v>132</v>
      </c>
      <c r="AK68" s="292">
        <v>103</v>
      </c>
      <c r="AL68" s="292">
        <v>76</v>
      </c>
      <c r="AM68" s="292">
        <v>52</v>
      </c>
      <c r="AN68" s="292">
        <v>48</v>
      </c>
      <c r="AO68" s="292">
        <v>31</v>
      </c>
      <c r="AP68" s="292">
        <v>32</v>
      </c>
      <c r="AQ68" s="292">
        <v>21</v>
      </c>
      <c r="AR68" s="292">
        <v>3</v>
      </c>
      <c r="AS68" s="291">
        <v>3186</v>
      </c>
      <c r="AT68" s="292">
        <v>271</v>
      </c>
      <c r="AU68" s="292">
        <v>96</v>
      </c>
      <c r="AV68" s="292">
        <v>53</v>
      </c>
      <c r="AW68" s="292">
        <v>134</v>
      </c>
      <c r="AX68" s="292">
        <v>493</v>
      </c>
      <c r="AY68" s="292">
        <v>522</v>
      </c>
      <c r="AZ68" s="292">
        <v>399</v>
      </c>
      <c r="BA68" s="292">
        <v>225</v>
      </c>
      <c r="BB68" s="292">
        <v>165</v>
      </c>
      <c r="BC68" s="292">
        <v>146</v>
      </c>
      <c r="BD68" s="292">
        <v>115</v>
      </c>
      <c r="BE68" s="292">
        <v>97</v>
      </c>
      <c r="BF68" s="292">
        <v>59</v>
      </c>
      <c r="BG68" s="292">
        <v>59</v>
      </c>
      <c r="BH68" s="292">
        <v>66</v>
      </c>
      <c r="BI68" s="292">
        <v>65</v>
      </c>
      <c r="BJ68" s="292">
        <v>65</v>
      </c>
      <c r="BK68" s="292">
        <v>88</v>
      </c>
      <c r="BL68" s="292">
        <v>68</v>
      </c>
      <c r="BM68" s="344">
        <v>4</v>
      </c>
    </row>
    <row r="69" spans="1:65">
      <c r="A69" s="324">
        <v>110</v>
      </c>
      <c r="B69" s="343" t="s">
        <v>184</v>
      </c>
      <c r="C69" s="291">
        <v>12254</v>
      </c>
      <c r="D69" s="292">
        <v>343</v>
      </c>
      <c r="E69" s="292">
        <v>167</v>
      </c>
      <c r="F69" s="292">
        <v>116</v>
      </c>
      <c r="G69" s="292">
        <v>456</v>
      </c>
      <c r="H69" s="292">
        <v>3073</v>
      </c>
      <c r="I69" s="292">
        <v>2572</v>
      </c>
      <c r="J69" s="292">
        <v>1573</v>
      </c>
      <c r="K69" s="292">
        <v>967</v>
      </c>
      <c r="L69" s="292">
        <v>682</v>
      </c>
      <c r="M69" s="292">
        <v>565</v>
      </c>
      <c r="N69" s="292">
        <v>473</v>
      </c>
      <c r="O69" s="292">
        <v>400</v>
      </c>
      <c r="P69" s="292">
        <v>208</v>
      </c>
      <c r="Q69" s="292">
        <v>169</v>
      </c>
      <c r="R69" s="292">
        <v>167</v>
      </c>
      <c r="S69" s="292">
        <v>118</v>
      </c>
      <c r="T69" s="292">
        <v>91</v>
      </c>
      <c r="U69" s="292">
        <v>75</v>
      </c>
      <c r="V69" s="292">
        <v>39</v>
      </c>
      <c r="W69" s="293">
        <v>22</v>
      </c>
      <c r="X69" s="292">
        <v>6083</v>
      </c>
      <c r="Y69" s="292">
        <v>164</v>
      </c>
      <c r="Z69" s="292">
        <v>83</v>
      </c>
      <c r="AA69" s="292">
        <v>57</v>
      </c>
      <c r="AB69" s="292">
        <v>228</v>
      </c>
      <c r="AC69" s="292">
        <v>1334</v>
      </c>
      <c r="AD69" s="292">
        <v>1263</v>
      </c>
      <c r="AE69" s="292">
        <v>840</v>
      </c>
      <c r="AF69" s="292">
        <v>528</v>
      </c>
      <c r="AG69" s="292">
        <v>373</v>
      </c>
      <c r="AH69" s="292">
        <v>317</v>
      </c>
      <c r="AI69" s="292">
        <v>273</v>
      </c>
      <c r="AJ69" s="292">
        <v>242</v>
      </c>
      <c r="AK69" s="292">
        <v>124</v>
      </c>
      <c r="AL69" s="292">
        <v>81</v>
      </c>
      <c r="AM69" s="292">
        <v>69</v>
      </c>
      <c r="AN69" s="292">
        <v>45</v>
      </c>
      <c r="AO69" s="292">
        <v>28</v>
      </c>
      <c r="AP69" s="292">
        <v>25</v>
      </c>
      <c r="AQ69" s="292">
        <v>9</v>
      </c>
      <c r="AR69" s="292">
        <v>8</v>
      </c>
      <c r="AS69" s="291">
        <v>6171</v>
      </c>
      <c r="AT69" s="292">
        <v>179</v>
      </c>
      <c r="AU69" s="292">
        <v>84</v>
      </c>
      <c r="AV69" s="292">
        <v>59</v>
      </c>
      <c r="AW69" s="292">
        <v>228</v>
      </c>
      <c r="AX69" s="292">
        <v>1739</v>
      </c>
      <c r="AY69" s="292">
        <v>1309</v>
      </c>
      <c r="AZ69" s="292">
        <v>733</v>
      </c>
      <c r="BA69" s="292">
        <v>439</v>
      </c>
      <c r="BB69" s="292">
        <v>309</v>
      </c>
      <c r="BC69" s="292">
        <v>248</v>
      </c>
      <c r="BD69" s="292">
        <v>200</v>
      </c>
      <c r="BE69" s="292">
        <v>158</v>
      </c>
      <c r="BF69" s="292">
        <v>84</v>
      </c>
      <c r="BG69" s="292">
        <v>88</v>
      </c>
      <c r="BH69" s="292">
        <v>98</v>
      </c>
      <c r="BI69" s="292">
        <v>73</v>
      </c>
      <c r="BJ69" s="292">
        <v>63</v>
      </c>
      <c r="BK69" s="292">
        <v>50</v>
      </c>
      <c r="BL69" s="292">
        <v>30</v>
      </c>
      <c r="BM69" s="344">
        <v>14</v>
      </c>
    </row>
    <row r="70" spans="1:65">
      <c r="A70" s="305">
        <v>111</v>
      </c>
      <c r="B70" s="309" t="s">
        <v>185</v>
      </c>
      <c r="C70" s="294">
        <v>7740</v>
      </c>
      <c r="D70" s="295">
        <v>529</v>
      </c>
      <c r="E70" s="295">
        <v>199</v>
      </c>
      <c r="F70" s="295">
        <v>121</v>
      </c>
      <c r="G70" s="295">
        <v>367</v>
      </c>
      <c r="H70" s="295">
        <v>1251</v>
      </c>
      <c r="I70" s="295">
        <v>1277</v>
      </c>
      <c r="J70" s="295">
        <v>1001</v>
      </c>
      <c r="K70" s="295">
        <v>614</v>
      </c>
      <c r="L70" s="295">
        <v>458</v>
      </c>
      <c r="M70" s="295">
        <v>426</v>
      </c>
      <c r="N70" s="295">
        <v>296</v>
      </c>
      <c r="O70" s="295">
        <v>234</v>
      </c>
      <c r="P70" s="295">
        <v>181</v>
      </c>
      <c r="Q70" s="295">
        <v>182</v>
      </c>
      <c r="R70" s="295">
        <v>131</v>
      </c>
      <c r="S70" s="295">
        <v>103</v>
      </c>
      <c r="T70" s="295">
        <v>125</v>
      </c>
      <c r="U70" s="295">
        <v>132</v>
      </c>
      <c r="V70" s="295">
        <v>113</v>
      </c>
      <c r="W70" s="296">
        <v>24</v>
      </c>
      <c r="X70" s="295">
        <v>4101</v>
      </c>
      <c r="Y70" s="295">
        <v>261</v>
      </c>
      <c r="Z70" s="295">
        <v>103</v>
      </c>
      <c r="AA70" s="295">
        <v>61</v>
      </c>
      <c r="AB70" s="295">
        <v>199</v>
      </c>
      <c r="AC70" s="295">
        <v>693</v>
      </c>
      <c r="AD70" s="295">
        <v>678</v>
      </c>
      <c r="AE70" s="295">
        <v>565</v>
      </c>
      <c r="AF70" s="295">
        <v>346</v>
      </c>
      <c r="AG70" s="295">
        <v>264</v>
      </c>
      <c r="AH70" s="295">
        <v>236</v>
      </c>
      <c r="AI70" s="295">
        <v>163</v>
      </c>
      <c r="AJ70" s="295">
        <v>137</v>
      </c>
      <c r="AK70" s="295">
        <v>100</v>
      </c>
      <c r="AL70" s="295">
        <v>95</v>
      </c>
      <c r="AM70" s="295">
        <v>57</v>
      </c>
      <c r="AN70" s="295">
        <v>48</v>
      </c>
      <c r="AO70" s="295">
        <v>40</v>
      </c>
      <c r="AP70" s="295">
        <v>31</v>
      </c>
      <c r="AQ70" s="295">
        <v>24</v>
      </c>
      <c r="AR70" s="295">
        <v>10</v>
      </c>
      <c r="AS70" s="294">
        <v>3639</v>
      </c>
      <c r="AT70" s="295">
        <v>268</v>
      </c>
      <c r="AU70" s="295">
        <v>96</v>
      </c>
      <c r="AV70" s="295">
        <v>60</v>
      </c>
      <c r="AW70" s="295">
        <v>168</v>
      </c>
      <c r="AX70" s="295">
        <v>558</v>
      </c>
      <c r="AY70" s="295">
        <v>599</v>
      </c>
      <c r="AZ70" s="295">
        <v>436</v>
      </c>
      <c r="BA70" s="295">
        <v>268</v>
      </c>
      <c r="BB70" s="295">
        <v>194</v>
      </c>
      <c r="BC70" s="295">
        <v>190</v>
      </c>
      <c r="BD70" s="295">
        <v>133</v>
      </c>
      <c r="BE70" s="295">
        <v>97</v>
      </c>
      <c r="BF70" s="295">
        <v>81</v>
      </c>
      <c r="BG70" s="295">
        <v>87</v>
      </c>
      <c r="BH70" s="295">
        <v>74</v>
      </c>
      <c r="BI70" s="295">
        <v>55</v>
      </c>
      <c r="BJ70" s="295">
        <v>85</v>
      </c>
      <c r="BK70" s="295">
        <v>101</v>
      </c>
      <c r="BL70" s="295">
        <v>89</v>
      </c>
      <c r="BM70" s="345">
        <v>14</v>
      </c>
    </row>
    <row r="71" spans="1:65">
      <c r="A71" s="324">
        <v>201</v>
      </c>
      <c r="B71" s="343" t="s">
        <v>186</v>
      </c>
      <c r="C71" s="346">
        <v>13423</v>
      </c>
      <c r="D71" s="347">
        <v>801</v>
      </c>
      <c r="E71" s="347">
        <v>362</v>
      </c>
      <c r="F71" s="347">
        <v>184</v>
      </c>
      <c r="G71" s="347">
        <v>673</v>
      </c>
      <c r="H71" s="347">
        <v>2823</v>
      </c>
      <c r="I71" s="347">
        <v>2583</v>
      </c>
      <c r="J71" s="347">
        <v>1707</v>
      </c>
      <c r="K71" s="347">
        <v>1104</v>
      </c>
      <c r="L71" s="347">
        <v>780</v>
      </c>
      <c r="M71" s="347">
        <v>684</v>
      </c>
      <c r="N71" s="347">
        <v>489</v>
      </c>
      <c r="O71" s="347">
        <v>324</v>
      </c>
      <c r="P71" s="347">
        <v>239</v>
      </c>
      <c r="Q71" s="347">
        <v>178</v>
      </c>
      <c r="R71" s="347">
        <v>142</v>
      </c>
      <c r="S71" s="347">
        <v>110</v>
      </c>
      <c r="T71" s="347">
        <v>89</v>
      </c>
      <c r="U71" s="347">
        <v>88</v>
      </c>
      <c r="V71" s="347">
        <v>63</v>
      </c>
      <c r="W71" s="348">
        <v>3</v>
      </c>
      <c r="X71" s="347">
        <v>7573</v>
      </c>
      <c r="Y71" s="347">
        <v>406</v>
      </c>
      <c r="Z71" s="347">
        <v>187</v>
      </c>
      <c r="AA71" s="347">
        <v>85</v>
      </c>
      <c r="AB71" s="347">
        <v>441</v>
      </c>
      <c r="AC71" s="347">
        <v>1637</v>
      </c>
      <c r="AD71" s="347">
        <v>1426</v>
      </c>
      <c r="AE71" s="347">
        <v>929</v>
      </c>
      <c r="AF71" s="347">
        <v>636</v>
      </c>
      <c r="AG71" s="347">
        <v>488</v>
      </c>
      <c r="AH71" s="347">
        <v>416</v>
      </c>
      <c r="AI71" s="347">
        <v>302</v>
      </c>
      <c r="AJ71" s="347">
        <v>200</v>
      </c>
      <c r="AK71" s="347">
        <v>135</v>
      </c>
      <c r="AL71" s="347">
        <v>103</v>
      </c>
      <c r="AM71" s="347">
        <v>72</v>
      </c>
      <c r="AN71" s="347">
        <v>40</v>
      </c>
      <c r="AO71" s="347">
        <v>28</v>
      </c>
      <c r="AP71" s="347">
        <v>22</v>
      </c>
      <c r="AQ71" s="347">
        <v>20</v>
      </c>
      <c r="AR71" s="347">
        <v>3</v>
      </c>
      <c r="AS71" s="346">
        <v>5850</v>
      </c>
      <c r="AT71" s="347">
        <v>395</v>
      </c>
      <c r="AU71" s="347">
        <v>175</v>
      </c>
      <c r="AV71" s="347">
        <v>99</v>
      </c>
      <c r="AW71" s="347">
        <v>232</v>
      </c>
      <c r="AX71" s="347">
        <v>1186</v>
      </c>
      <c r="AY71" s="347">
        <v>1157</v>
      </c>
      <c r="AZ71" s="347">
        <v>778</v>
      </c>
      <c r="BA71" s="347">
        <v>468</v>
      </c>
      <c r="BB71" s="347">
        <v>292</v>
      </c>
      <c r="BC71" s="347">
        <v>268</v>
      </c>
      <c r="BD71" s="347">
        <v>187</v>
      </c>
      <c r="BE71" s="347">
        <v>124</v>
      </c>
      <c r="BF71" s="347">
        <v>104</v>
      </c>
      <c r="BG71" s="347">
        <v>75</v>
      </c>
      <c r="BH71" s="347">
        <v>70</v>
      </c>
      <c r="BI71" s="347">
        <v>70</v>
      </c>
      <c r="BJ71" s="347">
        <v>61</v>
      </c>
      <c r="BK71" s="347">
        <v>66</v>
      </c>
      <c r="BL71" s="347">
        <v>43</v>
      </c>
      <c r="BM71" s="344">
        <v>0</v>
      </c>
    </row>
    <row r="72" spans="1:65">
      <c r="A72" s="324">
        <v>202</v>
      </c>
      <c r="B72" s="343" t="s">
        <v>187</v>
      </c>
      <c r="C72" s="346">
        <v>17395</v>
      </c>
      <c r="D72" s="347">
        <v>687</v>
      </c>
      <c r="E72" s="347">
        <v>258</v>
      </c>
      <c r="F72" s="347">
        <v>167</v>
      </c>
      <c r="G72" s="347">
        <v>629</v>
      </c>
      <c r="H72" s="347">
        <v>3400</v>
      </c>
      <c r="I72" s="347">
        <v>4128</v>
      </c>
      <c r="J72" s="347">
        <v>2504</v>
      </c>
      <c r="K72" s="347">
        <v>1318</v>
      </c>
      <c r="L72" s="347">
        <v>946</v>
      </c>
      <c r="M72" s="347">
        <v>854</v>
      </c>
      <c r="N72" s="347">
        <v>665</v>
      </c>
      <c r="O72" s="347">
        <v>465</v>
      </c>
      <c r="P72" s="347">
        <v>296</v>
      </c>
      <c r="Q72" s="347">
        <v>218</v>
      </c>
      <c r="R72" s="347">
        <v>209</v>
      </c>
      <c r="S72" s="347">
        <v>167</v>
      </c>
      <c r="T72" s="347">
        <v>207</v>
      </c>
      <c r="U72" s="347">
        <v>169</v>
      </c>
      <c r="V72" s="347">
        <v>108</v>
      </c>
      <c r="W72" s="348">
        <v>18</v>
      </c>
      <c r="X72" s="347">
        <v>9402</v>
      </c>
      <c r="Y72" s="347">
        <v>352</v>
      </c>
      <c r="Z72" s="347">
        <v>138</v>
      </c>
      <c r="AA72" s="347">
        <v>88</v>
      </c>
      <c r="AB72" s="347">
        <v>343</v>
      </c>
      <c r="AC72" s="347">
        <v>1738</v>
      </c>
      <c r="AD72" s="347">
        <v>2163</v>
      </c>
      <c r="AE72" s="347">
        <v>1432</v>
      </c>
      <c r="AF72" s="347">
        <v>769</v>
      </c>
      <c r="AG72" s="347">
        <v>570</v>
      </c>
      <c r="AH72" s="347">
        <v>502</v>
      </c>
      <c r="AI72" s="347">
        <v>393</v>
      </c>
      <c r="AJ72" s="347">
        <v>277</v>
      </c>
      <c r="AK72" s="347">
        <v>175</v>
      </c>
      <c r="AL72" s="347">
        <v>122</v>
      </c>
      <c r="AM72" s="347">
        <v>108</v>
      </c>
      <c r="AN72" s="347">
        <v>83</v>
      </c>
      <c r="AO72" s="347">
        <v>77</v>
      </c>
      <c r="AP72" s="347">
        <v>46</v>
      </c>
      <c r="AQ72" s="347">
        <v>26</v>
      </c>
      <c r="AR72" s="347">
        <v>16</v>
      </c>
      <c r="AS72" s="346">
        <v>7993</v>
      </c>
      <c r="AT72" s="347">
        <v>335</v>
      </c>
      <c r="AU72" s="347">
        <v>120</v>
      </c>
      <c r="AV72" s="347">
        <v>79</v>
      </c>
      <c r="AW72" s="347">
        <v>286</v>
      </c>
      <c r="AX72" s="347">
        <v>1662</v>
      </c>
      <c r="AY72" s="347">
        <v>1965</v>
      </c>
      <c r="AZ72" s="347">
        <v>1072</v>
      </c>
      <c r="BA72" s="347">
        <v>549</v>
      </c>
      <c r="BB72" s="347">
        <v>376</v>
      </c>
      <c r="BC72" s="347">
        <v>352</v>
      </c>
      <c r="BD72" s="347">
        <v>272</v>
      </c>
      <c r="BE72" s="347">
        <v>188</v>
      </c>
      <c r="BF72" s="347">
        <v>121</v>
      </c>
      <c r="BG72" s="347">
        <v>96</v>
      </c>
      <c r="BH72" s="347">
        <v>101</v>
      </c>
      <c r="BI72" s="347">
        <v>84</v>
      </c>
      <c r="BJ72" s="347">
        <v>130</v>
      </c>
      <c r="BK72" s="347">
        <v>123</v>
      </c>
      <c r="BL72" s="347">
        <v>82</v>
      </c>
      <c r="BM72" s="344">
        <v>2</v>
      </c>
    </row>
    <row r="73" spans="1:65">
      <c r="A73" s="324">
        <v>203</v>
      </c>
      <c r="B73" s="343" t="s">
        <v>188</v>
      </c>
      <c r="C73" s="346">
        <v>10454</v>
      </c>
      <c r="D73" s="347">
        <v>793</v>
      </c>
      <c r="E73" s="347">
        <v>322</v>
      </c>
      <c r="F73" s="347">
        <v>189</v>
      </c>
      <c r="G73" s="347">
        <v>302</v>
      </c>
      <c r="H73" s="347">
        <v>1634</v>
      </c>
      <c r="I73" s="347">
        <v>2339</v>
      </c>
      <c r="J73" s="347">
        <v>1552</v>
      </c>
      <c r="K73" s="347">
        <v>953</v>
      </c>
      <c r="L73" s="347">
        <v>560</v>
      </c>
      <c r="M73" s="347">
        <v>455</v>
      </c>
      <c r="N73" s="347">
        <v>328</v>
      </c>
      <c r="O73" s="347">
        <v>243</v>
      </c>
      <c r="P73" s="347">
        <v>171</v>
      </c>
      <c r="Q73" s="347">
        <v>126</v>
      </c>
      <c r="R73" s="347">
        <v>143</v>
      </c>
      <c r="S73" s="347">
        <v>102</v>
      </c>
      <c r="T73" s="347">
        <v>108</v>
      </c>
      <c r="U73" s="347">
        <v>77</v>
      </c>
      <c r="V73" s="347">
        <v>57</v>
      </c>
      <c r="W73" s="348">
        <v>3</v>
      </c>
      <c r="X73" s="347">
        <v>5498</v>
      </c>
      <c r="Y73" s="347">
        <v>400</v>
      </c>
      <c r="Z73" s="347">
        <v>177</v>
      </c>
      <c r="AA73" s="347">
        <v>97</v>
      </c>
      <c r="AB73" s="347">
        <v>160</v>
      </c>
      <c r="AC73" s="347">
        <v>879</v>
      </c>
      <c r="AD73" s="347">
        <v>1202</v>
      </c>
      <c r="AE73" s="347">
        <v>825</v>
      </c>
      <c r="AF73" s="347">
        <v>525</v>
      </c>
      <c r="AG73" s="347">
        <v>319</v>
      </c>
      <c r="AH73" s="347">
        <v>248</v>
      </c>
      <c r="AI73" s="347">
        <v>194</v>
      </c>
      <c r="AJ73" s="347">
        <v>138</v>
      </c>
      <c r="AK73" s="347">
        <v>91</v>
      </c>
      <c r="AL73" s="347">
        <v>59</v>
      </c>
      <c r="AM73" s="347">
        <v>68</v>
      </c>
      <c r="AN73" s="347">
        <v>41</v>
      </c>
      <c r="AO73" s="347">
        <v>34</v>
      </c>
      <c r="AP73" s="347">
        <v>26</v>
      </c>
      <c r="AQ73" s="347">
        <v>15</v>
      </c>
      <c r="AR73" s="347">
        <v>3</v>
      </c>
      <c r="AS73" s="346">
        <v>4956</v>
      </c>
      <c r="AT73" s="347">
        <v>393</v>
      </c>
      <c r="AU73" s="347">
        <v>145</v>
      </c>
      <c r="AV73" s="347">
        <v>92</v>
      </c>
      <c r="AW73" s="347">
        <v>142</v>
      </c>
      <c r="AX73" s="347">
        <v>755</v>
      </c>
      <c r="AY73" s="347">
        <v>1137</v>
      </c>
      <c r="AZ73" s="347">
        <v>727</v>
      </c>
      <c r="BA73" s="347">
        <v>428</v>
      </c>
      <c r="BB73" s="347">
        <v>241</v>
      </c>
      <c r="BC73" s="347">
        <v>207</v>
      </c>
      <c r="BD73" s="347">
        <v>134</v>
      </c>
      <c r="BE73" s="347">
        <v>105</v>
      </c>
      <c r="BF73" s="347">
        <v>80</v>
      </c>
      <c r="BG73" s="347">
        <v>67</v>
      </c>
      <c r="BH73" s="347">
        <v>75</v>
      </c>
      <c r="BI73" s="347">
        <v>61</v>
      </c>
      <c r="BJ73" s="347">
        <v>74</v>
      </c>
      <c r="BK73" s="347">
        <v>51</v>
      </c>
      <c r="BL73" s="347">
        <v>42</v>
      </c>
      <c r="BM73" s="344">
        <v>0</v>
      </c>
    </row>
    <row r="74" spans="1:65">
      <c r="A74" s="324">
        <v>204</v>
      </c>
      <c r="B74" s="343" t="s">
        <v>189</v>
      </c>
      <c r="C74" s="346">
        <v>19164</v>
      </c>
      <c r="D74" s="347">
        <v>1303</v>
      </c>
      <c r="E74" s="347">
        <v>689</v>
      </c>
      <c r="F74" s="347">
        <v>342</v>
      </c>
      <c r="G74" s="347">
        <v>1012</v>
      </c>
      <c r="H74" s="347">
        <v>2834</v>
      </c>
      <c r="I74" s="347">
        <v>3720</v>
      </c>
      <c r="J74" s="347">
        <v>2622</v>
      </c>
      <c r="K74" s="347">
        <v>1823</v>
      </c>
      <c r="L74" s="347">
        <v>1177</v>
      </c>
      <c r="M74" s="347">
        <v>896</v>
      </c>
      <c r="N74" s="347">
        <v>720</v>
      </c>
      <c r="O74" s="347">
        <v>545</v>
      </c>
      <c r="P74" s="347">
        <v>361</v>
      </c>
      <c r="Q74" s="347">
        <v>248</v>
      </c>
      <c r="R74" s="347">
        <v>229</v>
      </c>
      <c r="S74" s="347">
        <v>183</v>
      </c>
      <c r="T74" s="347">
        <v>197</v>
      </c>
      <c r="U74" s="347">
        <v>160</v>
      </c>
      <c r="V74" s="347">
        <v>103</v>
      </c>
      <c r="W74" s="348">
        <v>319</v>
      </c>
      <c r="X74" s="347">
        <v>9502</v>
      </c>
      <c r="Y74" s="347">
        <v>649</v>
      </c>
      <c r="Z74" s="347">
        <v>338</v>
      </c>
      <c r="AA74" s="347">
        <v>178</v>
      </c>
      <c r="AB74" s="347">
        <v>607</v>
      </c>
      <c r="AC74" s="347">
        <v>1234</v>
      </c>
      <c r="AD74" s="347">
        <v>1814</v>
      </c>
      <c r="AE74" s="347">
        <v>1327</v>
      </c>
      <c r="AF74" s="347">
        <v>924</v>
      </c>
      <c r="AG74" s="347">
        <v>637</v>
      </c>
      <c r="AH74" s="347">
        <v>454</v>
      </c>
      <c r="AI74" s="347">
        <v>407</v>
      </c>
      <c r="AJ74" s="347">
        <v>291</v>
      </c>
      <c r="AK74" s="347">
        <v>200</v>
      </c>
      <c r="AL74" s="347">
        <v>134</v>
      </c>
      <c r="AM74" s="347">
        <v>105</v>
      </c>
      <c r="AN74" s="347">
        <v>65</v>
      </c>
      <c r="AO74" s="347">
        <v>65</v>
      </c>
      <c r="AP74" s="347">
        <v>52</v>
      </c>
      <c r="AQ74" s="347">
        <v>21</v>
      </c>
      <c r="AR74" s="347">
        <v>190</v>
      </c>
      <c r="AS74" s="346">
        <v>9662</v>
      </c>
      <c r="AT74" s="347">
        <v>654</v>
      </c>
      <c r="AU74" s="347">
        <v>351</v>
      </c>
      <c r="AV74" s="347">
        <v>164</v>
      </c>
      <c r="AW74" s="347">
        <v>405</v>
      </c>
      <c r="AX74" s="347">
        <v>1600</v>
      </c>
      <c r="AY74" s="347">
        <v>1906</v>
      </c>
      <c r="AZ74" s="347">
        <v>1295</v>
      </c>
      <c r="BA74" s="347">
        <v>899</v>
      </c>
      <c r="BB74" s="347">
        <v>540</v>
      </c>
      <c r="BC74" s="347">
        <v>442</v>
      </c>
      <c r="BD74" s="347">
        <v>313</v>
      </c>
      <c r="BE74" s="347">
        <v>254</v>
      </c>
      <c r="BF74" s="347">
        <v>161</v>
      </c>
      <c r="BG74" s="347">
        <v>114</v>
      </c>
      <c r="BH74" s="347">
        <v>124</v>
      </c>
      <c r="BI74" s="347">
        <v>118</v>
      </c>
      <c r="BJ74" s="347">
        <v>132</v>
      </c>
      <c r="BK74" s="347">
        <v>108</v>
      </c>
      <c r="BL74" s="347">
        <v>82</v>
      </c>
      <c r="BM74" s="344">
        <v>129</v>
      </c>
    </row>
    <row r="75" spans="1:65">
      <c r="A75" s="324">
        <v>205</v>
      </c>
      <c r="B75" s="343" t="s">
        <v>190</v>
      </c>
      <c r="C75" s="346">
        <v>1198</v>
      </c>
      <c r="D75" s="347">
        <v>73</v>
      </c>
      <c r="E75" s="347">
        <v>25</v>
      </c>
      <c r="F75" s="347">
        <v>10</v>
      </c>
      <c r="G75" s="347">
        <v>63</v>
      </c>
      <c r="H75" s="347">
        <v>237</v>
      </c>
      <c r="I75" s="347">
        <v>204</v>
      </c>
      <c r="J75" s="347">
        <v>128</v>
      </c>
      <c r="K75" s="347">
        <v>98</v>
      </c>
      <c r="L75" s="347">
        <v>70</v>
      </c>
      <c r="M75" s="347">
        <v>69</v>
      </c>
      <c r="N75" s="347">
        <v>46</v>
      </c>
      <c r="O75" s="347">
        <v>48</v>
      </c>
      <c r="P75" s="347">
        <v>33</v>
      </c>
      <c r="Q75" s="347">
        <v>28</v>
      </c>
      <c r="R75" s="347">
        <v>25</v>
      </c>
      <c r="S75" s="347">
        <v>15</v>
      </c>
      <c r="T75" s="347">
        <v>7</v>
      </c>
      <c r="U75" s="347">
        <v>11</v>
      </c>
      <c r="V75" s="347">
        <v>8</v>
      </c>
      <c r="W75" s="348">
        <v>1</v>
      </c>
      <c r="X75" s="347">
        <v>623</v>
      </c>
      <c r="Y75" s="347">
        <v>44</v>
      </c>
      <c r="Z75" s="347">
        <v>13</v>
      </c>
      <c r="AA75" s="347">
        <v>4</v>
      </c>
      <c r="AB75" s="347">
        <v>32</v>
      </c>
      <c r="AC75" s="347">
        <v>120</v>
      </c>
      <c r="AD75" s="347">
        <v>106</v>
      </c>
      <c r="AE75" s="347">
        <v>62</v>
      </c>
      <c r="AF75" s="347">
        <v>49</v>
      </c>
      <c r="AG75" s="347">
        <v>37</v>
      </c>
      <c r="AH75" s="347">
        <v>42</v>
      </c>
      <c r="AI75" s="347">
        <v>24</v>
      </c>
      <c r="AJ75" s="347">
        <v>28</v>
      </c>
      <c r="AK75" s="347">
        <v>19</v>
      </c>
      <c r="AL75" s="347">
        <v>14</v>
      </c>
      <c r="AM75" s="347">
        <v>14</v>
      </c>
      <c r="AN75" s="347">
        <v>6</v>
      </c>
      <c r="AO75" s="347">
        <v>1</v>
      </c>
      <c r="AP75" s="347">
        <v>5</v>
      </c>
      <c r="AQ75" s="347">
        <v>3</v>
      </c>
      <c r="AR75" s="347">
        <v>0</v>
      </c>
      <c r="AS75" s="346">
        <v>575</v>
      </c>
      <c r="AT75" s="347">
        <v>29</v>
      </c>
      <c r="AU75" s="347">
        <v>12</v>
      </c>
      <c r="AV75" s="347">
        <v>6</v>
      </c>
      <c r="AW75" s="347">
        <v>31</v>
      </c>
      <c r="AX75" s="347">
        <v>117</v>
      </c>
      <c r="AY75" s="347">
        <v>98</v>
      </c>
      <c r="AZ75" s="347">
        <v>66</v>
      </c>
      <c r="BA75" s="347">
        <v>49</v>
      </c>
      <c r="BB75" s="347">
        <v>33</v>
      </c>
      <c r="BC75" s="347">
        <v>27</v>
      </c>
      <c r="BD75" s="347">
        <v>22</v>
      </c>
      <c r="BE75" s="347">
        <v>20</v>
      </c>
      <c r="BF75" s="347">
        <v>14</v>
      </c>
      <c r="BG75" s="347">
        <v>14</v>
      </c>
      <c r="BH75" s="347">
        <v>11</v>
      </c>
      <c r="BI75" s="347">
        <v>9</v>
      </c>
      <c r="BJ75" s="347">
        <v>6</v>
      </c>
      <c r="BK75" s="347">
        <v>6</v>
      </c>
      <c r="BL75" s="347">
        <v>5</v>
      </c>
      <c r="BM75" s="344">
        <v>1</v>
      </c>
    </row>
    <row r="76" spans="1:65">
      <c r="A76" s="324">
        <v>206</v>
      </c>
      <c r="B76" s="343" t="s">
        <v>191</v>
      </c>
      <c r="C76" s="346">
        <v>4342</v>
      </c>
      <c r="D76" s="347">
        <v>288</v>
      </c>
      <c r="E76" s="347">
        <v>152</v>
      </c>
      <c r="F76" s="347">
        <v>109</v>
      </c>
      <c r="G76" s="347">
        <v>246</v>
      </c>
      <c r="H76" s="347">
        <v>560</v>
      </c>
      <c r="I76" s="347">
        <v>566</v>
      </c>
      <c r="J76" s="347">
        <v>517</v>
      </c>
      <c r="K76" s="347">
        <v>385</v>
      </c>
      <c r="L76" s="347">
        <v>293</v>
      </c>
      <c r="M76" s="347">
        <v>281</v>
      </c>
      <c r="N76" s="347">
        <v>238</v>
      </c>
      <c r="O76" s="347">
        <v>179</v>
      </c>
      <c r="P76" s="347">
        <v>160</v>
      </c>
      <c r="Q76" s="347">
        <v>107</v>
      </c>
      <c r="R76" s="347">
        <v>74</v>
      </c>
      <c r="S76" s="347">
        <v>57</v>
      </c>
      <c r="T76" s="347">
        <v>50</v>
      </c>
      <c r="U76" s="347">
        <v>38</v>
      </c>
      <c r="V76" s="347">
        <v>42</v>
      </c>
      <c r="W76" s="348">
        <v>27</v>
      </c>
      <c r="X76" s="347">
        <v>2186</v>
      </c>
      <c r="Y76" s="347">
        <v>136</v>
      </c>
      <c r="Z76" s="347">
        <v>73</v>
      </c>
      <c r="AA76" s="347">
        <v>55</v>
      </c>
      <c r="AB76" s="347">
        <v>166</v>
      </c>
      <c r="AC76" s="347">
        <v>346</v>
      </c>
      <c r="AD76" s="347">
        <v>283</v>
      </c>
      <c r="AE76" s="347">
        <v>236</v>
      </c>
      <c r="AF76" s="347">
        <v>177</v>
      </c>
      <c r="AG76" s="347">
        <v>145</v>
      </c>
      <c r="AH76" s="347">
        <v>139</v>
      </c>
      <c r="AI76" s="347">
        <v>117</v>
      </c>
      <c r="AJ76" s="347">
        <v>89</v>
      </c>
      <c r="AK76" s="347">
        <v>84</v>
      </c>
      <c r="AL76" s="347">
        <v>51</v>
      </c>
      <c r="AM76" s="347">
        <v>21</v>
      </c>
      <c r="AN76" s="347">
        <v>23</v>
      </c>
      <c r="AO76" s="347">
        <v>19</v>
      </c>
      <c r="AP76" s="347">
        <v>14</v>
      </c>
      <c r="AQ76" s="347">
        <v>12</v>
      </c>
      <c r="AR76" s="347">
        <v>13</v>
      </c>
      <c r="AS76" s="346">
        <v>2156</v>
      </c>
      <c r="AT76" s="347">
        <v>152</v>
      </c>
      <c r="AU76" s="347">
        <v>79</v>
      </c>
      <c r="AV76" s="347">
        <v>54</v>
      </c>
      <c r="AW76" s="347">
        <v>80</v>
      </c>
      <c r="AX76" s="347">
        <v>214</v>
      </c>
      <c r="AY76" s="347">
        <v>283</v>
      </c>
      <c r="AZ76" s="347">
        <v>281</v>
      </c>
      <c r="BA76" s="347">
        <v>208</v>
      </c>
      <c r="BB76" s="347">
        <v>148</v>
      </c>
      <c r="BC76" s="347">
        <v>142</v>
      </c>
      <c r="BD76" s="347">
        <v>121</v>
      </c>
      <c r="BE76" s="347">
        <v>90</v>
      </c>
      <c r="BF76" s="347">
        <v>76</v>
      </c>
      <c r="BG76" s="347">
        <v>56</v>
      </c>
      <c r="BH76" s="347">
        <v>53</v>
      </c>
      <c r="BI76" s="347">
        <v>34</v>
      </c>
      <c r="BJ76" s="347">
        <v>31</v>
      </c>
      <c r="BK76" s="347">
        <v>24</v>
      </c>
      <c r="BL76" s="347">
        <v>30</v>
      </c>
      <c r="BM76" s="344">
        <v>14</v>
      </c>
    </row>
    <row r="77" spans="1:65">
      <c r="A77" s="324">
        <v>207</v>
      </c>
      <c r="B77" s="343" t="s">
        <v>266</v>
      </c>
      <c r="C77" s="346">
        <v>7696</v>
      </c>
      <c r="D77" s="347">
        <v>582</v>
      </c>
      <c r="E77" s="347">
        <v>239</v>
      </c>
      <c r="F77" s="347">
        <v>121</v>
      </c>
      <c r="G77" s="347">
        <v>538</v>
      </c>
      <c r="H77" s="347">
        <v>1217</v>
      </c>
      <c r="I77" s="347">
        <v>1511</v>
      </c>
      <c r="J77" s="347">
        <v>998</v>
      </c>
      <c r="K77" s="347">
        <v>651</v>
      </c>
      <c r="L77" s="347">
        <v>454</v>
      </c>
      <c r="M77" s="347">
        <v>394</v>
      </c>
      <c r="N77" s="347">
        <v>249</v>
      </c>
      <c r="O77" s="347">
        <v>181</v>
      </c>
      <c r="P77" s="347">
        <v>118</v>
      </c>
      <c r="Q77" s="347">
        <v>97</v>
      </c>
      <c r="R77" s="347">
        <v>90</v>
      </c>
      <c r="S77" s="347">
        <v>82</v>
      </c>
      <c r="T77" s="347">
        <v>74</v>
      </c>
      <c r="U77" s="347">
        <v>61</v>
      </c>
      <c r="V77" s="347">
        <v>39</v>
      </c>
      <c r="W77" s="348">
        <v>3</v>
      </c>
      <c r="X77" s="347">
        <v>4300</v>
      </c>
      <c r="Y77" s="347">
        <v>295</v>
      </c>
      <c r="Z77" s="347">
        <v>116</v>
      </c>
      <c r="AA77" s="347">
        <v>61</v>
      </c>
      <c r="AB77" s="347">
        <v>370</v>
      </c>
      <c r="AC77" s="347">
        <v>708</v>
      </c>
      <c r="AD77" s="347">
        <v>840</v>
      </c>
      <c r="AE77" s="347">
        <v>543</v>
      </c>
      <c r="AF77" s="347">
        <v>369</v>
      </c>
      <c r="AG77" s="347">
        <v>268</v>
      </c>
      <c r="AH77" s="347">
        <v>236</v>
      </c>
      <c r="AI77" s="347">
        <v>148</v>
      </c>
      <c r="AJ77" s="347">
        <v>106</v>
      </c>
      <c r="AK77" s="347">
        <v>67</v>
      </c>
      <c r="AL77" s="347">
        <v>52</v>
      </c>
      <c r="AM77" s="347">
        <v>36</v>
      </c>
      <c r="AN77" s="347">
        <v>34</v>
      </c>
      <c r="AO77" s="347">
        <v>24</v>
      </c>
      <c r="AP77" s="347">
        <v>20</v>
      </c>
      <c r="AQ77" s="347">
        <v>7</v>
      </c>
      <c r="AR77" s="347">
        <v>2</v>
      </c>
      <c r="AS77" s="346">
        <v>3396</v>
      </c>
      <c r="AT77" s="347">
        <v>287</v>
      </c>
      <c r="AU77" s="347">
        <v>123</v>
      </c>
      <c r="AV77" s="347">
        <v>60</v>
      </c>
      <c r="AW77" s="347">
        <v>168</v>
      </c>
      <c r="AX77" s="347">
        <v>509</v>
      </c>
      <c r="AY77" s="347">
        <v>671</v>
      </c>
      <c r="AZ77" s="347">
        <v>455</v>
      </c>
      <c r="BA77" s="347">
        <v>282</v>
      </c>
      <c r="BB77" s="347">
        <v>186</v>
      </c>
      <c r="BC77" s="347">
        <v>158</v>
      </c>
      <c r="BD77" s="347">
        <v>101</v>
      </c>
      <c r="BE77" s="347">
        <v>75</v>
      </c>
      <c r="BF77" s="347">
        <v>51</v>
      </c>
      <c r="BG77" s="347">
        <v>45</v>
      </c>
      <c r="BH77" s="347">
        <v>54</v>
      </c>
      <c r="BI77" s="347">
        <v>48</v>
      </c>
      <c r="BJ77" s="347">
        <v>50</v>
      </c>
      <c r="BK77" s="347">
        <v>41</v>
      </c>
      <c r="BL77" s="347">
        <v>32</v>
      </c>
      <c r="BM77" s="344">
        <v>1</v>
      </c>
    </row>
    <row r="78" spans="1:65">
      <c r="A78" s="324">
        <v>208</v>
      </c>
      <c r="B78" s="343" t="s">
        <v>268</v>
      </c>
      <c r="C78" s="346">
        <v>654</v>
      </c>
      <c r="D78" s="347">
        <v>46</v>
      </c>
      <c r="E78" s="347">
        <v>25</v>
      </c>
      <c r="F78" s="347">
        <v>16</v>
      </c>
      <c r="G78" s="347">
        <v>20</v>
      </c>
      <c r="H78" s="347">
        <v>104</v>
      </c>
      <c r="I78" s="347">
        <v>109</v>
      </c>
      <c r="J78" s="347">
        <v>82</v>
      </c>
      <c r="K78" s="347">
        <v>52</v>
      </c>
      <c r="L78" s="347">
        <v>47</v>
      </c>
      <c r="M78" s="347">
        <v>32</v>
      </c>
      <c r="N78" s="347">
        <v>42</v>
      </c>
      <c r="O78" s="347">
        <v>20</v>
      </c>
      <c r="P78" s="347">
        <v>19</v>
      </c>
      <c r="Q78" s="347">
        <v>11</v>
      </c>
      <c r="R78" s="347">
        <v>6</v>
      </c>
      <c r="S78" s="347">
        <v>3</v>
      </c>
      <c r="T78" s="347">
        <v>8</v>
      </c>
      <c r="U78" s="347">
        <v>8</v>
      </c>
      <c r="V78" s="347">
        <v>4</v>
      </c>
      <c r="W78" s="348">
        <v>1</v>
      </c>
      <c r="X78" s="347">
        <v>369</v>
      </c>
      <c r="Y78" s="347">
        <v>24</v>
      </c>
      <c r="Z78" s="347">
        <v>11</v>
      </c>
      <c r="AA78" s="347">
        <v>8</v>
      </c>
      <c r="AB78" s="347">
        <v>14</v>
      </c>
      <c r="AC78" s="347">
        <v>56</v>
      </c>
      <c r="AD78" s="347">
        <v>66</v>
      </c>
      <c r="AE78" s="347">
        <v>50</v>
      </c>
      <c r="AF78" s="347">
        <v>28</v>
      </c>
      <c r="AG78" s="347">
        <v>21</v>
      </c>
      <c r="AH78" s="347">
        <v>22</v>
      </c>
      <c r="AI78" s="347">
        <v>29</v>
      </c>
      <c r="AJ78" s="347">
        <v>11</v>
      </c>
      <c r="AK78" s="347">
        <v>11</v>
      </c>
      <c r="AL78" s="347">
        <v>5</v>
      </c>
      <c r="AM78" s="347">
        <v>5</v>
      </c>
      <c r="AN78" s="347">
        <v>2</v>
      </c>
      <c r="AO78" s="347">
        <v>3</v>
      </c>
      <c r="AP78" s="347">
        <v>3</v>
      </c>
      <c r="AQ78" s="347">
        <v>0</v>
      </c>
      <c r="AR78" s="347">
        <v>0</v>
      </c>
      <c r="AS78" s="346">
        <v>285</v>
      </c>
      <c r="AT78" s="347">
        <v>22</v>
      </c>
      <c r="AU78" s="347">
        <v>14</v>
      </c>
      <c r="AV78" s="347">
        <v>8</v>
      </c>
      <c r="AW78" s="347">
        <v>6</v>
      </c>
      <c r="AX78" s="347">
        <v>48</v>
      </c>
      <c r="AY78" s="347">
        <v>43</v>
      </c>
      <c r="AZ78" s="347">
        <v>32</v>
      </c>
      <c r="BA78" s="347">
        <v>24</v>
      </c>
      <c r="BB78" s="347">
        <v>26</v>
      </c>
      <c r="BC78" s="347">
        <v>10</v>
      </c>
      <c r="BD78" s="347">
        <v>13</v>
      </c>
      <c r="BE78" s="347">
        <v>9</v>
      </c>
      <c r="BF78" s="347">
        <v>8</v>
      </c>
      <c r="BG78" s="347">
        <v>6</v>
      </c>
      <c r="BH78" s="347">
        <v>1</v>
      </c>
      <c r="BI78" s="347">
        <v>1</v>
      </c>
      <c r="BJ78" s="347">
        <v>5</v>
      </c>
      <c r="BK78" s="347">
        <v>5</v>
      </c>
      <c r="BL78" s="347">
        <v>4</v>
      </c>
      <c r="BM78" s="344">
        <v>1</v>
      </c>
    </row>
    <row r="79" spans="1:65">
      <c r="A79" s="324">
        <v>209</v>
      </c>
      <c r="B79" s="343" t="s">
        <v>270</v>
      </c>
      <c r="C79" s="346">
        <v>1693</v>
      </c>
      <c r="D79" s="347">
        <v>101</v>
      </c>
      <c r="E79" s="347">
        <v>38</v>
      </c>
      <c r="F79" s="347">
        <v>23</v>
      </c>
      <c r="G79" s="347">
        <v>104</v>
      </c>
      <c r="H79" s="347">
        <v>337</v>
      </c>
      <c r="I79" s="347">
        <v>346</v>
      </c>
      <c r="J79" s="347">
        <v>223</v>
      </c>
      <c r="K79" s="347">
        <v>143</v>
      </c>
      <c r="L79" s="347">
        <v>95</v>
      </c>
      <c r="M79" s="347">
        <v>70</v>
      </c>
      <c r="N79" s="347">
        <v>62</v>
      </c>
      <c r="O79" s="347">
        <v>38</v>
      </c>
      <c r="P79" s="347">
        <v>38</v>
      </c>
      <c r="Q79" s="347">
        <v>26</v>
      </c>
      <c r="R79" s="347">
        <v>17</v>
      </c>
      <c r="S79" s="347">
        <v>7</v>
      </c>
      <c r="T79" s="347">
        <v>10</v>
      </c>
      <c r="U79" s="347">
        <v>10</v>
      </c>
      <c r="V79" s="347">
        <v>5</v>
      </c>
      <c r="W79" s="348">
        <v>0</v>
      </c>
      <c r="X79" s="347">
        <v>892</v>
      </c>
      <c r="Y79" s="347">
        <v>59</v>
      </c>
      <c r="Z79" s="347">
        <v>20</v>
      </c>
      <c r="AA79" s="347">
        <v>11</v>
      </c>
      <c r="AB79" s="347">
        <v>30</v>
      </c>
      <c r="AC79" s="347">
        <v>187</v>
      </c>
      <c r="AD79" s="347">
        <v>173</v>
      </c>
      <c r="AE79" s="347">
        <v>115</v>
      </c>
      <c r="AF79" s="347">
        <v>75</v>
      </c>
      <c r="AG79" s="347">
        <v>54</v>
      </c>
      <c r="AH79" s="347">
        <v>48</v>
      </c>
      <c r="AI79" s="347">
        <v>35</v>
      </c>
      <c r="AJ79" s="347">
        <v>26</v>
      </c>
      <c r="AK79" s="347">
        <v>24</v>
      </c>
      <c r="AL79" s="347">
        <v>14</v>
      </c>
      <c r="AM79" s="347">
        <v>9</v>
      </c>
      <c r="AN79" s="347">
        <v>1</v>
      </c>
      <c r="AO79" s="347">
        <v>4</v>
      </c>
      <c r="AP79" s="347">
        <v>5</v>
      </c>
      <c r="AQ79" s="347">
        <v>2</v>
      </c>
      <c r="AR79" s="347">
        <v>0</v>
      </c>
      <c r="AS79" s="346">
        <v>801</v>
      </c>
      <c r="AT79" s="347">
        <v>42</v>
      </c>
      <c r="AU79" s="347">
        <v>18</v>
      </c>
      <c r="AV79" s="347">
        <v>12</v>
      </c>
      <c r="AW79" s="347">
        <v>74</v>
      </c>
      <c r="AX79" s="347">
        <v>150</v>
      </c>
      <c r="AY79" s="347">
        <v>173</v>
      </c>
      <c r="AZ79" s="347">
        <v>108</v>
      </c>
      <c r="BA79" s="347">
        <v>68</v>
      </c>
      <c r="BB79" s="347">
        <v>41</v>
      </c>
      <c r="BC79" s="347">
        <v>22</v>
      </c>
      <c r="BD79" s="347">
        <v>27</v>
      </c>
      <c r="BE79" s="347">
        <v>12</v>
      </c>
      <c r="BF79" s="347">
        <v>14</v>
      </c>
      <c r="BG79" s="347">
        <v>12</v>
      </c>
      <c r="BH79" s="347">
        <v>8</v>
      </c>
      <c r="BI79" s="347">
        <v>6</v>
      </c>
      <c r="BJ79" s="347">
        <v>6</v>
      </c>
      <c r="BK79" s="347">
        <v>5</v>
      </c>
      <c r="BL79" s="347">
        <v>3</v>
      </c>
      <c r="BM79" s="344">
        <v>0</v>
      </c>
    </row>
    <row r="80" spans="1:65">
      <c r="A80" s="324">
        <v>210</v>
      </c>
      <c r="B80" s="343" t="s">
        <v>58</v>
      </c>
      <c r="C80" s="346">
        <v>7106</v>
      </c>
      <c r="D80" s="347">
        <v>469</v>
      </c>
      <c r="E80" s="347">
        <v>172</v>
      </c>
      <c r="F80" s="347">
        <v>106</v>
      </c>
      <c r="G80" s="347">
        <v>417</v>
      </c>
      <c r="H80" s="347">
        <v>1288</v>
      </c>
      <c r="I80" s="347">
        <v>1495</v>
      </c>
      <c r="J80" s="347">
        <v>966</v>
      </c>
      <c r="K80" s="347">
        <v>565</v>
      </c>
      <c r="L80" s="347">
        <v>363</v>
      </c>
      <c r="M80" s="347">
        <v>308</v>
      </c>
      <c r="N80" s="347">
        <v>253</v>
      </c>
      <c r="O80" s="347">
        <v>169</v>
      </c>
      <c r="P80" s="347">
        <v>113</v>
      </c>
      <c r="Q80" s="347">
        <v>83</v>
      </c>
      <c r="R80" s="347">
        <v>72</v>
      </c>
      <c r="S80" s="347">
        <v>80</v>
      </c>
      <c r="T80" s="347">
        <v>71</v>
      </c>
      <c r="U80" s="347">
        <v>63</v>
      </c>
      <c r="V80" s="347">
        <v>53</v>
      </c>
      <c r="W80" s="348">
        <v>14</v>
      </c>
      <c r="X80" s="347">
        <v>3925</v>
      </c>
      <c r="Y80" s="347">
        <v>250</v>
      </c>
      <c r="Z80" s="347">
        <v>88</v>
      </c>
      <c r="AA80" s="347">
        <v>55</v>
      </c>
      <c r="AB80" s="347">
        <v>284</v>
      </c>
      <c r="AC80" s="347">
        <v>699</v>
      </c>
      <c r="AD80" s="347">
        <v>807</v>
      </c>
      <c r="AE80" s="347">
        <v>551</v>
      </c>
      <c r="AF80" s="347">
        <v>311</v>
      </c>
      <c r="AG80" s="347">
        <v>217</v>
      </c>
      <c r="AH80" s="347">
        <v>175</v>
      </c>
      <c r="AI80" s="347">
        <v>143</v>
      </c>
      <c r="AJ80" s="347">
        <v>103</v>
      </c>
      <c r="AK80" s="347">
        <v>70</v>
      </c>
      <c r="AL80" s="347">
        <v>47</v>
      </c>
      <c r="AM80" s="347">
        <v>32</v>
      </c>
      <c r="AN80" s="347">
        <v>34</v>
      </c>
      <c r="AO80" s="347">
        <v>31</v>
      </c>
      <c r="AP80" s="347">
        <v>16</v>
      </c>
      <c r="AQ80" s="347">
        <v>12</v>
      </c>
      <c r="AR80" s="347">
        <v>7</v>
      </c>
      <c r="AS80" s="346">
        <v>3181</v>
      </c>
      <c r="AT80" s="347">
        <v>219</v>
      </c>
      <c r="AU80" s="347">
        <v>84</v>
      </c>
      <c r="AV80" s="347">
        <v>51</v>
      </c>
      <c r="AW80" s="347">
        <v>133</v>
      </c>
      <c r="AX80" s="347">
        <v>589</v>
      </c>
      <c r="AY80" s="347">
        <v>688</v>
      </c>
      <c r="AZ80" s="347">
        <v>415</v>
      </c>
      <c r="BA80" s="347">
        <v>254</v>
      </c>
      <c r="BB80" s="347">
        <v>146</v>
      </c>
      <c r="BC80" s="347">
        <v>133</v>
      </c>
      <c r="BD80" s="347">
        <v>110</v>
      </c>
      <c r="BE80" s="347">
        <v>66</v>
      </c>
      <c r="BF80" s="347">
        <v>43</v>
      </c>
      <c r="BG80" s="347">
        <v>36</v>
      </c>
      <c r="BH80" s="347">
        <v>40</v>
      </c>
      <c r="BI80" s="347">
        <v>46</v>
      </c>
      <c r="BJ80" s="347">
        <v>40</v>
      </c>
      <c r="BK80" s="347">
        <v>47</v>
      </c>
      <c r="BL80" s="347">
        <v>41</v>
      </c>
      <c r="BM80" s="344">
        <v>7</v>
      </c>
    </row>
    <row r="81" spans="1:65">
      <c r="A81" s="324">
        <v>212</v>
      </c>
      <c r="B81" s="343" t="s">
        <v>271</v>
      </c>
      <c r="C81" s="346">
        <v>877</v>
      </c>
      <c r="D81" s="347">
        <v>68</v>
      </c>
      <c r="E81" s="347">
        <v>25</v>
      </c>
      <c r="F81" s="347">
        <v>14</v>
      </c>
      <c r="G81" s="347">
        <v>61</v>
      </c>
      <c r="H81" s="347">
        <v>162</v>
      </c>
      <c r="I81" s="347">
        <v>168</v>
      </c>
      <c r="J81" s="347">
        <v>115</v>
      </c>
      <c r="K81" s="347">
        <v>56</v>
      </c>
      <c r="L81" s="347">
        <v>38</v>
      </c>
      <c r="M81" s="347">
        <v>38</v>
      </c>
      <c r="N81" s="347">
        <v>26</v>
      </c>
      <c r="O81" s="347">
        <v>27</v>
      </c>
      <c r="P81" s="347">
        <v>22</v>
      </c>
      <c r="Q81" s="347">
        <v>17</v>
      </c>
      <c r="R81" s="347">
        <v>10</v>
      </c>
      <c r="S81" s="347">
        <v>16</v>
      </c>
      <c r="T81" s="347">
        <v>8</v>
      </c>
      <c r="U81" s="347">
        <v>4</v>
      </c>
      <c r="V81" s="347">
        <v>2</v>
      </c>
      <c r="W81" s="348">
        <v>0</v>
      </c>
      <c r="X81" s="347">
        <v>501</v>
      </c>
      <c r="Y81" s="347">
        <v>36</v>
      </c>
      <c r="Z81" s="347">
        <v>14</v>
      </c>
      <c r="AA81" s="347">
        <v>9</v>
      </c>
      <c r="AB81" s="347">
        <v>30</v>
      </c>
      <c r="AC81" s="347">
        <v>94</v>
      </c>
      <c r="AD81" s="347">
        <v>98</v>
      </c>
      <c r="AE81" s="347">
        <v>63</v>
      </c>
      <c r="AF81" s="347">
        <v>35</v>
      </c>
      <c r="AG81" s="347">
        <v>23</v>
      </c>
      <c r="AH81" s="347">
        <v>27</v>
      </c>
      <c r="AI81" s="347">
        <v>11</v>
      </c>
      <c r="AJ81" s="347">
        <v>19</v>
      </c>
      <c r="AK81" s="347">
        <v>13</v>
      </c>
      <c r="AL81" s="347">
        <v>11</v>
      </c>
      <c r="AM81" s="347">
        <v>6</v>
      </c>
      <c r="AN81" s="347">
        <v>7</v>
      </c>
      <c r="AO81" s="347">
        <v>4</v>
      </c>
      <c r="AP81" s="347">
        <v>1</v>
      </c>
      <c r="AQ81" s="347">
        <v>0</v>
      </c>
      <c r="AR81" s="347">
        <v>0</v>
      </c>
      <c r="AS81" s="346">
        <v>376</v>
      </c>
      <c r="AT81" s="347">
        <v>32</v>
      </c>
      <c r="AU81" s="347">
        <v>11</v>
      </c>
      <c r="AV81" s="347">
        <v>5</v>
      </c>
      <c r="AW81" s="347">
        <v>31</v>
      </c>
      <c r="AX81" s="347">
        <v>68</v>
      </c>
      <c r="AY81" s="347">
        <v>70</v>
      </c>
      <c r="AZ81" s="347">
        <v>52</v>
      </c>
      <c r="BA81" s="347">
        <v>21</v>
      </c>
      <c r="BB81" s="347">
        <v>15</v>
      </c>
      <c r="BC81" s="347">
        <v>11</v>
      </c>
      <c r="BD81" s="347">
        <v>15</v>
      </c>
      <c r="BE81" s="347">
        <v>8</v>
      </c>
      <c r="BF81" s="347">
        <v>9</v>
      </c>
      <c r="BG81" s="347">
        <v>6</v>
      </c>
      <c r="BH81" s="347">
        <v>4</v>
      </c>
      <c r="BI81" s="347">
        <v>9</v>
      </c>
      <c r="BJ81" s="347">
        <v>4</v>
      </c>
      <c r="BK81" s="347">
        <v>3</v>
      </c>
      <c r="BL81" s="347">
        <v>2</v>
      </c>
      <c r="BM81" s="344">
        <v>0</v>
      </c>
    </row>
    <row r="82" spans="1:65">
      <c r="A82" s="324">
        <v>213</v>
      </c>
      <c r="B82" s="343" t="s">
        <v>273</v>
      </c>
      <c r="C82" s="346">
        <v>1066</v>
      </c>
      <c r="D82" s="347">
        <v>49</v>
      </c>
      <c r="E82" s="347">
        <v>33</v>
      </c>
      <c r="F82" s="347">
        <v>18</v>
      </c>
      <c r="G82" s="347">
        <v>37</v>
      </c>
      <c r="H82" s="347">
        <v>186</v>
      </c>
      <c r="I82" s="347">
        <v>229</v>
      </c>
      <c r="J82" s="347">
        <v>128</v>
      </c>
      <c r="K82" s="347">
        <v>111</v>
      </c>
      <c r="L82" s="347">
        <v>55</v>
      </c>
      <c r="M82" s="347">
        <v>52</v>
      </c>
      <c r="N82" s="347">
        <v>27</v>
      </c>
      <c r="O82" s="347">
        <v>34</v>
      </c>
      <c r="P82" s="347">
        <v>15</v>
      </c>
      <c r="Q82" s="347">
        <v>19</v>
      </c>
      <c r="R82" s="347">
        <v>23</v>
      </c>
      <c r="S82" s="347">
        <v>16</v>
      </c>
      <c r="T82" s="347">
        <v>9</v>
      </c>
      <c r="U82" s="347">
        <v>19</v>
      </c>
      <c r="V82" s="347">
        <v>6</v>
      </c>
      <c r="W82" s="348">
        <v>1</v>
      </c>
      <c r="X82" s="347">
        <v>593</v>
      </c>
      <c r="Y82" s="347">
        <v>24</v>
      </c>
      <c r="Z82" s="347">
        <v>18</v>
      </c>
      <c r="AA82" s="347">
        <v>12</v>
      </c>
      <c r="AB82" s="347">
        <v>26</v>
      </c>
      <c r="AC82" s="347">
        <v>95</v>
      </c>
      <c r="AD82" s="347">
        <v>131</v>
      </c>
      <c r="AE82" s="347">
        <v>77</v>
      </c>
      <c r="AF82" s="347">
        <v>68</v>
      </c>
      <c r="AG82" s="347">
        <v>31</v>
      </c>
      <c r="AH82" s="347">
        <v>29</v>
      </c>
      <c r="AI82" s="347">
        <v>16</v>
      </c>
      <c r="AJ82" s="347">
        <v>23</v>
      </c>
      <c r="AK82" s="347">
        <v>9</v>
      </c>
      <c r="AL82" s="347">
        <v>8</v>
      </c>
      <c r="AM82" s="347">
        <v>6</v>
      </c>
      <c r="AN82" s="347">
        <v>10</v>
      </c>
      <c r="AO82" s="347">
        <v>3</v>
      </c>
      <c r="AP82" s="347">
        <v>7</v>
      </c>
      <c r="AQ82" s="347">
        <v>0</v>
      </c>
      <c r="AR82" s="347">
        <v>0</v>
      </c>
      <c r="AS82" s="346">
        <v>473</v>
      </c>
      <c r="AT82" s="347">
        <v>25</v>
      </c>
      <c r="AU82" s="347">
        <v>15</v>
      </c>
      <c r="AV82" s="347">
        <v>6</v>
      </c>
      <c r="AW82" s="347">
        <v>11</v>
      </c>
      <c r="AX82" s="347">
        <v>91</v>
      </c>
      <c r="AY82" s="347">
        <v>98</v>
      </c>
      <c r="AZ82" s="347">
        <v>51</v>
      </c>
      <c r="BA82" s="347">
        <v>43</v>
      </c>
      <c r="BB82" s="347">
        <v>24</v>
      </c>
      <c r="BC82" s="347">
        <v>23</v>
      </c>
      <c r="BD82" s="347">
        <v>11</v>
      </c>
      <c r="BE82" s="347">
        <v>11</v>
      </c>
      <c r="BF82" s="347">
        <v>6</v>
      </c>
      <c r="BG82" s="347">
        <v>11</v>
      </c>
      <c r="BH82" s="347">
        <v>17</v>
      </c>
      <c r="BI82" s="347">
        <v>6</v>
      </c>
      <c r="BJ82" s="347">
        <v>6</v>
      </c>
      <c r="BK82" s="347">
        <v>12</v>
      </c>
      <c r="BL82" s="347">
        <v>6</v>
      </c>
      <c r="BM82" s="344">
        <v>1</v>
      </c>
    </row>
    <row r="83" spans="1:65">
      <c r="A83" s="324">
        <v>214</v>
      </c>
      <c r="B83" s="343" t="s">
        <v>274</v>
      </c>
      <c r="C83" s="346">
        <v>7728</v>
      </c>
      <c r="D83" s="347">
        <v>646</v>
      </c>
      <c r="E83" s="347">
        <v>301</v>
      </c>
      <c r="F83" s="347">
        <v>127</v>
      </c>
      <c r="G83" s="347">
        <v>300</v>
      </c>
      <c r="H83" s="347">
        <v>951</v>
      </c>
      <c r="I83" s="347">
        <v>1185</v>
      </c>
      <c r="J83" s="347">
        <v>1106</v>
      </c>
      <c r="K83" s="347">
        <v>750</v>
      </c>
      <c r="L83" s="347">
        <v>500</v>
      </c>
      <c r="M83" s="347">
        <v>452</v>
      </c>
      <c r="N83" s="347">
        <v>348</v>
      </c>
      <c r="O83" s="347">
        <v>258</v>
      </c>
      <c r="P83" s="347">
        <v>195</v>
      </c>
      <c r="Q83" s="347">
        <v>135</v>
      </c>
      <c r="R83" s="347">
        <v>112</v>
      </c>
      <c r="S83" s="347">
        <v>93</v>
      </c>
      <c r="T83" s="347">
        <v>100</v>
      </c>
      <c r="U83" s="347">
        <v>103</v>
      </c>
      <c r="V83" s="347">
        <v>66</v>
      </c>
      <c r="W83" s="348">
        <v>34</v>
      </c>
      <c r="X83" s="347">
        <v>3788</v>
      </c>
      <c r="Y83" s="347">
        <v>325</v>
      </c>
      <c r="Z83" s="347">
        <v>162</v>
      </c>
      <c r="AA83" s="347">
        <v>65</v>
      </c>
      <c r="AB83" s="347">
        <v>120</v>
      </c>
      <c r="AC83" s="347">
        <v>446</v>
      </c>
      <c r="AD83" s="347">
        <v>562</v>
      </c>
      <c r="AE83" s="347">
        <v>550</v>
      </c>
      <c r="AF83" s="347">
        <v>392</v>
      </c>
      <c r="AG83" s="347">
        <v>272</v>
      </c>
      <c r="AH83" s="347">
        <v>229</v>
      </c>
      <c r="AI83" s="347">
        <v>185</v>
      </c>
      <c r="AJ83" s="347">
        <v>135</v>
      </c>
      <c r="AK83" s="347">
        <v>107</v>
      </c>
      <c r="AL83" s="347">
        <v>65</v>
      </c>
      <c r="AM83" s="347">
        <v>46</v>
      </c>
      <c r="AN83" s="347">
        <v>34</v>
      </c>
      <c r="AO83" s="347">
        <v>47</v>
      </c>
      <c r="AP83" s="347">
        <v>29</v>
      </c>
      <c r="AQ83" s="347">
        <v>17</v>
      </c>
      <c r="AR83" s="347">
        <v>17</v>
      </c>
      <c r="AS83" s="346">
        <v>3940</v>
      </c>
      <c r="AT83" s="347">
        <v>321</v>
      </c>
      <c r="AU83" s="347">
        <v>139</v>
      </c>
      <c r="AV83" s="347">
        <v>62</v>
      </c>
      <c r="AW83" s="347">
        <v>180</v>
      </c>
      <c r="AX83" s="347">
        <v>505</v>
      </c>
      <c r="AY83" s="347">
        <v>623</v>
      </c>
      <c r="AZ83" s="347">
        <v>556</v>
      </c>
      <c r="BA83" s="347">
        <v>358</v>
      </c>
      <c r="BB83" s="347">
        <v>228</v>
      </c>
      <c r="BC83" s="347">
        <v>223</v>
      </c>
      <c r="BD83" s="347">
        <v>163</v>
      </c>
      <c r="BE83" s="347">
        <v>123</v>
      </c>
      <c r="BF83" s="347">
        <v>88</v>
      </c>
      <c r="BG83" s="347">
        <v>70</v>
      </c>
      <c r="BH83" s="347">
        <v>66</v>
      </c>
      <c r="BI83" s="347">
        <v>59</v>
      </c>
      <c r="BJ83" s="347">
        <v>53</v>
      </c>
      <c r="BK83" s="347">
        <v>74</v>
      </c>
      <c r="BL83" s="347">
        <v>49</v>
      </c>
      <c r="BM83" s="344">
        <v>17</v>
      </c>
    </row>
    <row r="84" spans="1:65">
      <c r="A84" s="324">
        <v>215</v>
      </c>
      <c r="B84" s="343" t="s">
        <v>275</v>
      </c>
      <c r="C84" s="346">
        <v>2074</v>
      </c>
      <c r="D84" s="347">
        <v>127</v>
      </c>
      <c r="E84" s="347">
        <v>46</v>
      </c>
      <c r="F84" s="347">
        <v>31</v>
      </c>
      <c r="G84" s="347">
        <v>111</v>
      </c>
      <c r="H84" s="347">
        <v>377</v>
      </c>
      <c r="I84" s="347">
        <v>406</v>
      </c>
      <c r="J84" s="347">
        <v>282</v>
      </c>
      <c r="K84" s="347">
        <v>153</v>
      </c>
      <c r="L84" s="347">
        <v>123</v>
      </c>
      <c r="M84" s="347">
        <v>101</v>
      </c>
      <c r="N84" s="347">
        <v>73</v>
      </c>
      <c r="O84" s="347">
        <v>52</v>
      </c>
      <c r="P84" s="347">
        <v>37</v>
      </c>
      <c r="Q84" s="347">
        <v>36</v>
      </c>
      <c r="R84" s="347">
        <v>31</v>
      </c>
      <c r="S84" s="347">
        <v>25</v>
      </c>
      <c r="T84" s="347">
        <v>31</v>
      </c>
      <c r="U84" s="347">
        <v>19</v>
      </c>
      <c r="V84" s="347">
        <v>13</v>
      </c>
      <c r="W84" s="348">
        <v>3</v>
      </c>
      <c r="X84" s="347">
        <v>1117</v>
      </c>
      <c r="Y84" s="347">
        <v>62</v>
      </c>
      <c r="Z84" s="347">
        <v>27</v>
      </c>
      <c r="AA84" s="347">
        <v>11</v>
      </c>
      <c r="AB84" s="347">
        <v>47</v>
      </c>
      <c r="AC84" s="347">
        <v>197</v>
      </c>
      <c r="AD84" s="347">
        <v>242</v>
      </c>
      <c r="AE84" s="347">
        <v>158</v>
      </c>
      <c r="AF84" s="347">
        <v>93</v>
      </c>
      <c r="AG84" s="347">
        <v>66</v>
      </c>
      <c r="AH84" s="347">
        <v>59</v>
      </c>
      <c r="AI84" s="347">
        <v>37</v>
      </c>
      <c r="AJ84" s="347">
        <v>36</v>
      </c>
      <c r="AK84" s="347">
        <v>19</v>
      </c>
      <c r="AL84" s="347">
        <v>19</v>
      </c>
      <c r="AM84" s="347">
        <v>13</v>
      </c>
      <c r="AN84" s="347">
        <v>10</v>
      </c>
      <c r="AO84" s="347">
        <v>13</v>
      </c>
      <c r="AP84" s="347">
        <v>6</v>
      </c>
      <c r="AQ84" s="347">
        <v>2</v>
      </c>
      <c r="AR84" s="347">
        <v>1</v>
      </c>
      <c r="AS84" s="346">
        <v>957</v>
      </c>
      <c r="AT84" s="347">
        <v>65</v>
      </c>
      <c r="AU84" s="347">
        <v>19</v>
      </c>
      <c r="AV84" s="347">
        <v>20</v>
      </c>
      <c r="AW84" s="347">
        <v>64</v>
      </c>
      <c r="AX84" s="347">
        <v>180</v>
      </c>
      <c r="AY84" s="347">
        <v>164</v>
      </c>
      <c r="AZ84" s="347">
        <v>124</v>
      </c>
      <c r="BA84" s="347">
        <v>60</v>
      </c>
      <c r="BB84" s="347">
        <v>57</v>
      </c>
      <c r="BC84" s="347">
        <v>42</v>
      </c>
      <c r="BD84" s="347">
        <v>36</v>
      </c>
      <c r="BE84" s="347">
        <v>16</v>
      </c>
      <c r="BF84" s="347">
        <v>18</v>
      </c>
      <c r="BG84" s="347">
        <v>17</v>
      </c>
      <c r="BH84" s="347">
        <v>18</v>
      </c>
      <c r="BI84" s="347">
        <v>15</v>
      </c>
      <c r="BJ84" s="347">
        <v>18</v>
      </c>
      <c r="BK84" s="347">
        <v>13</v>
      </c>
      <c r="BL84" s="347">
        <v>11</v>
      </c>
      <c r="BM84" s="344">
        <v>2</v>
      </c>
    </row>
    <row r="85" spans="1:65">
      <c r="A85" s="324">
        <v>216</v>
      </c>
      <c r="B85" s="343" t="s">
        <v>276</v>
      </c>
      <c r="C85" s="346">
        <v>2533</v>
      </c>
      <c r="D85" s="347">
        <v>207</v>
      </c>
      <c r="E85" s="347">
        <v>78</v>
      </c>
      <c r="F85" s="347">
        <v>43</v>
      </c>
      <c r="G85" s="347">
        <v>161</v>
      </c>
      <c r="H85" s="347">
        <v>431</v>
      </c>
      <c r="I85" s="347">
        <v>513</v>
      </c>
      <c r="J85" s="347">
        <v>343</v>
      </c>
      <c r="K85" s="347">
        <v>222</v>
      </c>
      <c r="L85" s="347">
        <v>132</v>
      </c>
      <c r="M85" s="347">
        <v>115</v>
      </c>
      <c r="N85" s="347">
        <v>76</v>
      </c>
      <c r="O85" s="347">
        <v>56</v>
      </c>
      <c r="P85" s="347">
        <v>46</v>
      </c>
      <c r="Q85" s="347">
        <v>26</v>
      </c>
      <c r="R85" s="347">
        <v>17</v>
      </c>
      <c r="S85" s="347">
        <v>20</v>
      </c>
      <c r="T85" s="347">
        <v>14</v>
      </c>
      <c r="U85" s="347">
        <v>18</v>
      </c>
      <c r="V85" s="347">
        <v>15</v>
      </c>
      <c r="W85" s="348">
        <v>0</v>
      </c>
      <c r="X85" s="347">
        <v>1387</v>
      </c>
      <c r="Y85" s="347">
        <v>115</v>
      </c>
      <c r="Z85" s="347">
        <v>36</v>
      </c>
      <c r="AA85" s="347">
        <v>26</v>
      </c>
      <c r="AB85" s="347">
        <v>114</v>
      </c>
      <c r="AC85" s="347">
        <v>232</v>
      </c>
      <c r="AD85" s="347">
        <v>270</v>
      </c>
      <c r="AE85" s="347">
        <v>183</v>
      </c>
      <c r="AF85" s="347">
        <v>123</v>
      </c>
      <c r="AG85" s="347">
        <v>76</v>
      </c>
      <c r="AH85" s="347">
        <v>77</v>
      </c>
      <c r="AI85" s="347">
        <v>37</v>
      </c>
      <c r="AJ85" s="347">
        <v>32</v>
      </c>
      <c r="AK85" s="347">
        <v>23</v>
      </c>
      <c r="AL85" s="347">
        <v>15</v>
      </c>
      <c r="AM85" s="347">
        <v>6</v>
      </c>
      <c r="AN85" s="347">
        <v>8</v>
      </c>
      <c r="AO85" s="347">
        <v>6</v>
      </c>
      <c r="AP85" s="347">
        <v>7</v>
      </c>
      <c r="AQ85" s="347">
        <v>1</v>
      </c>
      <c r="AR85" s="347">
        <v>0</v>
      </c>
      <c r="AS85" s="346">
        <v>1146</v>
      </c>
      <c r="AT85" s="347">
        <v>92</v>
      </c>
      <c r="AU85" s="347">
        <v>42</v>
      </c>
      <c r="AV85" s="347">
        <v>17</v>
      </c>
      <c r="AW85" s="347">
        <v>47</v>
      </c>
      <c r="AX85" s="347">
        <v>199</v>
      </c>
      <c r="AY85" s="347">
        <v>243</v>
      </c>
      <c r="AZ85" s="347">
        <v>160</v>
      </c>
      <c r="BA85" s="347">
        <v>99</v>
      </c>
      <c r="BB85" s="347">
        <v>56</v>
      </c>
      <c r="BC85" s="347">
        <v>38</v>
      </c>
      <c r="BD85" s="347">
        <v>39</v>
      </c>
      <c r="BE85" s="347">
        <v>24</v>
      </c>
      <c r="BF85" s="347">
        <v>23</v>
      </c>
      <c r="BG85" s="347">
        <v>11</v>
      </c>
      <c r="BH85" s="347">
        <v>11</v>
      </c>
      <c r="BI85" s="347">
        <v>12</v>
      </c>
      <c r="BJ85" s="347">
        <v>8</v>
      </c>
      <c r="BK85" s="347">
        <v>11</v>
      </c>
      <c r="BL85" s="347">
        <v>14</v>
      </c>
      <c r="BM85" s="344">
        <v>0</v>
      </c>
    </row>
    <row r="86" spans="1:65">
      <c r="A86" s="324">
        <v>217</v>
      </c>
      <c r="B86" s="343" t="s">
        <v>277</v>
      </c>
      <c r="C86" s="346">
        <v>4543</v>
      </c>
      <c r="D86" s="347">
        <v>399</v>
      </c>
      <c r="E86" s="347">
        <v>124</v>
      </c>
      <c r="F86" s="347">
        <v>60</v>
      </c>
      <c r="G86" s="347">
        <v>108</v>
      </c>
      <c r="H86" s="347">
        <v>707</v>
      </c>
      <c r="I86" s="347">
        <v>775</v>
      </c>
      <c r="J86" s="347">
        <v>681</v>
      </c>
      <c r="K86" s="347">
        <v>436</v>
      </c>
      <c r="L86" s="347">
        <v>248</v>
      </c>
      <c r="M86" s="347">
        <v>239</v>
      </c>
      <c r="N86" s="347">
        <v>194</v>
      </c>
      <c r="O86" s="347">
        <v>120</v>
      </c>
      <c r="P86" s="347">
        <v>106</v>
      </c>
      <c r="Q86" s="347">
        <v>78</v>
      </c>
      <c r="R86" s="347">
        <v>66</v>
      </c>
      <c r="S86" s="347">
        <v>61</v>
      </c>
      <c r="T86" s="347">
        <v>56</v>
      </c>
      <c r="U86" s="347">
        <v>46</v>
      </c>
      <c r="V86" s="347">
        <v>39</v>
      </c>
      <c r="W86" s="348">
        <v>5</v>
      </c>
      <c r="X86" s="347">
        <v>2281</v>
      </c>
      <c r="Y86" s="347">
        <v>219</v>
      </c>
      <c r="Z86" s="347">
        <v>66</v>
      </c>
      <c r="AA86" s="347">
        <v>25</v>
      </c>
      <c r="AB86" s="347">
        <v>57</v>
      </c>
      <c r="AC86" s="347">
        <v>339</v>
      </c>
      <c r="AD86" s="347">
        <v>387</v>
      </c>
      <c r="AE86" s="347">
        <v>338</v>
      </c>
      <c r="AF86" s="347">
        <v>226</v>
      </c>
      <c r="AG86" s="347">
        <v>134</v>
      </c>
      <c r="AH86" s="347">
        <v>135</v>
      </c>
      <c r="AI86" s="347">
        <v>108</v>
      </c>
      <c r="AJ86" s="347">
        <v>61</v>
      </c>
      <c r="AK86" s="347">
        <v>61</v>
      </c>
      <c r="AL86" s="347">
        <v>40</v>
      </c>
      <c r="AM86" s="347">
        <v>26</v>
      </c>
      <c r="AN86" s="347">
        <v>23</v>
      </c>
      <c r="AO86" s="347">
        <v>15</v>
      </c>
      <c r="AP86" s="347">
        <v>13</v>
      </c>
      <c r="AQ86" s="347">
        <v>8</v>
      </c>
      <c r="AR86" s="347">
        <v>3</v>
      </c>
      <c r="AS86" s="346">
        <v>2262</v>
      </c>
      <c r="AT86" s="347">
        <v>180</v>
      </c>
      <c r="AU86" s="347">
        <v>58</v>
      </c>
      <c r="AV86" s="347">
        <v>35</v>
      </c>
      <c r="AW86" s="347">
        <v>51</v>
      </c>
      <c r="AX86" s="347">
        <v>368</v>
      </c>
      <c r="AY86" s="347">
        <v>388</v>
      </c>
      <c r="AZ86" s="347">
        <v>343</v>
      </c>
      <c r="BA86" s="347">
        <v>210</v>
      </c>
      <c r="BB86" s="347">
        <v>114</v>
      </c>
      <c r="BC86" s="347">
        <v>104</v>
      </c>
      <c r="BD86" s="347">
        <v>86</v>
      </c>
      <c r="BE86" s="347">
        <v>59</v>
      </c>
      <c r="BF86" s="347">
        <v>45</v>
      </c>
      <c r="BG86" s="347">
        <v>38</v>
      </c>
      <c r="BH86" s="347">
        <v>40</v>
      </c>
      <c r="BI86" s="347">
        <v>38</v>
      </c>
      <c r="BJ86" s="347">
        <v>41</v>
      </c>
      <c r="BK86" s="347">
        <v>33</v>
      </c>
      <c r="BL86" s="347">
        <v>31</v>
      </c>
      <c r="BM86" s="344">
        <v>2</v>
      </c>
    </row>
    <row r="87" spans="1:65">
      <c r="A87" s="324">
        <v>218</v>
      </c>
      <c r="B87" s="343" t="s">
        <v>278</v>
      </c>
      <c r="C87" s="346">
        <v>1385</v>
      </c>
      <c r="D87" s="347">
        <v>118</v>
      </c>
      <c r="E87" s="347">
        <v>33</v>
      </c>
      <c r="F87" s="347">
        <v>20</v>
      </c>
      <c r="G87" s="347">
        <v>112</v>
      </c>
      <c r="H87" s="347">
        <v>249</v>
      </c>
      <c r="I87" s="347">
        <v>262</v>
      </c>
      <c r="J87" s="347">
        <v>167</v>
      </c>
      <c r="K87" s="347">
        <v>111</v>
      </c>
      <c r="L87" s="347">
        <v>76</v>
      </c>
      <c r="M87" s="347">
        <v>64</v>
      </c>
      <c r="N87" s="347">
        <v>50</v>
      </c>
      <c r="O87" s="347">
        <v>35</v>
      </c>
      <c r="P87" s="347">
        <v>20</v>
      </c>
      <c r="Q87" s="347">
        <v>17</v>
      </c>
      <c r="R87" s="347">
        <v>10</v>
      </c>
      <c r="S87" s="347">
        <v>12</v>
      </c>
      <c r="T87" s="347">
        <v>10</v>
      </c>
      <c r="U87" s="347">
        <v>10</v>
      </c>
      <c r="V87" s="347">
        <v>9</v>
      </c>
      <c r="W87" s="348">
        <v>0</v>
      </c>
      <c r="X87" s="347">
        <v>781</v>
      </c>
      <c r="Y87" s="347">
        <v>57</v>
      </c>
      <c r="Z87" s="347">
        <v>21</v>
      </c>
      <c r="AA87" s="347">
        <v>12</v>
      </c>
      <c r="AB87" s="347">
        <v>76</v>
      </c>
      <c r="AC87" s="347">
        <v>144</v>
      </c>
      <c r="AD87" s="347">
        <v>159</v>
      </c>
      <c r="AE87" s="347">
        <v>90</v>
      </c>
      <c r="AF87" s="347">
        <v>63</v>
      </c>
      <c r="AG87" s="347">
        <v>40</v>
      </c>
      <c r="AH87" s="347">
        <v>34</v>
      </c>
      <c r="AI87" s="347">
        <v>28</v>
      </c>
      <c r="AJ87" s="347">
        <v>19</v>
      </c>
      <c r="AK87" s="347">
        <v>14</v>
      </c>
      <c r="AL87" s="347">
        <v>10</v>
      </c>
      <c r="AM87" s="347">
        <v>4</v>
      </c>
      <c r="AN87" s="347">
        <v>2</v>
      </c>
      <c r="AO87" s="347">
        <v>3</v>
      </c>
      <c r="AP87" s="347">
        <v>4</v>
      </c>
      <c r="AQ87" s="347">
        <v>1</v>
      </c>
      <c r="AR87" s="347">
        <v>0</v>
      </c>
      <c r="AS87" s="346">
        <v>604</v>
      </c>
      <c r="AT87" s="347">
        <v>61</v>
      </c>
      <c r="AU87" s="347">
        <v>12</v>
      </c>
      <c r="AV87" s="347">
        <v>8</v>
      </c>
      <c r="AW87" s="347">
        <v>36</v>
      </c>
      <c r="AX87" s="347">
        <v>105</v>
      </c>
      <c r="AY87" s="347">
        <v>103</v>
      </c>
      <c r="AZ87" s="347">
        <v>77</v>
      </c>
      <c r="BA87" s="347">
        <v>48</v>
      </c>
      <c r="BB87" s="347">
        <v>36</v>
      </c>
      <c r="BC87" s="347">
        <v>30</v>
      </c>
      <c r="BD87" s="347">
        <v>22</v>
      </c>
      <c r="BE87" s="347">
        <v>16</v>
      </c>
      <c r="BF87" s="347">
        <v>6</v>
      </c>
      <c r="BG87" s="347">
        <v>7</v>
      </c>
      <c r="BH87" s="347">
        <v>6</v>
      </c>
      <c r="BI87" s="347">
        <v>10</v>
      </c>
      <c r="BJ87" s="347">
        <v>7</v>
      </c>
      <c r="BK87" s="347">
        <v>6</v>
      </c>
      <c r="BL87" s="347">
        <v>8</v>
      </c>
      <c r="BM87" s="344">
        <v>0</v>
      </c>
    </row>
    <row r="88" spans="1:65">
      <c r="A88" s="324">
        <v>219</v>
      </c>
      <c r="B88" s="343" t="s">
        <v>279</v>
      </c>
      <c r="C88" s="346">
        <v>3223</v>
      </c>
      <c r="D88" s="347">
        <v>217</v>
      </c>
      <c r="E88" s="347">
        <v>117</v>
      </c>
      <c r="F88" s="347">
        <v>64</v>
      </c>
      <c r="G88" s="347">
        <v>198</v>
      </c>
      <c r="H88" s="347">
        <v>540</v>
      </c>
      <c r="I88" s="347">
        <v>533</v>
      </c>
      <c r="J88" s="347">
        <v>431</v>
      </c>
      <c r="K88" s="347">
        <v>252</v>
      </c>
      <c r="L88" s="347">
        <v>154</v>
      </c>
      <c r="M88" s="347">
        <v>151</v>
      </c>
      <c r="N88" s="347">
        <v>112</v>
      </c>
      <c r="O88" s="347">
        <v>103</v>
      </c>
      <c r="P88" s="347">
        <v>89</v>
      </c>
      <c r="Q88" s="347">
        <v>66</v>
      </c>
      <c r="R88" s="347">
        <v>42</v>
      </c>
      <c r="S88" s="347">
        <v>27</v>
      </c>
      <c r="T88" s="347">
        <v>40</v>
      </c>
      <c r="U88" s="347">
        <v>54</v>
      </c>
      <c r="V88" s="347">
        <v>33</v>
      </c>
      <c r="W88" s="348">
        <v>1</v>
      </c>
      <c r="X88" s="347">
        <v>1676</v>
      </c>
      <c r="Y88" s="347">
        <v>108</v>
      </c>
      <c r="Z88" s="347">
        <v>61</v>
      </c>
      <c r="AA88" s="347">
        <v>26</v>
      </c>
      <c r="AB88" s="347">
        <v>117</v>
      </c>
      <c r="AC88" s="347">
        <v>296</v>
      </c>
      <c r="AD88" s="347">
        <v>277</v>
      </c>
      <c r="AE88" s="347">
        <v>238</v>
      </c>
      <c r="AF88" s="347">
        <v>131</v>
      </c>
      <c r="AG88" s="347">
        <v>82</v>
      </c>
      <c r="AH88" s="347">
        <v>78</v>
      </c>
      <c r="AI88" s="347">
        <v>60</v>
      </c>
      <c r="AJ88" s="347">
        <v>48</v>
      </c>
      <c r="AK88" s="347">
        <v>49</v>
      </c>
      <c r="AL88" s="347">
        <v>34</v>
      </c>
      <c r="AM88" s="347">
        <v>23</v>
      </c>
      <c r="AN88" s="347">
        <v>11</v>
      </c>
      <c r="AO88" s="347">
        <v>10</v>
      </c>
      <c r="AP88" s="347">
        <v>18</v>
      </c>
      <c r="AQ88" s="347">
        <v>9</v>
      </c>
      <c r="AR88" s="347">
        <v>1</v>
      </c>
      <c r="AS88" s="346">
        <v>1547</v>
      </c>
      <c r="AT88" s="347">
        <v>109</v>
      </c>
      <c r="AU88" s="347">
        <v>56</v>
      </c>
      <c r="AV88" s="347">
        <v>38</v>
      </c>
      <c r="AW88" s="347">
        <v>81</v>
      </c>
      <c r="AX88" s="347">
        <v>244</v>
      </c>
      <c r="AY88" s="347">
        <v>256</v>
      </c>
      <c r="AZ88" s="347">
        <v>193</v>
      </c>
      <c r="BA88" s="347">
        <v>121</v>
      </c>
      <c r="BB88" s="347">
        <v>72</v>
      </c>
      <c r="BC88" s="347">
        <v>73</v>
      </c>
      <c r="BD88" s="347">
        <v>52</v>
      </c>
      <c r="BE88" s="347">
        <v>55</v>
      </c>
      <c r="BF88" s="347">
        <v>40</v>
      </c>
      <c r="BG88" s="347">
        <v>32</v>
      </c>
      <c r="BH88" s="347">
        <v>19</v>
      </c>
      <c r="BI88" s="347">
        <v>16</v>
      </c>
      <c r="BJ88" s="347">
        <v>30</v>
      </c>
      <c r="BK88" s="347">
        <v>36</v>
      </c>
      <c r="BL88" s="347">
        <v>24</v>
      </c>
      <c r="BM88" s="344">
        <v>0</v>
      </c>
    </row>
    <row r="89" spans="1:65">
      <c r="A89" s="324">
        <v>220</v>
      </c>
      <c r="B89" s="343" t="s">
        <v>280</v>
      </c>
      <c r="C89" s="346">
        <v>994</v>
      </c>
      <c r="D89" s="347">
        <v>72</v>
      </c>
      <c r="E89" s="347">
        <v>26</v>
      </c>
      <c r="F89" s="347">
        <v>11</v>
      </c>
      <c r="G89" s="347">
        <v>36</v>
      </c>
      <c r="H89" s="347">
        <v>210</v>
      </c>
      <c r="I89" s="347">
        <v>205</v>
      </c>
      <c r="J89" s="347">
        <v>143</v>
      </c>
      <c r="K89" s="347">
        <v>73</v>
      </c>
      <c r="L89" s="347">
        <v>63</v>
      </c>
      <c r="M89" s="347">
        <v>38</v>
      </c>
      <c r="N89" s="347">
        <v>35</v>
      </c>
      <c r="O89" s="347">
        <v>19</v>
      </c>
      <c r="P89" s="347">
        <v>17</v>
      </c>
      <c r="Q89" s="347">
        <v>10</v>
      </c>
      <c r="R89" s="347">
        <v>9</v>
      </c>
      <c r="S89" s="347">
        <v>7</v>
      </c>
      <c r="T89" s="347">
        <v>8</v>
      </c>
      <c r="U89" s="347">
        <v>8</v>
      </c>
      <c r="V89" s="347">
        <v>4</v>
      </c>
      <c r="W89" s="348">
        <v>2</v>
      </c>
      <c r="X89" s="347">
        <v>563</v>
      </c>
      <c r="Y89" s="347">
        <v>33</v>
      </c>
      <c r="Z89" s="347">
        <v>14</v>
      </c>
      <c r="AA89" s="347">
        <v>4</v>
      </c>
      <c r="AB89" s="347">
        <v>26</v>
      </c>
      <c r="AC89" s="347">
        <v>122</v>
      </c>
      <c r="AD89" s="347">
        <v>113</v>
      </c>
      <c r="AE89" s="347">
        <v>73</v>
      </c>
      <c r="AF89" s="347">
        <v>48</v>
      </c>
      <c r="AG89" s="347">
        <v>36</v>
      </c>
      <c r="AH89" s="347">
        <v>19</v>
      </c>
      <c r="AI89" s="347">
        <v>24</v>
      </c>
      <c r="AJ89" s="347">
        <v>13</v>
      </c>
      <c r="AK89" s="347">
        <v>14</v>
      </c>
      <c r="AL89" s="347">
        <v>5</v>
      </c>
      <c r="AM89" s="347">
        <v>6</v>
      </c>
      <c r="AN89" s="347">
        <v>5</v>
      </c>
      <c r="AO89" s="347">
        <v>3</v>
      </c>
      <c r="AP89" s="347">
        <v>3</v>
      </c>
      <c r="AQ89" s="347">
        <v>2</v>
      </c>
      <c r="AR89" s="347">
        <v>1</v>
      </c>
      <c r="AS89" s="346">
        <v>431</v>
      </c>
      <c r="AT89" s="347">
        <v>39</v>
      </c>
      <c r="AU89" s="347">
        <v>12</v>
      </c>
      <c r="AV89" s="347">
        <v>7</v>
      </c>
      <c r="AW89" s="347">
        <v>10</v>
      </c>
      <c r="AX89" s="347">
        <v>88</v>
      </c>
      <c r="AY89" s="347">
        <v>92</v>
      </c>
      <c r="AZ89" s="347">
        <v>70</v>
      </c>
      <c r="BA89" s="347">
        <v>25</v>
      </c>
      <c r="BB89" s="347">
        <v>27</v>
      </c>
      <c r="BC89" s="347">
        <v>19</v>
      </c>
      <c r="BD89" s="347">
        <v>11</v>
      </c>
      <c r="BE89" s="347">
        <v>6</v>
      </c>
      <c r="BF89" s="347">
        <v>3</v>
      </c>
      <c r="BG89" s="347">
        <v>5</v>
      </c>
      <c r="BH89" s="347">
        <v>3</v>
      </c>
      <c r="BI89" s="347">
        <v>2</v>
      </c>
      <c r="BJ89" s="347">
        <v>5</v>
      </c>
      <c r="BK89" s="347">
        <v>5</v>
      </c>
      <c r="BL89" s="347">
        <v>2</v>
      </c>
      <c r="BM89" s="344">
        <v>1</v>
      </c>
    </row>
    <row r="90" spans="1:65">
      <c r="A90" s="324">
        <v>221</v>
      </c>
      <c r="B90" s="343" t="s">
        <v>572</v>
      </c>
      <c r="C90" s="346">
        <v>1094</v>
      </c>
      <c r="D90" s="347">
        <v>62</v>
      </c>
      <c r="E90" s="347">
        <v>33</v>
      </c>
      <c r="F90" s="347">
        <v>12</v>
      </c>
      <c r="G90" s="347">
        <v>37</v>
      </c>
      <c r="H90" s="347">
        <v>175</v>
      </c>
      <c r="I90" s="347">
        <v>205</v>
      </c>
      <c r="J90" s="347">
        <v>134</v>
      </c>
      <c r="K90" s="347">
        <v>101</v>
      </c>
      <c r="L90" s="347">
        <v>60</v>
      </c>
      <c r="M90" s="347">
        <v>55</v>
      </c>
      <c r="N90" s="347">
        <v>50</v>
      </c>
      <c r="O90" s="347">
        <v>42</v>
      </c>
      <c r="P90" s="347">
        <v>41</v>
      </c>
      <c r="Q90" s="347">
        <v>32</v>
      </c>
      <c r="R90" s="347">
        <v>15</v>
      </c>
      <c r="S90" s="347">
        <v>12</v>
      </c>
      <c r="T90" s="347">
        <v>8</v>
      </c>
      <c r="U90" s="347">
        <v>12</v>
      </c>
      <c r="V90" s="347">
        <v>8</v>
      </c>
      <c r="W90" s="348">
        <v>0</v>
      </c>
      <c r="X90" s="347">
        <v>544</v>
      </c>
      <c r="Y90" s="347">
        <v>34</v>
      </c>
      <c r="Z90" s="347">
        <v>17</v>
      </c>
      <c r="AA90" s="347">
        <v>7</v>
      </c>
      <c r="AB90" s="347">
        <v>19</v>
      </c>
      <c r="AC90" s="347">
        <v>60</v>
      </c>
      <c r="AD90" s="347">
        <v>101</v>
      </c>
      <c r="AE90" s="347">
        <v>65</v>
      </c>
      <c r="AF90" s="347">
        <v>59</v>
      </c>
      <c r="AG90" s="347">
        <v>38</v>
      </c>
      <c r="AH90" s="347">
        <v>28</v>
      </c>
      <c r="AI90" s="347">
        <v>31</v>
      </c>
      <c r="AJ90" s="347">
        <v>24</v>
      </c>
      <c r="AK90" s="347">
        <v>25</v>
      </c>
      <c r="AL90" s="347">
        <v>18</v>
      </c>
      <c r="AM90" s="347">
        <v>6</v>
      </c>
      <c r="AN90" s="347">
        <v>6</v>
      </c>
      <c r="AO90" s="347">
        <v>2</v>
      </c>
      <c r="AP90" s="347">
        <v>2</v>
      </c>
      <c r="AQ90" s="347">
        <v>2</v>
      </c>
      <c r="AR90" s="347">
        <v>0</v>
      </c>
      <c r="AS90" s="346">
        <v>550</v>
      </c>
      <c r="AT90" s="347">
        <v>28</v>
      </c>
      <c r="AU90" s="347">
        <v>16</v>
      </c>
      <c r="AV90" s="347">
        <v>5</v>
      </c>
      <c r="AW90" s="347">
        <v>18</v>
      </c>
      <c r="AX90" s="347">
        <v>115</v>
      </c>
      <c r="AY90" s="347">
        <v>104</v>
      </c>
      <c r="AZ90" s="347">
        <v>69</v>
      </c>
      <c r="BA90" s="347">
        <v>42</v>
      </c>
      <c r="BB90" s="347">
        <v>22</v>
      </c>
      <c r="BC90" s="347">
        <v>27</v>
      </c>
      <c r="BD90" s="347">
        <v>19</v>
      </c>
      <c r="BE90" s="347">
        <v>18</v>
      </c>
      <c r="BF90" s="347">
        <v>16</v>
      </c>
      <c r="BG90" s="347">
        <v>14</v>
      </c>
      <c r="BH90" s="347">
        <v>9</v>
      </c>
      <c r="BI90" s="347">
        <v>6</v>
      </c>
      <c r="BJ90" s="347">
        <v>6</v>
      </c>
      <c r="BK90" s="347">
        <v>10</v>
      </c>
      <c r="BL90" s="347">
        <v>6</v>
      </c>
      <c r="BM90" s="344">
        <v>0</v>
      </c>
    </row>
    <row r="91" spans="1:65">
      <c r="A91" s="324">
        <v>222</v>
      </c>
      <c r="B91" s="343" t="s">
        <v>283</v>
      </c>
      <c r="C91" s="346">
        <v>392</v>
      </c>
      <c r="D91" s="347">
        <v>43</v>
      </c>
      <c r="E91" s="347">
        <v>12</v>
      </c>
      <c r="F91" s="347">
        <v>3</v>
      </c>
      <c r="G91" s="347">
        <v>13</v>
      </c>
      <c r="H91" s="347">
        <v>64</v>
      </c>
      <c r="I91" s="347">
        <v>67</v>
      </c>
      <c r="J91" s="347">
        <v>60</v>
      </c>
      <c r="K91" s="347">
        <v>31</v>
      </c>
      <c r="L91" s="347">
        <v>22</v>
      </c>
      <c r="M91" s="347">
        <v>22</v>
      </c>
      <c r="N91" s="347">
        <v>17</v>
      </c>
      <c r="O91" s="347">
        <v>7</v>
      </c>
      <c r="P91" s="347">
        <v>10</v>
      </c>
      <c r="Q91" s="347">
        <v>7</v>
      </c>
      <c r="R91" s="347">
        <v>7</v>
      </c>
      <c r="S91" s="347">
        <v>2</v>
      </c>
      <c r="T91" s="347">
        <v>3</v>
      </c>
      <c r="U91" s="347">
        <v>1</v>
      </c>
      <c r="V91" s="347">
        <v>1</v>
      </c>
      <c r="W91" s="348">
        <v>2</v>
      </c>
      <c r="X91" s="347">
        <v>202</v>
      </c>
      <c r="Y91" s="347">
        <v>19</v>
      </c>
      <c r="Z91" s="347">
        <v>5</v>
      </c>
      <c r="AA91" s="347">
        <v>1</v>
      </c>
      <c r="AB91" s="347">
        <v>4</v>
      </c>
      <c r="AC91" s="347">
        <v>31</v>
      </c>
      <c r="AD91" s="347">
        <v>37</v>
      </c>
      <c r="AE91" s="347">
        <v>31</v>
      </c>
      <c r="AF91" s="347">
        <v>17</v>
      </c>
      <c r="AG91" s="347">
        <v>15</v>
      </c>
      <c r="AH91" s="347">
        <v>17</v>
      </c>
      <c r="AI91" s="347">
        <v>7</v>
      </c>
      <c r="AJ91" s="347">
        <v>5</v>
      </c>
      <c r="AK91" s="347">
        <v>4</v>
      </c>
      <c r="AL91" s="347">
        <v>2</v>
      </c>
      <c r="AM91" s="347">
        <v>5</v>
      </c>
      <c r="AN91" s="347">
        <v>0</v>
      </c>
      <c r="AO91" s="347">
        <v>1</v>
      </c>
      <c r="AP91" s="347">
        <v>1</v>
      </c>
      <c r="AQ91" s="347">
        <v>0</v>
      </c>
      <c r="AR91" s="347">
        <v>1</v>
      </c>
      <c r="AS91" s="346">
        <v>190</v>
      </c>
      <c r="AT91" s="347">
        <v>24</v>
      </c>
      <c r="AU91" s="347">
        <v>7</v>
      </c>
      <c r="AV91" s="347">
        <v>2</v>
      </c>
      <c r="AW91" s="347">
        <v>9</v>
      </c>
      <c r="AX91" s="347">
        <v>33</v>
      </c>
      <c r="AY91" s="347">
        <v>30</v>
      </c>
      <c r="AZ91" s="347">
        <v>29</v>
      </c>
      <c r="BA91" s="347">
        <v>14</v>
      </c>
      <c r="BB91" s="347">
        <v>7</v>
      </c>
      <c r="BC91" s="347">
        <v>5</v>
      </c>
      <c r="BD91" s="347">
        <v>10</v>
      </c>
      <c r="BE91" s="347">
        <v>2</v>
      </c>
      <c r="BF91" s="347">
        <v>6</v>
      </c>
      <c r="BG91" s="347">
        <v>5</v>
      </c>
      <c r="BH91" s="347">
        <v>2</v>
      </c>
      <c r="BI91" s="347">
        <v>2</v>
      </c>
      <c r="BJ91" s="347">
        <v>2</v>
      </c>
      <c r="BK91" s="347">
        <v>0</v>
      </c>
      <c r="BL91" s="347">
        <v>1</v>
      </c>
      <c r="BM91" s="344">
        <v>1</v>
      </c>
    </row>
    <row r="92" spans="1:65">
      <c r="A92" s="324">
        <v>223</v>
      </c>
      <c r="B92" s="343" t="s">
        <v>284</v>
      </c>
      <c r="C92" s="346">
        <v>1251</v>
      </c>
      <c r="D92" s="347">
        <v>91</v>
      </c>
      <c r="E92" s="347">
        <v>38</v>
      </c>
      <c r="F92" s="347">
        <v>26</v>
      </c>
      <c r="G92" s="347">
        <v>37</v>
      </c>
      <c r="H92" s="347">
        <v>220</v>
      </c>
      <c r="I92" s="347">
        <v>218</v>
      </c>
      <c r="J92" s="347">
        <v>149</v>
      </c>
      <c r="K92" s="347">
        <v>116</v>
      </c>
      <c r="L92" s="347">
        <v>70</v>
      </c>
      <c r="M92" s="347">
        <v>53</v>
      </c>
      <c r="N92" s="347">
        <v>42</v>
      </c>
      <c r="O92" s="347">
        <v>47</v>
      </c>
      <c r="P92" s="347">
        <v>31</v>
      </c>
      <c r="Q92" s="347">
        <v>33</v>
      </c>
      <c r="R92" s="347">
        <v>27</v>
      </c>
      <c r="S92" s="347">
        <v>14</v>
      </c>
      <c r="T92" s="347">
        <v>18</v>
      </c>
      <c r="U92" s="347">
        <v>12</v>
      </c>
      <c r="V92" s="347">
        <v>9</v>
      </c>
      <c r="W92" s="348">
        <v>2</v>
      </c>
      <c r="X92" s="347">
        <v>666</v>
      </c>
      <c r="Y92" s="347">
        <v>56</v>
      </c>
      <c r="Z92" s="347">
        <v>20</v>
      </c>
      <c r="AA92" s="347">
        <v>11</v>
      </c>
      <c r="AB92" s="347">
        <v>18</v>
      </c>
      <c r="AC92" s="347">
        <v>125</v>
      </c>
      <c r="AD92" s="347">
        <v>99</v>
      </c>
      <c r="AE92" s="347">
        <v>85</v>
      </c>
      <c r="AF92" s="347">
        <v>61</v>
      </c>
      <c r="AG92" s="347">
        <v>48</v>
      </c>
      <c r="AH92" s="347">
        <v>31</v>
      </c>
      <c r="AI92" s="347">
        <v>20</v>
      </c>
      <c r="AJ92" s="347">
        <v>27</v>
      </c>
      <c r="AK92" s="347">
        <v>15</v>
      </c>
      <c r="AL92" s="347">
        <v>19</v>
      </c>
      <c r="AM92" s="347">
        <v>15</v>
      </c>
      <c r="AN92" s="347">
        <v>5</v>
      </c>
      <c r="AO92" s="347">
        <v>5</v>
      </c>
      <c r="AP92" s="347">
        <v>3</v>
      </c>
      <c r="AQ92" s="347">
        <v>3</v>
      </c>
      <c r="AR92" s="347">
        <v>2</v>
      </c>
      <c r="AS92" s="346">
        <v>585</v>
      </c>
      <c r="AT92" s="347">
        <v>35</v>
      </c>
      <c r="AU92" s="347">
        <v>18</v>
      </c>
      <c r="AV92" s="347">
        <v>15</v>
      </c>
      <c r="AW92" s="347">
        <v>19</v>
      </c>
      <c r="AX92" s="347">
        <v>95</v>
      </c>
      <c r="AY92" s="347">
        <v>119</v>
      </c>
      <c r="AZ92" s="347">
        <v>64</v>
      </c>
      <c r="BA92" s="347">
        <v>55</v>
      </c>
      <c r="BB92" s="347">
        <v>22</v>
      </c>
      <c r="BC92" s="347">
        <v>22</v>
      </c>
      <c r="BD92" s="347">
        <v>22</v>
      </c>
      <c r="BE92" s="347">
        <v>20</v>
      </c>
      <c r="BF92" s="347">
        <v>16</v>
      </c>
      <c r="BG92" s="347">
        <v>14</v>
      </c>
      <c r="BH92" s="347">
        <v>12</v>
      </c>
      <c r="BI92" s="347">
        <v>9</v>
      </c>
      <c r="BJ92" s="347">
        <v>13</v>
      </c>
      <c r="BK92" s="347">
        <v>9</v>
      </c>
      <c r="BL92" s="347">
        <v>6</v>
      </c>
      <c r="BM92" s="344">
        <v>0</v>
      </c>
    </row>
    <row r="93" spans="1:65">
      <c r="A93" s="324">
        <v>224</v>
      </c>
      <c r="B93" s="343" t="s">
        <v>148</v>
      </c>
      <c r="C93" s="346">
        <v>1022</v>
      </c>
      <c r="D93" s="347">
        <v>85</v>
      </c>
      <c r="E93" s="347">
        <v>25</v>
      </c>
      <c r="F93" s="347">
        <v>23</v>
      </c>
      <c r="G93" s="347">
        <v>109</v>
      </c>
      <c r="H93" s="347">
        <v>170</v>
      </c>
      <c r="I93" s="347">
        <v>162</v>
      </c>
      <c r="J93" s="347">
        <v>119</v>
      </c>
      <c r="K93" s="347">
        <v>74</v>
      </c>
      <c r="L93" s="347">
        <v>60</v>
      </c>
      <c r="M93" s="347">
        <v>60</v>
      </c>
      <c r="N93" s="347">
        <v>37</v>
      </c>
      <c r="O93" s="347">
        <v>26</v>
      </c>
      <c r="P93" s="347">
        <v>15</v>
      </c>
      <c r="Q93" s="347">
        <v>15</v>
      </c>
      <c r="R93" s="347">
        <v>20</v>
      </c>
      <c r="S93" s="347">
        <v>10</v>
      </c>
      <c r="T93" s="347">
        <v>4</v>
      </c>
      <c r="U93" s="347">
        <v>5</v>
      </c>
      <c r="V93" s="347">
        <v>3</v>
      </c>
      <c r="W93" s="348">
        <v>72</v>
      </c>
      <c r="X93" s="347">
        <v>558</v>
      </c>
      <c r="Y93" s="347">
        <v>47</v>
      </c>
      <c r="Z93" s="347">
        <v>13</v>
      </c>
      <c r="AA93" s="347">
        <v>15</v>
      </c>
      <c r="AB93" s="347">
        <v>69</v>
      </c>
      <c r="AC93" s="347">
        <v>72</v>
      </c>
      <c r="AD93" s="347">
        <v>83</v>
      </c>
      <c r="AE93" s="347">
        <v>60</v>
      </c>
      <c r="AF93" s="347">
        <v>39</v>
      </c>
      <c r="AG93" s="347">
        <v>33</v>
      </c>
      <c r="AH93" s="347">
        <v>44</v>
      </c>
      <c r="AI93" s="347">
        <v>26</v>
      </c>
      <c r="AJ93" s="347">
        <v>13</v>
      </c>
      <c r="AK93" s="347">
        <v>10</v>
      </c>
      <c r="AL93" s="347">
        <v>8</v>
      </c>
      <c r="AM93" s="347">
        <v>15</v>
      </c>
      <c r="AN93" s="347">
        <v>5</v>
      </c>
      <c r="AO93" s="347">
        <v>2</v>
      </c>
      <c r="AP93" s="347">
        <v>2</v>
      </c>
      <c r="AQ93" s="347">
        <v>2</v>
      </c>
      <c r="AR93" s="347">
        <v>41</v>
      </c>
      <c r="AS93" s="346">
        <v>464</v>
      </c>
      <c r="AT93" s="347">
        <v>38</v>
      </c>
      <c r="AU93" s="347">
        <v>12</v>
      </c>
      <c r="AV93" s="347">
        <v>8</v>
      </c>
      <c r="AW93" s="347">
        <v>40</v>
      </c>
      <c r="AX93" s="347">
        <v>98</v>
      </c>
      <c r="AY93" s="347">
        <v>79</v>
      </c>
      <c r="AZ93" s="347">
        <v>59</v>
      </c>
      <c r="BA93" s="347">
        <v>35</v>
      </c>
      <c r="BB93" s="347">
        <v>27</v>
      </c>
      <c r="BC93" s="347">
        <v>16</v>
      </c>
      <c r="BD93" s="347">
        <v>11</v>
      </c>
      <c r="BE93" s="347">
        <v>13</v>
      </c>
      <c r="BF93" s="347">
        <v>5</v>
      </c>
      <c r="BG93" s="347">
        <v>7</v>
      </c>
      <c r="BH93" s="347">
        <v>5</v>
      </c>
      <c r="BI93" s="347">
        <v>5</v>
      </c>
      <c r="BJ93" s="347">
        <v>2</v>
      </c>
      <c r="BK93" s="347">
        <v>3</v>
      </c>
      <c r="BL93" s="347">
        <v>1</v>
      </c>
      <c r="BM93" s="344">
        <v>31</v>
      </c>
    </row>
    <row r="94" spans="1:65">
      <c r="A94" s="324">
        <v>225</v>
      </c>
      <c r="B94" s="343" t="s">
        <v>285</v>
      </c>
      <c r="C94" s="346">
        <v>651</v>
      </c>
      <c r="D94" s="347">
        <v>57</v>
      </c>
      <c r="E94" s="347">
        <v>13</v>
      </c>
      <c r="F94" s="347">
        <v>10</v>
      </c>
      <c r="G94" s="347">
        <v>29</v>
      </c>
      <c r="H94" s="347">
        <v>95</v>
      </c>
      <c r="I94" s="347">
        <v>134</v>
      </c>
      <c r="J94" s="347">
        <v>101</v>
      </c>
      <c r="K94" s="347">
        <v>48</v>
      </c>
      <c r="L94" s="347">
        <v>35</v>
      </c>
      <c r="M94" s="347">
        <v>34</v>
      </c>
      <c r="N94" s="347">
        <v>23</v>
      </c>
      <c r="O94" s="347">
        <v>20</v>
      </c>
      <c r="P94" s="347">
        <v>14</v>
      </c>
      <c r="Q94" s="347">
        <v>14</v>
      </c>
      <c r="R94" s="347">
        <v>8</v>
      </c>
      <c r="S94" s="347">
        <v>3</v>
      </c>
      <c r="T94" s="347">
        <v>5</v>
      </c>
      <c r="U94" s="347">
        <v>6</v>
      </c>
      <c r="V94" s="347">
        <v>2</v>
      </c>
      <c r="W94" s="348">
        <v>0</v>
      </c>
      <c r="X94" s="347">
        <v>330</v>
      </c>
      <c r="Y94" s="347">
        <v>30</v>
      </c>
      <c r="Z94" s="347">
        <v>5</v>
      </c>
      <c r="AA94" s="347">
        <v>4</v>
      </c>
      <c r="AB94" s="347">
        <v>13</v>
      </c>
      <c r="AC94" s="347">
        <v>43</v>
      </c>
      <c r="AD94" s="347">
        <v>67</v>
      </c>
      <c r="AE94" s="347">
        <v>49</v>
      </c>
      <c r="AF94" s="347">
        <v>30</v>
      </c>
      <c r="AG94" s="347">
        <v>18</v>
      </c>
      <c r="AH94" s="347">
        <v>24</v>
      </c>
      <c r="AI94" s="347">
        <v>13</v>
      </c>
      <c r="AJ94" s="347">
        <v>8</v>
      </c>
      <c r="AK94" s="347">
        <v>11</v>
      </c>
      <c r="AL94" s="347">
        <v>7</v>
      </c>
      <c r="AM94" s="347">
        <v>6</v>
      </c>
      <c r="AN94" s="347">
        <v>0</v>
      </c>
      <c r="AO94" s="347">
        <v>1</v>
      </c>
      <c r="AP94" s="347">
        <v>1</v>
      </c>
      <c r="AQ94" s="347">
        <v>0</v>
      </c>
      <c r="AR94" s="347">
        <v>0</v>
      </c>
      <c r="AS94" s="346">
        <v>321</v>
      </c>
      <c r="AT94" s="347">
        <v>27</v>
      </c>
      <c r="AU94" s="347">
        <v>8</v>
      </c>
      <c r="AV94" s="347">
        <v>6</v>
      </c>
      <c r="AW94" s="347">
        <v>16</v>
      </c>
      <c r="AX94" s="347">
        <v>52</v>
      </c>
      <c r="AY94" s="347">
        <v>67</v>
      </c>
      <c r="AZ94" s="347">
        <v>52</v>
      </c>
      <c r="BA94" s="347">
        <v>18</v>
      </c>
      <c r="BB94" s="347">
        <v>17</v>
      </c>
      <c r="BC94" s="347">
        <v>10</v>
      </c>
      <c r="BD94" s="347">
        <v>10</v>
      </c>
      <c r="BE94" s="347">
        <v>12</v>
      </c>
      <c r="BF94" s="347">
        <v>3</v>
      </c>
      <c r="BG94" s="347">
        <v>7</v>
      </c>
      <c r="BH94" s="347">
        <v>2</v>
      </c>
      <c r="BI94" s="347">
        <v>3</v>
      </c>
      <c r="BJ94" s="347">
        <v>4</v>
      </c>
      <c r="BK94" s="347">
        <v>5</v>
      </c>
      <c r="BL94" s="347">
        <v>2</v>
      </c>
      <c r="BM94" s="344">
        <v>0</v>
      </c>
    </row>
    <row r="95" spans="1:65">
      <c r="A95" s="324">
        <v>226</v>
      </c>
      <c r="B95" s="343" t="s">
        <v>286</v>
      </c>
      <c r="C95" s="346">
        <v>1174</v>
      </c>
      <c r="D95" s="347">
        <v>74</v>
      </c>
      <c r="E95" s="347">
        <v>50</v>
      </c>
      <c r="F95" s="347">
        <v>13</v>
      </c>
      <c r="G95" s="347">
        <v>82</v>
      </c>
      <c r="H95" s="347">
        <v>193</v>
      </c>
      <c r="I95" s="347">
        <v>143</v>
      </c>
      <c r="J95" s="347">
        <v>120</v>
      </c>
      <c r="K95" s="347">
        <v>119</v>
      </c>
      <c r="L95" s="347">
        <v>71</v>
      </c>
      <c r="M95" s="347">
        <v>50</v>
      </c>
      <c r="N95" s="347">
        <v>61</v>
      </c>
      <c r="O95" s="347">
        <v>47</v>
      </c>
      <c r="P95" s="347">
        <v>36</v>
      </c>
      <c r="Q95" s="347">
        <v>36</v>
      </c>
      <c r="R95" s="347">
        <v>25</v>
      </c>
      <c r="S95" s="347">
        <v>16</v>
      </c>
      <c r="T95" s="347">
        <v>14</v>
      </c>
      <c r="U95" s="347">
        <v>19</v>
      </c>
      <c r="V95" s="347">
        <v>5</v>
      </c>
      <c r="W95" s="348">
        <v>10</v>
      </c>
      <c r="X95" s="347">
        <v>585</v>
      </c>
      <c r="Y95" s="347">
        <v>34</v>
      </c>
      <c r="Z95" s="347">
        <v>24</v>
      </c>
      <c r="AA95" s="347">
        <v>5</v>
      </c>
      <c r="AB95" s="347">
        <v>45</v>
      </c>
      <c r="AC95" s="347">
        <v>102</v>
      </c>
      <c r="AD95" s="347">
        <v>68</v>
      </c>
      <c r="AE95" s="347">
        <v>55</v>
      </c>
      <c r="AF95" s="347">
        <v>50</v>
      </c>
      <c r="AG95" s="347">
        <v>35</v>
      </c>
      <c r="AH95" s="347">
        <v>32</v>
      </c>
      <c r="AI95" s="347">
        <v>31</v>
      </c>
      <c r="AJ95" s="347">
        <v>19</v>
      </c>
      <c r="AK95" s="347">
        <v>21</v>
      </c>
      <c r="AL95" s="347">
        <v>23</v>
      </c>
      <c r="AM95" s="347">
        <v>16</v>
      </c>
      <c r="AN95" s="347">
        <v>9</v>
      </c>
      <c r="AO95" s="347">
        <v>6</v>
      </c>
      <c r="AP95" s="347">
        <v>9</v>
      </c>
      <c r="AQ95" s="347">
        <v>1</v>
      </c>
      <c r="AR95" s="347">
        <v>1</v>
      </c>
      <c r="AS95" s="346">
        <v>589</v>
      </c>
      <c r="AT95" s="347">
        <v>40</v>
      </c>
      <c r="AU95" s="347">
        <v>26</v>
      </c>
      <c r="AV95" s="347">
        <v>8</v>
      </c>
      <c r="AW95" s="347">
        <v>37</v>
      </c>
      <c r="AX95" s="347">
        <v>91</v>
      </c>
      <c r="AY95" s="347">
        <v>75</v>
      </c>
      <c r="AZ95" s="347">
        <v>65</v>
      </c>
      <c r="BA95" s="347">
        <v>69</v>
      </c>
      <c r="BB95" s="347">
        <v>36</v>
      </c>
      <c r="BC95" s="347">
        <v>18</v>
      </c>
      <c r="BD95" s="347">
        <v>30</v>
      </c>
      <c r="BE95" s="347">
        <v>28</v>
      </c>
      <c r="BF95" s="347">
        <v>15</v>
      </c>
      <c r="BG95" s="347">
        <v>13</v>
      </c>
      <c r="BH95" s="347">
        <v>9</v>
      </c>
      <c r="BI95" s="347">
        <v>7</v>
      </c>
      <c r="BJ95" s="347">
        <v>8</v>
      </c>
      <c r="BK95" s="347">
        <v>10</v>
      </c>
      <c r="BL95" s="347">
        <v>4</v>
      </c>
      <c r="BM95" s="344">
        <v>9</v>
      </c>
    </row>
    <row r="96" spans="1:65">
      <c r="A96" s="324">
        <v>227</v>
      </c>
      <c r="B96" s="343" t="s">
        <v>287</v>
      </c>
      <c r="C96" s="346">
        <v>609</v>
      </c>
      <c r="D96" s="347">
        <v>47</v>
      </c>
      <c r="E96" s="347">
        <v>21</v>
      </c>
      <c r="F96" s="347">
        <v>5</v>
      </c>
      <c r="G96" s="347">
        <v>20</v>
      </c>
      <c r="H96" s="347">
        <v>88</v>
      </c>
      <c r="I96" s="347">
        <v>120</v>
      </c>
      <c r="J96" s="347">
        <v>83</v>
      </c>
      <c r="K96" s="347">
        <v>47</v>
      </c>
      <c r="L96" s="347">
        <v>31</v>
      </c>
      <c r="M96" s="347">
        <v>28</v>
      </c>
      <c r="N96" s="347">
        <v>18</v>
      </c>
      <c r="O96" s="347">
        <v>24</v>
      </c>
      <c r="P96" s="347">
        <v>25</v>
      </c>
      <c r="Q96" s="347">
        <v>23</v>
      </c>
      <c r="R96" s="347">
        <v>7</v>
      </c>
      <c r="S96" s="347">
        <v>5</v>
      </c>
      <c r="T96" s="347">
        <v>8</v>
      </c>
      <c r="U96" s="347">
        <v>7</v>
      </c>
      <c r="V96" s="347">
        <v>2</v>
      </c>
      <c r="W96" s="348">
        <v>2</v>
      </c>
      <c r="X96" s="347">
        <v>296</v>
      </c>
      <c r="Y96" s="347">
        <v>23</v>
      </c>
      <c r="Z96" s="347">
        <v>9</v>
      </c>
      <c r="AA96" s="347">
        <v>4</v>
      </c>
      <c r="AB96" s="347">
        <v>10</v>
      </c>
      <c r="AC96" s="347">
        <v>35</v>
      </c>
      <c r="AD96" s="347">
        <v>55</v>
      </c>
      <c r="AE96" s="347">
        <v>42</v>
      </c>
      <c r="AF96" s="347">
        <v>19</v>
      </c>
      <c r="AG96" s="347">
        <v>18</v>
      </c>
      <c r="AH96" s="347">
        <v>16</v>
      </c>
      <c r="AI96" s="347">
        <v>9</v>
      </c>
      <c r="AJ96" s="347">
        <v>9</v>
      </c>
      <c r="AK96" s="347">
        <v>16</v>
      </c>
      <c r="AL96" s="347">
        <v>17</v>
      </c>
      <c r="AM96" s="347">
        <v>5</v>
      </c>
      <c r="AN96" s="347">
        <v>2</v>
      </c>
      <c r="AO96" s="347">
        <v>4</v>
      </c>
      <c r="AP96" s="347">
        <v>2</v>
      </c>
      <c r="AQ96" s="347">
        <v>1</v>
      </c>
      <c r="AR96" s="347">
        <v>0</v>
      </c>
      <c r="AS96" s="346">
        <v>313</v>
      </c>
      <c r="AT96" s="347">
        <v>24</v>
      </c>
      <c r="AU96" s="347">
        <v>12</v>
      </c>
      <c r="AV96" s="347">
        <v>1</v>
      </c>
      <c r="AW96" s="347">
        <v>10</v>
      </c>
      <c r="AX96" s="347">
        <v>53</v>
      </c>
      <c r="AY96" s="347">
        <v>65</v>
      </c>
      <c r="AZ96" s="347">
        <v>41</v>
      </c>
      <c r="BA96" s="347">
        <v>28</v>
      </c>
      <c r="BB96" s="347">
        <v>13</v>
      </c>
      <c r="BC96" s="347">
        <v>12</v>
      </c>
      <c r="BD96" s="347">
        <v>9</v>
      </c>
      <c r="BE96" s="347">
        <v>15</v>
      </c>
      <c r="BF96" s="347">
        <v>9</v>
      </c>
      <c r="BG96" s="347">
        <v>6</v>
      </c>
      <c r="BH96" s="347">
        <v>2</v>
      </c>
      <c r="BI96" s="347">
        <v>3</v>
      </c>
      <c r="BJ96" s="347">
        <v>4</v>
      </c>
      <c r="BK96" s="347">
        <v>5</v>
      </c>
      <c r="BL96" s="347">
        <v>1</v>
      </c>
      <c r="BM96" s="344">
        <v>2</v>
      </c>
    </row>
    <row r="97" spans="1:65">
      <c r="A97" s="324">
        <v>228</v>
      </c>
      <c r="B97" s="343" t="s">
        <v>288</v>
      </c>
      <c r="C97" s="346">
        <v>1848</v>
      </c>
      <c r="D97" s="347">
        <v>91</v>
      </c>
      <c r="E97" s="347">
        <v>36</v>
      </c>
      <c r="F97" s="347">
        <v>8</v>
      </c>
      <c r="G97" s="347">
        <v>99</v>
      </c>
      <c r="H97" s="347">
        <v>309</v>
      </c>
      <c r="I97" s="347">
        <v>413</v>
      </c>
      <c r="J97" s="347">
        <v>285</v>
      </c>
      <c r="K97" s="347">
        <v>178</v>
      </c>
      <c r="L97" s="347">
        <v>107</v>
      </c>
      <c r="M97" s="347">
        <v>104</v>
      </c>
      <c r="N97" s="347">
        <v>75</v>
      </c>
      <c r="O97" s="347">
        <v>53</v>
      </c>
      <c r="P97" s="347">
        <v>33</v>
      </c>
      <c r="Q97" s="347">
        <v>22</v>
      </c>
      <c r="R97" s="347">
        <v>5</v>
      </c>
      <c r="S97" s="347">
        <v>11</v>
      </c>
      <c r="T97" s="347">
        <v>7</v>
      </c>
      <c r="U97" s="347">
        <v>10</v>
      </c>
      <c r="V97" s="347">
        <v>2</v>
      </c>
      <c r="W97" s="348">
        <v>2</v>
      </c>
      <c r="X97" s="347">
        <v>1091</v>
      </c>
      <c r="Y97" s="347">
        <v>44</v>
      </c>
      <c r="Z97" s="347">
        <v>21</v>
      </c>
      <c r="AA97" s="347">
        <v>2</v>
      </c>
      <c r="AB97" s="347">
        <v>54</v>
      </c>
      <c r="AC97" s="347">
        <v>179</v>
      </c>
      <c r="AD97" s="347">
        <v>251</v>
      </c>
      <c r="AE97" s="347">
        <v>175</v>
      </c>
      <c r="AF97" s="347">
        <v>110</v>
      </c>
      <c r="AG97" s="347">
        <v>65</v>
      </c>
      <c r="AH97" s="347">
        <v>66</v>
      </c>
      <c r="AI97" s="347">
        <v>41</v>
      </c>
      <c r="AJ97" s="347">
        <v>37</v>
      </c>
      <c r="AK97" s="347">
        <v>21</v>
      </c>
      <c r="AL97" s="347">
        <v>13</v>
      </c>
      <c r="AM97" s="347">
        <v>2</v>
      </c>
      <c r="AN97" s="347">
        <v>2</v>
      </c>
      <c r="AO97" s="347">
        <v>3</v>
      </c>
      <c r="AP97" s="347">
        <v>4</v>
      </c>
      <c r="AQ97" s="347">
        <v>1</v>
      </c>
      <c r="AR97" s="347">
        <v>2</v>
      </c>
      <c r="AS97" s="346">
        <v>757</v>
      </c>
      <c r="AT97" s="347">
        <v>47</v>
      </c>
      <c r="AU97" s="347">
        <v>15</v>
      </c>
      <c r="AV97" s="347">
        <v>6</v>
      </c>
      <c r="AW97" s="347">
        <v>45</v>
      </c>
      <c r="AX97" s="347">
        <v>130</v>
      </c>
      <c r="AY97" s="347">
        <v>162</v>
      </c>
      <c r="AZ97" s="347">
        <v>110</v>
      </c>
      <c r="BA97" s="347">
        <v>68</v>
      </c>
      <c r="BB97" s="347">
        <v>42</v>
      </c>
      <c r="BC97" s="347">
        <v>38</v>
      </c>
      <c r="BD97" s="347">
        <v>34</v>
      </c>
      <c r="BE97" s="347">
        <v>16</v>
      </c>
      <c r="BF97" s="347">
        <v>12</v>
      </c>
      <c r="BG97" s="347">
        <v>9</v>
      </c>
      <c r="BH97" s="347">
        <v>3</v>
      </c>
      <c r="BI97" s="347">
        <v>9</v>
      </c>
      <c r="BJ97" s="347">
        <v>4</v>
      </c>
      <c r="BK97" s="347">
        <v>6</v>
      </c>
      <c r="BL97" s="347">
        <v>1</v>
      </c>
      <c r="BM97" s="344">
        <v>0</v>
      </c>
    </row>
    <row r="98" spans="1:65">
      <c r="A98" s="324">
        <v>229</v>
      </c>
      <c r="B98" s="343" t="s">
        <v>131</v>
      </c>
      <c r="C98" s="346">
        <v>1779</v>
      </c>
      <c r="D98" s="347">
        <v>173</v>
      </c>
      <c r="E98" s="347">
        <v>65</v>
      </c>
      <c r="F98" s="347">
        <v>20</v>
      </c>
      <c r="G98" s="347">
        <v>80</v>
      </c>
      <c r="H98" s="347">
        <v>306</v>
      </c>
      <c r="I98" s="347">
        <v>272</v>
      </c>
      <c r="J98" s="347">
        <v>243</v>
      </c>
      <c r="K98" s="347">
        <v>178</v>
      </c>
      <c r="L98" s="347">
        <v>105</v>
      </c>
      <c r="M98" s="347">
        <v>77</v>
      </c>
      <c r="N98" s="347">
        <v>54</v>
      </c>
      <c r="O98" s="347">
        <v>64</v>
      </c>
      <c r="P98" s="347">
        <v>35</v>
      </c>
      <c r="Q98" s="347">
        <v>23</v>
      </c>
      <c r="R98" s="347">
        <v>24</v>
      </c>
      <c r="S98" s="347">
        <v>19</v>
      </c>
      <c r="T98" s="347">
        <v>16</v>
      </c>
      <c r="U98" s="347">
        <v>15</v>
      </c>
      <c r="V98" s="347">
        <v>10</v>
      </c>
      <c r="W98" s="348">
        <v>0</v>
      </c>
      <c r="X98" s="347">
        <v>890</v>
      </c>
      <c r="Y98" s="347">
        <v>77</v>
      </c>
      <c r="Z98" s="347">
        <v>35</v>
      </c>
      <c r="AA98" s="347">
        <v>11</v>
      </c>
      <c r="AB98" s="347">
        <v>36</v>
      </c>
      <c r="AC98" s="347">
        <v>158</v>
      </c>
      <c r="AD98" s="347">
        <v>129</v>
      </c>
      <c r="AE98" s="347">
        <v>120</v>
      </c>
      <c r="AF98" s="347">
        <v>99</v>
      </c>
      <c r="AG98" s="347">
        <v>54</v>
      </c>
      <c r="AH98" s="347">
        <v>43</v>
      </c>
      <c r="AI98" s="347">
        <v>32</v>
      </c>
      <c r="AJ98" s="347">
        <v>35</v>
      </c>
      <c r="AK98" s="347">
        <v>15</v>
      </c>
      <c r="AL98" s="347">
        <v>11</v>
      </c>
      <c r="AM98" s="347">
        <v>12</v>
      </c>
      <c r="AN98" s="347">
        <v>10</v>
      </c>
      <c r="AO98" s="347">
        <v>5</v>
      </c>
      <c r="AP98" s="347">
        <v>3</v>
      </c>
      <c r="AQ98" s="347">
        <v>5</v>
      </c>
      <c r="AR98" s="347">
        <v>0</v>
      </c>
      <c r="AS98" s="346">
        <v>889</v>
      </c>
      <c r="AT98" s="347">
        <v>96</v>
      </c>
      <c r="AU98" s="347">
        <v>30</v>
      </c>
      <c r="AV98" s="347">
        <v>9</v>
      </c>
      <c r="AW98" s="347">
        <v>44</v>
      </c>
      <c r="AX98" s="347">
        <v>148</v>
      </c>
      <c r="AY98" s="347">
        <v>143</v>
      </c>
      <c r="AZ98" s="347">
        <v>123</v>
      </c>
      <c r="BA98" s="347">
        <v>79</v>
      </c>
      <c r="BB98" s="347">
        <v>51</v>
      </c>
      <c r="BC98" s="347">
        <v>34</v>
      </c>
      <c r="BD98" s="347">
        <v>22</v>
      </c>
      <c r="BE98" s="347">
        <v>29</v>
      </c>
      <c r="BF98" s="347">
        <v>20</v>
      </c>
      <c r="BG98" s="347">
        <v>12</v>
      </c>
      <c r="BH98" s="347">
        <v>12</v>
      </c>
      <c r="BI98" s="347">
        <v>9</v>
      </c>
      <c r="BJ98" s="347">
        <v>11</v>
      </c>
      <c r="BK98" s="347">
        <v>12</v>
      </c>
      <c r="BL98" s="347">
        <v>5</v>
      </c>
      <c r="BM98" s="344">
        <v>0</v>
      </c>
    </row>
    <row r="99" spans="1:65">
      <c r="A99" s="324">
        <v>301</v>
      </c>
      <c r="B99" s="343" t="s">
        <v>118</v>
      </c>
      <c r="C99" s="346">
        <v>658</v>
      </c>
      <c r="D99" s="347">
        <v>53</v>
      </c>
      <c r="E99" s="347">
        <v>30</v>
      </c>
      <c r="F99" s="347">
        <v>26</v>
      </c>
      <c r="G99" s="347">
        <v>36</v>
      </c>
      <c r="H99" s="347">
        <v>75</v>
      </c>
      <c r="I99" s="347">
        <v>75</v>
      </c>
      <c r="J99" s="347">
        <v>72</v>
      </c>
      <c r="K99" s="347">
        <v>53</v>
      </c>
      <c r="L99" s="347">
        <v>31</v>
      </c>
      <c r="M99" s="347">
        <v>49</v>
      </c>
      <c r="N99" s="347">
        <v>26</v>
      </c>
      <c r="O99" s="347">
        <v>30</v>
      </c>
      <c r="P99" s="347">
        <v>19</v>
      </c>
      <c r="Q99" s="347">
        <v>19</v>
      </c>
      <c r="R99" s="347">
        <v>12</v>
      </c>
      <c r="S99" s="347">
        <v>6</v>
      </c>
      <c r="T99" s="347">
        <v>12</v>
      </c>
      <c r="U99" s="347">
        <v>22</v>
      </c>
      <c r="V99" s="347">
        <v>12</v>
      </c>
      <c r="W99" s="348">
        <v>0</v>
      </c>
      <c r="X99" s="347">
        <v>317</v>
      </c>
      <c r="Y99" s="347">
        <v>25</v>
      </c>
      <c r="Z99" s="347">
        <v>14</v>
      </c>
      <c r="AA99" s="347">
        <v>16</v>
      </c>
      <c r="AB99" s="347">
        <v>19</v>
      </c>
      <c r="AC99" s="347">
        <v>35</v>
      </c>
      <c r="AD99" s="347">
        <v>35</v>
      </c>
      <c r="AE99" s="347">
        <v>38</v>
      </c>
      <c r="AF99" s="347">
        <v>25</v>
      </c>
      <c r="AG99" s="347">
        <v>12</v>
      </c>
      <c r="AH99" s="347">
        <v>22</v>
      </c>
      <c r="AI99" s="347">
        <v>14</v>
      </c>
      <c r="AJ99" s="347">
        <v>17</v>
      </c>
      <c r="AK99" s="347">
        <v>8</v>
      </c>
      <c r="AL99" s="347">
        <v>14</v>
      </c>
      <c r="AM99" s="347">
        <v>6</v>
      </c>
      <c r="AN99" s="347">
        <v>1</v>
      </c>
      <c r="AO99" s="347">
        <v>4</v>
      </c>
      <c r="AP99" s="347">
        <v>8</v>
      </c>
      <c r="AQ99" s="347">
        <v>4</v>
      </c>
      <c r="AR99" s="347">
        <v>0</v>
      </c>
      <c r="AS99" s="346">
        <v>341</v>
      </c>
      <c r="AT99" s="347">
        <v>28</v>
      </c>
      <c r="AU99" s="347">
        <v>16</v>
      </c>
      <c r="AV99" s="347">
        <v>10</v>
      </c>
      <c r="AW99" s="347">
        <v>17</v>
      </c>
      <c r="AX99" s="347">
        <v>40</v>
      </c>
      <c r="AY99" s="347">
        <v>40</v>
      </c>
      <c r="AZ99" s="347">
        <v>34</v>
      </c>
      <c r="BA99" s="347">
        <v>28</v>
      </c>
      <c r="BB99" s="347">
        <v>19</v>
      </c>
      <c r="BC99" s="347">
        <v>27</v>
      </c>
      <c r="BD99" s="347">
        <v>12</v>
      </c>
      <c r="BE99" s="347">
        <v>13</v>
      </c>
      <c r="BF99" s="347">
        <v>11</v>
      </c>
      <c r="BG99" s="347">
        <v>5</v>
      </c>
      <c r="BH99" s="347">
        <v>6</v>
      </c>
      <c r="BI99" s="347">
        <v>5</v>
      </c>
      <c r="BJ99" s="347">
        <v>8</v>
      </c>
      <c r="BK99" s="347">
        <v>14</v>
      </c>
      <c r="BL99" s="347">
        <v>8</v>
      </c>
      <c r="BM99" s="344">
        <v>0</v>
      </c>
    </row>
    <row r="100" spans="1:65">
      <c r="A100" s="324">
        <v>365</v>
      </c>
      <c r="B100" s="343" t="s">
        <v>289</v>
      </c>
      <c r="C100" s="346">
        <v>358</v>
      </c>
      <c r="D100" s="347">
        <v>30</v>
      </c>
      <c r="E100" s="347">
        <v>7</v>
      </c>
      <c r="F100" s="347">
        <v>6</v>
      </c>
      <c r="G100" s="347">
        <v>20</v>
      </c>
      <c r="H100" s="347">
        <v>69</v>
      </c>
      <c r="I100" s="347">
        <v>52</v>
      </c>
      <c r="J100" s="347">
        <v>41</v>
      </c>
      <c r="K100" s="347">
        <v>30</v>
      </c>
      <c r="L100" s="347">
        <v>18</v>
      </c>
      <c r="M100" s="347">
        <v>11</v>
      </c>
      <c r="N100" s="347">
        <v>15</v>
      </c>
      <c r="O100" s="347">
        <v>21</v>
      </c>
      <c r="P100" s="347">
        <v>12</v>
      </c>
      <c r="Q100" s="347">
        <v>6</v>
      </c>
      <c r="R100" s="347">
        <v>7</v>
      </c>
      <c r="S100" s="347">
        <v>7</v>
      </c>
      <c r="T100" s="347">
        <v>2</v>
      </c>
      <c r="U100" s="347">
        <v>4</v>
      </c>
      <c r="V100" s="347">
        <v>0</v>
      </c>
      <c r="W100" s="348">
        <v>0</v>
      </c>
      <c r="X100" s="347">
        <v>189</v>
      </c>
      <c r="Y100" s="347">
        <v>16</v>
      </c>
      <c r="Z100" s="347">
        <v>3</v>
      </c>
      <c r="AA100" s="347">
        <v>2</v>
      </c>
      <c r="AB100" s="347">
        <v>9</v>
      </c>
      <c r="AC100" s="347">
        <v>40</v>
      </c>
      <c r="AD100" s="347">
        <v>29</v>
      </c>
      <c r="AE100" s="347">
        <v>26</v>
      </c>
      <c r="AF100" s="347">
        <v>14</v>
      </c>
      <c r="AG100" s="347">
        <v>10</v>
      </c>
      <c r="AH100" s="347">
        <v>4</v>
      </c>
      <c r="AI100" s="347">
        <v>8</v>
      </c>
      <c r="AJ100" s="347">
        <v>12</v>
      </c>
      <c r="AK100" s="347">
        <v>9</v>
      </c>
      <c r="AL100" s="347">
        <v>3</v>
      </c>
      <c r="AM100" s="347">
        <v>1</v>
      </c>
      <c r="AN100" s="347">
        <v>3</v>
      </c>
      <c r="AO100" s="347">
        <v>0</v>
      </c>
      <c r="AP100" s="347">
        <v>0</v>
      </c>
      <c r="AQ100" s="347">
        <v>0</v>
      </c>
      <c r="AR100" s="347">
        <v>0</v>
      </c>
      <c r="AS100" s="346">
        <v>169</v>
      </c>
      <c r="AT100" s="347">
        <v>14</v>
      </c>
      <c r="AU100" s="347">
        <v>4</v>
      </c>
      <c r="AV100" s="347">
        <v>4</v>
      </c>
      <c r="AW100" s="347">
        <v>11</v>
      </c>
      <c r="AX100" s="347">
        <v>29</v>
      </c>
      <c r="AY100" s="347">
        <v>23</v>
      </c>
      <c r="AZ100" s="347">
        <v>15</v>
      </c>
      <c r="BA100" s="347">
        <v>16</v>
      </c>
      <c r="BB100" s="347">
        <v>8</v>
      </c>
      <c r="BC100" s="347">
        <v>7</v>
      </c>
      <c r="BD100" s="347">
        <v>7</v>
      </c>
      <c r="BE100" s="347">
        <v>9</v>
      </c>
      <c r="BF100" s="347">
        <v>3</v>
      </c>
      <c r="BG100" s="347">
        <v>3</v>
      </c>
      <c r="BH100" s="347">
        <v>6</v>
      </c>
      <c r="BI100" s="347">
        <v>4</v>
      </c>
      <c r="BJ100" s="347">
        <v>2</v>
      </c>
      <c r="BK100" s="347">
        <v>4</v>
      </c>
      <c r="BL100" s="347">
        <v>0</v>
      </c>
      <c r="BM100" s="344">
        <v>0</v>
      </c>
    </row>
    <row r="101" spans="1:65">
      <c r="A101" s="324">
        <v>381</v>
      </c>
      <c r="B101" s="343" t="s">
        <v>290</v>
      </c>
      <c r="C101" s="346">
        <v>842</v>
      </c>
      <c r="D101" s="347">
        <v>104</v>
      </c>
      <c r="E101" s="347">
        <v>28</v>
      </c>
      <c r="F101" s="347">
        <v>9</v>
      </c>
      <c r="G101" s="347">
        <v>31</v>
      </c>
      <c r="H101" s="347">
        <v>112</v>
      </c>
      <c r="I101" s="347">
        <v>137</v>
      </c>
      <c r="J101" s="347">
        <v>110</v>
      </c>
      <c r="K101" s="347">
        <v>84</v>
      </c>
      <c r="L101" s="347">
        <v>56</v>
      </c>
      <c r="M101" s="347">
        <v>46</v>
      </c>
      <c r="N101" s="347">
        <v>32</v>
      </c>
      <c r="O101" s="347">
        <v>16</v>
      </c>
      <c r="P101" s="347">
        <v>13</v>
      </c>
      <c r="Q101" s="347">
        <v>12</v>
      </c>
      <c r="R101" s="347">
        <v>6</v>
      </c>
      <c r="S101" s="347">
        <v>9</v>
      </c>
      <c r="T101" s="347">
        <v>10</v>
      </c>
      <c r="U101" s="347">
        <v>12</v>
      </c>
      <c r="V101" s="347">
        <v>15</v>
      </c>
      <c r="W101" s="348">
        <v>0</v>
      </c>
      <c r="X101" s="347">
        <v>454</v>
      </c>
      <c r="Y101" s="347">
        <v>51</v>
      </c>
      <c r="Z101" s="347">
        <v>8</v>
      </c>
      <c r="AA101" s="347">
        <v>4</v>
      </c>
      <c r="AB101" s="347">
        <v>20</v>
      </c>
      <c r="AC101" s="347">
        <v>68</v>
      </c>
      <c r="AD101" s="347">
        <v>74</v>
      </c>
      <c r="AE101" s="347">
        <v>59</v>
      </c>
      <c r="AF101" s="347">
        <v>47</v>
      </c>
      <c r="AG101" s="347">
        <v>35</v>
      </c>
      <c r="AH101" s="347">
        <v>27</v>
      </c>
      <c r="AI101" s="347">
        <v>18</v>
      </c>
      <c r="AJ101" s="347">
        <v>11</v>
      </c>
      <c r="AK101" s="347">
        <v>7</v>
      </c>
      <c r="AL101" s="347">
        <v>9</v>
      </c>
      <c r="AM101" s="347">
        <v>4</v>
      </c>
      <c r="AN101" s="347">
        <v>2</v>
      </c>
      <c r="AO101" s="347">
        <v>2</v>
      </c>
      <c r="AP101" s="347">
        <v>3</v>
      </c>
      <c r="AQ101" s="347">
        <v>5</v>
      </c>
      <c r="AR101" s="347">
        <v>0</v>
      </c>
      <c r="AS101" s="346">
        <v>388</v>
      </c>
      <c r="AT101" s="347">
        <v>53</v>
      </c>
      <c r="AU101" s="347">
        <v>20</v>
      </c>
      <c r="AV101" s="347">
        <v>5</v>
      </c>
      <c r="AW101" s="347">
        <v>11</v>
      </c>
      <c r="AX101" s="347">
        <v>44</v>
      </c>
      <c r="AY101" s="347">
        <v>63</v>
      </c>
      <c r="AZ101" s="347">
        <v>51</v>
      </c>
      <c r="BA101" s="347">
        <v>37</v>
      </c>
      <c r="BB101" s="347">
        <v>21</v>
      </c>
      <c r="BC101" s="347">
        <v>19</v>
      </c>
      <c r="BD101" s="347">
        <v>14</v>
      </c>
      <c r="BE101" s="347">
        <v>5</v>
      </c>
      <c r="BF101" s="347">
        <v>6</v>
      </c>
      <c r="BG101" s="347">
        <v>3</v>
      </c>
      <c r="BH101" s="347">
        <v>2</v>
      </c>
      <c r="BI101" s="347">
        <v>7</v>
      </c>
      <c r="BJ101" s="347">
        <v>8</v>
      </c>
      <c r="BK101" s="347">
        <v>9</v>
      </c>
      <c r="BL101" s="347">
        <v>10</v>
      </c>
      <c r="BM101" s="344">
        <v>0</v>
      </c>
    </row>
    <row r="102" spans="1:65">
      <c r="A102" s="324">
        <v>382</v>
      </c>
      <c r="B102" s="343" t="s">
        <v>291</v>
      </c>
      <c r="C102" s="346">
        <v>1436</v>
      </c>
      <c r="D102" s="347">
        <v>180</v>
      </c>
      <c r="E102" s="347">
        <v>43</v>
      </c>
      <c r="F102" s="347">
        <v>24</v>
      </c>
      <c r="G102" s="347">
        <v>61</v>
      </c>
      <c r="H102" s="347">
        <v>200</v>
      </c>
      <c r="I102" s="347">
        <v>261</v>
      </c>
      <c r="J102" s="347">
        <v>214</v>
      </c>
      <c r="K102" s="347">
        <v>136</v>
      </c>
      <c r="L102" s="347">
        <v>69</v>
      </c>
      <c r="M102" s="347">
        <v>61</v>
      </c>
      <c r="N102" s="347">
        <v>55</v>
      </c>
      <c r="O102" s="347">
        <v>31</v>
      </c>
      <c r="P102" s="347">
        <v>23</v>
      </c>
      <c r="Q102" s="347">
        <v>17</v>
      </c>
      <c r="R102" s="347">
        <v>10</v>
      </c>
      <c r="S102" s="347">
        <v>16</v>
      </c>
      <c r="T102" s="347">
        <v>15</v>
      </c>
      <c r="U102" s="347">
        <v>13</v>
      </c>
      <c r="V102" s="347">
        <v>7</v>
      </c>
      <c r="W102" s="348">
        <v>20</v>
      </c>
      <c r="X102" s="347">
        <v>755</v>
      </c>
      <c r="Y102" s="347">
        <v>89</v>
      </c>
      <c r="Z102" s="347">
        <v>20</v>
      </c>
      <c r="AA102" s="347">
        <v>14</v>
      </c>
      <c r="AB102" s="347">
        <v>35</v>
      </c>
      <c r="AC102" s="347">
        <v>101</v>
      </c>
      <c r="AD102" s="347">
        <v>126</v>
      </c>
      <c r="AE102" s="347">
        <v>127</v>
      </c>
      <c r="AF102" s="347">
        <v>85</v>
      </c>
      <c r="AG102" s="347">
        <v>34</v>
      </c>
      <c r="AH102" s="347">
        <v>41</v>
      </c>
      <c r="AI102" s="347">
        <v>31</v>
      </c>
      <c r="AJ102" s="347">
        <v>11</v>
      </c>
      <c r="AK102" s="347">
        <v>10</v>
      </c>
      <c r="AL102" s="347">
        <v>11</v>
      </c>
      <c r="AM102" s="347">
        <v>2</v>
      </c>
      <c r="AN102" s="347">
        <v>9</v>
      </c>
      <c r="AO102" s="347">
        <v>4</v>
      </c>
      <c r="AP102" s="347">
        <v>4</v>
      </c>
      <c r="AQ102" s="347">
        <v>1</v>
      </c>
      <c r="AR102" s="347">
        <v>13</v>
      </c>
      <c r="AS102" s="346">
        <v>681</v>
      </c>
      <c r="AT102" s="347">
        <v>91</v>
      </c>
      <c r="AU102" s="347">
        <v>23</v>
      </c>
      <c r="AV102" s="347">
        <v>10</v>
      </c>
      <c r="AW102" s="347">
        <v>26</v>
      </c>
      <c r="AX102" s="347">
        <v>99</v>
      </c>
      <c r="AY102" s="347">
        <v>135</v>
      </c>
      <c r="AZ102" s="347">
        <v>87</v>
      </c>
      <c r="BA102" s="347">
        <v>51</v>
      </c>
      <c r="BB102" s="347">
        <v>35</v>
      </c>
      <c r="BC102" s="347">
        <v>20</v>
      </c>
      <c r="BD102" s="347">
        <v>24</v>
      </c>
      <c r="BE102" s="347">
        <v>20</v>
      </c>
      <c r="BF102" s="347">
        <v>13</v>
      </c>
      <c r="BG102" s="347">
        <v>6</v>
      </c>
      <c r="BH102" s="347">
        <v>8</v>
      </c>
      <c r="BI102" s="347">
        <v>7</v>
      </c>
      <c r="BJ102" s="347">
        <v>11</v>
      </c>
      <c r="BK102" s="347">
        <v>9</v>
      </c>
      <c r="BL102" s="347">
        <v>6</v>
      </c>
      <c r="BM102" s="344">
        <v>7</v>
      </c>
    </row>
    <row r="103" spans="1:65">
      <c r="A103" s="324">
        <v>442</v>
      </c>
      <c r="B103" s="343" t="s">
        <v>292</v>
      </c>
      <c r="C103" s="346">
        <v>203</v>
      </c>
      <c r="D103" s="347">
        <v>15</v>
      </c>
      <c r="E103" s="347">
        <v>14</v>
      </c>
      <c r="F103" s="347">
        <v>7</v>
      </c>
      <c r="G103" s="347">
        <v>8</v>
      </c>
      <c r="H103" s="347">
        <v>32</v>
      </c>
      <c r="I103" s="347">
        <v>34</v>
      </c>
      <c r="J103" s="347">
        <v>20</v>
      </c>
      <c r="K103" s="347">
        <v>21</v>
      </c>
      <c r="L103" s="347">
        <v>13</v>
      </c>
      <c r="M103" s="347">
        <v>10</v>
      </c>
      <c r="N103" s="347">
        <v>8</v>
      </c>
      <c r="O103" s="347">
        <v>2</v>
      </c>
      <c r="P103" s="347">
        <v>7</v>
      </c>
      <c r="Q103" s="347">
        <v>5</v>
      </c>
      <c r="R103" s="347">
        <v>2</v>
      </c>
      <c r="S103" s="347">
        <v>1</v>
      </c>
      <c r="T103" s="347">
        <v>3</v>
      </c>
      <c r="U103" s="347">
        <v>1</v>
      </c>
      <c r="V103" s="347">
        <v>0</v>
      </c>
      <c r="W103" s="348">
        <v>0</v>
      </c>
      <c r="X103" s="347">
        <v>115</v>
      </c>
      <c r="Y103" s="347">
        <v>6</v>
      </c>
      <c r="Z103" s="347">
        <v>11</v>
      </c>
      <c r="AA103" s="347">
        <v>4</v>
      </c>
      <c r="AB103" s="347">
        <v>6</v>
      </c>
      <c r="AC103" s="347">
        <v>16</v>
      </c>
      <c r="AD103" s="347">
        <v>18</v>
      </c>
      <c r="AE103" s="347">
        <v>13</v>
      </c>
      <c r="AF103" s="347">
        <v>12</v>
      </c>
      <c r="AG103" s="347">
        <v>5</v>
      </c>
      <c r="AH103" s="347">
        <v>8</v>
      </c>
      <c r="AI103" s="347">
        <v>5</v>
      </c>
      <c r="AJ103" s="347">
        <v>1</v>
      </c>
      <c r="AK103" s="347">
        <v>5</v>
      </c>
      <c r="AL103" s="347">
        <v>3</v>
      </c>
      <c r="AM103" s="347">
        <v>1</v>
      </c>
      <c r="AN103" s="347">
        <v>0</v>
      </c>
      <c r="AO103" s="347">
        <v>1</v>
      </c>
      <c r="AP103" s="347">
        <v>0</v>
      </c>
      <c r="AQ103" s="347">
        <v>0</v>
      </c>
      <c r="AR103" s="347">
        <v>0</v>
      </c>
      <c r="AS103" s="346">
        <v>88</v>
      </c>
      <c r="AT103" s="347">
        <v>9</v>
      </c>
      <c r="AU103" s="347">
        <v>3</v>
      </c>
      <c r="AV103" s="347">
        <v>3</v>
      </c>
      <c r="AW103" s="347">
        <v>2</v>
      </c>
      <c r="AX103" s="347">
        <v>16</v>
      </c>
      <c r="AY103" s="347">
        <v>16</v>
      </c>
      <c r="AZ103" s="347">
        <v>7</v>
      </c>
      <c r="BA103" s="347">
        <v>9</v>
      </c>
      <c r="BB103" s="347">
        <v>8</v>
      </c>
      <c r="BC103" s="347">
        <v>2</v>
      </c>
      <c r="BD103" s="347">
        <v>3</v>
      </c>
      <c r="BE103" s="347">
        <v>1</v>
      </c>
      <c r="BF103" s="347">
        <v>2</v>
      </c>
      <c r="BG103" s="347">
        <v>2</v>
      </c>
      <c r="BH103" s="347">
        <v>1</v>
      </c>
      <c r="BI103" s="347">
        <v>1</v>
      </c>
      <c r="BJ103" s="347">
        <v>2</v>
      </c>
      <c r="BK103" s="347">
        <v>1</v>
      </c>
      <c r="BL103" s="347">
        <v>0</v>
      </c>
      <c r="BM103" s="344">
        <v>0</v>
      </c>
    </row>
    <row r="104" spans="1:65">
      <c r="A104" s="324">
        <v>443</v>
      </c>
      <c r="B104" s="343" t="s">
        <v>293</v>
      </c>
      <c r="C104" s="346">
        <v>596</v>
      </c>
      <c r="D104" s="347">
        <v>39</v>
      </c>
      <c r="E104" s="347">
        <v>15</v>
      </c>
      <c r="F104" s="347">
        <v>11</v>
      </c>
      <c r="G104" s="347">
        <v>45</v>
      </c>
      <c r="H104" s="347">
        <v>113</v>
      </c>
      <c r="I104" s="347">
        <v>124</v>
      </c>
      <c r="J104" s="347">
        <v>57</v>
      </c>
      <c r="K104" s="347">
        <v>44</v>
      </c>
      <c r="L104" s="347">
        <v>29</v>
      </c>
      <c r="M104" s="347">
        <v>35</v>
      </c>
      <c r="N104" s="347">
        <v>23</v>
      </c>
      <c r="O104" s="347">
        <v>20</v>
      </c>
      <c r="P104" s="347">
        <v>10</v>
      </c>
      <c r="Q104" s="347">
        <v>6</v>
      </c>
      <c r="R104" s="347">
        <v>8</v>
      </c>
      <c r="S104" s="347">
        <v>7</v>
      </c>
      <c r="T104" s="347">
        <v>4</v>
      </c>
      <c r="U104" s="347">
        <v>4</v>
      </c>
      <c r="V104" s="347">
        <v>2</v>
      </c>
      <c r="W104" s="348">
        <v>0</v>
      </c>
      <c r="X104" s="347">
        <v>311</v>
      </c>
      <c r="Y104" s="347">
        <v>19</v>
      </c>
      <c r="Z104" s="347">
        <v>11</v>
      </c>
      <c r="AA104" s="347">
        <v>4</v>
      </c>
      <c r="AB104" s="347">
        <v>30</v>
      </c>
      <c r="AC104" s="347">
        <v>69</v>
      </c>
      <c r="AD104" s="347">
        <v>68</v>
      </c>
      <c r="AE104" s="347">
        <v>24</v>
      </c>
      <c r="AF104" s="347">
        <v>16</v>
      </c>
      <c r="AG104" s="347">
        <v>12</v>
      </c>
      <c r="AH104" s="347">
        <v>22</v>
      </c>
      <c r="AI104" s="347">
        <v>13</v>
      </c>
      <c r="AJ104" s="347">
        <v>7</v>
      </c>
      <c r="AK104" s="347">
        <v>6</v>
      </c>
      <c r="AL104" s="347">
        <v>3</v>
      </c>
      <c r="AM104" s="347">
        <v>2</v>
      </c>
      <c r="AN104" s="347">
        <v>4</v>
      </c>
      <c r="AO104" s="347">
        <v>0</v>
      </c>
      <c r="AP104" s="347">
        <v>1</v>
      </c>
      <c r="AQ104" s="347">
        <v>0</v>
      </c>
      <c r="AR104" s="347">
        <v>0</v>
      </c>
      <c r="AS104" s="346">
        <v>285</v>
      </c>
      <c r="AT104" s="347">
        <v>20</v>
      </c>
      <c r="AU104" s="347">
        <v>4</v>
      </c>
      <c r="AV104" s="347">
        <v>7</v>
      </c>
      <c r="AW104" s="347">
        <v>15</v>
      </c>
      <c r="AX104" s="347">
        <v>44</v>
      </c>
      <c r="AY104" s="347">
        <v>56</v>
      </c>
      <c r="AZ104" s="347">
        <v>33</v>
      </c>
      <c r="BA104" s="347">
        <v>28</v>
      </c>
      <c r="BB104" s="347">
        <v>17</v>
      </c>
      <c r="BC104" s="347">
        <v>13</v>
      </c>
      <c r="BD104" s="347">
        <v>10</v>
      </c>
      <c r="BE104" s="347">
        <v>13</v>
      </c>
      <c r="BF104" s="347">
        <v>4</v>
      </c>
      <c r="BG104" s="347">
        <v>3</v>
      </c>
      <c r="BH104" s="347">
        <v>6</v>
      </c>
      <c r="BI104" s="347">
        <v>3</v>
      </c>
      <c r="BJ104" s="347">
        <v>4</v>
      </c>
      <c r="BK104" s="347">
        <v>3</v>
      </c>
      <c r="BL104" s="347">
        <v>2</v>
      </c>
      <c r="BM104" s="344">
        <v>0</v>
      </c>
    </row>
    <row r="105" spans="1:65">
      <c r="A105" s="324">
        <v>446</v>
      </c>
      <c r="B105" s="343" t="s">
        <v>294</v>
      </c>
      <c r="C105" s="346">
        <v>226</v>
      </c>
      <c r="D105" s="347">
        <v>18</v>
      </c>
      <c r="E105" s="347">
        <v>10</v>
      </c>
      <c r="F105" s="347">
        <v>6</v>
      </c>
      <c r="G105" s="347">
        <v>13</v>
      </c>
      <c r="H105" s="347">
        <v>22</v>
      </c>
      <c r="I105" s="347">
        <v>47</v>
      </c>
      <c r="J105" s="347">
        <v>32</v>
      </c>
      <c r="K105" s="347">
        <v>19</v>
      </c>
      <c r="L105" s="347">
        <v>13</v>
      </c>
      <c r="M105" s="347">
        <v>3</v>
      </c>
      <c r="N105" s="347">
        <v>8</v>
      </c>
      <c r="O105" s="347">
        <v>7</v>
      </c>
      <c r="P105" s="347">
        <v>3</v>
      </c>
      <c r="Q105" s="347">
        <v>7</v>
      </c>
      <c r="R105" s="347">
        <v>5</v>
      </c>
      <c r="S105" s="347">
        <v>3</v>
      </c>
      <c r="T105" s="347">
        <v>4</v>
      </c>
      <c r="U105" s="347">
        <v>2</v>
      </c>
      <c r="V105" s="347">
        <v>4</v>
      </c>
      <c r="W105" s="348">
        <v>1</v>
      </c>
      <c r="X105" s="347">
        <v>113</v>
      </c>
      <c r="Y105" s="347">
        <v>14</v>
      </c>
      <c r="Z105" s="347">
        <v>5</v>
      </c>
      <c r="AA105" s="347">
        <v>1</v>
      </c>
      <c r="AB105" s="347">
        <v>4</v>
      </c>
      <c r="AC105" s="347">
        <v>10</v>
      </c>
      <c r="AD105" s="347">
        <v>25</v>
      </c>
      <c r="AE105" s="347">
        <v>15</v>
      </c>
      <c r="AF105" s="347">
        <v>9</v>
      </c>
      <c r="AG105" s="347">
        <v>7</v>
      </c>
      <c r="AH105" s="347">
        <v>0</v>
      </c>
      <c r="AI105" s="347">
        <v>6</v>
      </c>
      <c r="AJ105" s="347">
        <v>6</v>
      </c>
      <c r="AK105" s="347">
        <v>1</v>
      </c>
      <c r="AL105" s="347">
        <v>4</v>
      </c>
      <c r="AM105" s="347">
        <v>1</v>
      </c>
      <c r="AN105" s="347">
        <v>2</v>
      </c>
      <c r="AO105" s="347">
        <v>2</v>
      </c>
      <c r="AP105" s="347">
        <v>0</v>
      </c>
      <c r="AQ105" s="347">
        <v>1</v>
      </c>
      <c r="AR105" s="347">
        <v>1</v>
      </c>
      <c r="AS105" s="346">
        <v>113</v>
      </c>
      <c r="AT105" s="347">
        <v>4</v>
      </c>
      <c r="AU105" s="347">
        <v>5</v>
      </c>
      <c r="AV105" s="347">
        <v>5</v>
      </c>
      <c r="AW105" s="347">
        <v>9</v>
      </c>
      <c r="AX105" s="347">
        <v>12</v>
      </c>
      <c r="AY105" s="347">
        <v>22</v>
      </c>
      <c r="AZ105" s="347">
        <v>17</v>
      </c>
      <c r="BA105" s="347">
        <v>10</v>
      </c>
      <c r="BB105" s="347">
        <v>6</v>
      </c>
      <c r="BC105" s="347">
        <v>3</v>
      </c>
      <c r="BD105" s="347">
        <v>2</v>
      </c>
      <c r="BE105" s="347">
        <v>1</v>
      </c>
      <c r="BF105" s="347">
        <v>2</v>
      </c>
      <c r="BG105" s="347">
        <v>3</v>
      </c>
      <c r="BH105" s="347">
        <v>4</v>
      </c>
      <c r="BI105" s="347">
        <v>1</v>
      </c>
      <c r="BJ105" s="347">
        <v>2</v>
      </c>
      <c r="BK105" s="347">
        <v>2</v>
      </c>
      <c r="BL105" s="347">
        <v>3</v>
      </c>
      <c r="BM105" s="344">
        <v>0</v>
      </c>
    </row>
    <row r="106" spans="1:65">
      <c r="A106" s="324">
        <v>464</v>
      </c>
      <c r="B106" s="343" t="s">
        <v>295</v>
      </c>
      <c r="C106" s="346">
        <v>967</v>
      </c>
      <c r="D106" s="347">
        <v>84</v>
      </c>
      <c r="E106" s="347">
        <v>32</v>
      </c>
      <c r="F106" s="347">
        <v>17</v>
      </c>
      <c r="G106" s="347">
        <v>50</v>
      </c>
      <c r="H106" s="347">
        <v>142</v>
      </c>
      <c r="I106" s="347">
        <v>189</v>
      </c>
      <c r="J106" s="347">
        <v>142</v>
      </c>
      <c r="K106" s="347">
        <v>85</v>
      </c>
      <c r="L106" s="347">
        <v>58</v>
      </c>
      <c r="M106" s="347">
        <v>48</v>
      </c>
      <c r="N106" s="347">
        <v>28</v>
      </c>
      <c r="O106" s="347">
        <v>24</v>
      </c>
      <c r="P106" s="347">
        <v>17</v>
      </c>
      <c r="Q106" s="347">
        <v>8</v>
      </c>
      <c r="R106" s="347">
        <v>7</v>
      </c>
      <c r="S106" s="347">
        <v>11</v>
      </c>
      <c r="T106" s="347">
        <v>9</v>
      </c>
      <c r="U106" s="347">
        <v>9</v>
      </c>
      <c r="V106" s="347">
        <v>7</v>
      </c>
      <c r="W106" s="348">
        <v>0</v>
      </c>
      <c r="X106" s="347">
        <v>515</v>
      </c>
      <c r="Y106" s="347">
        <v>45</v>
      </c>
      <c r="Z106" s="347">
        <v>19</v>
      </c>
      <c r="AA106" s="347">
        <v>7</v>
      </c>
      <c r="AB106" s="347">
        <v>28</v>
      </c>
      <c r="AC106" s="347">
        <v>82</v>
      </c>
      <c r="AD106" s="347">
        <v>79</v>
      </c>
      <c r="AE106" s="347">
        <v>88</v>
      </c>
      <c r="AF106" s="347">
        <v>44</v>
      </c>
      <c r="AG106" s="347">
        <v>38</v>
      </c>
      <c r="AH106" s="347">
        <v>27</v>
      </c>
      <c r="AI106" s="347">
        <v>14</v>
      </c>
      <c r="AJ106" s="347">
        <v>12</v>
      </c>
      <c r="AK106" s="347">
        <v>9</v>
      </c>
      <c r="AL106" s="347">
        <v>6</v>
      </c>
      <c r="AM106" s="347">
        <v>4</v>
      </c>
      <c r="AN106" s="347">
        <v>4</v>
      </c>
      <c r="AO106" s="347">
        <v>3</v>
      </c>
      <c r="AP106" s="347">
        <v>2</v>
      </c>
      <c r="AQ106" s="347">
        <v>4</v>
      </c>
      <c r="AR106" s="347">
        <v>0</v>
      </c>
      <c r="AS106" s="346">
        <v>452</v>
      </c>
      <c r="AT106" s="347">
        <v>39</v>
      </c>
      <c r="AU106" s="347">
        <v>13</v>
      </c>
      <c r="AV106" s="347">
        <v>10</v>
      </c>
      <c r="AW106" s="347">
        <v>22</v>
      </c>
      <c r="AX106" s="347">
        <v>60</v>
      </c>
      <c r="AY106" s="347">
        <v>110</v>
      </c>
      <c r="AZ106" s="347">
        <v>54</v>
      </c>
      <c r="BA106" s="347">
        <v>41</v>
      </c>
      <c r="BB106" s="347">
        <v>20</v>
      </c>
      <c r="BC106" s="347">
        <v>21</v>
      </c>
      <c r="BD106" s="347">
        <v>14</v>
      </c>
      <c r="BE106" s="347">
        <v>12</v>
      </c>
      <c r="BF106" s="347">
        <v>8</v>
      </c>
      <c r="BG106" s="347">
        <v>2</v>
      </c>
      <c r="BH106" s="347">
        <v>3</v>
      </c>
      <c r="BI106" s="347">
        <v>7</v>
      </c>
      <c r="BJ106" s="347">
        <v>6</v>
      </c>
      <c r="BK106" s="347">
        <v>7</v>
      </c>
      <c r="BL106" s="347">
        <v>3</v>
      </c>
      <c r="BM106" s="344">
        <v>0</v>
      </c>
    </row>
    <row r="107" spans="1:65">
      <c r="A107" s="324">
        <v>481</v>
      </c>
      <c r="B107" s="343" t="s">
        <v>296</v>
      </c>
      <c r="C107" s="346">
        <v>296</v>
      </c>
      <c r="D107" s="347">
        <v>16</v>
      </c>
      <c r="E107" s="347">
        <v>12</v>
      </c>
      <c r="F107" s="347">
        <v>8</v>
      </c>
      <c r="G107" s="347">
        <v>10</v>
      </c>
      <c r="H107" s="347">
        <v>56</v>
      </c>
      <c r="I107" s="347">
        <v>49</v>
      </c>
      <c r="J107" s="347">
        <v>33</v>
      </c>
      <c r="K107" s="347">
        <v>20</v>
      </c>
      <c r="L107" s="347">
        <v>8</v>
      </c>
      <c r="M107" s="347">
        <v>23</v>
      </c>
      <c r="N107" s="347">
        <v>14</v>
      </c>
      <c r="O107" s="347">
        <v>9</v>
      </c>
      <c r="P107" s="347">
        <v>10</v>
      </c>
      <c r="Q107" s="347">
        <v>3</v>
      </c>
      <c r="R107" s="347">
        <v>11</v>
      </c>
      <c r="S107" s="347">
        <v>2</v>
      </c>
      <c r="T107" s="347">
        <v>4</v>
      </c>
      <c r="U107" s="347">
        <v>4</v>
      </c>
      <c r="V107" s="347">
        <v>4</v>
      </c>
      <c r="W107" s="348">
        <v>0</v>
      </c>
      <c r="X107" s="347">
        <v>515</v>
      </c>
      <c r="Y107" s="347">
        <v>45</v>
      </c>
      <c r="Z107" s="347">
        <v>19</v>
      </c>
      <c r="AA107" s="347">
        <v>7</v>
      </c>
      <c r="AB107" s="347">
        <v>28</v>
      </c>
      <c r="AC107" s="347">
        <v>82</v>
      </c>
      <c r="AD107" s="347">
        <v>79</v>
      </c>
      <c r="AE107" s="347">
        <v>88</v>
      </c>
      <c r="AF107" s="347">
        <v>44</v>
      </c>
      <c r="AG107" s="347">
        <v>38</v>
      </c>
      <c r="AH107" s="347">
        <v>27</v>
      </c>
      <c r="AI107" s="347">
        <v>14</v>
      </c>
      <c r="AJ107" s="347">
        <v>12</v>
      </c>
      <c r="AK107" s="347">
        <v>9</v>
      </c>
      <c r="AL107" s="347">
        <v>6</v>
      </c>
      <c r="AM107" s="347">
        <v>4</v>
      </c>
      <c r="AN107" s="347">
        <v>4</v>
      </c>
      <c r="AO107" s="347">
        <v>3</v>
      </c>
      <c r="AP107" s="347">
        <v>2</v>
      </c>
      <c r="AQ107" s="347">
        <v>4</v>
      </c>
      <c r="AR107" s="347">
        <v>0</v>
      </c>
      <c r="AS107" s="346">
        <v>134</v>
      </c>
      <c r="AT107" s="347">
        <v>13</v>
      </c>
      <c r="AU107" s="347">
        <v>5</v>
      </c>
      <c r="AV107" s="347">
        <v>2</v>
      </c>
      <c r="AW107" s="347">
        <v>4</v>
      </c>
      <c r="AX107" s="347">
        <v>25</v>
      </c>
      <c r="AY107" s="347">
        <v>19</v>
      </c>
      <c r="AZ107" s="347">
        <v>15</v>
      </c>
      <c r="BA107" s="347">
        <v>5</v>
      </c>
      <c r="BB107" s="347">
        <v>6</v>
      </c>
      <c r="BC107" s="347">
        <v>8</v>
      </c>
      <c r="BD107" s="347">
        <v>6</v>
      </c>
      <c r="BE107" s="347">
        <v>6</v>
      </c>
      <c r="BF107" s="347">
        <v>3</v>
      </c>
      <c r="BG107" s="347">
        <v>1</v>
      </c>
      <c r="BH107" s="347">
        <v>4</v>
      </c>
      <c r="BI107" s="347">
        <v>1</v>
      </c>
      <c r="BJ107" s="347">
        <v>4</v>
      </c>
      <c r="BK107" s="347">
        <v>3</v>
      </c>
      <c r="BL107" s="347">
        <v>4</v>
      </c>
      <c r="BM107" s="344">
        <v>0</v>
      </c>
    </row>
    <row r="108" spans="1:65">
      <c r="A108" s="324">
        <v>501</v>
      </c>
      <c r="B108" s="343" t="s">
        <v>297</v>
      </c>
      <c r="C108" s="346">
        <v>247</v>
      </c>
      <c r="D108" s="347">
        <v>19</v>
      </c>
      <c r="E108" s="347">
        <v>7</v>
      </c>
      <c r="F108" s="347">
        <v>4</v>
      </c>
      <c r="G108" s="347">
        <v>11</v>
      </c>
      <c r="H108" s="347">
        <v>30</v>
      </c>
      <c r="I108" s="347">
        <v>30</v>
      </c>
      <c r="J108" s="347">
        <v>30</v>
      </c>
      <c r="K108" s="347">
        <v>22</v>
      </c>
      <c r="L108" s="347">
        <v>18</v>
      </c>
      <c r="M108" s="347">
        <v>12</v>
      </c>
      <c r="N108" s="347">
        <v>8</v>
      </c>
      <c r="O108" s="347">
        <v>13</v>
      </c>
      <c r="P108" s="347">
        <v>21</v>
      </c>
      <c r="Q108" s="347">
        <v>5</v>
      </c>
      <c r="R108" s="347">
        <v>4</v>
      </c>
      <c r="S108" s="347">
        <v>6</v>
      </c>
      <c r="T108" s="347">
        <v>0</v>
      </c>
      <c r="U108" s="347">
        <v>1</v>
      </c>
      <c r="V108" s="347">
        <v>6</v>
      </c>
      <c r="W108" s="348">
        <v>0</v>
      </c>
      <c r="X108" s="347">
        <v>162</v>
      </c>
      <c r="Y108" s="347">
        <v>3</v>
      </c>
      <c r="Z108" s="347">
        <v>7</v>
      </c>
      <c r="AA108" s="347">
        <v>6</v>
      </c>
      <c r="AB108" s="347">
        <v>6</v>
      </c>
      <c r="AC108" s="347">
        <v>31</v>
      </c>
      <c r="AD108" s="347">
        <v>30</v>
      </c>
      <c r="AE108" s="347">
        <v>18</v>
      </c>
      <c r="AF108" s="347">
        <v>15</v>
      </c>
      <c r="AG108" s="347">
        <v>2</v>
      </c>
      <c r="AH108" s="347">
        <v>15</v>
      </c>
      <c r="AI108" s="347">
        <v>8</v>
      </c>
      <c r="AJ108" s="347">
        <v>3</v>
      </c>
      <c r="AK108" s="347">
        <v>7</v>
      </c>
      <c r="AL108" s="347">
        <v>2</v>
      </c>
      <c r="AM108" s="347">
        <v>7</v>
      </c>
      <c r="AN108" s="347">
        <v>1</v>
      </c>
      <c r="AO108" s="347">
        <v>0</v>
      </c>
      <c r="AP108" s="347">
        <v>1</v>
      </c>
      <c r="AQ108" s="347">
        <v>0</v>
      </c>
      <c r="AR108" s="347">
        <v>0</v>
      </c>
      <c r="AS108" s="346">
        <v>116</v>
      </c>
      <c r="AT108" s="347">
        <v>6</v>
      </c>
      <c r="AU108" s="347">
        <v>4</v>
      </c>
      <c r="AV108" s="347">
        <v>1</v>
      </c>
      <c r="AW108" s="347">
        <v>4</v>
      </c>
      <c r="AX108" s="347">
        <v>15</v>
      </c>
      <c r="AY108" s="347">
        <v>20</v>
      </c>
      <c r="AZ108" s="347">
        <v>16</v>
      </c>
      <c r="BA108" s="347">
        <v>10</v>
      </c>
      <c r="BB108" s="347">
        <v>7</v>
      </c>
      <c r="BC108" s="347">
        <v>3</v>
      </c>
      <c r="BD108" s="347">
        <v>5</v>
      </c>
      <c r="BE108" s="347">
        <v>6</v>
      </c>
      <c r="BF108" s="347">
        <v>9</v>
      </c>
      <c r="BG108" s="347">
        <v>1</v>
      </c>
      <c r="BH108" s="347">
        <v>2</v>
      </c>
      <c r="BI108" s="347">
        <v>2</v>
      </c>
      <c r="BJ108" s="347">
        <v>0</v>
      </c>
      <c r="BK108" s="347">
        <v>1</v>
      </c>
      <c r="BL108" s="347">
        <v>4</v>
      </c>
      <c r="BM108" s="344">
        <v>0</v>
      </c>
    </row>
    <row r="109" spans="1:65">
      <c r="A109" s="324">
        <v>585</v>
      </c>
      <c r="B109" s="343" t="s">
        <v>298</v>
      </c>
      <c r="C109" s="346">
        <v>247</v>
      </c>
      <c r="D109" s="347">
        <v>22</v>
      </c>
      <c r="E109" s="347">
        <v>11</v>
      </c>
      <c r="F109" s="347">
        <v>4</v>
      </c>
      <c r="G109" s="347">
        <v>17</v>
      </c>
      <c r="H109" s="347">
        <v>37</v>
      </c>
      <c r="I109" s="347">
        <v>42</v>
      </c>
      <c r="J109" s="347">
        <v>28</v>
      </c>
      <c r="K109" s="347">
        <v>23</v>
      </c>
      <c r="L109" s="347">
        <v>12</v>
      </c>
      <c r="M109" s="347">
        <v>6</v>
      </c>
      <c r="N109" s="347">
        <v>11</v>
      </c>
      <c r="O109" s="347">
        <v>9</v>
      </c>
      <c r="P109" s="347">
        <v>10</v>
      </c>
      <c r="Q109" s="347">
        <v>2</v>
      </c>
      <c r="R109" s="347">
        <v>7</v>
      </c>
      <c r="S109" s="347">
        <v>4</v>
      </c>
      <c r="T109" s="347">
        <v>0</v>
      </c>
      <c r="U109" s="347">
        <v>1</v>
      </c>
      <c r="V109" s="347">
        <v>1</v>
      </c>
      <c r="W109" s="348">
        <v>1</v>
      </c>
      <c r="X109" s="347">
        <v>131</v>
      </c>
      <c r="Y109" s="347">
        <v>13</v>
      </c>
      <c r="Z109" s="347">
        <v>3</v>
      </c>
      <c r="AA109" s="347">
        <v>3</v>
      </c>
      <c r="AB109" s="347">
        <v>7</v>
      </c>
      <c r="AC109" s="347">
        <v>15</v>
      </c>
      <c r="AD109" s="347">
        <v>10</v>
      </c>
      <c r="AE109" s="347">
        <v>14</v>
      </c>
      <c r="AF109" s="347">
        <v>12</v>
      </c>
      <c r="AG109" s="347">
        <v>11</v>
      </c>
      <c r="AH109" s="347">
        <v>9</v>
      </c>
      <c r="AI109" s="347">
        <v>3</v>
      </c>
      <c r="AJ109" s="347">
        <v>7</v>
      </c>
      <c r="AK109" s="347">
        <v>12</v>
      </c>
      <c r="AL109" s="347">
        <v>4</v>
      </c>
      <c r="AM109" s="347">
        <v>2</v>
      </c>
      <c r="AN109" s="347">
        <v>4</v>
      </c>
      <c r="AO109" s="347">
        <v>0</v>
      </c>
      <c r="AP109" s="347">
        <v>0</v>
      </c>
      <c r="AQ109" s="347">
        <v>2</v>
      </c>
      <c r="AR109" s="347">
        <v>0</v>
      </c>
      <c r="AS109" s="346">
        <v>116</v>
      </c>
      <c r="AT109" s="347">
        <v>6</v>
      </c>
      <c r="AU109" s="347">
        <v>4</v>
      </c>
      <c r="AV109" s="347">
        <v>2</v>
      </c>
      <c r="AW109" s="347">
        <v>7</v>
      </c>
      <c r="AX109" s="347">
        <v>24</v>
      </c>
      <c r="AY109" s="347">
        <v>24</v>
      </c>
      <c r="AZ109" s="347">
        <v>13</v>
      </c>
      <c r="BA109" s="347">
        <v>11</v>
      </c>
      <c r="BB109" s="347">
        <v>6</v>
      </c>
      <c r="BC109" s="347">
        <v>2</v>
      </c>
      <c r="BD109" s="347">
        <v>5</v>
      </c>
      <c r="BE109" s="347">
        <v>3</v>
      </c>
      <c r="BF109" s="347">
        <v>3</v>
      </c>
      <c r="BG109" s="347">
        <v>1</v>
      </c>
      <c r="BH109" s="347">
        <v>1</v>
      </c>
      <c r="BI109" s="347">
        <v>3</v>
      </c>
      <c r="BJ109" s="347">
        <v>0</v>
      </c>
      <c r="BK109" s="347">
        <v>1</v>
      </c>
      <c r="BL109" s="347">
        <v>0</v>
      </c>
      <c r="BM109" s="344">
        <v>1</v>
      </c>
    </row>
    <row r="110" spans="1:65">
      <c r="A110" s="305">
        <v>586</v>
      </c>
      <c r="B110" s="309" t="s">
        <v>142</v>
      </c>
      <c r="C110" s="349">
        <v>230</v>
      </c>
      <c r="D110" s="350">
        <v>8</v>
      </c>
      <c r="E110" s="350">
        <v>8</v>
      </c>
      <c r="F110" s="350">
        <v>6</v>
      </c>
      <c r="G110" s="350">
        <v>12</v>
      </c>
      <c r="H110" s="350">
        <v>39</v>
      </c>
      <c r="I110" s="350">
        <v>42</v>
      </c>
      <c r="J110" s="350">
        <v>28</v>
      </c>
      <c r="K110" s="350">
        <v>18</v>
      </c>
      <c r="L110" s="350">
        <v>12</v>
      </c>
      <c r="M110" s="350">
        <v>11</v>
      </c>
      <c r="N110" s="350">
        <v>9</v>
      </c>
      <c r="O110" s="350">
        <v>7</v>
      </c>
      <c r="P110" s="350">
        <v>10</v>
      </c>
      <c r="Q110" s="350">
        <v>6</v>
      </c>
      <c r="R110" s="350">
        <v>6</v>
      </c>
      <c r="S110" s="350">
        <v>4</v>
      </c>
      <c r="T110" s="350">
        <v>2</v>
      </c>
      <c r="U110" s="350">
        <v>2</v>
      </c>
      <c r="V110" s="350">
        <v>0</v>
      </c>
      <c r="W110" s="351">
        <v>0</v>
      </c>
      <c r="X110" s="350">
        <v>131</v>
      </c>
      <c r="Y110" s="350">
        <v>16</v>
      </c>
      <c r="Z110" s="350">
        <v>7</v>
      </c>
      <c r="AA110" s="350">
        <v>2</v>
      </c>
      <c r="AB110" s="350">
        <v>10</v>
      </c>
      <c r="AC110" s="350">
        <v>13</v>
      </c>
      <c r="AD110" s="350">
        <v>18</v>
      </c>
      <c r="AE110" s="350">
        <v>15</v>
      </c>
      <c r="AF110" s="350">
        <v>12</v>
      </c>
      <c r="AG110" s="350">
        <v>6</v>
      </c>
      <c r="AH110" s="350">
        <v>4</v>
      </c>
      <c r="AI110" s="350">
        <v>6</v>
      </c>
      <c r="AJ110" s="350">
        <v>6</v>
      </c>
      <c r="AK110" s="350">
        <v>7</v>
      </c>
      <c r="AL110" s="350">
        <v>1</v>
      </c>
      <c r="AM110" s="350">
        <v>6</v>
      </c>
      <c r="AN110" s="350">
        <v>1</v>
      </c>
      <c r="AO110" s="350">
        <v>0</v>
      </c>
      <c r="AP110" s="350">
        <v>0</v>
      </c>
      <c r="AQ110" s="350">
        <v>1</v>
      </c>
      <c r="AR110" s="350">
        <v>0</v>
      </c>
      <c r="AS110" s="349">
        <v>112</v>
      </c>
      <c r="AT110" s="350">
        <v>4</v>
      </c>
      <c r="AU110" s="350">
        <v>3</v>
      </c>
      <c r="AV110" s="350">
        <v>1</v>
      </c>
      <c r="AW110" s="350">
        <v>7</v>
      </c>
      <c r="AX110" s="350">
        <v>15</v>
      </c>
      <c r="AY110" s="350">
        <v>23</v>
      </c>
      <c r="AZ110" s="350">
        <v>15</v>
      </c>
      <c r="BA110" s="350">
        <v>8</v>
      </c>
      <c r="BB110" s="350">
        <v>8</v>
      </c>
      <c r="BC110" s="350">
        <v>6</v>
      </c>
      <c r="BD110" s="350">
        <v>4</v>
      </c>
      <c r="BE110" s="350">
        <v>2</v>
      </c>
      <c r="BF110" s="350">
        <v>4</v>
      </c>
      <c r="BG110" s="350">
        <v>3</v>
      </c>
      <c r="BH110" s="350">
        <v>4</v>
      </c>
      <c r="BI110" s="350">
        <v>2</v>
      </c>
      <c r="BJ110" s="350">
        <v>1</v>
      </c>
      <c r="BK110" s="350">
        <v>2</v>
      </c>
      <c r="BL110" s="350">
        <v>0</v>
      </c>
      <c r="BM110" s="345">
        <v>0</v>
      </c>
    </row>
    <row r="111" spans="1:65">
      <c r="A111" s="325" t="s">
        <v>581</v>
      </c>
      <c r="X111" s="270">
        <v>118</v>
      </c>
      <c r="Y111" s="270">
        <v>4</v>
      </c>
      <c r="Z111" s="270">
        <v>5</v>
      </c>
      <c r="AA111" s="270">
        <v>5</v>
      </c>
      <c r="AB111" s="270">
        <v>5</v>
      </c>
      <c r="AC111" s="270">
        <v>24</v>
      </c>
      <c r="AD111" s="270">
        <v>19</v>
      </c>
      <c r="AE111" s="270">
        <v>13</v>
      </c>
      <c r="AF111" s="270">
        <v>10</v>
      </c>
      <c r="AG111" s="270">
        <v>4</v>
      </c>
      <c r="AH111" s="270">
        <v>5</v>
      </c>
      <c r="AI111" s="270">
        <v>5</v>
      </c>
      <c r="AJ111" s="270">
        <v>5</v>
      </c>
      <c r="AK111" s="270">
        <v>6</v>
      </c>
      <c r="AL111" s="270">
        <v>3</v>
      </c>
      <c r="AM111" s="270">
        <v>2</v>
      </c>
      <c r="AN111" s="270">
        <v>2</v>
      </c>
      <c r="AO111" s="270">
        <v>1</v>
      </c>
      <c r="AP111" s="270">
        <v>0</v>
      </c>
      <c r="AQ111" s="270">
        <v>0</v>
      </c>
      <c r="AR111" s="270">
        <v>0</v>
      </c>
      <c r="BB111" s="270" t="s">
        <v>367</v>
      </c>
    </row>
    <row r="112" spans="1:65">
      <c r="C112" s="300"/>
    </row>
    <row r="113" spans="1:65">
      <c r="A113" s="290" t="s">
        <v>936</v>
      </c>
      <c r="BE113" s="300"/>
      <c r="BF113" s="300"/>
      <c r="BG113" s="300"/>
      <c r="BH113" s="300"/>
      <c r="BI113" s="300"/>
      <c r="BJ113" s="300"/>
      <c r="BK113" s="300"/>
    </row>
    <row r="114" spans="1:65">
      <c r="A114" s="301"/>
      <c r="B114" s="303"/>
      <c r="C114" s="302" t="s">
        <v>575</v>
      </c>
      <c r="D114" s="302"/>
      <c r="E114" s="302"/>
      <c r="F114" s="302"/>
      <c r="G114" s="302"/>
      <c r="H114" s="302"/>
      <c r="I114" s="302"/>
      <c r="J114" s="302"/>
      <c r="K114" s="302"/>
      <c r="L114" s="302"/>
      <c r="M114" s="302"/>
      <c r="N114" s="302"/>
      <c r="O114" s="302"/>
      <c r="P114" s="302"/>
      <c r="Q114" s="302"/>
      <c r="R114" s="302"/>
      <c r="S114" s="302"/>
      <c r="T114" s="302"/>
      <c r="U114" s="302"/>
      <c r="V114" s="302"/>
      <c r="W114" s="303"/>
      <c r="X114" s="302" t="s">
        <v>576</v>
      </c>
      <c r="Y114" s="302"/>
      <c r="Z114" s="302"/>
      <c r="AA114" s="302"/>
      <c r="AB114" s="302"/>
      <c r="AC114" s="302" t="s">
        <v>577</v>
      </c>
      <c r="AD114" s="302"/>
      <c r="AE114" s="302"/>
      <c r="AF114" s="302"/>
      <c r="AG114" s="302"/>
      <c r="AH114" s="302"/>
      <c r="AI114" s="302"/>
      <c r="AJ114" s="302"/>
      <c r="AK114" s="302"/>
      <c r="AL114" s="302"/>
      <c r="AM114" s="302"/>
      <c r="AN114" s="302"/>
      <c r="AO114" s="302"/>
      <c r="AP114" s="302"/>
      <c r="AQ114" s="302"/>
      <c r="AR114" s="352"/>
      <c r="AS114" s="301" t="s">
        <v>578</v>
      </c>
      <c r="AT114" s="302"/>
      <c r="AU114" s="302"/>
      <c r="AV114" s="302"/>
      <c r="AW114" s="302"/>
      <c r="AX114" s="302"/>
      <c r="AY114" s="302"/>
      <c r="AZ114" s="302"/>
      <c r="BA114" s="302"/>
      <c r="BB114" s="302"/>
      <c r="BC114" s="302"/>
      <c r="BD114" s="302"/>
      <c r="BE114" s="302"/>
      <c r="BF114" s="302"/>
      <c r="BG114" s="302"/>
      <c r="BH114" s="302"/>
      <c r="BI114" s="302"/>
      <c r="BJ114" s="302"/>
      <c r="BK114" s="302"/>
      <c r="BL114" s="302"/>
      <c r="BM114" s="304"/>
    </row>
    <row r="115" spans="1:65" ht="27">
      <c r="A115" s="324"/>
      <c r="B115" s="343"/>
      <c r="C115" s="325" t="s">
        <v>557</v>
      </c>
      <c r="D115" s="325" t="s">
        <v>558</v>
      </c>
      <c r="E115" s="325" t="s">
        <v>559</v>
      </c>
      <c r="F115" s="325" t="s">
        <v>560</v>
      </c>
      <c r="G115" s="325" t="s">
        <v>240</v>
      </c>
      <c r="H115" s="325" t="s">
        <v>241</v>
      </c>
      <c r="I115" s="325" t="s">
        <v>242</v>
      </c>
      <c r="J115" s="325" t="s">
        <v>243</v>
      </c>
      <c r="K115" s="325" t="s">
        <v>244</v>
      </c>
      <c r="L115" s="325" t="s">
        <v>245</v>
      </c>
      <c r="M115" s="325" t="s">
        <v>246</v>
      </c>
      <c r="N115" s="325" t="s">
        <v>561</v>
      </c>
      <c r="O115" s="325" t="s">
        <v>562</v>
      </c>
      <c r="P115" s="325" t="s">
        <v>563</v>
      </c>
      <c r="Q115" s="325" t="s">
        <v>564</v>
      </c>
      <c r="R115" s="325" t="s">
        <v>565</v>
      </c>
      <c r="S115" s="325" t="s">
        <v>566</v>
      </c>
      <c r="T115" s="325" t="s">
        <v>567</v>
      </c>
      <c r="U115" s="325" t="s">
        <v>568</v>
      </c>
      <c r="V115" s="325" t="s">
        <v>32</v>
      </c>
      <c r="W115" s="336" t="s">
        <v>569</v>
      </c>
      <c r="X115" s="325" t="s">
        <v>557</v>
      </c>
      <c r="Y115" s="325" t="s">
        <v>558</v>
      </c>
      <c r="Z115" s="325" t="s">
        <v>559</v>
      </c>
      <c r="AA115" s="325" t="s">
        <v>560</v>
      </c>
      <c r="AB115" s="325" t="s">
        <v>240</v>
      </c>
      <c r="AC115" s="325" t="s">
        <v>241</v>
      </c>
      <c r="AD115" s="325" t="s">
        <v>242</v>
      </c>
      <c r="AE115" s="325" t="s">
        <v>243</v>
      </c>
      <c r="AF115" s="325" t="s">
        <v>244</v>
      </c>
      <c r="AG115" s="325" t="s">
        <v>245</v>
      </c>
      <c r="AH115" s="325" t="s">
        <v>246</v>
      </c>
      <c r="AI115" s="325" t="s">
        <v>561</v>
      </c>
      <c r="AJ115" s="325" t="s">
        <v>562</v>
      </c>
      <c r="AK115" s="325" t="s">
        <v>563</v>
      </c>
      <c r="AL115" s="325" t="s">
        <v>564</v>
      </c>
      <c r="AM115" s="325" t="s">
        <v>565</v>
      </c>
      <c r="AN115" s="325" t="s">
        <v>566</v>
      </c>
      <c r="AO115" s="325" t="s">
        <v>567</v>
      </c>
      <c r="AP115" s="325" t="s">
        <v>568</v>
      </c>
      <c r="AQ115" s="325" t="s">
        <v>32</v>
      </c>
      <c r="AR115" s="353" t="s">
        <v>569</v>
      </c>
      <c r="AS115" s="325" t="s">
        <v>557</v>
      </c>
      <c r="AT115" s="325" t="s">
        <v>558</v>
      </c>
      <c r="AU115" s="325" t="s">
        <v>559</v>
      </c>
      <c r="AV115" s="325" t="s">
        <v>560</v>
      </c>
      <c r="AW115" s="325" t="s">
        <v>240</v>
      </c>
      <c r="AX115" s="325" t="s">
        <v>241</v>
      </c>
      <c r="AY115" s="325" t="s">
        <v>242</v>
      </c>
      <c r="AZ115" s="325" t="s">
        <v>243</v>
      </c>
      <c r="BA115" s="325" t="s">
        <v>244</v>
      </c>
      <c r="BB115" s="325" t="s">
        <v>245</v>
      </c>
      <c r="BC115" s="325" t="s">
        <v>246</v>
      </c>
      <c r="BD115" s="325" t="s">
        <v>561</v>
      </c>
      <c r="BE115" s="325" t="s">
        <v>562</v>
      </c>
      <c r="BF115" s="325" t="s">
        <v>563</v>
      </c>
      <c r="BG115" s="325" t="s">
        <v>564</v>
      </c>
      <c r="BH115" s="325" t="s">
        <v>565</v>
      </c>
      <c r="BI115" s="325" t="s">
        <v>566</v>
      </c>
      <c r="BJ115" s="325" t="s">
        <v>567</v>
      </c>
      <c r="BK115" s="325" t="s">
        <v>568</v>
      </c>
      <c r="BL115" s="325" t="s">
        <v>32</v>
      </c>
      <c r="BM115" s="310" t="s">
        <v>569</v>
      </c>
    </row>
    <row r="116" spans="1:65">
      <c r="A116" s="311"/>
      <c r="B116" s="354" t="s">
        <v>570</v>
      </c>
      <c r="C116" s="340">
        <v>199679</v>
      </c>
      <c r="D116" s="340">
        <v>11447</v>
      </c>
      <c r="E116" s="340">
        <v>4988</v>
      </c>
      <c r="F116" s="340">
        <v>2805</v>
      </c>
      <c r="G116" s="340">
        <v>8833</v>
      </c>
      <c r="H116" s="340">
        <v>39503</v>
      </c>
      <c r="I116" s="340">
        <v>39768</v>
      </c>
      <c r="J116" s="340">
        <v>25897</v>
      </c>
      <c r="K116" s="340">
        <v>15969</v>
      </c>
      <c r="L116" s="340">
        <v>10773</v>
      </c>
      <c r="M116" s="340">
        <v>9349</v>
      </c>
      <c r="N116" s="340">
        <v>7346</v>
      </c>
      <c r="O116" s="340">
        <v>5357</v>
      </c>
      <c r="P116" s="340">
        <v>3914</v>
      </c>
      <c r="Q116" s="340">
        <v>3148</v>
      </c>
      <c r="R116" s="340">
        <v>2822</v>
      </c>
      <c r="S116" s="340">
        <v>2199</v>
      </c>
      <c r="T116" s="340">
        <v>2218</v>
      </c>
      <c r="U116" s="340">
        <v>1966</v>
      </c>
      <c r="V116" s="340">
        <v>1377</v>
      </c>
      <c r="W116" s="341"/>
      <c r="X116" s="340">
        <v>104885</v>
      </c>
      <c r="Y116" s="340">
        <v>5859</v>
      </c>
      <c r="Z116" s="340">
        <v>2528</v>
      </c>
      <c r="AA116" s="340">
        <v>1491</v>
      </c>
      <c r="AB116" s="340">
        <v>5034</v>
      </c>
      <c r="AC116" s="340">
        <v>20471</v>
      </c>
      <c r="AD116" s="340">
        <v>20596</v>
      </c>
      <c r="AE116" s="340">
        <v>13796</v>
      </c>
      <c r="AF116" s="340">
        <v>8700</v>
      </c>
      <c r="AG116" s="340">
        <v>6033</v>
      </c>
      <c r="AH116" s="340">
        <v>5239</v>
      </c>
      <c r="AI116" s="340">
        <v>4177</v>
      </c>
      <c r="AJ116" s="340">
        <v>3054</v>
      </c>
      <c r="AK116" s="340">
        <v>2205</v>
      </c>
      <c r="AL116" s="340">
        <v>1738</v>
      </c>
      <c r="AM116" s="340">
        <v>1365</v>
      </c>
      <c r="AN116" s="340">
        <v>934</v>
      </c>
      <c r="AO116" s="340">
        <v>747</v>
      </c>
      <c r="AP116" s="340">
        <v>592</v>
      </c>
      <c r="AQ116" s="340">
        <v>326</v>
      </c>
      <c r="AR116" s="355"/>
      <c r="AS116" s="340">
        <v>94794</v>
      </c>
      <c r="AT116" s="340">
        <v>5588</v>
      </c>
      <c r="AU116" s="340">
        <v>2460</v>
      </c>
      <c r="AV116" s="340">
        <v>1314</v>
      </c>
      <c r="AW116" s="340">
        <v>3799</v>
      </c>
      <c r="AX116" s="340">
        <v>19032</v>
      </c>
      <c r="AY116" s="340">
        <v>19172</v>
      </c>
      <c r="AZ116" s="340">
        <v>12101</v>
      </c>
      <c r="BA116" s="340">
        <v>7269</v>
      </c>
      <c r="BB116" s="340">
        <v>4740</v>
      </c>
      <c r="BC116" s="340">
        <v>4110</v>
      </c>
      <c r="BD116" s="340">
        <v>3169</v>
      </c>
      <c r="BE116" s="340">
        <v>2303</v>
      </c>
      <c r="BF116" s="340">
        <v>1709</v>
      </c>
      <c r="BG116" s="340">
        <v>1410</v>
      </c>
      <c r="BH116" s="340">
        <v>1457</v>
      </c>
      <c r="BI116" s="340">
        <v>1265</v>
      </c>
      <c r="BJ116" s="340">
        <v>1471</v>
      </c>
      <c r="BK116" s="340">
        <v>1374</v>
      </c>
      <c r="BL116" s="340">
        <v>1051</v>
      </c>
      <c r="BM116" s="317"/>
    </row>
    <row r="117" spans="1:65">
      <c r="A117" s="301">
        <v>100</v>
      </c>
      <c r="B117" s="303" t="s">
        <v>571</v>
      </c>
      <c r="C117" s="356">
        <v>70370</v>
      </c>
      <c r="D117" s="356">
        <v>3811</v>
      </c>
      <c r="E117" s="356">
        <v>1682</v>
      </c>
      <c r="F117" s="356">
        <v>852</v>
      </c>
      <c r="G117" s="356">
        <v>2785</v>
      </c>
      <c r="H117" s="356">
        <v>12996</v>
      </c>
      <c r="I117" s="356">
        <v>14310</v>
      </c>
      <c r="J117" s="356">
        <v>9272</v>
      </c>
      <c r="K117" s="356">
        <v>5524</v>
      </c>
      <c r="L117" s="356">
        <v>3913</v>
      </c>
      <c r="M117" s="356">
        <v>3325</v>
      </c>
      <c r="N117" s="356">
        <v>2656</v>
      </c>
      <c r="O117" s="356">
        <v>2036</v>
      </c>
      <c r="P117" s="356">
        <v>1526</v>
      </c>
      <c r="Q117" s="356">
        <v>1269</v>
      </c>
      <c r="R117" s="356">
        <v>1144</v>
      </c>
      <c r="S117" s="356">
        <v>939</v>
      </c>
      <c r="T117" s="356">
        <v>903</v>
      </c>
      <c r="U117" s="356">
        <v>841</v>
      </c>
      <c r="V117" s="356">
        <v>586</v>
      </c>
      <c r="W117" s="357"/>
      <c r="X117" s="356">
        <v>36162</v>
      </c>
      <c r="Y117" s="356">
        <v>1910</v>
      </c>
      <c r="Z117" s="356">
        <v>857</v>
      </c>
      <c r="AA117" s="356">
        <v>464</v>
      </c>
      <c r="AB117" s="356">
        <v>1475</v>
      </c>
      <c r="AC117" s="356">
        <v>6545</v>
      </c>
      <c r="AD117" s="356">
        <v>7251</v>
      </c>
      <c r="AE117" s="356">
        <v>4816</v>
      </c>
      <c r="AF117" s="356">
        <v>2980</v>
      </c>
      <c r="AG117" s="356">
        <v>2195</v>
      </c>
      <c r="AH117" s="356">
        <v>1829</v>
      </c>
      <c r="AI117" s="356">
        <v>1499</v>
      </c>
      <c r="AJ117" s="356">
        <v>1152</v>
      </c>
      <c r="AK117" s="356">
        <v>840</v>
      </c>
      <c r="AL117" s="356">
        <v>696</v>
      </c>
      <c r="AM117" s="356">
        <v>556</v>
      </c>
      <c r="AN117" s="356">
        <v>398</v>
      </c>
      <c r="AO117" s="356">
        <v>299</v>
      </c>
      <c r="AP117" s="356">
        <v>244</v>
      </c>
      <c r="AQ117" s="356">
        <v>156</v>
      </c>
      <c r="AR117" s="358"/>
      <c r="AS117" s="356">
        <v>34208</v>
      </c>
      <c r="AT117" s="356">
        <v>1901</v>
      </c>
      <c r="AU117" s="356">
        <v>825</v>
      </c>
      <c r="AV117" s="356">
        <v>388</v>
      </c>
      <c r="AW117" s="356">
        <v>1310</v>
      </c>
      <c r="AX117" s="356">
        <v>6451</v>
      </c>
      <c r="AY117" s="356">
        <v>7059</v>
      </c>
      <c r="AZ117" s="356">
        <v>4456</v>
      </c>
      <c r="BA117" s="356">
        <v>2544</v>
      </c>
      <c r="BB117" s="356">
        <v>1718</v>
      </c>
      <c r="BC117" s="356">
        <v>1496</v>
      </c>
      <c r="BD117" s="356">
        <v>1157</v>
      </c>
      <c r="BE117" s="356">
        <v>884</v>
      </c>
      <c r="BF117" s="356">
        <v>686</v>
      </c>
      <c r="BG117" s="356">
        <v>573</v>
      </c>
      <c r="BH117" s="356">
        <v>588</v>
      </c>
      <c r="BI117" s="356">
        <v>541</v>
      </c>
      <c r="BJ117" s="356">
        <v>604</v>
      </c>
      <c r="BK117" s="356">
        <v>597</v>
      </c>
      <c r="BL117" s="356">
        <v>430</v>
      </c>
      <c r="BM117" s="323"/>
    </row>
    <row r="118" spans="1:65">
      <c r="A118" s="301">
        <v>101</v>
      </c>
      <c r="B118" s="303" t="s">
        <v>177</v>
      </c>
      <c r="C118" s="356">
        <v>10426</v>
      </c>
      <c r="D118" s="356">
        <v>588</v>
      </c>
      <c r="E118" s="356">
        <v>289</v>
      </c>
      <c r="F118" s="356">
        <v>183</v>
      </c>
      <c r="G118" s="356">
        <v>332</v>
      </c>
      <c r="H118" s="356">
        <v>1938</v>
      </c>
      <c r="I118" s="356">
        <v>2116</v>
      </c>
      <c r="J118" s="356">
        <v>1313</v>
      </c>
      <c r="K118" s="356">
        <v>786</v>
      </c>
      <c r="L118" s="356">
        <v>614</v>
      </c>
      <c r="M118" s="356">
        <v>545</v>
      </c>
      <c r="N118" s="356">
        <v>447</v>
      </c>
      <c r="O118" s="356">
        <v>318</v>
      </c>
      <c r="P118" s="356">
        <v>228</v>
      </c>
      <c r="Q118" s="356">
        <v>163</v>
      </c>
      <c r="R118" s="356">
        <v>148</v>
      </c>
      <c r="S118" s="356">
        <v>109</v>
      </c>
      <c r="T118" s="356">
        <v>115</v>
      </c>
      <c r="U118" s="356">
        <v>124</v>
      </c>
      <c r="V118" s="356">
        <v>70</v>
      </c>
      <c r="W118" s="357"/>
      <c r="X118" s="356">
        <v>5433</v>
      </c>
      <c r="Y118" s="356">
        <v>300</v>
      </c>
      <c r="Z118" s="356">
        <v>134</v>
      </c>
      <c r="AA118" s="356">
        <v>104</v>
      </c>
      <c r="AB118" s="356">
        <v>196</v>
      </c>
      <c r="AC118" s="356">
        <v>1066</v>
      </c>
      <c r="AD118" s="356">
        <v>1128</v>
      </c>
      <c r="AE118" s="356">
        <v>663</v>
      </c>
      <c r="AF118" s="356">
        <v>412</v>
      </c>
      <c r="AG118" s="356">
        <v>315</v>
      </c>
      <c r="AH118" s="356">
        <v>299</v>
      </c>
      <c r="AI118" s="356">
        <v>232</v>
      </c>
      <c r="AJ118" s="356">
        <v>176</v>
      </c>
      <c r="AK118" s="356">
        <v>116</v>
      </c>
      <c r="AL118" s="356">
        <v>92</v>
      </c>
      <c r="AM118" s="356">
        <v>66</v>
      </c>
      <c r="AN118" s="356">
        <v>47</v>
      </c>
      <c r="AO118" s="356">
        <v>35</v>
      </c>
      <c r="AP118" s="356">
        <v>32</v>
      </c>
      <c r="AQ118" s="356">
        <v>20</v>
      </c>
      <c r="AR118" s="358"/>
      <c r="AS118" s="356">
        <v>4993</v>
      </c>
      <c r="AT118" s="356">
        <v>288</v>
      </c>
      <c r="AU118" s="356">
        <v>155</v>
      </c>
      <c r="AV118" s="356">
        <v>79</v>
      </c>
      <c r="AW118" s="356">
        <v>136</v>
      </c>
      <c r="AX118" s="356">
        <v>872</v>
      </c>
      <c r="AY118" s="356">
        <v>988</v>
      </c>
      <c r="AZ118" s="356">
        <v>650</v>
      </c>
      <c r="BA118" s="356">
        <v>374</v>
      </c>
      <c r="BB118" s="356">
        <v>299</v>
      </c>
      <c r="BC118" s="356">
        <v>246</v>
      </c>
      <c r="BD118" s="356">
        <v>215</v>
      </c>
      <c r="BE118" s="356">
        <v>142</v>
      </c>
      <c r="BF118" s="356">
        <v>112</v>
      </c>
      <c r="BG118" s="356">
        <v>71</v>
      </c>
      <c r="BH118" s="356">
        <v>82</v>
      </c>
      <c r="BI118" s="356">
        <v>62</v>
      </c>
      <c r="BJ118" s="356">
        <v>80</v>
      </c>
      <c r="BK118" s="356">
        <v>92</v>
      </c>
      <c r="BL118" s="356">
        <v>50</v>
      </c>
      <c r="BM118" s="323"/>
    </row>
    <row r="119" spans="1:65">
      <c r="A119" s="324">
        <v>102</v>
      </c>
      <c r="B119" s="343" t="s">
        <v>178</v>
      </c>
      <c r="C119" s="347">
        <v>6814</v>
      </c>
      <c r="D119" s="347">
        <v>346</v>
      </c>
      <c r="E119" s="347">
        <v>167</v>
      </c>
      <c r="F119" s="347">
        <v>86</v>
      </c>
      <c r="G119" s="347">
        <v>250</v>
      </c>
      <c r="H119" s="347">
        <v>1283</v>
      </c>
      <c r="I119" s="347">
        <v>1442</v>
      </c>
      <c r="J119" s="347">
        <v>879</v>
      </c>
      <c r="K119" s="347">
        <v>547</v>
      </c>
      <c r="L119" s="347">
        <v>397</v>
      </c>
      <c r="M119" s="347">
        <v>346</v>
      </c>
      <c r="N119" s="347">
        <v>281</v>
      </c>
      <c r="O119" s="347">
        <v>173</v>
      </c>
      <c r="P119" s="347">
        <v>106</v>
      </c>
      <c r="Q119" s="347">
        <v>104</v>
      </c>
      <c r="R119" s="347">
        <v>89</v>
      </c>
      <c r="S119" s="347">
        <v>76</v>
      </c>
      <c r="T119" s="347">
        <v>88</v>
      </c>
      <c r="U119" s="347">
        <v>89</v>
      </c>
      <c r="V119" s="347">
        <v>65</v>
      </c>
      <c r="W119" s="348"/>
      <c r="X119" s="347">
        <v>3411</v>
      </c>
      <c r="Y119" s="347">
        <v>172</v>
      </c>
      <c r="Z119" s="347">
        <v>88</v>
      </c>
      <c r="AA119" s="347">
        <v>43</v>
      </c>
      <c r="AB119" s="347">
        <v>127</v>
      </c>
      <c r="AC119" s="347">
        <v>652</v>
      </c>
      <c r="AD119" s="347">
        <v>732</v>
      </c>
      <c r="AE119" s="347">
        <v>460</v>
      </c>
      <c r="AF119" s="347">
        <v>281</v>
      </c>
      <c r="AG119" s="347">
        <v>197</v>
      </c>
      <c r="AH119" s="347">
        <v>162</v>
      </c>
      <c r="AI119" s="347">
        <v>157</v>
      </c>
      <c r="AJ119" s="347">
        <v>97</v>
      </c>
      <c r="AK119" s="347">
        <v>59</v>
      </c>
      <c r="AL119" s="347">
        <v>43</v>
      </c>
      <c r="AM119" s="347">
        <v>44</v>
      </c>
      <c r="AN119" s="347">
        <v>31</v>
      </c>
      <c r="AO119" s="347">
        <v>26</v>
      </c>
      <c r="AP119" s="347">
        <v>26</v>
      </c>
      <c r="AQ119" s="347">
        <v>14</v>
      </c>
      <c r="AR119" s="359"/>
      <c r="AS119" s="347">
        <v>3403</v>
      </c>
      <c r="AT119" s="347">
        <v>174</v>
      </c>
      <c r="AU119" s="347">
        <v>79</v>
      </c>
      <c r="AV119" s="347">
        <v>43</v>
      </c>
      <c r="AW119" s="347">
        <v>123</v>
      </c>
      <c r="AX119" s="347">
        <v>631</v>
      </c>
      <c r="AY119" s="347">
        <v>710</v>
      </c>
      <c r="AZ119" s="347">
        <v>419</v>
      </c>
      <c r="BA119" s="347">
        <v>266</v>
      </c>
      <c r="BB119" s="347">
        <v>200</v>
      </c>
      <c r="BC119" s="347">
        <v>184</v>
      </c>
      <c r="BD119" s="347">
        <v>124</v>
      </c>
      <c r="BE119" s="347">
        <v>76</v>
      </c>
      <c r="BF119" s="347">
        <v>47</v>
      </c>
      <c r="BG119" s="347">
        <v>61</v>
      </c>
      <c r="BH119" s="347">
        <v>45</v>
      </c>
      <c r="BI119" s="347">
        <v>45</v>
      </c>
      <c r="BJ119" s="347">
        <v>62</v>
      </c>
      <c r="BK119" s="347">
        <v>63</v>
      </c>
      <c r="BL119" s="347">
        <v>51</v>
      </c>
      <c r="BM119" s="322"/>
    </row>
    <row r="120" spans="1:65">
      <c r="A120" s="324">
        <v>105</v>
      </c>
      <c r="B120" s="343" t="s">
        <v>179</v>
      </c>
      <c r="C120" s="347">
        <v>7021</v>
      </c>
      <c r="D120" s="347">
        <v>424</v>
      </c>
      <c r="E120" s="347">
        <v>105</v>
      </c>
      <c r="F120" s="347">
        <v>56</v>
      </c>
      <c r="G120" s="347">
        <v>224</v>
      </c>
      <c r="H120" s="347">
        <v>1258</v>
      </c>
      <c r="I120" s="347">
        <v>1582</v>
      </c>
      <c r="J120" s="347">
        <v>1073</v>
      </c>
      <c r="K120" s="347">
        <v>558</v>
      </c>
      <c r="L120" s="347">
        <v>356</v>
      </c>
      <c r="M120" s="347">
        <v>247</v>
      </c>
      <c r="N120" s="347">
        <v>250</v>
      </c>
      <c r="O120" s="347">
        <v>179</v>
      </c>
      <c r="P120" s="347">
        <v>142</v>
      </c>
      <c r="Q120" s="347">
        <v>120</v>
      </c>
      <c r="R120" s="347">
        <v>112</v>
      </c>
      <c r="S120" s="347">
        <v>94</v>
      </c>
      <c r="T120" s="347">
        <v>76</v>
      </c>
      <c r="U120" s="347">
        <v>91</v>
      </c>
      <c r="V120" s="347">
        <v>74</v>
      </c>
      <c r="W120" s="348"/>
      <c r="X120" s="347">
        <v>3712</v>
      </c>
      <c r="Y120" s="347">
        <v>207</v>
      </c>
      <c r="Z120" s="347">
        <v>53</v>
      </c>
      <c r="AA120" s="347">
        <v>32</v>
      </c>
      <c r="AB120" s="347">
        <v>103</v>
      </c>
      <c r="AC120" s="347">
        <v>609</v>
      </c>
      <c r="AD120" s="347">
        <v>821</v>
      </c>
      <c r="AE120" s="347">
        <v>577</v>
      </c>
      <c r="AF120" s="347">
        <v>323</v>
      </c>
      <c r="AG120" s="347">
        <v>241</v>
      </c>
      <c r="AH120" s="347">
        <v>158</v>
      </c>
      <c r="AI120" s="347">
        <v>152</v>
      </c>
      <c r="AJ120" s="347">
        <v>98</v>
      </c>
      <c r="AK120" s="347">
        <v>83</v>
      </c>
      <c r="AL120" s="347">
        <v>73</v>
      </c>
      <c r="AM120" s="347">
        <v>60</v>
      </c>
      <c r="AN120" s="347">
        <v>51</v>
      </c>
      <c r="AO120" s="347">
        <v>23</v>
      </c>
      <c r="AP120" s="347">
        <v>30</v>
      </c>
      <c r="AQ120" s="347">
        <v>18</v>
      </c>
      <c r="AR120" s="359"/>
      <c r="AS120" s="347">
        <v>3309</v>
      </c>
      <c r="AT120" s="347">
        <v>217</v>
      </c>
      <c r="AU120" s="347">
        <v>52</v>
      </c>
      <c r="AV120" s="347">
        <v>24</v>
      </c>
      <c r="AW120" s="347">
        <v>121</v>
      </c>
      <c r="AX120" s="347">
        <v>649</v>
      </c>
      <c r="AY120" s="347">
        <v>761</v>
      </c>
      <c r="AZ120" s="347">
        <v>496</v>
      </c>
      <c r="BA120" s="347">
        <v>235</v>
      </c>
      <c r="BB120" s="347">
        <v>115</v>
      </c>
      <c r="BC120" s="347">
        <v>89</v>
      </c>
      <c r="BD120" s="347">
        <v>98</v>
      </c>
      <c r="BE120" s="347">
        <v>81</v>
      </c>
      <c r="BF120" s="347">
        <v>59</v>
      </c>
      <c r="BG120" s="347">
        <v>47</v>
      </c>
      <c r="BH120" s="347">
        <v>52</v>
      </c>
      <c r="BI120" s="347">
        <v>43</v>
      </c>
      <c r="BJ120" s="347">
        <v>53</v>
      </c>
      <c r="BK120" s="347">
        <v>61</v>
      </c>
      <c r="BL120" s="347">
        <v>56</v>
      </c>
      <c r="BM120" s="322"/>
    </row>
    <row r="121" spans="1:65">
      <c r="A121" s="324">
        <v>106</v>
      </c>
      <c r="B121" s="343" t="s">
        <v>387</v>
      </c>
      <c r="C121" s="347">
        <v>5016</v>
      </c>
      <c r="D121" s="347">
        <v>254</v>
      </c>
      <c r="E121" s="347">
        <v>98</v>
      </c>
      <c r="F121" s="347">
        <v>56</v>
      </c>
      <c r="G121" s="347">
        <v>217</v>
      </c>
      <c r="H121" s="347">
        <v>930</v>
      </c>
      <c r="I121" s="347">
        <v>982</v>
      </c>
      <c r="J121" s="347">
        <v>601</v>
      </c>
      <c r="K121" s="347">
        <v>389</v>
      </c>
      <c r="L121" s="347">
        <v>264</v>
      </c>
      <c r="M121" s="347">
        <v>255</v>
      </c>
      <c r="N121" s="347">
        <v>192</v>
      </c>
      <c r="O121" s="347">
        <v>166</v>
      </c>
      <c r="P121" s="347">
        <v>102</v>
      </c>
      <c r="Q121" s="347">
        <v>119</v>
      </c>
      <c r="R121" s="347">
        <v>100</v>
      </c>
      <c r="S121" s="347">
        <v>96</v>
      </c>
      <c r="T121" s="347">
        <v>77</v>
      </c>
      <c r="U121" s="347">
        <v>72</v>
      </c>
      <c r="V121" s="347">
        <v>46</v>
      </c>
      <c r="W121" s="348"/>
      <c r="X121" s="347">
        <v>2701</v>
      </c>
      <c r="Y121" s="347">
        <v>120</v>
      </c>
      <c r="Z121" s="347">
        <v>47</v>
      </c>
      <c r="AA121" s="347">
        <v>35</v>
      </c>
      <c r="AB121" s="347">
        <v>110</v>
      </c>
      <c r="AC121" s="347">
        <v>451</v>
      </c>
      <c r="AD121" s="347">
        <v>549</v>
      </c>
      <c r="AE121" s="347">
        <v>342</v>
      </c>
      <c r="AF121" s="347">
        <v>226</v>
      </c>
      <c r="AG121" s="347">
        <v>159</v>
      </c>
      <c r="AH121" s="347">
        <v>143</v>
      </c>
      <c r="AI121" s="347">
        <v>117</v>
      </c>
      <c r="AJ121" s="347">
        <v>98</v>
      </c>
      <c r="AK121" s="347">
        <v>67</v>
      </c>
      <c r="AL121" s="347">
        <v>83</v>
      </c>
      <c r="AM121" s="347">
        <v>53</v>
      </c>
      <c r="AN121" s="347">
        <v>39</v>
      </c>
      <c r="AO121" s="347">
        <v>28</v>
      </c>
      <c r="AP121" s="347">
        <v>24</v>
      </c>
      <c r="AQ121" s="347">
        <v>10</v>
      </c>
      <c r="AR121" s="359"/>
      <c r="AS121" s="347">
        <v>2315</v>
      </c>
      <c r="AT121" s="347">
        <v>134</v>
      </c>
      <c r="AU121" s="347">
        <v>51</v>
      </c>
      <c r="AV121" s="347">
        <v>21</v>
      </c>
      <c r="AW121" s="347">
        <v>107</v>
      </c>
      <c r="AX121" s="347">
        <v>479</v>
      </c>
      <c r="AY121" s="347">
        <v>433</v>
      </c>
      <c r="AZ121" s="347">
        <v>259</v>
      </c>
      <c r="BA121" s="347">
        <v>163</v>
      </c>
      <c r="BB121" s="347">
        <v>105</v>
      </c>
      <c r="BC121" s="347">
        <v>112</v>
      </c>
      <c r="BD121" s="347">
        <v>75</v>
      </c>
      <c r="BE121" s="347">
        <v>68</v>
      </c>
      <c r="BF121" s="347">
        <v>35</v>
      </c>
      <c r="BG121" s="347">
        <v>36</v>
      </c>
      <c r="BH121" s="347">
        <v>47</v>
      </c>
      <c r="BI121" s="347">
        <v>57</v>
      </c>
      <c r="BJ121" s="347">
        <v>49</v>
      </c>
      <c r="BK121" s="347">
        <v>48</v>
      </c>
      <c r="BL121" s="347">
        <v>36</v>
      </c>
      <c r="BM121" s="322"/>
    </row>
    <row r="122" spans="1:65">
      <c r="A122" s="324">
        <v>107</v>
      </c>
      <c r="B122" s="343" t="s">
        <v>181</v>
      </c>
      <c r="C122" s="347">
        <v>6366</v>
      </c>
      <c r="D122" s="347">
        <v>375</v>
      </c>
      <c r="E122" s="347">
        <v>141</v>
      </c>
      <c r="F122" s="347">
        <v>78</v>
      </c>
      <c r="G122" s="347">
        <v>261</v>
      </c>
      <c r="H122" s="347">
        <v>1038</v>
      </c>
      <c r="I122" s="347">
        <v>1265</v>
      </c>
      <c r="J122" s="347">
        <v>804</v>
      </c>
      <c r="K122" s="347">
        <v>498</v>
      </c>
      <c r="L122" s="347">
        <v>380</v>
      </c>
      <c r="M122" s="347">
        <v>305</v>
      </c>
      <c r="N122" s="347">
        <v>249</v>
      </c>
      <c r="O122" s="347">
        <v>197</v>
      </c>
      <c r="P122" s="347">
        <v>156</v>
      </c>
      <c r="Q122" s="347">
        <v>134</v>
      </c>
      <c r="R122" s="347">
        <v>114</v>
      </c>
      <c r="S122" s="347">
        <v>114</v>
      </c>
      <c r="T122" s="347">
        <v>101</v>
      </c>
      <c r="U122" s="347">
        <v>86</v>
      </c>
      <c r="V122" s="347">
        <v>70</v>
      </c>
      <c r="W122" s="348"/>
      <c r="X122" s="347">
        <v>3120</v>
      </c>
      <c r="Y122" s="347">
        <v>175</v>
      </c>
      <c r="Z122" s="347">
        <v>73</v>
      </c>
      <c r="AA122" s="347">
        <v>43</v>
      </c>
      <c r="AB122" s="347">
        <v>134</v>
      </c>
      <c r="AC122" s="347">
        <v>521</v>
      </c>
      <c r="AD122" s="347">
        <v>594</v>
      </c>
      <c r="AE122" s="347">
        <v>393</v>
      </c>
      <c r="AF122" s="347">
        <v>250</v>
      </c>
      <c r="AG122" s="347">
        <v>226</v>
      </c>
      <c r="AH122" s="347">
        <v>152</v>
      </c>
      <c r="AI122" s="347">
        <v>136</v>
      </c>
      <c r="AJ122" s="347">
        <v>108</v>
      </c>
      <c r="AK122" s="347">
        <v>81</v>
      </c>
      <c r="AL122" s="347">
        <v>65</v>
      </c>
      <c r="AM122" s="347">
        <v>47</v>
      </c>
      <c r="AN122" s="347">
        <v>43</v>
      </c>
      <c r="AO122" s="347">
        <v>39</v>
      </c>
      <c r="AP122" s="347">
        <v>20</v>
      </c>
      <c r="AQ122" s="347">
        <v>20</v>
      </c>
      <c r="AR122" s="359"/>
      <c r="AS122" s="347">
        <v>3246</v>
      </c>
      <c r="AT122" s="347">
        <v>200</v>
      </c>
      <c r="AU122" s="347">
        <v>68</v>
      </c>
      <c r="AV122" s="347">
        <v>35</v>
      </c>
      <c r="AW122" s="347">
        <v>127</v>
      </c>
      <c r="AX122" s="347">
        <v>517</v>
      </c>
      <c r="AY122" s="347">
        <v>671</v>
      </c>
      <c r="AZ122" s="347">
        <v>411</v>
      </c>
      <c r="BA122" s="347">
        <v>248</v>
      </c>
      <c r="BB122" s="347">
        <v>154</v>
      </c>
      <c r="BC122" s="347">
        <v>153</v>
      </c>
      <c r="BD122" s="347">
        <v>113</v>
      </c>
      <c r="BE122" s="347">
        <v>89</v>
      </c>
      <c r="BF122" s="347">
        <v>75</v>
      </c>
      <c r="BG122" s="347">
        <v>69</v>
      </c>
      <c r="BH122" s="347">
        <v>67</v>
      </c>
      <c r="BI122" s="347">
        <v>71</v>
      </c>
      <c r="BJ122" s="347">
        <v>62</v>
      </c>
      <c r="BK122" s="347">
        <v>66</v>
      </c>
      <c r="BL122" s="347">
        <v>50</v>
      </c>
      <c r="BM122" s="322"/>
    </row>
    <row r="123" spans="1:65">
      <c r="A123" s="324">
        <v>108</v>
      </c>
      <c r="B123" s="343" t="s">
        <v>182</v>
      </c>
      <c r="C123" s="347">
        <v>7903</v>
      </c>
      <c r="D123" s="347">
        <v>483</v>
      </c>
      <c r="E123" s="347">
        <v>219</v>
      </c>
      <c r="F123" s="347">
        <v>77</v>
      </c>
      <c r="G123" s="347">
        <v>357</v>
      </c>
      <c r="H123" s="347">
        <v>1446</v>
      </c>
      <c r="I123" s="347">
        <v>1470</v>
      </c>
      <c r="J123" s="347">
        <v>1037</v>
      </c>
      <c r="K123" s="347">
        <v>594</v>
      </c>
      <c r="L123" s="347">
        <v>411</v>
      </c>
      <c r="M123" s="347">
        <v>353</v>
      </c>
      <c r="N123" s="347">
        <v>287</v>
      </c>
      <c r="O123" s="347">
        <v>218</v>
      </c>
      <c r="P123" s="347">
        <v>203</v>
      </c>
      <c r="Q123" s="347">
        <v>155</v>
      </c>
      <c r="R123" s="347">
        <v>157</v>
      </c>
      <c r="S123" s="347">
        <v>120</v>
      </c>
      <c r="T123" s="347">
        <v>146</v>
      </c>
      <c r="U123" s="347">
        <v>99</v>
      </c>
      <c r="V123" s="347">
        <v>71</v>
      </c>
      <c r="W123" s="348"/>
      <c r="X123" s="347">
        <v>4069</v>
      </c>
      <c r="Y123" s="347">
        <v>244</v>
      </c>
      <c r="Z123" s="347">
        <v>109</v>
      </c>
      <c r="AA123" s="347">
        <v>47</v>
      </c>
      <c r="AB123" s="347">
        <v>218</v>
      </c>
      <c r="AC123" s="347">
        <v>774</v>
      </c>
      <c r="AD123" s="347">
        <v>738</v>
      </c>
      <c r="AE123" s="347">
        <v>552</v>
      </c>
      <c r="AF123" s="347">
        <v>301</v>
      </c>
      <c r="AG123" s="347">
        <v>215</v>
      </c>
      <c r="AH123" s="347">
        <v>194</v>
      </c>
      <c r="AI123" s="347">
        <v>153</v>
      </c>
      <c r="AJ123" s="347">
        <v>118</v>
      </c>
      <c r="AK123" s="347">
        <v>108</v>
      </c>
      <c r="AL123" s="347">
        <v>73</v>
      </c>
      <c r="AM123" s="347">
        <v>79</v>
      </c>
      <c r="AN123" s="347">
        <v>52</v>
      </c>
      <c r="AO123" s="347">
        <v>47</v>
      </c>
      <c r="AP123" s="347">
        <v>26</v>
      </c>
      <c r="AQ123" s="347">
        <v>21</v>
      </c>
      <c r="AR123" s="359"/>
      <c r="AS123" s="347">
        <v>3834</v>
      </c>
      <c r="AT123" s="347">
        <v>239</v>
      </c>
      <c r="AU123" s="347">
        <v>110</v>
      </c>
      <c r="AV123" s="347">
        <v>30</v>
      </c>
      <c r="AW123" s="347">
        <v>139</v>
      </c>
      <c r="AX123" s="347">
        <v>672</v>
      </c>
      <c r="AY123" s="347">
        <v>732</v>
      </c>
      <c r="AZ123" s="347">
        <v>485</v>
      </c>
      <c r="BA123" s="347">
        <v>293</v>
      </c>
      <c r="BB123" s="347">
        <v>196</v>
      </c>
      <c r="BC123" s="347">
        <v>159</v>
      </c>
      <c r="BD123" s="347">
        <v>134</v>
      </c>
      <c r="BE123" s="347">
        <v>100</v>
      </c>
      <c r="BF123" s="347">
        <v>95</v>
      </c>
      <c r="BG123" s="347">
        <v>82</v>
      </c>
      <c r="BH123" s="347">
        <v>78</v>
      </c>
      <c r="BI123" s="347">
        <v>68</v>
      </c>
      <c r="BJ123" s="347">
        <v>99</v>
      </c>
      <c r="BK123" s="347">
        <v>73</v>
      </c>
      <c r="BL123" s="347">
        <v>50</v>
      </c>
      <c r="BM123" s="322"/>
    </row>
    <row r="124" spans="1:65">
      <c r="A124" s="324">
        <v>109</v>
      </c>
      <c r="B124" s="343" t="s">
        <v>183</v>
      </c>
      <c r="C124" s="347">
        <v>7058</v>
      </c>
      <c r="D124" s="347">
        <v>322</v>
      </c>
      <c r="E124" s="347">
        <v>199</v>
      </c>
      <c r="F124" s="347">
        <v>101</v>
      </c>
      <c r="G124" s="347">
        <v>414</v>
      </c>
      <c r="H124" s="347">
        <v>1448</v>
      </c>
      <c r="I124" s="347">
        <v>1301</v>
      </c>
      <c r="J124" s="347">
        <v>779</v>
      </c>
      <c r="K124" s="347">
        <v>518</v>
      </c>
      <c r="L124" s="347">
        <v>353</v>
      </c>
      <c r="M124" s="347">
        <v>337</v>
      </c>
      <c r="N124" s="347">
        <v>255</v>
      </c>
      <c r="O124" s="347">
        <v>207</v>
      </c>
      <c r="P124" s="347">
        <v>169</v>
      </c>
      <c r="Q124" s="347">
        <v>147</v>
      </c>
      <c r="R124" s="347">
        <v>128</v>
      </c>
      <c r="S124" s="347">
        <v>120</v>
      </c>
      <c r="T124" s="347">
        <v>109</v>
      </c>
      <c r="U124" s="347">
        <v>90</v>
      </c>
      <c r="V124" s="347">
        <v>61</v>
      </c>
      <c r="W124" s="348"/>
      <c r="X124" s="347">
        <v>3439</v>
      </c>
      <c r="Y124" s="347">
        <v>168</v>
      </c>
      <c r="Z124" s="347">
        <v>113</v>
      </c>
      <c r="AA124" s="347">
        <v>44</v>
      </c>
      <c r="AB124" s="347">
        <v>182</v>
      </c>
      <c r="AC124" s="347">
        <v>654</v>
      </c>
      <c r="AD124" s="347">
        <v>638</v>
      </c>
      <c r="AE124" s="347">
        <v>397</v>
      </c>
      <c r="AF124" s="347">
        <v>264</v>
      </c>
      <c r="AG124" s="347">
        <v>195</v>
      </c>
      <c r="AH124" s="347">
        <v>190</v>
      </c>
      <c r="AI124" s="347">
        <v>138</v>
      </c>
      <c r="AJ124" s="347">
        <v>109</v>
      </c>
      <c r="AK124" s="347">
        <v>90</v>
      </c>
      <c r="AL124" s="347">
        <v>72</v>
      </c>
      <c r="AM124" s="347">
        <v>61</v>
      </c>
      <c r="AN124" s="347">
        <v>50</v>
      </c>
      <c r="AO124" s="347">
        <v>32</v>
      </c>
      <c r="AP124" s="347">
        <v>28</v>
      </c>
      <c r="AQ124" s="347">
        <v>14</v>
      </c>
      <c r="AR124" s="359"/>
      <c r="AS124" s="347">
        <v>3619</v>
      </c>
      <c r="AT124" s="347">
        <v>154</v>
      </c>
      <c r="AU124" s="347">
        <v>86</v>
      </c>
      <c r="AV124" s="347">
        <v>57</v>
      </c>
      <c r="AW124" s="347">
        <v>232</v>
      </c>
      <c r="AX124" s="347">
        <v>794</v>
      </c>
      <c r="AY124" s="347">
        <v>663</v>
      </c>
      <c r="AZ124" s="347">
        <v>382</v>
      </c>
      <c r="BA124" s="347">
        <v>254</v>
      </c>
      <c r="BB124" s="347">
        <v>158</v>
      </c>
      <c r="BC124" s="347">
        <v>147</v>
      </c>
      <c r="BD124" s="347">
        <v>117</v>
      </c>
      <c r="BE124" s="347">
        <v>98</v>
      </c>
      <c r="BF124" s="347">
        <v>79</v>
      </c>
      <c r="BG124" s="347">
        <v>75</v>
      </c>
      <c r="BH124" s="347">
        <v>67</v>
      </c>
      <c r="BI124" s="347">
        <v>70</v>
      </c>
      <c r="BJ124" s="347">
        <v>77</v>
      </c>
      <c r="BK124" s="347">
        <v>62</v>
      </c>
      <c r="BL124" s="347">
        <v>47</v>
      </c>
      <c r="BM124" s="322"/>
    </row>
    <row r="125" spans="1:65">
      <c r="A125" s="324">
        <v>110</v>
      </c>
      <c r="B125" s="343" t="s">
        <v>184</v>
      </c>
      <c r="C125" s="347">
        <v>11014</v>
      </c>
      <c r="D125" s="347">
        <v>580</v>
      </c>
      <c r="E125" s="347">
        <v>227</v>
      </c>
      <c r="F125" s="347">
        <v>94</v>
      </c>
      <c r="G125" s="347">
        <v>291</v>
      </c>
      <c r="H125" s="347">
        <v>1850</v>
      </c>
      <c r="I125" s="347">
        <v>2467</v>
      </c>
      <c r="J125" s="347">
        <v>1649</v>
      </c>
      <c r="K125" s="347">
        <v>971</v>
      </c>
      <c r="L125" s="347">
        <v>671</v>
      </c>
      <c r="M125" s="347">
        <v>520</v>
      </c>
      <c r="N125" s="347">
        <v>427</v>
      </c>
      <c r="O125" s="347">
        <v>325</v>
      </c>
      <c r="P125" s="347">
        <v>241</v>
      </c>
      <c r="Q125" s="347">
        <v>169</v>
      </c>
      <c r="R125" s="347">
        <v>151</v>
      </c>
      <c r="S125" s="347">
        <v>118</v>
      </c>
      <c r="T125" s="347">
        <v>96</v>
      </c>
      <c r="U125" s="347">
        <v>104</v>
      </c>
      <c r="V125" s="347">
        <v>63</v>
      </c>
      <c r="W125" s="348"/>
      <c r="X125" s="347">
        <v>5650</v>
      </c>
      <c r="Y125" s="347">
        <v>295</v>
      </c>
      <c r="Z125" s="347">
        <v>130</v>
      </c>
      <c r="AA125" s="347">
        <v>51</v>
      </c>
      <c r="AB125" s="347">
        <v>153</v>
      </c>
      <c r="AC125" s="347">
        <v>883</v>
      </c>
      <c r="AD125" s="347">
        <v>1174</v>
      </c>
      <c r="AE125" s="347">
        <v>837</v>
      </c>
      <c r="AF125" s="347">
        <v>545</v>
      </c>
      <c r="AG125" s="347">
        <v>378</v>
      </c>
      <c r="AH125" s="347">
        <v>303</v>
      </c>
      <c r="AI125" s="347">
        <v>248</v>
      </c>
      <c r="AJ125" s="347">
        <v>216</v>
      </c>
      <c r="AK125" s="347">
        <v>132</v>
      </c>
      <c r="AL125" s="347">
        <v>97</v>
      </c>
      <c r="AM125" s="347">
        <v>74</v>
      </c>
      <c r="AN125" s="347">
        <v>45</v>
      </c>
      <c r="AO125" s="347">
        <v>35</v>
      </c>
      <c r="AP125" s="347">
        <v>31</v>
      </c>
      <c r="AQ125" s="347">
        <v>23</v>
      </c>
      <c r="AR125" s="359"/>
      <c r="AS125" s="347">
        <v>5364</v>
      </c>
      <c r="AT125" s="347">
        <v>285</v>
      </c>
      <c r="AU125" s="347">
        <v>97</v>
      </c>
      <c r="AV125" s="347">
        <v>43</v>
      </c>
      <c r="AW125" s="347">
        <v>138</v>
      </c>
      <c r="AX125" s="347">
        <v>967</v>
      </c>
      <c r="AY125" s="347">
        <v>1293</v>
      </c>
      <c r="AZ125" s="347">
        <v>812</v>
      </c>
      <c r="BA125" s="347">
        <v>426</v>
      </c>
      <c r="BB125" s="347">
        <v>293</v>
      </c>
      <c r="BC125" s="347">
        <v>217</v>
      </c>
      <c r="BD125" s="347">
        <v>179</v>
      </c>
      <c r="BE125" s="347">
        <v>109</v>
      </c>
      <c r="BF125" s="347">
        <v>109</v>
      </c>
      <c r="BG125" s="347">
        <v>72</v>
      </c>
      <c r="BH125" s="347">
        <v>77</v>
      </c>
      <c r="BI125" s="347">
        <v>73</v>
      </c>
      <c r="BJ125" s="347">
        <v>61</v>
      </c>
      <c r="BK125" s="347">
        <v>73</v>
      </c>
      <c r="BL125" s="347">
        <v>40</v>
      </c>
      <c r="BM125" s="322"/>
    </row>
    <row r="126" spans="1:65">
      <c r="A126" s="305">
        <v>111</v>
      </c>
      <c r="B126" s="309" t="s">
        <v>185</v>
      </c>
      <c r="C126" s="350">
        <v>8752</v>
      </c>
      <c r="D126" s="350">
        <v>439</v>
      </c>
      <c r="E126" s="350">
        <v>237</v>
      </c>
      <c r="F126" s="350">
        <v>121</v>
      </c>
      <c r="G126" s="350">
        <v>439</v>
      </c>
      <c r="H126" s="350">
        <v>1805</v>
      </c>
      <c r="I126" s="350">
        <v>1685</v>
      </c>
      <c r="J126" s="350">
        <v>1137</v>
      </c>
      <c r="K126" s="350">
        <v>663</v>
      </c>
      <c r="L126" s="350">
        <v>467</v>
      </c>
      <c r="M126" s="350">
        <v>417</v>
      </c>
      <c r="N126" s="350">
        <v>268</v>
      </c>
      <c r="O126" s="350">
        <v>253</v>
      </c>
      <c r="P126" s="350">
        <v>179</v>
      </c>
      <c r="Q126" s="350">
        <v>158</v>
      </c>
      <c r="R126" s="350">
        <v>145</v>
      </c>
      <c r="S126" s="350">
        <v>92</v>
      </c>
      <c r="T126" s="350">
        <v>95</v>
      </c>
      <c r="U126" s="350">
        <v>86</v>
      </c>
      <c r="V126" s="350">
        <v>66</v>
      </c>
      <c r="W126" s="351"/>
      <c r="X126" s="350">
        <v>4627</v>
      </c>
      <c r="Y126" s="350">
        <v>229</v>
      </c>
      <c r="Z126" s="350">
        <v>110</v>
      </c>
      <c r="AA126" s="350">
        <v>65</v>
      </c>
      <c r="AB126" s="350">
        <v>252</v>
      </c>
      <c r="AC126" s="350">
        <v>935</v>
      </c>
      <c r="AD126" s="350">
        <v>877</v>
      </c>
      <c r="AE126" s="350">
        <v>595</v>
      </c>
      <c r="AF126" s="350">
        <v>378</v>
      </c>
      <c r="AG126" s="350">
        <v>269</v>
      </c>
      <c r="AH126" s="350">
        <v>228</v>
      </c>
      <c r="AI126" s="350">
        <v>166</v>
      </c>
      <c r="AJ126" s="350">
        <v>132</v>
      </c>
      <c r="AK126" s="350">
        <v>104</v>
      </c>
      <c r="AL126" s="350">
        <v>98</v>
      </c>
      <c r="AM126" s="350">
        <v>72</v>
      </c>
      <c r="AN126" s="350">
        <v>40</v>
      </c>
      <c r="AO126" s="350">
        <v>34</v>
      </c>
      <c r="AP126" s="350">
        <v>27</v>
      </c>
      <c r="AQ126" s="350">
        <v>16</v>
      </c>
      <c r="AR126" s="360"/>
      <c r="AS126" s="350">
        <v>4125</v>
      </c>
      <c r="AT126" s="350">
        <v>210</v>
      </c>
      <c r="AU126" s="350">
        <v>127</v>
      </c>
      <c r="AV126" s="350">
        <v>56</v>
      </c>
      <c r="AW126" s="350">
        <v>187</v>
      </c>
      <c r="AX126" s="350">
        <v>870</v>
      </c>
      <c r="AY126" s="350">
        <v>808</v>
      </c>
      <c r="AZ126" s="350">
        <v>542</v>
      </c>
      <c r="BA126" s="350">
        <v>285</v>
      </c>
      <c r="BB126" s="350">
        <v>198</v>
      </c>
      <c r="BC126" s="350">
        <v>189</v>
      </c>
      <c r="BD126" s="350">
        <v>102</v>
      </c>
      <c r="BE126" s="350">
        <v>121</v>
      </c>
      <c r="BF126" s="350">
        <v>75</v>
      </c>
      <c r="BG126" s="350">
        <v>60</v>
      </c>
      <c r="BH126" s="350">
        <v>73</v>
      </c>
      <c r="BI126" s="350">
        <v>52</v>
      </c>
      <c r="BJ126" s="350">
        <v>61</v>
      </c>
      <c r="BK126" s="350">
        <v>59</v>
      </c>
      <c r="BL126" s="350">
        <v>50</v>
      </c>
      <c r="BM126" s="334"/>
    </row>
    <row r="127" spans="1:65">
      <c r="A127" s="324">
        <v>201</v>
      </c>
      <c r="B127" s="343" t="s">
        <v>186</v>
      </c>
      <c r="C127" s="347">
        <v>13844</v>
      </c>
      <c r="D127" s="347">
        <v>834</v>
      </c>
      <c r="E127" s="347">
        <v>397</v>
      </c>
      <c r="F127" s="347">
        <v>192</v>
      </c>
      <c r="G127" s="347">
        <v>714</v>
      </c>
      <c r="H127" s="347">
        <v>3237</v>
      </c>
      <c r="I127" s="347">
        <v>2791</v>
      </c>
      <c r="J127" s="347">
        <v>1722</v>
      </c>
      <c r="K127" s="347">
        <v>1087</v>
      </c>
      <c r="L127" s="347">
        <v>773</v>
      </c>
      <c r="M127" s="347">
        <v>622</v>
      </c>
      <c r="N127" s="347">
        <v>443</v>
      </c>
      <c r="O127" s="347">
        <v>281</v>
      </c>
      <c r="P127" s="347">
        <v>235</v>
      </c>
      <c r="Q127" s="347">
        <v>136</v>
      </c>
      <c r="R127" s="347">
        <v>101</v>
      </c>
      <c r="S127" s="347">
        <v>78</v>
      </c>
      <c r="T127" s="347">
        <v>88</v>
      </c>
      <c r="U127" s="347">
        <v>70</v>
      </c>
      <c r="V127" s="347">
        <v>43</v>
      </c>
      <c r="W127" s="348"/>
      <c r="X127" s="347">
        <v>7611</v>
      </c>
      <c r="Y127" s="347">
        <v>441</v>
      </c>
      <c r="Z127" s="347">
        <v>197</v>
      </c>
      <c r="AA127" s="347">
        <v>101</v>
      </c>
      <c r="AB127" s="347">
        <v>436</v>
      </c>
      <c r="AC127" s="347">
        <v>1711</v>
      </c>
      <c r="AD127" s="347">
        <v>1533</v>
      </c>
      <c r="AE127" s="347">
        <v>953</v>
      </c>
      <c r="AF127" s="347">
        <v>609</v>
      </c>
      <c r="AG127" s="347">
        <v>439</v>
      </c>
      <c r="AH127" s="347">
        <v>386</v>
      </c>
      <c r="AI127" s="347">
        <v>287</v>
      </c>
      <c r="AJ127" s="347">
        <v>169</v>
      </c>
      <c r="AK127" s="347">
        <v>141</v>
      </c>
      <c r="AL127" s="347">
        <v>79</v>
      </c>
      <c r="AM127" s="347">
        <v>52</v>
      </c>
      <c r="AN127" s="347">
        <v>23</v>
      </c>
      <c r="AO127" s="347">
        <v>30</v>
      </c>
      <c r="AP127" s="347">
        <v>18</v>
      </c>
      <c r="AQ127" s="347">
        <v>6</v>
      </c>
      <c r="AR127" s="359"/>
      <c r="AS127" s="347">
        <v>6233</v>
      </c>
      <c r="AT127" s="347">
        <v>393</v>
      </c>
      <c r="AU127" s="347">
        <v>200</v>
      </c>
      <c r="AV127" s="347">
        <v>91</v>
      </c>
      <c r="AW127" s="347">
        <v>278</v>
      </c>
      <c r="AX127" s="347">
        <v>1526</v>
      </c>
      <c r="AY127" s="347">
        <v>1258</v>
      </c>
      <c r="AZ127" s="347">
        <v>769</v>
      </c>
      <c r="BA127" s="347">
        <v>478</v>
      </c>
      <c r="BB127" s="347">
        <v>334</v>
      </c>
      <c r="BC127" s="347">
        <v>236</v>
      </c>
      <c r="BD127" s="347">
        <v>156</v>
      </c>
      <c r="BE127" s="347">
        <v>112</v>
      </c>
      <c r="BF127" s="347">
        <v>94</v>
      </c>
      <c r="BG127" s="347">
        <v>57</v>
      </c>
      <c r="BH127" s="347">
        <v>49</v>
      </c>
      <c r="BI127" s="347">
        <v>55</v>
      </c>
      <c r="BJ127" s="347">
        <v>58</v>
      </c>
      <c r="BK127" s="347">
        <v>52</v>
      </c>
      <c r="BL127" s="347">
        <v>37</v>
      </c>
      <c r="BM127" s="322"/>
    </row>
    <row r="128" spans="1:65">
      <c r="A128" s="324">
        <v>202</v>
      </c>
      <c r="B128" s="343" t="s">
        <v>187</v>
      </c>
      <c r="C128" s="347">
        <v>16467</v>
      </c>
      <c r="D128" s="347">
        <v>1142</v>
      </c>
      <c r="E128" s="347">
        <v>372</v>
      </c>
      <c r="F128" s="347">
        <v>180</v>
      </c>
      <c r="G128" s="347">
        <v>444</v>
      </c>
      <c r="H128" s="347">
        <v>2587</v>
      </c>
      <c r="I128" s="347">
        <v>3632</v>
      </c>
      <c r="J128" s="347">
        <v>2425</v>
      </c>
      <c r="K128" s="347">
        <v>1548</v>
      </c>
      <c r="L128" s="347">
        <v>947</v>
      </c>
      <c r="M128" s="347">
        <v>750</v>
      </c>
      <c r="N128" s="347">
        <v>581</v>
      </c>
      <c r="O128" s="347">
        <v>449</v>
      </c>
      <c r="P128" s="347">
        <v>309</v>
      </c>
      <c r="Q128" s="347">
        <v>258</v>
      </c>
      <c r="R128" s="347">
        <v>208</v>
      </c>
      <c r="S128" s="347">
        <v>163</v>
      </c>
      <c r="T128" s="347">
        <v>192</v>
      </c>
      <c r="U128" s="347">
        <v>170</v>
      </c>
      <c r="V128" s="347">
        <v>110</v>
      </c>
      <c r="W128" s="348"/>
      <c r="X128" s="347">
        <v>8863</v>
      </c>
      <c r="Y128" s="347">
        <v>612</v>
      </c>
      <c r="Z128" s="347">
        <v>178</v>
      </c>
      <c r="AA128" s="347">
        <v>86</v>
      </c>
      <c r="AB128" s="347">
        <v>257</v>
      </c>
      <c r="AC128" s="347">
        <v>1357</v>
      </c>
      <c r="AD128" s="347">
        <v>1885</v>
      </c>
      <c r="AE128" s="347">
        <v>1315</v>
      </c>
      <c r="AF128" s="347">
        <v>857</v>
      </c>
      <c r="AG128" s="347">
        <v>556</v>
      </c>
      <c r="AH128" s="347">
        <v>447</v>
      </c>
      <c r="AI128" s="347">
        <v>375</v>
      </c>
      <c r="AJ128" s="347">
        <v>259</v>
      </c>
      <c r="AK128" s="347">
        <v>190</v>
      </c>
      <c r="AL128" s="347">
        <v>143</v>
      </c>
      <c r="AM128" s="347">
        <v>109</v>
      </c>
      <c r="AN128" s="347">
        <v>84</v>
      </c>
      <c r="AO128" s="347">
        <v>70</v>
      </c>
      <c r="AP128" s="347">
        <v>55</v>
      </c>
      <c r="AQ128" s="347">
        <v>28</v>
      </c>
      <c r="AR128" s="361"/>
      <c r="AS128" s="346">
        <v>7604</v>
      </c>
      <c r="AT128" s="347">
        <v>530</v>
      </c>
      <c r="AU128" s="347">
        <v>194</v>
      </c>
      <c r="AV128" s="347">
        <v>94</v>
      </c>
      <c r="AW128" s="347">
        <v>187</v>
      </c>
      <c r="AX128" s="347">
        <v>1230</v>
      </c>
      <c r="AY128" s="347">
        <v>1747</v>
      </c>
      <c r="AZ128" s="347">
        <v>1110</v>
      </c>
      <c r="BA128" s="347">
        <v>691</v>
      </c>
      <c r="BB128" s="347">
        <v>391</v>
      </c>
      <c r="BC128" s="347">
        <v>303</v>
      </c>
      <c r="BD128" s="347">
        <v>206</v>
      </c>
      <c r="BE128" s="347">
        <v>190</v>
      </c>
      <c r="BF128" s="347">
        <v>119</v>
      </c>
      <c r="BG128" s="347">
        <v>115</v>
      </c>
      <c r="BH128" s="347">
        <v>99</v>
      </c>
      <c r="BI128" s="347">
        <v>79</v>
      </c>
      <c r="BJ128" s="347">
        <v>122</v>
      </c>
      <c r="BK128" s="347">
        <v>115</v>
      </c>
      <c r="BL128" s="347">
        <v>82</v>
      </c>
      <c r="BM128" s="322"/>
    </row>
    <row r="129" spans="1:65">
      <c r="A129" s="324">
        <v>203</v>
      </c>
      <c r="B129" s="343" t="s">
        <v>188</v>
      </c>
      <c r="C129" s="347">
        <v>9777</v>
      </c>
      <c r="D129" s="347">
        <v>689</v>
      </c>
      <c r="E129" s="347">
        <v>236</v>
      </c>
      <c r="F129" s="347">
        <v>179</v>
      </c>
      <c r="G129" s="347">
        <v>379</v>
      </c>
      <c r="H129" s="347">
        <v>1784</v>
      </c>
      <c r="I129" s="347">
        <v>1972</v>
      </c>
      <c r="J129" s="347">
        <v>1295</v>
      </c>
      <c r="K129" s="347">
        <v>779</v>
      </c>
      <c r="L129" s="347">
        <v>525</v>
      </c>
      <c r="M129" s="347">
        <v>471</v>
      </c>
      <c r="N129" s="347">
        <v>385</v>
      </c>
      <c r="O129" s="347">
        <v>253</v>
      </c>
      <c r="P129" s="347">
        <v>182</v>
      </c>
      <c r="Q129" s="347">
        <v>179</v>
      </c>
      <c r="R129" s="347">
        <v>131</v>
      </c>
      <c r="S129" s="347">
        <v>108</v>
      </c>
      <c r="T129" s="347">
        <v>104</v>
      </c>
      <c r="U129" s="347">
        <v>73</v>
      </c>
      <c r="V129" s="347">
        <v>53</v>
      </c>
      <c r="W129" s="348"/>
      <c r="X129" s="347">
        <v>5199</v>
      </c>
      <c r="Y129" s="347">
        <v>338</v>
      </c>
      <c r="Z129" s="347">
        <v>112</v>
      </c>
      <c r="AA129" s="347">
        <v>109</v>
      </c>
      <c r="AB129" s="347">
        <v>205</v>
      </c>
      <c r="AC129" s="347">
        <v>953</v>
      </c>
      <c r="AD129" s="347">
        <v>1009</v>
      </c>
      <c r="AE129" s="347">
        <v>708</v>
      </c>
      <c r="AF129" s="347">
        <v>451</v>
      </c>
      <c r="AG129" s="347">
        <v>283</v>
      </c>
      <c r="AH129" s="347">
        <v>282</v>
      </c>
      <c r="AI129" s="347">
        <v>205</v>
      </c>
      <c r="AJ129" s="347">
        <v>153</v>
      </c>
      <c r="AK129" s="347">
        <v>109</v>
      </c>
      <c r="AL129" s="347">
        <v>97</v>
      </c>
      <c r="AM129" s="347">
        <v>64</v>
      </c>
      <c r="AN129" s="347">
        <v>47</v>
      </c>
      <c r="AO129" s="347">
        <v>42</v>
      </c>
      <c r="AP129" s="347">
        <v>22</v>
      </c>
      <c r="AQ129" s="347">
        <v>10</v>
      </c>
      <c r="AR129" s="361"/>
      <c r="AS129" s="346">
        <v>4578</v>
      </c>
      <c r="AT129" s="347">
        <v>351</v>
      </c>
      <c r="AU129" s="347">
        <v>124</v>
      </c>
      <c r="AV129" s="347">
        <v>70</v>
      </c>
      <c r="AW129" s="347">
        <v>174</v>
      </c>
      <c r="AX129" s="347">
        <v>831</v>
      </c>
      <c r="AY129" s="347">
        <v>963</v>
      </c>
      <c r="AZ129" s="347">
        <v>587</v>
      </c>
      <c r="BA129" s="347">
        <v>328</v>
      </c>
      <c r="BB129" s="347">
        <v>242</v>
      </c>
      <c r="BC129" s="347">
        <v>189</v>
      </c>
      <c r="BD129" s="347">
        <v>180</v>
      </c>
      <c r="BE129" s="347">
        <v>100</v>
      </c>
      <c r="BF129" s="347">
        <v>73</v>
      </c>
      <c r="BG129" s="347">
        <v>82</v>
      </c>
      <c r="BH129" s="347">
        <v>67</v>
      </c>
      <c r="BI129" s="347">
        <v>61</v>
      </c>
      <c r="BJ129" s="347">
        <v>62</v>
      </c>
      <c r="BK129" s="347">
        <v>51</v>
      </c>
      <c r="BL129" s="347">
        <v>43</v>
      </c>
      <c r="BM129" s="322"/>
    </row>
    <row r="130" spans="1:65">
      <c r="A130" s="324">
        <v>204</v>
      </c>
      <c r="B130" s="343" t="s">
        <v>189</v>
      </c>
      <c r="C130" s="347">
        <v>19172</v>
      </c>
      <c r="D130" s="347">
        <v>1260</v>
      </c>
      <c r="E130" s="347">
        <v>626</v>
      </c>
      <c r="F130" s="347">
        <v>346</v>
      </c>
      <c r="G130" s="347">
        <v>695</v>
      </c>
      <c r="H130" s="347">
        <v>3372</v>
      </c>
      <c r="I130" s="347">
        <v>3613</v>
      </c>
      <c r="J130" s="347">
        <v>2491</v>
      </c>
      <c r="K130" s="347">
        <v>1713</v>
      </c>
      <c r="L130" s="347">
        <v>1108</v>
      </c>
      <c r="M130" s="347">
        <v>977</v>
      </c>
      <c r="N130" s="347">
        <v>823</v>
      </c>
      <c r="O130" s="347">
        <v>531</v>
      </c>
      <c r="P130" s="347">
        <v>393</v>
      </c>
      <c r="Q130" s="347">
        <v>265</v>
      </c>
      <c r="R130" s="347">
        <v>286</v>
      </c>
      <c r="S130" s="347">
        <v>179</v>
      </c>
      <c r="T130" s="347">
        <v>211</v>
      </c>
      <c r="U130" s="347">
        <v>164</v>
      </c>
      <c r="V130" s="347">
        <v>119</v>
      </c>
      <c r="W130" s="348"/>
      <c r="X130" s="347">
        <v>9915</v>
      </c>
      <c r="Y130" s="347">
        <v>638</v>
      </c>
      <c r="Z130" s="347">
        <v>319</v>
      </c>
      <c r="AA130" s="347">
        <v>176</v>
      </c>
      <c r="AB130" s="347">
        <v>443</v>
      </c>
      <c r="AC130" s="347">
        <v>1791</v>
      </c>
      <c r="AD130" s="347">
        <v>1814</v>
      </c>
      <c r="AE130" s="347">
        <v>1278</v>
      </c>
      <c r="AF130" s="347">
        <v>876</v>
      </c>
      <c r="AG130" s="347">
        <v>613</v>
      </c>
      <c r="AH130" s="347">
        <v>532</v>
      </c>
      <c r="AI130" s="347">
        <v>452</v>
      </c>
      <c r="AJ130" s="347">
        <v>287</v>
      </c>
      <c r="AK130" s="347">
        <v>209</v>
      </c>
      <c r="AL130" s="347">
        <v>143</v>
      </c>
      <c r="AM130" s="347">
        <v>134</v>
      </c>
      <c r="AN130" s="347">
        <v>67</v>
      </c>
      <c r="AO130" s="347">
        <v>73</v>
      </c>
      <c r="AP130" s="347">
        <v>48</v>
      </c>
      <c r="AQ130" s="347">
        <v>22</v>
      </c>
      <c r="AR130" s="361"/>
      <c r="AS130" s="346">
        <v>9257</v>
      </c>
      <c r="AT130" s="347">
        <v>622</v>
      </c>
      <c r="AU130" s="347">
        <v>307</v>
      </c>
      <c r="AV130" s="347">
        <v>170</v>
      </c>
      <c r="AW130" s="347">
        <v>252</v>
      </c>
      <c r="AX130" s="347">
        <v>1581</v>
      </c>
      <c r="AY130" s="347">
        <v>1799</v>
      </c>
      <c r="AZ130" s="347">
        <v>1213</v>
      </c>
      <c r="BA130" s="347">
        <v>837</v>
      </c>
      <c r="BB130" s="347">
        <v>495</v>
      </c>
      <c r="BC130" s="347">
        <v>445</v>
      </c>
      <c r="BD130" s="347">
        <v>371</v>
      </c>
      <c r="BE130" s="347">
        <v>244</v>
      </c>
      <c r="BF130" s="347">
        <v>184</v>
      </c>
      <c r="BG130" s="347">
        <v>122</v>
      </c>
      <c r="BH130" s="347">
        <v>152</v>
      </c>
      <c r="BI130" s="347">
        <v>112</v>
      </c>
      <c r="BJ130" s="347">
        <v>138</v>
      </c>
      <c r="BK130" s="347">
        <v>116</v>
      </c>
      <c r="BL130" s="347">
        <v>97</v>
      </c>
      <c r="BM130" s="322"/>
    </row>
    <row r="131" spans="1:65">
      <c r="A131" s="324">
        <v>205</v>
      </c>
      <c r="B131" s="343" t="s">
        <v>190</v>
      </c>
      <c r="C131" s="347">
        <v>1503</v>
      </c>
      <c r="D131" s="347">
        <v>88</v>
      </c>
      <c r="E131" s="347">
        <v>41</v>
      </c>
      <c r="F131" s="347">
        <v>28</v>
      </c>
      <c r="G131" s="347">
        <v>104</v>
      </c>
      <c r="H131" s="347">
        <v>351</v>
      </c>
      <c r="I131" s="347">
        <v>277</v>
      </c>
      <c r="J131" s="347">
        <v>164</v>
      </c>
      <c r="K131" s="347">
        <v>107</v>
      </c>
      <c r="L131" s="347">
        <v>79</v>
      </c>
      <c r="M131" s="347">
        <v>69</v>
      </c>
      <c r="N131" s="347">
        <v>46</v>
      </c>
      <c r="O131" s="347">
        <v>44</v>
      </c>
      <c r="P131" s="347">
        <v>22</v>
      </c>
      <c r="Q131" s="347">
        <v>22</v>
      </c>
      <c r="R131" s="347">
        <v>15</v>
      </c>
      <c r="S131" s="347">
        <v>10</v>
      </c>
      <c r="T131" s="347">
        <v>7</v>
      </c>
      <c r="U131" s="347">
        <v>18</v>
      </c>
      <c r="V131" s="347">
        <v>11</v>
      </c>
      <c r="W131" s="348"/>
      <c r="X131" s="347">
        <v>791</v>
      </c>
      <c r="Y131" s="347">
        <v>47</v>
      </c>
      <c r="Z131" s="347">
        <v>24</v>
      </c>
      <c r="AA131" s="347">
        <v>19</v>
      </c>
      <c r="AB131" s="347">
        <v>50</v>
      </c>
      <c r="AC131" s="347">
        <v>176</v>
      </c>
      <c r="AD131" s="347">
        <v>151</v>
      </c>
      <c r="AE131" s="347">
        <v>88</v>
      </c>
      <c r="AF131" s="347">
        <v>53</v>
      </c>
      <c r="AG131" s="347">
        <v>42</v>
      </c>
      <c r="AH131" s="347">
        <v>40</v>
      </c>
      <c r="AI131" s="347">
        <v>23</v>
      </c>
      <c r="AJ131" s="347">
        <v>26</v>
      </c>
      <c r="AK131" s="347">
        <v>18</v>
      </c>
      <c r="AL131" s="347">
        <v>13</v>
      </c>
      <c r="AM131" s="347">
        <v>5</v>
      </c>
      <c r="AN131" s="347">
        <v>6</v>
      </c>
      <c r="AO131" s="347">
        <v>3</v>
      </c>
      <c r="AP131" s="347">
        <v>3</v>
      </c>
      <c r="AQ131" s="347">
        <v>4</v>
      </c>
      <c r="AR131" s="361"/>
      <c r="AS131" s="346">
        <v>712</v>
      </c>
      <c r="AT131" s="347">
        <v>41</v>
      </c>
      <c r="AU131" s="347">
        <v>17</v>
      </c>
      <c r="AV131" s="347">
        <v>9</v>
      </c>
      <c r="AW131" s="347">
        <v>54</v>
      </c>
      <c r="AX131" s="347">
        <v>175</v>
      </c>
      <c r="AY131" s="347">
        <v>126</v>
      </c>
      <c r="AZ131" s="347">
        <v>76</v>
      </c>
      <c r="BA131" s="347">
        <v>54</v>
      </c>
      <c r="BB131" s="347">
        <v>37</v>
      </c>
      <c r="BC131" s="347">
        <v>29</v>
      </c>
      <c r="BD131" s="347">
        <v>23</v>
      </c>
      <c r="BE131" s="347">
        <v>18</v>
      </c>
      <c r="BF131" s="347">
        <v>4</v>
      </c>
      <c r="BG131" s="347">
        <v>9</v>
      </c>
      <c r="BH131" s="347">
        <v>10</v>
      </c>
      <c r="BI131" s="347">
        <v>4</v>
      </c>
      <c r="BJ131" s="347">
        <v>4</v>
      </c>
      <c r="BK131" s="347">
        <v>15</v>
      </c>
      <c r="BL131" s="347">
        <v>7</v>
      </c>
      <c r="BM131" s="322"/>
    </row>
    <row r="132" spans="1:65">
      <c r="A132" s="324">
        <v>206</v>
      </c>
      <c r="B132" s="343" t="s">
        <v>191</v>
      </c>
      <c r="C132" s="347">
        <v>4188</v>
      </c>
      <c r="D132" s="347">
        <v>227</v>
      </c>
      <c r="E132" s="347">
        <v>134</v>
      </c>
      <c r="F132" s="347">
        <v>82</v>
      </c>
      <c r="G132" s="347">
        <v>224</v>
      </c>
      <c r="H132" s="347">
        <v>833</v>
      </c>
      <c r="I132" s="347">
        <v>602</v>
      </c>
      <c r="J132" s="347">
        <v>462</v>
      </c>
      <c r="K132" s="347">
        <v>314</v>
      </c>
      <c r="L132" s="347">
        <v>226</v>
      </c>
      <c r="M132" s="347">
        <v>224</v>
      </c>
      <c r="N132" s="347">
        <v>218</v>
      </c>
      <c r="O132" s="347">
        <v>159</v>
      </c>
      <c r="P132" s="347">
        <v>107</v>
      </c>
      <c r="Q132" s="347">
        <v>90</v>
      </c>
      <c r="R132" s="347">
        <v>71</v>
      </c>
      <c r="S132" s="347">
        <v>73</v>
      </c>
      <c r="T132" s="347">
        <v>56</v>
      </c>
      <c r="U132" s="347">
        <v>52</v>
      </c>
      <c r="V132" s="347">
        <v>34</v>
      </c>
      <c r="W132" s="348"/>
      <c r="X132" s="347">
        <v>2183</v>
      </c>
      <c r="Y132" s="347">
        <v>118</v>
      </c>
      <c r="Z132" s="347">
        <v>76</v>
      </c>
      <c r="AA132" s="347">
        <v>39</v>
      </c>
      <c r="AB132" s="347">
        <v>141</v>
      </c>
      <c r="AC132" s="347">
        <v>505</v>
      </c>
      <c r="AD132" s="347">
        <v>313</v>
      </c>
      <c r="AE132" s="347">
        <v>229</v>
      </c>
      <c r="AF132" s="347">
        <v>157</v>
      </c>
      <c r="AG132" s="347">
        <v>106</v>
      </c>
      <c r="AH132" s="347">
        <v>109</v>
      </c>
      <c r="AI132" s="347">
        <v>116</v>
      </c>
      <c r="AJ132" s="347">
        <v>69</v>
      </c>
      <c r="AK132" s="347">
        <v>57</v>
      </c>
      <c r="AL132" s="347">
        <v>49</v>
      </c>
      <c r="AM132" s="347">
        <v>33</v>
      </c>
      <c r="AN132" s="347">
        <v>31</v>
      </c>
      <c r="AO132" s="347">
        <v>15</v>
      </c>
      <c r="AP132" s="347">
        <v>16</v>
      </c>
      <c r="AQ132" s="347">
        <v>4</v>
      </c>
      <c r="AR132" s="361"/>
      <c r="AS132" s="346">
        <v>2005</v>
      </c>
      <c r="AT132" s="347">
        <v>109</v>
      </c>
      <c r="AU132" s="347">
        <v>58</v>
      </c>
      <c r="AV132" s="347">
        <v>43</v>
      </c>
      <c r="AW132" s="347">
        <v>83</v>
      </c>
      <c r="AX132" s="347">
        <v>328</v>
      </c>
      <c r="AY132" s="347">
        <v>289</v>
      </c>
      <c r="AZ132" s="347">
        <v>233</v>
      </c>
      <c r="BA132" s="347">
        <v>157</v>
      </c>
      <c r="BB132" s="347">
        <v>120</v>
      </c>
      <c r="BC132" s="347">
        <v>115</v>
      </c>
      <c r="BD132" s="347">
        <v>102</v>
      </c>
      <c r="BE132" s="347">
        <v>90</v>
      </c>
      <c r="BF132" s="347">
        <v>50</v>
      </c>
      <c r="BG132" s="347">
        <v>41</v>
      </c>
      <c r="BH132" s="347">
        <v>38</v>
      </c>
      <c r="BI132" s="347">
        <v>42</v>
      </c>
      <c r="BJ132" s="347">
        <v>41</v>
      </c>
      <c r="BK132" s="347">
        <v>36</v>
      </c>
      <c r="BL132" s="347">
        <v>30</v>
      </c>
      <c r="BM132" s="322"/>
    </row>
    <row r="133" spans="1:65">
      <c r="A133" s="324">
        <v>207</v>
      </c>
      <c r="B133" s="343" t="s">
        <v>266</v>
      </c>
      <c r="C133" s="347">
        <v>7622</v>
      </c>
      <c r="D133" s="347">
        <v>520</v>
      </c>
      <c r="E133" s="347">
        <v>209</v>
      </c>
      <c r="F133" s="347">
        <v>122</v>
      </c>
      <c r="G133" s="347">
        <v>378</v>
      </c>
      <c r="H133" s="347">
        <v>1413</v>
      </c>
      <c r="I133" s="347">
        <v>1446</v>
      </c>
      <c r="J133" s="347">
        <v>1059</v>
      </c>
      <c r="K133" s="347">
        <v>652</v>
      </c>
      <c r="L133" s="347">
        <v>421</v>
      </c>
      <c r="M133" s="347">
        <v>364</v>
      </c>
      <c r="N133" s="347">
        <v>307</v>
      </c>
      <c r="O133" s="347">
        <v>188</v>
      </c>
      <c r="P133" s="347">
        <v>112</v>
      </c>
      <c r="Q133" s="347">
        <v>92</v>
      </c>
      <c r="R133" s="347">
        <v>87</v>
      </c>
      <c r="S133" s="347">
        <v>78</v>
      </c>
      <c r="T133" s="347">
        <v>70</v>
      </c>
      <c r="U133" s="347">
        <v>67</v>
      </c>
      <c r="V133" s="347">
        <v>37</v>
      </c>
      <c r="W133" s="348"/>
      <c r="X133" s="347">
        <v>4352</v>
      </c>
      <c r="Y133" s="347">
        <v>266</v>
      </c>
      <c r="Z133" s="347">
        <v>104</v>
      </c>
      <c r="AA133" s="347">
        <v>67</v>
      </c>
      <c r="AB133" s="347">
        <v>263</v>
      </c>
      <c r="AC133" s="347">
        <v>836</v>
      </c>
      <c r="AD133" s="347">
        <v>813</v>
      </c>
      <c r="AE133" s="347">
        <v>607</v>
      </c>
      <c r="AF133" s="347">
        <v>363</v>
      </c>
      <c r="AG133" s="347">
        <v>259</v>
      </c>
      <c r="AH133" s="347">
        <v>209</v>
      </c>
      <c r="AI133" s="347">
        <v>195</v>
      </c>
      <c r="AJ133" s="347">
        <v>111</v>
      </c>
      <c r="AK133" s="347">
        <v>74</v>
      </c>
      <c r="AL133" s="347">
        <v>55</v>
      </c>
      <c r="AM133" s="347">
        <v>34</v>
      </c>
      <c r="AN133" s="347">
        <v>39</v>
      </c>
      <c r="AO133" s="347">
        <v>33</v>
      </c>
      <c r="AP133" s="347">
        <v>15</v>
      </c>
      <c r="AQ133" s="347">
        <v>9</v>
      </c>
      <c r="AR133" s="361"/>
      <c r="AS133" s="346">
        <v>3270</v>
      </c>
      <c r="AT133" s="347">
        <v>254</v>
      </c>
      <c r="AU133" s="347">
        <v>105</v>
      </c>
      <c r="AV133" s="347">
        <v>55</v>
      </c>
      <c r="AW133" s="347">
        <v>115</v>
      </c>
      <c r="AX133" s="347">
        <v>577</v>
      </c>
      <c r="AY133" s="347">
        <v>633</v>
      </c>
      <c r="AZ133" s="347">
        <v>452</v>
      </c>
      <c r="BA133" s="347">
        <v>289</v>
      </c>
      <c r="BB133" s="347">
        <v>162</v>
      </c>
      <c r="BC133" s="347">
        <v>155</v>
      </c>
      <c r="BD133" s="347">
        <v>112</v>
      </c>
      <c r="BE133" s="347">
        <v>77</v>
      </c>
      <c r="BF133" s="347">
        <v>38</v>
      </c>
      <c r="BG133" s="347">
        <v>37</v>
      </c>
      <c r="BH133" s="347">
        <v>53</v>
      </c>
      <c r="BI133" s="347">
        <v>39</v>
      </c>
      <c r="BJ133" s="347">
        <v>37</v>
      </c>
      <c r="BK133" s="347">
        <v>52</v>
      </c>
      <c r="BL133" s="347">
        <v>28</v>
      </c>
      <c r="BM133" s="322"/>
    </row>
    <row r="134" spans="1:65">
      <c r="A134" s="324">
        <v>208</v>
      </c>
      <c r="B134" s="343" t="s">
        <v>268</v>
      </c>
      <c r="C134" s="347">
        <v>843</v>
      </c>
      <c r="D134" s="347">
        <v>57</v>
      </c>
      <c r="E134" s="347">
        <v>26</v>
      </c>
      <c r="F134" s="347">
        <v>8</v>
      </c>
      <c r="G134" s="347">
        <v>29</v>
      </c>
      <c r="H134" s="347">
        <v>188</v>
      </c>
      <c r="I134" s="347">
        <v>160</v>
      </c>
      <c r="J134" s="347">
        <v>115</v>
      </c>
      <c r="K134" s="347">
        <v>66</v>
      </c>
      <c r="L134" s="347">
        <v>47</v>
      </c>
      <c r="M134" s="347">
        <v>29</v>
      </c>
      <c r="N134" s="347">
        <v>29</v>
      </c>
      <c r="O134" s="347">
        <v>22</v>
      </c>
      <c r="P134" s="347">
        <v>16</v>
      </c>
      <c r="Q134" s="347">
        <v>14</v>
      </c>
      <c r="R134" s="347">
        <v>8</v>
      </c>
      <c r="S134" s="347">
        <v>5</v>
      </c>
      <c r="T134" s="347">
        <v>10</v>
      </c>
      <c r="U134" s="347">
        <v>9</v>
      </c>
      <c r="V134" s="347">
        <v>5</v>
      </c>
      <c r="W134" s="348"/>
      <c r="X134" s="347">
        <v>432</v>
      </c>
      <c r="Y134" s="347">
        <v>28</v>
      </c>
      <c r="Z134" s="347">
        <v>15</v>
      </c>
      <c r="AA134" s="347">
        <v>4</v>
      </c>
      <c r="AB134" s="347">
        <v>12</v>
      </c>
      <c r="AC134" s="347">
        <v>100</v>
      </c>
      <c r="AD134" s="347">
        <v>76</v>
      </c>
      <c r="AE134" s="347">
        <v>61</v>
      </c>
      <c r="AF134" s="347">
        <v>42</v>
      </c>
      <c r="AG134" s="347">
        <v>24</v>
      </c>
      <c r="AH134" s="347">
        <v>14</v>
      </c>
      <c r="AI134" s="347">
        <v>17</v>
      </c>
      <c r="AJ134" s="347">
        <v>11</v>
      </c>
      <c r="AK134" s="347">
        <v>9</v>
      </c>
      <c r="AL134" s="347">
        <v>6</v>
      </c>
      <c r="AM134" s="347">
        <v>4</v>
      </c>
      <c r="AN134" s="347">
        <v>4</v>
      </c>
      <c r="AO134" s="347">
        <v>1</v>
      </c>
      <c r="AP134" s="347">
        <v>3</v>
      </c>
      <c r="AQ134" s="347">
        <v>1</v>
      </c>
      <c r="AR134" s="361"/>
      <c r="AS134" s="346">
        <v>411</v>
      </c>
      <c r="AT134" s="347">
        <v>29</v>
      </c>
      <c r="AU134" s="347">
        <v>11</v>
      </c>
      <c r="AV134" s="347">
        <v>4</v>
      </c>
      <c r="AW134" s="347">
        <v>17</v>
      </c>
      <c r="AX134" s="347">
        <v>88</v>
      </c>
      <c r="AY134" s="347">
        <v>84</v>
      </c>
      <c r="AZ134" s="347">
        <v>54</v>
      </c>
      <c r="BA134" s="347">
        <v>24</v>
      </c>
      <c r="BB134" s="347">
        <v>23</v>
      </c>
      <c r="BC134" s="347">
        <v>15</v>
      </c>
      <c r="BD134" s="347">
        <v>12</v>
      </c>
      <c r="BE134" s="347">
        <v>11</v>
      </c>
      <c r="BF134" s="347">
        <v>7</v>
      </c>
      <c r="BG134" s="347">
        <v>8</v>
      </c>
      <c r="BH134" s="347">
        <v>4</v>
      </c>
      <c r="BI134" s="347">
        <v>1</v>
      </c>
      <c r="BJ134" s="347">
        <v>9</v>
      </c>
      <c r="BK134" s="347">
        <v>6</v>
      </c>
      <c r="BL134" s="347">
        <v>4</v>
      </c>
      <c r="BM134" s="322"/>
    </row>
    <row r="135" spans="1:65">
      <c r="A135" s="324">
        <v>209</v>
      </c>
      <c r="B135" s="343" t="s">
        <v>270</v>
      </c>
      <c r="C135" s="347">
        <v>2008</v>
      </c>
      <c r="D135" s="347">
        <v>97</v>
      </c>
      <c r="E135" s="347">
        <v>53</v>
      </c>
      <c r="F135" s="347">
        <v>28</v>
      </c>
      <c r="G135" s="347">
        <v>171</v>
      </c>
      <c r="H135" s="347">
        <v>558</v>
      </c>
      <c r="I135" s="347">
        <v>358</v>
      </c>
      <c r="J135" s="347">
        <v>236</v>
      </c>
      <c r="K135" s="347">
        <v>137</v>
      </c>
      <c r="L135" s="347">
        <v>91</v>
      </c>
      <c r="M135" s="347">
        <v>64</v>
      </c>
      <c r="N135" s="347">
        <v>50</v>
      </c>
      <c r="O135" s="347">
        <v>42</v>
      </c>
      <c r="P135" s="347">
        <v>37</v>
      </c>
      <c r="Q135" s="347">
        <v>17</v>
      </c>
      <c r="R135" s="347">
        <v>17</v>
      </c>
      <c r="S135" s="347">
        <v>15</v>
      </c>
      <c r="T135" s="347">
        <v>17</v>
      </c>
      <c r="U135" s="347">
        <v>9</v>
      </c>
      <c r="V135" s="347">
        <v>11</v>
      </c>
      <c r="W135" s="348"/>
      <c r="X135" s="347">
        <v>1007</v>
      </c>
      <c r="Y135" s="347">
        <v>47</v>
      </c>
      <c r="Z135" s="347">
        <v>26</v>
      </c>
      <c r="AA135" s="347">
        <v>12</v>
      </c>
      <c r="AB135" s="347">
        <v>82</v>
      </c>
      <c r="AC135" s="347">
        <v>248</v>
      </c>
      <c r="AD135" s="347">
        <v>185</v>
      </c>
      <c r="AE135" s="347">
        <v>113</v>
      </c>
      <c r="AF135" s="347">
        <v>78</v>
      </c>
      <c r="AG135" s="347">
        <v>53</v>
      </c>
      <c r="AH135" s="347">
        <v>40</v>
      </c>
      <c r="AI135" s="347">
        <v>37</v>
      </c>
      <c r="AJ135" s="347">
        <v>33</v>
      </c>
      <c r="AK135" s="347">
        <v>19</v>
      </c>
      <c r="AL135" s="347">
        <v>13</v>
      </c>
      <c r="AM135" s="347">
        <v>9</v>
      </c>
      <c r="AN135" s="347">
        <v>4</v>
      </c>
      <c r="AO135" s="347">
        <v>4</v>
      </c>
      <c r="AP135" s="347">
        <v>0</v>
      </c>
      <c r="AQ135" s="347">
        <v>4</v>
      </c>
      <c r="AR135" s="361"/>
      <c r="AS135" s="346">
        <v>1001</v>
      </c>
      <c r="AT135" s="347">
        <v>50</v>
      </c>
      <c r="AU135" s="347">
        <v>27</v>
      </c>
      <c r="AV135" s="347">
        <v>16</v>
      </c>
      <c r="AW135" s="347">
        <v>89</v>
      </c>
      <c r="AX135" s="347">
        <v>310</v>
      </c>
      <c r="AY135" s="347">
        <v>173</v>
      </c>
      <c r="AZ135" s="347">
        <v>123</v>
      </c>
      <c r="BA135" s="347">
        <v>59</v>
      </c>
      <c r="BB135" s="347">
        <v>38</v>
      </c>
      <c r="BC135" s="347">
        <v>24</v>
      </c>
      <c r="BD135" s="347">
        <v>13</v>
      </c>
      <c r="BE135" s="347">
        <v>9</v>
      </c>
      <c r="BF135" s="347">
        <v>18</v>
      </c>
      <c r="BG135" s="347">
        <v>4</v>
      </c>
      <c r="BH135" s="347">
        <v>8</v>
      </c>
      <c r="BI135" s="347">
        <v>11</v>
      </c>
      <c r="BJ135" s="347">
        <v>13</v>
      </c>
      <c r="BK135" s="347">
        <v>9</v>
      </c>
      <c r="BL135" s="347">
        <v>7</v>
      </c>
      <c r="BM135" s="322"/>
    </row>
    <row r="136" spans="1:65">
      <c r="A136" s="324">
        <v>210</v>
      </c>
      <c r="B136" s="343" t="s">
        <v>58</v>
      </c>
      <c r="C136" s="347">
        <v>7689</v>
      </c>
      <c r="D136" s="347">
        <v>522</v>
      </c>
      <c r="E136" s="347">
        <v>195</v>
      </c>
      <c r="F136" s="347">
        <v>115</v>
      </c>
      <c r="G136" s="347">
        <v>394</v>
      </c>
      <c r="H136" s="347">
        <v>1570</v>
      </c>
      <c r="I136" s="347">
        <v>1597</v>
      </c>
      <c r="J136" s="347">
        <v>1057</v>
      </c>
      <c r="K136" s="347">
        <v>605</v>
      </c>
      <c r="L136" s="347">
        <v>354</v>
      </c>
      <c r="M136" s="347">
        <v>338</v>
      </c>
      <c r="N136" s="347">
        <v>238</v>
      </c>
      <c r="O136" s="347">
        <v>153</v>
      </c>
      <c r="P136" s="347">
        <v>133</v>
      </c>
      <c r="Q136" s="347">
        <v>115</v>
      </c>
      <c r="R136" s="347">
        <v>102</v>
      </c>
      <c r="S136" s="347">
        <v>67</v>
      </c>
      <c r="T136" s="347">
        <v>52</v>
      </c>
      <c r="U136" s="347">
        <v>41</v>
      </c>
      <c r="V136" s="347">
        <v>41</v>
      </c>
      <c r="W136" s="348"/>
      <c r="X136" s="347">
        <v>4246</v>
      </c>
      <c r="Y136" s="347">
        <v>261</v>
      </c>
      <c r="Z136" s="347">
        <v>97</v>
      </c>
      <c r="AA136" s="347">
        <v>68</v>
      </c>
      <c r="AB136" s="347">
        <v>251</v>
      </c>
      <c r="AC136" s="347">
        <v>851</v>
      </c>
      <c r="AD136" s="347">
        <v>874</v>
      </c>
      <c r="AE136" s="347">
        <v>594</v>
      </c>
      <c r="AF136" s="347">
        <v>351</v>
      </c>
      <c r="AG136" s="347">
        <v>192</v>
      </c>
      <c r="AH136" s="347">
        <v>199</v>
      </c>
      <c r="AI136" s="347">
        <v>156</v>
      </c>
      <c r="AJ136" s="347">
        <v>92</v>
      </c>
      <c r="AK136" s="347">
        <v>77</v>
      </c>
      <c r="AL136" s="347">
        <v>57</v>
      </c>
      <c r="AM136" s="347">
        <v>50</v>
      </c>
      <c r="AN136" s="347">
        <v>29</v>
      </c>
      <c r="AO136" s="347">
        <v>19</v>
      </c>
      <c r="AP136" s="347">
        <v>13</v>
      </c>
      <c r="AQ136" s="347">
        <v>15</v>
      </c>
      <c r="AR136" s="361"/>
      <c r="AS136" s="346">
        <v>3443</v>
      </c>
      <c r="AT136" s="347">
        <v>261</v>
      </c>
      <c r="AU136" s="347">
        <v>98</v>
      </c>
      <c r="AV136" s="347">
        <v>47</v>
      </c>
      <c r="AW136" s="347">
        <v>143</v>
      </c>
      <c r="AX136" s="347">
        <v>719</v>
      </c>
      <c r="AY136" s="347">
        <v>723</v>
      </c>
      <c r="AZ136" s="347">
        <v>463</v>
      </c>
      <c r="BA136" s="347">
        <v>254</v>
      </c>
      <c r="BB136" s="347">
        <v>162</v>
      </c>
      <c r="BC136" s="347">
        <v>139</v>
      </c>
      <c r="BD136" s="347">
        <v>82</v>
      </c>
      <c r="BE136" s="347">
        <v>61</v>
      </c>
      <c r="BF136" s="347">
        <v>56</v>
      </c>
      <c r="BG136" s="347">
        <v>58</v>
      </c>
      <c r="BH136" s="347">
        <v>52</v>
      </c>
      <c r="BI136" s="347">
        <v>38</v>
      </c>
      <c r="BJ136" s="347">
        <v>33</v>
      </c>
      <c r="BK136" s="347">
        <v>28</v>
      </c>
      <c r="BL136" s="347">
        <v>26</v>
      </c>
      <c r="BM136" s="322"/>
    </row>
    <row r="137" spans="1:65">
      <c r="A137" s="324">
        <v>212</v>
      </c>
      <c r="B137" s="343" t="s">
        <v>271</v>
      </c>
      <c r="C137" s="347">
        <v>1254</v>
      </c>
      <c r="D137" s="347">
        <v>63</v>
      </c>
      <c r="E137" s="347">
        <v>32</v>
      </c>
      <c r="F137" s="347">
        <v>23</v>
      </c>
      <c r="G137" s="347">
        <v>62</v>
      </c>
      <c r="H137" s="347">
        <v>317</v>
      </c>
      <c r="I137" s="347">
        <v>239</v>
      </c>
      <c r="J137" s="347">
        <v>152</v>
      </c>
      <c r="K137" s="347">
        <v>107</v>
      </c>
      <c r="L137" s="347">
        <v>61</v>
      </c>
      <c r="M137" s="347">
        <v>54</v>
      </c>
      <c r="N137" s="347">
        <v>32</v>
      </c>
      <c r="O137" s="347">
        <v>29</v>
      </c>
      <c r="P137" s="347">
        <v>18</v>
      </c>
      <c r="Q137" s="347">
        <v>12</v>
      </c>
      <c r="R137" s="347">
        <v>10</v>
      </c>
      <c r="S137" s="347">
        <v>13</v>
      </c>
      <c r="T137" s="347">
        <v>11</v>
      </c>
      <c r="U137" s="347">
        <v>14</v>
      </c>
      <c r="V137" s="347">
        <v>5</v>
      </c>
      <c r="W137" s="348"/>
      <c r="X137" s="347">
        <v>692</v>
      </c>
      <c r="Y137" s="347">
        <v>39</v>
      </c>
      <c r="Z137" s="347">
        <v>13</v>
      </c>
      <c r="AA137" s="347">
        <v>16</v>
      </c>
      <c r="AB137" s="347">
        <v>38</v>
      </c>
      <c r="AC137" s="347">
        <v>150</v>
      </c>
      <c r="AD137" s="347">
        <v>133</v>
      </c>
      <c r="AE137" s="347">
        <v>100</v>
      </c>
      <c r="AF137" s="347">
        <v>51</v>
      </c>
      <c r="AG137" s="347">
        <v>42</v>
      </c>
      <c r="AH137" s="347">
        <v>35</v>
      </c>
      <c r="AI137" s="347">
        <v>20</v>
      </c>
      <c r="AJ137" s="347">
        <v>15</v>
      </c>
      <c r="AK137" s="347">
        <v>12</v>
      </c>
      <c r="AL137" s="347">
        <v>7</v>
      </c>
      <c r="AM137" s="347">
        <v>6</v>
      </c>
      <c r="AN137" s="347">
        <v>5</v>
      </c>
      <c r="AO137" s="347">
        <v>4</v>
      </c>
      <c r="AP137" s="347">
        <v>5</v>
      </c>
      <c r="AQ137" s="347">
        <v>1</v>
      </c>
      <c r="AR137" s="361"/>
      <c r="AS137" s="346">
        <v>562</v>
      </c>
      <c r="AT137" s="347">
        <v>24</v>
      </c>
      <c r="AU137" s="347">
        <v>19</v>
      </c>
      <c r="AV137" s="347">
        <v>7</v>
      </c>
      <c r="AW137" s="347">
        <v>24</v>
      </c>
      <c r="AX137" s="347">
        <v>167</v>
      </c>
      <c r="AY137" s="347">
        <v>106</v>
      </c>
      <c r="AZ137" s="347">
        <v>52</v>
      </c>
      <c r="BA137" s="347">
        <v>56</v>
      </c>
      <c r="BB137" s="347">
        <v>19</v>
      </c>
      <c r="BC137" s="347">
        <v>19</v>
      </c>
      <c r="BD137" s="347">
        <v>12</v>
      </c>
      <c r="BE137" s="347">
        <v>14</v>
      </c>
      <c r="BF137" s="347">
        <v>6</v>
      </c>
      <c r="BG137" s="347">
        <v>5</v>
      </c>
      <c r="BH137" s="347">
        <v>4</v>
      </c>
      <c r="BI137" s="347">
        <v>8</v>
      </c>
      <c r="BJ137" s="347">
        <v>7</v>
      </c>
      <c r="BK137" s="347">
        <v>9</v>
      </c>
      <c r="BL137" s="347">
        <v>4</v>
      </c>
      <c r="BM137" s="322"/>
    </row>
    <row r="138" spans="1:65">
      <c r="A138" s="324">
        <v>213</v>
      </c>
      <c r="B138" s="343" t="s">
        <v>273</v>
      </c>
      <c r="C138" s="347">
        <v>1329</v>
      </c>
      <c r="D138" s="347">
        <v>52</v>
      </c>
      <c r="E138" s="347">
        <v>23</v>
      </c>
      <c r="F138" s="347">
        <v>9</v>
      </c>
      <c r="G138" s="347">
        <v>69</v>
      </c>
      <c r="H138" s="347">
        <v>308</v>
      </c>
      <c r="I138" s="347">
        <v>300</v>
      </c>
      <c r="J138" s="347">
        <v>177</v>
      </c>
      <c r="K138" s="347">
        <v>124</v>
      </c>
      <c r="L138" s="347">
        <v>57</v>
      </c>
      <c r="M138" s="347">
        <v>51</v>
      </c>
      <c r="N138" s="347">
        <v>42</v>
      </c>
      <c r="O138" s="347">
        <v>38</v>
      </c>
      <c r="P138" s="347">
        <v>10</v>
      </c>
      <c r="Q138" s="347">
        <v>13</v>
      </c>
      <c r="R138" s="347">
        <v>7</v>
      </c>
      <c r="S138" s="347">
        <v>21</v>
      </c>
      <c r="T138" s="347">
        <v>15</v>
      </c>
      <c r="U138" s="347">
        <v>7</v>
      </c>
      <c r="V138" s="347">
        <v>6</v>
      </c>
      <c r="W138" s="348"/>
      <c r="X138" s="347">
        <v>758</v>
      </c>
      <c r="Y138" s="347">
        <v>30</v>
      </c>
      <c r="Z138" s="347">
        <v>13</v>
      </c>
      <c r="AA138" s="347">
        <v>5</v>
      </c>
      <c r="AB138" s="347">
        <v>41</v>
      </c>
      <c r="AC138" s="347">
        <v>161</v>
      </c>
      <c r="AD138" s="347">
        <v>181</v>
      </c>
      <c r="AE138" s="347">
        <v>115</v>
      </c>
      <c r="AF138" s="347">
        <v>73</v>
      </c>
      <c r="AG138" s="347">
        <v>33</v>
      </c>
      <c r="AH138" s="347">
        <v>28</v>
      </c>
      <c r="AI138" s="347">
        <v>21</v>
      </c>
      <c r="AJ138" s="347">
        <v>27</v>
      </c>
      <c r="AK138" s="347">
        <v>5</v>
      </c>
      <c r="AL138" s="347">
        <v>7</v>
      </c>
      <c r="AM138" s="347">
        <v>1</v>
      </c>
      <c r="AN138" s="347">
        <v>8</v>
      </c>
      <c r="AO138" s="347">
        <v>3</v>
      </c>
      <c r="AP138" s="347">
        <v>3</v>
      </c>
      <c r="AQ138" s="347">
        <v>3</v>
      </c>
      <c r="AR138" s="361"/>
      <c r="AS138" s="346">
        <v>571</v>
      </c>
      <c r="AT138" s="347">
        <v>22</v>
      </c>
      <c r="AU138" s="347">
        <v>10</v>
      </c>
      <c r="AV138" s="347">
        <v>4</v>
      </c>
      <c r="AW138" s="347">
        <v>28</v>
      </c>
      <c r="AX138" s="347">
        <v>147</v>
      </c>
      <c r="AY138" s="347">
        <v>119</v>
      </c>
      <c r="AZ138" s="347">
        <v>62</v>
      </c>
      <c r="BA138" s="347">
        <v>51</v>
      </c>
      <c r="BB138" s="347">
        <v>24</v>
      </c>
      <c r="BC138" s="347">
        <v>23</v>
      </c>
      <c r="BD138" s="347">
        <v>21</v>
      </c>
      <c r="BE138" s="347">
        <v>11</v>
      </c>
      <c r="BF138" s="347">
        <v>5</v>
      </c>
      <c r="BG138" s="347">
        <v>6</v>
      </c>
      <c r="BH138" s="347">
        <v>6</v>
      </c>
      <c r="BI138" s="347">
        <v>13</v>
      </c>
      <c r="BJ138" s="347">
        <v>12</v>
      </c>
      <c r="BK138" s="347">
        <v>4</v>
      </c>
      <c r="BL138" s="347">
        <v>3</v>
      </c>
      <c r="BM138" s="322"/>
    </row>
    <row r="139" spans="1:65">
      <c r="A139" s="324">
        <v>214</v>
      </c>
      <c r="B139" s="343" t="s">
        <v>274</v>
      </c>
      <c r="C139" s="347">
        <v>7752</v>
      </c>
      <c r="D139" s="347">
        <v>414</v>
      </c>
      <c r="E139" s="347">
        <v>198</v>
      </c>
      <c r="F139" s="347">
        <v>127</v>
      </c>
      <c r="G139" s="347">
        <v>300</v>
      </c>
      <c r="H139" s="347">
        <v>1410</v>
      </c>
      <c r="I139" s="347">
        <v>1438</v>
      </c>
      <c r="J139" s="347">
        <v>924</v>
      </c>
      <c r="K139" s="347">
        <v>631</v>
      </c>
      <c r="L139" s="347">
        <v>407</v>
      </c>
      <c r="M139" s="347">
        <v>417</v>
      </c>
      <c r="N139" s="347">
        <v>349</v>
      </c>
      <c r="O139" s="347">
        <v>255</v>
      </c>
      <c r="P139" s="347">
        <v>190</v>
      </c>
      <c r="Q139" s="347">
        <v>137</v>
      </c>
      <c r="R139" s="347">
        <v>171</v>
      </c>
      <c r="S139" s="347">
        <v>97</v>
      </c>
      <c r="T139" s="347">
        <v>118</v>
      </c>
      <c r="U139" s="347">
        <v>93</v>
      </c>
      <c r="V139" s="347">
        <v>76</v>
      </c>
      <c r="W139" s="348"/>
      <c r="X139" s="347">
        <v>3883</v>
      </c>
      <c r="Y139" s="347">
        <v>220</v>
      </c>
      <c r="Z139" s="347">
        <v>98</v>
      </c>
      <c r="AA139" s="347">
        <v>72</v>
      </c>
      <c r="AB139" s="347">
        <v>157</v>
      </c>
      <c r="AC139" s="347">
        <v>744</v>
      </c>
      <c r="AD139" s="347">
        <v>676</v>
      </c>
      <c r="AE139" s="347">
        <v>435</v>
      </c>
      <c r="AF139" s="347">
        <v>334</v>
      </c>
      <c r="AG139" s="347">
        <v>218</v>
      </c>
      <c r="AH139" s="347">
        <v>224</v>
      </c>
      <c r="AI139" s="347">
        <v>177</v>
      </c>
      <c r="AJ139" s="347">
        <v>143</v>
      </c>
      <c r="AK139" s="347">
        <v>112</v>
      </c>
      <c r="AL139" s="347">
        <v>70</v>
      </c>
      <c r="AM139" s="347">
        <v>82</v>
      </c>
      <c r="AN139" s="347">
        <v>38</v>
      </c>
      <c r="AO139" s="347">
        <v>38</v>
      </c>
      <c r="AP139" s="347">
        <v>28</v>
      </c>
      <c r="AQ139" s="347">
        <v>17</v>
      </c>
      <c r="AR139" s="361"/>
      <c r="AS139" s="346">
        <v>3869</v>
      </c>
      <c r="AT139" s="347">
        <v>194</v>
      </c>
      <c r="AU139" s="347">
        <v>100</v>
      </c>
      <c r="AV139" s="347">
        <v>55</v>
      </c>
      <c r="AW139" s="347">
        <v>143</v>
      </c>
      <c r="AX139" s="347">
        <v>666</v>
      </c>
      <c r="AY139" s="347">
        <v>762</v>
      </c>
      <c r="AZ139" s="347">
        <v>489</v>
      </c>
      <c r="BA139" s="347">
        <v>297</v>
      </c>
      <c r="BB139" s="347">
        <v>189</v>
      </c>
      <c r="BC139" s="347">
        <v>193</v>
      </c>
      <c r="BD139" s="347">
        <v>172</v>
      </c>
      <c r="BE139" s="347">
        <v>112</v>
      </c>
      <c r="BF139" s="347">
        <v>78</v>
      </c>
      <c r="BG139" s="347">
        <v>67</v>
      </c>
      <c r="BH139" s="347">
        <v>89</v>
      </c>
      <c r="BI139" s="347">
        <v>59</v>
      </c>
      <c r="BJ139" s="347">
        <v>80</v>
      </c>
      <c r="BK139" s="347">
        <v>65</v>
      </c>
      <c r="BL139" s="347">
        <v>59</v>
      </c>
      <c r="BM139" s="322"/>
    </row>
    <row r="140" spans="1:65">
      <c r="A140" s="324">
        <v>215</v>
      </c>
      <c r="B140" s="343" t="s">
        <v>275</v>
      </c>
      <c r="C140" s="347">
        <v>2301</v>
      </c>
      <c r="D140" s="347">
        <v>105</v>
      </c>
      <c r="E140" s="347">
        <v>43</v>
      </c>
      <c r="F140" s="347">
        <v>35</v>
      </c>
      <c r="G140" s="347">
        <v>114</v>
      </c>
      <c r="H140" s="347">
        <v>555</v>
      </c>
      <c r="I140" s="347">
        <v>442</v>
      </c>
      <c r="J140" s="347">
        <v>274</v>
      </c>
      <c r="K140" s="347">
        <v>162</v>
      </c>
      <c r="L140" s="347">
        <v>132</v>
      </c>
      <c r="M140" s="347">
        <v>106</v>
      </c>
      <c r="N140" s="347">
        <v>71</v>
      </c>
      <c r="O140" s="347">
        <v>60</v>
      </c>
      <c r="P140" s="347">
        <v>41</v>
      </c>
      <c r="Q140" s="347">
        <v>42</v>
      </c>
      <c r="R140" s="347">
        <v>33</v>
      </c>
      <c r="S140" s="347">
        <v>30</v>
      </c>
      <c r="T140" s="347">
        <v>26</v>
      </c>
      <c r="U140" s="347">
        <v>16</v>
      </c>
      <c r="V140" s="347">
        <v>14</v>
      </c>
      <c r="W140" s="348"/>
      <c r="X140" s="347">
        <v>1215</v>
      </c>
      <c r="Y140" s="347">
        <v>52</v>
      </c>
      <c r="Z140" s="347">
        <v>23</v>
      </c>
      <c r="AA140" s="347">
        <v>16</v>
      </c>
      <c r="AB140" s="347">
        <v>60</v>
      </c>
      <c r="AC140" s="347">
        <v>284</v>
      </c>
      <c r="AD140" s="347">
        <v>239</v>
      </c>
      <c r="AE140" s="347">
        <v>154</v>
      </c>
      <c r="AF140" s="347">
        <v>90</v>
      </c>
      <c r="AG140" s="347">
        <v>64</v>
      </c>
      <c r="AH140" s="347">
        <v>54</v>
      </c>
      <c r="AI140" s="347">
        <v>45</v>
      </c>
      <c r="AJ140" s="347">
        <v>36</v>
      </c>
      <c r="AK140" s="347">
        <v>22</v>
      </c>
      <c r="AL140" s="347">
        <v>25</v>
      </c>
      <c r="AM140" s="347">
        <v>16</v>
      </c>
      <c r="AN140" s="347">
        <v>12</v>
      </c>
      <c r="AO140" s="347">
        <v>12</v>
      </c>
      <c r="AP140" s="347">
        <v>6</v>
      </c>
      <c r="AQ140" s="347">
        <v>5</v>
      </c>
      <c r="AR140" s="361"/>
      <c r="AS140" s="346">
        <v>1086</v>
      </c>
      <c r="AT140" s="347">
        <v>53</v>
      </c>
      <c r="AU140" s="347">
        <v>20</v>
      </c>
      <c r="AV140" s="347">
        <v>19</v>
      </c>
      <c r="AW140" s="347">
        <v>54</v>
      </c>
      <c r="AX140" s="347">
        <v>271</v>
      </c>
      <c r="AY140" s="347">
        <v>203</v>
      </c>
      <c r="AZ140" s="347">
        <v>120</v>
      </c>
      <c r="BA140" s="347">
        <v>72</v>
      </c>
      <c r="BB140" s="347">
        <v>68</v>
      </c>
      <c r="BC140" s="347">
        <v>52</v>
      </c>
      <c r="BD140" s="347">
        <v>26</v>
      </c>
      <c r="BE140" s="347">
        <v>24</v>
      </c>
      <c r="BF140" s="347">
        <v>19</v>
      </c>
      <c r="BG140" s="347">
        <v>17</v>
      </c>
      <c r="BH140" s="347">
        <v>17</v>
      </c>
      <c r="BI140" s="347">
        <v>18</v>
      </c>
      <c r="BJ140" s="347">
        <v>14</v>
      </c>
      <c r="BK140" s="347">
        <v>10</v>
      </c>
      <c r="BL140" s="347">
        <v>9</v>
      </c>
      <c r="BM140" s="322"/>
    </row>
    <row r="141" spans="1:65">
      <c r="A141" s="324">
        <v>216</v>
      </c>
      <c r="B141" s="343" t="s">
        <v>276</v>
      </c>
      <c r="C141" s="347">
        <v>2838</v>
      </c>
      <c r="D141" s="347">
        <v>150</v>
      </c>
      <c r="E141" s="347">
        <v>66</v>
      </c>
      <c r="F141" s="347">
        <v>37</v>
      </c>
      <c r="G141" s="347">
        <v>143</v>
      </c>
      <c r="H141" s="347">
        <v>584</v>
      </c>
      <c r="I141" s="347">
        <v>637</v>
      </c>
      <c r="J141" s="347">
        <v>394</v>
      </c>
      <c r="K141" s="347">
        <v>219</v>
      </c>
      <c r="L141" s="347">
        <v>148</v>
      </c>
      <c r="M141" s="347">
        <v>135</v>
      </c>
      <c r="N141" s="347">
        <v>88</v>
      </c>
      <c r="O141" s="347">
        <v>65</v>
      </c>
      <c r="P141" s="347">
        <v>41</v>
      </c>
      <c r="Q141" s="347">
        <v>26</v>
      </c>
      <c r="R141" s="347">
        <v>31</v>
      </c>
      <c r="S141" s="347">
        <v>15</v>
      </c>
      <c r="T141" s="347">
        <v>20</v>
      </c>
      <c r="U141" s="347">
        <v>22</v>
      </c>
      <c r="V141" s="347">
        <v>17</v>
      </c>
      <c r="W141" s="348"/>
      <c r="X141" s="347">
        <v>1596</v>
      </c>
      <c r="Y141" s="347">
        <v>85</v>
      </c>
      <c r="Z141" s="347">
        <v>33</v>
      </c>
      <c r="AA141" s="347">
        <v>20</v>
      </c>
      <c r="AB141" s="347">
        <v>87</v>
      </c>
      <c r="AC141" s="347">
        <v>317</v>
      </c>
      <c r="AD141" s="347">
        <v>361</v>
      </c>
      <c r="AE141" s="347">
        <v>237</v>
      </c>
      <c r="AF141" s="347">
        <v>120</v>
      </c>
      <c r="AG141" s="347">
        <v>86</v>
      </c>
      <c r="AH141" s="347">
        <v>82</v>
      </c>
      <c r="AI141" s="347">
        <v>50</v>
      </c>
      <c r="AJ141" s="347">
        <v>39</v>
      </c>
      <c r="AK141" s="347">
        <v>19</v>
      </c>
      <c r="AL141" s="347">
        <v>13</v>
      </c>
      <c r="AM141" s="347">
        <v>19</v>
      </c>
      <c r="AN141" s="347">
        <v>8</v>
      </c>
      <c r="AO141" s="347">
        <v>8</v>
      </c>
      <c r="AP141" s="347">
        <v>10</v>
      </c>
      <c r="AQ141" s="347">
        <v>2</v>
      </c>
      <c r="AR141" s="361"/>
      <c r="AS141" s="346">
        <v>1242</v>
      </c>
      <c r="AT141" s="347">
        <v>65</v>
      </c>
      <c r="AU141" s="347">
        <v>33</v>
      </c>
      <c r="AV141" s="347">
        <v>17</v>
      </c>
      <c r="AW141" s="347">
        <v>56</v>
      </c>
      <c r="AX141" s="347">
        <v>267</v>
      </c>
      <c r="AY141" s="347">
        <v>276</v>
      </c>
      <c r="AZ141" s="347">
        <v>157</v>
      </c>
      <c r="BA141" s="347">
        <v>99</v>
      </c>
      <c r="BB141" s="347">
        <v>62</v>
      </c>
      <c r="BC141" s="347">
        <v>53</v>
      </c>
      <c r="BD141" s="347">
        <v>38</v>
      </c>
      <c r="BE141" s="347">
        <v>26</v>
      </c>
      <c r="BF141" s="347">
        <v>22</v>
      </c>
      <c r="BG141" s="347">
        <v>13</v>
      </c>
      <c r="BH141" s="347">
        <v>12</v>
      </c>
      <c r="BI141" s="347">
        <v>7</v>
      </c>
      <c r="BJ141" s="347">
        <v>12</v>
      </c>
      <c r="BK141" s="347">
        <v>12</v>
      </c>
      <c r="BL141" s="347">
        <v>15</v>
      </c>
      <c r="BM141" s="322"/>
    </row>
    <row r="142" spans="1:65">
      <c r="A142" s="324">
        <v>217</v>
      </c>
      <c r="B142" s="343" t="s">
        <v>277</v>
      </c>
      <c r="C142" s="347">
        <v>5297</v>
      </c>
      <c r="D142" s="347">
        <v>227</v>
      </c>
      <c r="E142" s="347">
        <v>90</v>
      </c>
      <c r="F142" s="347">
        <v>79</v>
      </c>
      <c r="G142" s="347">
        <v>263</v>
      </c>
      <c r="H142" s="347">
        <v>1191</v>
      </c>
      <c r="I142" s="347">
        <v>1064</v>
      </c>
      <c r="J142" s="347">
        <v>634</v>
      </c>
      <c r="K142" s="347">
        <v>384</v>
      </c>
      <c r="L142" s="347">
        <v>263</v>
      </c>
      <c r="M142" s="347">
        <v>273</v>
      </c>
      <c r="N142" s="347">
        <v>189</v>
      </c>
      <c r="O142" s="347">
        <v>121</v>
      </c>
      <c r="P142" s="347">
        <v>91</v>
      </c>
      <c r="Q142" s="347">
        <v>80</v>
      </c>
      <c r="R142" s="347">
        <v>66</v>
      </c>
      <c r="S142" s="347">
        <v>67</v>
      </c>
      <c r="T142" s="347">
        <v>104</v>
      </c>
      <c r="U142" s="347">
        <v>69</v>
      </c>
      <c r="V142" s="347">
        <v>42</v>
      </c>
      <c r="W142" s="348"/>
      <c r="X142" s="347">
        <v>2807</v>
      </c>
      <c r="Y142" s="347">
        <v>131</v>
      </c>
      <c r="Z142" s="347">
        <v>46</v>
      </c>
      <c r="AA142" s="347">
        <v>39</v>
      </c>
      <c r="AB142" s="347">
        <v>139</v>
      </c>
      <c r="AC142" s="347">
        <v>627</v>
      </c>
      <c r="AD142" s="347">
        <v>582</v>
      </c>
      <c r="AE142" s="347">
        <v>354</v>
      </c>
      <c r="AF142" s="347">
        <v>218</v>
      </c>
      <c r="AG142" s="347">
        <v>135</v>
      </c>
      <c r="AH142" s="347">
        <v>143</v>
      </c>
      <c r="AI142" s="347">
        <v>107</v>
      </c>
      <c r="AJ142" s="347">
        <v>66</v>
      </c>
      <c r="AK142" s="347">
        <v>45</v>
      </c>
      <c r="AL142" s="347">
        <v>51</v>
      </c>
      <c r="AM142" s="347">
        <v>26</v>
      </c>
      <c r="AN142" s="347">
        <v>21</v>
      </c>
      <c r="AO142" s="347">
        <v>35</v>
      </c>
      <c r="AP142" s="347">
        <v>34</v>
      </c>
      <c r="AQ142" s="347">
        <v>8</v>
      </c>
      <c r="AR142" s="361"/>
      <c r="AS142" s="346">
        <v>2490</v>
      </c>
      <c r="AT142" s="347">
        <v>96</v>
      </c>
      <c r="AU142" s="347">
        <v>44</v>
      </c>
      <c r="AV142" s="347">
        <v>40</v>
      </c>
      <c r="AW142" s="347">
        <v>124</v>
      </c>
      <c r="AX142" s="347">
        <v>564</v>
      </c>
      <c r="AY142" s="347">
        <v>482</v>
      </c>
      <c r="AZ142" s="347">
        <v>280</v>
      </c>
      <c r="BA142" s="347">
        <v>166</v>
      </c>
      <c r="BB142" s="347">
        <v>128</v>
      </c>
      <c r="BC142" s="347">
        <v>130</v>
      </c>
      <c r="BD142" s="347">
        <v>82</v>
      </c>
      <c r="BE142" s="347">
        <v>55</v>
      </c>
      <c r="BF142" s="347">
        <v>46</v>
      </c>
      <c r="BG142" s="347">
        <v>29</v>
      </c>
      <c r="BH142" s="347">
        <v>40</v>
      </c>
      <c r="BI142" s="347">
        <v>46</v>
      </c>
      <c r="BJ142" s="347">
        <v>69</v>
      </c>
      <c r="BK142" s="347">
        <v>35</v>
      </c>
      <c r="BL142" s="347">
        <v>34</v>
      </c>
      <c r="BM142" s="322"/>
    </row>
    <row r="143" spans="1:65">
      <c r="A143" s="324">
        <v>218</v>
      </c>
      <c r="B143" s="343" t="s">
        <v>278</v>
      </c>
      <c r="C143" s="347">
        <v>1585</v>
      </c>
      <c r="D143" s="347">
        <v>80</v>
      </c>
      <c r="E143" s="347">
        <v>39</v>
      </c>
      <c r="F143" s="347">
        <v>19</v>
      </c>
      <c r="G143" s="347">
        <v>125</v>
      </c>
      <c r="H143" s="347">
        <v>355</v>
      </c>
      <c r="I143" s="347">
        <v>321</v>
      </c>
      <c r="J143" s="347">
        <v>189</v>
      </c>
      <c r="K143" s="347">
        <v>96</v>
      </c>
      <c r="L143" s="347">
        <v>83</v>
      </c>
      <c r="M143" s="347">
        <v>68</v>
      </c>
      <c r="N143" s="347">
        <v>56</v>
      </c>
      <c r="O143" s="347">
        <v>35</v>
      </c>
      <c r="P143" s="347">
        <v>26</v>
      </c>
      <c r="Q143" s="347">
        <v>25</v>
      </c>
      <c r="R143" s="347">
        <v>22</v>
      </c>
      <c r="S143" s="347">
        <v>9</v>
      </c>
      <c r="T143" s="347">
        <v>12</v>
      </c>
      <c r="U143" s="347">
        <v>20</v>
      </c>
      <c r="V143" s="347">
        <v>5</v>
      </c>
      <c r="W143" s="348"/>
      <c r="X143" s="347">
        <v>872</v>
      </c>
      <c r="Y143" s="347">
        <v>42</v>
      </c>
      <c r="Z143" s="347">
        <v>25</v>
      </c>
      <c r="AA143" s="347">
        <v>9</v>
      </c>
      <c r="AB143" s="347">
        <v>80</v>
      </c>
      <c r="AC143" s="347">
        <v>194</v>
      </c>
      <c r="AD143" s="347">
        <v>162</v>
      </c>
      <c r="AE143" s="347">
        <v>106</v>
      </c>
      <c r="AF143" s="347">
        <v>60</v>
      </c>
      <c r="AG143" s="347">
        <v>45</v>
      </c>
      <c r="AH143" s="347">
        <v>38</v>
      </c>
      <c r="AI143" s="347">
        <v>24</v>
      </c>
      <c r="AJ143" s="347">
        <v>23</v>
      </c>
      <c r="AK143" s="347">
        <v>15</v>
      </c>
      <c r="AL143" s="347">
        <v>17</v>
      </c>
      <c r="AM143" s="347">
        <v>12</v>
      </c>
      <c r="AN143" s="347">
        <v>4</v>
      </c>
      <c r="AO143" s="347">
        <v>7</v>
      </c>
      <c r="AP143" s="347">
        <v>7</v>
      </c>
      <c r="AQ143" s="347">
        <v>2</v>
      </c>
      <c r="AR143" s="361"/>
      <c r="AS143" s="346">
        <v>713</v>
      </c>
      <c r="AT143" s="347">
        <v>38</v>
      </c>
      <c r="AU143" s="347">
        <v>14</v>
      </c>
      <c r="AV143" s="347">
        <v>10</v>
      </c>
      <c r="AW143" s="347">
        <v>45</v>
      </c>
      <c r="AX143" s="347">
        <v>161</v>
      </c>
      <c r="AY143" s="347">
        <v>159</v>
      </c>
      <c r="AZ143" s="347">
        <v>83</v>
      </c>
      <c r="BA143" s="347">
        <v>36</v>
      </c>
      <c r="BB143" s="347">
        <v>38</v>
      </c>
      <c r="BC143" s="347">
        <v>30</v>
      </c>
      <c r="BD143" s="347">
        <v>32</v>
      </c>
      <c r="BE143" s="347">
        <v>12</v>
      </c>
      <c r="BF143" s="347">
        <v>11</v>
      </c>
      <c r="BG143" s="347">
        <v>8</v>
      </c>
      <c r="BH143" s="347">
        <v>10</v>
      </c>
      <c r="BI143" s="347">
        <v>5</v>
      </c>
      <c r="BJ143" s="347">
        <v>5</v>
      </c>
      <c r="BK143" s="347">
        <v>13</v>
      </c>
      <c r="BL143" s="347">
        <v>3</v>
      </c>
      <c r="BM143" s="322"/>
    </row>
    <row r="144" spans="1:65">
      <c r="A144" s="324">
        <v>219</v>
      </c>
      <c r="B144" s="343" t="s">
        <v>279</v>
      </c>
      <c r="C144" s="347">
        <v>4212</v>
      </c>
      <c r="D144" s="347">
        <v>153</v>
      </c>
      <c r="E144" s="347">
        <v>90</v>
      </c>
      <c r="F144" s="347">
        <v>78</v>
      </c>
      <c r="G144" s="347">
        <v>171</v>
      </c>
      <c r="H144" s="347">
        <v>989</v>
      </c>
      <c r="I144" s="347">
        <v>980</v>
      </c>
      <c r="J144" s="347">
        <v>522</v>
      </c>
      <c r="K144" s="347">
        <v>294</v>
      </c>
      <c r="L144" s="347">
        <v>180</v>
      </c>
      <c r="M144" s="347">
        <v>164</v>
      </c>
      <c r="N144" s="347">
        <v>127</v>
      </c>
      <c r="O144" s="347">
        <v>127</v>
      </c>
      <c r="P144" s="347">
        <v>109</v>
      </c>
      <c r="Q144" s="347">
        <v>67</v>
      </c>
      <c r="R144" s="347">
        <v>51</v>
      </c>
      <c r="S144" s="347">
        <v>37</v>
      </c>
      <c r="T144" s="347">
        <v>28</v>
      </c>
      <c r="U144" s="347">
        <v>27</v>
      </c>
      <c r="V144" s="347">
        <v>18</v>
      </c>
      <c r="W144" s="348"/>
      <c r="X144" s="347">
        <v>2269</v>
      </c>
      <c r="Y144" s="347">
        <v>74</v>
      </c>
      <c r="Z144" s="347">
        <v>43</v>
      </c>
      <c r="AA144" s="347">
        <v>39</v>
      </c>
      <c r="AB144" s="347">
        <v>106</v>
      </c>
      <c r="AC144" s="347">
        <v>561</v>
      </c>
      <c r="AD144" s="347">
        <v>505</v>
      </c>
      <c r="AE144" s="347">
        <v>285</v>
      </c>
      <c r="AF144" s="347">
        <v>159</v>
      </c>
      <c r="AG144" s="347">
        <v>103</v>
      </c>
      <c r="AH144" s="347">
        <v>88</v>
      </c>
      <c r="AI144" s="347">
        <v>70</v>
      </c>
      <c r="AJ144" s="347">
        <v>68</v>
      </c>
      <c r="AK144" s="347">
        <v>61</v>
      </c>
      <c r="AL144" s="347">
        <v>39</v>
      </c>
      <c r="AM144" s="347">
        <v>29</v>
      </c>
      <c r="AN144" s="347">
        <v>19</v>
      </c>
      <c r="AO144" s="347">
        <v>8</v>
      </c>
      <c r="AP144" s="347">
        <v>8</v>
      </c>
      <c r="AQ144" s="347">
        <v>4</v>
      </c>
      <c r="AR144" s="361"/>
      <c r="AS144" s="346">
        <v>1943</v>
      </c>
      <c r="AT144" s="347">
        <v>79</v>
      </c>
      <c r="AU144" s="347">
        <v>47</v>
      </c>
      <c r="AV144" s="347">
        <v>39</v>
      </c>
      <c r="AW144" s="347">
        <v>65</v>
      </c>
      <c r="AX144" s="347">
        <v>428</v>
      </c>
      <c r="AY144" s="347">
        <v>475</v>
      </c>
      <c r="AZ144" s="347">
        <v>237</v>
      </c>
      <c r="BA144" s="347">
        <v>135</v>
      </c>
      <c r="BB144" s="347">
        <v>77</v>
      </c>
      <c r="BC144" s="347">
        <v>76</v>
      </c>
      <c r="BD144" s="347">
        <v>57</v>
      </c>
      <c r="BE144" s="347">
        <v>59</v>
      </c>
      <c r="BF144" s="347">
        <v>48</v>
      </c>
      <c r="BG144" s="347">
        <v>28</v>
      </c>
      <c r="BH144" s="347">
        <v>22</v>
      </c>
      <c r="BI144" s="347">
        <v>18</v>
      </c>
      <c r="BJ144" s="347">
        <v>20</v>
      </c>
      <c r="BK144" s="347">
        <v>19</v>
      </c>
      <c r="BL144" s="347">
        <v>14</v>
      </c>
      <c r="BM144" s="322"/>
    </row>
    <row r="145" spans="1:65">
      <c r="A145" s="324">
        <v>220</v>
      </c>
      <c r="B145" s="343" t="s">
        <v>280</v>
      </c>
      <c r="C145" s="347">
        <v>1249</v>
      </c>
      <c r="D145" s="347">
        <v>70</v>
      </c>
      <c r="E145" s="347">
        <v>31</v>
      </c>
      <c r="F145" s="347">
        <v>18</v>
      </c>
      <c r="G145" s="347">
        <v>60</v>
      </c>
      <c r="H145" s="347">
        <v>276</v>
      </c>
      <c r="I145" s="347">
        <v>265</v>
      </c>
      <c r="J145" s="347">
        <v>177</v>
      </c>
      <c r="K145" s="347">
        <v>105</v>
      </c>
      <c r="L145" s="347">
        <v>77</v>
      </c>
      <c r="M145" s="347">
        <v>37</v>
      </c>
      <c r="N145" s="347">
        <v>45</v>
      </c>
      <c r="O145" s="347">
        <v>21</v>
      </c>
      <c r="P145" s="347">
        <v>18</v>
      </c>
      <c r="Q145" s="347">
        <v>14</v>
      </c>
      <c r="R145" s="347">
        <v>6</v>
      </c>
      <c r="S145" s="347">
        <v>5</v>
      </c>
      <c r="T145" s="347">
        <v>11</v>
      </c>
      <c r="U145" s="347">
        <v>7</v>
      </c>
      <c r="V145" s="347">
        <v>6</v>
      </c>
      <c r="W145" s="348"/>
      <c r="X145" s="347">
        <v>663</v>
      </c>
      <c r="Y145" s="347">
        <v>37</v>
      </c>
      <c r="Z145" s="347">
        <v>16</v>
      </c>
      <c r="AA145" s="347">
        <v>8</v>
      </c>
      <c r="AB145" s="347">
        <v>32</v>
      </c>
      <c r="AC145" s="347">
        <v>132</v>
      </c>
      <c r="AD145" s="347">
        <v>160</v>
      </c>
      <c r="AE145" s="347">
        <v>104</v>
      </c>
      <c r="AF145" s="347">
        <v>60</v>
      </c>
      <c r="AG145" s="347">
        <v>36</v>
      </c>
      <c r="AH145" s="347">
        <v>18</v>
      </c>
      <c r="AI145" s="347">
        <v>19</v>
      </c>
      <c r="AJ145" s="347">
        <v>13</v>
      </c>
      <c r="AK145" s="347">
        <v>12</v>
      </c>
      <c r="AL145" s="347">
        <v>9</v>
      </c>
      <c r="AM145" s="347">
        <v>2</v>
      </c>
      <c r="AN145" s="347">
        <v>2</v>
      </c>
      <c r="AO145" s="347">
        <v>0</v>
      </c>
      <c r="AP145" s="347">
        <v>1</v>
      </c>
      <c r="AQ145" s="347">
        <v>2</v>
      </c>
      <c r="AR145" s="361"/>
      <c r="AS145" s="346">
        <v>586</v>
      </c>
      <c r="AT145" s="347">
        <v>33</v>
      </c>
      <c r="AU145" s="347">
        <v>15</v>
      </c>
      <c r="AV145" s="347">
        <v>10</v>
      </c>
      <c r="AW145" s="347">
        <v>28</v>
      </c>
      <c r="AX145" s="347">
        <v>144</v>
      </c>
      <c r="AY145" s="347">
        <v>105</v>
      </c>
      <c r="AZ145" s="347">
        <v>73</v>
      </c>
      <c r="BA145" s="347">
        <v>45</v>
      </c>
      <c r="BB145" s="347">
        <v>41</v>
      </c>
      <c r="BC145" s="347">
        <v>19</v>
      </c>
      <c r="BD145" s="347">
        <v>26</v>
      </c>
      <c r="BE145" s="347">
        <v>8</v>
      </c>
      <c r="BF145" s="347">
        <v>6</v>
      </c>
      <c r="BG145" s="347">
        <v>5</v>
      </c>
      <c r="BH145" s="347">
        <v>4</v>
      </c>
      <c r="BI145" s="347">
        <v>3</v>
      </c>
      <c r="BJ145" s="347">
        <v>11</v>
      </c>
      <c r="BK145" s="347">
        <v>6</v>
      </c>
      <c r="BL145" s="347">
        <v>4</v>
      </c>
      <c r="BM145" s="322"/>
    </row>
    <row r="146" spans="1:65">
      <c r="A146" s="324">
        <v>221</v>
      </c>
      <c r="B146" s="343" t="s">
        <v>572</v>
      </c>
      <c r="C146" s="347">
        <v>1247</v>
      </c>
      <c r="D146" s="347">
        <v>80</v>
      </c>
      <c r="E146" s="347">
        <v>32</v>
      </c>
      <c r="F146" s="347">
        <v>16</v>
      </c>
      <c r="G146" s="347">
        <v>60</v>
      </c>
      <c r="H146" s="347">
        <v>309</v>
      </c>
      <c r="I146" s="347">
        <v>254</v>
      </c>
      <c r="J146" s="347">
        <v>155</v>
      </c>
      <c r="K146" s="347">
        <v>84</v>
      </c>
      <c r="L146" s="347">
        <v>52</v>
      </c>
      <c r="M146" s="347">
        <v>41</v>
      </c>
      <c r="N146" s="347">
        <v>37</v>
      </c>
      <c r="O146" s="347">
        <v>25</v>
      </c>
      <c r="P146" s="347">
        <v>23</v>
      </c>
      <c r="Q146" s="347">
        <v>24</v>
      </c>
      <c r="R146" s="347">
        <v>20</v>
      </c>
      <c r="S146" s="347">
        <v>8</v>
      </c>
      <c r="T146" s="347">
        <v>9</v>
      </c>
      <c r="U146" s="347">
        <v>7</v>
      </c>
      <c r="V146" s="347">
        <v>11</v>
      </c>
      <c r="W146" s="348"/>
      <c r="X146" s="347">
        <v>617</v>
      </c>
      <c r="Y146" s="347">
        <v>46</v>
      </c>
      <c r="Z146" s="347">
        <v>18</v>
      </c>
      <c r="AA146" s="347">
        <v>9</v>
      </c>
      <c r="AB146" s="347">
        <v>30</v>
      </c>
      <c r="AC146" s="347">
        <v>141</v>
      </c>
      <c r="AD146" s="347">
        <v>115</v>
      </c>
      <c r="AE146" s="347">
        <v>78</v>
      </c>
      <c r="AF146" s="347">
        <v>44</v>
      </c>
      <c r="AG146" s="347">
        <v>31</v>
      </c>
      <c r="AH146" s="347">
        <v>22</v>
      </c>
      <c r="AI146" s="347">
        <v>19</v>
      </c>
      <c r="AJ146" s="347">
        <v>17</v>
      </c>
      <c r="AK146" s="347">
        <v>13</v>
      </c>
      <c r="AL146" s="347">
        <v>14</v>
      </c>
      <c r="AM146" s="347">
        <v>7</v>
      </c>
      <c r="AN146" s="347">
        <v>6</v>
      </c>
      <c r="AO146" s="347">
        <v>1</v>
      </c>
      <c r="AP146" s="347">
        <v>3</v>
      </c>
      <c r="AQ146" s="347">
        <v>3</v>
      </c>
      <c r="AR146" s="361"/>
      <c r="AS146" s="346">
        <v>630</v>
      </c>
      <c r="AT146" s="347">
        <v>34</v>
      </c>
      <c r="AU146" s="347">
        <v>14</v>
      </c>
      <c r="AV146" s="347">
        <v>7</v>
      </c>
      <c r="AW146" s="347">
        <v>30</v>
      </c>
      <c r="AX146" s="347">
        <v>168</v>
      </c>
      <c r="AY146" s="347">
        <v>139</v>
      </c>
      <c r="AZ146" s="347">
        <v>77</v>
      </c>
      <c r="BA146" s="347">
        <v>40</v>
      </c>
      <c r="BB146" s="347">
        <v>21</v>
      </c>
      <c r="BC146" s="347">
        <v>19</v>
      </c>
      <c r="BD146" s="347">
        <v>18</v>
      </c>
      <c r="BE146" s="347">
        <v>8</v>
      </c>
      <c r="BF146" s="347">
        <v>10</v>
      </c>
      <c r="BG146" s="347">
        <v>10</v>
      </c>
      <c r="BH146" s="347">
        <v>13</v>
      </c>
      <c r="BI146" s="347">
        <v>2</v>
      </c>
      <c r="BJ146" s="347">
        <v>8</v>
      </c>
      <c r="BK146" s="347">
        <v>4</v>
      </c>
      <c r="BL146" s="347">
        <v>8</v>
      </c>
      <c r="BM146" s="322"/>
    </row>
    <row r="147" spans="1:65">
      <c r="A147" s="324">
        <v>222</v>
      </c>
      <c r="B147" s="343" t="s">
        <v>283</v>
      </c>
      <c r="C147" s="347">
        <v>544</v>
      </c>
      <c r="D147" s="347">
        <v>28</v>
      </c>
      <c r="E147" s="347">
        <v>11</v>
      </c>
      <c r="F147" s="347">
        <v>3</v>
      </c>
      <c r="G147" s="347">
        <v>36</v>
      </c>
      <c r="H147" s="347">
        <v>148</v>
      </c>
      <c r="I147" s="347">
        <v>79</v>
      </c>
      <c r="J147" s="347">
        <v>61</v>
      </c>
      <c r="K147" s="347">
        <v>33</v>
      </c>
      <c r="L147" s="347">
        <v>23</v>
      </c>
      <c r="M147" s="347">
        <v>31</v>
      </c>
      <c r="N147" s="347">
        <v>15</v>
      </c>
      <c r="O147" s="347">
        <v>12</v>
      </c>
      <c r="P147" s="347">
        <v>12</v>
      </c>
      <c r="Q147" s="347">
        <v>12</v>
      </c>
      <c r="R147" s="347">
        <v>13</v>
      </c>
      <c r="S147" s="347">
        <v>5</v>
      </c>
      <c r="T147" s="347">
        <v>10</v>
      </c>
      <c r="U147" s="347">
        <v>5</v>
      </c>
      <c r="V147" s="347">
        <v>7</v>
      </c>
      <c r="W147" s="348"/>
      <c r="X147" s="347">
        <v>279</v>
      </c>
      <c r="Y147" s="347">
        <v>17</v>
      </c>
      <c r="Z147" s="347">
        <v>7</v>
      </c>
      <c r="AA147" s="347">
        <v>2</v>
      </c>
      <c r="AB147" s="347">
        <v>17</v>
      </c>
      <c r="AC147" s="347">
        <v>75</v>
      </c>
      <c r="AD147" s="347">
        <v>36</v>
      </c>
      <c r="AE147" s="347">
        <v>30</v>
      </c>
      <c r="AF147" s="347">
        <v>21</v>
      </c>
      <c r="AG147" s="347">
        <v>15</v>
      </c>
      <c r="AH147" s="347">
        <v>21</v>
      </c>
      <c r="AI147" s="347">
        <v>7</v>
      </c>
      <c r="AJ147" s="347">
        <v>9</v>
      </c>
      <c r="AK147" s="347">
        <v>5</v>
      </c>
      <c r="AL147" s="347">
        <v>6</v>
      </c>
      <c r="AM147" s="347">
        <v>6</v>
      </c>
      <c r="AN147" s="347">
        <v>2</v>
      </c>
      <c r="AO147" s="347">
        <v>3</v>
      </c>
      <c r="AP147" s="347">
        <v>0</v>
      </c>
      <c r="AQ147" s="347">
        <v>0</v>
      </c>
      <c r="AR147" s="361"/>
      <c r="AS147" s="346">
        <v>265</v>
      </c>
      <c r="AT147" s="347">
        <v>11</v>
      </c>
      <c r="AU147" s="347">
        <v>4</v>
      </c>
      <c r="AV147" s="347">
        <v>1</v>
      </c>
      <c r="AW147" s="347">
        <v>19</v>
      </c>
      <c r="AX147" s="347">
        <v>73</v>
      </c>
      <c r="AY147" s="347">
        <v>43</v>
      </c>
      <c r="AZ147" s="347">
        <v>31</v>
      </c>
      <c r="BA147" s="347">
        <v>12</v>
      </c>
      <c r="BB147" s="347">
        <v>8</v>
      </c>
      <c r="BC147" s="347">
        <v>10</v>
      </c>
      <c r="BD147" s="347">
        <v>8</v>
      </c>
      <c r="BE147" s="347">
        <v>3</v>
      </c>
      <c r="BF147" s="347">
        <v>7</v>
      </c>
      <c r="BG147" s="347">
        <v>6</v>
      </c>
      <c r="BH147" s="347">
        <v>7</v>
      </c>
      <c r="BI147" s="347">
        <v>3</v>
      </c>
      <c r="BJ147" s="347">
        <v>7</v>
      </c>
      <c r="BK147" s="347">
        <v>5</v>
      </c>
      <c r="BL147" s="347">
        <v>7</v>
      </c>
      <c r="BM147" s="322"/>
    </row>
    <row r="148" spans="1:65">
      <c r="A148" s="324">
        <v>223</v>
      </c>
      <c r="B148" s="343" t="s">
        <v>284</v>
      </c>
      <c r="C148" s="347">
        <v>1470</v>
      </c>
      <c r="D148" s="347">
        <v>62</v>
      </c>
      <c r="E148" s="347">
        <v>27</v>
      </c>
      <c r="F148" s="347">
        <v>16</v>
      </c>
      <c r="G148" s="347">
        <v>104</v>
      </c>
      <c r="H148" s="347">
        <v>387</v>
      </c>
      <c r="I148" s="347">
        <v>291</v>
      </c>
      <c r="J148" s="347">
        <v>157</v>
      </c>
      <c r="K148" s="347">
        <v>106</v>
      </c>
      <c r="L148" s="347">
        <v>64</v>
      </c>
      <c r="M148" s="347">
        <v>52</v>
      </c>
      <c r="N148" s="347">
        <v>37</v>
      </c>
      <c r="O148" s="347">
        <v>34</v>
      </c>
      <c r="P148" s="347">
        <v>23</v>
      </c>
      <c r="Q148" s="347">
        <v>18</v>
      </c>
      <c r="R148" s="347">
        <v>32</v>
      </c>
      <c r="S148" s="347">
        <v>21</v>
      </c>
      <c r="T148" s="347">
        <v>11</v>
      </c>
      <c r="U148" s="347">
        <v>19</v>
      </c>
      <c r="V148" s="347">
        <v>9</v>
      </c>
      <c r="W148" s="348"/>
      <c r="X148" s="347">
        <v>742</v>
      </c>
      <c r="Y148" s="347">
        <v>30</v>
      </c>
      <c r="Z148" s="347">
        <v>13</v>
      </c>
      <c r="AA148" s="347">
        <v>7</v>
      </c>
      <c r="AB148" s="347">
        <v>52</v>
      </c>
      <c r="AC148" s="347">
        <v>172</v>
      </c>
      <c r="AD148" s="347">
        <v>165</v>
      </c>
      <c r="AE148" s="347">
        <v>88</v>
      </c>
      <c r="AF148" s="347">
        <v>60</v>
      </c>
      <c r="AG148" s="347">
        <v>35</v>
      </c>
      <c r="AH148" s="347">
        <v>26</v>
      </c>
      <c r="AI148" s="347">
        <v>18</v>
      </c>
      <c r="AJ148" s="347">
        <v>24</v>
      </c>
      <c r="AK148" s="347">
        <v>13</v>
      </c>
      <c r="AL148" s="347">
        <v>9</v>
      </c>
      <c r="AM148" s="347">
        <v>14</v>
      </c>
      <c r="AN148" s="347">
        <v>10</v>
      </c>
      <c r="AO148" s="347">
        <v>2</v>
      </c>
      <c r="AP148" s="347">
        <v>4</v>
      </c>
      <c r="AQ148" s="347">
        <v>0</v>
      </c>
      <c r="AR148" s="361"/>
      <c r="AS148" s="346">
        <v>728</v>
      </c>
      <c r="AT148" s="347">
        <v>32</v>
      </c>
      <c r="AU148" s="347">
        <v>14</v>
      </c>
      <c r="AV148" s="347">
        <v>9</v>
      </c>
      <c r="AW148" s="347">
        <v>52</v>
      </c>
      <c r="AX148" s="347">
        <v>215</v>
      </c>
      <c r="AY148" s="347">
        <v>126</v>
      </c>
      <c r="AZ148" s="347">
        <v>69</v>
      </c>
      <c r="BA148" s="347">
        <v>46</v>
      </c>
      <c r="BB148" s="347">
        <v>29</v>
      </c>
      <c r="BC148" s="347">
        <v>26</v>
      </c>
      <c r="BD148" s="347">
        <v>19</v>
      </c>
      <c r="BE148" s="347">
        <v>10</v>
      </c>
      <c r="BF148" s="347">
        <v>10</v>
      </c>
      <c r="BG148" s="347">
        <v>9</v>
      </c>
      <c r="BH148" s="347">
        <v>18</v>
      </c>
      <c r="BI148" s="347">
        <v>11</v>
      </c>
      <c r="BJ148" s="347">
        <v>9</v>
      </c>
      <c r="BK148" s="347">
        <v>15</v>
      </c>
      <c r="BL148" s="347">
        <v>9</v>
      </c>
      <c r="BM148" s="322"/>
    </row>
    <row r="149" spans="1:65">
      <c r="A149" s="324">
        <v>224</v>
      </c>
      <c r="B149" s="343" t="s">
        <v>148</v>
      </c>
      <c r="C149" s="347">
        <v>1199</v>
      </c>
      <c r="D149" s="347">
        <v>56</v>
      </c>
      <c r="E149" s="347">
        <v>25</v>
      </c>
      <c r="F149" s="347">
        <v>11</v>
      </c>
      <c r="G149" s="347">
        <v>108</v>
      </c>
      <c r="H149" s="347">
        <v>363</v>
      </c>
      <c r="I149" s="347">
        <v>193</v>
      </c>
      <c r="J149" s="347">
        <v>118</v>
      </c>
      <c r="K149" s="347">
        <v>86</v>
      </c>
      <c r="L149" s="347">
        <v>49</v>
      </c>
      <c r="M149" s="347">
        <v>47</v>
      </c>
      <c r="N149" s="347">
        <v>30</v>
      </c>
      <c r="O149" s="347">
        <v>31</v>
      </c>
      <c r="P149" s="347">
        <v>19</v>
      </c>
      <c r="Q149" s="347">
        <v>18</v>
      </c>
      <c r="R149" s="347">
        <v>12</v>
      </c>
      <c r="S149" s="347">
        <v>10</v>
      </c>
      <c r="T149" s="347">
        <v>6</v>
      </c>
      <c r="U149" s="347">
        <v>8</v>
      </c>
      <c r="V149" s="347">
        <v>9</v>
      </c>
      <c r="W149" s="348"/>
      <c r="X149" s="347">
        <v>656</v>
      </c>
      <c r="Y149" s="347">
        <v>32</v>
      </c>
      <c r="Z149" s="347">
        <v>13</v>
      </c>
      <c r="AA149" s="347">
        <v>4</v>
      </c>
      <c r="AB149" s="347">
        <v>73</v>
      </c>
      <c r="AC149" s="347">
        <v>187</v>
      </c>
      <c r="AD149" s="347">
        <v>105</v>
      </c>
      <c r="AE149" s="347">
        <v>57</v>
      </c>
      <c r="AF149" s="347">
        <v>42</v>
      </c>
      <c r="AG149" s="347">
        <v>27</v>
      </c>
      <c r="AH149" s="347">
        <v>36</v>
      </c>
      <c r="AI149" s="347">
        <v>20</v>
      </c>
      <c r="AJ149" s="347">
        <v>17</v>
      </c>
      <c r="AK149" s="347">
        <v>11</v>
      </c>
      <c r="AL149" s="347">
        <v>12</v>
      </c>
      <c r="AM149" s="347">
        <v>6</v>
      </c>
      <c r="AN149" s="347">
        <v>4</v>
      </c>
      <c r="AO149" s="347">
        <v>4</v>
      </c>
      <c r="AP149" s="347">
        <v>5</v>
      </c>
      <c r="AQ149" s="347">
        <v>1</v>
      </c>
      <c r="AR149" s="361"/>
      <c r="AS149" s="346">
        <v>543</v>
      </c>
      <c r="AT149" s="347">
        <v>24</v>
      </c>
      <c r="AU149" s="347">
        <v>12</v>
      </c>
      <c r="AV149" s="347">
        <v>7</v>
      </c>
      <c r="AW149" s="347">
        <v>35</v>
      </c>
      <c r="AX149" s="347">
        <v>176</v>
      </c>
      <c r="AY149" s="347">
        <v>88</v>
      </c>
      <c r="AZ149" s="347">
        <v>61</v>
      </c>
      <c r="BA149" s="347">
        <v>44</v>
      </c>
      <c r="BB149" s="347">
        <v>22</v>
      </c>
      <c r="BC149" s="347">
        <v>11</v>
      </c>
      <c r="BD149" s="347">
        <v>10</v>
      </c>
      <c r="BE149" s="347">
        <v>14</v>
      </c>
      <c r="BF149" s="347">
        <v>8</v>
      </c>
      <c r="BG149" s="347">
        <v>6</v>
      </c>
      <c r="BH149" s="347">
        <v>6</v>
      </c>
      <c r="BI149" s="347">
        <v>6</v>
      </c>
      <c r="BJ149" s="347">
        <v>2</v>
      </c>
      <c r="BK149" s="347">
        <v>3</v>
      </c>
      <c r="BL149" s="347">
        <v>8</v>
      </c>
      <c r="BM149" s="322"/>
    </row>
    <row r="150" spans="1:65">
      <c r="A150" s="324">
        <v>225</v>
      </c>
      <c r="B150" s="343" t="s">
        <v>285</v>
      </c>
      <c r="C150" s="347">
        <v>833</v>
      </c>
      <c r="D150" s="347">
        <v>54</v>
      </c>
      <c r="E150" s="347">
        <v>20</v>
      </c>
      <c r="F150" s="347">
        <v>9</v>
      </c>
      <c r="G150" s="347">
        <v>67</v>
      </c>
      <c r="H150" s="347">
        <v>206</v>
      </c>
      <c r="I150" s="347">
        <v>136</v>
      </c>
      <c r="J150" s="347">
        <v>105</v>
      </c>
      <c r="K150" s="347">
        <v>62</v>
      </c>
      <c r="L150" s="347">
        <v>29</v>
      </c>
      <c r="M150" s="347">
        <v>34</v>
      </c>
      <c r="N150" s="347">
        <v>26</v>
      </c>
      <c r="O150" s="347">
        <v>20</v>
      </c>
      <c r="P150" s="347">
        <v>8</v>
      </c>
      <c r="Q150" s="347">
        <v>8</v>
      </c>
      <c r="R150" s="347">
        <v>15</v>
      </c>
      <c r="S150" s="347">
        <v>6</v>
      </c>
      <c r="T150" s="347">
        <v>7</v>
      </c>
      <c r="U150" s="347">
        <v>10</v>
      </c>
      <c r="V150" s="347">
        <v>11</v>
      </c>
      <c r="W150" s="348"/>
      <c r="X150" s="347">
        <v>412</v>
      </c>
      <c r="Y150" s="347">
        <v>23</v>
      </c>
      <c r="Z150" s="347">
        <v>11</v>
      </c>
      <c r="AA150" s="347">
        <v>5</v>
      </c>
      <c r="AB150" s="347">
        <v>30</v>
      </c>
      <c r="AC150" s="347">
        <v>103</v>
      </c>
      <c r="AD150" s="347">
        <v>66</v>
      </c>
      <c r="AE150" s="347">
        <v>54</v>
      </c>
      <c r="AF150" s="347">
        <v>41</v>
      </c>
      <c r="AG150" s="347">
        <v>15</v>
      </c>
      <c r="AH150" s="347">
        <v>20</v>
      </c>
      <c r="AI150" s="347">
        <v>10</v>
      </c>
      <c r="AJ150" s="347">
        <v>12</v>
      </c>
      <c r="AK150" s="347">
        <v>3</v>
      </c>
      <c r="AL150" s="347">
        <v>4</v>
      </c>
      <c r="AM150" s="347">
        <v>7</v>
      </c>
      <c r="AN150" s="347">
        <v>2</v>
      </c>
      <c r="AO150" s="347">
        <v>1</v>
      </c>
      <c r="AP150" s="347">
        <v>3</v>
      </c>
      <c r="AQ150" s="347">
        <v>2</v>
      </c>
      <c r="AR150" s="361"/>
      <c r="AS150" s="346">
        <v>421</v>
      </c>
      <c r="AT150" s="347">
        <v>31</v>
      </c>
      <c r="AU150" s="347">
        <v>9</v>
      </c>
      <c r="AV150" s="347">
        <v>4</v>
      </c>
      <c r="AW150" s="347">
        <v>37</v>
      </c>
      <c r="AX150" s="347">
        <v>103</v>
      </c>
      <c r="AY150" s="347">
        <v>70</v>
      </c>
      <c r="AZ150" s="347">
        <v>51</v>
      </c>
      <c r="BA150" s="347">
        <v>21</v>
      </c>
      <c r="BB150" s="347">
        <v>14</v>
      </c>
      <c r="BC150" s="347">
        <v>14</v>
      </c>
      <c r="BD150" s="347">
        <v>16</v>
      </c>
      <c r="BE150" s="347">
        <v>8</v>
      </c>
      <c r="BF150" s="347">
        <v>5</v>
      </c>
      <c r="BG150" s="347">
        <v>4</v>
      </c>
      <c r="BH150" s="347">
        <v>8</v>
      </c>
      <c r="BI150" s="347">
        <v>4</v>
      </c>
      <c r="BJ150" s="347">
        <v>6</v>
      </c>
      <c r="BK150" s="347">
        <v>7</v>
      </c>
      <c r="BL150" s="347">
        <v>9</v>
      </c>
      <c r="BM150" s="322"/>
    </row>
    <row r="151" spans="1:65">
      <c r="A151" s="324">
        <v>226</v>
      </c>
      <c r="B151" s="343" t="s">
        <v>286</v>
      </c>
      <c r="C151" s="347">
        <v>1174</v>
      </c>
      <c r="D151" s="347">
        <v>32</v>
      </c>
      <c r="E151" s="347">
        <v>26</v>
      </c>
      <c r="F151" s="347">
        <v>17</v>
      </c>
      <c r="G151" s="347">
        <v>87</v>
      </c>
      <c r="H151" s="347">
        <v>348</v>
      </c>
      <c r="I151" s="347">
        <v>213</v>
      </c>
      <c r="J151" s="347">
        <v>122</v>
      </c>
      <c r="K151" s="347">
        <v>64</v>
      </c>
      <c r="L151" s="347">
        <v>45</v>
      </c>
      <c r="M151" s="347">
        <v>59</v>
      </c>
      <c r="N151" s="347">
        <v>34</v>
      </c>
      <c r="O151" s="347">
        <v>31</v>
      </c>
      <c r="P151" s="347">
        <v>16</v>
      </c>
      <c r="Q151" s="347">
        <v>23</v>
      </c>
      <c r="R151" s="347">
        <v>13</v>
      </c>
      <c r="S151" s="347">
        <v>17</v>
      </c>
      <c r="T151" s="347">
        <v>12</v>
      </c>
      <c r="U151" s="347">
        <v>6</v>
      </c>
      <c r="V151" s="347">
        <v>9</v>
      </c>
      <c r="W151" s="348"/>
      <c r="X151" s="347">
        <v>575</v>
      </c>
      <c r="Y151" s="347">
        <v>16</v>
      </c>
      <c r="Z151" s="347">
        <v>12</v>
      </c>
      <c r="AA151" s="347">
        <v>9</v>
      </c>
      <c r="AB151" s="347">
        <v>47</v>
      </c>
      <c r="AC151" s="347">
        <v>158</v>
      </c>
      <c r="AD151" s="347">
        <v>107</v>
      </c>
      <c r="AE151" s="347">
        <v>63</v>
      </c>
      <c r="AF151" s="347">
        <v>28</v>
      </c>
      <c r="AG151" s="347">
        <v>28</v>
      </c>
      <c r="AH151" s="347">
        <v>29</v>
      </c>
      <c r="AI151" s="347">
        <v>15</v>
      </c>
      <c r="AJ151" s="347">
        <v>16</v>
      </c>
      <c r="AK151" s="347">
        <v>8</v>
      </c>
      <c r="AL151" s="347">
        <v>11</v>
      </c>
      <c r="AM151" s="347">
        <v>7</v>
      </c>
      <c r="AN151" s="347">
        <v>12</v>
      </c>
      <c r="AO151" s="347">
        <v>4</v>
      </c>
      <c r="AP151" s="347">
        <v>2</v>
      </c>
      <c r="AQ151" s="347">
        <v>3</v>
      </c>
      <c r="AR151" s="361"/>
      <c r="AS151" s="346">
        <v>599</v>
      </c>
      <c r="AT151" s="347">
        <v>16</v>
      </c>
      <c r="AU151" s="347">
        <v>14</v>
      </c>
      <c r="AV151" s="347">
        <v>8</v>
      </c>
      <c r="AW151" s="347">
        <v>40</v>
      </c>
      <c r="AX151" s="347">
        <v>190</v>
      </c>
      <c r="AY151" s="347">
        <v>106</v>
      </c>
      <c r="AZ151" s="347">
        <v>59</v>
      </c>
      <c r="BA151" s="347">
        <v>36</v>
      </c>
      <c r="BB151" s="347">
        <v>17</v>
      </c>
      <c r="BC151" s="347">
        <v>30</v>
      </c>
      <c r="BD151" s="347">
        <v>19</v>
      </c>
      <c r="BE151" s="347">
        <v>15</v>
      </c>
      <c r="BF151" s="347">
        <v>8</v>
      </c>
      <c r="BG151" s="347">
        <v>12</v>
      </c>
      <c r="BH151" s="347">
        <v>6</v>
      </c>
      <c r="BI151" s="347">
        <v>5</v>
      </c>
      <c r="BJ151" s="347">
        <v>8</v>
      </c>
      <c r="BK151" s="347">
        <v>4</v>
      </c>
      <c r="BL151" s="347">
        <v>6</v>
      </c>
      <c r="BM151" s="322"/>
    </row>
    <row r="152" spans="1:65">
      <c r="A152" s="324">
        <v>227</v>
      </c>
      <c r="B152" s="343" t="s">
        <v>287</v>
      </c>
      <c r="C152" s="347">
        <v>876</v>
      </c>
      <c r="D152" s="347">
        <v>38</v>
      </c>
      <c r="E152" s="347">
        <v>20</v>
      </c>
      <c r="F152" s="347">
        <v>12</v>
      </c>
      <c r="G152" s="347">
        <v>75</v>
      </c>
      <c r="H152" s="347">
        <v>258</v>
      </c>
      <c r="I152" s="347">
        <v>128</v>
      </c>
      <c r="J152" s="347">
        <v>92</v>
      </c>
      <c r="K152" s="347">
        <v>58</v>
      </c>
      <c r="L152" s="347">
        <v>43</v>
      </c>
      <c r="M152" s="347">
        <v>42</v>
      </c>
      <c r="N152" s="347">
        <v>22</v>
      </c>
      <c r="O152" s="347">
        <v>16</v>
      </c>
      <c r="P152" s="347">
        <v>17</v>
      </c>
      <c r="Q152" s="347">
        <v>8</v>
      </c>
      <c r="R152" s="347">
        <v>7</v>
      </c>
      <c r="S152" s="347">
        <v>12</v>
      </c>
      <c r="T152" s="347">
        <v>7</v>
      </c>
      <c r="U152" s="347">
        <v>12</v>
      </c>
      <c r="V152" s="347">
        <v>9</v>
      </c>
      <c r="W152" s="348"/>
      <c r="X152" s="347">
        <v>448</v>
      </c>
      <c r="Y152" s="347">
        <v>17</v>
      </c>
      <c r="Z152" s="347">
        <v>8</v>
      </c>
      <c r="AA152" s="347">
        <v>3</v>
      </c>
      <c r="AB152" s="347">
        <v>50</v>
      </c>
      <c r="AC152" s="347">
        <v>130</v>
      </c>
      <c r="AD152" s="347">
        <v>64</v>
      </c>
      <c r="AE152" s="347">
        <v>41</v>
      </c>
      <c r="AF152" s="347">
        <v>34</v>
      </c>
      <c r="AG152" s="347">
        <v>27</v>
      </c>
      <c r="AH152" s="347">
        <v>22</v>
      </c>
      <c r="AI152" s="347">
        <v>14</v>
      </c>
      <c r="AJ152" s="347">
        <v>11</v>
      </c>
      <c r="AK152" s="347">
        <v>7</v>
      </c>
      <c r="AL152" s="347">
        <v>5</v>
      </c>
      <c r="AM152" s="347">
        <v>1</v>
      </c>
      <c r="AN152" s="347">
        <v>5</v>
      </c>
      <c r="AO152" s="347">
        <v>3</v>
      </c>
      <c r="AP152" s="347">
        <v>5</v>
      </c>
      <c r="AQ152" s="347">
        <v>1</v>
      </c>
      <c r="AR152" s="361"/>
      <c r="AS152" s="346">
        <v>428</v>
      </c>
      <c r="AT152" s="347">
        <v>21</v>
      </c>
      <c r="AU152" s="347">
        <v>12</v>
      </c>
      <c r="AV152" s="347">
        <v>9</v>
      </c>
      <c r="AW152" s="347">
        <v>25</v>
      </c>
      <c r="AX152" s="347">
        <v>128</v>
      </c>
      <c r="AY152" s="347">
        <v>64</v>
      </c>
      <c r="AZ152" s="347">
        <v>51</v>
      </c>
      <c r="BA152" s="347">
        <v>24</v>
      </c>
      <c r="BB152" s="347">
        <v>16</v>
      </c>
      <c r="BC152" s="347">
        <v>20</v>
      </c>
      <c r="BD152" s="347">
        <v>8</v>
      </c>
      <c r="BE152" s="347">
        <v>5</v>
      </c>
      <c r="BF152" s="347">
        <v>10</v>
      </c>
      <c r="BG152" s="347">
        <v>3</v>
      </c>
      <c r="BH152" s="347">
        <v>6</v>
      </c>
      <c r="BI152" s="347">
        <v>7</v>
      </c>
      <c r="BJ152" s="347">
        <v>4</v>
      </c>
      <c r="BK152" s="347">
        <v>7</v>
      </c>
      <c r="BL152" s="347">
        <v>8</v>
      </c>
      <c r="BM152" s="322"/>
    </row>
    <row r="153" spans="1:65">
      <c r="A153" s="324">
        <v>228</v>
      </c>
      <c r="B153" s="343" t="s">
        <v>288</v>
      </c>
      <c r="C153" s="347">
        <v>1915</v>
      </c>
      <c r="D153" s="347">
        <v>118</v>
      </c>
      <c r="E153" s="347">
        <v>50</v>
      </c>
      <c r="F153" s="347">
        <v>24</v>
      </c>
      <c r="G153" s="347">
        <v>91</v>
      </c>
      <c r="H153" s="347">
        <v>415</v>
      </c>
      <c r="I153" s="347">
        <v>391</v>
      </c>
      <c r="J153" s="347">
        <v>259</v>
      </c>
      <c r="K153" s="347">
        <v>162</v>
      </c>
      <c r="L153" s="347">
        <v>108</v>
      </c>
      <c r="M153" s="347">
        <v>82</v>
      </c>
      <c r="N153" s="347">
        <v>65</v>
      </c>
      <c r="O153" s="347">
        <v>48</v>
      </c>
      <c r="P153" s="347">
        <v>23</v>
      </c>
      <c r="Q153" s="347">
        <v>25</v>
      </c>
      <c r="R153" s="347">
        <v>18</v>
      </c>
      <c r="S153" s="347">
        <v>9</v>
      </c>
      <c r="T153" s="347">
        <v>9</v>
      </c>
      <c r="U153" s="347">
        <v>13</v>
      </c>
      <c r="V153" s="347">
        <v>5</v>
      </c>
      <c r="W153" s="348"/>
      <c r="X153" s="347">
        <v>1042</v>
      </c>
      <c r="Y153" s="347">
        <v>60</v>
      </c>
      <c r="Z153" s="347">
        <v>26</v>
      </c>
      <c r="AA153" s="347">
        <v>13</v>
      </c>
      <c r="AB153" s="347">
        <v>47</v>
      </c>
      <c r="AC153" s="347">
        <v>187</v>
      </c>
      <c r="AD153" s="347">
        <v>227</v>
      </c>
      <c r="AE153" s="347">
        <v>161</v>
      </c>
      <c r="AF153" s="347">
        <v>91</v>
      </c>
      <c r="AG153" s="347">
        <v>68</v>
      </c>
      <c r="AH153" s="347">
        <v>45</v>
      </c>
      <c r="AI153" s="347">
        <v>39</v>
      </c>
      <c r="AJ153" s="347">
        <v>31</v>
      </c>
      <c r="AK153" s="347">
        <v>13</v>
      </c>
      <c r="AL153" s="347">
        <v>11</v>
      </c>
      <c r="AM153" s="347">
        <v>12</v>
      </c>
      <c r="AN153" s="347">
        <v>2</v>
      </c>
      <c r="AO153" s="347">
        <v>2</v>
      </c>
      <c r="AP153" s="347">
        <v>6</v>
      </c>
      <c r="AQ153" s="347">
        <v>1</v>
      </c>
      <c r="AR153" s="361"/>
      <c r="AS153" s="346">
        <v>873</v>
      </c>
      <c r="AT153" s="347">
        <v>58</v>
      </c>
      <c r="AU153" s="347">
        <v>24</v>
      </c>
      <c r="AV153" s="347">
        <v>11</v>
      </c>
      <c r="AW153" s="347">
        <v>44</v>
      </c>
      <c r="AX153" s="347">
        <v>228</v>
      </c>
      <c r="AY153" s="347">
        <v>164</v>
      </c>
      <c r="AZ153" s="347">
        <v>98</v>
      </c>
      <c r="BA153" s="347">
        <v>71</v>
      </c>
      <c r="BB153" s="347">
        <v>40</v>
      </c>
      <c r="BC153" s="347">
        <v>37</v>
      </c>
      <c r="BD153" s="347">
        <v>26</v>
      </c>
      <c r="BE153" s="347">
        <v>17</v>
      </c>
      <c r="BF153" s="347">
        <v>10</v>
      </c>
      <c r="BG153" s="347">
        <v>14</v>
      </c>
      <c r="BH153" s="347">
        <v>6</v>
      </c>
      <c r="BI153" s="347">
        <v>7</v>
      </c>
      <c r="BJ153" s="347">
        <v>7</v>
      </c>
      <c r="BK153" s="347">
        <v>7</v>
      </c>
      <c r="BL153" s="347">
        <v>4</v>
      </c>
      <c r="BM153" s="322"/>
    </row>
    <row r="154" spans="1:65">
      <c r="A154" s="324">
        <v>229</v>
      </c>
      <c r="B154" s="343" t="s">
        <v>131</v>
      </c>
      <c r="C154" s="347">
        <v>1929</v>
      </c>
      <c r="D154" s="347">
        <v>102</v>
      </c>
      <c r="E154" s="347">
        <v>51</v>
      </c>
      <c r="F154" s="347">
        <v>22</v>
      </c>
      <c r="G154" s="347">
        <v>108</v>
      </c>
      <c r="H154" s="347">
        <v>475</v>
      </c>
      <c r="I154" s="347">
        <v>360</v>
      </c>
      <c r="J154" s="347">
        <v>236</v>
      </c>
      <c r="K154" s="347">
        <v>139</v>
      </c>
      <c r="L154" s="347">
        <v>105</v>
      </c>
      <c r="M154" s="347">
        <v>89</v>
      </c>
      <c r="N154" s="347">
        <v>62</v>
      </c>
      <c r="O154" s="347">
        <v>44</v>
      </c>
      <c r="P154" s="347">
        <v>22</v>
      </c>
      <c r="Q154" s="347">
        <v>19</v>
      </c>
      <c r="R154" s="347">
        <v>22</v>
      </c>
      <c r="S154" s="347">
        <v>15</v>
      </c>
      <c r="T154" s="347">
        <v>26</v>
      </c>
      <c r="U154" s="347">
        <v>22</v>
      </c>
      <c r="V154" s="347">
        <v>10</v>
      </c>
      <c r="W154" s="348"/>
      <c r="X154" s="347">
        <v>989</v>
      </c>
      <c r="Y154" s="347">
        <v>49</v>
      </c>
      <c r="Z154" s="347">
        <v>24</v>
      </c>
      <c r="AA154" s="347">
        <v>7</v>
      </c>
      <c r="AB154" s="347">
        <v>67</v>
      </c>
      <c r="AC154" s="347">
        <v>243</v>
      </c>
      <c r="AD154" s="347">
        <v>178</v>
      </c>
      <c r="AE154" s="347">
        <v>124</v>
      </c>
      <c r="AF154" s="347">
        <v>81</v>
      </c>
      <c r="AG154" s="347">
        <v>64</v>
      </c>
      <c r="AH154" s="347">
        <v>49</v>
      </c>
      <c r="AI154" s="347">
        <v>27</v>
      </c>
      <c r="AJ154" s="347">
        <v>24</v>
      </c>
      <c r="AK154" s="347">
        <v>10</v>
      </c>
      <c r="AL154" s="347">
        <v>11</v>
      </c>
      <c r="AM154" s="347">
        <v>10</v>
      </c>
      <c r="AN154" s="347">
        <v>6</v>
      </c>
      <c r="AO154" s="347">
        <v>6</v>
      </c>
      <c r="AP154" s="347">
        <v>6</v>
      </c>
      <c r="AQ154" s="347">
        <v>3</v>
      </c>
      <c r="AR154" s="361"/>
      <c r="AS154" s="346">
        <v>940</v>
      </c>
      <c r="AT154" s="347">
        <v>53</v>
      </c>
      <c r="AU154" s="347">
        <v>27</v>
      </c>
      <c r="AV154" s="347">
        <v>15</v>
      </c>
      <c r="AW154" s="347">
        <v>41</v>
      </c>
      <c r="AX154" s="347">
        <v>232</v>
      </c>
      <c r="AY154" s="347">
        <v>182</v>
      </c>
      <c r="AZ154" s="347">
        <v>112</v>
      </c>
      <c r="BA154" s="347">
        <v>58</v>
      </c>
      <c r="BB154" s="347">
        <v>41</v>
      </c>
      <c r="BC154" s="347">
        <v>40</v>
      </c>
      <c r="BD154" s="347">
        <v>35</v>
      </c>
      <c r="BE154" s="347">
        <v>20</v>
      </c>
      <c r="BF154" s="347">
        <v>12</v>
      </c>
      <c r="BG154" s="347">
        <v>8</v>
      </c>
      <c r="BH154" s="347">
        <v>12</v>
      </c>
      <c r="BI154" s="347">
        <v>9</v>
      </c>
      <c r="BJ154" s="347">
        <v>20</v>
      </c>
      <c r="BK154" s="347">
        <v>16</v>
      </c>
      <c r="BL154" s="347">
        <v>7</v>
      </c>
      <c r="BM154" s="322"/>
    </row>
    <row r="155" spans="1:65">
      <c r="A155" s="324">
        <v>301</v>
      </c>
      <c r="B155" s="343" t="s">
        <v>118</v>
      </c>
      <c r="C155" s="347">
        <v>875</v>
      </c>
      <c r="D155" s="347">
        <v>21</v>
      </c>
      <c r="E155" s="347">
        <v>24</v>
      </c>
      <c r="F155" s="347">
        <v>18</v>
      </c>
      <c r="G155" s="347">
        <v>51</v>
      </c>
      <c r="H155" s="347">
        <v>221</v>
      </c>
      <c r="I155" s="347">
        <v>161</v>
      </c>
      <c r="J155" s="347">
        <v>86</v>
      </c>
      <c r="K155" s="347">
        <v>49</v>
      </c>
      <c r="L155" s="347">
        <v>59</v>
      </c>
      <c r="M155" s="347">
        <v>40</v>
      </c>
      <c r="N155" s="347">
        <v>34</v>
      </c>
      <c r="O155" s="347">
        <v>27</v>
      </c>
      <c r="P155" s="347">
        <v>22</v>
      </c>
      <c r="Q155" s="347">
        <v>15</v>
      </c>
      <c r="R155" s="347">
        <v>11</v>
      </c>
      <c r="S155" s="347">
        <v>12</v>
      </c>
      <c r="T155" s="347">
        <v>8</v>
      </c>
      <c r="U155" s="347">
        <v>8</v>
      </c>
      <c r="V155" s="347">
        <v>8</v>
      </c>
      <c r="W155" s="348"/>
      <c r="X155" s="347">
        <v>441</v>
      </c>
      <c r="Y155" s="347">
        <v>9</v>
      </c>
      <c r="Z155" s="347">
        <v>17</v>
      </c>
      <c r="AA155" s="347">
        <v>11</v>
      </c>
      <c r="AB155" s="347">
        <v>25</v>
      </c>
      <c r="AC155" s="347">
        <v>113</v>
      </c>
      <c r="AD155" s="347">
        <v>70</v>
      </c>
      <c r="AE155" s="347">
        <v>46</v>
      </c>
      <c r="AF155" s="347">
        <v>22</v>
      </c>
      <c r="AG155" s="347">
        <v>37</v>
      </c>
      <c r="AH155" s="347">
        <v>18</v>
      </c>
      <c r="AI155" s="347">
        <v>20</v>
      </c>
      <c r="AJ155" s="347">
        <v>16</v>
      </c>
      <c r="AK155" s="347">
        <v>12</v>
      </c>
      <c r="AL155" s="347">
        <v>10</v>
      </c>
      <c r="AM155" s="347">
        <v>5</v>
      </c>
      <c r="AN155" s="347">
        <v>5</v>
      </c>
      <c r="AO155" s="347">
        <v>2</v>
      </c>
      <c r="AP155" s="347">
        <v>2</v>
      </c>
      <c r="AQ155" s="347">
        <v>1</v>
      </c>
      <c r="AR155" s="361"/>
      <c r="AS155" s="346">
        <v>434</v>
      </c>
      <c r="AT155" s="347">
        <v>12</v>
      </c>
      <c r="AU155" s="347">
        <v>7</v>
      </c>
      <c r="AV155" s="347">
        <v>7</v>
      </c>
      <c r="AW155" s="347">
        <v>26</v>
      </c>
      <c r="AX155" s="347">
        <v>108</v>
      </c>
      <c r="AY155" s="347">
        <v>91</v>
      </c>
      <c r="AZ155" s="347">
        <v>40</v>
      </c>
      <c r="BA155" s="347">
        <v>27</v>
      </c>
      <c r="BB155" s="347">
        <v>22</v>
      </c>
      <c r="BC155" s="347">
        <v>22</v>
      </c>
      <c r="BD155" s="347">
        <v>14</v>
      </c>
      <c r="BE155" s="347">
        <v>11</v>
      </c>
      <c r="BF155" s="347">
        <v>10</v>
      </c>
      <c r="BG155" s="347">
        <v>5</v>
      </c>
      <c r="BH155" s="347">
        <v>6</v>
      </c>
      <c r="BI155" s="347">
        <v>7</v>
      </c>
      <c r="BJ155" s="347">
        <v>6</v>
      </c>
      <c r="BK155" s="347">
        <v>6</v>
      </c>
      <c r="BL155" s="347">
        <v>7</v>
      </c>
      <c r="BM155" s="322"/>
    </row>
    <row r="156" spans="1:65">
      <c r="A156" s="324">
        <v>365</v>
      </c>
      <c r="B156" s="343" t="s">
        <v>289</v>
      </c>
      <c r="C156" s="347">
        <v>502</v>
      </c>
      <c r="D156" s="347">
        <v>18</v>
      </c>
      <c r="E156" s="347">
        <v>9</v>
      </c>
      <c r="F156" s="347">
        <v>5</v>
      </c>
      <c r="G156" s="347">
        <v>46</v>
      </c>
      <c r="H156" s="347">
        <v>133</v>
      </c>
      <c r="I156" s="347">
        <v>84</v>
      </c>
      <c r="J156" s="347">
        <v>58</v>
      </c>
      <c r="K156" s="347">
        <v>35</v>
      </c>
      <c r="L156" s="347">
        <v>21</v>
      </c>
      <c r="M156" s="347">
        <v>15</v>
      </c>
      <c r="N156" s="347">
        <v>19</v>
      </c>
      <c r="O156" s="347">
        <v>11</v>
      </c>
      <c r="P156" s="347">
        <v>8</v>
      </c>
      <c r="Q156" s="347">
        <v>4</v>
      </c>
      <c r="R156" s="347">
        <v>11</v>
      </c>
      <c r="S156" s="347">
        <v>11</v>
      </c>
      <c r="T156" s="347">
        <v>3</v>
      </c>
      <c r="U156" s="347">
        <v>9</v>
      </c>
      <c r="V156" s="347">
        <v>2</v>
      </c>
      <c r="W156" s="348"/>
      <c r="X156" s="347">
        <v>225</v>
      </c>
      <c r="Y156" s="347">
        <v>8</v>
      </c>
      <c r="Z156" s="347">
        <v>5</v>
      </c>
      <c r="AA156" s="347">
        <v>4</v>
      </c>
      <c r="AB156" s="347">
        <v>28</v>
      </c>
      <c r="AC156" s="347">
        <v>54</v>
      </c>
      <c r="AD156" s="347">
        <v>38</v>
      </c>
      <c r="AE156" s="347">
        <v>31</v>
      </c>
      <c r="AF156" s="347">
        <v>20</v>
      </c>
      <c r="AG156" s="347">
        <v>9</v>
      </c>
      <c r="AH156" s="347">
        <v>3</v>
      </c>
      <c r="AI156" s="347">
        <v>3</v>
      </c>
      <c r="AJ156" s="347">
        <v>6</v>
      </c>
      <c r="AK156" s="347">
        <v>3</v>
      </c>
      <c r="AL156" s="347">
        <v>2</v>
      </c>
      <c r="AM156" s="347">
        <v>3</v>
      </c>
      <c r="AN156" s="347">
        <v>6</v>
      </c>
      <c r="AO156" s="347">
        <v>0</v>
      </c>
      <c r="AP156" s="347">
        <v>2</v>
      </c>
      <c r="AQ156" s="347">
        <v>0</v>
      </c>
      <c r="AR156" s="361"/>
      <c r="AS156" s="346">
        <v>277</v>
      </c>
      <c r="AT156" s="347">
        <v>10</v>
      </c>
      <c r="AU156" s="347">
        <v>4</v>
      </c>
      <c r="AV156" s="347">
        <v>1</v>
      </c>
      <c r="AW156" s="347">
        <v>18</v>
      </c>
      <c r="AX156" s="347">
        <v>79</v>
      </c>
      <c r="AY156" s="347">
        <v>46</v>
      </c>
      <c r="AZ156" s="347">
        <v>27</v>
      </c>
      <c r="BA156" s="347">
        <v>15</v>
      </c>
      <c r="BB156" s="347">
        <v>12</v>
      </c>
      <c r="BC156" s="347">
        <v>12</v>
      </c>
      <c r="BD156" s="347">
        <v>16</v>
      </c>
      <c r="BE156" s="347">
        <v>5</v>
      </c>
      <c r="BF156" s="347">
        <v>5</v>
      </c>
      <c r="BG156" s="347">
        <v>2</v>
      </c>
      <c r="BH156" s="347">
        <v>8</v>
      </c>
      <c r="BI156" s="347">
        <v>5</v>
      </c>
      <c r="BJ156" s="347">
        <v>3</v>
      </c>
      <c r="BK156" s="347">
        <v>7</v>
      </c>
      <c r="BL156" s="347">
        <v>2</v>
      </c>
      <c r="BM156" s="322"/>
    </row>
    <row r="157" spans="1:65" ht="12.75" customHeight="1">
      <c r="A157" s="324">
        <v>381</v>
      </c>
      <c r="B157" s="343" t="s">
        <v>290</v>
      </c>
      <c r="C157" s="347">
        <v>856</v>
      </c>
      <c r="D157" s="347">
        <v>28</v>
      </c>
      <c r="E157" s="347">
        <v>15</v>
      </c>
      <c r="F157" s="347">
        <v>11</v>
      </c>
      <c r="G157" s="347">
        <v>49</v>
      </c>
      <c r="H157" s="347">
        <v>191</v>
      </c>
      <c r="I157" s="347">
        <v>167</v>
      </c>
      <c r="J157" s="347">
        <v>116</v>
      </c>
      <c r="K157" s="347">
        <v>77</v>
      </c>
      <c r="L157" s="347">
        <v>50</v>
      </c>
      <c r="M157" s="347">
        <v>34</v>
      </c>
      <c r="N157" s="347">
        <v>29</v>
      </c>
      <c r="O157" s="347">
        <v>19</v>
      </c>
      <c r="P157" s="347">
        <v>12</v>
      </c>
      <c r="Q157" s="347">
        <v>8</v>
      </c>
      <c r="R157" s="347">
        <v>14</v>
      </c>
      <c r="S157" s="347">
        <v>10</v>
      </c>
      <c r="T157" s="347">
        <v>6</v>
      </c>
      <c r="U157" s="347">
        <v>6</v>
      </c>
      <c r="V157" s="347">
        <v>14</v>
      </c>
      <c r="W157" s="348"/>
      <c r="X157" s="347">
        <v>441</v>
      </c>
      <c r="Y157" s="347">
        <v>8</v>
      </c>
      <c r="Z157" s="347">
        <v>7</v>
      </c>
      <c r="AA157" s="347">
        <v>6</v>
      </c>
      <c r="AB157" s="347">
        <v>27</v>
      </c>
      <c r="AC157" s="347">
        <v>99</v>
      </c>
      <c r="AD157" s="347">
        <v>86</v>
      </c>
      <c r="AE157" s="347">
        <v>63</v>
      </c>
      <c r="AF157" s="347">
        <v>36</v>
      </c>
      <c r="AG157" s="347">
        <v>29</v>
      </c>
      <c r="AH157" s="347">
        <v>24</v>
      </c>
      <c r="AI157" s="347">
        <v>14</v>
      </c>
      <c r="AJ157" s="347">
        <v>12</v>
      </c>
      <c r="AK157" s="347">
        <v>7</v>
      </c>
      <c r="AL157" s="347">
        <v>4</v>
      </c>
      <c r="AM157" s="347">
        <v>11</v>
      </c>
      <c r="AN157" s="347">
        <v>5</v>
      </c>
      <c r="AO157" s="347">
        <v>1</v>
      </c>
      <c r="AP157" s="347">
        <v>1</v>
      </c>
      <c r="AQ157" s="347">
        <v>1</v>
      </c>
      <c r="AR157" s="361"/>
      <c r="AS157" s="346">
        <v>415</v>
      </c>
      <c r="AT157" s="347">
        <v>20</v>
      </c>
      <c r="AU157" s="347">
        <v>8</v>
      </c>
      <c r="AV157" s="347">
        <v>5</v>
      </c>
      <c r="AW157" s="347">
        <v>22</v>
      </c>
      <c r="AX157" s="347">
        <v>92</v>
      </c>
      <c r="AY157" s="347">
        <v>81</v>
      </c>
      <c r="AZ157" s="347">
        <v>53</v>
      </c>
      <c r="BA157" s="347">
        <v>41</v>
      </c>
      <c r="BB157" s="347">
        <v>21</v>
      </c>
      <c r="BC157" s="347">
        <v>10</v>
      </c>
      <c r="BD157" s="347">
        <v>15</v>
      </c>
      <c r="BE157" s="347">
        <v>7</v>
      </c>
      <c r="BF157" s="347">
        <v>5</v>
      </c>
      <c r="BG157" s="347">
        <v>4</v>
      </c>
      <c r="BH157" s="347">
        <v>3</v>
      </c>
      <c r="BI157" s="347">
        <v>5</v>
      </c>
      <c r="BJ157" s="347">
        <v>5</v>
      </c>
      <c r="BK157" s="347">
        <v>5</v>
      </c>
      <c r="BL157" s="347">
        <v>13</v>
      </c>
      <c r="BM157" s="322"/>
    </row>
    <row r="158" spans="1:65" ht="12.75" customHeight="1">
      <c r="A158" s="324">
        <v>382</v>
      </c>
      <c r="B158" s="343" t="s">
        <v>291</v>
      </c>
      <c r="C158" s="347">
        <v>1144</v>
      </c>
      <c r="D158" s="347">
        <v>65</v>
      </c>
      <c r="E158" s="347">
        <v>23</v>
      </c>
      <c r="F158" s="347">
        <v>20</v>
      </c>
      <c r="G158" s="347">
        <v>72</v>
      </c>
      <c r="H158" s="347">
        <v>239</v>
      </c>
      <c r="I158" s="347">
        <v>229</v>
      </c>
      <c r="J158" s="347">
        <v>128</v>
      </c>
      <c r="K158" s="347">
        <v>84</v>
      </c>
      <c r="L158" s="347">
        <v>57</v>
      </c>
      <c r="M158" s="347">
        <v>70</v>
      </c>
      <c r="N158" s="347">
        <v>41</v>
      </c>
      <c r="O158" s="347">
        <v>32</v>
      </c>
      <c r="P158" s="347">
        <v>22</v>
      </c>
      <c r="Q158" s="347">
        <v>21</v>
      </c>
      <c r="R158" s="347">
        <v>12</v>
      </c>
      <c r="S158" s="347">
        <v>8</v>
      </c>
      <c r="T158" s="347">
        <v>6</v>
      </c>
      <c r="U158" s="347">
        <v>8</v>
      </c>
      <c r="V158" s="347">
        <v>7</v>
      </c>
      <c r="W158" s="348"/>
      <c r="X158" s="347">
        <v>598</v>
      </c>
      <c r="Y158" s="347">
        <v>36</v>
      </c>
      <c r="Z158" s="347">
        <v>12</v>
      </c>
      <c r="AA158" s="347">
        <v>10</v>
      </c>
      <c r="AB158" s="347">
        <v>38</v>
      </c>
      <c r="AC158" s="347">
        <v>122</v>
      </c>
      <c r="AD158" s="347">
        <v>120</v>
      </c>
      <c r="AE158" s="347">
        <v>75</v>
      </c>
      <c r="AF158" s="347">
        <v>49</v>
      </c>
      <c r="AG158" s="347">
        <v>29</v>
      </c>
      <c r="AH158" s="347">
        <v>38</v>
      </c>
      <c r="AI158" s="347">
        <v>17</v>
      </c>
      <c r="AJ158" s="347">
        <v>14</v>
      </c>
      <c r="AK158" s="347">
        <v>15</v>
      </c>
      <c r="AL158" s="347">
        <v>7</v>
      </c>
      <c r="AM158" s="347">
        <v>6</v>
      </c>
      <c r="AN158" s="347">
        <v>5</v>
      </c>
      <c r="AO158" s="347">
        <v>2</v>
      </c>
      <c r="AP158" s="347">
        <v>2</v>
      </c>
      <c r="AQ158" s="347">
        <v>1</v>
      </c>
      <c r="AR158" s="361"/>
      <c r="AS158" s="346">
        <v>546</v>
      </c>
      <c r="AT158" s="347">
        <v>29</v>
      </c>
      <c r="AU158" s="347">
        <v>11</v>
      </c>
      <c r="AV158" s="347">
        <v>10</v>
      </c>
      <c r="AW158" s="347">
        <v>34</v>
      </c>
      <c r="AX158" s="347">
        <v>117</v>
      </c>
      <c r="AY158" s="347">
        <v>109</v>
      </c>
      <c r="AZ158" s="347">
        <v>53</v>
      </c>
      <c r="BA158" s="347">
        <v>35</v>
      </c>
      <c r="BB158" s="347">
        <v>28</v>
      </c>
      <c r="BC158" s="347">
        <v>32</v>
      </c>
      <c r="BD158" s="347">
        <v>24</v>
      </c>
      <c r="BE158" s="347">
        <v>18</v>
      </c>
      <c r="BF158" s="347">
        <v>7</v>
      </c>
      <c r="BG158" s="347">
        <v>14</v>
      </c>
      <c r="BH158" s="347">
        <v>6</v>
      </c>
      <c r="BI158" s="347">
        <v>3</v>
      </c>
      <c r="BJ158" s="347">
        <v>4</v>
      </c>
      <c r="BK158" s="347">
        <v>6</v>
      </c>
      <c r="BL158" s="347">
        <v>6</v>
      </c>
      <c r="BM158" s="322"/>
    </row>
    <row r="159" spans="1:65">
      <c r="A159" s="324">
        <v>442</v>
      </c>
      <c r="B159" s="343" t="s">
        <v>292</v>
      </c>
      <c r="C159" s="347">
        <v>306</v>
      </c>
      <c r="D159" s="347">
        <v>8</v>
      </c>
      <c r="E159" s="347">
        <v>6</v>
      </c>
      <c r="F159" s="347">
        <v>4</v>
      </c>
      <c r="G159" s="347">
        <v>18</v>
      </c>
      <c r="H159" s="347">
        <v>93</v>
      </c>
      <c r="I159" s="347">
        <v>49</v>
      </c>
      <c r="J159" s="347">
        <v>35</v>
      </c>
      <c r="K159" s="347">
        <v>10</v>
      </c>
      <c r="L159" s="347">
        <v>9</v>
      </c>
      <c r="M159" s="347">
        <v>21</v>
      </c>
      <c r="N159" s="347">
        <v>8</v>
      </c>
      <c r="O159" s="347">
        <v>5</v>
      </c>
      <c r="P159" s="347">
        <v>8</v>
      </c>
      <c r="Q159" s="347">
        <v>5</v>
      </c>
      <c r="R159" s="347">
        <v>7</v>
      </c>
      <c r="S159" s="347">
        <v>5</v>
      </c>
      <c r="T159" s="347">
        <v>6</v>
      </c>
      <c r="U159" s="347">
        <v>3</v>
      </c>
      <c r="V159" s="347">
        <v>6</v>
      </c>
      <c r="W159" s="348"/>
      <c r="X159" s="347">
        <v>150</v>
      </c>
      <c r="Y159" s="347">
        <v>6</v>
      </c>
      <c r="Z159" s="347">
        <v>3</v>
      </c>
      <c r="AA159" s="347">
        <v>2</v>
      </c>
      <c r="AB159" s="347">
        <v>8</v>
      </c>
      <c r="AC159" s="347">
        <v>46</v>
      </c>
      <c r="AD159" s="347">
        <v>23</v>
      </c>
      <c r="AE159" s="347">
        <v>15</v>
      </c>
      <c r="AF159" s="347">
        <v>5</v>
      </c>
      <c r="AG159" s="347">
        <v>7</v>
      </c>
      <c r="AH159" s="347">
        <v>11</v>
      </c>
      <c r="AI159" s="347">
        <v>6</v>
      </c>
      <c r="AJ159" s="347">
        <v>2</v>
      </c>
      <c r="AK159" s="347">
        <v>6</v>
      </c>
      <c r="AL159" s="347">
        <v>3</v>
      </c>
      <c r="AM159" s="347">
        <v>2</v>
      </c>
      <c r="AN159" s="347">
        <v>3</v>
      </c>
      <c r="AO159" s="347">
        <v>1</v>
      </c>
      <c r="AP159" s="347">
        <v>0</v>
      </c>
      <c r="AQ159" s="347">
        <v>1</v>
      </c>
      <c r="AR159" s="361"/>
      <c r="AS159" s="346">
        <v>156</v>
      </c>
      <c r="AT159" s="347">
        <v>2</v>
      </c>
      <c r="AU159" s="347">
        <v>3</v>
      </c>
      <c r="AV159" s="347">
        <v>2</v>
      </c>
      <c r="AW159" s="347">
        <v>10</v>
      </c>
      <c r="AX159" s="347">
        <v>47</v>
      </c>
      <c r="AY159" s="347">
        <v>26</v>
      </c>
      <c r="AZ159" s="347">
        <v>20</v>
      </c>
      <c r="BA159" s="347">
        <v>5</v>
      </c>
      <c r="BB159" s="347">
        <v>2</v>
      </c>
      <c r="BC159" s="347">
        <v>10</v>
      </c>
      <c r="BD159" s="347">
        <v>2</v>
      </c>
      <c r="BE159" s="347">
        <v>3</v>
      </c>
      <c r="BF159" s="347">
        <v>2</v>
      </c>
      <c r="BG159" s="347">
        <v>2</v>
      </c>
      <c r="BH159" s="347">
        <v>5</v>
      </c>
      <c r="BI159" s="347">
        <v>2</v>
      </c>
      <c r="BJ159" s="347">
        <v>5</v>
      </c>
      <c r="BK159" s="347">
        <v>3</v>
      </c>
      <c r="BL159" s="347">
        <v>5</v>
      </c>
      <c r="BM159" s="322"/>
    </row>
    <row r="160" spans="1:65">
      <c r="A160" s="324">
        <v>443</v>
      </c>
      <c r="B160" s="343" t="s">
        <v>293</v>
      </c>
      <c r="C160" s="347">
        <v>612</v>
      </c>
      <c r="D160" s="347">
        <v>35</v>
      </c>
      <c r="E160" s="347">
        <v>9</v>
      </c>
      <c r="F160" s="347">
        <v>13</v>
      </c>
      <c r="G160" s="347">
        <v>45</v>
      </c>
      <c r="H160" s="347">
        <v>141</v>
      </c>
      <c r="I160" s="347">
        <v>118</v>
      </c>
      <c r="J160" s="347">
        <v>72</v>
      </c>
      <c r="K160" s="347">
        <v>47</v>
      </c>
      <c r="L160" s="347">
        <v>22</v>
      </c>
      <c r="M160" s="347">
        <v>33</v>
      </c>
      <c r="N160" s="347">
        <v>15</v>
      </c>
      <c r="O160" s="347">
        <v>18</v>
      </c>
      <c r="P160" s="347">
        <v>6</v>
      </c>
      <c r="Q160" s="347">
        <v>8</v>
      </c>
      <c r="R160" s="347">
        <v>6</v>
      </c>
      <c r="S160" s="347">
        <v>10</v>
      </c>
      <c r="T160" s="347">
        <v>4</v>
      </c>
      <c r="U160" s="347">
        <v>7</v>
      </c>
      <c r="V160" s="347">
        <v>3</v>
      </c>
      <c r="W160" s="348"/>
      <c r="X160" s="347">
        <v>309</v>
      </c>
      <c r="Y160" s="347">
        <v>17</v>
      </c>
      <c r="Z160" s="347">
        <v>4</v>
      </c>
      <c r="AA160" s="347">
        <v>6</v>
      </c>
      <c r="AB160" s="347">
        <v>26</v>
      </c>
      <c r="AC160" s="347">
        <v>74</v>
      </c>
      <c r="AD160" s="347">
        <v>61</v>
      </c>
      <c r="AE160" s="347">
        <v>35</v>
      </c>
      <c r="AF160" s="347">
        <v>27</v>
      </c>
      <c r="AG160" s="347">
        <v>8</v>
      </c>
      <c r="AH160" s="347">
        <v>14</v>
      </c>
      <c r="AI160" s="347">
        <v>9</v>
      </c>
      <c r="AJ160" s="347">
        <v>10</v>
      </c>
      <c r="AK160" s="347">
        <v>3</v>
      </c>
      <c r="AL160" s="347">
        <v>4</v>
      </c>
      <c r="AM160" s="347">
        <v>2</v>
      </c>
      <c r="AN160" s="347">
        <v>2</v>
      </c>
      <c r="AO160" s="347">
        <v>3</v>
      </c>
      <c r="AP160" s="347">
        <v>3</v>
      </c>
      <c r="AQ160" s="347">
        <v>1</v>
      </c>
      <c r="AR160" s="361"/>
      <c r="AS160" s="346">
        <v>303</v>
      </c>
      <c r="AT160" s="347">
        <v>18</v>
      </c>
      <c r="AU160" s="347">
        <v>5</v>
      </c>
      <c r="AV160" s="347">
        <v>7</v>
      </c>
      <c r="AW160" s="347">
        <v>19</v>
      </c>
      <c r="AX160" s="347">
        <v>67</v>
      </c>
      <c r="AY160" s="347">
        <v>57</v>
      </c>
      <c r="AZ160" s="347">
        <v>37</v>
      </c>
      <c r="BA160" s="347">
        <v>20</v>
      </c>
      <c r="BB160" s="347">
        <v>14</v>
      </c>
      <c r="BC160" s="347">
        <v>19</v>
      </c>
      <c r="BD160" s="347">
        <v>6</v>
      </c>
      <c r="BE160" s="347">
        <v>8</v>
      </c>
      <c r="BF160" s="347">
        <v>3</v>
      </c>
      <c r="BG160" s="347">
        <v>4</v>
      </c>
      <c r="BH160" s="347">
        <v>4</v>
      </c>
      <c r="BI160" s="347">
        <v>8</v>
      </c>
      <c r="BJ160" s="347">
        <v>1</v>
      </c>
      <c r="BK160" s="347">
        <v>4</v>
      </c>
      <c r="BL160" s="347">
        <v>2</v>
      </c>
      <c r="BM160" s="322"/>
    </row>
    <row r="161" spans="1:65">
      <c r="A161" s="324">
        <v>446</v>
      </c>
      <c r="B161" s="343" t="s">
        <v>294</v>
      </c>
      <c r="C161" s="347">
        <v>282</v>
      </c>
      <c r="D161" s="347">
        <v>11</v>
      </c>
      <c r="E161" s="347">
        <v>3</v>
      </c>
      <c r="F161" s="347">
        <v>7</v>
      </c>
      <c r="G161" s="347">
        <v>19</v>
      </c>
      <c r="H161" s="347">
        <v>69</v>
      </c>
      <c r="I161" s="347">
        <v>55</v>
      </c>
      <c r="J161" s="347">
        <v>32</v>
      </c>
      <c r="K161" s="347">
        <v>20</v>
      </c>
      <c r="L161" s="347">
        <v>13</v>
      </c>
      <c r="M161" s="347">
        <v>11</v>
      </c>
      <c r="N161" s="347">
        <v>8</v>
      </c>
      <c r="O161" s="347">
        <v>8</v>
      </c>
      <c r="P161" s="347">
        <v>2</v>
      </c>
      <c r="Q161" s="347">
        <v>8</v>
      </c>
      <c r="R161" s="347">
        <v>4</v>
      </c>
      <c r="S161" s="347">
        <v>2</v>
      </c>
      <c r="T161" s="347">
        <v>4</v>
      </c>
      <c r="U161" s="347">
        <v>4</v>
      </c>
      <c r="V161" s="347">
        <v>2</v>
      </c>
      <c r="W161" s="348"/>
      <c r="X161" s="347">
        <v>144</v>
      </c>
      <c r="Y161" s="347">
        <v>6</v>
      </c>
      <c r="Z161" s="347">
        <v>2</v>
      </c>
      <c r="AA161" s="347">
        <v>5</v>
      </c>
      <c r="AB161" s="347">
        <v>13</v>
      </c>
      <c r="AC161" s="347">
        <v>31</v>
      </c>
      <c r="AD161" s="347">
        <v>28</v>
      </c>
      <c r="AE161" s="347">
        <v>16</v>
      </c>
      <c r="AF161" s="347">
        <v>10</v>
      </c>
      <c r="AG161" s="347">
        <v>9</v>
      </c>
      <c r="AH161" s="347">
        <v>5</v>
      </c>
      <c r="AI161" s="347">
        <v>3</v>
      </c>
      <c r="AJ161" s="347">
        <v>3</v>
      </c>
      <c r="AK161" s="347">
        <v>1</v>
      </c>
      <c r="AL161" s="347">
        <v>4</v>
      </c>
      <c r="AM161" s="347">
        <v>4</v>
      </c>
      <c r="AN161" s="347">
        <v>0</v>
      </c>
      <c r="AO161" s="347">
        <v>2</v>
      </c>
      <c r="AP161" s="347">
        <v>1</v>
      </c>
      <c r="AQ161" s="347">
        <v>1</v>
      </c>
      <c r="AR161" s="361"/>
      <c r="AS161" s="346">
        <v>138</v>
      </c>
      <c r="AT161" s="347">
        <v>5</v>
      </c>
      <c r="AU161" s="347">
        <v>1</v>
      </c>
      <c r="AV161" s="347">
        <v>2</v>
      </c>
      <c r="AW161" s="347">
        <v>6</v>
      </c>
      <c r="AX161" s="347">
        <v>38</v>
      </c>
      <c r="AY161" s="347">
        <v>27</v>
      </c>
      <c r="AZ161" s="347">
        <v>16</v>
      </c>
      <c r="BA161" s="347">
        <v>10</v>
      </c>
      <c r="BB161" s="347">
        <v>4</v>
      </c>
      <c r="BC161" s="347">
        <v>6</v>
      </c>
      <c r="BD161" s="347">
        <v>5</v>
      </c>
      <c r="BE161" s="347">
        <v>5</v>
      </c>
      <c r="BF161" s="347">
        <v>1</v>
      </c>
      <c r="BG161" s="347">
        <v>4</v>
      </c>
      <c r="BH161" s="347">
        <v>0</v>
      </c>
      <c r="BI161" s="347">
        <v>2</v>
      </c>
      <c r="BJ161" s="347">
        <v>2</v>
      </c>
      <c r="BK161" s="347">
        <v>3</v>
      </c>
      <c r="BL161" s="347">
        <v>1</v>
      </c>
      <c r="BM161" s="322"/>
    </row>
    <row r="162" spans="1:65">
      <c r="A162" s="324">
        <v>464</v>
      </c>
      <c r="B162" s="343" t="s">
        <v>295</v>
      </c>
      <c r="C162" s="347">
        <v>1029</v>
      </c>
      <c r="D162" s="347">
        <v>60</v>
      </c>
      <c r="E162" s="347">
        <v>23</v>
      </c>
      <c r="F162" s="347">
        <v>20</v>
      </c>
      <c r="G162" s="347">
        <v>59</v>
      </c>
      <c r="H162" s="347">
        <v>220</v>
      </c>
      <c r="I162" s="347">
        <v>152</v>
      </c>
      <c r="J162" s="347">
        <v>136</v>
      </c>
      <c r="K162" s="347">
        <v>88</v>
      </c>
      <c r="L162" s="347">
        <v>68</v>
      </c>
      <c r="M162" s="347">
        <v>58</v>
      </c>
      <c r="N162" s="347">
        <v>41</v>
      </c>
      <c r="O162" s="347">
        <v>31</v>
      </c>
      <c r="P162" s="347">
        <v>16</v>
      </c>
      <c r="Q162" s="347">
        <v>24</v>
      </c>
      <c r="R162" s="347">
        <v>6</v>
      </c>
      <c r="S162" s="347">
        <v>10</v>
      </c>
      <c r="T162" s="347">
        <v>7</v>
      </c>
      <c r="U162" s="347">
        <v>9</v>
      </c>
      <c r="V162" s="347">
        <v>1</v>
      </c>
      <c r="W162" s="348"/>
      <c r="X162" s="347">
        <v>511</v>
      </c>
      <c r="Y162" s="347">
        <v>28</v>
      </c>
      <c r="Z162" s="347">
        <v>14</v>
      </c>
      <c r="AA162" s="347">
        <v>10</v>
      </c>
      <c r="AB162" s="347">
        <v>39</v>
      </c>
      <c r="AC162" s="347">
        <v>101</v>
      </c>
      <c r="AD162" s="347">
        <v>71</v>
      </c>
      <c r="AE162" s="347">
        <v>66</v>
      </c>
      <c r="AF162" s="347">
        <v>49</v>
      </c>
      <c r="AG162" s="347">
        <v>41</v>
      </c>
      <c r="AH162" s="347">
        <v>28</v>
      </c>
      <c r="AI162" s="347">
        <v>20</v>
      </c>
      <c r="AJ162" s="347">
        <v>16</v>
      </c>
      <c r="AK162" s="347">
        <v>6</v>
      </c>
      <c r="AL162" s="347">
        <v>13</v>
      </c>
      <c r="AM162" s="347">
        <v>3</v>
      </c>
      <c r="AN162" s="347">
        <v>3</v>
      </c>
      <c r="AO162" s="347">
        <v>1</v>
      </c>
      <c r="AP162" s="347">
        <v>1</v>
      </c>
      <c r="AQ162" s="347">
        <v>1</v>
      </c>
      <c r="AR162" s="361"/>
      <c r="AS162" s="346">
        <v>518</v>
      </c>
      <c r="AT162" s="347">
        <v>32</v>
      </c>
      <c r="AU162" s="347">
        <v>9</v>
      </c>
      <c r="AV162" s="347">
        <v>10</v>
      </c>
      <c r="AW162" s="347">
        <v>20</v>
      </c>
      <c r="AX162" s="347">
        <v>119</v>
      </c>
      <c r="AY162" s="347">
        <v>81</v>
      </c>
      <c r="AZ162" s="347">
        <v>70</v>
      </c>
      <c r="BA162" s="347">
        <v>39</v>
      </c>
      <c r="BB162" s="347">
        <v>27</v>
      </c>
      <c r="BC162" s="347">
        <v>30</v>
      </c>
      <c r="BD162" s="347">
        <v>21</v>
      </c>
      <c r="BE162" s="347">
        <v>15</v>
      </c>
      <c r="BF162" s="347">
        <v>10</v>
      </c>
      <c r="BG162" s="347">
        <v>11</v>
      </c>
      <c r="BH162" s="347">
        <v>3</v>
      </c>
      <c r="BI162" s="347">
        <v>7</v>
      </c>
      <c r="BJ162" s="347">
        <v>6</v>
      </c>
      <c r="BK162" s="347">
        <v>8</v>
      </c>
      <c r="BL162" s="347">
        <v>0</v>
      </c>
      <c r="BM162" s="322"/>
    </row>
    <row r="163" spans="1:65">
      <c r="A163" s="324">
        <v>481</v>
      </c>
      <c r="B163" s="343" t="s">
        <v>296</v>
      </c>
      <c r="C163" s="347">
        <v>363</v>
      </c>
      <c r="D163" s="347">
        <v>9</v>
      </c>
      <c r="E163" s="347">
        <v>6</v>
      </c>
      <c r="F163" s="347">
        <v>7</v>
      </c>
      <c r="G163" s="347">
        <v>29</v>
      </c>
      <c r="H163" s="347">
        <v>81</v>
      </c>
      <c r="I163" s="347">
        <v>57</v>
      </c>
      <c r="J163" s="347">
        <v>43</v>
      </c>
      <c r="K163" s="347">
        <v>24</v>
      </c>
      <c r="L163" s="347">
        <v>19</v>
      </c>
      <c r="M163" s="347">
        <v>19</v>
      </c>
      <c r="N163" s="347">
        <v>11</v>
      </c>
      <c r="O163" s="347">
        <v>8</v>
      </c>
      <c r="P163" s="347">
        <v>8</v>
      </c>
      <c r="Q163" s="347">
        <v>10</v>
      </c>
      <c r="R163" s="347">
        <v>15</v>
      </c>
      <c r="S163" s="347">
        <v>5</v>
      </c>
      <c r="T163" s="347">
        <v>6</v>
      </c>
      <c r="U163" s="347">
        <v>2</v>
      </c>
      <c r="V163" s="347">
        <v>4</v>
      </c>
      <c r="W163" s="348"/>
      <c r="X163" s="347">
        <v>184</v>
      </c>
      <c r="Y163" s="347">
        <v>4</v>
      </c>
      <c r="Z163" s="347">
        <v>5</v>
      </c>
      <c r="AA163" s="347">
        <v>3</v>
      </c>
      <c r="AB163" s="347">
        <v>20</v>
      </c>
      <c r="AC163" s="347">
        <v>36</v>
      </c>
      <c r="AD163" s="347">
        <v>23</v>
      </c>
      <c r="AE163" s="347">
        <v>24</v>
      </c>
      <c r="AF163" s="347">
        <v>17</v>
      </c>
      <c r="AG163" s="347">
        <v>7</v>
      </c>
      <c r="AH163" s="347">
        <v>12</v>
      </c>
      <c r="AI163" s="347">
        <v>4</v>
      </c>
      <c r="AJ163" s="347">
        <v>6</v>
      </c>
      <c r="AK163" s="347">
        <v>4</v>
      </c>
      <c r="AL163" s="347">
        <v>8</v>
      </c>
      <c r="AM163" s="347">
        <v>6</v>
      </c>
      <c r="AN163" s="347">
        <v>2</v>
      </c>
      <c r="AO163" s="347">
        <v>1</v>
      </c>
      <c r="AP163" s="347">
        <v>2</v>
      </c>
      <c r="AQ163" s="347">
        <v>0</v>
      </c>
      <c r="AR163" s="361"/>
      <c r="AS163" s="346">
        <v>179</v>
      </c>
      <c r="AT163" s="347">
        <v>5</v>
      </c>
      <c r="AU163" s="347">
        <v>1</v>
      </c>
      <c r="AV163" s="347">
        <v>4</v>
      </c>
      <c r="AW163" s="347">
        <v>9</v>
      </c>
      <c r="AX163" s="347">
        <v>45</v>
      </c>
      <c r="AY163" s="347">
        <v>34</v>
      </c>
      <c r="AZ163" s="347">
        <v>19</v>
      </c>
      <c r="BA163" s="347">
        <v>7</v>
      </c>
      <c r="BB163" s="347">
        <v>12</v>
      </c>
      <c r="BC163" s="347">
        <v>7</v>
      </c>
      <c r="BD163" s="347">
        <v>7</v>
      </c>
      <c r="BE163" s="347">
        <v>2</v>
      </c>
      <c r="BF163" s="347">
        <v>4</v>
      </c>
      <c r="BG163" s="347">
        <v>2</v>
      </c>
      <c r="BH163" s="347">
        <v>9</v>
      </c>
      <c r="BI163" s="347">
        <v>3</v>
      </c>
      <c r="BJ163" s="347">
        <v>5</v>
      </c>
      <c r="BK163" s="347">
        <v>0</v>
      </c>
      <c r="BL163" s="347">
        <v>4</v>
      </c>
      <c r="BM163" s="322"/>
    </row>
    <row r="164" spans="1:65">
      <c r="A164" s="324">
        <v>501</v>
      </c>
      <c r="B164" s="343" t="s">
        <v>297</v>
      </c>
      <c r="C164" s="347">
        <v>397</v>
      </c>
      <c r="D164" s="347">
        <v>17</v>
      </c>
      <c r="E164" s="347">
        <v>8</v>
      </c>
      <c r="F164" s="347">
        <v>2</v>
      </c>
      <c r="G164" s="347">
        <v>23</v>
      </c>
      <c r="H164" s="347">
        <v>101</v>
      </c>
      <c r="I164" s="347">
        <v>63</v>
      </c>
      <c r="J164" s="347">
        <v>49</v>
      </c>
      <c r="K164" s="347">
        <v>28</v>
      </c>
      <c r="L164" s="347">
        <v>16</v>
      </c>
      <c r="M164" s="347">
        <v>12</v>
      </c>
      <c r="N164" s="347">
        <v>13</v>
      </c>
      <c r="O164" s="347">
        <v>12</v>
      </c>
      <c r="P164" s="347">
        <v>12</v>
      </c>
      <c r="Q164" s="347">
        <v>6</v>
      </c>
      <c r="R164" s="347">
        <v>10</v>
      </c>
      <c r="S164" s="347">
        <v>8</v>
      </c>
      <c r="T164" s="347">
        <v>9</v>
      </c>
      <c r="U164" s="347">
        <v>5</v>
      </c>
      <c r="V164" s="347">
        <v>3</v>
      </c>
      <c r="W164" s="348"/>
      <c r="X164" s="347">
        <v>187</v>
      </c>
      <c r="Y164" s="347">
        <v>6</v>
      </c>
      <c r="Z164" s="347">
        <v>2</v>
      </c>
      <c r="AA164" s="347">
        <v>0</v>
      </c>
      <c r="AB164" s="347">
        <v>8</v>
      </c>
      <c r="AC164" s="347">
        <v>46</v>
      </c>
      <c r="AD164" s="347">
        <v>36</v>
      </c>
      <c r="AE164" s="347">
        <v>24</v>
      </c>
      <c r="AF164" s="347">
        <v>10</v>
      </c>
      <c r="AG164" s="347">
        <v>10</v>
      </c>
      <c r="AH164" s="347">
        <v>8</v>
      </c>
      <c r="AI164" s="347">
        <v>5</v>
      </c>
      <c r="AJ164" s="347">
        <v>6</v>
      </c>
      <c r="AK164" s="347">
        <v>9</v>
      </c>
      <c r="AL164" s="347">
        <v>3</v>
      </c>
      <c r="AM164" s="347">
        <v>6</v>
      </c>
      <c r="AN164" s="347">
        <v>3</v>
      </c>
      <c r="AO164" s="347">
        <v>3</v>
      </c>
      <c r="AP164" s="347">
        <v>1</v>
      </c>
      <c r="AQ164" s="347">
        <v>1</v>
      </c>
      <c r="AR164" s="361"/>
      <c r="AS164" s="346">
        <v>210</v>
      </c>
      <c r="AT164" s="347">
        <v>11</v>
      </c>
      <c r="AU164" s="347">
        <v>6</v>
      </c>
      <c r="AV164" s="347">
        <v>2</v>
      </c>
      <c r="AW164" s="347">
        <v>15</v>
      </c>
      <c r="AX164" s="347">
        <v>55</v>
      </c>
      <c r="AY164" s="347">
        <v>27</v>
      </c>
      <c r="AZ164" s="347">
        <v>25</v>
      </c>
      <c r="BA164" s="347">
        <v>18</v>
      </c>
      <c r="BB164" s="347">
        <v>6</v>
      </c>
      <c r="BC164" s="347">
        <v>4</v>
      </c>
      <c r="BD164" s="347">
        <v>8</v>
      </c>
      <c r="BE164" s="347">
        <v>6</v>
      </c>
      <c r="BF164" s="347">
        <v>3</v>
      </c>
      <c r="BG164" s="347">
        <v>3</v>
      </c>
      <c r="BH164" s="347">
        <v>4</v>
      </c>
      <c r="BI164" s="347">
        <v>5</v>
      </c>
      <c r="BJ164" s="347">
        <v>6</v>
      </c>
      <c r="BK164" s="347">
        <v>4</v>
      </c>
      <c r="BL164" s="347">
        <v>2</v>
      </c>
      <c r="BM164" s="322"/>
    </row>
    <row r="165" spans="1:65">
      <c r="A165" s="324">
        <v>585</v>
      </c>
      <c r="B165" s="343" t="s">
        <v>298</v>
      </c>
      <c r="C165" s="325">
        <v>468</v>
      </c>
      <c r="D165" s="325">
        <v>30</v>
      </c>
      <c r="E165" s="325">
        <v>6</v>
      </c>
      <c r="F165" s="325">
        <v>7</v>
      </c>
      <c r="G165" s="325">
        <v>35</v>
      </c>
      <c r="H165" s="325">
        <v>132</v>
      </c>
      <c r="I165" s="325">
        <v>83</v>
      </c>
      <c r="J165" s="325">
        <v>51</v>
      </c>
      <c r="K165" s="325">
        <v>39</v>
      </c>
      <c r="L165" s="325">
        <v>14</v>
      </c>
      <c r="M165" s="325">
        <v>10</v>
      </c>
      <c r="N165" s="325">
        <v>12</v>
      </c>
      <c r="O165" s="325">
        <v>9</v>
      </c>
      <c r="P165" s="325">
        <v>10</v>
      </c>
      <c r="Q165" s="325">
        <v>7</v>
      </c>
      <c r="R165" s="325">
        <v>2</v>
      </c>
      <c r="S165" s="325">
        <v>5</v>
      </c>
      <c r="T165" s="325">
        <v>4</v>
      </c>
      <c r="U165" s="325">
        <v>8</v>
      </c>
      <c r="V165" s="325">
        <v>4</v>
      </c>
      <c r="W165" s="325"/>
      <c r="X165" s="325">
        <v>240</v>
      </c>
      <c r="Y165" s="325">
        <v>17</v>
      </c>
      <c r="Z165" s="325">
        <v>5</v>
      </c>
      <c r="AA165" s="325">
        <v>4</v>
      </c>
      <c r="AB165" s="325">
        <v>21</v>
      </c>
      <c r="AC165" s="325">
        <v>66</v>
      </c>
      <c r="AD165" s="325">
        <v>44</v>
      </c>
      <c r="AE165" s="325">
        <v>29</v>
      </c>
      <c r="AF165" s="325">
        <v>18</v>
      </c>
      <c r="AG165" s="325">
        <v>6</v>
      </c>
      <c r="AH165" s="325">
        <v>4</v>
      </c>
      <c r="AI165" s="325">
        <v>4</v>
      </c>
      <c r="AJ165" s="325">
        <v>6</v>
      </c>
      <c r="AK165" s="325">
        <v>4</v>
      </c>
      <c r="AL165" s="325">
        <v>6</v>
      </c>
      <c r="AM165" s="325">
        <v>1</v>
      </c>
      <c r="AN165" s="325">
        <v>2</v>
      </c>
      <c r="AO165" s="325">
        <v>1</v>
      </c>
      <c r="AP165" s="325">
        <v>1</v>
      </c>
      <c r="AQ165" s="325">
        <v>1</v>
      </c>
      <c r="AR165" s="325"/>
      <c r="AS165" s="325">
        <v>228</v>
      </c>
      <c r="AT165" s="325">
        <v>13</v>
      </c>
      <c r="AU165" s="325">
        <v>1</v>
      </c>
      <c r="AV165" s="325">
        <v>3</v>
      </c>
      <c r="AW165" s="325">
        <v>14</v>
      </c>
      <c r="AX165" s="325">
        <v>66</v>
      </c>
      <c r="AY165" s="325">
        <v>39</v>
      </c>
      <c r="AZ165" s="325">
        <v>22</v>
      </c>
      <c r="BA165" s="325">
        <v>21</v>
      </c>
      <c r="BB165" s="325">
        <v>8</v>
      </c>
      <c r="BC165" s="325">
        <v>6</v>
      </c>
      <c r="BD165" s="325">
        <v>8</v>
      </c>
      <c r="BE165" s="325">
        <v>3</v>
      </c>
      <c r="BF165" s="325">
        <v>6</v>
      </c>
      <c r="BG165" s="325">
        <v>1</v>
      </c>
      <c r="BH165" s="325">
        <v>1</v>
      </c>
      <c r="BI165" s="325">
        <v>3</v>
      </c>
      <c r="BJ165" s="325">
        <v>3</v>
      </c>
      <c r="BK165" s="325">
        <v>7</v>
      </c>
      <c r="BL165" s="325">
        <v>3</v>
      </c>
      <c r="BM165" s="322"/>
    </row>
    <row r="166" spans="1:65">
      <c r="A166" s="305">
        <v>586</v>
      </c>
      <c r="B166" s="309" t="s">
        <v>142</v>
      </c>
      <c r="C166" s="306">
        <v>358</v>
      </c>
      <c r="D166" s="306">
        <v>14</v>
      </c>
      <c r="E166" s="306">
        <v>11</v>
      </c>
      <c r="F166" s="306">
        <v>4</v>
      </c>
      <c r="G166" s="306">
        <v>27</v>
      </c>
      <c r="H166" s="306">
        <v>99</v>
      </c>
      <c r="I166" s="306">
        <v>61</v>
      </c>
      <c r="J166" s="306">
        <v>45</v>
      </c>
      <c r="K166" s="306">
        <v>20</v>
      </c>
      <c r="L166" s="306">
        <v>15</v>
      </c>
      <c r="M166" s="306">
        <v>11</v>
      </c>
      <c r="N166" s="306">
        <v>12</v>
      </c>
      <c r="O166" s="306">
        <v>7</v>
      </c>
      <c r="P166" s="306">
        <v>9</v>
      </c>
      <c r="Q166" s="306">
        <v>4</v>
      </c>
      <c r="R166" s="306">
        <v>5</v>
      </c>
      <c r="S166" s="306">
        <v>1</v>
      </c>
      <c r="T166" s="306">
        <v>3</v>
      </c>
      <c r="U166" s="306">
        <v>6</v>
      </c>
      <c r="V166" s="306">
        <v>4</v>
      </c>
      <c r="W166" s="306"/>
      <c r="X166" s="306">
        <v>179</v>
      </c>
      <c r="Y166" s="306">
        <v>8</v>
      </c>
      <c r="Z166" s="306">
        <v>5</v>
      </c>
      <c r="AA166" s="306">
        <v>2</v>
      </c>
      <c r="AB166" s="306">
        <v>13</v>
      </c>
      <c r="AC166" s="306">
        <v>44</v>
      </c>
      <c r="AD166" s="306">
        <v>30</v>
      </c>
      <c r="AE166" s="306">
        <v>24</v>
      </c>
      <c r="AF166" s="306">
        <v>13</v>
      </c>
      <c r="AG166" s="306">
        <v>7</v>
      </c>
      <c r="AH166" s="306">
        <v>7</v>
      </c>
      <c r="AI166" s="306">
        <v>8</v>
      </c>
      <c r="AJ166" s="306">
        <v>4</v>
      </c>
      <c r="AK166" s="306">
        <v>6</v>
      </c>
      <c r="AL166" s="306">
        <v>2</v>
      </c>
      <c r="AM166" s="306">
        <v>3</v>
      </c>
      <c r="AN166" s="306">
        <v>0</v>
      </c>
      <c r="AO166" s="306">
        <v>0</v>
      </c>
      <c r="AP166" s="306">
        <v>3</v>
      </c>
      <c r="AQ166" s="306">
        <v>0</v>
      </c>
      <c r="AR166" s="306"/>
      <c r="AS166" s="306">
        <v>179</v>
      </c>
      <c r="AT166" s="306">
        <v>6</v>
      </c>
      <c r="AU166" s="306">
        <v>6</v>
      </c>
      <c r="AV166" s="306">
        <v>2</v>
      </c>
      <c r="AW166" s="306">
        <v>14</v>
      </c>
      <c r="AX166" s="306">
        <v>55</v>
      </c>
      <c r="AY166" s="306">
        <v>31</v>
      </c>
      <c r="AZ166" s="306">
        <v>21</v>
      </c>
      <c r="BA166" s="306">
        <v>7</v>
      </c>
      <c r="BB166" s="306">
        <v>8</v>
      </c>
      <c r="BC166" s="306">
        <v>4</v>
      </c>
      <c r="BD166" s="306">
        <v>4</v>
      </c>
      <c r="BE166" s="306">
        <v>3</v>
      </c>
      <c r="BF166" s="306">
        <v>3</v>
      </c>
      <c r="BG166" s="306">
        <v>2</v>
      </c>
      <c r="BH166" s="306">
        <v>2</v>
      </c>
      <c r="BI166" s="306">
        <v>1</v>
      </c>
      <c r="BJ166" s="306">
        <v>3</v>
      </c>
      <c r="BK166" s="306">
        <v>3</v>
      </c>
      <c r="BL166" s="306">
        <v>4</v>
      </c>
      <c r="BM166" s="334"/>
    </row>
    <row r="167" spans="1:65">
      <c r="A167" s="325" t="s">
        <v>573</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B6C16-884E-438B-BF28-53A767A4CF87}">
  <sheetPr>
    <tabColor theme="5" tint="0.79998168889431442"/>
  </sheetPr>
  <dimension ref="A1:N84"/>
  <sheetViews>
    <sheetView workbookViewId="0">
      <pane xSplit="1" ySplit="2" topLeftCell="B13" activePane="bottomRight" state="frozen"/>
      <selection pane="topRight" activeCell="B1" sqref="B1"/>
      <selection pane="bottomLeft" activeCell="A3" sqref="A3"/>
      <selection pane="bottomRight" activeCell="F27" sqref="F27"/>
    </sheetView>
  </sheetViews>
  <sheetFormatPr defaultColWidth="9" defaultRowHeight="13.5"/>
  <cols>
    <col min="1" max="1" width="10.875" style="1" customWidth="1"/>
    <col min="2" max="12" width="10.625" style="1" customWidth="1"/>
    <col min="13" max="16384" width="9" style="1"/>
  </cols>
  <sheetData>
    <row r="1" spans="1:12" ht="15.75" customHeight="1">
      <c r="A1" s="12" t="s">
        <v>918</v>
      </c>
      <c r="D1" s="819" t="s">
        <v>893</v>
      </c>
      <c r="E1" s="2"/>
      <c r="F1" s="2"/>
      <c r="G1" s="2"/>
      <c r="H1" s="2"/>
      <c r="I1" s="2"/>
      <c r="J1" s="2"/>
      <c r="K1" s="2" t="s">
        <v>482</v>
      </c>
      <c r="L1" s="2"/>
    </row>
    <row r="2" spans="1:12" ht="15.75" customHeight="1">
      <c r="A2" s="18" t="s">
        <v>939</v>
      </c>
      <c r="B2" s="241">
        <v>2010</v>
      </c>
      <c r="C2" s="241">
        <f t="shared" ref="C2:L2" si="0">B2+5</f>
        <v>2015</v>
      </c>
      <c r="D2" s="21">
        <f t="shared" si="0"/>
        <v>2020</v>
      </c>
      <c r="E2" s="21">
        <f t="shared" si="0"/>
        <v>2025</v>
      </c>
      <c r="F2" s="21">
        <f t="shared" si="0"/>
        <v>2030</v>
      </c>
      <c r="G2" s="21">
        <f t="shared" si="0"/>
        <v>2035</v>
      </c>
      <c r="H2" s="21">
        <f t="shared" si="0"/>
        <v>2040</v>
      </c>
      <c r="I2" s="21">
        <f t="shared" si="0"/>
        <v>2045</v>
      </c>
      <c r="J2" s="21">
        <f t="shared" si="0"/>
        <v>2050</v>
      </c>
      <c r="K2" s="21">
        <f t="shared" si="0"/>
        <v>2055</v>
      </c>
      <c r="L2" s="21">
        <f t="shared" si="0"/>
        <v>2060</v>
      </c>
    </row>
    <row r="3" spans="1:12" ht="15.75" customHeight="1">
      <c r="A3" s="246" t="s">
        <v>13</v>
      </c>
      <c r="B3" s="235">
        <f t="shared" ref="B3" si="1">SUM(B4:B22)</f>
        <v>266936</v>
      </c>
      <c r="C3" s="235">
        <f t="shared" ref="C3:L3" si="2">SUM(C4:C22)</f>
        <v>267435</v>
      </c>
      <c r="D3" s="235">
        <f t="shared" si="2"/>
        <v>264164</v>
      </c>
      <c r="E3" s="235">
        <f t="shared" si="2"/>
        <v>259282</v>
      </c>
      <c r="F3" s="235">
        <f t="shared" si="2"/>
        <v>252614</v>
      </c>
      <c r="G3" s="235">
        <f t="shared" si="2"/>
        <v>244424</v>
      </c>
      <c r="H3" s="235">
        <f t="shared" si="2"/>
        <v>235006</v>
      </c>
      <c r="I3" s="235">
        <f t="shared" si="2"/>
        <v>225469</v>
      </c>
      <c r="J3" s="235">
        <f t="shared" si="2"/>
        <v>216683</v>
      </c>
      <c r="K3" s="235">
        <f t="shared" si="2"/>
        <v>207810</v>
      </c>
      <c r="L3" s="235">
        <f t="shared" si="2"/>
        <v>197956</v>
      </c>
    </row>
    <row r="4" spans="1:12" ht="15.75" customHeight="1">
      <c r="A4" s="3" t="s">
        <v>14</v>
      </c>
      <c r="B4" s="707">
        <f t="shared" ref="B4:B19" si="3">B31+B58</f>
        <v>12042</v>
      </c>
      <c r="C4" s="707">
        <f t="shared" ref="C4:L4" si="4">C31+C58</f>
        <v>11443</v>
      </c>
      <c r="D4" s="209">
        <f t="shared" si="4"/>
        <v>10852</v>
      </c>
      <c r="E4" s="209">
        <f t="shared" si="4"/>
        <v>9798</v>
      </c>
      <c r="F4" s="209">
        <f t="shared" si="4"/>
        <v>9427</v>
      </c>
      <c r="G4" s="209">
        <f t="shared" si="4"/>
        <v>9117</v>
      </c>
      <c r="H4" s="209">
        <f t="shared" si="4"/>
        <v>8694</v>
      </c>
      <c r="I4" s="209">
        <f t="shared" si="4"/>
        <v>8278</v>
      </c>
      <c r="J4" s="209">
        <f t="shared" si="4"/>
        <v>7033</v>
      </c>
      <c r="K4" s="209">
        <f t="shared" si="4"/>
        <v>6522</v>
      </c>
      <c r="L4" s="209">
        <f t="shared" si="4"/>
        <v>6128</v>
      </c>
    </row>
    <row r="5" spans="1:12" ht="15.75" customHeight="1">
      <c r="A5" s="3" t="s">
        <v>15</v>
      </c>
      <c r="B5" s="707">
        <f t="shared" si="3"/>
        <v>13007</v>
      </c>
      <c r="C5" s="707">
        <f t="shared" ref="C5:L5" si="5">C32+C59</f>
        <v>12163</v>
      </c>
      <c r="D5" s="209">
        <f t="shared" si="5"/>
        <v>11567</v>
      </c>
      <c r="E5" s="209">
        <f t="shared" si="5"/>
        <v>10996</v>
      </c>
      <c r="F5" s="209">
        <f t="shared" si="5"/>
        <v>9948</v>
      </c>
      <c r="G5" s="209">
        <f t="shared" si="5"/>
        <v>9589</v>
      </c>
      <c r="H5" s="209">
        <f t="shared" si="5"/>
        <v>9288</v>
      </c>
      <c r="I5" s="209">
        <f t="shared" si="5"/>
        <v>8869</v>
      </c>
      <c r="J5" s="209">
        <f t="shared" si="5"/>
        <v>8456</v>
      </c>
      <c r="K5" s="209">
        <f t="shared" si="5"/>
        <v>7197</v>
      </c>
      <c r="L5" s="209">
        <f t="shared" si="5"/>
        <v>6684</v>
      </c>
    </row>
    <row r="6" spans="1:12" ht="15.75" customHeight="1">
      <c r="A6" s="3" t="s">
        <v>16</v>
      </c>
      <c r="B6" s="707">
        <f t="shared" si="3"/>
        <v>14247</v>
      </c>
      <c r="C6" s="707">
        <f t="shared" ref="C6:L6" si="6">C33+C60</f>
        <v>13139</v>
      </c>
      <c r="D6" s="209">
        <f t="shared" si="6"/>
        <v>12276</v>
      </c>
      <c r="E6" s="209">
        <f t="shared" si="6"/>
        <v>11692</v>
      </c>
      <c r="F6" s="209">
        <f t="shared" si="6"/>
        <v>11120</v>
      </c>
      <c r="G6" s="209">
        <f t="shared" si="6"/>
        <v>10064</v>
      </c>
      <c r="H6" s="209">
        <f t="shared" si="6"/>
        <v>9707</v>
      </c>
      <c r="I6" s="209">
        <f t="shared" si="6"/>
        <v>9406</v>
      </c>
      <c r="J6" s="209">
        <f t="shared" si="6"/>
        <v>8986</v>
      </c>
      <c r="K6" s="209">
        <f t="shared" si="6"/>
        <v>8571</v>
      </c>
      <c r="L6" s="209">
        <f t="shared" si="6"/>
        <v>7298</v>
      </c>
    </row>
    <row r="7" spans="1:12" ht="15.75" customHeight="1">
      <c r="A7" s="210" t="s">
        <v>17</v>
      </c>
      <c r="B7" s="236">
        <f t="shared" si="3"/>
        <v>13392</v>
      </c>
      <c r="C7" s="236">
        <f t="shared" ref="C7:L7" si="7">C34+C61</f>
        <v>14118</v>
      </c>
      <c r="D7" s="214">
        <f t="shared" si="7"/>
        <v>12896</v>
      </c>
      <c r="E7" s="214">
        <f t="shared" si="7"/>
        <v>12043</v>
      </c>
      <c r="F7" s="214">
        <f t="shared" si="7"/>
        <v>11473</v>
      </c>
      <c r="G7" s="214">
        <f t="shared" si="7"/>
        <v>10909</v>
      </c>
      <c r="H7" s="214">
        <f t="shared" si="7"/>
        <v>9868</v>
      </c>
      <c r="I7" s="214">
        <f t="shared" si="7"/>
        <v>9517</v>
      </c>
      <c r="J7" s="214">
        <f t="shared" si="7"/>
        <v>9218</v>
      </c>
      <c r="K7" s="214">
        <f t="shared" si="7"/>
        <v>8804</v>
      </c>
      <c r="L7" s="214">
        <f t="shared" si="7"/>
        <v>8394</v>
      </c>
    </row>
    <row r="8" spans="1:12" ht="15.75" customHeight="1">
      <c r="A8" s="212" t="s">
        <v>18</v>
      </c>
      <c r="B8" s="237">
        <f t="shared" si="3"/>
        <v>13342</v>
      </c>
      <c r="C8" s="237">
        <f t="shared" ref="C8:L8" si="8">C35+C62</f>
        <v>12243</v>
      </c>
      <c r="D8" s="215">
        <f t="shared" si="8"/>
        <v>12948</v>
      </c>
      <c r="E8" s="215">
        <f t="shared" si="8"/>
        <v>11860</v>
      </c>
      <c r="F8" s="215">
        <f t="shared" si="8"/>
        <v>11087</v>
      </c>
      <c r="G8" s="215">
        <f t="shared" si="8"/>
        <v>10543</v>
      </c>
      <c r="H8" s="215">
        <f t="shared" si="8"/>
        <v>10018</v>
      </c>
      <c r="I8" s="215">
        <f t="shared" si="8"/>
        <v>9056</v>
      </c>
      <c r="J8" s="215">
        <f t="shared" si="8"/>
        <v>8728</v>
      </c>
      <c r="K8" s="215">
        <f t="shared" si="8"/>
        <v>8449</v>
      </c>
      <c r="L8" s="215">
        <f t="shared" si="8"/>
        <v>8064</v>
      </c>
    </row>
    <row r="9" spans="1:12" ht="15.75" customHeight="1">
      <c r="A9" s="212" t="s">
        <v>19</v>
      </c>
      <c r="B9" s="237">
        <f t="shared" si="3"/>
        <v>15415</v>
      </c>
      <c r="C9" s="237">
        <f t="shared" ref="C9:L9" si="9">C36+C63</f>
        <v>14151</v>
      </c>
      <c r="D9" s="215">
        <f t="shared" si="9"/>
        <v>13238</v>
      </c>
      <c r="E9" s="215">
        <f t="shared" si="9"/>
        <v>14007</v>
      </c>
      <c r="F9" s="215">
        <f t="shared" si="9"/>
        <v>12901</v>
      </c>
      <c r="G9" s="215">
        <f t="shared" si="9"/>
        <v>12116</v>
      </c>
      <c r="H9" s="215">
        <f t="shared" si="9"/>
        <v>11513</v>
      </c>
      <c r="I9" s="215">
        <f t="shared" si="9"/>
        <v>10953</v>
      </c>
      <c r="J9" s="215">
        <f t="shared" si="9"/>
        <v>9914</v>
      </c>
      <c r="K9" s="215">
        <f t="shared" si="9"/>
        <v>9569</v>
      </c>
      <c r="L9" s="215">
        <f t="shared" si="9"/>
        <v>9274</v>
      </c>
    </row>
    <row r="10" spans="1:12" ht="15.75" customHeight="1">
      <c r="A10" s="212" t="s">
        <v>20</v>
      </c>
      <c r="B10" s="237">
        <f t="shared" si="3"/>
        <v>17806</v>
      </c>
      <c r="C10" s="237">
        <f t="shared" ref="C10:L10" si="10">C37+C64</f>
        <v>15790</v>
      </c>
      <c r="D10" s="215">
        <f t="shared" si="10"/>
        <v>14506</v>
      </c>
      <c r="E10" s="215">
        <f t="shared" si="10"/>
        <v>13627</v>
      </c>
      <c r="F10" s="215">
        <f t="shared" si="10"/>
        <v>14388</v>
      </c>
      <c r="G10" s="215">
        <f t="shared" si="10"/>
        <v>13313</v>
      </c>
      <c r="H10" s="215">
        <f t="shared" si="10"/>
        <v>12545</v>
      </c>
      <c r="I10" s="215">
        <f t="shared" si="10"/>
        <v>11914</v>
      </c>
      <c r="J10" s="215">
        <f t="shared" si="10"/>
        <v>11330</v>
      </c>
      <c r="K10" s="215">
        <f t="shared" si="10"/>
        <v>10253</v>
      </c>
      <c r="L10" s="215">
        <f t="shared" si="10"/>
        <v>9894</v>
      </c>
    </row>
    <row r="11" spans="1:12" ht="15.75" customHeight="1">
      <c r="A11" s="212" t="s">
        <v>21</v>
      </c>
      <c r="B11" s="237">
        <f t="shared" si="3"/>
        <v>21809</v>
      </c>
      <c r="C11" s="237">
        <f t="shared" ref="C11:L11" si="11">C38+C65</f>
        <v>17880</v>
      </c>
      <c r="D11" s="215">
        <f t="shared" si="11"/>
        <v>15852</v>
      </c>
      <c r="E11" s="215">
        <f t="shared" si="11"/>
        <v>14563</v>
      </c>
      <c r="F11" s="215">
        <f t="shared" si="11"/>
        <v>13691</v>
      </c>
      <c r="G11" s="215">
        <f t="shared" si="11"/>
        <v>14434</v>
      </c>
      <c r="H11" s="215">
        <f t="shared" si="11"/>
        <v>13385</v>
      </c>
      <c r="I11" s="215">
        <f t="shared" si="11"/>
        <v>12640</v>
      </c>
      <c r="J11" s="215">
        <f t="shared" si="11"/>
        <v>12046</v>
      </c>
      <c r="K11" s="215">
        <f t="shared" si="11"/>
        <v>11520</v>
      </c>
      <c r="L11" s="215">
        <f t="shared" si="11"/>
        <v>10538</v>
      </c>
    </row>
    <row r="12" spans="1:12" ht="15.75" customHeight="1">
      <c r="A12" s="212" t="s">
        <v>22</v>
      </c>
      <c r="B12" s="237">
        <f t="shared" si="3"/>
        <v>18510</v>
      </c>
      <c r="C12" s="237">
        <f t="shared" ref="C12:L12" si="12">C39+C66</f>
        <v>21810</v>
      </c>
      <c r="D12" s="215">
        <f t="shared" si="12"/>
        <v>17839</v>
      </c>
      <c r="E12" s="215">
        <f t="shared" si="12"/>
        <v>15842</v>
      </c>
      <c r="F12" s="215">
        <f t="shared" si="12"/>
        <v>14541</v>
      </c>
      <c r="G12" s="215">
        <f t="shared" si="12"/>
        <v>13667</v>
      </c>
      <c r="H12" s="215">
        <f t="shared" si="12"/>
        <v>14415</v>
      </c>
      <c r="I12" s="215">
        <f t="shared" si="12"/>
        <v>13376</v>
      </c>
      <c r="J12" s="215">
        <f t="shared" si="12"/>
        <v>12639</v>
      </c>
      <c r="K12" s="215">
        <f t="shared" si="12"/>
        <v>12051</v>
      </c>
      <c r="L12" s="215">
        <f t="shared" si="12"/>
        <v>11530</v>
      </c>
    </row>
    <row r="13" spans="1:12" ht="15.75" customHeight="1">
      <c r="A13" s="212" t="s">
        <v>23</v>
      </c>
      <c r="B13" s="237">
        <f t="shared" si="3"/>
        <v>16373</v>
      </c>
      <c r="C13" s="237">
        <f t="shared" ref="C13:L13" si="13">C40+C67</f>
        <v>18343</v>
      </c>
      <c r="D13" s="215">
        <f t="shared" si="13"/>
        <v>21574</v>
      </c>
      <c r="E13" s="215">
        <f t="shared" si="13"/>
        <v>17681</v>
      </c>
      <c r="F13" s="215">
        <f t="shared" si="13"/>
        <v>15697</v>
      </c>
      <c r="G13" s="215">
        <f t="shared" si="13"/>
        <v>14393</v>
      </c>
      <c r="H13" s="215">
        <f t="shared" si="13"/>
        <v>13530</v>
      </c>
      <c r="I13" s="215">
        <f t="shared" si="13"/>
        <v>14261</v>
      </c>
      <c r="J13" s="215">
        <f t="shared" si="13"/>
        <v>13225</v>
      </c>
      <c r="K13" s="215">
        <f t="shared" si="13"/>
        <v>12489</v>
      </c>
      <c r="L13" s="215">
        <f t="shared" si="13"/>
        <v>11901</v>
      </c>
    </row>
    <row r="14" spans="1:12" ht="15.75" customHeight="1">
      <c r="A14" s="212" t="s">
        <v>24</v>
      </c>
      <c r="B14" s="237">
        <f t="shared" si="3"/>
        <v>15222</v>
      </c>
      <c r="C14" s="237">
        <f t="shared" ref="C14:L14" si="14">C41+C68</f>
        <v>16114</v>
      </c>
      <c r="D14" s="215">
        <f t="shared" si="14"/>
        <v>18040</v>
      </c>
      <c r="E14" s="215">
        <f t="shared" si="14"/>
        <v>21201</v>
      </c>
      <c r="F14" s="215">
        <f t="shared" si="14"/>
        <v>17389</v>
      </c>
      <c r="G14" s="215">
        <f t="shared" si="14"/>
        <v>15436</v>
      </c>
      <c r="H14" s="215">
        <f t="shared" si="14"/>
        <v>14146</v>
      </c>
      <c r="I14" s="215">
        <f t="shared" si="14"/>
        <v>13306</v>
      </c>
      <c r="J14" s="215">
        <f t="shared" si="14"/>
        <v>14034</v>
      </c>
      <c r="K14" s="215">
        <f t="shared" si="14"/>
        <v>13019</v>
      </c>
      <c r="L14" s="215">
        <f t="shared" si="14"/>
        <v>12298</v>
      </c>
    </row>
    <row r="15" spans="1:12" ht="15.75" customHeight="1">
      <c r="A15" s="212" t="s">
        <v>25</v>
      </c>
      <c r="B15" s="237">
        <f t="shared" si="3"/>
        <v>18556</v>
      </c>
      <c r="C15" s="237">
        <f t="shared" ref="C15:L15" si="15">C42+C69</f>
        <v>15022</v>
      </c>
      <c r="D15" s="215">
        <f t="shared" si="15"/>
        <v>15913</v>
      </c>
      <c r="E15" s="215">
        <f t="shared" si="15"/>
        <v>17835</v>
      </c>
      <c r="F15" s="215">
        <f t="shared" si="15"/>
        <v>20946</v>
      </c>
      <c r="G15" s="215">
        <f t="shared" si="15"/>
        <v>17190</v>
      </c>
      <c r="H15" s="215">
        <f t="shared" si="15"/>
        <v>15261</v>
      </c>
      <c r="I15" s="215">
        <f t="shared" si="15"/>
        <v>13982</v>
      </c>
      <c r="J15" s="215">
        <f t="shared" si="15"/>
        <v>13152</v>
      </c>
      <c r="K15" s="215">
        <f t="shared" si="15"/>
        <v>13874</v>
      </c>
      <c r="L15" s="215">
        <f t="shared" si="15"/>
        <v>12876</v>
      </c>
    </row>
    <row r="16" spans="1:12" ht="15.75" customHeight="1">
      <c r="A16" s="211" t="s">
        <v>26</v>
      </c>
      <c r="B16" s="238">
        <f t="shared" si="3"/>
        <v>22034</v>
      </c>
      <c r="C16" s="238">
        <f t="shared" ref="C16:L16" si="16">C43+C70</f>
        <v>18142</v>
      </c>
      <c r="D16" s="216">
        <f t="shared" si="16"/>
        <v>14659</v>
      </c>
      <c r="E16" s="216">
        <f t="shared" si="16"/>
        <v>15599</v>
      </c>
      <c r="F16" s="216">
        <f t="shared" si="16"/>
        <v>17536</v>
      </c>
      <c r="G16" s="216">
        <f t="shared" si="16"/>
        <v>20601</v>
      </c>
      <c r="H16" s="216">
        <f t="shared" si="16"/>
        <v>16917</v>
      </c>
      <c r="I16" s="216">
        <f t="shared" si="16"/>
        <v>15024</v>
      </c>
      <c r="J16" s="216">
        <f t="shared" si="16"/>
        <v>13772</v>
      </c>
      <c r="K16" s="216">
        <f t="shared" si="16"/>
        <v>12962</v>
      </c>
      <c r="L16" s="216">
        <f t="shared" si="16"/>
        <v>13687</v>
      </c>
    </row>
    <row r="17" spans="1:14" ht="15.75" customHeight="1">
      <c r="A17" s="3" t="s">
        <v>27</v>
      </c>
      <c r="B17" s="707">
        <f t="shared" si="3"/>
        <v>18549</v>
      </c>
      <c r="C17" s="707">
        <f t="shared" ref="C17:L17" si="17">C44+C71</f>
        <v>21126</v>
      </c>
      <c r="D17" s="209">
        <f t="shared" si="17"/>
        <v>17394</v>
      </c>
      <c r="E17" s="209">
        <f t="shared" si="17"/>
        <v>14089</v>
      </c>
      <c r="F17" s="209">
        <f t="shared" si="17"/>
        <v>15036</v>
      </c>
      <c r="G17" s="209">
        <f t="shared" si="17"/>
        <v>16941</v>
      </c>
      <c r="H17" s="209">
        <f t="shared" si="17"/>
        <v>19925</v>
      </c>
      <c r="I17" s="209">
        <f t="shared" si="17"/>
        <v>16369</v>
      </c>
      <c r="J17" s="209">
        <f t="shared" si="17"/>
        <v>14542</v>
      </c>
      <c r="K17" s="209">
        <f t="shared" si="17"/>
        <v>13332</v>
      </c>
      <c r="L17" s="209">
        <f t="shared" si="17"/>
        <v>12548</v>
      </c>
    </row>
    <row r="18" spans="1:14" ht="15.75" customHeight="1">
      <c r="A18" s="3" t="s">
        <v>28</v>
      </c>
      <c r="B18" s="707">
        <f t="shared" si="3"/>
        <v>13633</v>
      </c>
      <c r="C18" s="707">
        <f t="shared" ref="C18:L18" si="18">C45+C72</f>
        <v>17381</v>
      </c>
      <c r="D18" s="209">
        <f t="shared" si="18"/>
        <v>19874</v>
      </c>
      <c r="E18" s="209">
        <f t="shared" si="18"/>
        <v>16382</v>
      </c>
      <c r="F18" s="209">
        <f t="shared" si="18"/>
        <v>13310</v>
      </c>
      <c r="G18" s="209">
        <f t="shared" si="18"/>
        <v>14245</v>
      </c>
      <c r="H18" s="209">
        <f t="shared" si="18"/>
        <v>16085</v>
      </c>
      <c r="I18" s="209">
        <f t="shared" si="18"/>
        <v>18943</v>
      </c>
      <c r="J18" s="209">
        <f t="shared" si="18"/>
        <v>15581</v>
      </c>
      <c r="K18" s="209">
        <f t="shared" si="18"/>
        <v>13856</v>
      </c>
      <c r="L18" s="209">
        <f t="shared" si="18"/>
        <v>12714</v>
      </c>
    </row>
    <row r="19" spans="1:14" ht="15.75" customHeight="1">
      <c r="A19" s="3" t="s">
        <v>29</v>
      </c>
      <c r="B19" s="707">
        <f t="shared" si="3"/>
        <v>10290</v>
      </c>
      <c r="C19" s="707">
        <f t="shared" ref="C19:L19" si="19">C46+C73</f>
        <v>12252</v>
      </c>
      <c r="D19" s="209">
        <f t="shared" si="19"/>
        <v>15677</v>
      </c>
      <c r="E19" s="209">
        <f t="shared" si="19"/>
        <v>18088</v>
      </c>
      <c r="F19" s="209">
        <f t="shared" si="19"/>
        <v>14935</v>
      </c>
      <c r="G19" s="209">
        <f t="shared" si="19"/>
        <v>12206</v>
      </c>
      <c r="H19" s="209">
        <f t="shared" si="19"/>
        <v>13111</v>
      </c>
      <c r="I19" s="209">
        <f t="shared" si="19"/>
        <v>14844</v>
      </c>
      <c r="J19" s="209">
        <f t="shared" si="19"/>
        <v>17539</v>
      </c>
      <c r="K19" s="209">
        <f t="shared" si="19"/>
        <v>14472</v>
      </c>
      <c r="L19" s="209">
        <f t="shared" si="19"/>
        <v>12907</v>
      </c>
    </row>
    <row r="20" spans="1:14" ht="15.75" customHeight="1">
      <c r="A20" s="3" t="s">
        <v>30</v>
      </c>
      <c r="B20" s="707">
        <f t="shared" ref="B20:B22" si="20">B47+B74</f>
        <v>7021</v>
      </c>
      <c r="C20" s="707">
        <f t="shared" ref="C20:L20" si="21">C47+C74</f>
        <v>8675</v>
      </c>
      <c r="D20" s="209">
        <f t="shared" si="21"/>
        <v>10336</v>
      </c>
      <c r="E20" s="209">
        <f t="shared" si="21"/>
        <v>13338</v>
      </c>
      <c r="F20" s="209">
        <f t="shared" si="21"/>
        <v>15627</v>
      </c>
      <c r="G20" s="209">
        <f t="shared" si="21"/>
        <v>12931</v>
      </c>
      <c r="H20" s="209">
        <f t="shared" si="21"/>
        <v>10684</v>
      </c>
      <c r="I20" s="209">
        <f t="shared" si="21"/>
        <v>11558</v>
      </c>
      <c r="J20" s="209">
        <f t="shared" si="21"/>
        <v>13172</v>
      </c>
      <c r="K20" s="209">
        <f t="shared" si="21"/>
        <v>15686</v>
      </c>
      <c r="L20" s="209">
        <f t="shared" si="21"/>
        <v>13045</v>
      </c>
    </row>
    <row r="21" spans="1:14" ht="15.75" customHeight="1">
      <c r="A21" s="3" t="s">
        <v>31</v>
      </c>
      <c r="B21" s="707">
        <f t="shared" si="20"/>
        <v>3682</v>
      </c>
      <c r="C21" s="707">
        <f t="shared" ref="C21:L21" si="22">C48+C75</f>
        <v>5023</v>
      </c>
      <c r="D21" s="209">
        <f t="shared" si="22"/>
        <v>6297</v>
      </c>
      <c r="E21" s="209">
        <f t="shared" si="22"/>
        <v>7564</v>
      </c>
      <c r="F21" s="209">
        <f t="shared" si="22"/>
        <v>9879</v>
      </c>
      <c r="G21" s="209">
        <f t="shared" si="22"/>
        <v>11861</v>
      </c>
      <c r="H21" s="209">
        <f t="shared" si="22"/>
        <v>9838</v>
      </c>
      <c r="I21" s="209">
        <f t="shared" si="22"/>
        <v>8279</v>
      </c>
      <c r="J21" s="209">
        <f t="shared" si="22"/>
        <v>9089</v>
      </c>
      <c r="K21" s="209">
        <f t="shared" si="22"/>
        <v>10492</v>
      </c>
      <c r="L21" s="209">
        <f t="shared" si="22"/>
        <v>12662</v>
      </c>
    </row>
    <row r="22" spans="1:14" ht="15.75" customHeight="1">
      <c r="A22" s="3" t="s">
        <v>32</v>
      </c>
      <c r="B22" s="707">
        <f t="shared" si="20"/>
        <v>2006</v>
      </c>
      <c r="C22" s="707">
        <f t="shared" ref="C22:L22" si="23">C49+C76</f>
        <v>2620</v>
      </c>
      <c r="D22" s="209">
        <f t="shared" si="23"/>
        <v>2426</v>
      </c>
      <c r="E22" s="209">
        <f t="shared" si="23"/>
        <v>3077</v>
      </c>
      <c r="F22" s="209">
        <f t="shared" si="23"/>
        <v>3683</v>
      </c>
      <c r="G22" s="209">
        <f t="shared" si="23"/>
        <v>4868</v>
      </c>
      <c r="H22" s="209">
        <f t="shared" si="23"/>
        <v>6076</v>
      </c>
      <c r="I22" s="209">
        <f t="shared" si="23"/>
        <v>4894</v>
      </c>
      <c r="J22" s="209">
        <f t="shared" si="23"/>
        <v>4227</v>
      </c>
      <c r="K22" s="209">
        <f t="shared" si="23"/>
        <v>4692</v>
      </c>
      <c r="L22" s="209">
        <f t="shared" si="23"/>
        <v>5514</v>
      </c>
    </row>
    <row r="23" spans="1:14" ht="15.75" customHeight="1">
      <c r="A23" s="210" t="s">
        <v>741</v>
      </c>
      <c r="B23" s="236">
        <f t="shared" ref="B23" si="24">SUM(B4:B6)</f>
        <v>39296</v>
      </c>
      <c r="C23" s="236">
        <f t="shared" ref="C23:L23" si="25">SUM(C4:C6)</f>
        <v>36745</v>
      </c>
      <c r="D23" s="214">
        <f t="shared" si="25"/>
        <v>34695</v>
      </c>
      <c r="E23" s="214">
        <f t="shared" si="25"/>
        <v>32486</v>
      </c>
      <c r="F23" s="214">
        <f t="shared" si="25"/>
        <v>30495</v>
      </c>
      <c r="G23" s="214">
        <f t="shared" si="25"/>
        <v>28770</v>
      </c>
      <c r="H23" s="214">
        <f t="shared" si="25"/>
        <v>27689</v>
      </c>
      <c r="I23" s="214">
        <f t="shared" si="25"/>
        <v>26553</v>
      </c>
      <c r="J23" s="214">
        <f t="shared" si="25"/>
        <v>24475</v>
      </c>
      <c r="K23" s="214">
        <f t="shared" si="25"/>
        <v>22290</v>
      </c>
      <c r="L23" s="214">
        <f t="shared" si="25"/>
        <v>20110</v>
      </c>
    </row>
    <row r="24" spans="1:14" ht="15.75" customHeight="1">
      <c r="A24" s="212" t="s">
        <v>742</v>
      </c>
      <c r="B24" s="237">
        <f t="shared" ref="B24" si="26">SUM(B7:B16)</f>
        <v>172459</v>
      </c>
      <c r="C24" s="237">
        <f t="shared" ref="C24:L24" si="27">SUM(C7:C16)</f>
        <v>163613</v>
      </c>
      <c r="D24" s="215">
        <f t="shared" si="27"/>
        <v>157465</v>
      </c>
      <c r="E24" s="215">
        <f t="shared" si="27"/>
        <v>154258</v>
      </c>
      <c r="F24" s="215">
        <f t="shared" si="27"/>
        <v>149649</v>
      </c>
      <c r="G24" s="215">
        <f t="shared" si="27"/>
        <v>142602</v>
      </c>
      <c r="H24" s="215">
        <f t="shared" si="27"/>
        <v>131598</v>
      </c>
      <c r="I24" s="215">
        <f t="shared" si="27"/>
        <v>124029</v>
      </c>
      <c r="J24" s="215">
        <f t="shared" si="27"/>
        <v>118058</v>
      </c>
      <c r="K24" s="215">
        <f t="shared" si="27"/>
        <v>112990</v>
      </c>
      <c r="L24" s="215">
        <f t="shared" si="27"/>
        <v>108456</v>
      </c>
    </row>
    <row r="25" spans="1:14" ht="15.75" customHeight="1">
      <c r="A25" s="212" t="s">
        <v>743</v>
      </c>
      <c r="B25" s="237">
        <f t="shared" ref="B25" si="28">SUM(B17:B22)</f>
        <v>55181</v>
      </c>
      <c r="C25" s="237">
        <f t="shared" ref="C25:L25" si="29">SUM(C17:C22)</f>
        <v>67077</v>
      </c>
      <c r="D25" s="215">
        <f t="shared" si="29"/>
        <v>72004</v>
      </c>
      <c r="E25" s="215">
        <f t="shared" si="29"/>
        <v>72538</v>
      </c>
      <c r="F25" s="215">
        <f t="shared" si="29"/>
        <v>72470</v>
      </c>
      <c r="G25" s="215">
        <f t="shared" si="29"/>
        <v>73052</v>
      </c>
      <c r="H25" s="215">
        <f t="shared" si="29"/>
        <v>75719</v>
      </c>
      <c r="I25" s="215">
        <f t="shared" si="29"/>
        <v>74887</v>
      </c>
      <c r="J25" s="215">
        <f t="shared" si="29"/>
        <v>74150</v>
      </c>
      <c r="K25" s="215">
        <f t="shared" si="29"/>
        <v>72530</v>
      </c>
      <c r="L25" s="215">
        <f t="shared" si="29"/>
        <v>69390</v>
      </c>
    </row>
    <row r="26" spans="1:14" ht="15.75" customHeight="1">
      <c r="A26" s="211" t="s">
        <v>744</v>
      </c>
      <c r="B26" s="238">
        <f t="shared" ref="B26" si="30">SUM(B19:B22)</f>
        <v>22999</v>
      </c>
      <c r="C26" s="238">
        <f t="shared" ref="C26:L26" si="31">SUM(C19:C22)</f>
        <v>28570</v>
      </c>
      <c r="D26" s="216">
        <f t="shared" si="31"/>
        <v>34736</v>
      </c>
      <c r="E26" s="216">
        <f t="shared" si="31"/>
        <v>42067</v>
      </c>
      <c r="F26" s="216">
        <f t="shared" si="31"/>
        <v>44124</v>
      </c>
      <c r="G26" s="216">
        <f t="shared" si="31"/>
        <v>41866</v>
      </c>
      <c r="H26" s="216">
        <f t="shared" si="31"/>
        <v>39709</v>
      </c>
      <c r="I26" s="216">
        <f t="shared" si="31"/>
        <v>39575</v>
      </c>
      <c r="J26" s="216">
        <f t="shared" si="31"/>
        <v>44027</v>
      </c>
      <c r="K26" s="216">
        <f t="shared" si="31"/>
        <v>45342</v>
      </c>
      <c r="L26" s="216">
        <f t="shared" si="31"/>
        <v>44128</v>
      </c>
    </row>
    <row r="27" spans="1:14" ht="15.75" customHeight="1">
      <c r="A27" s="3" t="s">
        <v>434</v>
      </c>
      <c r="B27" s="685" t="s">
        <v>747</v>
      </c>
      <c r="C27" s="685" t="s">
        <v>747</v>
      </c>
      <c r="D27" s="10">
        <f>D54+D83</f>
        <v>260988</v>
      </c>
      <c r="E27" s="10"/>
      <c r="F27" s="10"/>
      <c r="G27" s="10"/>
      <c r="H27" s="10"/>
      <c r="I27" s="10"/>
      <c r="J27" s="10"/>
      <c r="K27" s="10"/>
      <c r="L27" s="10"/>
    </row>
    <row r="28" spans="1:14" ht="15.75" customHeight="1">
      <c r="A28" s="3"/>
      <c r="B28" s="10"/>
      <c r="C28" s="10" t="s">
        <v>1024</v>
      </c>
      <c r="D28" s="925">
        <f>D3-D27</f>
        <v>3176</v>
      </c>
      <c r="E28" s="10"/>
      <c r="F28" s="10"/>
      <c r="G28" s="10"/>
      <c r="H28" s="10"/>
      <c r="I28" s="10"/>
      <c r="J28" s="10"/>
      <c r="K28" s="10" t="s">
        <v>482</v>
      </c>
      <c r="L28" s="10"/>
    </row>
    <row r="29" spans="1:14" ht="15.75" customHeight="1">
      <c r="A29" s="210" t="s">
        <v>33</v>
      </c>
      <c r="B29" s="241">
        <v>2010</v>
      </c>
      <c r="C29" s="241">
        <f t="shared" ref="C29:L29" si="32">B29+5</f>
        <v>2015</v>
      </c>
      <c r="D29" s="21">
        <f t="shared" si="32"/>
        <v>2020</v>
      </c>
      <c r="E29" s="21">
        <f t="shared" si="32"/>
        <v>2025</v>
      </c>
      <c r="F29" s="21">
        <f t="shared" si="32"/>
        <v>2030</v>
      </c>
      <c r="G29" s="21">
        <f t="shared" si="32"/>
        <v>2035</v>
      </c>
      <c r="H29" s="21">
        <f t="shared" si="32"/>
        <v>2040</v>
      </c>
      <c r="I29" s="21">
        <f t="shared" si="32"/>
        <v>2045</v>
      </c>
      <c r="J29" s="21">
        <f t="shared" si="32"/>
        <v>2050</v>
      </c>
      <c r="K29" s="21">
        <f t="shared" si="32"/>
        <v>2055</v>
      </c>
      <c r="L29" s="21">
        <f t="shared" si="32"/>
        <v>2060</v>
      </c>
      <c r="N29" s="1" t="s">
        <v>1025</v>
      </c>
    </row>
    <row r="30" spans="1:14" ht="15.75" customHeight="1">
      <c r="A30" s="18" t="s">
        <v>13</v>
      </c>
      <c r="B30" s="235">
        <f t="shared" ref="B30:C30" si="33">SUM(B31:B49)</f>
        <v>130931</v>
      </c>
      <c r="C30" s="235">
        <f t="shared" si="33"/>
        <v>131170</v>
      </c>
      <c r="D30" s="213">
        <f t="shared" ref="D30:L30" si="34">SUM(D31:D49)</f>
        <v>129775</v>
      </c>
      <c r="E30" s="213">
        <f t="shared" si="34"/>
        <v>127253</v>
      </c>
      <c r="F30" s="213">
        <f t="shared" si="34"/>
        <v>123966</v>
      </c>
      <c r="G30" s="213">
        <f t="shared" si="34"/>
        <v>120137</v>
      </c>
      <c r="H30" s="213">
        <f t="shared" si="34"/>
        <v>116019</v>
      </c>
      <c r="I30" s="213">
        <f t="shared" si="34"/>
        <v>111937</v>
      </c>
      <c r="J30" s="213">
        <f t="shared" si="34"/>
        <v>107823</v>
      </c>
      <c r="K30" s="213">
        <f t="shared" si="34"/>
        <v>103545</v>
      </c>
      <c r="L30" s="213">
        <f t="shared" si="34"/>
        <v>98793</v>
      </c>
    </row>
    <row r="31" spans="1:14" ht="15.75" customHeight="1">
      <c r="A31" s="256" t="s">
        <v>14</v>
      </c>
      <c r="B31" s="213">
        <v>6134</v>
      </c>
      <c r="C31" s="213">
        <v>5882</v>
      </c>
      <c r="D31" s="255">
        <f>'2自然社会増減'!E27</f>
        <v>5563</v>
      </c>
      <c r="E31" s="255">
        <f>'2自然社会増減'!F27</f>
        <v>5023</v>
      </c>
      <c r="F31" s="255">
        <f>'2自然社会増減'!G27</f>
        <v>4833</v>
      </c>
      <c r="G31" s="255">
        <f>'2自然社会増減'!H27</f>
        <v>4674</v>
      </c>
      <c r="H31" s="255">
        <f>'2自然社会増減'!I27</f>
        <v>4457</v>
      </c>
      <c r="I31" s="255">
        <f>'2自然社会増減'!J27</f>
        <v>4244</v>
      </c>
      <c r="J31" s="255">
        <f>'2自然社会増減'!K27</f>
        <v>3609</v>
      </c>
      <c r="K31" s="255">
        <f>'2自然社会増減'!L27</f>
        <v>3347</v>
      </c>
      <c r="L31" s="255">
        <f>'2自然社会増減'!M27</f>
        <v>3145</v>
      </c>
    </row>
    <row r="32" spans="1:14" ht="15.75" customHeight="1">
      <c r="A32" s="3" t="s">
        <v>15</v>
      </c>
      <c r="B32" s="209">
        <v>6675</v>
      </c>
      <c r="C32" s="209">
        <v>6192</v>
      </c>
      <c r="D32" s="243">
        <f>C31+'2自然社会増減'!E28</f>
        <v>5928</v>
      </c>
      <c r="E32" s="243">
        <f>D31+'2自然社会増減'!F28</f>
        <v>5623</v>
      </c>
      <c r="F32" s="243">
        <f>E31+'2自然社会増減'!G28</f>
        <v>5089</v>
      </c>
      <c r="G32" s="243">
        <f>F31+'2自然社会増減'!H28</f>
        <v>4904</v>
      </c>
      <c r="H32" s="243">
        <f>G31+'2自然社会増減'!I28</f>
        <v>4750</v>
      </c>
      <c r="I32" s="243">
        <f>H31+'2自然社会増減'!J28</f>
        <v>4535</v>
      </c>
      <c r="J32" s="243">
        <f>I31+'2自然社会増減'!K28</f>
        <v>4325</v>
      </c>
      <c r="K32" s="243">
        <f>J31+'2自然社会増減'!L28</f>
        <v>3684</v>
      </c>
      <c r="L32" s="243">
        <f>K31+'2自然社会増減'!M28</f>
        <v>3422</v>
      </c>
      <c r="M32" s="1" t="s">
        <v>523</v>
      </c>
    </row>
    <row r="33" spans="1:12" ht="15.75" customHeight="1">
      <c r="A33" s="3" t="s">
        <v>16</v>
      </c>
      <c r="B33" s="209">
        <v>7341</v>
      </c>
      <c r="C33" s="209">
        <v>6757</v>
      </c>
      <c r="D33" s="243">
        <f>C32+'2自然社会増減'!E29</f>
        <v>6260</v>
      </c>
      <c r="E33" s="243">
        <f>D32+'2自然社会増減'!F29</f>
        <v>6002</v>
      </c>
      <c r="F33" s="243">
        <f>E32+'2自然社会増減'!G29</f>
        <v>5697</v>
      </c>
      <c r="G33" s="243">
        <f>F32+'2自然社会増減'!H29</f>
        <v>5157</v>
      </c>
      <c r="H33" s="243">
        <f>G32+'2自然社会増減'!I29</f>
        <v>4973</v>
      </c>
      <c r="I33" s="243">
        <f>H32+'2自然社会増減'!J29</f>
        <v>4820</v>
      </c>
      <c r="J33" s="243">
        <f>I32+'2自然社会増減'!K29</f>
        <v>4605</v>
      </c>
      <c r="K33" s="243">
        <f>J32+'2自然社会増減'!L29</f>
        <v>4394</v>
      </c>
      <c r="L33" s="243">
        <f>K32+'2自然社会増減'!M29</f>
        <v>3745</v>
      </c>
    </row>
    <row r="34" spans="1:12" ht="15.75" customHeight="1">
      <c r="A34" s="210" t="s">
        <v>17</v>
      </c>
      <c r="B34" s="214">
        <v>6937</v>
      </c>
      <c r="C34" s="214">
        <v>7301</v>
      </c>
      <c r="D34" s="672">
        <f>C33+'2自然社会増減'!E30</f>
        <v>6630</v>
      </c>
      <c r="E34" s="672">
        <f>D33+'2自然社会増減'!F30</f>
        <v>6140</v>
      </c>
      <c r="F34" s="672">
        <f>E33+'2自然社会増減'!G30</f>
        <v>5889</v>
      </c>
      <c r="G34" s="672">
        <f>F33+'2自然社会増減'!H30</f>
        <v>5589</v>
      </c>
      <c r="H34" s="672">
        <f>G33+'2自然社会増減'!I30</f>
        <v>5056</v>
      </c>
      <c r="I34" s="672">
        <f>H33+'2自然社会増減'!J30</f>
        <v>4875</v>
      </c>
      <c r="J34" s="672">
        <f>I33+'2自然社会増減'!K30</f>
        <v>4723</v>
      </c>
      <c r="K34" s="672">
        <f>J33+'2自然社会増減'!L30</f>
        <v>4511</v>
      </c>
      <c r="L34" s="672">
        <f>K33+'2自然社会増減'!M30</f>
        <v>4303</v>
      </c>
    </row>
    <row r="35" spans="1:12" ht="15.75" customHeight="1">
      <c r="A35" s="212" t="s">
        <v>18</v>
      </c>
      <c r="B35" s="215">
        <v>6689</v>
      </c>
      <c r="C35" s="215">
        <v>6300</v>
      </c>
      <c r="D35" s="673">
        <f>C34+'2自然社会増減'!E31</f>
        <v>6654</v>
      </c>
      <c r="E35" s="673">
        <f>D34+'2自然社会増減'!F31</f>
        <v>6065</v>
      </c>
      <c r="F35" s="673">
        <f>E34+'2自然社会増減'!G31</f>
        <v>5632</v>
      </c>
      <c r="G35" s="673">
        <f>F34+'2自然社会増減'!H31</f>
        <v>5385</v>
      </c>
      <c r="H35" s="673">
        <f>G34+'2自然社会増減'!I31</f>
        <v>5110</v>
      </c>
      <c r="I35" s="673">
        <f>H34+'2自然社会増減'!J31</f>
        <v>4620</v>
      </c>
      <c r="J35" s="673">
        <f>I34+'2自然社会増減'!K31</f>
        <v>4451</v>
      </c>
      <c r="K35" s="673">
        <f>J34+'2自然社会増減'!L31</f>
        <v>4310</v>
      </c>
      <c r="L35" s="673">
        <f>K34+'2自然社会増減'!M31</f>
        <v>4114</v>
      </c>
    </row>
    <row r="36" spans="1:12" ht="15.75" customHeight="1">
      <c r="A36" s="212" t="s">
        <v>19</v>
      </c>
      <c r="B36" s="215">
        <v>7881</v>
      </c>
      <c r="C36" s="215">
        <v>7486</v>
      </c>
      <c r="D36" s="673">
        <f>C35+'2自然社会増減'!E32</f>
        <v>7179</v>
      </c>
      <c r="E36" s="673">
        <f>D35+'2自然社会増減'!F32</f>
        <v>7550</v>
      </c>
      <c r="F36" s="673">
        <f>E35+'2自然社会増減'!G32</f>
        <v>6944</v>
      </c>
      <c r="G36" s="673">
        <f>F35+'2自然社会増減'!H32</f>
        <v>6512</v>
      </c>
      <c r="H36" s="673">
        <f>G35+'2自然社会増減'!I32</f>
        <v>6207</v>
      </c>
      <c r="I36" s="673">
        <f>H35+'2自然社会増減'!J32</f>
        <v>5902</v>
      </c>
      <c r="J36" s="673">
        <f>I35+'2自然社会増減'!K32</f>
        <v>5348</v>
      </c>
      <c r="K36" s="673">
        <f>J35+'2自然社会増減'!L32</f>
        <v>5165</v>
      </c>
      <c r="L36" s="673">
        <f>K35+'2自然社会増減'!M32</f>
        <v>5012</v>
      </c>
    </row>
    <row r="37" spans="1:12" ht="15.75" customHeight="1">
      <c r="A37" s="212" t="s">
        <v>20</v>
      </c>
      <c r="B37" s="215">
        <v>8992</v>
      </c>
      <c r="C37" s="215">
        <v>8124</v>
      </c>
      <c r="D37" s="673">
        <f>C36+'2自然社会増減'!E33</f>
        <v>7695</v>
      </c>
      <c r="E37" s="673">
        <f>D36+'2自然社会増減'!F33</f>
        <v>7393</v>
      </c>
      <c r="F37" s="673">
        <f>E36+'2自然社会増減'!G33</f>
        <v>7743</v>
      </c>
      <c r="G37" s="673">
        <f>F36+'2自然社会増減'!H33</f>
        <v>7154</v>
      </c>
      <c r="H37" s="673">
        <f>G36+'2自然社会増減'!I33</f>
        <v>6740</v>
      </c>
      <c r="I37" s="673">
        <f>H36+'2自然社会増減'!J33</f>
        <v>6410</v>
      </c>
      <c r="J37" s="673">
        <f>I36+'2自然社会増減'!K33</f>
        <v>6083</v>
      </c>
      <c r="K37" s="673">
        <f>J36+'2自然社会増減'!L33</f>
        <v>5502</v>
      </c>
      <c r="L37" s="673">
        <f>K36+'2自然社会増減'!M33</f>
        <v>5304</v>
      </c>
    </row>
    <row r="38" spans="1:12" ht="15.75" customHeight="1">
      <c r="A38" s="212" t="s">
        <v>21</v>
      </c>
      <c r="B38" s="215">
        <v>11071</v>
      </c>
      <c r="C38" s="215">
        <v>9143</v>
      </c>
      <c r="D38" s="673">
        <f>C37+'2自然社会増減'!E34</f>
        <v>8241</v>
      </c>
      <c r="E38" s="673">
        <f>D37+'2自然社会増減'!F34</f>
        <v>7777</v>
      </c>
      <c r="F38" s="673">
        <f>E37+'2自然社会増減'!G34</f>
        <v>7467</v>
      </c>
      <c r="G38" s="673">
        <f>F37+'2自然社会増減'!H34</f>
        <v>7803</v>
      </c>
      <c r="H38" s="673">
        <f>G37+'2自然社会増減'!I34</f>
        <v>7226</v>
      </c>
      <c r="I38" s="673">
        <f>H37+'2自然社会増減'!J34</f>
        <v>6824</v>
      </c>
      <c r="J38" s="673">
        <f>I37+'2自然社会増減'!K34</f>
        <v>6509</v>
      </c>
      <c r="K38" s="673">
        <f>J37+'2自然社会増減'!L34</f>
        <v>6196</v>
      </c>
      <c r="L38" s="673">
        <f>K37+'2自然社会増減'!M34</f>
        <v>5626</v>
      </c>
    </row>
    <row r="39" spans="1:12" ht="15.75" customHeight="1">
      <c r="A39" s="212" t="s">
        <v>22</v>
      </c>
      <c r="B39" s="215">
        <v>9287</v>
      </c>
      <c r="C39" s="215">
        <v>10980</v>
      </c>
      <c r="D39" s="673">
        <f>C38+'2自然社会増減'!E35</f>
        <v>9044</v>
      </c>
      <c r="E39" s="673">
        <f>D38+'2自然社会増減'!F35</f>
        <v>8168</v>
      </c>
      <c r="F39" s="673">
        <f>E38+'2自然社会増減'!G35</f>
        <v>7691</v>
      </c>
      <c r="G39" s="673">
        <f>F38+'2自然社会増減'!H35</f>
        <v>7380</v>
      </c>
      <c r="H39" s="673">
        <f>G38+'2自然社会増減'!I35</f>
        <v>7704</v>
      </c>
      <c r="I39" s="673">
        <f>H38+'2自然社会増減'!J35</f>
        <v>7143</v>
      </c>
      <c r="J39" s="673">
        <f>I38+'2自然社会増減'!K35</f>
        <v>6753</v>
      </c>
      <c r="K39" s="673">
        <f>J38+'2自然社会増減'!L35</f>
        <v>6448</v>
      </c>
      <c r="L39" s="673">
        <f>K38+'2自然社会増減'!M35</f>
        <v>6143</v>
      </c>
    </row>
    <row r="40" spans="1:12" ht="15.75" customHeight="1">
      <c r="A40" s="212" t="s">
        <v>23</v>
      </c>
      <c r="B40" s="215">
        <v>8004</v>
      </c>
      <c r="C40" s="215">
        <v>9134</v>
      </c>
      <c r="D40" s="673">
        <f>C39+'2自然社会増減'!E36</f>
        <v>10776</v>
      </c>
      <c r="E40" s="673">
        <f>D39+'2自然社会増減'!F36</f>
        <v>8891</v>
      </c>
      <c r="F40" s="673">
        <f>E39+'2自然社会増減'!G36</f>
        <v>8022</v>
      </c>
      <c r="G40" s="673">
        <f>F39+'2自然社会増減'!H36</f>
        <v>7542</v>
      </c>
      <c r="H40" s="673">
        <f>G39+'2自然社会増減'!I36</f>
        <v>7235</v>
      </c>
      <c r="I40" s="673">
        <f>H39+'2自然社会増減'!J36</f>
        <v>7549</v>
      </c>
      <c r="J40" s="673">
        <f>I39+'2自然社会増減'!K36</f>
        <v>6995</v>
      </c>
      <c r="K40" s="673">
        <f>J39+'2自然社会増減'!L36</f>
        <v>6609</v>
      </c>
      <c r="L40" s="673">
        <f>K39+'2自然社会増減'!M36</f>
        <v>6306</v>
      </c>
    </row>
    <row r="41" spans="1:12" ht="15.75" customHeight="1">
      <c r="A41" s="212" t="s">
        <v>24</v>
      </c>
      <c r="B41" s="215">
        <v>7341</v>
      </c>
      <c r="C41" s="215">
        <v>7833</v>
      </c>
      <c r="D41" s="673">
        <f>C40+'2自然社会増減'!E37</f>
        <v>8924</v>
      </c>
      <c r="E41" s="673">
        <f>D40+'2自然社会増減'!F37</f>
        <v>10520</v>
      </c>
      <c r="F41" s="673">
        <f>E40+'2自然社会増減'!G37</f>
        <v>8685</v>
      </c>
      <c r="G41" s="673">
        <f>F40+'2自然社会増減'!H37</f>
        <v>7832</v>
      </c>
      <c r="H41" s="673">
        <f>G40+'2自然社会増減'!I37</f>
        <v>7358</v>
      </c>
      <c r="I41" s="673">
        <f>H40+'2自然社会増減'!J37</f>
        <v>7059</v>
      </c>
      <c r="J41" s="673">
        <f>I40+'2自然社会増減'!K37</f>
        <v>7366</v>
      </c>
      <c r="K41" s="673">
        <f>J40+'2自然社会増減'!L37</f>
        <v>6826</v>
      </c>
      <c r="L41" s="673">
        <f>K40+'2自然社会増減'!M37</f>
        <v>6450</v>
      </c>
    </row>
    <row r="42" spans="1:12" ht="15.75" customHeight="1">
      <c r="A42" s="212" t="s">
        <v>25</v>
      </c>
      <c r="B42" s="215">
        <v>9096</v>
      </c>
      <c r="C42" s="215">
        <v>7248</v>
      </c>
      <c r="D42" s="673">
        <f>C41+'2自然社会増減'!E38</f>
        <v>7734</v>
      </c>
      <c r="E42" s="673">
        <f>D41+'2自然社会増減'!F38</f>
        <v>8819</v>
      </c>
      <c r="F42" s="673">
        <f>E41+'2自然社会増減'!G38</f>
        <v>10386</v>
      </c>
      <c r="G42" s="673">
        <f>F41+'2自然社会増減'!H38</f>
        <v>8578</v>
      </c>
      <c r="H42" s="673">
        <f>G41+'2自然社会増減'!I38</f>
        <v>7733</v>
      </c>
      <c r="I42" s="673">
        <f>H41+'2自然社会増減'!J38</f>
        <v>7260</v>
      </c>
      <c r="J42" s="673">
        <f>I41+'2自然社会増減'!K38</f>
        <v>6963</v>
      </c>
      <c r="K42" s="673">
        <f>J41+'2自然社会増減'!L38</f>
        <v>7266</v>
      </c>
      <c r="L42" s="673">
        <f>K41+'2自然社会増減'!M38</f>
        <v>6737</v>
      </c>
    </row>
    <row r="43" spans="1:12" ht="15.75" customHeight="1">
      <c r="A43" s="211" t="s">
        <v>26</v>
      </c>
      <c r="B43" s="216">
        <v>10661</v>
      </c>
      <c r="C43" s="216">
        <v>8796</v>
      </c>
      <c r="D43" s="674">
        <f>C42+'2自然社会増減'!E39</f>
        <v>6993</v>
      </c>
      <c r="E43" s="674">
        <f>D42+'2自然社会増減'!F39</f>
        <v>7503</v>
      </c>
      <c r="F43" s="674">
        <f>E42+'2自然社会増減'!G39</f>
        <v>8590</v>
      </c>
      <c r="G43" s="674">
        <f>F42+'2自然社会増減'!H39</f>
        <v>10120</v>
      </c>
      <c r="H43" s="674">
        <f>G42+'2自然社会増減'!I39</f>
        <v>8365</v>
      </c>
      <c r="I43" s="674">
        <f>H42+'2自然社会増減'!J39</f>
        <v>7544</v>
      </c>
      <c r="J43" s="674">
        <f>I42+'2自然社会増減'!K39</f>
        <v>7088</v>
      </c>
      <c r="K43" s="674">
        <f>J42+'2自然社会増減'!L39</f>
        <v>6804</v>
      </c>
      <c r="L43" s="674">
        <f>K42+'2自然社会増減'!M39</f>
        <v>7107</v>
      </c>
    </row>
    <row r="44" spans="1:12" ht="15.75" customHeight="1">
      <c r="A44" s="3" t="s">
        <v>27</v>
      </c>
      <c r="B44" s="209">
        <v>9139</v>
      </c>
      <c r="C44" s="209">
        <v>10014</v>
      </c>
      <c r="D44" s="243">
        <f>C43+'2自然社会増減'!E40</f>
        <v>8271</v>
      </c>
      <c r="E44" s="243">
        <f>D43+'2自然社会増減'!F40</f>
        <v>6595</v>
      </c>
      <c r="F44" s="243">
        <f>E43+'2自然社会増減'!G40</f>
        <v>7105</v>
      </c>
      <c r="G44" s="243">
        <f>F43+'2自然社会増減'!H40</f>
        <v>8163</v>
      </c>
      <c r="H44" s="243">
        <f>G43+'2自然社会増減'!I40</f>
        <v>9631</v>
      </c>
      <c r="I44" s="243">
        <f>H43+'2自然社会増減'!J40</f>
        <v>7968</v>
      </c>
      <c r="J44" s="243">
        <f>I43+'2自然社会増減'!K40</f>
        <v>7192</v>
      </c>
      <c r="K44" s="243">
        <f>J43+'2自然社会増減'!L40</f>
        <v>6764</v>
      </c>
      <c r="L44" s="243">
        <f>K43+'2自然社会増減'!M40</f>
        <v>6497</v>
      </c>
    </row>
    <row r="45" spans="1:12" ht="15.75" customHeight="1">
      <c r="A45" s="3" t="s">
        <v>28</v>
      </c>
      <c r="B45" s="209">
        <v>6758</v>
      </c>
      <c r="C45" s="209">
        <v>8329</v>
      </c>
      <c r="D45" s="243">
        <f>C44+'2自然社会増減'!E41</f>
        <v>9190</v>
      </c>
      <c r="E45" s="243">
        <f>D44+'2自然社会増減'!F41</f>
        <v>7602</v>
      </c>
      <c r="F45" s="243">
        <f>E44+'2自然社会増減'!G41</f>
        <v>6084</v>
      </c>
      <c r="G45" s="243">
        <f>F44+'2自然社会増減'!H41</f>
        <v>6580</v>
      </c>
      <c r="H45" s="243">
        <f>G44+'2自然社会増減'!I41</f>
        <v>7587</v>
      </c>
      <c r="I45" s="243">
        <f>H44+'2自然社会増減'!J41</f>
        <v>8968</v>
      </c>
      <c r="J45" s="243">
        <f>I44+'2自然社会増減'!K41</f>
        <v>7433</v>
      </c>
      <c r="K45" s="243">
        <f>J44+'2自然社会増減'!L41</f>
        <v>6722</v>
      </c>
      <c r="L45" s="243">
        <f>K44+'2自然社会増減'!M41</f>
        <v>6334</v>
      </c>
    </row>
    <row r="46" spans="1:12" ht="15.75" customHeight="1">
      <c r="A46" s="3" t="s">
        <v>29</v>
      </c>
      <c r="B46" s="209">
        <v>4527</v>
      </c>
      <c r="C46" s="209">
        <v>5759</v>
      </c>
      <c r="D46" s="243">
        <f>C45+'2自然社会増減'!E42</f>
        <v>7153</v>
      </c>
      <c r="E46" s="243">
        <f>D45+'2自然社会増減'!F42</f>
        <v>7975</v>
      </c>
      <c r="F46" s="243">
        <f>E45+'2自然社会増減'!G42</f>
        <v>6613</v>
      </c>
      <c r="G46" s="243">
        <f>F45+'2自然社会増減'!H42</f>
        <v>5325</v>
      </c>
      <c r="H46" s="243">
        <f>G45+'2自然社会増減'!I42</f>
        <v>5788</v>
      </c>
      <c r="I46" s="243">
        <f>H45+'2自然社会増減'!J42</f>
        <v>6705</v>
      </c>
      <c r="J46" s="243">
        <f>I45+'2自然社会増減'!K42</f>
        <v>7962</v>
      </c>
      <c r="K46" s="243">
        <f>J45+'2自然社会増減'!L42</f>
        <v>6629</v>
      </c>
      <c r="L46" s="243">
        <f>K45+'2自然社会増減'!M42</f>
        <v>6023</v>
      </c>
    </row>
    <row r="47" spans="1:12" ht="15.75" customHeight="1">
      <c r="A47" s="3" t="s">
        <v>30</v>
      </c>
      <c r="B47" s="209">
        <v>2871</v>
      </c>
      <c r="C47" s="209">
        <v>3481</v>
      </c>
      <c r="D47" s="243">
        <f>C46+'2自然社会増減'!E43</f>
        <v>4498</v>
      </c>
      <c r="E47" s="243">
        <f>D46+'2自然社会増減'!F43</f>
        <v>5651</v>
      </c>
      <c r="F47" s="243">
        <f>E46+'2自然社会増減'!G43</f>
        <v>6420</v>
      </c>
      <c r="G47" s="243">
        <f>F46+'2自然社会増減'!H43</f>
        <v>5343</v>
      </c>
      <c r="H47" s="243">
        <f>G46+'2自然社会増減'!I43</f>
        <v>4356</v>
      </c>
      <c r="I47" s="243">
        <f>H46+'2自然社会増減'!J43</f>
        <v>4780</v>
      </c>
      <c r="J47" s="243">
        <f>I46+'2自然社会増減'!K43</f>
        <v>5587</v>
      </c>
      <c r="K47" s="243">
        <f>J46+'2自然社会増減'!L43</f>
        <v>6696</v>
      </c>
      <c r="L47" s="243">
        <f>K46+'2自然社会増減'!M43</f>
        <v>5625</v>
      </c>
    </row>
    <row r="48" spans="1:12" ht="15.75" customHeight="1">
      <c r="A48" s="3" t="s">
        <v>31</v>
      </c>
      <c r="B48" s="209">
        <v>1121</v>
      </c>
      <c r="C48" s="209">
        <v>1799</v>
      </c>
      <c r="D48" s="243">
        <f>C47+'2自然社会増減'!E44</f>
        <v>2260</v>
      </c>
      <c r="E48" s="243">
        <f>D47+'2自然社会増減'!F44</f>
        <v>2961</v>
      </c>
      <c r="F48" s="243">
        <f>E47+'2自然社会増減'!G44</f>
        <v>3774</v>
      </c>
      <c r="G48" s="243">
        <f>F47+'2自然社会増減'!H44</f>
        <v>4420</v>
      </c>
      <c r="H48" s="243">
        <f>G47+'2自然社会増減'!I44</f>
        <v>3691</v>
      </c>
      <c r="I48" s="243">
        <f>H47+'2自然社会増減'!J44</f>
        <v>3076</v>
      </c>
      <c r="J48" s="243">
        <f>I47+'2自然社会増減'!K44</f>
        <v>3440</v>
      </c>
      <c r="K48" s="243">
        <f>J47+'2自然社会増減'!L44</f>
        <v>4090</v>
      </c>
      <c r="L48" s="243">
        <f>K47+'2自然社会増減'!M44</f>
        <v>4981</v>
      </c>
    </row>
    <row r="49" spans="1:13" ht="15.75" customHeight="1">
      <c r="A49" s="3" t="s">
        <v>32</v>
      </c>
      <c r="B49" s="209">
        <v>406</v>
      </c>
      <c r="C49" s="209">
        <v>612</v>
      </c>
      <c r="D49" s="243">
        <f>C48+'2自然社会増減'!E45</f>
        <v>782</v>
      </c>
      <c r="E49" s="243">
        <f>D48+'2自然社会増減'!F45</f>
        <v>995</v>
      </c>
      <c r="F49" s="243">
        <f>E48+'2自然社会増減'!G45</f>
        <v>1302</v>
      </c>
      <c r="G49" s="243">
        <f>F48+'2自然社会増減'!H45</f>
        <v>1676</v>
      </c>
      <c r="H49" s="243">
        <f>G48+'2自然社会増減'!I45</f>
        <v>2052</v>
      </c>
      <c r="I49" s="243">
        <f>H48+'2自然社会増減'!J45</f>
        <v>1655</v>
      </c>
      <c r="J49" s="243">
        <f>I48+'2自然社会増減'!K45</f>
        <v>1391</v>
      </c>
      <c r="K49" s="243">
        <f>J48+'2自然社会増減'!L45</f>
        <v>1582</v>
      </c>
      <c r="L49" s="243">
        <f>K48+'2自然社会増減'!M45</f>
        <v>1919</v>
      </c>
    </row>
    <row r="50" spans="1:13" ht="15.75" customHeight="1">
      <c r="A50" s="210" t="s">
        <v>741</v>
      </c>
      <c r="B50" s="236">
        <f t="shared" ref="B50:L50" si="35">SUM(B31:B33)</f>
        <v>20150</v>
      </c>
      <c r="C50" s="236">
        <f t="shared" si="35"/>
        <v>18831</v>
      </c>
      <c r="D50" s="214">
        <f t="shared" si="35"/>
        <v>17751</v>
      </c>
      <c r="E50" s="214">
        <f t="shared" si="35"/>
        <v>16648</v>
      </c>
      <c r="F50" s="214">
        <f t="shared" si="35"/>
        <v>15619</v>
      </c>
      <c r="G50" s="214">
        <f t="shared" si="35"/>
        <v>14735</v>
      </c>
      <c r="H50" s="214">
        <f t="shared" si="35"/>
        <v>14180</v>
      </c>
      <c r="I50" s="214">
        <f t="shared" si="35"/>
        <v>13599</v>
      </c>
      <c r="J50" s="214">
        <f t="shared" si="35"/>
        <v>12539</v>
      </c>
      <c r="K50" s="214">
        <f t="shared" si="35"/>
        <v>11425</v>
      </c>
      <c r="L50" s="214">
        <f t="shared" si="35"/>
        <v>10312</v>
      </c>
    </row>
    <row r="51" spans="1:13" ht="15.75" customHeight="1">
      <c r="A51" s="212" t="s">
        <v>742</v>
      </c>
      <c r="B51" s="237">
        <f t="shared" ref="B51:L51" si="36">SUM(B34:B43)</f>
        <v>85959</v>
      </c>
      <c r="C51" s="237">
        <f t="shared" si="36"/>
        <v>82345</v>
      </c>
      <c r="D51" s="215">
        <f t="shared" si="36"/>
        <v>79870</v>
      </c>
      <c r="E51" s="215">
        <f t="shared" si="36"/>
        <v>78826</v>
      </c>
      <c r="F51" s="215">
        <f t="shared" si="36"/>
        <v>77049</v>
      </c>
      <c r="G51" s="215">
        <f t="shared" si="36"/>
        <v>73895</v>
      </c>
      <c r="H51" s="215">
        <f t="shared" si="36"/>
        <v>68734</v>
      </c>
      <c r="I51" s="215">
        <f t="shared" si="36"/>
        <v>65186</v>
      </c>
      <c r="J51" s="215">
        <f t="shared" si="36"/>
        <v>62279</v>
      </c>
      <c r="K51" s="215">
        <f t="shared" si="36"/>
        <v>59637</v>
      </c>
      <c r="L51" s="215">
        <f t="shared" si="36"/>
        <v>57102</v>
      </c>
    </row>
    <row r="52" spans="1:13" ht="15.75" customHeight="1">
      <c r="A52" s="212" t="s">
        <v>743</v>
      </c>
      <c r="B52" s="237">
        <f t="shared" ref="B52:L52" si="37">SUM(B44:B49)</f>
        <v>24822</v>
      </c>
      <c r="C52" s="237">
        <f t="shared" si="37"/>
        <v>29994</v>
      </c>
      <c r="D52" s="215">
        <f t="shared" si="37"/>
        <v>32154</v>
      </c>
      <c r="E52" s="215">
        <f t="shared" si="37"/>
        <v>31779</v>
      </c>
      <c r="F52" s="215">
        <f t="shared" si="37"/>
        <v>31298</v>
      </c>
      <c r="G52" s="215">
        <f t="shared" si="37"/>
        <v>31507</v>
      </c>
      <c r="H52" s="215">
        <f t="shared" si="37"/>
        <v>33105</v>
      </c>
      <c r="I52" s="215">
        <f t="shared" si="37"/>
        <v>33152</v>
      </c>
      <c r="J52" s="215">
        <f t="shared" si="37"/>
        <v>33005</v>
      </c>
      <c r="K52" s="215">
        <f t="shared" si="37"/>
        <v>32483</v>
      </c>
      <c r="L52" s="215">
        <f t="shared" si="37"/>
        <v>31379</v>
      </c>
    </row>
    <row r="53" spans="1:13" ht="15.75" customHeight="1">
      <c r="A53" s="211" t="s">
        <v>744</v>
      </c>
      <c r="B53" s="238">
        <f t="shared" ref="B53:L53" si="38">SUM(B46:B49)</f>
        <v>8925</v>
      </c>
      <c r="C53" s="238">
        <f t="shared" si="38"/>
        <v>11651</v>
      </c>
      <c r="D53" s="216">
        <f t="shared" si="38"/>
        <v>14693</v>
      </c>
      <c r="E53" s="216">
        <f t="shared" si="38"/>
        <v>17582</v>
      </c>
      <c r="F53" s="216">
        <f t="shared" si="38"/>
        <v>18109</v>
      </c>
      <c r="G53" s="216">
        <f t="shared" si="38"/>
        <v>16764</v>
      </c>
      <c r="H53" s="216">
        <f t="shared" si="38"/>
        <v>15887</v>
      </c>
      <c r="I53" s="216">
        <f t="shared" si="38"/>
        <v>16216</v>
      </c>
      <c r="J53" s="216">
        <f t="shared" si="38"/>
        <v>18380</v>
      </c>
      <c r="K53" s="216">
        <f t="shared" si="38"/>
        <v>18997</v>
      </c>
      <c r="L53" s="216">
        <f t="shared" si="38"/>
        <v>18548</v>
      </c>
    </row>
    <row r="54" spans="1:13" ht="15.75" customHeight="1">
      <c r="A54" s="3"/>
      <c r="B54" s="685" t="s">
        <v>747</v>
      </c>
      <c r="C54" s="685" t="s">
        <v>747</v>
      </c>
      <c r="D54" s="10">
        <v>127544</v>
      </c>
      <c r="E54" s="10"/>
      <c r="F54" s="10"/>
      <c r="G54" s="10"/>
      <c r="H54" s="10"/>
      <c r="I54" s="10"/>
      <c r="J54" s="10"/>
      <c r="K54" s="10"/>
      <c r="L54" s="10"/>
    </row>
    <row r="55" spans="1:13" ht="15.75" customHeight="1">
      <c r="A55" s="3"/>
      <c r="B55" s="10"/>
      <c r="C55" s="10" t="s">
        <v>1024</v>
      </c>
      <c r="D55" s="925">
        <f>D30-D54</f>
        <v>2231</v>
      </c>
      <c r="E55" s="10"/>
      <c r="F55" s="10"/>
      <c r="G55" s="10"/>
      <c r="H55" s="10"/>
      <c r="I55" s="10"/>
      <c r="J55" s="10"/>
      <c r="K55" s="10" t="s">
        <v>482</v>
      </c>
      <c r="L55" s="10"/>
    </row>
    <row r="56" spans="1:13" ht="15.75" customHeight="1">
      <c r="A56" s="18" t="s">
        <v>34</v>
      </c>
      <c r="B56" s="241">
        <v>2010</v>
      </c>
      <c r="C56" s="241">
        <f t="shared" ref="C56:L56" si="39">B56+5</f>
        <v>2015</v>
      </c>
      <c r="D56" s="21">
        <f t="shared" si="39"/>
        <v>2020</v>
      </c>
      <c r="E56" s="21">
        <f t="shared" si="39"/>
        <v>2025</v>
      </c>
      <c r="F56" s="21">
        <f t="shared" si="39"/>
        <v>2030</v>
      </c>
      <c r="G56" s="21">
        <f t="shared" si="39"/>
        <v>2035</v>
      </c>
      <c r="H56" s="21">
        <f t="shared" si="39"/>
        <v>2040</v>
      </c>
      <c r="I56" s="21">
        <f t="shared" si="39"/>
        <v>2045</v>
      </c>
      <c r="J56" s="21">
        <f t="shared" si="39"/>
        <v>2050</v>
      </c>
      <c r="K56" s="21">
        <f t="shared" si="39"/>
        <v>2055</v>
      </c>
      <c r="L56" s="21">
        <f t="shared" si="39"/>
        <v>2060</v>
      </c>
    </row>
    <row r="57" spans="1:13" ht="15.75" customHeight="1">
      <c r="A57" s="18" t="s">
        <v>13</v>
      </c>
      <c r="B57" s="235">
        <f t="shared" ref="B57" si="40">SUM(B58:B76)</f>
        <v>136005</v>
      </c>
      <c r="C57" s="235">
        <f t="shared" ref="C57:L57" si="41">SUM(C58:C76)</f>
        <v>136265</v>
      </c>
      <c r="D57" s="213">
        <f t="shared" si="41"/>
        <v>134389</v>
      </c>
      <c r="E57" s="213">
        <f t="shared" si="41"/>
        <v>132029</v>
      </c>
      <c r="F57" s="213">
        <f t="shared" si="41"/>
        <v>128648</v>
      </c>
      <c r="G57" s="213">
        <f t="shared" si="41"/>
        <v>124287</v>
      </c>
      <c r="H57" s="213">
        <f t="shared" si="41"/>
        <v>118987</v>
      </c>
      <c r="I57" s="213">
        <f t="shared" si="41"/>
        <v>113532</v>
      </c>
      <c r="J57" s="213">
        <f t="shared" si="41"/>
        <v>108860</v>
      </c>
      <c r="K57" s="213">
        <f t="shared" si="41"/>
        <v>104265</v>
      </c>
      <c r="L57" s="213">
        <f t="shared" si="41"/>
        <v>99163</v>
      </c>
    </row>
    <row r="58" spans="1:13" ht="15.75" customHeight="1">
      <c r="A58" s="256" t="s">
        <v>14</v>
      </c>
      <c r="B58" s="213">
        <v>5908</v>
      </c>
      <c r="C58" s="213">
        <v>5561</v>
      </c>
      <c r="D58" s="255">
        <f>'2自然社会増減'!E50</f>
        <v>5289</v>
      </c>
      <c r="E58" s="255">
        <f>'2自然社会増減'!F50</f>
        <v>4775</v>
      </c>
      <c r="F58" s="255">
        <f>'2自然社会増減'!G50</f>
        <v>4594</v>
      </c>
      <c r="G58" s="255">
        <f>'2自然社会増減'!H50</f>
        <v>4443</v>
      </c>
      <c r="H58" s="255">
        <f>'2自然社会増減'!I50</f>
        <v>4237</v>
      </c>
      <c r="I58" s="255">
        <f>'2自然社会増減'!J50</f>
        <v>4034</v>
      </c>
      <c r="J58" s="255">
        <f>'2自然社会増減'!K50</f>
        <v>3424</v>
      </c>
      <c r="K58" s="255">
        <f>'2自然社会増減'!L50</f>
        <v>3175</v>
      </c>
      <c r="L58" s="255">
        <f>'2自然社会増減'!M50</f>
        <v>2983</v>
      </c>
    </row>
    <row r="59" spans="1:13" ht="15.75" customHeight="1">
      <c r="A59" s="3" t="s">
        <v>15</v>
      </c>
      <c r="B59" s="209">
        <v>6332</v>
      </c>
      <c r="C59" s="209">
        <v>5971</v>
      </c>
      <c r="D59" s="243">
        <f>C58+'2自然社会増減'!E51</f>
        <v>5639</v>
      </c>
      <c r="E59" s="243">
        <f>D58+'2自然社会増減'!F51</f>
        <v>5373</v>
      </c>
      <c r="F59" s="243">
        <f>E58+'2自然社会増減'!G51</f>
        <v>4859</v>
      </c>
      <c r="G59" s="243">
        <f>F58+'2自然社会増減'!H51</f>
        <v>4685</v>
      </c>
      <c r="H59" s="243">
        <f>G58+'2自然社会増減'!I51</f>
        <v>4538</v>
      </c>
      <c r="I59" s="243">
        <f>H58+'2自然社会増減'!J51</f>
        <v>4334</v>
      </c>
      <c r="J59" s="243">
        <f>I58+'2自然社会増減'!K51</f>
        <v>4131</v>
      </c>
      <c r="K59" s="243">
        <f>J58+'2自然社会増減'!L51</f>
        <v>3513</v>
      </c>
      <c r="L59" s="243">
        <f>K58+'2自然社会増減'!M51</f>
        <v>3262</v>
      </c>
    </row>
    <row r="60" spans="1:13" ht="15.75" customHeight="1">
      <c r="A60" s="3" t="s">
        <v>16</v>
      </c>
      <c r="B60" s="209">
        <v>6906</v>
      </c>
      <c r="C60" s="209">
        <v>6382</v>
      </c>
      <c r="D60" s="243">
        <f>C59+'2自然社会増減'!E52</f>
        <v>6016</v>
      </c>
      <c r="E60" s="243">
        <f>D59+'2自然社会増減'!F52</f>
        <v>5690</v>
      </c>
      <c r="F60" s="243">
        <f>E59+'2自然社会増減'!G52</f>
        <v>5423</v>
      </c>
      <c r="G60" s="243">
        <f>F59+'2自然社会増減'!H52</f>
        <v>4907</v>
      </c>
      <c r="H60" s="243">
        <f>G59+'2自然社会増減'!I52</f>
        <v>4734</v>
      </c>
      <c r="I60" s="243">
        <f>H59+'2自然社会増減'!J52</f>
        <v>4586</v>
      </c>
      <c r="J60" s="243">
        <f>I59+'2自然社会増減'!K52</f>
        <v>4381</v>
      </c>
      <c r="K60" s="243">
        <f>J59+'2自然社会増減'!L52</f>
        <v>4177</v>
      </c>
      <c r="L60" s="243">
        <f>K59+'2自然社会増減'!M52</f>
        <v>3553</v>
      </c>
    </row>
    <row r="61" spans="1:13" ht="15.75" customHeight="1">
      <c r="A61" s="210" t="s">
        <v>17</v>
      </c>
      <c r="B61" s="214">
        <v>6455</v>
      </c>
      <c r="C61" s="214">
        <v>6817</v>
      </c>
      <c r="D61" s="672">
        <f>C60+'2自然社会増減'!E53</f>
        <v>6266</v>
      </c>
      <c r="E61" s="672">
        <f>D60+'2自然社会増減'!F53</f>
        <v>5903</v>
      </c>
      <c r="F61" s="672">
        <f>E60+'2自然社会増減'!G53</f>
        <v>5584</v>
      </c>
      <c r="G61" s="672">
        <f>F60+'2自然社会増減'!H53</f>
        <v>5320</v>
      </c>
      <c r="H61" s="672">
        <f>G60+'2自然社会増減'!I53</f>
        <v>4812</v>
      </c>
      <c r="I61" s="672">
        <f>H60+'2自然社会増減'!J53</f>
        <v>4642</v>
      </c>
      <c r="J61" s="672">
        <f>I60+'2自然社会増減'!K53</f>
        <v>4495</v>
      </c>
      <c r="K61" s="672">
        <f>J60+'2自然社会増減'!L53</f>
        <v>4293</v>
      </c>
      <c r="L61" s="672">
        <f>K60+'2自然社会増減'!M53</f>
        <v>4091</v>
      </c>
    </row>
    <row r="62" spans="1:13" ht="15.75" customHeight="1">
      <c r="A62" s="212" t="s">
        <v>18</v>
      </c>
      <c r="B62" s="215">
        <v>6653</v>
      </c>
      <c r="C62" s="215">
        <v>5943</v>
      </c>
      <c r="D62" s="673">
        <f>C61+'2自然社会増減'!E54</f>
        <v>6294</v>
      </c>
      <c r="E62" s="673">
        <f>D61+'2自然社会増減'!F54</f>
        <v>5795</v>
      </c>
      <c r="F62" s="673">
        <f>E61+'2自然社会増減'!G54</f>
        <v>5455</v>
      </c>
      <c r="G62" s="673">
        <f>F61+'2自然社会増減'!H54</f>
        <v>5158</v>
      </c>
      <c r="H62" s="673">
        <f>G61+'2自然社会増減'!I54</f>
        <v>4908</v>
      </c>
      <c r="I62" s="673">
        <f>H61+'2自然社会増減'!J54</f>
        <v>4436</v>
      </c>
      <c r="J62" s="673">
        <f>I61+'2自然社会増減'!K54</f>
        <v>4277</v>
      </c>
      <c r="K62" s="673">
        <f>J61+'2自然社会増減'!L54</f>
        <v>4139</v>
      </c>
      <c r="L62" s="673">
        <f>K61+'2自然社会増減'!M54</f>
        <v>3950</v>
      </c>
      <c r="M62" s="1" t="s">
        <v>523</v>
      </c>
    </row>
    <row r="63" spans="1:13" ht="15.75" customHeight="1">
      <c r="A63" s="212" t="s">
        <v>19</v>
      </c>
      <c r="B63" s="215">
        <v>7534</v>
      </c>
      <c r="C63" s="215">
        <v>6665</v>
      </c>
      <c r="D63" s="673">
        <f>C62+'2自然社会増減'!E55</f>
        <v>6059</v>
      </c>
      <c r="E63" s="673">
        <f>D62+'2自然社会増減'!F55</f>
        <v>6457</v>
      </c>
      <c r="F63" s="673">
        <f>E62+'2自然社会増減'!G55</f>
        <v>5957</v>
      </c>
      <c r="G63" s="673">
        <f>F62+'2自然社会増減'!H55</f>
        <v>5604</v>
      </c>
      <c r="H63" s="673">
        <f>G62+'2自然社会増減'!I55</f>
        <v>5306</v>
      </c>
      <c r="I63" s="673">
        <f>H62+'2自然社会増減'!J55</f>
        <v>5051</v>
      </c>
      <c r="J63" s="673">
        <f>I62+'2自然社会増減'!K55</f>
        <v>4566</v>
      </c>
      <c r="K63" s="673">
        <f>J62+'2自然社会増減'!L55</f>
        <v>4404</v>
      </c>
      <c r="L63" s="673">
        <f>K62+'2自然社会増減'!M55</f>
        <v>4262</v>
      </c>
    </row>
    <row r="64" spans="1:13" ht="15.75" customHeight="1">
      <c r="A64" s="212" t="s">
        <v>20</v>
      </c>
      <c r="B64" s="215">
        <v>8814</v>
      </c>
      <c r="C64" s="215">
        <v>7666</v>
      </c>
      <c r="D64" s="673">
        <f>C63+'2自然社会増減'!E56</f>
        <v>6811</v>
      </c>
      <c r="E64" s="673">
        <f>D63+'2自然社会増減'!F56</f>
        <v>6234</v>
      </c>
      <c r="F64" s="673">
        <f>E63+'2自然社会増減'!G56</f>
        <v>6645</v>
      </c>
      <c r="G64" s="673">
        <f>F63+'2自然社会増減'!H56</f>
        <v>6159</v>
      </c>
      <c r="H64" s="673">
        <f>G63+'2自然社会増減'!I56</f>
        <v>5805</v>
      </c>
      <c r="I64" s="673">
        <f>H63+'2自然社会増減'!J56</f>
        <v>5504</v>
      </c>
      <c r="J64" s="673">
        <f>I63+'2自然社会増減'!K56</f>
        <v>5247</v>
      </c>
      <c r="K64" s="673">
        <f>J63+'2自然社会増減'!L56</f>
        <v>4751</v>
      </c>
      <c r="L64" s="673">
        <f>K63+'2自然社会増減'!M56</f>
        <v>4590</v>
      </c>
    </row>
    <row r="65" spans="1:12" ht="15.75" customHeight="1">
      <c r="A65" s="212" t="s">
        <v>21</v>
      </c>
      <c r="B65" s="215">
        <v>10738</v>
      </c>
      <c r="C65" s="215">
        <v>8737</v>
      </c>
      <c r="D65" s="673">
        <f>C64+'2自然社会増減'!E57</f>
        <v>7611</v>
      </c>
      <c r="E65" s="673">
        <f>D64+'2自然社会増減'!F57</f>
        <v>6786</v>
      </c>
      <c r="F65" s="673">
        <f>E64+'2自然社会増減'!G57</f>
        <v>6224</v>
      </c>
      <c r="G65" s="673">
        <f>F64+'2自然社会増減'!H57</f>
        <v>6631</v>
      </c>
      <c r="H65" s="673">
        <f>G64+'2自然社会増減'!I57</f>
        <v>6159</v>
      </c>
      <c r="I65" s="673">
        <f>H64+'2自然社会増減'!J57</f>
        <v>5816</v>
      </c>
      <c r="J65" s="673">
        <f>I64+'2自然社会増減'!K57</f>
        <v>5537</v>
      </c>
      <c r="K65" s="673">
        <f>J64+'2自然社会増減'!L57</f>
        <v>5324</v>
      </c>
      <c r="L65" s="673">
        <f>K64+'2自然社会増減'!M57</f>
        <v>4912</v>
      </c>
    </row>
    <row r="66" spans="1:12" ht="15.75" customHeight="1">
      <c r="A66" s="212" t="s">
        <v>22</v>
      </c>
      <c r="B66" s="215">
        <v>9223</v>
      </c>
      <c r="C66" s="215">
        <v>10830</v>
      </c>
      <c r="D66" s="673">
        <f>C65+'2自然社会増減'!E58</f>
        <v>8795</v>
      </c>
      <c r="E66" s="673">
        <f>D65+'2自然社会増減'!F58</f>
        <v>7674</v>
      </c>
      <c r="F66" s="673">
        <f>E65+'2自然社会増減'!G58</f>
        <v>6850</v>
      </c>
      <c r="G66" s="673">
        <f>F65+'2自然社会増減'!H58</f>
        <v>6287</v>
      </c>
      <c r="H66" s="673">
        <f>G65+'2自然社会増減'!I58</f>
        <v>6711</v>
      </c>
      <c r="I66" s="673">
        <f>H65+'2自然社会増減'!J58</f>
        <v>6233</v>
      </c>
      <c r="J66" s="673">
        <f>I65+'2自然社会増減'!K58</f>
        <v>5886</v>
      </c>
      <c r="K66" s="673">
        <f>J65+'2自然社会増減'!L58</f>
        <v>5603</v>
      </c>
      <c r="L66" s="673">
        <f>K65+'2自然社会増減'!M58</f>
        <v>5387</v>
      </c>
    </row>
    <row r="67" spans="1:12" ht="15.75" customHeight="1">
      <c r="A67" s="212" t="s">
        <v>23</v>
      </c>
      <c r="B67" s="215">
        <v>8369</v>
      </c>
      <c r="C67" s="215">
        <v>9209</v>
      </c>
      <c r="D67" s="673">
        <f>C66+'2自然社会増減'!E59</f>
        <v>10798</v>
      </c>
      <c r="E67" s="673">
        <f>D66+'2自然社会増減'!F59</f>
        <v>8790</v>
      </c>
      <c r="F67" s="673">
        <f>E66+'2自然社会増減'!G59</f>
        <v>7675</v>
      </c>
      <c r="G67" s="673">
        <f>F66+'2自然社会増減'!H59</f>
        <v>6851</v>
      </c>
      <c r="H67" s="673">
        <f>G66+'2自然社会増減'!I59</f>
        <v>6295</v>
      </c>
      <c r="I67" s="673">
        <f>H66+'2自然社会増減'!J59</f>
        <v>6712</v>
      </c>
      <c r="J67" s="673">
        <f>I66+'2自然社会増減'!K59</f>
        <v>6230</v>
      </c>
      <c r="K67" s="673">
        <f>J66+'2自然社会増減'!L59</f>
        <v>5880</v>
      </c>
      <c r="L67" s="673">
        <f>K66+'2自然社会増減'!M59</f>
        <v>5595</v>
      </c>
    </row>
    <row r="68" spans="1:12" ht="15.75" customHeight="1">
      <c r="A68" s="212" t="s">
        <v>24</v>
      </c>
      <c r="B68" s="215">
        <v>7881</v>
      </c>
      <c r="C68" s="215">
        <v>8281</v>
      </c>
      <c r="D68" s="673">
        <f>C67+'2自然社会増減'!E60</f>
        <v>9116</v>
      </c>
      <c r="E68" s="673">
        <f>D67+'2自然社会増減'!F60</f>
        <v>10681</v>
      </c>
      <c r="F68" s="673">
        <f>E67+'2自然社会増減'!G60</f>
        <v>8704</v>
      </c>
      <c r="G68" s="673">
        <f>F67+'2自然社会増減'!H60</f>
        <v>7604</v>
      </c>
      <c r="H68" s="673">
        <f>G67+'2自然社会増減'!I60</f>
        <v>6788</v>
      </c>
      <c r="I68" s="673">
        <f>H67+'2自然社会増減'!J60</f>
        <v>6247</v>
      </c>
      <c r="J68" s="673">
        <f>I67+'2自然社会増減'!K60</f>
        <v>6668</v>
      </c>
      <c r="K68" s="673">
        <f>J67+'2自然社会増減'!L60</f>
        <v>6193</v>
      </c>
      <c r="L68" s="673">
        <f>K67+'2自然社会増減'!M60</f>
        <v>5848</v>
      </c>
    </row>
    <row r="69" spans="1:12" ht="15.75" customHeight="1">
      <c r="A69" s="212" t="s">
        <v>25</v>
      </c>
      <c r="B69" s="215">
        <v>9460</v>
      </c>
      <c r="C69" s="215">
        <v>7774</v>
      </c>
      <c r="D69" s="673">
        <f>C68+'2自然社会増減'!E61</f>
        <v>8179</v>
      </c>
      <c r="E69" s="673">
        <f>D68+'2自然社会増減'!F61</f>
        <v>9016</v>
      </c>
      <c r="F69" s="673">
        <f>E68+'2自然社会増減'!G61</f>
        <v>10560</v>
      </c>
      <c r="G69" s="673">
        <f>F68+'2自然社会増減'!H61</f>
        <v>8612</v>
      </c>
      <c r="H69" s="673">
        <f>G68+'2自然社会増減'!I61</f>
        <v>7528</v>
      </c>
      <c r="I69" s="673">
        <f>H68+'2自然社会増減'!J61</f>
        <v>6722</v>
      </c>
      <c r="J69" s="673">
        <f>I68+'2自然社会増減'!K61</f>
        <v>6189</v>
      </c>
      <c r="K69" s="673">
        <f>J68+'2自然社会増減'!L61</f>
        <v>6608</v>
      </c>
      <c r="L69" s="673">
        <f>K68+'2自然社会増減'!M61</f>
        <v>6139</v>
      </c>
    </row>
    <row r="70" spans="1:12" ht="15.75" customHeight="1">
      <c r="A70" s="211" t="s">
        <v>26</v>
      </c>
      <c r="B70" s="216">
        <v>11373</v>
      </c>
      <c r="C70" s="216">
        <v>9346</v>
      </c>
      <c r="D70" s="674">
        <f>C69+'2自然社会増減'!E62</f>
        <v>7666</v>
      </c>
      <c r="E70" s="674">
        <f>D69+'2自然社会増減'!F62</f>
        <v>8096</v>
      </c>
      <c r="F70" s="674">
        <f>E69+'2自然社会増減'!G62</f>
        <v>8946</v>
      </c>
      <c r="G70" s="674">
        <f>F69+'2自然社会増減'!H62</f>
        <v>10481</v>
      </c>
      <c r="H70" s="674">
        <f>G69+'2自然社会増減'!I62</f>
        <v>8552</v>
      </c>
      <c r="I70" s="674">
        <f>H69+'2自然社会増減'!J62</f>
        <v>7480</v>
      </c>
      <c r="J70" s="674">
        <f>I69+'2自然社会増減'!K62</f>
        <v>6684</v>
      </c>
      <c r="K70" s="674">
        <f>J69+'2自然社会増減'!L62</f>
        <v>6158</v>
      </c>
      <c r="L70" s="674">
        <f>K69+'2自然社会増減'!M62</f>
        <v>6580</v>
      </c>
    </row>
    <row r="71" spans="1:12" ht="15.75" customHeight="1">
      <c r="A71" s="3" t="s">
        <v>27</v>
      </c>
      <c r="B71" s="209">
        <v>9410</v>
      </c>
      <c r="C71" s="209">
        <v>11112</v>
      </c>
      <c r="D71" s="243">
        <f>C70+'2自然社会増減'!E63</f>
        <v>9123</v>
      </c>
      <c r="E71" s="243">
        <f>D70+'2自然社会増減'!F63</f>
        <v>7494</v>
      </c>
      <c r="F71" s="243">
        <f>E70+'2自然社会増減'!G63</f>
        <v>7931</v>
      </c>
      <c r="G71" s="243">
        <f>F70+'2自然社会増減'!H63</f>
        <v>8778</v>
      </c>
      <c r="H71" s="243">
        <f>G70+'2自然社会増減'!I63</f>
        <v>10294</v>
      </c>
      <c r="I71" s="243">
        <f>H70+'2自然社会増減'!J63</f>
        <v>8401</v>
      </c>
      <c r="J71" s="243">
        <f>I70+'2自然社会増減'!K63</f>
        <v>7350</v>
      </c>
      <c r="K71" s="243">
        <f>J70+'2自然社会増減'!L63</f>
        <v>6568</v>
      </c>
      <c r="L71" s="243">
        <f>K70+'2自然社会増減'!M63</f>
        <v>6051</v>
      </c>
    </row>
    <row r="72" spans="1:12" ht="15.75" customHeight="1">
      <c r="A72" s="3" t="s">
        <v>28</v>
      </c>
      <c r="B72" s="209">
        <v>6875</v>
      </c>
      <c r="C72" s="209">
        <v>9052</v>
      </c>
      <c r="D72" s="243">
        <f>C71+'2自然社会増減'!E64</f>
        <v>10684</v>
      </c>
      <c r="E72" s="243">
        <f>D71+'2自然社会増減'!F64</f>
        <v>8780</v>
      </c>
      <c r="F72" s="243">
        <f>E71+'2自然社会増減'!G64</f>
        <v>7226</v>
      </c>
      <c r="G72" s="243">
        <f>F71+'2自然社会増減'!H64</f>
        <v>7665</v>
      </c>
      <c r="H72" s="243">
        <f>G71+'2自然社会増減'!I64</f>
        <v>8498</v>
      </c>
      <c r="I72" s="243">
        <f>H71+'2自然社会増減'!J64</f>
        <v>9975</v>
      </c>
      <c r="J72" s="243">
        <f>I71+'2自然社会増減'!K64</f>
        <v>8148</v>
      </c>
      <c r="K72" s="243">
        <f>J71+'2自然社会増減'!L64</f>
        <v>7134</v>
      </c>
      <c r="L72" s="243">
        <f>K71+'2自然社会増減'!M64</f>
        <v>6380</v>
      </c>
    </row>
    <row r="73" spans="1:12" ht="15.75" customHeight="1">
      <c r="A73" s="3" t="s">
        <v>29</v>
      </c>
      <c r="B73" s="209">
        <v>5763</v>
      </c>
      <c r="C73" s="209">
        <v>6493</v>
      </c>
      <c r="D73" s="243">
        <f>C72+'2自然社会増減'!E65</f>
        <v>8524</v>
      </c>
      <c r="E73" s="243">
        <f>D72+'2自然社会増減'!F65</f>
        <v>10113</v>
      </c>
      <c r="F73" s="243">
        <f>E72+'2自然社会増減'!G65</f>
        <v>8322</v>
      </c>
      <c r="G73" s="243">
        <f>F72+'2自然社会増減'!H65</f>
        <v>6881</v>
      </c>
      <c r="H73" s="243">
        <f>G72+'2自然社会増減'!I65</f>
        <v>7323</v>
      </c>
      <c r="I73" s="243">
        <f>H72+'2自然社会増減'!J65</f>
        <v>8139</v>
      </c>
      <c r="J73" s="243">
        <f>I72+'2自然社会増減'!K65</f>
        <v>9577</v>
      </c>
      <c r="K73" s="243">
        <f>J72+'2自然社会増減'!L65</f>
        <v>7843</v>
      </c>
      <c r="L73" s="243">
        <f>K72+'2自然社会増減'!M65</f>
        <v>6884</v>
      </c>
    </row>
    <row r="74" spans="1:12" ht="15.75" customHeight="1">
      <c r="A74" s="3" t="s">
        <v>30</v>
      </c>
      <c r="B74" s="209">
        <v>4150</v>
      </c>
      <c r="C74" s="209">
        <v>5194</v>
      </c>
      <c r="D74" s="243">
        <f>C73+'2自然社会増減'!E66</f>
        <v>5838</v>
      </c>
      <c r="E74" s="243">
        <f>D73+'2自然社会増減'!F66</f>
        <v>7687</v>
      </c>
      <c r="F74" s="243">
        <f>E73+'2自然社会増減'!G66</f>
        <v>9207</v>
      </c>
      <c r="G74" s="243">
        <f>F73+'2自然社会増減'!H66</f>
        <v>7588</v>
      </c>
      <c r="H74" s="243">
        <f>G73+'2自然社会増減'!I66</f>
        <v>6328</v>
      </c>
      <c r="I74" s="243">
        <f>H73+'2自然社会増減'!J66</f>
        <v>6778</v>
      </c>
      <c r="J74" s="243">
        <f>I73+'2自然社会増減'!K66</f>
        <v>7585</v>
      </c>
      <c r="K74" s="243">
        <f>J73+'2自然社会増減'!L66</f>
        <v>8990</v>
      </c>
      <c r="L74" s="243">
        <f>K73+'2自然社会増減'!M66</f>
        <v>7420</v>
      </c>
    </row>
    <row r="75" spans="1:12" ht="15.75" customHeight="1">
      <c r="A75" s="3" t="s">
        <v>31</v>
      </c>
      <c r="B75" s="209">
        <v>2561</v>
      </c>
      <c r="C75" s="209">
        <v>3224</v>
      </c>
      <c r="D75" s="243">
        <f>C74+'2自然社会増減'!E67</f>
        <v>4037</v>
      </c>
      <c r="E75" s="243">
        <f>D74+'2自然社会増減'!F67</f>
        <v>4603</v>
      </c>
      <c r="F75" s="243">
        <f>E74+'2自然社会増減'!G67</f>
        <v>6105</v>
      </c>
      <c r="G75" s="243">
        <f>F74+'2自然社会増減'!H67</f>
        <v>7441</v>
      </c>
      <c r="H75" s="243">
        <f>G74+'2自然社会増減'!I67</f>
        <v>6147</v>
      </c>
      <c r="I75" s="243">
        <f>H74+'2自然社会増減'!J67</f>
        <v>5203</v>
      </c>
      <c r="J75" s="243">
        <f>I74+'2自然社会増減'!K67</f>
        <v>5649</v>
      </c>
      <c r="K75" s="243">
        <f>J74+'2自然社会増減'!L67</f>
        <v>6402</v>
      </c>
      <c r="L75" s="243">
        <f>K74+'2自然社会増減'!M67</f>
        <v>7681</v>
      </c>
    </row>
    <row r="76" spans="1:12" ht="15.75" customHeight="1">
      <c r="A76" s="3" t="s">
        <v>32</v>
      </c>
      <c r="B76" s="209">
        <v>1600</v>
      </c>
      <c r="C76" s="209">
        <v>2008</v>
      </c>
      <c r="D76" s="243">
        <f>C75+'2自然社会増減'!E68</f>
        <v>1644</v>
      </c>
      <c r="E76" s="243">
        <f>D75+'2自然社会増減'!F68</f>
        <v>2082</v>
      </c>
      <c r="F76" s="243">
        <f>E75+'2自然社会増減'!G68</f>
        <v>2381</v>
      </c>
      <c r="G76" s="243">
        <f>F75+'2自然社会増減'!H68</f>
        <v>3192</v>
      </c>
      <c r="H76" s="243">
        <f>G75+'2自然社会増減'!I68</f>
        <v>4024</v>
      </c>
      <c r="I76" s="243">
        <f>H75+'2自然社会増減'!J68</f>
        <v>3239</v>
      </c>
      <c r="J76" s="243">
        <f>I75+'2自然社会増減'!K68</f>
        <v>2836</v>
      </c>
      <c r="K76" s="243">
        <f>J75+'2自然社会増減'!L68</f>
        <v>3110</v>
      </c>
      <c r="L76" s="243">
        <f>K75+'2自然社会増減'!M68</f>
        <v>3595</v>
      </c>
    </row>
    <row r="77" spans="1:12" ht="15.75" customHeight="1">
      <c r="A77" s="210" t="s">
        <v>741</v>
      </c>
      <c r="B77" s="236">
        <f t="shared" ref="B77" si="42">SUM(B58:B60)</f>
        <v>19146</v>
      </c>
      <c r="C77" s="236">
        <f t="shared" ref="C77:L77" si="43">SUM(C58:C60)</f>
        <v>17914</v>
      </c>
      <c r="D77" s="214">
        <f t="shared" si="43"/>
        <v>16944</v>
      </c>
      <c r="E77" s="214">
        <f t="shared" si="43"/>
        <v>15838</v>
      </c>
      <c r="F77" s="214">
        <f t="shared" si="43"/>
        <v>14876</v>
      </c>
      <c r="G77" s="214">
        <f t="shared" si="43"/>
        <v>14035</v>
      </c>
      <c r="H77" s="214">
        <f t="shared" si="43"/>
        <v>13509</v>
      </c>
      <c r="I77" s="214">
        <f t="shared" si="43"/>
        <v>12954</v>
      </c>
      <c r="J77" s="214">
        <f t="shared" si="43"/>
        <v>11936</v>
      </c>
      <c r="K77" s="214">
        <f t="shared" si="43"/>
        <v>10865</v>
      </c>
      <c r="L77" s="214">
        <f t="shared" si="43"/>
        <v>9798</v>
      </c>
    </row>
    <row r="78" spans="1:12" ht="15.75" customHeight="1">
      <c r="A78" s="212" t="s">
        <v>742</v>
      </c>
      <c r="B78" s="237">
        <f t="shared" ref="B78" si="44">SUM(B61:B70)</f>
        <v>86500</v>
      </c>
      <c r="C78" s="237">
        <f t="shared" ref="C78:L78" si="45">SUM(C61:C70)</f>
        <v>81268</v>
      </c>
      <c r="D78" s="215">
        <f t="shared" si="45"/>
        <v>77595</v>
      </c>
      <c r="E78" s="215">
        <f t="shared" si="45"/>
        <v>75432</v>
      </c>
      <c r="F78" s="215">
        <f t="shared" si="45"/>
        <v>72600</v>
      </c>
      <c r="G78" s="215">
        <f t="shared" si="45"/>
        <v>68707</v>
      </c>
      <c r="H78" s="215">
        <f t="shared" si="45"/>
        <v>62864</v>
      </c>
      <c r="I78" s="215">
        <f t="shared" si="45"/>
        <v>58843</v>
      </c>
      <c r="J78" s="215">
        <f t="shared" si="45"/>
        <v>55779</v>
      </c>
      <c r="K78" s="215">
        <f t="shared" si="45"/>
        <v>53353</v>
      </c>
      <c r="L78" s="215">
        <f t="shared" si="45"/>
        <v>51354</v>
      </c>
    </row>
    <row r="79" spans="1:12" ht="15.75" customHeight="1">
      <c r="A79" s="212" t="s">
        <v>743</v>
      </c>
      <c r="B79" s="237">
        <f t="shared" ref="B79" si="46">SUM(B71:B76)</f>
        <v>30359</v>
      </c>
      <c r="C79" s="237">
        <f t="shared" ref="C79:L79" si="47">SUM(C71:C76)</f>
        <v>37083</v>
      </c>
      <c r="D79" s="215">
        <f t="shared" si="47"/>
        <v>39850</v>
      </c>
      <c r="E79" s="215">
        <f t="shared" si="47"/>
        <v>40759</v>
      </c>
      <c r="F79" s="215">
        <f t="shared" si="47"/>
        <v>41172</v>
      </c>
      <c r="G79" s="215">
        <f t="shared" si="47"/>
        <v>41545</v>
      </c>
      <c r="H79" s="215">
        <f t="shared" si="47"/>
        <v>42614</v>
      </c>
      <c r="I79" s="215">
        <f t="shared" si="47"/>
        <v>41735</v>
      </c>
      <c r="J79" s="215">
        <f t="shared" si="47"/>
        <v>41145</v>
      </c>
      <c r="K79" s="215">
        <f t="shared" si="47"/>
        <v>40047</v>
      </c>
      <c r="L79" s="215">
        <f t="shared" si="47"/>
        <v>38011</v>
      </c>
    </row>
    <row r="80" spans="1:12" ht="15.75" customHeight="1">
      <c r="A80" s="211" t="s">
        <v>744</v>
      </c>
      <c r="B80" s="238">
        <f t="shared" ref="B80" si="48">SUM(B73:B76)</f>
        <v>14074</v>
      </c>
      <c r="C80" s="238">
        <f t="shared" ref="C80:L80" si="49">SUM(C73:C76)</f>
        <v>16919</v>
      </c>
      <c r="D80" s="216">
        <f t="shared" si="49"/>
        <v>20043</v>
      </c>
      <c r="E80" s="216">
        <f t="shared" si="49"/>
        <v>24485</v>
      </c>
      <c r="F80" s="216">
        <f t="shared" si="49"/>
        <v>26015</v>
      </c>
      <c r="G80" s="216">
        <f t="shared" si="49"/>
        <v>25102</v>
      </c>
      <c r="H80" s="216">
        <f t="shared" si="49"/>
        <v>23822</v>
      </c>
      <c r="I80" s="216">
        <f t="shared" si="49"/>
        <v>23359</v>
      </c>
      <c r="J80" s="216">
        <f t="shared" si="49"/>
        <v>25647</v>
      </c>
      <c r="K80" s="216">
        <f t="shared" si="49"/>
        <v>26345</v>
      </c>
      <c r="L80" s="216">
        <f t="shared" si="49"/>
        <v>25580</v>
      </c>
    </row>
    <row r="81" spans="1:12" ht="15.75" customHeight="1">
      <c r="A81" s="246" t="s">
        <v>746</v>
      </c>
      <c r="B81" s="683">
        <f>SUM(B62:B65)</f>
        <v>33739</v>
      </c>
      <c r="C81" s="683">
        <f t="shared" ref="C81:L81" si="50">SUM(C62:C65)</f>
        <v>29011</v>
      </c>
      <c r="D81" s="683">
        <f t="shared" si="50"/>
        <v>26775</v>
      </c>
      <c r="E81" s="683">
        <f t="shared" si="50"/>
        <v>25272</v>
      </c>
      <c r="F81" s="683">
        <f t="shared" si="50"/>
        <v>24281</v>
      </c>
      <c r="G81" s="683">
        <f t="shared" si="50"/>
        <v>23552</v>
      </c>
      <c r="H81" s="683">
        <f t="shared" si="50"/>
        <v>22178</v>
      </c>
      <c r="I81" s="683">
        <f t="shared" si="50"/>
        <v>20807</v>
      </c>
      <c r="J81" s="683">
        <f t="shared" si="50"/>
        <v>19627</v>
      </c>
      <c r="K81" s="683">
        <f t="shared" si="50"/>
        <v>18618</v>
      </c>
      <c r="L81" s="683">
        <f t="shared" si="50"/>
        <v>17714</v>
      </c>
    </row>
    <row r="82" spans="1:12" ht="15.75" customHeight="1">
      <c r="A82" s="246" t="s">
        <v>745</v>
      </c>
      <c r="B82" s="684">
        <f>SUM(B61:B67)</f>
        <v>57786</v>
      </c>
      <c r="C82" s="684">
        <f t="shared" ref="C82:L82" si="51">SUM(C61:C67)</f>
        <v>55867</v>
      </c>
      <c r="D82" s="684">
        <f t="shared" si="51"/>
        <v>52634</v>
      </c>
      <c r="E82" s="684">
        <f t="shared" si="51"/>
        <v>47639</v>
      </c>
      <c r="F82" s="684">
        <f t="shared" si="51"/>
        <v>44390</v>
      </c>
      <c r="G82" s="684">
        <f t="shared" si="51"/>
        <v>42010</v>
      </c>
      <c r="H82" s="684">
        <f t="shared" si="51"/>
        <v>39996</v>
      </c>
      <c r="I82" s="684">
        <f t="shared" si="51"/>
        <v>38394</v>
      </c>
      <c r="J82" s="684">
        <f t="shared" si="51"/>
        <v>36238</v>
      </c>
      <c r="K82" s="684">
        <f t="shared" si="51"/>
        <v>34394</v>
      </c>
      <c r="L82" s="684">
        <f t="shared" si="51"/>
        <v>32787</v>
      </c>
    </row>
    <row r="83" spans="1:12" ht="15.75" customHeight="1">
      <c r="B83" s="685" t="s">
        <v>747</v>
      </c>
      <c r="C83" s="685" t="s">
        <v>747</v>
      </c>
      <c r="D83" s="710">
        <v>133444</v>
      </c>
    </row>
    <row r="84" spans="1:12" ht="15.75" customHeight="1">
      <c r="C84" s="10" t="s">
        <v>1024</v>
      </c>
      <c r="D84" s="924">
        <f>D57-D83</f>
        <v>945</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AE6E4-FF64-4822-B921-60475E46A2A7}">
  <sheetPr>
    <tabColor theme="5" tint="0.79998168889431442"/>
  </sheetPr>
  <dimension ref="A1:O68"/>
  <sheetViews>
    <sheetView workbookViewId="0">
      <pane xSplit="2" ySplit="2" topLeftCell="D51" activePane="bottomRight" state="frozen"/>
      <selection pane="topRight" activeCell="C1" sqref="C1"/>
      <selection pane="bottomLeft" activeCell="A3" sqref="A3"/>
      <selection pane="bottomRight" activeCell="I16" sqref="I16"/>
    </sheetView>
  </sheetViews>
  <sheetFormatPr defaultColWidth="9" defaultRowHeight="13.5"/>
  <cols>
    <col min="1" max="2" width="10.625" style="1" customWidth="1"/>
    <col min="3" max="3" width="10.625" style="1" hidden="1" customWidth="1"/>
    <col min="4" max="13" width="10.625" style="1" customWidth="1"/>
    <col min="14" max="14" width="11.875" style="1" customWidth="1"/>
    <col min="15" max="16384" width="9" style="1"/>
  </cols>
  <sheetData>
    <row r="1" spans="1:15" ht="15.75" customHeight="1">
      <c r="A1" s="12" t="s">
        <v>761</v>
      </c>
      <c r="E1" s="2"/>
      <c r="F1" s="914" t="str">
        <f>'1将来人口'!D1</f>
        <v>加古川市</v>
      </c>
      <c r="G1" s="2"/>
      <c r="H1" s="2"/>
      <c r="I1" s="2"/>
      <c r="J1" s="2"/>
      <c r="K1" s="2"/>
      <c r="L1" s="2" t="s">
        <v>482</v>
      </c>
      <c r="M1" s="2"/>
    </row>
    <row r="2" spans="1:15" ht="15.75" customHeight="1">
      <c r="A2" s="246" t="s">
        <v>12</v>
      </c>
      <c r="B2" s="240"/>
      <c r="C2" s="241">
        <v>2010</v>
      </c>
      <c r="D2" s="241">
        <f>C2+5</f>
        <v>2015</v>
      </c>
      <c r="E2" s="21">
        <f t="shared" ref="E2:M2" si="0">D2+5</f>
        <v>2020</v>
      </c>
      <c r="F2" s="21">
        <f t="shared" si="0"/>
        <v>2025</v>
      </c>
      <c r="G2" s="21">
        <f t="shared" si="0"/>
        <v>2030</v>
      </c>
      <c r="H2" s="21">
        <f t="shared" si="0"/>
        <v>2035</v>
      </c>
      <c r="I2" s="21">
        <f t="shared" si="0"/>
        <v>2040</v>
      </c>
      <c r="J2" s="21">
        <f t="shared" si="0"/>
        <v>2045</v>
      </c>
      <c r="K2" s="21">
        <f t="shared" si="0"/>
        <v>2050</v>
      </c>
      <c r="L2" s="21">
        <f t="shared" si="0"/>
        <v>2055</v>
      </c>
      <c r="M2" s="21">
        <f t="shared" si="0"/>
        <v>2060</v>
      </c>
      <c r="N2" s="13" t="s">
        <v>1029</v>
      </c>
    </row>
    <row r="3" spans="1:15" ht="15.75" customHeight="1">
      <c r="A3" s="18" t="s">
        <v>13</v>
      </c>
      <c r="B3" s="18"/>
      <c r="C3" s="235"/>
      <c r="D3" s="235">
        <f t="shared" ref="D3:M3" si="1">SUM(D4:D22)</f>
        <v>-1671</v>
      </c>
      <c r="E3" s="213">
        <f t="shared" si="1"/>
        <v>-651</v>
      </c>
      <c r="F3" s="213">
        <f t="shared" si="1"/>
        <v>-2456</v>
      </c>
      <c r="G3" s="213">
        <f t="shared" si="1"/>
        <v>-3591</v>
      </c>
      <c r="H3" s="213">
        <f t="shared" si="1"/>
        <v>-4507</v>
      </c>
      <c r="I3" s="213">
        <f t="shared" si="1"/>
        <v>-4550</v>
      </c>
      <c r="J3" s="213">
        <f t="shared" si="1"/>
        <v>-3461</v>
      </c>
      <c r="K3" s="213">
        <f t="shared" si="1"/>
        <v>-3892</v>
      </c>
      <c r="L3" s="213">
        <f t="shared" si="1"/>
        <v>-4646</v>
      </c>
      <c r="M3" s="213">
        <f t="shared" si="1"/>
        <v>-5162</v>
      </c>
      <c r="N3" s="15" t="s">
        <v>1026</v>
      </c>
    </row>
    <row r="4" spans="1:15" ht="15.75" customHeight="1">
      <c r="A4" s="18" t="s">
        <v>481</v>
      </c>
      <c r="B4" s="18" t="s">
        <v>480</v>
      </c>
      <c r="C4" s="235"/>
      <c r="D4" s="235">
        <f t="shared" ref="D4:M4" si="2">D27+D50</f>
        <v>11443</v>
      </c>
      <c r="E4" s="213">
        <f t="shared" si="2"/>
        <v>10852</v>
      </c>
      <c r="F4" s="213">
        <f t="shared" si="2"/>
        <v>9798</v>
      </c>
      <c r="G4" s="213">
        <f t="shared" si="2"/>
        <v>9427</v>
      </c>
      <c r="H4" s="213">
        <f t="shared" si="2"/>
        <v>9117</v>
      </c>
      <c r="I4" s="213">
        <f t="shared" si="2"/>
        <v>8694</v>
      </c>
      <c r="J4" s="213">
        <f t="shared" si="2"/>
        <v>8278</v>
      </c>
      <c r="K4" s="213">
        <f t="shared" si="2"/>
        <v>7033</v>
      </c>
      <c r="L4" s="213">
        <f t="shared" si="2"/>
        <v>6522</v>
      </c>
      <c r="M4" s="213">
        <f t="shared" si="2"/>
        <v>6128</v>
      </c>
      <c r="N4" s="16"/>
    </row>
    <row r="5" spans="1:15" ht="15.75" customHeight="1">
      <c r="A5" s="210" t="s">
        <v>442</v>
      </c>
      <c r="B5" s="210" t="s">
        <v>443</v>
      </c>
      <c r="C5" s="236"/>
      <c r="D5" s="236">
        <f t="shared" ref="D5:M5" si="3">D28+D51</f>
        <v>-64</v>
      </c>
      <c r="E5" s="214">
        <f t="shared" si="3"/>
        <v>124</v>
      </c>
      <c r="F5" s="214">
        <f t="shared" si="3"/>
        <v>144</v>
      </c>
      <c r="G5" s="214">
        <f t="shared" si="3"/>
        <v>150</v>
      </c>
      <c r="H5" s="214">
        <f t="shared" si="3"/>
        <v>162</v>
      </c>
      <c r="I5" s="214">
        <f t="shared" si="3"/>
        <v>171</v>
      </c>
      <c r="J5" s="214">
        <f t="shared" si="3"/>
        <v>175</v>
      </c>
      <c r="K5" s="214">
        <f t="shared" si="3"/>
        <v>178</v>
      </c>
      <c r="L5" s="214">
        <f t="shared" si="3"/>
        <v>164</v>
      </c>
      <c r="M5" s="214">
        <f t="shared" si="3"/>
        <v>162</v>
      </c>
      <c r="N5" s="16"/>
    </row>
    <row r="6" spans="1:15" ht="15.75" customHeight="1">
      <c r="A6" s="212" t="s">
        <v>444</v>
      </c>
      <c r="B6" s="212" t="s">
        <v>461</v>
      </c>
      <c r="C6" s="237"/>
      <c r="D6" s="237">
        <f t="shared" ref="D6:M6" si="4">D29+D52</f>
        <v>-155</v>
      </c>
      <c r="E6" s="215">
        <f t="shared" si="4"/>
        <v>113</v>
      </c>
      <c r="F6" s="215">
        <f t="shared" si="4"/>
        <v>125</v>
      </c>
      <c r="G6" s="215">
        <f t="shared" si="4"/>
        <v>124</v>
      </c>
      <c r="H6" s="215">
        <f t="shared" si="4"/>
        <v>116</v>
      </c>
      <c r="I6" s="215">
        <f t="shared" si="4"/>
        <v>118</v>
      </c>
      <c r="J6" s="215">
        <f t="shared" si="4"/>
        <v>118</v>
      </c>
      <c r="K6" s="215">
        <f t="shared" si="4"/>
        <v>117</v>
      </c>
      <c r="L6" s="215">
        <f t="shared" si="4"/>
        <v>115</v>
      </c>
      <c r="M6" s="215">
        <f t="shared" si="4"/>
        <v>101</v>
      </c>
      <c r="N6" s="16"/>
    </row>
    <row r="7" spans="1:15" ht="15.75" customHeight="1">
      <c r="A7" s="212" t="s">
        <v>445</v>
      </c>
      <c r="B7" s="212" t="s">
        <v>462</v>
      </c>
      <c r="C7" s="237"/>
      <c r="D7" s="237">
        <f t="shared" ref="D7:M7" si="5">D30+D53</f>
        <v>-320</v>
      </c>
      <c r="E7" s="215">
        <f t="shared" si="5"/>
        <v>-243</v>
      </c>
      <c r="F7" s="215">
        <f t="shared" si="5"/>
        <v>-233</v>
      </c>
      <c r="G7" s="215">
        <f t="shared" si="5"/>
        <v>-219</v>
      </c>
      <c r="H7" s="215">
        <f t="shared" si="5"/>
        <v>-211</v>
      </c>
      <c r="I7" s="215">
        <f t="shared" si="5"/>
        <v>-196</v>
      </c>
      <c r="J7" s="215">
        <f t="shared" si="5"/>
        <v>-190</v>
      </c>
      <c r="K7" s="215">
        <f t="shared" si="5"/>
        <v>-188</v>
      </c>
      <c r="L7" s="215">
        <f t="shared" si="5"/>
        <v>-182</v>
      </c>
      <c r="M7" s="215">
        <f t="shared" si="5"/>
        <v>-177</v>
      </c>
      <c r="N7" s="16"/>
    </row>
    <row r="8" spans="1:15" ht="15.75" customHeight="1">
      <c r="A8" s="212" t="s">
        <v>446</v>
      </c>
      <c r="B8" s="212" t="s">
        <v>463</v>
      </c>
      <c r="C8" s="237"/>
      <c r="D8" s="237">
        <f t="shared" ref="D8:M8" si="6">D31+D54</f>
        <v>-674</v>
      </c>
      <c r="E8" s="215">
        <f t="shared" si="6"/>
        <v>-1170</v>
      </c>
      <c r="F8" s="215">
        <f t="shared" si="6"/>
        <v>-1036</v>
      </c>
      <c r="G8" s="215">
        <f t="shared" si="6"/>
        <v>-956</v>
      </c>
      <c r="H8" s="215">
        <f t="shared" si="6"/>
        <v>-930</v>
      </c>
      <c r="I8" s="215">
        <f t="shared" si="6"/>
        <v>-891</v>
      </c>
      <c r="J8" s="215">
        <f t="shared" si="6"/>
        <v>-812</v>
      </c>
      <c r="K8" s="215">
        <f t="shared" si="6"/>
        <v>-789</v>
      </c>
      <c r="L8" s="215">
        <f t="shared" si="6"/>
        <v>-769</v>
      </c>
      <c r="M8" s="215">
        <f t="shared" si="6"/>
        <v>-740</v>
      </c>
      <c r="N8" s="16"/>
    </row>
    <row r="9" spans="1:15" ht="15.75" customHeight="1">
      <c r="A9" s="212" t="s">
        <v>447</v>
      </c>
      <c r="B9" s="212" t="s">
        <v>464</v>
      </c>
      <c r="C9" s="237"/>
      <c r="D9" s="237">
        <f t="shared" ref="D9:M9" si="7">D32+D55</f>
        <v>375</v>
      </c>
      <c r="E9" s="215">
        <f t="shared" si="7"/>
        <v>995</v>
      </c>
      <c r="F9" s="215">
        <f t="shared" si="7"/>
        <v>1059</v>
      </c>
      <c r="G9" s="215">
        <f t="shared" si="7"/>
        <v>1041</v>
      </c>
      <c r="H9" s="215">
        <f t="shared" si="7"/>
        <v>1029</v>
      </c>
      <c r="I9" s="215">
        <f t="shared" si="7"/>
        <v>970</v>
      </c>
      <c r="J9" s="215">
        <f t="shared" si="7"/>
        <v>935</v>
      </c>
      <c r="K9" s="215">
        <f t="shared" si="7"/>
        <v>858</v>
      </c>
      <c r="L9" s="215">
        <f t="shared" si="7"/>
        <v>841</v>
      </c>
      <c r="M9" s="215">
        <f t="shared" si="7"/>
        <v>825</v>
      </c>
      <c r="N9" s="16"/>
    </row>
    <row r="10" spans="1:15" ht="15.75" customHeight="1">
      <c r="A10" s="212" t="s">
        <v>448</v>
      </c>
      <c r="B10" s="212" t="s">
        <v>465</v>
      </c>
      <c r="C10" s="237"/>
      <c r="D10" s="237">
        <f t="shared" ref="D10:M10" si="8">D33+D56</f>
        <v>178</v>
      </c>
      <c r="E10" s="215">
        <f t="shared" si="8"/>
        <v>355</v>
      </c>
      <c r="F10" s="215">
        <f t="shared" si="8"/>
        <v>389</v>
      </c>
      <c r="G10" s="215">
        <f t="shared" si="8"/>
        <v>381</v>
      </c>
      <c r="H10" s="215">
        <f t="shared" si="8"/>
        <v>412</v>
      </c>
      <c r="I10" s="215">
        <f t="shared" si="8"/>
        <v>429</v>
      </c>
      <c r="J10" s="215">
        <f t="shared" si="8"/>
        <v>401</v>
      </c>
      <c r="K10" s="215">
        <f t="shared" si="8"/>
        <v>377</v>
      </c>
      <c r="L10" s="215">
        <f t="shared" si="8"/>
        <v>339</v>
      </c>
      <c r="M10" s="215">
        <f t="shared" si="8"/>
        <v>325</v>
      </c>
      <c r="N10" s="16"/>
    </row>
    <row r="11" spans="1:15" ht="15.75" customHeight="1">
      <c r="A11" s="212" t="s">
        <v>449</v>
      </c>
      <c r="B11" s="212" t="s">
        <v>466</v>
      </c>
      <c r="C11" s="237"/>
      <c r="D11" s="237">
        <f t="shared" ref="D11:M11" si="9">D34+D57</f>
        <v>-123</v>
      </c>
      <c r="E11" s="215">
        <f t="shared" si="9"/>
        <v>62</v>
      </c>
      <c r="F11" s="215">
        <f t="shared" si="9"/>
        <v>57</v>
      </c>
      <c r="G11" s="215">
        <f t="shared" si="9"/>
        <v>64</v>
      </c>
      <c r="H11" s="215">
        <f t="shared" si="9"/>
        <v>46</v>
      </c>
      <c r="I11" s="215">
        <f t="shared" si="9"/>
        <v>72</v>
      </c>
      <c r="J11" s="215">
        <f t="shared" si="9"/>
        <v>95</v>
      </c>
      <c r="K11" s="215">
        <f t="shared" si="9"/>
        <v>132</v>
      </c>
      <c r="L11" s="215">
        <f t="shared" si="9"/>
        <v>190</v>
      </c>
      <c r="M11" s="215">
        <f t="shared" si="9"/>
        <v>285</v>
      </c>
      <c r="N11" s="16"/>
    </row>
    <row r="12" spans="1:15" ht="15.75" customHeight="1">
      <c r="A12" s="212" t="s">
        <v>450</v>
      </c>
      <c r="B12" s="212" t="s">
        <v>467</v>
      </c>
      <c r="C12" s="237"/>
      <c r="D12" s="237">
        <f t="shared" ref="D12:M12" si="10">D35+D58</f>
        <v>-148</v>
      </c>
      <c r="E12" s="215">
        <f t="shared" si="10"/>
        <v>-41</v>
      </c>
      <c r="F12" s="215">
        <f t="shared" si="10"/>
        <v>-10</v>
      </c>
      <c r="G12" s="215">
        <f t="shared" si="10"/>
        <v>-22</v>
      </c>
      <c r="H12" s="215">
        <f t="shared" si="10"/>
        <v>-24</v>
      </c>
      <c r="I12" s="215">
        <f t="shared" si="10"/>
        <v>-19</v>
      </c>
      <c r="J12" s="215">
        <f t="shared" si="10"/>
        <v>-9</v>
      </c>
      <c r="K12" s="215">
        <f t="shared" si="10"/>
        <v>-1</v>
      </c>
      <c r="L12" s="215">
        <f t="shared" si="10"/>
        <v>5</v>
      </c>
      <c r="M12" s="215">
        <f t="shared" si="10"/>
        <v>10</v>
      </c>
      <c r="N12" s="16"/>
    </row>
    <row r="13" spans="1:15" ht="15.75" customHeight="1">
      <c r="A13" s="212" t="s">
        <v>451</v>
      </c>
      <c r="B13" s="212" t="s">
        <v>468</v>
      </c>
      <c r="C13" s="237"/>
      <c r="D13" s="237">
        <f t="shared" ref="D13:M13" si="11">D36+D59</f>
        <v>-323</v>
      </c>
      <c r="E13" s="215">
        <f t="shared" si="11"/>
        <v>-236</v>
      </c>
      <c r="F13" s="215">
        <f t="shared" si="11"/>
        <v>-158</v>
      </c>
      <c r="G13" s="215">
        <f t="shared" si="11"/>
        <v>-145</v>
      </c>
      <c r="H13" s="215">
        <f t="shared" si="11"/>
        <v>-148</v>
      </c>
      <c r="I13" s="215">
        <f t="shared" si="11"/>
        <v>-137</v>
      </c>
      <c r="J13" s="215">
        <f t="shared" si="11"/>
        <v>-154</v>
      </c>
      <c r="K13" s="215">
        <f t="shared" si="11"/>
        <v>-151</v>
      </c>
      <c r="L13" s="215">
        <f t="shared" si="11"/>
        <v>-150</v>
      </c>
      <c r="M13" s="215">
        <f t="shared" si="11"/>
        <v>-150</v>
      </c>
      <c r="N13" s="16"/>
      <c r="O13" s="1" t="s">
        <v>919</v>
      </c>
    </row>
    <row r="14" spans="1:15" ht="15.75" customHeight="1">
      <c r="A14" s="212" t="s">
        <v>452</v>
      </c>
      <c r="B14" s="212" t="s">
        <v>469</v>
      </c>
      <c r="C14" s="237"/>
      <c r="D14" s="237">
        <f t="shared" ref="D14:M14" si="12">D37+D60</f>
        <v>-434</v>
      </c>
      <c r="E14" s="215">
        <f t="shared" si="12"/>
        <v>-303</v>
      </c>
      <c r="F14" s="215">
        <f t="shared" si="12"/>
        <v>-373</v>
      </c>
      <c r="G14" s="215">
        <f t="shared" si="12"/>
        <v>-292</v>
      </c>
      <c r="H14" s="215">
        <f t="shared" si="12"/>
        <v>-261</v>
      </c>
      <c r="I14" s="215">
        <f t="shared" si="12"/>
        <v>-247</v>
      </c>
      <c r="J14" s="215">
        <f t="shared" si="12"/>
        <v>-224</v>
      </c>
      <c r="K14" s="215">
        <f t="shared" si="12"/>
        <v>-227</v>
      </c>
      <c r="L14" s="215">
        <f t="shared" si="12"/>
        <v>-206</v>
      </c>
      <c r="M14" s="215">
        <f t="shared" si="12"/>
        <v>-191</v>
      </c>
      <c r="N14" s="16"/>
    </row>
    <row r="15" spans="1:15" ht="15.75" customHeight="1">
      <c r="A15" s="212" t="s">
        <v>453</v>
      </c>
      <c r="B15" s="212" t="s">
        <v>470</v>
      </c>
      <c r="C15" s="237"/>
      <c r="D15" s="237">
        <f t="shared" ref="D15:M15" si="13">D38+D61</f>
        <v>-431</v>
      </c>
      <c r="E15" s="215">
        <f t="shared" si="13"/>
        <v>-201</v>
      </c>
      <c r="F15" s="215">
        <f t="shared" si="13"/>
        <v>-205</v>
      </c>
      <c r="G15" s="215">
        <f t="shared" si="13"/>
        <v>-255</v>
      </c>
      <c r="H15" s="215">
        <f t="shared" si="13"/>
        <v>-199</v>
      </c>
      <c r="I15" s="215">
        <f t="shared" si="13"/>
        <v>-175</v>
      </c>
      <c r="J15" s="215">
        <f t="shared" si="13"/>
        <v>-164</v>
      </c>
      <c r="K15" s="215">
        <f t="shared" si="13"/>
        <v>-154</v>
      </c>
      <c r="L15" s="215">
        <f t="shared" si="13"/>
        <v>-160</v>
      </c>
      <c r="M15" s="215">
        <f t="shared" si="13"/>
        <v>-143</v>
      </c>
      <c r="N15" s="16"/>
    </row>
    <row r="16" spans="1:15" ht="15.75" customHeight="1">
      <c r="A16" s="212" t="s">
        <v>454</v>
      </c>
      <c r="B16" s="212" t="s">
        <v>471</v>
      </c>
      <c r="C16" s="237"/>
      <c r="D16" s="237">
        <f t="shared" ref="D16:M16" si="14">D39+D62</f>
        <v>-737</v>
      </c>
      <c r="E16" s="215">
        <f t="shared" si="14"/>
        <v>-363</v>
      </c>
      <c r="F16" s="215">
        <f t="shared" si="14"/>
        <v>-314</v>
      </c>
      <c r="G16" s="215">
        <f t="shared" si="14"/>
        <v>-299</v>
      </c>
      <c r="H16" s="215">
        <f t="shared" si="14"/>
        <v>-345</v>
      </c>
      <c r="I16" s="215">
        <f t="shared" si="14"/>
        <v>-273</v>
      </c>
      <c r="J16" s="215">
        <f t="shared" si="14"/>
        <v>-237</v>
      </c>
      <c r="K16" s="215">
        <f t="shared" si="14"/>
        <v>-210</v>
      </c>
      <c r="L16" s="215">
        <f t="shared" si="14"/>
        <v>-190</v>
      </c>
      <c r="M16" s="215">
        <f t="shared" si="14"/>
        <v>-187</v>
      </c>
      <c r="N16" s="16"/>
    </row>
    <row r="17" spans="1:14" ht="15.75" customHeight="1">
      <c r="A17" s="212" t="s">
        <v>455</v>
      </c>
      <c r="B17" s="212" t="s">
        <v>472</v>
      </c>
      <c r="C17" s="237"/>
      <c r="D17" s="237">
        <f t="shared" ref="D17:M17" si="15">D40+D63</f>
        <v>-1097</v>
      </c>
      <c r="E17" s="215">
        <f t="shared" si="15"/>
        <v>-748</v>
      </c>
      <c r="F17" s="215">
        <f t="shared" si="15"/>
        <v>-570</v>
      </c>
      <c r="G17" s="215">
        <f t="shared" si="15"/>
        <v>-563</v>
      </c>
      <c r="H17" s="215">
        <f t="shared" si="15"/>
        <v>-595</v>
      </c>
      <c r="I17" s="215">
        <f t="shared" si="15"/>
        <v>-676</v>
      </c>
      <c r="J17" s="215">
        <f t="shared" si="15"/>
        <v>-548</v>
      </c>
      <c r="K17" s="215">
        <f t="shared" si="15"/>
        <v>-482</v>
      </c>
      <c r="L17" s="215">
        <f t="shared" si="15"/>
        <v>-440</v>
      </c>
      <c r="M17" s="215">
        <f t="shared" si="15"/>
        <v>-414</v>
      </c>
      <c r="N17" s="16"/>
    </row>
    <row r="18" spans="1:14" ht="15.75" customHeight="1">
      <c r="A18" s="212" t="s">
        <v>456</v>
      </c>
      <c r="B18" s="212" t="s">
        <v>473</v>
      </c>
      <c r="C18" s="237"/>
      <c r="D18" s="237">
        <f t="shared" ref="D18:M18" si="16">D41+D64</f>
        <v>-1425</v>
      </c>
      <c r="E18" s="215">
        <f t="shared" si="16"/>
        <v>-1252</v>
      </c>
      <c r="F18" s="215">
        <f t="shared" si="16"/>
        <v>-1012</v>
      </c>
      <c r="G18" s="215">
        <f t="shared" si="16"/>
        <v>-779</v>
      </c>
      <c r="H18" s="215">
        <f t="shared" si="16"/>
        <v>-791</v>
      </c>
      <c r="I18" s="215">
        <f t="shared" si="16"/>
        <v>-856</v>
      </c>
      <c r="J18" s="215">
        <f t="shared" si="16"/>
        <v>-982</v>
      </c>
      <c r="K18" s="215">
        <f t="shared" si="16"/>
        <v>-788</v>
      </c>
      <c r="L18" s="215">
        <f t="shared" si="16"/>
        <v>-686</v>
      </c>
      <c r="M18" s="215">
        <f t="shared" si="16"/>
        <v>-618</v>
      </c>
      <c r="N18" s="16"/>
    </row>
    <row r="19" spans="1:14" ht="15.75" customHeight="1">
      <c r="A19" s="212" t="s">
        <v>457</v>
      </c>
      <c r="B19" s="212" t="s">
        <v>474</v>
      </c>
      <c r="C19" s="237"/>
      <c r="D19" s="237">
        <f t="shared" ref="D19:M19" si="17">D42+D65</f>
        <v>-1689</v>
      </c>
      <c r="E19" s="215">
        <f t="shared" si="17"/>
        <v>-1704</v>
      </c>
      <c r="F19" s="215">
        <f t="shared" si="17"/>
        <v>-1786</v>
      </c>
      <c r="G19" s="215">
        <f t="shared" si="17"/>
        <v>-1447</v>
      </c>
      <c r="H19" s="215">
        <f t="shared" si="17"/>
        <v>-1104</v>
      </c>
      <c r="I19" s="215">
        <f t="shared" si="17"/>
        <v>-1134</v>
      </c>
      <c r="J19" s="215">
        <f t="shared" si="17"/>
        <v>-1241</v>
      </c>
      <c r="K19" s="215">
        <f t="shared" si="17"/>
        <v>-1404</v>
      </c>
      <c r="L19" s="215">
        <f t="shared" si="17"/>
        <v>-1109</v>
      </c>
      <c r="M19" s="215">
        <f t="shared" si="17"/>
        <v>-949</v>
      </c>
      <c r="N19" s="16"/>
    </row>
    <row r="20" spans="1:14" ht="15.75" customHeight="1">
      <c r="A20" s="212" t="s">
        <v>458</v>
      </c>
      <c r="B20" s="212" t="s">
        <v>475</v>
      </c>
      <c r="C20" s="237"/>
      <c r="D20" s="237">
        <f t="shared" ref="D20:M20" si="18">D43+D66</f>
        <v>-1878</v>
      </c>
      <c r="E20" s="215">
        <f t="shared" si="18"/>
        <v>-1916</v>
      </c>
      <c r="F20" s="215">
        <f t="shared" si="18"/>
        <v>-2339</v>
      </c>
      <c r="G20" s="215">
        <f t="shared" si="18"/>
        <v>-2461</v>
      </c>
      <c r="H20" s="215">
        <f t="shared" si="18"/>
        <v>-2004</v>
      </c>
      <c r="I20" s="215">
        <f t="shared" si="18"/>
        <v>-1522</v>
      </c>
      <c r="J20" s="215">
        <f t="shared" si="18"/>
        <v>-1553</v>
      </c>
      <c r="K20" s="215">
        <f t="shared" si="18"/>
        <v>-1672</v>
      </c>
      <c r="L20" s="215">
        <f t="shared" si="18"/>
        <v>-1853</v>
      </c>
      <c r="M20" s="215">
        <f t="shared" si="18"/>
        <v>-1427</v>
      </c>
      <c r="N20" s="16"/>
    </row>
    <row r="21" spans="1:14" ht="15.75" customHeight="1">
      <c r="A21" s="212" t="s">
        <v>459</v>
      </c>
      <c r="B21" s="212" t="s">
        <v>476</v>
      </c>
      <c r="C21" s="237"/>
      <c r="D21" s="237">
        <f t="shared" ref="D21:M21" si="19">D44+D67</f>
        <v>-2181</v>
      </c>
      <c r="E21" s="215">
        <f t="shared" si="19"/>
        <v>-2378</v>
      </c>
      <c r="F21" s="215">
        <f t="shared" si="19"/>
        <v>-2772</v>
      </c>
      <c r="G21" s="215">
        <f t="shared" si="19"/>
        <v>-3459</v>
      </c>
      <c r="H21" s="215">
        <f t="shared" si="19"/>
        <v>-3766</v>
      </c>
      <c r="I21" s="215">
        <f t="shared" si="19"/>
        <v>-3093</v>
      </c>
      <c r="J21" s="215">
        <f t="shared" si="19"/>
        <v>-2405</v>
      </c>
      <c r="K21" s="215">
        <f t="shared" si="19"/>
        <v>-2469</v>
      </c>
      <c r="L21" s="215">
        <f t="shared" si="19"/>
        <v>-2680</v>
      </c>
      <c r="M21" s="215">
        <f t="shared" si="19"/>
        <v>-3024</v>
      </c>
      <c r="N21" s="16"/>
    </row>
    <row r="22" spans="1:14" ht="15.75" customHeight="1">
      <c r="A22" s="211" t="s">
        <v>460</v>
      </c>
      <c r="B22" s="211" t="s">
        <v>477</v>
      </c>
      <c r="C22" s="238"/>
      <c r="D22" s="238">
        <f t="shared" ref="D22:M22" si="20">D45+D68</f>
        <v>-1988</v>
      </c>
      <c r="E22" s="216">
        <f t="shared" si="20"/>
        <v>-2597</v>
      </c>
      <c r="F22" s="216">
        <f t="shared" si="20"/>
        <v>-3220</v>
      </c>
      <c r="G22" s="216">
        <f t="shared" si="20"/>
        <v>-3881</v>
      </c>
      <c r="H22" s="216">
        <f t="shared" si="20"/>
        <v>-5011</v>
      </c>
      <c r="I22" s="216">
        <f t="shared" si="20"/>
        <v>-5785</v>
      </c>
      <c r="J22" s="216">
        <f t="shared" si="20"/>
        <v>-4944</v>
      </c>
      <c r="K22" s="216">
        <f t="shared" si="20"/>
        <v>-4052</v>
      </c>
      <c r="L22" s="216">
        <f t="shared" si="20"/>
        <v>-4397</v>
      </c>
      <c r="M22" s="216">
        <f t="shared" si="20"/>
        <v>-4978</v>
      </c>
      <c r="N22" s="17"/>
    </row>
    <row r="23" spans="1:14" ht="15.75" customHeight="1">
      <c r="A23" s="3"/>
      <c r="B23" s="3"/>
      <c r="C23" s="5"/>
      <c r="D23" s="5"/>
      <c r="E23" s="5"/>
      <c r="F23" s="5"/>
      <c r="G23" s="5"/>
      <c r="H23" s="5"/>
      <c r="I23" s="5"/>
      <c r="J23" s="5"/>
      <c r="K23" s="5"/>
      <c r="L23" s="5"/>
      <c r="M23" s="5"/>
    </row>
    <row r="24" spans="1:14" ht="15.75" customHeight="1">
      <c r="A24" s="3"/>
      <c r="B24" s="3"/>
      <c r="C24" s="5"/>
      <c r="D24" s="5"/>
      <c r="E24" s="5"/>
      <c r="F24" s="5"/>
      <c r="G24" s="5"/>
      <c r="H24" s="5"/>
      <c r="I24" s="5"/>
      <c r="J24" s="5"/>
      <c r="K24" s="5"/>
      <c r="L24" s="2" t="s">
        <v>482</v>
      </c>
      <c r="M24" s="5"/>
    </row>
    <row r="25" spans="1:14" ht="15.75" customHeight="1">
      <c r="A25" s="246" t="s">
        <v>33</v>
      </c>
      <c r="B25" s="18"/>
      <c r="C25" s="241">
        <v>2010</v>
      </c>
      <c r="D25" s="241">
        <f>C25+5</f>
        <v>2015</v>
      </c>
      <c r="E25" s="21">
        <f t="shared" ref="E25:M25" si="21">D25+5</f>
        <v>2020</v>
      </c>
      <c r="F25" s="21">
        <f t="shared" si="21"/>
        <v>2025</v>
      </c>
      <c r="G25" s="21">
        <f t="shared" si="21"/>
        <v>2030</v>
      </c>
      <c r="H25" s="21">
        <f t="shared" si="21"/>
        <v>2035</v>
      </c>
      <c r="I25" s="21">
        <f t="shared" si="21"/>
        <v>2040</v>
      </c>
      <c r="J25" s="21">
        <f t="shared" si="21"/>
        <v>2045</v>
      </c>
      <c r="K25" s="21">
        <f t="shared" si="21"/>
        <v>2050</v>
      </c>
      <c r="L25" s="21">
        <f t="shared" si="21"/>
        <v>2055</v>
      </c>
      <c r="M25" s="21">
        <f t="shared" si="21"/>
        <v>2060</v>
      </c>
      <c r="N25" s="13" t="s">
        <v>1029</v>
      </c>
    </row>
    <row r="26" spans="1:14" ht="15.75" customHeight="1">
      <c r="A26" s="18" t="s">
        <v>13</v>
      </c>
      <c r="B26" s="18"/>
      <c r="C26" s="235"/>
      <c r="D26" s="236">
        <f t="shared" ref="D26:M26" si="22">SUM(D27:D45)</f>
        <v>-1014</v>
      </c>
      <c r="E26" s="217">
        <f t="shared" si="22"/>
        <v>-783</v>
      </c>
      <c r="F26" s="217">
        <f t="shared" si="22"/>
        <v>-1740</v>
      </c>
      <c r="G26" s="217">
        <f t="shared" si="22"/>
        <v>-2292</v>
      </c>
      <c r="H26" s="217">
        <f t="shared" si="22"/>
        <v>-2527</v>
      </c>
      <c r="I26" s="217">
        <f t="shared" si="22"/>
        <v>-2442</v>
      </c>
      <c r="J26" s="217">
        <f t="shared" si="22"/>
        <v>-2030</v>
      </c>
      <c r="K26" s="217">
        <f t="shared" si="22"/>
        <v>-2459</v>
      </c>
      <c r="L26" s="217">
        <f t="shared" si="22"/>
        <v>-2887</v>
      </c>
      <c r="M26" s="217">
        <f t="shared" si="22"/>
        <v>-3170</v>
      </c>
      <c r="N26" s="15" t="s">
        <v>1027</v>
      </c>
    </row>
    <row r="27" spans="1:14" ht="15.75" customHeight="1">
      <c r="A27" s="18" t="s">
        <v>481</v>
      </c>
      <c r="B27" s="18" t="s">
        <v>480</v>
      </c>
      <c r="C27" s="235"/>
      <c r="D27" s="236">
        <f>'3自然増減'!D27+'4社会増減'!D27</f>
        <v>5882</v>
      </c>
      <c r="E27" s="218">
        <f>'3自然増減'!E27+'4社会増減'!E27</f>
        <v>5563</v>
      </c>
      <c r="F27" s="218">
        <f>'3自然増減'!F27+'4社会増減'!F27</f>
        <v>5023</v>
      </c>
      <c r="G27" s="218">
        <f>'3自然増減'!G27+'4社会増減'!G27</f>
        <v>4833</v>
      </c>
      <c r="H27" s="218">
        <f>'3自然増減'!H27+'4社会増減'!H27</f>
        <v>4674</v>
      </c>
      <c r="I27" s="218">
        <f>'3自然増減'!I27+'4社会増減'!I27</f>
        <v>4457</v>
      </c>
      <c r="J27" s="218">
        <f>'3自然増減'!J27+'4社会増減'!J27</f>
        <v>4244</v>
      </c>
      <c r="K27" s="218">
        <f>'3自然増減'!K27+'4社会増減'!K27</f>
        <v>3609</v>
      </c>
      <c r="L27" s="218">
        <f>'3自然増減'!L27+'4社会増減'!L27</f>
        <v>3347</v>
      </c>
      <c r="M27" s="218">
        <f>'3自然増減'!M27+'4社会増減'!M27</f>
        <v>3145</v>
      </c>
      <c r="N27" s="930" t="s">
        <v>1028</v>
      </c>
    </row>
    <row r="28" spans="1:14" ht="15.75" customHeight="1">
      <c r="A28" s="210" t="s">
        <v>442</v>
      </c>
      <c r="B28" s="210" t="s">
        <v>443</v>
      </c>
      <c r="C28" s="237"/>
      <c r="D28" s="236">
        <f>'3自然増減'!D28+'4社会増減'!D28</f>
        <v>-60</v>
      </c>
      <c r="E28" s="218">
        <f>'3自然増減'!E28+'4社会増減'!E28</f>
        <v>46</v>
      </c>
      <c r="F28" s="218">
        <f>'3自然増減'!F28+'4社会増減'!F28</f>
        <v>60</v>
      </c>
      <c r="G28" s="218">
        <f>'3自然増減'!G28+'4社会増減'!G28</f>
        <v>66</v>
      </c>
      <c r="H28" s="218">
        <f>'3自然増減'!H28+'4社会増減'!H28</f>
        <v>71</v>
      </c>
      <c r="I28" s="218">
        <f>'3自然増減'!I28+'4社会増減'!I28</f>
        <v>76</v>
      </c>
      <c r="J28" s="218">
        <f>'3自然増減'!J28+'4社会増減'!J28</f>
        <v>78</v>
      </c>
      <c r="K28" s="218">
        <f>'3自然増減'!K28+'4社会増減'!K28</f>
        <v>81</v>
      </c>
      <c r="L28" s="218">
        <f>'3自然増減'!L28+'4社会増減'!L28</f>
        <v>75</v>
      </c>
      <c r="M28" s="218">
        <f>'3自然増減'!M28+'4社会増減'!M28</f>
        <v>75</v>
      </c>
      <c r="N28" s="16"/>
    </row>
    <row r="29" spans="1:14" ht="15.75" customHeight="1">
      <c r="A29" s="212" t="s">
        <v>444</v>
      </c>
      <c r="B29" s="212" t="s">
        <v>461</v>
      </c>
      <c r="C29" s="237"/>
      <c r="D29" s="237">
        <f>'3自然増減'!D29+'4社会増減'!D29</f>
        <v>-62</v>
      </c>
      <c r="E29" s="219">
        <f>'3自然増減'!E29+'4社会増減'!E29</f>
        <v>68</v>
      </c>
      <c r="F29" s="219">
        <f>'3自然増減'!F29+'4社会増減'!F29</f>
        <v>74</v>
      </c>
      <c r="G29" s="219">
        <f>'3自然増減'!G29+'4社会増減'!G29</f>
        <v>74</v>
      </c>
      <c r="H29" s="219">
        <f>'3自然増減'!H29+'4社会増減'!H29</f>
        <v>68</v>
      </c>
      <c r="I29" s="219">
        <f>'3自然増減'!I29+'4社会増減'!I29</f>
        <v>69</v>
      </c>
      <c r="J29" s="219">
        <f>'3自然増減'!J29+'4社会増減'!J29</f>
        <v>70</v>
      </c>
      <c r="K29" s="219">
        <f>'3自然増減'!K29+'4社会増減'!K29</f>
        <v>70</v>
      </c>
      <c r="L29" s="219">
        <f>'3自然増減'!L29+'4社会増減'!L29</f>
        <v>69</v>
      </c>
      <c r="M29" s="219">
        <f>'3自然増減'!M29+'4社会増減'!M29</f>
        <v>61</v>
      </c>
      <c r="N29" s="16"/>
    </row>
    <row r="30" spans="1:14" ht="15.75" customHeight="1">
      <c r="A30" s="212" t="s">
        <v>445</v>
      </c>
      <c r="B30" s="212" t="s">
        <v>462</v>
      </c>
      <c r="C30" s="237"/>
      <c r="D30" s="237">
        <f>'3自然増減'!D30+'4社会増減'!D30</f>
        <v>-169</v>
      </c>
      <c r="E30" s="219">
        <f>'3自然増減'!E30+'4社会増減'!E30</f>
        <v>-127</v>
      </c>
      <c r="F30" s="219">
        <f>'3自然増減'!F30+'4社会増減'!F30</f>
        <v>-120</v>
      </c>
      <c r="G30" s="219">
        <f>'3自然増減'!G30+'4社会増減'!G30</f>
        <v>-113</v>
      </c>
      <c r="H30" s="219">
        <f>'3自然増減'!H30+'4社会増減'!H30</f>
        <v>-108</v>
      </c>
      <c r="I30" s="219">
        <f>'3自然増減'!I30+'4社会増減'!I30</f>
        <v>-101</v>
      </c>
      <c r="J30" s="219">
        <f>'3自然増減'!J30+'4社会増減'!J30</f>
        <v>-98</v>
      </c>
      <c r="K30" s="219">
        <f>'3自然増減'!K30+'4社会増減'!K30</f>
        <v>-97</v>
      </c>
      <c r="L30" s="219">
        <f>'3自然増減'!L30+'4社会増減'!L30</f>
        <v>-94</v>
      </c>
      <c r="M30" s="219">
        <f>'3自然増減'!M30+'4社会増減'!M30</f>
        <v>-91</v>
      </c>
      <c r="N30" s="16"/>
    </row>
    <row r="31" spans="1:14" ht="15.75" customHeight="1">
      <c r="A31" s="212" t="s">
        <v>446</v>
      </c>
      <c r="B31" s="212" t="s">
        <v>463</v>
      </c>
      <c r="C31" s="237"/>
      <c r="D31" s="237">
        <f>'3自然増減'!D31+'4社会増減'!D31</f>
        <v>-388</v>
      </c>
      <c r="E31" s="219">
        <f>'3自然増減'!E31+'4社会増減'!E31</f>
        <v>-647</v>
      </c>
      <c r="F31" s="219">
        <f>'3自然増減'!F31+'4社会増減'!F31</f>
        <v>-565</v>
      </c>
      <c r="G31" s="219">
        <f>'3自然増減'!G31+'4社会増減'!G31</f>
        <v>-508</v>
      </c>
      <c r="H31" s="219">
        <f>'3自然増減'!H31+'4社会増減'!H31</f>
        <v>-504</v>
      </c>
      <c r="I31" s="219">
        <f>'3自然増減'!I31+'4社会増減'!I31</f>
        <v>-479</v>
      </c>
      <c r="J31" s="219">
        <f>'3自然増減'!J31+'4社会増減'!J31</f>
        <v>-436</v>
      </c>
      <c r="K31" s="219">
        <f>'3自然増減'!K31+'4社会増減'!K31</f>
        <v>-424</v>
      </c>
      <c r="L31" s="219">
        <f>'3自然増減'!L31+'4社会増減'!L31</f>
        <v>-413</v>
      </c>
      <c r="M31" s="219">
        <f>'3自然増減'!M31+'4社会増減'!M31</f>
        <v>-397</v>
      </c>
      <c r="N31" s="16"/>
    </row>
    <row r="32" spans="1:14" ht="15.75" customHeight="1">
      <c r="A32" s="212" t="s">
        <v>447</v>
      </c>
      <c r="B32" s="212" t="s">
        <v>464</v>
      </c>
      <c r="C32" s="237"/>
      <c r="D32" s="237">
        <f>'3自然増減'!D32+'4社会増減'!D32</f>
        <v>362</v>
      </c>
      <c r="E32" s="219">
        <f>'3自然増減'!E32+'4社会増減'!E32</f>
        <v>879</v>
      </c>
      <c r="F32" s="219">
        <f>'3自然増減'!F32+'4社会増減'!F32</f>
        <v>896</v>
      </c>
      <c r="G32" s="219">
        <f>'3自然増減'!G32+'4社会増減'!G32</f>
        <v>879</v>
      </c>
      <c r="H32" s="219">
        <f>'3自然増減'!H32+'4社会増減'!H32</f>
        <v>880</v>
      </c>
      <c r="I32" s="219">
        <f>'3自然増減'!I32+'4社会増減'!I32</f>
        <v>822</v>
      </c>
      <c r="J32" s="219">
        <f>'3自然増減'!J32+'4社会増減'!J32</f>
        <v>792</v>
      </c>
      <c r="K32" s="219">
        <f>'3自然増減'!K32+'4社会増減'!K32</f>
        <v>728</v>
      </c>
      <c r="L32" s="219">
        <f>'3自然増減'!L32+'4社会増減'!L32</f>
        <v>714</v>
      </c>
      <c r="M32" s="219">
        <f>'3自然増減'!M32+'4社会増減'!M32</f>
        <v>702</v>
      </c>
      <c r="N32" s="16"/>
    </row>
    <row r="33" spans="1:14" ht="15.75" customHeight="1">
      <c r="A33" s="212" t="s">
        <v>448</v>
      </c>
      <c r="B33" s="212" t="s">
        <v>465</v>
      </c>
      <c r="C33" s="237"/>
      <c r="D33" s="237">
        <f>'3自然増減'!D33+'4社会増減'!D33</f>
        <v>231</v>
      </c>
      <c r="E33" s="219">
        <f>'3自然増減'!E33+'4社会増減'!E33</f>
        <v>209</v>
      </c>
      <c r="F33" s="219">
        <f>'3自然増減'!F33+'4社会増減'!F33</f>
        <v>214</v>
      </c>
      <c r="G33" s="219">
        <f>'3自然増減'!G33+'4社会増減'!G33</f>
        <v>193</v>
      </c>
      <c r="H33" s="219">
        <f>'3自然増減'!H33+'4社会増減'!H33</f>
        <v>210</v>
      </c>
      <c r="I33" s="219">
        <f>'3自然増減'!I33+'4社会増減'!I33</f>
        <v>228</v>
      </c>
      <c r="J33" s="219">
        <f>'3自然増減'!J33+'4社会増減'!J33</f>
        <v>203</v>
      </c>
      <c r="K33" s="219">
        <f>'3自然増減'!K33+'4社会増減'!K33</f>
        <v>181</v>
      </c>
      <c r="L33" s="219">
        <f>'3自然増減'!L33+'4社会増減'!L33</f>
        <v>154</v>
      </c>
      <c r="M33" s="219">
        <f>'3自然増減'!M33+'4社会増減'!M33</f>
        <v>139</v>
      </c>
      <c r="N33" s="16"/>
    </row>
    <row r="34" spans="1:14" ht="15.75" customHeight="1">
      <c r="A34" s="212" t="s">
        <v>449</v>
      </c>
      <c r="B34" s="212" t="s">
        <v>466</v>
      </c>
      <c r="C34" s="237"/>
      <c r="D34" s="237">
        <f>'3自然増減'!D34+'4社会増減'!D34</f>
        <v>43</v>
      </c>
      <c r="E34" s="219">
        <f>'3自然増減'!E34+'4社会増減'!E34</f>
        <v>117</v>
      </c>
      <c r="F34" s="219">
        <f>'3自然増減'!F34+'4社会増減'!F34</f>
        <v>82</v>
      </c>
      <c r="G34" s="219">
        <f>'3自然増減'!G34+'4社会増減'!G34</f>
        <v>74</v>
      </c>
      <c r="H34" s="219">
        <f>'3自然増減'!H34+'4社会増減'!H34</f>
        <v>60</v>
      </c>
      <c r="I34" s="219">
        <f>'3自然増減'!I34+'4社会増減'!I34</f>
        <v>72</v>
      </c>
      <c r="J34" s="219">
        <f>'3自然増減'!J34+'4社会増減'!J34</f>
        <v>84</v>
      </c>
      <c r="K34" s="219">
        <f>'3自然増減'!K34+'4社会増減'!K34</f>
        <v>99</v>
      </c>
      <c r="L34" s="219">
        <f>'3自然増減'!L34+'4社会増減'!L34</f>
        <v>113</v>
      </c>
      <c r="M34" s="219">
        <f>'3自然増減'!M34+'4社会増減'!M34</f>
        <v>124</v>
      </c>
      <c r="N34" s="16"/>
    </row>
    <row r="35" spans="1:14" ht="15.75" customHeight="1">
      <c r="A35" s="212" t="s">
        <v>450</v>
      </c>
      <c r="B35" s="212" t="s">
        <v>467</v>
      </c>
      <c r="C35" s="237"/>
      <c r="D35" s="237">
        <f>'3自然増減'!D35+'4社会増減'!D35</f>
        <v>-55</v>
      </c>
      <c r="E35" s="219">
        <f>'3自然増減'!E35+'4社会増減'!E35</f>
        <v>-99</v>
      </c>
      <c r="F35" s="219">
        <f>'3自然増減'!F35+'4社会増減'!F35</f>
        <v>-73</v>
      </c>
      <c r="G35" s="219">
        <f>'3自然増減'!G35+'4社会増減'!G35</f>
        <v>-86</v>
      </c>
      <c r="H35" s="219">
        <f>'3自然増減'!H35+'4社会増減'!H35</f>
        <v>-87</v>
      </c>
      <c r="I35" s="219">
        <f>'3自然増減'!I35+'4社会増減'!I35</f>
        <v>-99</v>
      </c>
      <c r="J35" s="219">
        <f>'3自然増減'!J35+'4社会増減'!J35</f>
        <v>-83</v>
      </c>
      <c r="K35" s="219">
        <f>'3自然増減'!K35+'4社会増減'!K35</f>
        <v>-71</v>
      </c>
      <c r="L35" s="219">
        <f>'3自然増減'!L35+'4社会増減'!L35</f>
        <v>-61</v>
      </c>
      <c r="M35" s="219">
        <f>'3自然増減'!M35+'4社会増減'!M35</f>
        <v>-53</v>
      </c>
      <c r="N35" s="16"/>
    </row>
    <row r="36" spans="1:14" ht="15.75" customHeight="1">
      <c r="A36" s="212" t="s">
        <v>451</v>
      </c>
      <c r="B36" s="212" t="s">
        <v>468</v>
      </c>
      <c r="C36" s="237"/>
      <c r="D36" s="237">
        <f>'3自然増減'!D36+'4社会増減'!D36</f>
        <v>-205</v>
      </c>
      <c r="E36" s="219">
        <f>'3自然増減'!E36+'4社会増減'!E36</f>
        <v>-204</v>
      </c>
      <c r="F36" s="219">
        <f>'3自然増減'!F36+'4社会増減'!F36</f>
        <v>-153</v>
      </c>
      <c r="G36" s="219">
        <f>'3自然増減'!G36+'4社会増減'!G36</f>
        <v>-146</v>
      </c>
      <c r="H36" s="219">
        <f>'3自然増減'!H36+'4社会増減'!H36</f>
        <v>-149</v>
      </c>
      <c r="I36" s="219">
        <f>'3自然増減'!I36+'4社会増減'!I36</f>
        <v>-145</v>
      </c>
      <c r="J36" s="219">
        <f>'3自然増減'!J36+'4社会増減'!J36</f>
        <v>-155</v>
      </c>
      <c r="K36" s="219">
        <f>'3自然増減'!K36+'4社会増減'!K36</f>
        <v>-148</v>
      </c>
      <c r="L36" s="219">
        <f>'3自然増減'!L36+'4社会増減'!L36</f>
        <v>-144</v>
      </c>
      <c r="M36" s="219">
        <f>'3自然増減'!M36+'4社会増減'!M36</f>
        <v>-142</v>
      </c>
      <c r="N36" s="16"/>
    </row>
    <row r="37" spans="1:14" ht="15.75" customHeight="1">
      <c r="A37" s="212" t="s">
        <v>452</v>
      </c>
      <c r="B37" s="212" t="s">
        <v>469</v>
      </c>
      <c r="C37" s="237"/>
      <c r="D37" s="237">
        <f>'3自然増減'!D37+'4社会増減'!D37</f>
        <v>-230</v>
      </c>
      <c r="E37" s="219">
        <f>'3自然増減'!E37+'4社会増減'!E37</f>
        <v>-210</v>
      </c>
      <c r="F37" s="219">
        <f>'3自然増減'!F37+'4社会増減'!F37</f>
        <v>-256</v>
      </c>
      <c r="G37" s="219">
        <f>'3自然増減'!G37+'4社会増減'!G37</f>
        <v>-206</v>
      </c>
      <c r="H37" s="219">
        <f>'3自然増減'!H37+'4社会増減'!H37</f>
        <v>-190</v>
      </c>
      <c r="I37" s="219">
        <f>'3自然増減'!I37+'4社会増減'!I37</f>
        <v>-184</v>
      </c>
      <c r="J37" s="219">
        <f>'3自然増減'!J37+'4社会増減'!J37</f>
        <v>-176</v>
      </c>
      <c r="K37" s="219">
        <f>'3自然増減'!K37+'4社会増減'!K37</f>
        <v>-183</v>
      </c>
      <c r="L37" s="219">
        <f>'3自然増減'!L37+'4社会増減'!L37</f>
        <v>-169</v>
      </c>
      <c r="M37" s="219">
        <f>'3自然増減'!M37+'4社会増減'!M37</f>
        <v>-159</v>
      </c>
      <c r="N37" s="16"/>
    </row>
    <row r="38" spans="1:14" ht="15.75" customHeight="1">
      <c r="A38" s="212" t="s">
        <v>453</v>
      </c>
      <c r="B38" s="212" t="s">
        <v>470</v>
      </c>
      <c r="C38" s="237"/>
      <c r="D38" s="237">
        <f>'3自然増減'!D38+'4社会増減'!D38</f>
        <v>-254</v>
      </c>
      <c r="E38" s="219">
        <f>'3自然増減'!E38+'4社会増減'!E38</f>
        <v>-99</v>
      </c>
      <c r="F38" s="219">
        <f>'3自然増減'!F38+'4社会増減'!F38</f>
        <v>-105</v>
      </c>
      <c r="G38" s="219">
        <f>'3自然増減'!G38+'4社会増減'!G38</f>
        <v>-134</v>
      </c>
      <c r="H38" s="219">
        <f>'3自然増減'!H38+'4社会増減'!H38</f>
        <v>-107</v>
      </c>
      <c r="I38" s="219">
        <f>'3自然増減'!I38+'4社会増減'!I38</f>
        <v>-99</v>
      </c>
      <c r="J38" s="219">
        <f>'3自然増減'!J38+'4社会増減'!J38</f>
        <v>-98</v>
      </c>
      <c r="K38" s="219">
        <f>'3自然増減'!K38+'4社会増減'!K38</f>
        <v>-96</v>
      </c>
      <c r="L38" s="219">
        <f>'3自然増減'!L38+'4社会増減'!L38</f>
        <v>-100</v>
      </c>
      <c r="M38" s="219">
        <f>'3自然増減'!M38+'4社会増減'!M38</f>
        <v>-89</v>
      </c>
      <c r="N38" s="16"/>
    </row>
    <row r="39" spans="1:14" ht="15.75" customHeight="1">
      <c r="A39" s="212" t="s">
        <v>454</v>
      </c>
      <c r="B39" s="212" t="s">
        <v>471</v>
      </c>
      <c r="C39" s="237"/>
      <c r="D39" s="237">
        <f>'3自然増減'!D39+'4社会増減'!D39</f>
        <v>-495</v>
      </c>
      <c r="E39" s="219">
        <f>'3自然増減'!E39+'4社会増減'!E39</f>
        <v>-255</v>
      </c>
      <c r="F39" s="219">
        <f>'3自然増減'!F39+'4社会増減'!F39</f>
        <v>-231</v>
      </c>
      <c r="G39" s="219">
        <f>'3自然増減'!G39+'4社会増減'!G39</f>
        <v>-229</v>
      </c>
      <c r="H39" s="219">
        <f>'3自然増減'!H39+'4社会増減'!H39</f>
        <v>-266</v>
      </c>
      <c r="I39" s="219">
        <f>'3自然増減'!I39+'4社会増減'!I39</f>
        <v>-213</v>
      </c>
      <c r="J39" s="219">
        <f>'3自然増減'!J39+'4社会増減'!J39</f>
        <v>-189</v>
      </c>
      <c r="K39" s="219">
        <f>'3自然増減'!K39+'4社会増減'!K39</f>
        <v>-172</v>
      </c>
      <c r="L39" s="219">
        <f>'3自然増減'!L39+'4社会増減'!L39</f>
        <v>-159</v>
      </c>
      <c r="M39" s="219">
        <f>'3自然増減'!M39+'4社会増減'!M39</f>
        <v>-159</v>
      </c>
      <c r="N39" s="16"/>
    </row>
    <row r="40" spans="1:14" ht="15.75" customHeight="1">
      <c r="A40" s="212" t="s">
        <v>455</v>
      </c>
      <c r="B40" s="212" t="s">
        <v>472</v>
      </c>
      <c r="C40" s="237"/>
      <c r="D40" s="237">
        <f>'3自然増減'!D40+'4社会増減'!D40</f>
        <v>-707</v>
      </c>
      <c r="E40" s="219">
        <f>'3自然増減'!E40+'4社会増減'!E40</f>
        <v>-525</v>
      </c>
      <c r="F40" s="219">
        <f>'3自然増減'!F40+'4社会増減'!F40</f>
        <v>-398</v>
      </c>
      <c r="G40" s="219">
        <f>'3自然増減'!G40+'4社会増減'!G40</f>
        <v>-398</v>
      </c>
      <c r="H40" s="219">
        <f>'3自然増減'!H40+'4社会増減'!H40</f>
        <v>-427</v>
      </c>
      <c r="I40" s="219">
        <f>'3自然増減'!I40+'4社会増減'!I40</f>
        <v>-489</v>
      </c>
      <c r="J40" s="219">
        <f>'3自然増減'!J40+'4社会増減'!J40</f>
        <v>-397</v>
      </c>
      <c r="K40" s="219">
        <f>'3自然増減'!K40+'4社会増減'!K40</f>
        <v>-352</v>
      </c>
      <c r="L40" s="219">
        <f>'3自然増減'!L40+'4社会増減'!L40</f>
        <v>-324</v>
      </c>
      <c r="M40" s="219">
        <f>'3自然増減'!M40+'4社会増減'!M40</f>
        <v>-307</v>
      </c>
      <c r="N40" s="16"/>
    </row>
    <row r="41" spans="1:14" ht="15.75" customHeight="1">
      <c r="A41" s="212" t="s">
        <v>456</v>
      </c>
      <c r="B41" s="212" t="s">
        <v>473</v>
      </c>
      <c r="C41" s="237"/>
      <c r="D41" s="237">
        <f>'3自然増減'!D41+'4社会増減'!D41</f>
        <v>-894</v>
      </c>
      <c r="E41" s="219">
        <f>'3自然増減'!E41+'4社会増減'!E41</f>
        <v>-824</v>
      </c>
      <c r="F41" s="219">
        <f>'3自然増減'!F41+'4社会増減'!F41</f>
        <v>-669</v>
      </c>
      <c r="G41" s="219">
        <f>'3自然増減'!G41+'4社会増減'!G41</f>
        <v>-511</v>
      </c>
      <c r="H41" s="219">
        <f>'3自然増減'!H41+'4社会増減'!H41</f>
        <v>-525</v>
      </c>
      <c r="I41" s="219">
        <f>'3自然増減'!I41+'4社会増減'!I41</f>
        <v>-576</v>
      </c>
      <c r="J41" s="219">
        <f>'3自然増減'!J41+'4社会増減'!J41</f>
        <v>-663</v>
      </c>
      <c r="K41" s="219">
        <f>'3自然増減'!K41+'4社会増減'!K41</f>
        <v>-535</v>
      </c>
      <c r="L41" s="219">
        <f>'3自然増減'!L41+'4社会増減'!L41</f>
        <v>-470</v>
      </c>
      <c r="M41" s="219">
        <f>'3自然増減'!M41+'4社会増減'!M41</f>
        <v>-430</v>
      </c>
      <c r="N41" s="16"/>
    </row>
    <row r="42" spans="1:14" ht="15.75" customHeight="1">
      <c r="A42" s="212" t="s">
        <v>457</v>
      </c>
      <c r="B42" s="212" t="s">
        <v>474</v>
      </c>
      <c r="C42" s="237"/>
      <c r="D42" s="237">
        <f>'3自然増減'!D42+'4社会増減'!D42</f>
        <v>-1098</v>
      </c>
      <c r="E42" s="219">
        <f>'3自然増減'!E42+'4社会増減'!E42</f>
        <v>-1176</v>
      </c>
      <c r="F42" s="219">
        <f>'3自然増減'!F42+'4社会増減'!F42</f>
        <v>-1215</v>
      </c>
      <c r="G42" s="219">
        <f>'3自然増減'!G42+'4社会増減'!G42</f>
        <v>-989</v>
      </c>
      <c r="H42" s="219">
        <f>'3自然増減'!H42+'4社会増減'!H42</f>
        <v>-759</v>
      </c>
      <c r="I42" s="219">
        <f>'3自然増減'!I42+'4社会増減'!I42</f>
        <v>-792</v>
      </c>
      <c r="J42" s="219">
        <f>'3自然増減'!J42+'4社会増減'!J42</f>
        <v>-882</v>
      </c>
      <c r="K42" s="219">
        <f>'3自然増減'!K42+'4社会増減'!K42</f>
        <v>-1006</v>
      </c>
      <c r="L42" s="219">
        <f>'3自然増減'!L42+'4社会増減'!L42</f>
        <v>-804</v>
      </c>
      <c r="M42" s="219">
        <f>'3自然増減'!M42+'4社会増減'!M42</f>
        <v>-699</v>
      </c>
      <c r="N42" s="16"/>
    </row>
    <row r="43" spans="1:14" ht="15.75" customHeight="1">
      <c r="A43" s="212" t="s">
        <v>458</v>
      </c>
      <c r="B43" s="212" t="s">
        <v>475</v>
      </c>
      <c r="C43" s="237"/>
      <c r="D43" s="237">
        <f>'3自然増減'!D43+'4社会増減'!D43</f>
        <v>-1112</v>
      </c>
      <c r="E43" s="219">
        <f>'3自然増減'!E43+'4社会増減'!E43</f>
        <v>-1261</v>
      </c>
      <c r="F43" s="219">
        <f>'3自然増減'!F43+'4社会増減'!F43</f>
        <v>-1502</v>
      </c>
      <c r="G43" s="219">
        <f>'3自然増減'!G43+'4社会増減'!G43</f>
        <v>-1555</v>
      </c>
      <c r="H43" s="219">
        <f>'3自然増減'!H43+'4社会増減'!H43</f>
        <v>-1270</v>
      </c>
      <c r="I43" s="219">
        <f>'3自然増減'!I43+'4社会増減'!I43</f>
        <v>-969</v>
      </c>
      <c r="J43" s="219">
        <f>'3自然増減'!J43+'4社会増減'!J43</f>
        <v>-1008</v>
      </c>
      <c r="K43" s="219">
        <f>'3自然増減'!K43+'4社会増減'!K43</f>
        <v>-1118</v>
      </c>
      <c r="L43" s="219">
        <f>'3自然増減'!L43+'4社会増減'!L43</f>
        <v>-1266</v>
      </c>
      <c r="M43" s="219">
        <f>'3自然増減'!M43+'4社会増減'!M43</f>
        <v>-1004</v>
      </c>
      <c r="N43" s="16"/>
    </row>
    <row r="44" spans="1:14" ht="15.75" customHeight="1">
      <c r="A44" s="212" t="s">
        <v>459</v>
      </c>
      <c r="B44" s="212" t="s">
        <v>476</v>
      </c>
      <c r="C44" s="237"/>
      <c r="D44" s="237">
        <f>'3自然増減'!D44+'4社会増減'!D44</f>
        <v>-1118</v>
      </c>
      <c r="E44" s="219">
        <f>'3自然増減'!E44+'4社会増減'!E44</f>
        <v>-1221</v>
      </c>
      <c r="F44" s="219">
        <f>'3自然増減'!F44+'4社会増減'!F44</f>
        <v>-1537</v>
      </c>
      <c r="G44" s="219">
        <f>'3自然増減'!G44+'4社会増減'!G44</f>
        <v>-1877</v>
      </c>
      <c r="H44" s="219">
        <f>'3自然増減'!H44+'4社会増減'!H44</f>
        <v>-2000</v>
      </c>
      <c r="I44" s="219">
        <f>'3自然増減'!I44+'4社会増減'!I44</f>
        <v>-1652</v>
      </c>
      <c r="J44" s="219">
        <f>'3自然増減'!J44+'4社会増減'!J44</f>
        <v>-1280</v>
      </c>
      <c r="K44" s="219">
        <f>'3自然増減'!K44+'4社会増減'!K44</f>
        <v>-1340</v>
      </c>
      <c r="L44" s="219">
        <f>'3自然増減'!L44+'4社会増減'!L44</f>
        <v>-1497</v>
      </c>
      <c r="M44" s="219">
        <f>'3自然増減'!M44+'4社会増減'!M44</f>
        <v>-1715</v>
      </c>
      <c r="N44" s="16"/>
    </row>
    <row r="45" spans="1:14" ht="15.75" customHeight="1">
      <c r="A45" s="211" t="s">
        <v>460</v>
      </c>
      <c r="B45" s="211" t="s">
        <v>477</v>
      </c>
      <c r="C45" s="238"/>
      <c r="D45" s="238">
        <f>'3自然増減'!D45+'4社会増減'!D45</f>
        <v>-685</v>
      </c>
      <c r="E45" s="220">
        <f>'3自然増減'!E45+'4社会増減'!E45</f>
        <v>-1017</v>
      </c>
      <c r="F45" s="220">
        <f>'3自然増減'!F45+'4社会増減'!F45</f>
        <v>-1265</v>
      </c>
      <c r="G45" s="220">
        <f>'3自然増減'!G45+'4社会増減'!G45</f>
        <v>-1659</v>
      </c>
      <c r="H45" s="220">
        <f>'3自然増減'!H45+'4社会増減'!H45</f>
        <v>-2098</v>
      </c>
      <c r="I45" s="220">
        <f>'3自然増減'!I45+'4社会増減'!I45</f>
        <v>-2368</v>
      </c>
      <c r="J45" s="220">
        <f>'3自然増減'!J45+'4社会増減'!J45</f>
        <v>-2036</v>
      </c>
      <c r="K45" s="220">
        <f>'3自然増減'!K45+'4社会増減'!K45</f>
        <v>-1685</v>
      </c>
      <c r="L45" s="220">
        <f>'3自然増減'!L45+'4社会増減'!L45</f>
        <v>-1858</v>
      </c>
      <c r="M45" s="220">
        <f>'3自然増減'!M45+'4社会増減'!M45</f>
        <v>-2171</v>
      </c>
      <c r="N45" s="17"/>
    </row>
    <row r="46" spans="1:14" ht="15.75" customHeight="1">
      <c r="A46" s="3"/>
      <c r="B46" s="3"/>
      <c r="C46" s="5"/>
      <c r="D46" s="5"/>
      <c r="E46" s="5"/>
      <c r="F46" s="5"/>
      <c r="G46" s="5"/>
      <c r="H46" s="5"/>
      <c r="I46" s="5"/>
      <c r="J46" s="5"/>
      <c r="K46" s="5"/>
      <c r="L46" s="5"/>
      <c r="M46" s="5"/>
    </row>
    <row r="47" spans="1:14" ht="15.75" customHeight="1">
      <c r="A47" s="3"/>
      <c r="B47" s="3"/>
      <c r="C47" s="5"/>
      <c r="D47" s="5"/>
      <c r="E47" s="5"/>
      <c r="F47" s="5"/>
      <c r="G47" s="5"/>
      <c r="H47" s="5"/>
      <c r="I47" s="5"/>
      <c r="J47" s="5"/>
      <c r="K47" s="5"/>
      <c r="L47" s="2" t="s">
        <v>482</v>
      </c>
      <c r="M47" s="5"/>
    </row>
    <row r="48" spans="1:14" ht="15.75" customHeight="1">
      <c r="A48" s="246" t="s">
        <v>34</v>
      </c>
      <c r="B48" s="18"/>
      <c r="C48" s="241">
        <v>2010</v>
      </c>
      <c r="D48" s="241">
        <f>C48+5</f>
        <v>2015</v>
      </c>
      <c r="E48" s="21">
        <f t="shared" ref="E48:M48" si="23">D48+5</f>
        <v>2020</v>
      </c>
      <c r="F48" s="21">
        <f t="shared" si="23"/>
        <v>2025</v>
      </c>
      <c r="G48" s="21">
        <f t="shared" si="23"/>
        <v>2030</v>
      </c>
      <c r="H48" s="21">
        <f t="shared" si="23"/>
        <v>2035</v>
      </c>
      <c r="I48" s="21">
        <f t="shared" si="23"/>
        <v>2040</v>
      </c>
      <c r="J48" s="21">
        <f t="shared" si="23"/>
        <v>2045</v>
      </c>
      <c r="K48" s="21">
        <f t="shared" si="23"/>
        <v>2050</v>
      </c>
      <c r="L48" s="21">
        <f t="shared" si="23"/>
        <v>2055</v>
      </c>
      <c r="M48" s="21">
        <f t="shared" si="23"/>
        <v>2060</v>
      </c>
      <c r="N48" s="13" t="s">
        <v>1029</v>
      </c>
    </row>
    <row r="49" spans="1:14" ht="15.75" customHeight="1">
      <c r="A49" s="18" t="s">
        <v>13</v>
      </c>
      <c r="B49" s="18"/>
      <c r="C49" s="235"/>
      <c r="D49" s="236">
        <f t="shared" ref="D49:M49" si="24">SUM(D50:D68)</f>
        <v>-657</v>
      </c>
      <c r="E49" s="217">
        <f t="shared" si="24"/>
        <v>132</v>
      </c>
      <c r="F49" s="217">
        <f t="shared" si="24"/>
        <v>-716</v>
      </c>
      <c r="G49" s="217">
        <f t="shared" si="24"/>
        <v>-1299</v>
      </c>
      <c r="H49" s="217">
        <f t="shared" si="24"/>
        <v>-1980</v>
      </c>
      <c r="I49" s="217">
        <f t="shared" si="24"/>
        <v>-2108</v>
      </c>
      <c r="J49" s="217">
        <f t="shared" si="24"/>
        <v>-1431</v>
      </c>
      <c r="K49" s="217">
        <f t="shared" si="24"/>
        <v>-1433</v>
      </c>
      <c r="L49" s="217">
        <f t="shared" si="24"/>
        <v>-1759</v>
      </c>
      <c r="M49" s="217">
        <f t="shared" si="24"/>
        <v>-1992</v>
      </c>
      <c r="N49" s="15" t="s">
        <v>1027</v>
      </c>
    </row>
    <row r="50" spans="1:14" ht="15.75" customHeight="1">
      <c r="A50" s="18" t="s">
        <v>481</v>
      </c>
      <c r="B50" s="18" t="s">
        <v>480</v>
      </c>
      <c r="C50" s="235"/>
      <c r="D50" s="236">
        <f>'3自然増減'!D50+'4社会増減'!D50</f>
        <v>5561</v>
      </c>
      <c r="E50" s="218">
        <f>'3自然増減'!E50+'4社会増減'!E50</f>
        <v>5289</v>
      </c>
      <c r="F50" s="218">
        <f>'3自然増減'!F50+'4社会増減'!F50</f>
        <v>4775</v>
      </c>
      <c r="G50" s="218">
        <f>'3自然増減'!G50+'4社会増減'!G50</f>
        <v>4594</v>
      </c>
      <c r="H50" s="218">
        <f>'3自然増減'!H50+'4社会増減'!H50</f>
        <v>4443</v>
      </c>
      <c r="I50" s="218">
        <f>'3自然増減'!I50+'4社会増減'!I50</f>
        <v>4237</v>
      </c>
      <c r="J50" s="218">
        <f>'3自然増減'!J50+'4社会増減'!J50</f>
        <v>4034</v>
      </c>
      <c r="K50" s="218">
        <f>'3自然増減'!K50+'4社会増減'!K50</f>
        <v>3424</v>
      </c>
      <c r="L50" s="218">
        <f>'3自然増減'!L50+'4社会増減'!L50</f>
        <v>3175</v>
      </c>
      <c r="M50" s="218">
        <f>'3自然増減'!M50+'4社会増減'!M50</f>
        <v>2983</v>
      </c>
      <c r="N50" s="930" t="s">
        <v>1028</v>
      </c>
    </row>
    <row r="51" spans="1:14" ht="15.75" customHeight="1">
      <c r="A51" s="210" t="s">
        <v>442</v>
      </c>
      <c r="B51" s="210" t="s">
        <v>443</v>
      </c>
      <c r="C51" s="237"/>
      <c r="D51" s="236">
        <f>'3自然増減'!D51+'4社会増減'!D51</f>
        <v>-4</v>
      </c>
      <c r="E51" s="218">
        <f>'3自然増減'!E51+'4社会増減'!E51</f>
        <v>78</v>
      </c>
      <c r="F51" s="218">
        <f>'3自然増減'!F51+'4社会増減'!F51</f>
        <v>84</v>
      </c>
      <c r="G51" s="218">
        <f>'3自然増減'!G51+'4社会増減'!G51</f>
        <v>84</v>
      </c>
      <c r="H51" s="218">
        <f>'3自然増減'!H51+'4社会増減'!H51</f>
        <v>91</v>
      </c>
      <c r="I51" s="218">
        <f>'3自然増減'!I51+'4社会増減'!I51</f>
        <v>95</v>
      </c>
      <c r="J51" s="218">
        <f>'3自然増減'!J51+'4社会増減'!J51</f>
        <v>97</v>
      </c>
      <c r="K51" s="218">
        <f>'3自然増減'!K51+'4社会増減'!K51</f>
        <v>97</v>
      </c>
      <c r="L51" s="218">
        <f>'3自然増減'!L51+'4社会増減'!L51</f>
        <v>89</v>
      </c>
      <c r="M51" s="218">
        <f>'3自然増減'!M51+'4社会増減'!M51</f>
        <v>87</v>
      </c>
      <c r="N51" s="16"/>
    </row>
    <row r="52" spans="1:14" ht="15.75" customHeight="1">
      <c r="A52" s="212" t="s">
        <v>444</v>
      </c>
      <c r="B52" s="212" t="s">
        <v>461</v>
      </c>
      <c r="C52" s="237"/>
      <c r="D52" s="237">
        <f>'3自然増減'!D52+'4社会増減'!D52</f>
        <v>-93</v>
      </c>
      <c r="E52" s="219">
        <f>'3自然増減'!E52+'4社会増減'!E52</f>
        <v>45</v>
      </c>
      <c r="F52" s="219">
        <f>'3自然増減'!F52+'4社会増減'!F52</f>
        <v>51</v>
      </c>
      <c r="G52" s="219">
        <f>'3自然増減'!G52+'4社会増減'!G52</f>
        <v>50</v>
      </c>
      <c r="H52" s="219">
        <f>'3自然増減'!H52+'4社会増減'!H52</f>
        <v>48</v>
      </c>
      <c r="I52" s="219">
        <f>'3自然増減'!I52+'4社会増減'!I52</f>
        <v>49</v>
      </c>
      <c r="J52" s="219">
        <f>'3自然増減'!J52+'4社会増減'!J52</f>
        <v>48</v>
      </c>
      <c r="K52" s="219">
        <f>'3自然増減'!K52+'4社会増減'!K52</f>
        <v>47</v>
      </c>
      <c r="L52" s="219">
        <f>'3自然増減'!L52+'4社会増減'!L52</f>
        <v>46</v>
      </c>
      <c r="M52" s="219">
        <f>'3自然増減'!M52+'4社会増減'!M52</f>
        <v>40</v>
      </c>
      <c r="N52" s="16"/>
    </row>
    <row r="53" spans="1:14" ht="15.75" customHeight="1">
      <c r="A53" s="212" t="s">
        <v>445</v>
      </c>
      <c r="B53" s="212" t="s">
        <v>462</v>
      </c>
      <c r="C53" s="237"/>
      <c r="D53" s="237">
        <f>'3自然増減'!D53+'4社会増減'!D53</f>
        <v>-151</v>
      </c>
      <c r="E53" s="219">
        <f>'3自然増減'!E53+'4社会増減'!E53</f>
        <v>-116</v>
      </c>
      <c r="F53" s="219">
        <f>'3自然増減'!F53+'4社会増減'!F53</f>
        <v>-113</v>
      </c>
      <c r="G53" s="219">
        <f>'3自然増減'!G53+'4社会増減'!G53</f>
        <v>-106</v>
      </c>
      <c r="H53" s="219">
        <f>'3自然増減'!H53+'4社会増減'!H53</f>
        <v>-103</v>
      </c>
      <c r="I53" s="219">
        <f>'3自然増減'!I53+'4社会増減'!I53</f>
        <v>-95</v>
      </c>
      <c r="J53" s="219">
        <f>'3自然増減'!J53+'4社会増減'!J53</f>
        <v>-92</v>
      </c>
      <c r="K53" s="219">
        <f>'3自然増減'!K53+'4社会増減'!K53</f>
        <v>-91</v>
      </c>
      <c r="L53" s="219">
        <f>'3自然増減'!L53+'4社会増減'!L53</f>
        <v>-88</v>
      </c>
      <c r="M53" s="219">
        <f>'3自然増減'!M53+'4社会増減'!M53</f>
        <v>-86</v>
      </c>
      <c r="N53" s="16"/>
    </row>
    <row r="54" spans="1:14" ht="15.75" customHeight="1">
      <c r="A54" s="212" t="s">
        <v>446</v>
      </c>
      <c r="B54" s="212" t="s">
        <v>463</v>
      </c>
      <c r="C54" s="237"/>
      <c r="D54" s="237">
        <f>'3自然増減'!D54+'4社会増減'!D54</f>
        <v>-286</v>
      </c>
      <c r="E54" s="219">
        <f>'3自然増減'!E54+'4社会増減'!E54</f>
        <v>-523</v>
      </c>
      <c r="F54" s="219">
        <f>'3自然増減'!F54+'4社会増減'!F54</f>
        <v>-471</v>
      </c>
      <c r="G54" s="219">
        <f>'3自然増減'!G54+'4社会増減'!G54</f>
        <v>-448</v>
      </c>
      <c r="H54" s="219">
        <f>'3自然増減'!H54+'4社会増減'!H54</f>
        <v>-426</v>
      </c>
      <c r="I54" s="219">
        <f>'3自然増減'!I54+'4社会増減'!I54</f>
        <v>-412</v>
      </c>
      <c r="J54" s="219">
        <f>'3自然増減'!J54+'4社会増減'!J54</f>
        <v>-376</v>
      </c>
      <c r="K54" s="219">
        <f>'3自然増減'!K54+'4社会増減'!K54</f>
        <v>-365</v>
      </c>
      <c r="L54" s="219">
        <f>'3自然増減'!L54+'4社会増減'!L54</f>
        <v>-356</v>
      </c>
      <c r="M54" s="219">
        <f>'3自然増減'!M54+'4社会増減'!M54</f>
        <v>-343</v>
      </c>
      <c r="N54" s="16"/>
    </row>
    <row r="55" spans="1:14" ht="15.75" customHeight="1">
      <c r="A55" s="212" t="s">
        <v>447</v>
      </c>
      <c r="B55" s="212" t="s">
        <v>464</v>
      </c>
      <c r="C55" s="237"/>
      <c r="D55" s="237">
        <f>'3自然増減'!D55+'4社会増減'!D55</f>
        <v>13</v>
      </c>
      <c r="E55" s="219">
        <f>'3自然増減'!E55+'4社会増減'!E55</f>
        <v>116</v>
      </c>
      <c r="F55" s="219">
        <f>'3自然増減'!F55+'4社会増減'!F55</f>
        <v>163</v>
      </c>
      <c r="G55" s="219">
        <f>'3自然増減'!G55+'4社会増減'!G55</f>
        <v>162</v>
      </c>
      <c r="H55" s="219">
        <f>'3自然増減'!H55+'4社会増減'!H55</f>
        <v>149</v>
      </c>
      <c r="I55" s="219">
        <f>'3自然増減'!I55+'4社会増減'!I55</f>
        <v>148</v>
      </c>
      <c r="J55" s="219">
        <f>'3自然増減'!J55+'4社会増減'!J55</f>
        <v>143</v>
      </c>
      <c r="K55" s="219">
        <f>'3自然増減'!K55+'4社会増減'!K55</f>
        <v>130</v>
      </c>
      <c r="L55" s="219">
        <f>'3自然増減'!L55+'4社会増減'!L55</f>
        <v>127</v>
      </c>
      <c r="M55" s="219">
        <f>'3自然増減'!M55+'4社会増減'!M55</f>
        <v>123</v>
      </c>
      <c r="N55" s="16"/>
    </row>
    <row r="56" spans="1:14" ht="15.75" customHeight="1">
      <c r="A56" s="212" t="s">
        <v>448</v>
      </c>
      <c r="B56" s="212" t="s">
        <v>465</v>
      </c>
      <c r="C56" s="237"/>
      <c r="D56" s="237">
        <f>'3自然増減'!D56+'4社会増減'!D56</f>
        <v>-53</v>
      </c>
      <c r="E56" s="219">
        <f>'3自然増減'!E56+'4社会増減'!E56</f>
        <v>146</v>
      </c>
      <c r="F56" s="219">
        <f>'3自然増減'!F56+'4社会増減'!F56</f>
        <v>175</v>
      </c>
      <c r="G56" s="219">
        <f>'3自然増減'!G56+'4社会増減'!G56</f>
        <v>188</v>
      </c>
      <c r="H56" s="219">
        <f>'3自然増減'!H56+'4社会増減'!H56</f>
        <v>202</v>
      </c>
      <c r="I56" s="219">
        <f>'3自然増減'!I56+'4社会増減'!I56</f>
        <v>201</v>
      </c>
      <c r="J56" s="219">
        <f>'3自然増減'!J56+'4社会増減'!J56</f>
        <v>198</v>
      </c>
      <c r="K56" s="219">
        <f>'3自然増減'!K56+'4社会増減'!K56</f>
        <v>196</v>
      </c>
      <c r="L56" s="219">
        <f>'3自然増減'!L56+'4社会増減'!L56</f>
        <v>185</v>
      </c>
      <c r="M56" s="219">
        <f>'3自然増減'!M56+'4社会増減'!M56</f>
        <v>186</v>
      </c>
      <c r="N56" s="16"/>
    </row>
    <row r="57" spans="1:14" ht="15.75" customHeight="1">
      <c r="A57" s="212" t="s">
        <v>449</v>
      </c>
      <c r="B57" s="212" t="s">
        <v>466</v>
      </c>
      <c r="C57" s="237"/>
      <c r="D57" s="237">
        <f>'3自然増減'!D57+'4社会増減'!D57</f>
        <v>-166</v>
      </c>
      <c r="E57" s="219">
        <f>'3自然増減'!E57+'4社会増減'!E57</f>
        <v>-55</v>
      </c>
      <c r="F57" s="219">
        <f>'3自然増減'!F57+'4社会増減'!F57</f>
        <v>-25</v>
      </c>
      <c r="G57" s="219">
        <f>'3自然増減'!G57+'4社会増減'!G57</f>
        <v>-10</v>
      </c>
      <c r="H57" s="219">
        <f>'3自然増減'!H57+'4社会増減'!H57</f>
        <v>-14</v>
      </c>
      <c r="I57" s="219">
        <f>'3自然増減'!I57+'4社会増減'!I57</f>
        <v>0</v>
      </c>
      <c r="J57" s="219">
        <f>'3自然増減'!J57+'4社会増減'!J57</f>
        <v>11</v>
      </c>
      <c r="K57" s="219">
        <f>'3自然増減'!K57+'4社会増減'!K57</f>
        <v>33</v>
      </c>
      <c r="L57" s="219">
        <f>'3自然増減'!L57+'4社会増減'!L57</f>
        <v>77</v>
      </c>
      <c r="M57" s="219">
        <f>'3自然増減'!M57+'4社会増減'!M57</f>
        <v>161</v>
      </c>
      <c r="N57" s="16"/>
    </row>
    <row r="58" spans="1:14" ht="15.75" customHeight="1">
      <c r="A58" s="212" t="s">
        <v>450</v>
      </c>
      <c r="B58" s="212" t="s">
        <v>467</v>
      </c>
      <c r="C58" s="237"/>
      <c r="D58" s="237">
        <f>'3自然増減'!D58+'4社会増減'!D58</f>
        <v>-93</v>
      </c>
      <c r="E58" s="219">
        <f>'3自然増減'!E58+'4社会増減'!E58</f>
        <v>58</v>
      </c>
      <c r="F58" s="219">
        <f>'3自然増減'!F58+'4社会増減'!F58</f>
        <v>63</v>
      </c>
      <c r="G58" s="219">
        <f>'3自然増減'!G58+'4社会増減'!G58</f>
        <v>64</v>
      </c>
      <c r="H58" s="219">
        <f>'3自然増減'!H58+'4社会増減'!H58</f>
        <v>63</v>
      </c>
      <c r="I58" s="219">
        <f>'3自然増減'!I58+'4社会増減'!I58</f>
        <v>80</v>
      </c>
      <c r="J58" s="219">
        <f>'3自然増減'!J58+'4社会増減'!J58</f>
        <v>74</v>
      </c>
      <c r="K58" s="219">
        <f>'3自然増減'!K58+'4社会増減'!K58</f>
        <v>70</v>
      </c>
      <c r="L58" s="219">
        <f>'3自然増減'!L58+'4社会増減'!L58</f>
        <v>66</v>
      </c>
      <c r="M58" s="219">
        <f>'3自然増減'!M58+'4社会増減'!M58</f>
        <v>63</v>
      </c>
      <c r="N58" s="16"/>
    </row>
    <row r="59" spans="1:14" ht="15.75" customHeight="1">
      <c r="A59" s="212" t="s">
        <v>451</v>
      </c>
      <c r="B59" s="212" t="s">
        <v>468</v>
      </c>
      <c r="C59" s="237"/>
      <c r="D59" s="237">
        <f>'3自然増減'!D59+'4社会増減'!D59</f>
        <v>-118</v>
      </c>
      <c r="E59" s="219">
        <f>'3自然増減'!E59+'4社会増減'!E59</f>
        <v>-32</v>
      </c>
      <c r="F59" s="219">
        <f>'3自然増減'!F59+'4社会増減'!F59</f>
        <v>-5</v>
      </c>
      <c r="G59" s="219">
        <f>'3自然増減'!G59+'4社会増減'!G59</f>
        <v>1</v>
      </c>
      <c r="H59" s="219">
        <f>'3自然増減'!H59+'4社会増減'!H59</f>
        <v>1</v>
      </c>
      <c r="I59" s="219">
        <f>'3自然増減'!I59+'4社会増減'!I59</f>
        <v>8</v>
      </c>
      <c r="J59" s="219">
        <f>'3自然増減'!J59+'4社会増減'!J59</f>
        <v>1</v>
      </c>
      <c r="K59" s="219">
        <f>'3自然増減'!K59+'4社会増減'!K59</f>
        <v>-3</v>
      </c>
      <c r="L59" s="219">
        <f>'3自然増減'!L59+'4社会増減'!L59</f>
        <v>-6</v>
      </c>
      <c r="M59" s="219">
        <f>'3自然増減'!M59+'4社会増減'!M59</f>
        <v>-8</v>
      </c>
      <c r="N59" s="16"/>
    </row>
    <row r="60" spans="1:14" ht="15.75" customHeight="1">
      <c r="A60" s="212" t="s">
        <v>452</v>
      </c>
      <c r="B60" s="212" t="s">
        <v>469</v>
      </c>
      <c r="C60" s="237"/>
      <c r="D60" s="237">
        <f>'3自然増減'!D60+'4社会増減'!D60</f>
        <v>-204</v>
      </c>
      <c r="E60" s="219">
        <f>'3自然増減'!E60+'4社会増減'!E60</f>
        <v>-93</v>
      </c>
      <c r="F60" s="219">
        <f>'3自然増減'!F60+'4社会増減'!F60</f>
        <v>-117</v>
      </c>
      <c r="G60" s="219">
        <f>'3自然増減'!G60+'4社会増減'!G60</f>
        <v>-86</v>
      </c>
      <c r="H60" s="219">
        <f>'3自然増減'!H60+'4社会増減'!H60</f>
        <v>-71</v>
      </c>
      <c r="I60" s="219">
        <f>'3自然増減'!I60+'4社会増減'!I60</f>
        <v>-63</v>
      </c>
      <c r="J60" s="219">
        <f>'3自然増減'!J60+'4社会増減'!J60</f>
        <v>-48</v>
      </c>
      <c r="K60" s="219">
        <f>'3自然増減'!K60+'4社会増減'!K60</f>
        <v>-44</v>
      </c>
      <c r="L60" s="219">
        <f>'3自然増減'!L60+'4社会増減'!L60</f>
        <v>-37</v>
      </c>
      <c r="M60" s="219">
        <f>'3自然増減'!M60+'4社会増減'!M60</f>
        <v>-32</v>
      </c>
      <c r="N60" s="16"/>
    </row>
    <row r="61" spans="1:14" ht="15.75" customHeight="1">
      <c r="A61" s="212" t="s">
        <v>453</v>
      </c>
      <c r="B61" s="212" t="s">
        <v>470</v>
      </c>
      <c r="C61" s="237"/>
      <c r="D61" s="237">
        <f>'3自然増減'!D61+'4社会増減'!D61</f>
        <v>-177</v>
      </c>
      <c r="E61" s="219">
        <f>'3自然増減'!E61+'4社会増減'!E61</f>
        <v>-102</v>
      </c>
      <c r="F61" s="219">
        <f>'3自然増減'!F61+'4社会増減'!F61</f>
        <v>-100</v>
      </c>
      <c r="G61" s="219">
        <f>'3自然増減'!G61+'4社会増減'!G61</f>
        <v>-121</v>
      </c>
      <c r="H61" s="219">
        <f>'3自然増減'!H61+'4社会増減'!H61</f>
        <v>-92</v>
      </c>
      <c r="I61" s="219">
        <f>'3自然増減'!I61+'4社会増減'!I61</f>
        <v>-76</v>
      </c>
      <c r="J61" s="219">
        <f>'3自然増減'!J61+'4社会増減'!J61</f>
        <v>-66</v>
      </c>
      <c r="K61" s="219">
        <f>'3自然増減'!K61+'4社会増減'!K61</f>
        <v>-58</v>
      </c>
      <c r="L61" s="219">
        <f>'3自然増減'!L61+'4社会増減'!L61</f>
        <v>-60</v>
      </c>
      <c r="M61" s="219">
        <f>'3自然増減'!M61+'4社会増減'!M61</f>
        <v>-54</v>
      </c>
      <c r="N61" s="16"/>
    </row>
    <row r="62" spans="1:14" ht="15.75" customHeight="1">
      <c r="A62" s="212" t="s">
        <v>454</v>
      </c>
      <c r="B62" s="212" t="s">
        <v>471</v>
      </c>
      <c r="C62" s="237"/>
      <c r="D62" s="237">
        <f>'3自然増減'!D62+'4社会増減'!D62</f>
        <v>-242</v>
      </c>
      <c r="E62" s="219">
        <f>'3自然増減'!E62+'4社会増減'!E62</f>
        <v>-108</v>
      </c>
      <c r="F62" s="219">
        <f>'3自然増減'!F62+'4社会増減'!F62</f>
        <v>-83</v>
      </c>
      <c r="G62" s="219">
        <f>'3自然増減'!G62+'4社会増減'!G62</f>
        <v>-70</v>
      </c>
      <c r="H62" s="219">
        <f>'3自然増減'!H62+'4社会増減'!H62</f>
        <v>-79</v>
      </c>
      <c r="I62" s="219">
        <f>'3自然増減'!I62+'4社会増減'!I62</f>
        <v>-60</v>
      </c>
      <c r="J62" s="219">
        <f>'3自然増減'!J62+'4社会増減'!J62</f>
        <v>-48</v>
      </c>
      <c r="K62" s="219">
        <f>'3自然増減'!K62+'4社会増減'!K62</f>
        <v>-38</v>
      </c>
      <c r="L62" s="219">
        <f>'3自然増減'!L62+'4社会増減'!L62</f>
        <v>-31</v>
      </c>
      <c r="M62" s="219">
        <f>'3自然増減'!M62+'4社会増減'!M62</f>
        <v>-28</v>
      </c>
      <c r="N62" s="16"/>
    </row>
    <row r="63" spans="1:14" ht="15.75" customHeight="1">
      <c r="A63" s="212" t="s">
        <v>455</v>
      </c>
      <c r="B63" s="212" t="s">
        <v>472</v>
      </c>
      <c r="C63" s="237"/>
      <c r="D63" s="237">
        <f>'3自然増減'!D63+'4社会増減'!D63</f>
        <v>-390</v>
      </c>
      <c r="E63" s="219">
        <f>'3自然増減'!E63+'4社会増減'!E63</f>
        <v>-223</v>
      </c>
      <c r="F63" s="219">
        <f>'3自然増減'!F63+'4社会増減'!F63</f>
        <v>-172</v>
      </c>
      <c r="G63" s="219">
        <f>'3自然増減'!G63+'4社会増減'!G63</f>
        <v>-165</v>
      </c>
      <c r="H63" s="219">
        <f>'3自然増減'!H63+'4社会増減'!H63</f>
        <v>-168</v>
      </c>
      <c r="I63" s="219">
        <f>'3自然増減'!I63+'4社会増減'!I63</f>
        <v>-187</v>
      </c>
      <c r="J63" s="219">
        <f>'3自然増減'!J63+'4社会増減'!J63</f>
        <v>-151</v>
      </c>
      <c r="K63" s="219">
        <f>'3自然増減'!K63+'4社会増減'!K63</f>
        <v>-130</v>
      </c>
      <c r="L63" s="219">
        <f>'3自然増減'!L63+'4社会増減'!L63</f>
        <v>-116</v>
      </c>
      <c r="M63" s="219">
        <f>'3自然増減'!M63+'4社会増減'!M63</f>
        <v>-107</v>
      </c>
      <c r="N63" s="16"/>
    </row>
    <row r="64" spans="1:14" ht="15.75" customHeight="1">
      <c r="A64" s="212" t="s">
        <v>456</v>
      </c>
      <c r="B64" s="212" t="s">
        <v>473</v>
      </c>
      <c r="C64" s="237"/>
      <c r="D64" s="237">
        <f>'3自然増減'!D64+'4社会増減'!D64</f>
        <v>-531</v>
      </c>
      <c r="E64" s="219">
        <f>'3自然増減'!E64+'4社会増減'!E64</f>
        <v>-428</v>
      </c>
      <c r="F64" s="219">
        <f>'3自然増減'!F64+'4社会増減'!F64</f>
        <v>-343</v>
      </c>
      <c r="G64" s="219">
        <f>'3自然増減'!G64+'4社会増減'!G64</f>
        <v>-268</v>
      </c>
      <c r="H64" s="219">
        <f>'3自然増減'!H64+'4社会増減'!H64</f>
        <v>-266</v>
      </c>
      <c r="I64" s="219">
        <f>'3自然増減'!I64+'4社会増減'!I64</f>
        <v>-280</v>
      </c>
      <c r="J64" s="219">
        <f>'3自然増減'!J64+'4社会増減'!J64</f>
        <v>-319</v>
      </c>
      <c r="K64" s="219">
        <f>'3自然増減'!K64+'4社会増減'!K64</f>
        <v>-253</v>
      </c>
      <c r="L64" s="219">
        <f>'3自然増減'!L64+'4社会増減'!L64</f>
        <v>-216</v>
      </c>
      <c r="M64" s="219">
        <f>'3自然増減'!M64+'4社会増減'!M64</f>
        <v>-188</v>
      </c>
      <c r="N64" s="16"/>
    </row>
    <row r="65" spans="1:14" ht="15.75" customHeight="1">
      <c r="A65" s="212" t="s">
        <v>457</v>
      </c>
      <c r="B65" s="212" t="s">
        <v>474</v>
      </c>
      <c r="C65" s="237"/>
      <c r="D65" s="237">
        <f>'3自然増減'!D65+'4社会増減'!D65</f>
        <v>-591</v>
      </c>
      <c r="E65" s="219">
        <f>'3自然増減'!E65+'4社会増減'!E65</f>
        <v>-528</v>
      </c>
      <c r="F65" s="219">
        <f>'3自然増減'!F65+'4社会増減'!F65</f>
        <v>-571</v>
      </c>
      <c r="G65" s="219">
        <f>'3自然増減'!G65+'4社会増減'!G65</f>
        <v>-458</v>
      </c>
      <c r="H65" s="219">
        <f>'3自然増減'!H65+'4社会増減'!H65</f>
        <v>-345</v>
      </c>
      <c r="I65" s="219">
        <f>'3自然増減'!I65+'4社会増減'!I65</f>
        <v>-342</v>
      </c>
      <c r="J65" s="219">
        <f>'3自然増減'!J65+'4社会増減'!J65</f>
        <v>-359</v>
      </c>
      <c r="K65" s="219">
        <f>'3自然増減'!K65+'4社会増減'!K65</f>
        <v>-398</v>
      </c>
      <c r="L65" s="219">
        <f>'3自然増減'!L65+'4社会増減'!L65</f>
        <v>-305</v>
      </c>
      <c r="M65" s="219">
        <f>'3自然増減'!M65+'4社会増減'!M65</f>
        <v>-250</v>
      </c>
      <c r="N65" s="16"/>
    </row>
    <row r="66" spans="1:14" ht="15.75" customHeight="1">
      <c r="A66" s="212" t="s">
        <v>458</v>
      </c>
      <c r="B66" s="212" t="s">
        <v>475</v>
      </c>
      <c r="C66" s="237"/>
      <c r="D66" s="237">
        <f>'3自然増減'!D66+'4社会増減'!D66</f>
        <v>-766</v>
      </c>
      <c r="E66" s="219">
        <f>'3自然増減'!E66+'4社会増減'!E66</f>
        <v>-655</v>
      </c>
      <c r="F66" s="219">
        <f>'3自然増減'!F66+'4社会増減'!F66</f>
        <v>-837</v>
      </c>
      <c r="G66" s="219">
        <f>'3自然増減'!G66+'4社会増減'!G66</f>
        <v>-906</v>
      </c>
      <c r="H66" s="219">
        <f>'3自然増減'!H66+'4社会増減'!H66</f>
        <v>-734</v>
      </c>
      <c r="I66" s="219">
        <f>'3自然増減'!I66+'4社会増減'!I66</f>
        <v>-553</v>
      </c>
      <c r="J66" s="219">
        <f>'3自然増減'!J66+'4社会増減'!J66</f>
        <v>-545</v>
      </c>
      <c r="K66" s="219">
        <f>'3自然増減'!K66+'4社会増減'!K66</f>
        <v>-554</v>
      </c>
      <c r="L66" s="219">
        <f>'3自然増減'!L66+'4社会増減'!L66</f>
        <v>-587</v>
      </c>
      <c r="M66" s="219">
        <f>'3自然増減'!M66+'4社会増減'!M66</f>
        <v>-423</v>
      </c>
      <c r="N66" s="16"/>
    </row>
    <row r="67" spans="1:14" ht="15.75" customHeight="1">
      <c r="A67" s="212" t="s">
        <v>459</v>
      </c>
      <c r="B67" s="212" t="s">
        <v>476</v>
      </c>
      <c r="C67" s="237"/>
      <c r="D67" s="237">
        <f>'3自然増減'!D67+'4社会増減'!D67</f>
        <v>-1063</v>
      </c>
      <c r="E67" s="219">
        <f>'3自然増減'!E67+'4社会増減'!E67</f>
        <v>-1157</v>
      </c>
      <c r="F67" s="219">
        <f>'3自然増減'!F67+'4社会増減'!F67</f>
        <v>-1235</v>
      </c>
      <c r="G67" s="219">
        <f>'3自然増減'!G67+'4社会増減'!G67</f>
        <v>-1582</v>
      </c>
      <c r="H67" s="219">
        <f>'3自然増減'!H67+'4社会増減'!H67</f>
        <v>-1766</v>
      </c>
      <c r="I67" s="219">
        <f>'3自然増減'!I67+'4社会増減'!I67</f>
        <v>-1441</v>
      </c>
      <c r="J67" s="219">
        <f>'3自然増減'!J67+'4社会増減'!J67</f>
        <v>-1125</v>
      </c>
      <c r="K67" s="219">
        <f>'3自然増減'!K67+'4社会増減'!K67</f>
        <v>-1129</v>
      </c>
      <c r="L67" s="219">
        <f>'3自然増減'!L67+'4社会増減'!L67</f>
        <v>-1183</v>
      </c>
      <c r="M67" s="219">
        <f>'3自然増減'!M67+'4社会増減'!M67</f>
        <v>-1309</v>
      </c>
      <c r="N67" s="16"/>
    </row>
    <row r="68" spans="1:14" ht="15.75" customHeight="1">
      <c r="A68" s="211" t="s">
        <v>460</v>
      </c>
      <c r="B68" s="211" t="s">
        <v>477</v>
      </c>
      <c r="C68" s="238"/>
      <c r="D68" s="238">
        <f>'3自然増減'!D68+'4社会増減'!D68</f>
        <v>-1303</v>
      </c>
      <c r="E68" s="220">
        <f>'3自然増減'!E68+'4社会増減'!E68</f>
        <v>-1580</v>
      </c>
      <c r="F68" s="220">
        <f>'3自然増減'!F68+'4社会増減'!F68</f>
        <v>-1955</v>
      </c>
      <c r="G68" s="220">
        <f>'3自然増減'!G68+'4社会増減'!G68</f>
        <v>-2222</v>
      </c>
      <c r="H68" s="220">
        <f>'3自然増減'!H68+'4社会増減'!H68</f>
        <v>-2913</v>
      </c>
      <c r="I68" s="220">
        <f>'3自然増減'!I68+'4社会増減'!I68</f>
        <v>-3417</v>
      </c>
      <c r="J68" s="220">
        <f>'3自然増減'!J68+'4社会増減'!J68</f>
        <v>-2908</v>
      </c>
      <c r="K68" s="220">
        <f>'3自然増減'!K68+'4社会増減'!K68</f>
        <v>-2367</v>
      </c>
      <c r="L68" s="220">
        <f>'3自然増減'!L68+'4社会増減'!L68</f>
        <v>-2539</v>
      </c>
      <c r="M68" s="220">
        <f>'3自然増減'!M68+'4社会増減'!M68</f>
        <v>-2807</v>
      </c>
      <c r="N68" s="17"/>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DF408-600D-4271-8941-98F362B68F08}">
  <sheetPr>
    <tabColor theme="5" tint="0.79998168889431442"/>
  </sheetPr>
  <dimension ref="A1:O69"/>
  <sheetViews>
    <sheetView workbookViewId="0">
      <pane xSplit="2" ySplit="2" topLeftCell="D3" activePane="bottomRight" state="frozen"/>
      <selection pane="topRight" activeCell="C1" sqref="C1"/>
      <selection pane="bottomLeft" activeCell="A3" sqref="A3"/>
      <selection pane="bottomRight" activeCell="N64" sqref="N64"/>
    </sheetView>
  </sheetViews>
  <sheetFormatPr defaultColWidth="9" defaultRowHeight="13.5"/>
  <cols>
    <col min="1" max="2" width="9.625" style="1" customWidth="1"/>
    <col min="3" max="3" width="9" style="1" hidden="1" customWidth="1"/>
    <col min="4" max="13" width="10.625" style="1" customWidth="1"/>
    <col min="14" max="14" width="21.75" style="1" customWidth="1"/>
    <col min="15" max="16384" width="9" style="1"/>
  </cols>
  <sheetData>
    <row r="1" spans="1:14" ht="15.75" customHeight="1">
      <c r="A1" s="11" t="s">
        <v>479</v>
      </c>
      <c r="B1" s="3"/>
      <c r="C1" s="2" t="s">
        <v>437</v>
      </c>
      <c r="D1" s="2"/>
      <c r="E1" s="2"/>
      <c r="F1" s="914" t="str">
        <f>'1将来人口'!D1</f>
        <v>加古川市</v>
      </c>
      <c r="G1" s="2"/>
      <c r="H1" s="2"/>
      <c r="I1" s="2"/>
      <c r="J1" s="2"/>
      <c r="K1" s="2"/>
      <c r="L1" s="2" t="s">
        <v>482</v>
      </c>
      <c r="M1" s="2"/>
    </row>
    <row r="2" spans="1:14" ht="15.75" customHeight="1">
      <c r="A2" s="246" t="s">
        <v>12</v>
      </c>
      <c r="B2" s="18"/>
      <c r="C2" s="241">
        <v>2010</v>
      </c>
      <c r="D2" s="241">
        <f t="shared" ref="D2:M2" si="0">C2+5</f>
        <v>2015</v>
      </c>
      <c r="E2" s="21">
        <f t="shared" si="0"/>
        <v>2020</v>
      </c>
      <c r="F2" s="21">
        <f t="shared" si="0"/>
        <v>2025</v>
      </c>
      <c r="G2" s="21">
        <f t="shared" si="0"/>
        <v>2030</v>
      </c>
      <c r="H2" s="21">
        <f t="shared" si="0"/>
        <v>2035</v>
      </c>
      <c r="I2" s="21">
        <f t="shared" si="0"/>
        <v>2040</v>
      </c>
      <c r="J2" s="21">
        <f t="shared" si="0"/>
        <v>2045</v>
      </c>
      <c r="K2" s="21">
        <f t="shared" si="0"/>
        <v>2050</v>
      </c>
      <c r="L2" s="21">
        <f t="shared" si="0"/>
        <v>2055</v>
      </c>
      <c r="M2" s="21">
        <f t="shared" si="0"/>
        <v>2060</v>
      </c>
      <c r="N2" s="13" t="s">
        <v>1018</v>
      </c>
    </row>
    <row r="3" spans="1:14" ht="15.75" customHeight="1">
      <c r="A3" s="18" t="s">
        <v>13</v>
      </c>
      <c r="B3" s="18"/>
      <c r="C3" s="235"/>
      <c r="D3" s="235">
        <f t="shared" ref="D3:M3" si="1">SUM(D4:D22)</f>
        <v>808</v>
      </c>
      <c r="E3" s="213">
        <f t="shared" si="1"/>
        <v>-693</v>
      </c>
      <c r="F3" s="213">
        <f t="shared" si="1"/>
        <v>-2776</v>
      </c>
      <c r="G3" s="213">
        <f t="shared" si="1"/>
        <v>-3948</v>
      </c>
      <c r="H3" s="213">
        <f t="shared" si="1"/>
        <v>-4892</v>
      </c>
      <c r="I3" s="213">
        <f t="shared" si="1"/>
        <v>-5032</v>
      </c>
      <c r="J3" s="213">
        <f t="shared" si="1"/>
        <v>-3770</v>
      </c>
      <c r="K3" s="213">
        <f t="shared" si="1"/>
        <v>-4218</v>
      </c>
      <c r="L3" s="213">
        <f t="shared" si="1"/>
        <v>-5025</v>
      </c>
      <c r="M3" s="213">
        <f t="shared" si="1"/>
        <v>-5660</v>
      </c>
      <c r="N3" s="1" t="s">
        <v>1022</v>
      </c>
    </row>
    <row r="4" spans="1:14" ht="15.75" customHeight="1">
      <c r="A4" s="18" t="s">
        <v>481</v>
      </c>
      <c r="B4" s="18" t="s">
        <v>480</v>
      </c>
      <c r="C4" s="235"/>
      <c r="D4" s="236">
        <f t="shared" ref="D4:M4" si="2">D27+D50</f>
        <v>11443</v>
      </c>
      <c r="E4" s="214">
        <f t="shared" si="2"/>
        <v>10852</v>
      </c>
      <c r="F4" s="214">
        <f t="shared" si="2"/>
        <v>9798</v>
      </c>
      <c r="G4" s="214">
        <f t="shared" si="2"/>
        <v>9427</v>
      </c>
      <c r="H4" s="214">
        <f t="shared" si="2"/>
        <v>9117</v>
      </c>
      <c r="I4" s="214">
        <f t="shared" si="2"/>
        <v>8694</v>
      </c>
      <c r="J4" s="214">
        <f t="shared" si="2"/>
        <v>8278</v>
      </c>
      <c r="K4" s="214">
        <f t="shared" si="2"/>
        <v>7033</v>
      </c>
      <c r="L4" s="214">
        <f t="shared" si="2"/>
        <v>6522</v>
      </c>
      <c r="M4" s="214">
        <f t="shared" si="2"/>
        <v>6128</v>
      </c>
      <c r="N4" s="13"/>
    </row>
    <row r="5" spans="1:14" ht="15.75" customHeight="1">
      <c r="A5" s="210" t="s">
        <v>442</v>
      </c>
      <c r="B5" s="210" t="s">
        <v>443</v>
      </c>
      <c r="C5" s="236"/>
      <c r="D5" s="236">
        <f t="shared" ref="D5:M5" si="3">D28+D51</f>
        <v>-10</v>
      </c>
      <c r="E5" s="214">
        <f t="shared" si="3"/>
        <v>-9</v>
      </c>
      <c r="F5" s="214">
        <f t="shared" si="3"/>
        <v>-7</v>
      </c>
      <c r="G5" s="214">
        <f t="shared" si="3"/>
        <v>-6</v>
      </c>
      <c r="H5" s="214">
        <f t="shared" si="3"/>
        <v>-5</v>
      </c>
      <c r="I5" s="214">
        <f t="shared" si="3"/>
        <v>-4</v>
      </c>
      <c r="J5" s="214">
        <f t="shared" si="3"/>
        <v>-4</v>
      </c>
      <c r="K5" s="214">
        <f t="shared" si="3"/>
        <v>-4</v>
      </c>
      <c r="L5" s="214">
        <f t="shared" si="3"/>
        <v>-2</v>
      </c>
      <c r="M5" s="214">
        <f t="shared" si="3"/>
        <v>-2</v>
      </c>
      <c r="N5" s="15"/>
    </row>
    <row r="6" spans="1:14" ht="15.75" customHeight="1">
      <c r="A6" s="212" t="s">
        <v>444</v>
      </c>
      <c r="B6" s="212" t="s">
        <v>461</v>
      </c>
      <c r="C6" s="237"/>
      <c r="D6" s="237">
        <f t="shared" ref="D6:M6" si="4">D29+D52</f>
        <v>-6</v>
      </c>
      <c r="E6" s="215">
        <f t="shared" si="4"/>
        <v>-5</v>
      </c>
      <c r="F6" s="215">
        <f t="shared" si="4"/>
        <v>-5</v>
      </c>
      <c r="G6" s="215">
        <f t="shared" si="4"/>
        <v>-4</v>
      </c>
      <c r="H6" s="215">
        <f t="shared" si="4"/>
        <v>-3</v>
      </c>
      <c r="I6" s="215">
        <f t="shared" si="4"/>
        <v>-3</v>
      </c>
      <c r="J6" s="215">
        <f t="shared" si="4"/>
        <v>-2</v>
      </c>
      <c r="K6" s="215">
        <f t="shared" si="4"/>
        <v>-2</v>
      </c>
      <c r="L6" s="215">
        <f t="shared" si="4"/>
        <v>-2</v>
      </c>
      <c r="M6" s="215">
        <f t="shared" si="4"/>
        <v>-2</v>
      </c>
      <c r="N6" s="16"/>
    </row>
    <row r="7" spans="1:14" ht="15.75" customHeight="1">
      <c r="A7" s="212" t="s">
        <v>445</v>
      </c>
      <c r="B7" s="212" t="s">
        <v>462</v>
      </c>
      <c r="C7" s="237"/>
      <c r="D7" s="237">
        <f t="shared" ref="D7:M7" si="5">D30+D53</f>
        <v>-9</v>
      </c>
      <c r="E7" s="215">
        <f t="shared" si="5"/>
        <v>-7</v>
      </c>
      <c r="F7" s="215">
        <f t="shared" si="5"/>
        <v>-6</v>
      </c>
      <c r="G7" s="215">
        <f t="shared" si="5"/>
        <v>-5</v>
      </c>
      <c r="H7" s="215">
        <f t="shared" si="5"/>
        <v>-5</v>
      </c>
      <c r="I7" s="215">
        <f t="shared" si="5"/>
        <v>-5</v>
      </c>
      <c r="J7" s="215">
        <f t="shared" si="5"/>
        <v>-3</v>
      </c>
      <c r="K7" s="215">
        <f t="shared" si="5"/>
        <v>-3</v>
      </c>
      <c r="L7" s="215">
        <f t="shared" si="5"/>
        <v>-3</v>
      </c>
      <c r="M7" s="215">
        <f t="shared" si="5"/>
        <v>-3</v>
      </c>
      <c r="N7" s="16"/>
    </row>
    <row r="8" spans="1:14" ht="15.75" customHeight="1">
      <c r="A8" s="212" t="s">
        <v>446</v>
      </c>
      <c r="B8" s="212" t="s">
        <v>463</v>
      </c>
      <c r="C8" s="237"/>
      <c r="D8" s="237">
        <f t="shared" ref="D8:M8" si="6">D31+D54</f>
        <v>-25</v>
      </c>
      <c r="E8" s="215">
        <f t="shared" si="6"/>
        <v>-23</v>
      </c>
      <c r="F8" s="215">
        <f t="shared" si="6"/>
        <v>-20</v>
      </c>
      <c r="G8" s="215">
        <f t="shared" si="6"/>
        <v>-17</v>
      </c>
      <c r="H8" s="215">
        <f t="shared" si="6"/>
        <v>-16</v>
      </c>
      <c r="I8" s="215">
        <f t="shared" si="6"/>
        <v>-14</v>
      </c>
      <c r="J8" s="215">
        <f t="shared" si="6"/>
        <v>-12</v>
      </c>
      <c r="K8" s="215">
        <f t="shared" si="6"/>
        <v>-11</v>
      </c>
      <c r="L8" s="215">
        <f t="shared" si="6"/>
        <v>-10</v>
      </c>
      <c r="M8" s="215">
        <f t="shared" si="6"/>
        <v>-9</v>
      </c>
      <c r="N8" s="16"/>
    </row>
    <row r="9" spans="1:14" ht="15.75" customHeight="1">
      <c r="A9" s="212" t="s">
        <v>447</v>
      </c>
      <c r="B9" s="212" t="s">
        <v>464</v>
      </c>
      <c r="C9" s="237"/>
      <c r="D9" s="237">
        <f t="shared" ref="D9:M9" si="7">D32+D55</f>
        <v>-33</v>
      </c>
      <c r="E9" s="215">
        <f t="shared" si="7"/>
        <v>-28</v>
      </c>
      <c r="F9" s="215">
        <f t="shared" si="7"/>
        <v>-28</v>
      </c>
      <c r="G9" s="215">
        <f t="shared" si="7"/>
        <v>-24</v>
      </c>
      <c r="H9" s="215">
        <f t="shared" si="7"/>
        <v>-22</v>
      </c>
      <c r="I9" s="215">
        <f t="shared" si="7"/>
        <v>-20</v>
      </c>
      <c r="J9" s="215">
        <f t="shared" si="7"/>
        <v>-18</v>
      </c>
      <c r="K9" s="215">
        <f t="shared" si="7"/>
        <v>-16</v>
      </c>
      <c r="L9" s="215">
        <f t="shared" si="7"/>
        <v>-14</v>
      </c>
      <c r="M9" s="215">
        <f t="shared" si="7"/>
        <v>-14</v>
      </c>
      <c r="N9" s="16"/>
    </row>
    <row r="10" spans="1:14" ht="15.75" customHeight="1">
      <c r="A10" s="212" t="s">
        <v>448</v>
      </c>
      <c r="B10" s="212" t="s">
        <v>465</v>
      </c>
      <c r="C10" s="237"/>
      <c r="D10" s="237">
        <f t="shared" ref="D10:M10" si="8">D33+D56</f>
        <v>-39</v>
      </c>
      <c r="E10" s="215">
        <f t="shared" si="8"/>
        <v>-32</v>
      </c>
      <c r="F10" s="215">
        <f t="shared" si="8"/>
        <v>-29</v>
      </c>
      <c r="G10" s="215">
        <f t="shared" si="8"/>
        <v>-29</v>
      </c>
      <c r="H10" s="215">
        <f t="shared" si="8"/>
        <v>-26</v>
      </c>
      <c r="I10" s="215">
        <f t="shared" si="8"/>
        <v>-23</v>
      </c>
      <c r="J10" s="215">
        <f t="shared" si="8"/>
        <v>-22</v>
      </c>
      <c r="K10" s="215">
        <f t="shared" si="8"/>
        <v>-20</v>
      </c>
      <c r="L10" s="215">
        <f t="shared" si="8"/>
        <v>-17</v>
      </c>
      <c r="M10" s="215">
        <f t="shared" si="8"/>
        <v>-16</v>
      </c>
      <c r="N10" s="16"/>
    </row>
    <row r="11" spans="1:14" ht="15.75" customHeight="1">
      <c r="A11" s="212" t="s">
        <v>449</v>
      </c>
      <c r="B11" s="212" t="s">
        <v>466</v>
      </c>
      <c r="C11" s="237"/>
      <c r="D11" s="237">
        <f t="shared" ref="D11:M11" si="9">D34+D57</f>
        <v>-57</v>
      </c>
      <c r="E11" s="215">
        <f t="shared" si="9"/>
        <v>-43</v>
      </c>
      <c r="F11" s="215">
        <f t="shared" si="9"/>
        <v>-38</v>
      </c>
      <c r="G11" s="215">
        <f t="shared" si="9"/>
        <v>-34</v>
      </c>
      <c r="H11" s="215">
        <f t="shared" si="9"/>
        <v>-34</v>
      </c>
      <c r="I11" s="215">
        <f t="shared" si="9"/>
        <v>-31</v>
      </c>
      <c r="J11" s="215">
        <f t="shared" si="9"/>
        <v>-28</v>
      </c>
      <c r="K11" s="215">
        <f t="shared" si="9"/>
        <v>-25</v>
      </c>
      <c r="L11" s="215">
        <f t="shared" si="9"/>
        <v>-24</v>
      </c>
      <c r="M11" s="215">
        <f t="shared" si="9"/>
        <v>-21</v>
      </c>
      <c r="N11" s="16"/>
    </row>
    <row r="12" spans="1:14" ht="15.75" customHeight="1">
      <c r="A12" s="212" t="s">
        <v>450</v>
      </c>
      <c r="B12" s="212" t="s">
        <v>467</v>
      </c>
      <c r="C12" s="237"/>
      <c r="D12" s="237">
        <f t="shared" ref="D12:M12" si="10">D35+D58</f>
        <v>-102</v>
      </c>
      <c r="E12" s="215">
        <f t="shared" si="10"/>
        <v>-71</v>
      </c>
      <c r="F12" s="215">
        <f t="shared" si="10"/>
        <v>-59</v>
      </c>
      <c r="G12" s="215">
        <f t="shared" si="10"/>
        <v>-52</v>
      </c>
      <c r="H12" s="215">
        <f t="shared" si="10"/>
        <v>-47</v>
      </c>
      <c r="I12" s="215">
        <f t="shared" si="10"/>
        <v>-48</v>
      </c>
      <c r="J12" s="215">
        <f t="shared" si="10"/>
        <v>-43</v>
      </c>
      <c r="K12" s="215">
        <f t="shared" si="10"/>
        <v>-39</v>
      </c>
      <c r="L12" s="215">
        <f t="shared" si="10"/>
        <v>-36</v>
      </c>
      <c r="M12" s="215">
        <f t="shared" si="10"/>
        <v>-33</v>
      </c>
      <c r="N12" s="16"/>
    </row>
    <row r="13" spans="1:14" ht="15.75" customHeight="1">
      <c r="A13" s="212" t="s">
        <v>451</v>
      </c>
      <c r="B13" s="212" t="s">
        <v>468</v>
      </c>
      <c r="C13" s="237"/>
      <c r="D13" s="237">
        <f t="shared" ref="D13:M13" si="11">D36+D59</f>
        <v>-133</v>
      </c>
      <c r="E13" s="215">
        <f t="shared" si="11"/>
        <v>-134</v>
      </c>
      <c r="F13" s="215">
        <f t="shared" si="11"/>
        <v>-104</v>
      </c>
      <c r="G13" s="215">
        <f t="shared" si="11"/>
        <v>-88</v>
      </c>
      <c r="H13" s="215">
        <f t="shared" si="11"/>
        <v>-77</v>
      </c>
      <c r="I13" s="215">
        <f t="shared" si="11"/>
        <v>-70</v>
      </c>
      <c r="J13" s="215">
        <f t="shared" si="11"/>
        <v>-71</v>
      </c>
      <c r="K13" s="215">
        <f t="shared" si="11"/>
        <v>-63</v>
      </c>
      <c r="L13" s="215">
        <f t="shared" si="11"/>
        <v>-57</v>
      </c>
      <c r="M13" s="215">
        <f t="shared" si="11"/>
        <v>-52</v>
      </c>
      <c r="N13" s="16"/>
    </row>
    <row r="14" spans="1:14" ht="15.75" customHeight="1">
      <c r="A14" s="212" t="s">
        <v>452</v>
      </c>
      <c r="B14" s="212" t="s">
        <v>469</v>
      </c>
      <c r="C14" s="237"/>
      <c r="D14" s="237">
        <f t="shared" ref="D14:M14" si="12">D37+D60</f>
        <v>-183</v>
      </c>
      <c r="E14" s="215">
        <f t="shared" si="12"/>
        <v>-176</v>
      </c>
      <c r="F14" s="215">
        <f t="shared" si="12"/>
        <v>-195</v>
      </c>
      <c r="G14" s="215">
        <f t="shared" si="12"/>
        <v>-153</v>
      </c>
      <c r="H14" s="215">
        <f t="shared" si="12"/>
        <v>-130</v>
      </c>
      <c r="I14" s="215">
        <f t="shared" si="12"/>
        <v>-115</v>
      </c>
      <c r="J14" s="215">
        <f t="shared" si="12"/>
        <v>-104</v>
      </c>
      <c r="K14" s="215">
        <f t="shared" si="12"/>
        <v>-105</v>
      </c>
      <c r="L14" s="215">
        <f t="shared" si="12"/>
        <v>-94</v>
      </c>
      <c r="M14" s="215">
        <f t="shared" si="12"/>
        <v>-85</v>
      </c>
      <c r="N14" s="16"/>
    </row>
    <row r="15" spans="1:14" ht="15.75" customHeight="1">
      <c r="A15" s="212" t="s">
        <v>453</v>
      </c>
      <c r="B15" s="212" t="s">
        <v>470</v>
      </c>
      <c r="C15" s="237"/>
      <c r="D15" s="237">
        <f t="shared" ref="D15:M15" si="13">D38+D61</f>
        <v>-265</v>
      </c>
      <c r="E15" s="215">
        <f t="shared" si="13"/>
        <v>-240</v>
      </c>
      <c r="F15" s="215">
        <f t="shared" si="13"/>
        <v>-255</v>
      </c>
      <c r="G15" s="215">
        <f t="shared" si="13"/>
        <v>-285</v>
      </c>
      <c r="H15" s="215">
        <f t="shared" si="13"/>
        <v>-224</v>
      </c>
      <c r="I15" s="215">
        <f t="shared" si="13"/>
        <v>-191</v>
      </c>
      <c r="J15" s="215">
        <f t="shared" si="13"/>
        <v>-171</v>
      </c>
      <c r="K15" s="215">
        <f t="shared" si="13"/>
        <v>-155</v>
      </c>
      <c r="L15" s="215">
        <f t="shared" si="13"/>
        <v>-156</v>
      </c>
      <c r="M15" s="215">
        <f t="shared" si="13"/>
        <v>-138</v>
      </c>
      <c r="N15" s="16"/>
    </row>
    <row r="16" spans="1:14" ht="15.75" customHeight="1">
      <c r="A16" s="212" t="s">
        <v>454</v>
      </c>
      <c r="B16" s="212" t="s">
        <v>471</v>
      </c>
      <c r="C16" s="237"/>
      <c r="D16" s="237">
        <f t="shared" ref="D16:M16" si="14">D39+D62</f>
        <v>-491</v>
      </c>
      <c r="E16" s="215">
        <f t="shared" si="14"/>
        <v>-342</v>
      </c>
      <c r="F16" s="215">
        <f t="shared" si="14"/>
        <v>-343</v>
      </c>
      <c r="G16" s="215">
        <f t="shared" si="14"/>
        <v>-368</v>
      </c>
      <c r="H16" s="215">
        <f t="shared" si="14"/>
        <v>-413</v>
      </c>
      <c r="I16" s="215">
        <f t="shared" si="14"/>
        <v>-325</v>
      </c>
      <c r="J16" s="215">
        <f t="shared" si="14"/>
        <v>-279</v>
      </c>
      <c r="K16" s="215">
        <f t="shared" si="14"/>
        <v>-247</v>
      </c>
      <c r="L16" s="215">
        <f t="shared" si="14"/>
        <v>-225</v>
      </c>
      <c r="M16" s="215">
        <f t="shared" si="14"/>
        <v>-225</v>
      </c>
      <c r="N16" s="16"/>
    </row>
    <row r="17" spans="1:14" ht="15.75" customHeight="1">
      <c r="A17" s="212" t="s">
        <v>455</v>
      </c>
      <c r="B17" s="212" t="s">
        <v>472</v>
      </c>
      <c r="C17" s="237"/>
      <c r="D17" s="237">
        <f t="shared" ref="D17:M17" si="15">D40+D63</f>
        <v>-840</v>
      </c>
      <c r="E17" s="215">
        <f t="shared" si="15"/>
        <v>-611</v>
      </c>
      <c r="F17" s="215">
        <f t="shared" si="15"/>
        <v>-464</v>
      </c>
      <c r="G17" s="215">
        <f t="shared" si="15"/>
        <v>-470</v>
      </c>
      <c r="H17" s="215">
        <f t="shared" si="15"/>
        <v>-508</v>
      </c>
      <c r="I17" s="215">
        <f t="shared" si="15"/>
        <v>-571</v>
      </c>
      <c r="J17" s="215">
        <f t="shared" si="15"/>
        <v>-452</v>
      </c>
      <c r="K17" s="215">
        <f t="shared" si="15"/>
        <v>-387</v>
      </c>
      <c r="L17" s="215">
        <f t="shared" si="15"/>
        <v>-343</v>
      </c>
      <c r="M17" s="215">
        <f t="shared" si="15"/>
        <v>-311</v>
      </c>
      <c r="N17" s="16"/>
    </row>
    <row r="18" spans="1:14" ht="15.75" customHeight="1">
      <c r="A18" s="212" t="s">
        <v>456</v>
      </c>
      <c r="B18" s="212" t="s">
        <v>473</v>
      </c>
      <c r="C18" s="237"/>
      <c r="D18" s="237">
        <f t="shared" ref="D18:M18" si="16">D41+D64</f>
        <v>-1178</v>
      </c>
      <c r="E18" s="215">
        <f t="shared" si="16"/>
        <v>-1178</v>
      </c>
      <c r="F18" s="215">
        <f t="shared" si="16"/>
        <v>-923</v>
      </c>
      <c r="G18" s="215">
        <f t="shared" si="16"/>
        <v>-710</v>
      </c>
      <c r="H18" s="215">
        <f t="shared" si="16"/>
        <v>-728</v>
      </c>
      <c r="I18" s="215">
        <f t="shared" si="16"/>
        <v>-794</v>
      </c>
      <c r="J18" s="215">
        <f t="shared" si="16"/>
        <v>-902</v>
      </c>
      <c r="K18" s="215">
        <f t="shared" si="16"/>
        <v>-715</v>
      </c>
      <c r="L18" s="215">
        <f t="shared" si="16"/>
        <v>-615</v>
      </c>
      <c r="M18" s="215">
        <f t="shared" si="16"/>
        <v>-546</v>
      </c>
      <c r="N18" s="16"/>
    </row>
    <row r="19" spans="1:14" ht="15.75" customHeight="1">
      <c r="A19" s="212" t="s">
        <v>457</v>
      </c>
      <c r="B19" s="212" t="s">
        <v>474</v>
      </c>
      <c r="C19" s="237"/>
      <c r="D19" s="237">
        <f t="shared" ref="D19:M19" si="17">D42+D65</f>
        <v>-1440</v>
      </c>
      <c r="E19" s="215">
        <f t="shared" si="17"/>
        <v>-1581</v>
      </c>
      <c r="F19" s="215">
        <f t="shared" si="17"/>
        <v>-1689</v>
      </c>
      <c r="G19" s="215">
        <f t="shared" si="17"/>
        <v>-1326</v>
      </c>
      <c r="H19" s="215">
        <f t="shared" si="17"/>
        <v>-1023</v>
      </c>
      <c r="I19" s="215">
        <f t="shared" si="17"/>
        <v>-1054</v>
      </c>
      <c r="J19" s="215">
        <f t="shared" si="17"/>
        <v>-1155</v>
      </c>
      <c r="K19" s="215">
        <f t="shared" si="17"/>
        <v>-1309</v>
      </c>
      <c r="L19" s="215">
        <f t="shared" si="17"/>
        <v>-1036</v>
      </c>
      <c r="M19" s="215">
        <f t="shared" si="17"/>
        <v>-888</v>
      </c>
      <c r="N19" s="16"/>
    </row>
    <row r="20" spans="1:14" ht="15.75" customHeight="1">
      <c r="A20" s="212" t="s">
        <v>458</v>
      </c>
      <c r="B20" s="212" t="s">
        <v>475</v>
      </c>
      <c r="C20" s="237"/>
      <c r="D20" s="237">
        <f t="shared" ref="D20:M20" si="18">D43+D66</f>
        <v>-1759</v>
      </c>
      <c r="E20" s="215">
        <f t="shared" si="18"/>
        <v>-1939</v>
      </c>
      <c r="F20" s="215">
        <f t="shared" si="18"/>
        <v>-2313</v>
      </c>
      <c r="G20" s="215">
        <f t="shared" si="18"/>
        <v>-2496</v>
      </c>
      <c r="H20" s="215">
        <f t="shared" si="18"/>
        <v>-1959</v>
      </c>
      <c r="I20" s="215">
        <f t="shared" si="18"/>
        <v>-1519</v>
      </c>
      <c r="J20" s="215">
        <f t="shared" si="18"/>
        <v>-1565</v>
      </c>
      <c r="K20" s="215">
        <f t="shared" si="18"/>
        <v>-1703</v>
      </c>
      <c r="L20" s="215">
        <f t="shared" si="18"/>
        <v>-1918</v>
      </c>
      <c r="M20" s="215">
        <f t="shared" si="18"/>
        <v>-1506</v>
      </c>
      <c r="N20" s="16"/>
    </row>
    <row r="21" spans="1:14" ht="15.75" customHeight="1">
      <c r="A21" s="212" t="s">
        <v>459</v>
      </c>
      <c r="B21" s="212" t="s">
        <v>476</v>
      </c>
      <c r="C21" s="237"/>
      <c r="D21" s="237">
        <f t="shared" ref="D21:M21" si="19">D44+D67</f>
        <v>-2046</v>
      </c>
      <c r="E21" s="215">
        <f t="shared" si="19"/>
        <v>-2346</v>
      </c>
      <c r="F21" s="215">
        <f t="shared" si="19"/>
        <v>-2693</v>
      </c>
      <c r="G21" s="215">
        <f t="shared" si="19"/>
        <v>-3286</v>
      </c>
      <c r="H21" s="215">
        <f t="shared" si="19"/>
        <v>-3648</v>
      </c>
      <c r="I21" s="215">
        <f t="shared" si="19"/>
        <v>-2893</v>
      </c>
      <c r="J21" s="215">
        <f t="shared" si="19"/>
        <v>-2287</v>
      </c>
      <c r="K21" s="215">
        <f t="shared" si="19"/>
        <v>-2376</v>
      </c>
      <c r="L21" s="215">
        <f t="shared" si="19"/>
        <v>-2603</v>
      </c>
      <c r="M21" s="215">
        <f t="shared" si="19"/>
        <v>-2956</v>
      </c>
      <c r="N21" s="16"/>
    </row>
    <row r="22" spans="1:14" ht="15.75" customHeight="1">
      <c r="A22" s="211" t="s">
        <v>460</v>
      </c>
      <c r="B22" s="211" t="s">
        <v>477</v>
      </c>
      <c r="C22" s="238"/>
      <c r="D22" s="238">
        <f t="shared" ref="D22:M22" si="20">D45+D68</f>
        <v>-2019</v>
      </c>
      <c r="E22" s="216">
        <f t="shared" si="20"/>
        <v>-2780</v>
      </c>
      <c r="F22" s="216">
        <f t="shared" si="20"/>
        <v>-3403</v>
      </c>
      <c r="G22" s="216">
        <f t="shared" si="20"/>
        <v>-4022</v>
      </c>
      <c r="H22" s="216">
        <f t="shared" si="20"/>
        <v>-5141</v>
      </c>
      <c r="I22" s="216">
        <f t="shared" si="20"/>
        <v>-6046</v>
      </c>
      <c r="J22" s="216">
        <f t="shared" si="20"/>
        <v>-4930</v>
      </c>
      <c r="K22" s="216">
        <f t="shared" si="20"/>
        <v>-4071</v>
      </c>
      <c r="L22" s="216">
        <f t="shared" si="20"/>
        <v>-4392</v>
      </c>
      <c r="M22" s="216">
        <f t="shared" si="20"/>
        <v>-4981</v>
      </c>
      <c r="N22" s="17"/>
    </row>
    <row r="23" spans="1:14" ht="15.75" customHeight="1">
      <c r="A23" s="3"/>
      <c r="B23" s="3"/>
      <c r="C23" s="5"/>
      <c r="D23" s="5"/>
      <c r="E23" s="5"/>
      <c r="F23" s="5"/>
      <c r="G23" s="5"/>
      <c r="H23" s="5"/>
      <c r="I23" s="5"/>
      <c r="J23" s="5"/>
      <c r="K23" s="5"/>
      <c r="L23" s="5"/>
      <c r="M23" s="5"/>
    </row>
    <row r="24" spans="1:14" ht="15.75" customHeight="1">
      <c r="A24" s="3"/>
      <c r="B24" s="3"/>
      <c r="C24" s="5"/>
      <c r="D24" s="5"/>
      <c r="E24" s="5"/>
      <c r="F24" s="5"/>
      <c r="G24" s="5"/>
      <c r="H24" s="5"/>
      <c r="I24" s="5"/>
      <c r="J24" s="5"/>
      <c r="K24" s="5"/>
      <c r="L24" s="2" t="s">
        <v>482</v>
      </c>
      <c r="M24" s="5"/>
    </row>
    <row r="25" spans="1:14" ht="15.75" customHeight="1">
      <c r="A25" s="246" t="s">
        <v>33</v>
      </c>
      <c r="B25" s="18"/>
      <c r="C25" s="241">
        <v>2010</v>
      </c>
      <c r="D25" s="241">
        <f t="shared" ref="D25:M25" si="21">C25+5</f>
        <v>2015</v>
      </c>
      <c r="E25" s="21">
        <f t="shared" si="21"/>
        <v>2020</v>
      </c>
      <c r="F25" s="21">
        <f t="shared" si="21"/>
        <v>2025</v>
      </c>
      <c r="G25" s="21">
        <f t="shared" si="21"/>
        <v>2030</v>
      </c>
      <c r="H25" s="21">
        <f t="shared" si="21"/>
        <v>2035</v>
      </c>
      <c r="I25" s="21">
        <f t="shared" si="21"/>
        <v>2040</v>
      </c>
      <c r="J25" s="21">
        <f t="shared" si="21"/>
        <v>2045</v>
      </c>
      <c r="K25" s="21">
        <f t="shared" si="21"/>
        <v>2050</v>
      </c>
      <c r="L25" s="21">
        <f t="shared" si="21"/>
        <v>2055</v>
      </c>
      <c r="M25" s="21">
        <f t="shared" si="21"/>
        <v>2060</v>
      </c>
      <c r="N25" s="13" t="s">
        <v>1018</v>
      </c>
    </row>
    <row r="26" spans="1:14" ht="15.75" customHeight="1">
      <c r="A26" s="18" t="s">
        <v>13</v>
      </c>
      <c r="B26" s="18"/>
      <c r="C26" s="235"/>
      <c r="D26" s="235">
        <f t="shared" ref="D26:M26" si="22">SUM(D27:D45)</f>
        <v>-187</v>
      </c>
      <c r="E26" s="217">
        <f t="shared" si="22"/>
        <v>-932</v>
      </c>
      <c r="F26" s="217">
        <f t="shared" si="22"/>
        <v>-1997</v>
      </c>
      <c r="G26" s="217">
        <f t="shared" si="22"/>
        <v>-2588</v>
      </c>
      <c r="H26" s="217">
        <f t="shared" si="22"/>
        <v>-2847</v>
      </c>
      <c r="I26" s="217">
        <f t="shared" si="22"/>
        <v>-2753</v>
      </c>
      <c r="J26" s="217">
        <f t="shared" si="22"/>
        <v>-2236</v>
      </c>
      <c r="K26" s="217">
        <f t="shared" si="22"/>
        <v>-2577</v>
      </c>
      <c r="L26" s="217">
        <f t="shared" si="22"/>
        <v>-3016</v>
      </c>
      <c r="M26" s="217">
        <f t="shared" si="22"/>
        <v>-3322</v>
      </c>
    </row>
    <row r="27" spans="1:14" ht="15.75" customHeight="1">
      <c r="A27" s="18" t="s">
        <v>481</v>
      </c>
      <c r="B27" s="18" t="s">
        <v>480</v>
      </c>
      <c r="C27" s="235"/>
      <c r="D27" s="255">
        <v>5882</v>
      </c>
      <c r="E27" s="255">
        <v>5563</v>
      </c>
      <c r="F27" s="255">
        <v>5023</v>
      </c>
      <c r="G27" s="255">
        <v>4833</v>
      </c>
      <c r="H27" s="255">
        <v>4674</v>
      </c>
      <c r="I27" s="255">
        <v>4457</v>
      </c>
      <c r="J27" s="255">
        <v>4244</v>
      </c>
      <c r="K27" s="255">
        <v>3609</v>
      </c>
      <c r="L27" s="255">
        <v>3347</v>
      </c>
      <c r="M27" s="255">
        <v>3145</v>
      </c>
      <c r="N27" s="919" t="s">
        <v>1011</v>
      </c>
    </row>
    <row r="28" spans="1:14" ht="15.75" customHeight="1">
      <c r="A28" s="210" t="s">
        <v>442</v>
      </c>
      <c r="B28" s="210" t="s">
        <v>443</v>
      </c>
      <c r="C28" s="237"/>
      <c r="D28" s="215">
        <f>ROUND('1将来人口'!B31*('5生残率'!D3-1),0)</f>
        <v>-5</v>
      </c>
      <c r="E28" s="215">
        <f>ROUND('1将来人口'!C31*('5生残率'!E3-1),0)</f>
        <v>-5</v>
      </c>
      <c r="F28" s="215">
        <f>ROUND('1将来人口'!D31*('5生残率'!F3-1),0)</f>
        <v>-4</v>
      </c>
      <c r="G28" s="215">
        <f>ROUND('1将来人口'!E31*('5生残率'!G3-1),0)</f>
        <v>-3</v>
      </c>
      <c r="H28" s="215">
        <f>ROUND('1将来人口'!F31*('5生残率'!H3-1),0)</f>
        <v>-3</v>
      </c>
      <c r="I28" s="215">
        <f>ROUND('1将来人口'!G31*('5生残率'!I3-1),0)</f>
        <v>-2</v>
      </c>
      <c r="J28" s="215">
        <f>ROUND('1将来人口'!H31*('5生残率'!J3-1),0)</f>
        <v>-2</v>
      </c>
      <c r="K28" s="215">
        <f>ROUND('1将来人口'!I31*('5生残率'!K3-1),0)</f>
        <v>-2</v>
      </c>
      <c r="L28" s="215">
        <f>ROUND('1将来人口'!J31*('5生残率'!L3-1),0)</f>
        <v>-1</v>
      </c>
      <c r="M28" s="215">
        <f>ROUND('1将来人口'!K31*('5生残率'!M3-1),0)</f>
        <v>-1</v>
      </c>
      <c r="N28" s="15" t="s">
        <v>1021</v>
      </c>
    </row>
    <row r="29" spans="1:14" ht="15.75" customHeight="1">
      <c r="A29" s="212" t="s">
        <v>444</v>
      </c>
      <c r="B29" s="212" t="s">
        <v>461</v>
      </c>
      <c r="C29" s="237"/>
      <c r="D29" s="215">
        <f>ROUND('1将来人口'!B32*('5生残率'!D4-1),0)</f>
        <v>-3</v>
      </c>
      <c r="E29" s="215">
        <f>ROUND('1将来人口'!C32*('5生残率'!E4-1),0)</f>
        <v>-3</v>
      </c>
      <c r="F29" s="215">
        <f>ROUND('1将来人口'!D32*('5生残率'!F4-1),0)</f>
        <v>-3</v>
      </c>
      <c r="G29" s="215">
        <f>ROUND('1将来人口'!E32*('5生残率'!G4-1),0)</f>
        <v>-2</v>
      </c>
      <c r="H29" s="215">
        <f>ROUND('1将来人口'!F32*('5生残率'!H4-1),0)</f>
        <v>-2</v>
      </c>
      <c r="I29" s="215">
        <f>ROUND('1将来人口'!G32*('5生残率'!I4-1),0)</f>
        <v>-2</v>
      </c>
      <c r="J29" s="215">
        <f>ROUND('1将来人口'!H32*('5生残率'!J4-1),0)</f>
        <v>-1</v>
      </c>
      <c r="K29" s="215">
        <f>ROUND('1将来人口'!I32*('5生残率'!K4-1),0)</f>
        <v>-1</v>
      </c>
      <c r="L29" s="215">
        <f>ROUND('1将来人口'!J32*('5生残率'!L4-1),0)</f>
        <v>-1</v>
      </c>
      <c r="M29" s="215">
        <f>ROUND('1将来人口'!K32*('5生残率'!M4-1),0)</f>
        <v>-1</v>
      </c>
      <c r="N29" s="16"/>
    </row>
    <row r="30" spans="1:14" ht="15.75" customHeight="1">
      <c r="A30" s="212" t="s">
        <v>445</v>
      </c>
      <c r="B30" s="212" t="s">
        <v>462</v>
      </c>
      <c r="C30" s="237"/>
      <c r="D30" s="215">
        <f>ROUND('1将来人口'!B33*('5生残率'!D5-1),0)</f>
        <v>-6</v>
      </c>
      <c r="E30" s="215">
        <f>ROUND('1将来人口'!C33*('5生残率'!E5-1),0)</f>
        <v>-5</v>
      </c>
      <c r="F30" s="215">
        <f>ROUND('1将来人口'!D33*('5生残率'!F5-1),0)</f>
        <v>-4</v>
      </c>
      <c r="G30" s="215">
        <f>ROUND('1将来人口'!E33*('5生残率'!G5-1),0)</f>
        <v>-3</v>
      </c>
      <c r="H30" s="215">
        <f>ROUND('1将来人口'!F33*('5生残率'!H5-1),0)</f>
        <v>-3</v>
      </c>
      <c r="I30" s="215">
        <f>ROUND('1将来人口'!G33*('5生残率'!I5-1),0)</f>
        <v>-3</v>
      </c>
      <c r="J30" s="215">
        <f>ROUND('1将来人口'!H33*('5生残率'!J5-1),0)</f>
        <v>-2</v>
      </c>
      <c r="K30" s="215">
        <f>ROUND('1将来人口'!I33*('5生残率'!K5-1),0)</f>
        <v>-2</v>
      </c>
      <c r="L30" s="215">
        <f>ROUND('1将来人口'!J33*('5生残率'!L5-1),0)</f>
        <v>-2</v>
      </c>
      <c r="M30" s="215">
        <f>ROUND('1将来人口'!K33*('5生残率'!M5-1),0)</f>
        <v>-2</v>
      </c>
      <c r="N30" s="16"/>
    </row>
    <row r="31" spans="1:14" ht="15.75" customHeight="1">
      <c r="A31" s="212" t="s">
        <v>446</v>
      </c>
      <c r="B31" s="212" t="s">
        <v>463</v>
      </c>
      <c r="C31" s="237"/>
      <c r="D31" s="215">
        <f>ROUND('1将来人口'!B34*('5生残率'!D6-1),0)</f>
        <v>-17</v>
      </c>
      <c r="E31" s="215">
        <f>ROUND('1将来人口'!C34*('5生残率'!E6-1),0)</f>
        <v>-16</v>
      </c>
      <c r="F31" s="215">
        <f>ROUND('1将来人口'!D34*('5生残率'!F6-1),0)</f>
        <v>-14</v>
      </c>
      <c r="G31" s="215">
        <f>ROUND('1将来人口'!E34*('5生残率'!G6-1),0)</f>
        <v>-12</v>
      </c>
      <c r="H31" s="215">
        <f>ROUND('1将来人口'!F34*('5生残率'!H6-1),0)</f>
        <v>-11</v>
      </c>
      <c r="I31" s="215">
        <f>ROUND('1将来人口'!G34*('5生残率'!I6-1),0)</f>
        <v>-10</v>
      </c>
      <c r="J31" s="215">
        <f>ROUND('1将来人口'!H34*('5生残率'!J6-1),0)</f>
        <v>-8</v>
      </c>
      <c r="K31" s="215">
        <f>ROUND('1将来人口'!I34*('5生残率'!K6-1),0)</f>
        <v>-8</v>
      </c>
      <c r="L31" s="215">
        <f>ROUND('1将来人口'!J34*('5生残率'!L6-1),0)</f>
        <v>-7</v>
      </c>
      <c r="M31" s="215">
        <f>ROUND('1将来人口'!K34*('5生残率'!M6-1),0)</f>
        <v>-6</v>
      </c>
      <c r="N31" s="16"/>
    </row>
    <row r="32" spans="1:14" ht="15.75" customHeight="1">
      <c r="A32" s="212" t="s">
        <v>447</v>
      </c>
      <c r="B32" s="212" t="s">
        <v>464</v>
      </c>
      <c r="C32" s="237"/>
      <c r="D32" s="215">
        <f>ROUND('1将来人口'!B35*('5生残率'!D7-1),0)</f>
        <v>-22</v>
      </c>
      <c r="E32" s="215">
        <f>ROUND('1将来人口'!C35*('5生残率'!E7-1),0)</f>
        <v>-20</v>
      </c>
      <c r="F32" s="215">
        <f>ROUND('1将来人口'!D35*('5生残率'!F7-1),0)</f>
        <v>-20</v>
      </c>
      <c r="G32" s="215">
        <f>ROUND('1将来人口'!E35*('5生残率'!G7-1),0)</f>
        <v>-17</v>
      </c>
      <c r="H32" s="215">
        <f>ROUND('1将来人口'!F35*('5生残率'!H7-1),0)</f>
        <v>-15</v>
      </c>
      <c r="I32" s="215">
        <f>ROUND('1将来人口'!G35*('5生残率'!I7-1),0)</f>
        <v>-14</v>
      </c>
      <c r="J32" s="215">
        <f>ROUND('1将来人口'!H35*('5生残率'!J7-1),0)</f>
        <v>-13</v>
      </c>
      <c r="K32" s="215">
        <f>ROUND('1将来人口'!I35*('5生残率'!K7-1),0)</f>
        <v>-11</v>
      </c>
      <c r="L32" s="215">
        <f>ROUND('1将来人口'!J35*('5生残率'!L7-1),0)</f>
        <v>-10</v>
      </c>
      <c r="M32" s="215">
        <f>ROUND('1将来人口'!K35*('5生残率'!M7-1),0)</f>
        <v>-10</v>
      </c>
      <c r="N32" s="16"/>
    </row>
    <row r="33" spans="1:15" ht="15.75" customHeight="1">
      <c r="A33" s="212" t="s">
        <v>448</v>
      </c>
      <c r="B33" s="212" t="s">
        <v>465</v>
      </c>
      <c r="C33" s="237"/>
      <c r="D33" s="215">
        <f>ROUND('1将来人口'!B36*('5生残率'!D8-1),0)</f>
        <v>-26</v>
      </c>
      <c r="E33" s="215">
        <f>ROUND('1将来人口'!C36*('5生残率'!E8-1),0)</f>
        <v>-22</v>
      </c>
      <c r="F33" s="215">
        <f>ROUND('1将来人口'!D36*('5生残率'!F8-1),0)</f>
        <v>-20</v>
      </c>
      <c r="G33" s="215">
        <f>ROUND('1将来人口'!E36*('5生残率'!G8-1),0)</f>
        <v>-20</v>
      </c>
      <c r="H33" s="215">
        <f>ROUND('1将来人口'!F36*('5生残率'!H8-1),0)</f>
        <v>-18</v>
      </c>
      <c r="I33" s="215">
        <f>ROUND('1将来人口'!G36*('5生残率'!I8-1),0)</f>
        <v>-16</v>
      </c>
      <c r="J33" s="215">
        <f>ROUND('1将来人口'!H36*('5生残率'!J8-1),0)</f>
        <v>-15</v>
      </c>
      <c r="K33" s="215">
        <f>ROUND('1将来人口'!I36*('5生残率'!K8-1),0)</f>
        <v>-14</v>
      </c>
      <c r="L33" s="215">
        <f>ROUND('1将来人口'!J36*('5生残率'!L8-1),0)</f>
        <v>-12</v>
      </c>
      <c r="M33" s="215">
        <f>ROUND('1将来人口'!K36*('5生残率'!M8-1),0)</f>
        <v>-11</v>
      </c>
      <c r="N33" s="16"/>
    </row>
    <row r="34" spans="1:15" ht="15.75" customHeight="1">
      <c r="A34" s="212" t="s">
        <v>449</v>
      </c>
      <c r="B34" s="212" t="s">
        <v>466</v>
      </c>
      <c r="C34" s="237"/>
      <c r="D34" s="215">
        <f>ROUND('1将来人口'!B37*('5生残率'!D9-1),0)</f>
        <v>-36</v>
      </c>
      <c r="E34" s="215">
        <f>ROUND('1将来人口'!C37*('5生残率'!E9-1),0)</f>
        <v>-28</v>
      </c>
      <c r="F34" s="215">
        <f>ROUND('1将来人口'!D37*('5生残率'!F9-1),0)</f>
        <v>-25</v>
      </c>
      <c r="G34" s="215">
        <f>ROUND('1将来人口'!E37*('5生残率'!G9-1),0)</f>
        <v>-23</v>
      </c>
      <c r="H34" s="215">
        <f>ROUND('1将来人口'!F37*('5生残率'!H9-1),0)</f>
        <v>-23</v>
      </c>
      <c r="I34" s="215">
        <f>ROUND('1将来人口'!G37*('5生残率'!I9-1),0)</f>
        <v>-21</v>
      </c>
      <c r="J34" s="215">
        <f>ROUND('1将来人口'!H37*('5生残率'!J9-1),0)</f>
        <v>-19</v>
      </c>
      <c r="K34" s="215">
        <f>ROUND('1将来人口'!I37*('5生残率'!K9-1),0)</f>
        <v>-17</v>
      </c>
      <c r="L34" s="215">
        <f>ROUND('1将来人口'!J37*('5生残率'!L9-1),0)</f>
        <v>-16</v>
      </c>
      <c r="M34" s="215">
        <f>ROUND('1将来人口'!K37*('5生残率'!M9-1),0)</f>
        <v>-14</v>
      </c>
      <c r="N34" s="16"/>
      <c r="O34" s="1" t="s">
        <v>940</v>
      </c>
    </row>
    <row r="35" spans="1:15" ht="15.75" customHeight="1">
      <c r="A35" s="212" t="s">
        <v>450</v>
      </c>
      <c r="B35" s="212" t="s">
        <v>467</v>
      </c>
      <c r="C35" s="237"/>
      <c r="D35" s="215">
        <f>ROUND('1将来人口'!B38*('5生残率'!D10-1),0)</f>
        <v>-66</v>
      </c>
      <c r="E35" s="215">
        <f>ROUND('1将来人口'!C38*('5生残率'!E10-1),0)</f>
        <v>-46</v>
      </c>
      <c r="F35" s="215">
        <f>ROUND('1将来人口'!D38*('5生残率'!F10-1),0)</f>
        <v>-39</v>
      </c>
      <c r="G35" s="215">
        <f>ROUND('1将来人口'!E38*('5生残率'!G10-1),0)</f>
        <v>-35</v>
      </c>
      <c r="H35" s="215">
        <f>ROUND('1将来人口'!F38*('5生残率'!H10-1),0)</f>
        <v>-32</v>
      </c>
      <c r="I35" s="215">
        <f>ROUND('1将来人口'!G38*('5生残率'!I10-1),0)</f>
        <v>-32</v>
      </c>
      <c r="J35" s="215">
        <f>ROUND('1将来人口'!H38*('5生残率'!J10-1),0)</f>
        <v>-29</v>
      </c>
      <c r="K35" s="215">
        <f>ROUND('1将来人口'!I38*('5生残率'!K10-1),0)</f>
        <v>-26</v>
      </c>
      <c r="L35" s="215">
        <f>ROUND('1将来人口'!J38*('5生残率'!L10-1),0)</f>
        <v>-24</v>
      </c>
      <c r="M35" s="215">
        <f>ROUND('1将来人口'!K38*('5生残率'!M10-1),0)</f>
        <v>-22</v>
      </c>
      <c r="N35" s="16"/>
    </row>
    <row r="36" spans="1:15" ht="15.75" customHeight="1">
      <c r="A36" s="212" t="s">
        <v>451</v>
      </c>
      <c r="B36" s="212" t="s">
        <v>468</v>
      </c>
      <c r="C36" s="237"/>
      <c r="D36" s="215">
        <f>ROUND('1将来人口'!B39*('5生残率'!D11-1),0)</f>
        <v>-87</v>
      </c>
      <c r="E36" s="215">
        <f>ROUND('1将来人口'!C39*('5生残率'!E11-1),0)</f>
        <v>-86</v>
      </c>
      <c r="F36" s="215">
        <f>ROUND('1将来人口'!D39*('5生残率'!F11-1),0)</f>
        <v>-67</v>
      </c>
      <c r="G36" s="215">
        <f>ROUND('1将来人口'!E39*('5生残率'!G11-1),0)</f>
        <v>-57</v>
      </c>
      <c r="H36" s="215">
        <f>ROUND('1将来人口'!F39*('5生残率'!H11-1),0)</f>
        <v>-51</v>
      </c>
      <c r="I36" s="215">
        <f>ROUND('1将来人口'!G39*('5生残率'!I11-1),0)</f>
        <v>-47</v>
      </c>
      <c r="J36" s="215">
        <f>ROUND('1将来人口'!H39*('5生残率'!J11-1),0)</f>
        <v>-47</v>
      </c>
      <c r="K36" s="215">
        <f>ROUND('1将来人口'!I39*('5生残率'!K11-1),0)</f>
        <v>-42</v>
      </c>
      <c r="L36" s="215">
        <f>ROUND('1将来人口'!J39*('5生残率'!L11-1),0)</f>
        <v>-38</v>
      </c>
      <c r="M36" s="215">
        <f>ROUND('1将来人口'!K39*('5生残率'!M11-1),0)</f>
        <v>-35</v>
      </c>
      <c r="N36" s="16"/>
    </row>
    <row r="37" spans="1:15" ht="15.75" customHeight="1">
      <c r="A37" s="212" t="s">
        <v>452</v>
      </c>
      <c r="B37" s="212" t="s">
        <v>469</v>
      </c>
      <c r="C37" s="237"/>
      <c r="D37" s="215">
        <f>ROUND('1将来人口'!B40*('5生残率'!D12-1),0)</f>
        <v>-121</v>
      </c>
      <c r="E37" s="215">
        <f>ROUND('1将来人口'!C40*('5生残率'!E12-1),0)</f>
        <v>-114</v>
      </c>
      <c r="F37" s="215">
        <f>ROUND('1将来人口'!D40*('5生残率'!F12-1),0)</f>
        <v>-127</v>
      </c>
      <c r="G37" s="215">
        <f>ROUND('1将来人口'!E40*('5生残率'!G12-1),0)</f>
        <v>-100</v>
      </c>
      <c r="H37" s="215">
        <f>ROUND('1将来人口'!F40*('5生残率'!H12-1),0)</f>
        <v>-86</v>
      </c>
      <c r="I37" s="215">
        <f>ROUND('1将来人口'!G40*('5生残率'!I12-1),0)</f>
        <v>-77</v>
      </c>
      <c r="J37" s="215">
        <f>ROUND('1将来人口'!H40*('5生残率'!J12-1),0)</f>
        <v>-71</v>
      </c>
      <c r="K37" s="215">
        <f>ROUND('1将来人口'!I40*('5生残率'!K12-1),0)</f>
        <v>-71</v>
      </c>
      <c r="L37" s="215">
        <f>ROUND('1将来人口'!J40*('5生残率'!L12-1),0)</f>
        <v>-63</v>
      </c>
      <c r="M37" s="215">
        <f>ROUND('1将来人口'!K40*('5生残率'!M12-1),0)</f>
        <v>-57</v>
      </c>
      <c r="N37" s="16"/>
    </row>
    <row r="38" spans="1:15" ht="15.75" customHeight="1">
      <c r="A38" s="212" t="s">
        <v>453</v>
      </c>
      <c r="B38" s="212" t="s">
        <v>470</v>
      </c>
      <c r="C38" s="237"/>
      <c r="D38" s="215">
        <f>ROUND('1将来人口'!B41*('5生残率'!D13-1),0)</f>
        <v>-177</v>
      </c>
      <c r="E38" s="215">
        <f>ROUND('1将来人口'!C41*('5生残率'!E13-1),0)</f>
        <v>-156</v>
      </c>
      <c r="F38" s="215">
        <f>ROUND('1将来人口'!D41*('5生残率'!F13-1),0)</f>
        <v>-168</v>
      </c>
      <c r="G38" s="215">
        <f>ROUND('1将来人口'!E41*('5生残率'!G13-1),0)</f>
        <v>-188</v>
      </c>
      <c r="H38" s="215">
        <f>ROUND('1将来人口'!F41*('5生残率'!H13-1),0)</f>
        <v>-148</v>
      </c>
      <c r="I38" s="215">
        <f>ROUND('1将来人口'!G41*('5生残率'!I13-1),0)</f>
        <v>-128</v>
      </c>
      <c r="J38" s="215">
        <f>ROUND('1将来人口'!H41*('5生残率'!J13-1),0)</f>
        <v>-116</v>
      </c>
      <c r="K38" s="215">
        <f>ROUND('1将来人口'!I41*('5生残率'!K13-1),0)</f>
        <v>-107</v>
      </c>
      <c r="L38" s="215">
        <f>ROUND('1将来人口'!J41*('5生残率'!L13-1),0)</f>
        <v>-107</v>
      </c>
      <c r="M38" s="215">
        <f>ROUND('1将来人口'!K41*('5生残率'!M13-1),0)</f>
        <v>-94</v>
      </c>
      <c r="N38" s="16"/>
    </row>
    <row r="39" spans="1:15" ht="15.75" customHeight="1">
      <c r="A39" s="212" t="s">
        <v>454</v>
      </c>
      <c r="B39" s="212" t="s">
        <v>471</v>
      </c>
      <c r="C39" s="237"/>
      <c r="D39" s="215">
        <f>ROUND('1将来人口'!B42*('5生残率'!D14-1),0)</f>
        <v>-343</v>
      </c>
      <c r="E39" s="215">
        <f>ROUND('1将来人口'!C42*('5生残率'!E14-1),0)</f>
        <v>-232</v>
      </c>
      <c r="F39" s="215">
        <f>ROUND('1将来人口'!D42*('5生残率'!F14-1),0)</f>
        <v>-234</v>
      </c>
      <c r="G39" s="215">
        <f>ROUND('1将来人口'!E42*('5生残率'!G14-1),0)</f>
        <v>-254</v>
      </c>
      <c r="H39" s="215">
        <f>ROUND('1将来人口'!F42*('5生残率'!H14-1),0)</f>
        <v>-285</v>
      </c>
      <c r="I39" s="215">
        <f>ROUND('1将来人口'!G42*('5生残率'!I14-1),0)</f>
        <v>-225</v>
      </c>
      <c r="J39" s="215">
        <f>ROUND('1将来人口'!H42*('5生残率'!J14-1),0)</f>
        <v>-195</v>
      </c>
      <c r="K39" s="215">
        <f>ROUND('1将来人口'!I42*('5生残率'!K14-1),0)</f>
        <v>-175</v>
      </c>
      <c r="L39" s="215">
        <f>ROUND('1将来人口'!J42*('5生残率'!L14-1),0)</f>
        <v>-161</v>
      </c>
      <c r="M39" s="215">
        <f>ROUND('1将来人口'!K42*('5生残率'!M14-1),0)</f>
        <v>-160</v>
      </c>
      <c r="N39" s="16"/>
    </row>
    <row r="40" spans="1:15" ht="15.75" customHeight="1">
      <c r="A40" s="212" t="s">
        <v>455</v>
      </c>
      <c r="B40" s="212" t="s">
        <v>472</v>
      </c>
      <c r="C40" s="237"/>
      <c r="D40" s="215">
        <f>ROUND('1将来人口'!B43*('5生残率'!D15-1),0)</f>
        <v>-584</v>
      </c>
      <c r="E40" s="215">
        <f>ROUND('1将来人口'!C43*('5生残率'!E15-1),0)</f>
        <v>-422</v>
      </c>
      <c r="F40" s="215">
        <f>ROUND('1将来人口'!D43*('5生残率'!F15-1),0)</f>
        <v>-318</v>
      </c>
      <c r="G40" s="215">
        <f>ROUND('1将来人口'!E43*('5生残率'!G15-1),0)</f>
        <v>-324</v>
      </c>
      <c r="H40" s="215">
        <f>ROUND('1将来人口'!F43*('5生残率'!H15-1),0)</f>
        <v>-354</v>
      </c>
      <c r="I40" s="215">
        <f>ROUND('1将来人口'!G43*('5生残率'!I15-1),0)</f>
        <v>-399</v>
      </c>
      <c r="J40" s="215">
        <f>ROUND('1将来人口'!H43*('5生残率'!J15-1),0)</f>
        <v>-317</v>
      </c>
      <c r="K40" s="215">
        <f>ROUND('1将来人口'!I43*('5生残率'!K15-1),0)</f>
        <v>-274</v>
      </c>
      <c r="L40" s="215">
        <f>ROUND('1将来人口'!J43*('5生残率'!L15-1),0)</f>
        <v>-246</v>
      </c>
      <c r="M40" s="215">
        <f>ROUND('1将来人口'!K43*('5生残率'!M15-1),0)</f>
        <v>-226</v>
      </c>
      <c r="N40" s="16"/>
    </row>
    <row r="41" spans="1:15" ht="15.75" customHeight="1">
      <c r="A41" s="212" t="s">
        <v>456</v>
      </c>
      <c r="B41" s="212" t="s">
        <v>473</v>
      </c>
      <c r="C41" s="237"/>
      <c r="D41" s="215">
        <f>ROUND('1将来人口'!B44*('5生残率'!D16-1),0)</f>
        <v>-796</v>
      </c>
      <c r="E41" s="215">
        <f>ROUND('1将来人口'!C44*('5生残率'!E16-1),0)</f>
        <v>-776</v>
      </c>
      <c r="F41" s="215">
        <f>ROUND('1将来人口'!D44*('5生残率'!F16-1),0)</f>
        <v>-611</v>
      </c>
      <c r="G41" s="215">
        <f>ROUND('1将来人口'!E44*('5生残率'!G16-1),0)</f>
        <v>-466</v>
      </c>
      <c r="H41" s="215">
        <f>ROUND('1将来人口'!F44*('5生残率'!H16-1),0)</f>
        <v>-482</v>
      </c>
      <c r="I41" s="215">
        <f>ROUND('1将来人口'!G44*('5生残率'!I16-1),0)</f>
        <v>-533</v>
      </c>
      <c r="J41" s="215">
        <f>ROUND('1将来人口'!H44*('5生残率'!J16-1),0)</f>
        <v>-608</v>
      </c>
      <c r="K41" s="215">
        <f>ROUND('1将来人口'!I44*('5生残率'!K16-1),0)</f>
        <v>-485</v>
      </c>
      <c r="L41" s="215">
        <f>ROUND('1将来人口'!J44*('5生残率'!L16-1),0)</f>
        <v>-422</v>
      </c>
      <c r="M41" s="215">
        <f>ROUND('1将来人口'!K44*('5生残率'!M16-1),0)</f>
        <v>-381</v>
      </c>
      <c r="N41" s="16"/>
    </row>
    <row r="42" spans="1:15" ht="15.75" customHeight="1">
      <c r="A42" s="212" t="s">
        <v>457</v>
      </c>
      <c r="B42" s="212" t="s">
        <v>474</v>
      </c>
      <c r="C42" s="237"/>
      <c r="D42" s="215">
        <f>ROUND('1将来人口'!B45*('5生残率'!D17-1),0)</f>
        <v>-957</v>
      </c>
      <c r="E42" s="215">
        <f>ROUND('1将来人口'!C45*('5生残率'!E17-1),0)</f>
        <v>-1036</v>
      </c>
      <c r="F42" s="215">
        <f>ROUND('1将来人口'!D45*('5生残率'!F17-1),0)</f>
        <v>-1087</v>
      </c>
      <c r="G42" s="215">
        <f>ROUND('1将来人口'!E45*('5生残率'!G17-1),0)</f>
        <v>-860</v>
      </c>
      <c r="H42" s="215">
        <f>ROUND('1将来人口'!F45*('5生残率'!H17-1),0)</f>
        <v>-660</v>
      </c>
      <c r="I42" s="215">
        <f>ROUND('1将来人口'!G45*('5生残率'!I17-1),0)</f>
        <v>-688</v>
      </c>
      <c r="J42" s="215">
        <f>ROUND('1将来人口'!H45*('5生残率'!J17-1),0)</f>
        <v>-767</v>
      </c>
      <c r="K42" s="215">
        <f>ROUND('1将来人口'!I45*('5生残率'!K17-1),0)</f>
        <v>-875</v>
      </c>
      <c r="L42" s="215">
        <f>ROUND('1将来人口'!J45*('5生残率'!L17-1),0)</f>
        <v>-699</v>
      </c>
      <c r="M42" s="215">
        <f>ROUND('1将来人口'!K45*('5生残率'!M17-1),0)</f>
        <v>-608</v>
      </c>
      <c r="N42" s="16"/>
    </row>
    <row r="43" spans="1:15" ht="15.75" customHeight="1">
      <c r="A43" s="212" t="s">
        <v>458</v>
      </c>
      <c r="B43" s="212" t="s">
        <v>475</v>
      </c>
      <c r="C43" s="237"/>
      <c r="D43" s="215">
        <f>ROUND('1将来人口'!B46*('5生残率'!D18-1),0)</f>
        <v>-1047</v>
      </c>
      <c r="E43" s="215">
        <f>ROUND('1将来人口'!C46*('5生残率'!E18-1),0)</f>
        <v>-1210</v>
      </c>
      <c r="F43" s="215">
        <f>ROUND('1将来人口'!D46*('5生残率'!F18-1),0)</f>
        <v>-1422</v>
      </c>
      <c r="G43" s="215">
        <f>ROUND('1将来人口'!E46*('5生残率'!G18-1),0)</f>
        <v>-1507</v>
      </c>
      <c r="H43" s="215">
        <f>ROUND('1将来人口'!F46*('5生残率'!H18-1),0)</f>
        <v>-1193</v>
      </c>
      <c r="I43" s="215">
        <f>ROUND('1将来人口'!G46*('5生残率'!I18-1),0)</f>
        <v>-920</v>
      </c>
      <c r="J43" s="215">
        <f>ROUND('1将来人口'!H46*('5生残率'!J18-1),0)</f>
        <v>-960</v>
      </c>
      <c r="K43" s="215">
        <f>ROUND('1将来人口'!I46*('5生残率'!K18-1),0)</f>
        <v>-1067</v>
      </c>
      <c r="L43" s="215">
        <f>ROUND('1将来人口'!J46*('5生残率'!L18-1),0)</f>
        <v>-1212</v>
      </c>
      <c r="M43" s="215">
        <f>ROUND('1将来人口'!K46*('5生残率'!M18-1),0)</f>
        <v>-963</v>
      </c>
      <c r="N43" s="16"/>
    </row>
    <row r="44" spans="1:15" ht="15.75" customHeight="1">
      <c r="A44" s="212" t="s">
        <v>459</v>
      </c>
      <c r="B44" s="212" t="s">
        <v>476</v>
      </c>
      <c r="C44" s="237"/>
      <c r="D44" s="215">
        <f>ROUND('1将来人口'!B47*('5生残率'!D19-1),0)</f>
        <v>-1084</v>
      </c>
      <c r="E44" s="215">
        <f>ROUND('1将来人口'!C47*('5生残率'!E19-1),0)</f>
        <v>-1218</v>
      </c>
      <c r="F44" s="215">
        <f>ROUND('1将来人口'!D47*('5生残率'!F19-1),0)</f>
        <v>-1504</v>
      </c>
      <c r="G44" s="215">
        <f>ROUND('1将来人口'!E47*('5生残率'!G19-1),0)</f>
        <v>-1811</v>
      </c>
      <c r="H44" s="215">
        <f>ROUND('1将来人口'!F47*('5生残率'!H19-1),0)</f>
        <v>-1977</v>
      </c>
      <c r="I44" s="215">
        <f>ROUND('1将来人口'!G47*('5生残率'!I19-1),0)</f>
        <v>-1585</v>
      </c>
      <c r="J44" s="215">
        <f>ROUND('1将来人口'!H47*('5生残率'!J19-1),0)</f>
        <v>-1248</v>
      </c>
      <c r="K44" s="215">
        <f>ROUND('1将来人口'!I47*('5生残率'!K19-1),0)</f>
        <v>-1319</v>
      </c>
      <c r="L44" s="215">
        <f>ROUND('1将来人口'!J47*('5生残率'!L19-1),0)</f>
        <v>-1483</v>
      </c>
      <c r="M44" s="215">
        <f>ROUND('1将来人口'!K47*('5生残率'!M19-1),0)</f>
        <v>-1705</v>
      </c>
      <c r="N44" s="16"/>
    </row>
    <row r="45" spans="1:15" ht="15.75" customHeight="1">
      <c r="A45" s="211" t="s">
        <v>460</v>
      </c>
      <c r="B45" s="211" t="s">
        <v>477</v>
      </c>
      <c r="C45" s="238"/>
      <c r="D45" s="216">
        <f>ROUND('1将来人口'!B48*('5生残率'!D20-1),0)</f>
        <v>-692</v>
      </c>
      <c r="E45" s="216">
        <f>ROUND('1将来人口'!C48*('5生残率'!E20-1),0)</f>
        <v>-1100</v>
      </c>
      <c r="F45" s="216">
        <f>ROUND('1将来人口'!D48*('5生残率'!F20-1),0)</f>
        <v>-1353</v>
      </c>
      <c r="G45" s="216">
        <f>ROUND('1将来人口'!E48*('5生残率'!G20-1),0)</f>
        <v>-1739</v>
      </c>
      <c r="H45" s="216">
        <f>ROUND('1将来人口'!F48*('5生残率'!H20-1),0)</f>
        <v>-2178</v>
      </c>
      <c r="I45" s="216">
        <f>ROUND('1将来人口'!G48*('5生残率'!I20-1),0)</f>
        <v>-2508</v>
      </c>
      <c r="J45" s="216">
        <f>ROUND('1将来人口'!H48*('5生残率'!J20-1),0)</f>
        <v>-2062</v>
      </c>
      <c r="K45" s="216">
        <f>ROUND('1将来人口'!I48*('5生残率'!K20-1),0)</f>
        <v>-1690</v>
      </c>
      <c r="L45" s="216">
        <f>ROUND('1将来人口'!J48*('5生残率'!L20-1),0)</f>
        <v>-1859</v>
      </c>
      <c r="M45" s="216">
        <f>ROUND('1将来人口'!K48*('5生残率'!M20-1),0)</f>
        <v>-2171</v>
      </c>
      <c r="N45" s="17"/>
    </row>
    <row r="46" spans="1:15" ht="15.75" customHeight="1">
      <c r="A46" s="1069"/>
      <c r="B46" s="1069"/>
      <c r="C46" s="912"/>
      <c r="D46" s="913"/>
      <c r="E46" s="913"/>
      <c r="F46" s="913"/>
      <c r="G46" s="913"/>
      <c r="H46" s="913"/>
      <c r="I46" s="913"/>
      <c r="J46" s="913"/>
      <c r="K46" s="913"/>
      <c r="L46" s="913"/>
      <c r="M46" s="913"/>
    </row>
    <row r="47" spans="1:15" ht="15.75" customHeight="1">
      <c r="A47" s="3"/>
      <c r="B47" s="3"/>
      <c r="C47" s="5"/>
      <c r="D47" s="5"/>
      <c r="E47" s="5"/>
      <c r="F47" s="5"/>
      <c r="G47" s="5"/>
      <c r="H47" s="5"/>
      <c r="I47" s="5"/>
      <c r="J47" s="5"/>
      <c r="K47" s="5"/>
      <c r="L47" s="2" t="s">
        <v>482</v>
      </c>
      <c r="M47" s="5"/>
    </row>
    <row r="48" spans="1:15" ht="15.75" customHeight="1">
      <c r="A48" s="246" t="s">
        <v>34</v>
      </c>
      <c r="B48" s="18"/>
      <c r="C48" s="241">
        <v>2010</v>
      </c>
      <c r="D48" s="241">
        <f t="shared" ref="D48:M48" si="23">C48+5</f>
        <v>2015</v>
      </c>
      <c r="E48" s="21">
        <f t="shared" si="23"/>
        <v>2020</v>
      </c>
      <c r="F48" s="21">
        <f t="shared" si="23"/>
        <v>2025</v>
      </c>
      <c r="G48" s="21">
        <f t="shared" si="23"/>
        <v>2030</v>
      </c>
      <c r="H48" s="21">
        <f t="shared" si="23"/>
        <v>2035</v>
      </c>
      <c r="I48" s="21">
        <f t="shared" si="23"/>
        <v>2040</v>
      </c>
      <c r="J48" s="21">
        <f t="shared" si="23"/>
        <v>2045</v>
      </c>
      <c r="K48" s="21">
        <f t="shared" si="23"/>
        <v>2050</v>
      </c>
      <c r="L48" s="21">
        <f t="shared" si="23"/>
        <v>2055</v>
      </c>
      <c r="M48" s="21">
        <f t="shared" si="23"/>
        <v>2060</v>
      </c>
      <c r="N48" s="13" t="s">
        <v>1018</v>
      </c>
    </row>
    <row r="49" spans="1:14" ht="15.75" customHeight="1">
      <c r="A49" s="18" t="s">
        <v>13</v>
      </c>
      <c r="B49" s="18"/>
      <c r="C49" s="235"/>
      <c r="D49" s="235">
        <f t="shared" ref="D49:M49" si="24">SUM(D50:D68)</f>
        <v>995</v>
      </c>
      <c r="E49" s="217">
        <f t="shared" si="24"/>
        <v>239</v>
      </c>
      <c r="F49" s="217">
        <f t="shared" si="24"/>
        <v>-779</v>
      </c>
      <c r="G49" s="217">
        <f t="shared" si="24"/>
        <v>-1360</v>
      </c>
      <c r="H49" s="217">
        <f t="shared" si="24"/>
        <v>-2045</v>
      </c>
      <c r="I49" s="217">
        <f t="shared" si="24"/>
        <v>-2279</v>
      </c>
      <c r="J49" s="217">
        <f t="shared" si="24"/>
        <v>-1534</v>
      </c>
      <c r="K49" s="217">
        <f t="shared" si="24"/>
        <v>-1641</v>
      </c>
      <c r="L49" s="217">
        <f t="shared" si="24"/>
        <v>-2009</v>
      </c>
      <c r="M49" s="217">
        <f t="shared" si="24"/>
        <v>-2338</v>
      </c>
    </row>
    <row r="50" spans="1:14" ht="15.75" customHeight="1">
      <c r="A50" s="18" t="s">
        <v>481</v>
      </c>
      <c r="B50" s="18" t="s">
        <v>480</v>
      </c>
      <c r="C50" s="235"/>
      <c r="D50" s="255">
        <v>5561</v>
      </c>
      <c r="E50" s="255">
        <v>5289</v>
      </c>
      <c r="F50" s="255">
        <v>4775</v>
      </c>
      <c r="G50" s="255">
        <v>4594</v>
      </c>
      <c r="H50" s="255">
        <v>4443</v>
      </c>
      <c r="I50" s="255">
        <v>4237</v>
      </c>
      <c r="J50" s="255">
        <v>4034</v>
      </c>
      <c r="K50" s="255">
        <v>3424</v>
      </c>
      <c r="L50" s="255">
        <v>3175</v>
      </c>
      <c r="M50" s="255">
        <v>2983</v>
      </c>
      <c r="N50" s="919" t="s">
        <v>1011</v>
      </c>
    </row>
    <row r="51" spans="1:14" ht="15.75" customHeight="1">
      <c r="A51" s="210" t="s">
        <v>442</v>
      </c>
      <c r="B51" s="210" t="s">
        <v>443</v>
      </c>
      <c r="C51" s="237"/>
      <c r="D51" s="215">
        <f>ROUND('1将来人口'!B58*('5生残率'!D25-1),0)</f>
        <v>-5</v>
      </c>
      <c r="E51" s="215">
        <f>ROUND('1将来人口'!C58*('5生残率'!E25-1),0)</f>
        <v>-4</v>
      </c>
      <c r="F51" s="215">
        <f>ROUND('1将来人口'!D58*('5生残率'!F25-1),0)</f>
        <v>-3</v>
      </c>
      <c r="G51" s="215">
        <f>ROUND('1将来人口'!E58*('5生残率'!G25-1),0)</f>
        <v>-3</v>
      </c>
      <c r="H51" s="215">
        <f>ROUND('1将来人口'!F58*('5生残率'!H25-1),0)</f>
        <v>-2</v>
      </c>
      <c r="I51" s="215">
        <f>ROUND('1将来人口'!G58*('5生残率'!I25-1),0)</f>
        <v>-2</v>
      </c>
      <c r="J51" s="215">
        <f>ROUND('1将来人口'!H58*('5生残率'!J25-1),0)</f>
        <v>-2</v>
      </c>
      <c r="K51" s="215">
        <f>ROUND('1将来人口'!I58*('5生残率'!K25-1),0)</f>
        <v>-2</v>
      </c>
      <c r="L51" s="215">
        <f>ROUND('1将来人口'!J58*('5生残率'!L25-1),0)</f>
        <v>-1</v>
      </c>
      <c r="M51" s="215">
        <f>ROUND('1将来人口'!K58*('5生残率'!M25-1),0)</f>
        <v>-1</v>
      </c>
      <c r="N51" s="15" t="s">
        <v>1021</v>
      </c>
    </row>
    <row r="52" spans="1:14" ht="15.75" customHeight="1">
      <c r="A52" s="212" t="s">
        <v>444</v>
      </c>
      <c r="B52" s="212" t="s">
        <v>461</v>
      </c>
      <c r="C52" s="237"/>
      <c r="D52" s="215">
        <f>ROUND('1将来人口'!B59*('5生残率'!D26-1),0)</f>
        <v>-3</v>
      </c>
      <c r="E52" s="215">
        <f>ROUND('1将来人口'!C59*('5生残率'!E26-1),0)</f>
        <v>-2</v>
      </c>
      <c r="F52" s="215">
        <f>ROUND('1将来人口'!D59*('5生残率'!F26-1),0)</f>
        <v>-2</v>
      </c>
      <c r="G52" s="215">
        <f>ROUND('1将来人口'!E59*('5生残率'!G26-1),0)</f>
        <v>-2</v>
      </c>
      <c r="H52" s="215">
        <f>ROUND('1将来人口'!F59*('5生残率'!H26-1),0)</f>
        <v>-1</v>
      </c>
      <c r="I52" s="215">
        <f>ROUND('1将来人口'!G59*('5生残率'!I26-1),0)</f>
        <v>-1</v>
      </c>
      <c r="J52" s="215">
        <f>ROUND('1将来人口'!H59*('5生残率'!J26-1),0)</f>
        <v>-1</v>
      </c>
      <c r="K52" s="215">
        <f>ROUND('1将来人口'!I59*('5生残率'!K26-1),0)</f>
        <v>-1</v>
      </c>
      <c r="L52" s="215">
        <f>ROUND('1将来人口'!J59*('5生残率'!L26-1),0)</f>
        <v>-1</v>
      </c>
      <c r="M52" s="215">
        <f>ROUND('1将来人口'!K59*('5生残率'!M26-1),0)</f>
        <v>-1</v>
      </c>
      <c r="N52" s="16"/>
    </row>
    <row r="53" spans="1:14" ht="15.75" customHeight="1">
      <c r="A53" s="212" t="s">
        <v>445</v>
      </c>
      <c r="B53" s="212" t="s">
        <v>462</v>
      </c>
      <c r="C53" s="237"/>
      <c r="D53" s="215">
        <f>ROUND('1将来人口'!B60*('5生残率'!D27-1),0)</f>
        <v>-3</v>
      </c>
      <c r="E53" s="215">
        <f>ROUND('1将来人口'!C60*('5生残率'!E27-1),0)</f>
        <v>-2</v>
      </c>
      <c r="F53" s="215">
        <f>ROUND('1将来人口'!D60*('5生残率'!F27-1),0)</f>
        <v>-2</v>
      </c>
      <c r="G53" s="215">
        <f>ROUND('1将来人口'!E60*('5生残率'!G27-1),0)</f>
        <v>-2</v>
      </c>
      <c r="H53" s="215">
        <f>ROUND('1将来人口'!F60*('5生残率'!H27-1),0)</f>
        <v>-2</v>
      </c>
      <c r="I53" s="215">
        <f>ROUND('1将来人口'!G60*('5生残率'!I27-1),0)</f>
        <v>-2</v>
      </c>
      <c r="J53" s="215">
        <f>ROUND('1将来人口'!H60*('5生残率'!J27-1),0)</f>
        <v>-1</v>
      </c>
      <c r="K53" s="215">
        <f>ROUND('1将来人口'!I60*('5生残率'!K27-1),0)</f>
        <v>-1</v>
      </c>
      <c r="L53" s="215">
        <f>ROUND('1将来人口'!J60*('5生残率'!L27-1),0)</f>
        <v>-1</v>
      </c>
      <c r="M53" s="215">
        <f>ROUND('1将来人口'!K60*('5生残率'!M27-1),0)</f>
        <v>-1</v>
      </c>
      <c r="N53" s="16"/>
    </row>
    <row r="54" spans="1:14" ht="15.75" customHeight="1">
      <c r="A54" s="212" t="s">
        <v>446</v>
      </c>
      <c r="B54" s="212" t="s">
        <v>463</v>
      </c>
      <c r="C54" s="237"/>
      <c r="D54" s="215">
        <f>ROUND('1将来人口'!B61*('5生残率'!D28-1),0)</f>
        <v>-8</v>
      </c>
      <c r="E54" s="215">
        <f>ROUND('1将来人口'!C61*('5生残率'!E28-1),0)</f>
        <v>-7</v>
      </c>
      <c r="F54" s="215">
        <f>ROUND('1将来人口'!D61*('5生残率'!F28-1),0)</f>
        <v>-6</v>
      </c>
      <c r="G54" s="215">
        <f>ROUND('1将来人口'!E61*('5生残率'!G28-1),0)</f>
        <v>-5</v>
      </c>
      <c r="H54" s="215">
        <f>ROUND('1将来人口'!F61*('5生残率'!H28-1),0)</f>
        <v>-5</v>
      </c>
      <c r="I54" s="215">
        <f>ROUND('1将来人口'!G61*('5生残率'!I28-1),0)</f>
        <v>-4</v>
      </c>
      <c r="J54" s="215">
        <f>ROUND('1将来人口'!H61*('5生残率'!J28-1),0)</f>
        <v>-4</v>
      </c>
      <c r="K54" s="215">
        <f>ROUND('1将来人口'!I61*('5生残率'!K28-1),0)</f>
        <v>-3</v>
      </c>
      <c r="L54" s="215">
        <f>ROUND('1将来人口'!J61*('5生残率'!L28-1),0)</f>
        <v>-3</v>
      </c>
      <c r="M54" s="215">
        <f>ROUND('1将来人口'!K61*('5生残率'!M28-1),0)</f>
        <v>-3</v>
      </c>
      <c r="N54" s="16"/>
    </row>
    <row r="55" spans="1:14" ht="15.75" customHeight="1">
      <c r="A55" s="212" t="s">
        <v>447</v>
      </c>
      <c r="B55" s="212" t="s">
        <v>464</v>
      </c>
      <c r="C55" s="237"/>
      <c r="D55" s="215">
        <f>ROUND('1将来人口'!B62*('5生残率'!D29-1),0)</f>
        <v>-11</v>
      </c>
      <c r="E55" s="215">
        <f>ROUND('1将来人口'!C62*('5生残率'!E29-1),0)</f>
        <v>-8</v>
      </c>
      <c r="F55" s="215">
        <f>ROUND('1将来人口'!D62*('5生残率'!F29-1),0)</f>
        <v>-8</v>
      </c>
      <c r="G55" s="215">
        <f>ROUND('1将来人口'!E62*('5生残率'!G29-1),0)</f>
        <v>-7</v>
      </c>
      <c r="H55" s="215">
        <f>ROUND('1将来人口'!F62*('5生残率'!H29-1),0)</f>
        <v>-7</v>
      </c>
      <c r="I55" s="215">
        <f>ROUND('1将来人口'!G62*('5生残率'!I29-1),0)</f>
        <v>-6</v>
      </c>
      <c r="J55" s="215">
        <f>ROUND('1将来人口'!H62*('5生残率'!J29-1),0)</f>
        <v>-5</v>
      </c>
      <c r="K55" s="215">
        <f>ROUND('1将来人口'!I62*('5生残率'!K29-1),0)</f>
        <v>-5</v>
      </c>
      <c r="L55" s="215">
        <f>ROUND('1将来人口'!J62*('5生残率'!L29-1),0)</f>
        <v>-4</v>
      </c>
      <c r="M55" s="215">
        <f>ROUND('1将来人口'!K62*('5生残率'!M29-1),0)</f>
        <v>-4</v>
      </c>
      <c r="N55" s="16"/>
    </row>
    <row r="56" spans="1:14" ht="15.75" customHeight="1">
      <c r="A56" s="212" t="s">
        <v>448</v>
      </c>
      <c r="B56" s="212" t="s">
        <v>465</v>
      </c>
      <c r="C56" s="237"/>
      <c r="D56" s="215">
        <f>ROUND('1将来人口'!B63*('5生残率'!D30-1),0)</f>
        <v>-13</v>
      </c>
      <c r="E56" s="215">
        <f>ROUND('1将来人口'!C63*('5生残率'!E30-1),0)</f>
        <v>-10</v>
      </c>
      <c r="F56" s="215">
        <f>ROUND('1将来人口'!D63*('5生残率'!F30-1),0)</f>
        <v>-9</v>
      </c>
      <c r="G56" s="215">
        <f>ROUND('1将来人口'!E63*('5生残率'!G30-1),0)</f>
        <v>-9</v>
      </c>
      <c r="H56" s="215">
        <f>ROUND('1将来人口'!F63*('5生残率'!H30-1),0)</f>
        <v>-8</v>
      </c>
      <c r="I56" s="215">
        <f>ROUND('1将来人口'!G63*('5生残率'!I30-1),0)</f>
        <v>-7</v>
      </c>
      <c r="J56" s="215">
        <f>ROUND('1将来人口'!H63*('5生残率'!J30-1),0)</f>
        <v>-7</v>
      </c>
      <c r="K56" s="215">
        <f>ROUND('1将来人口'!I63*('5生残率'!K30-1),0)</f>
        <v>-6</v>
      </c>
      <c r="L56" s="215">
        <f>ROUND('1将来人口'!J63*('5生残率'!L30-1),0)</f>
        <v>-5</v>
      </c>
      <c r="M56" s="215">
        <f>ROUND('1将来人口'!K63*('5生残率'!M30-1),0)</f>
        <v>-5</v>
      </c>
      <c r="N56" s="16"/>
    </row>
    <row r="57" spans="1:14" ht="15.75" customHeight="1">
      <c r="A57" s="212" t="s">
        <v>449</v>
      </c>
      <c r="B57" s="212" t="s">
        <v>466</v>
      </c>
      <c r="C57" s="237"/>
      <c r="D57" s="215">
        <f>ROUND('1将来人口'!B64*('5生残率'!D31-1),0)</f>
        <v>-21</v>
      </c>
      <c r="E57" s="215">
        <f>ROUND('1将来人口'!C64*('5生残率'!E31-1),0)</f>
        <v>-15</v>
      </c>
      <c r="F57" s="215">
        <f>ROUND('1将来人口'!D64*('5生残率'!F31-1),0)</f>
        <v>-13</v>
      </c>
      <c r="G57" s="215">
        <f>ROUND('1将来人口'!E64*('5生残率'!G31-1),0)</f>
        <v>-11</v>
      </c>
      <c r="H57" s="215">
        <f>ROUND('1将来人口'!F64*('5生残率'!H31-1),0)</f>
        <v>-11</v>
      </c>
      <c r="I57" s="215">
        <f>ROUND('1将来人口'!G64*('5生残率'!I31-1),0)</f>
        <v>-10</v>
      </c>
      <c r="J57" s="215">
        <f>ROUND('1将来人口'!H64*('5生残率'!J31-1),0)</f>
        <v>-9</v>
      </c>
      <c r="K57" s="215">
        <f>ROUND('1将来人口'!I64*('5生残率'!K31-1),0)</f>
        <v>-8</v>
      </c>
      <c r="L57" s="215">
        <f>ROUND('1将来人口'!J64*('5生残率'!L31-1),0)</f>
        <v>-8</v>
      </c>
      <c r="M57" s="215">
        <f>ROUND('1将来人口'!K64*('5生残率'!M31-1),0)</f>
        <v>-7</v>
      </c>
      <c r="N57" s="16"/>
    </row>
    <row r="58" spans="1:14" ht="15.75" customHeight="1">
      <c r="A58" s="212" t="s">
        <v>450</v>
      </c>
      <c r="B58" s="212" t="s">
        <v>467</v>
      </c>
      <c r="C58" s="237"/>
      <c r="D58" s="215">
        <f>ROUND('1将来人口'!B65*('5生残率'!D32-1),0)</f>
        <v>-36</v>
      </c>
      <c r="E58" s="215">
        <f>ROUND('1将来人口'!C65*('5生残率'!E32-1),0)</f>
        <v>-25</v>
      </c>
      <c r="F58" s="215">
        <f>ROUND('1将来人口'!D65*('5生残率'!F32-1),0)</f>
        <v>-20</v>
      </c>
      <c r="G58" s="215">
        <f>ROUND('1将来人口'!E65*('5生残率'!G32-1),0)</f>
        <v>-17</v>
      </c>
      <c r="H58" s="215">
        <f>ROUND('1将来人口'!F65*('5生残率'!H32-1),0)</f>
        <v>-15</v>
      </c>
      <c r="I58" s="215">
        <f>ROUND('1将来人口'!G65*('5生残率'!I32-1),0)</f>
        <v>-16</v>
      </c>
      <c r="J58" s="215">
        <f>ROUND('1将来人口'!H65*('5生残率'!J32-1),0)</f>
        <v>-14</v>
      </c>
      <c r="K58" s="215">
        <f>ROUND('1将来人口'!I65*('5生残率'!K32-1),0)</f>
        <v>-13</v>
      </c>
      <c r="L58" s="215">
        <f>ROUND('1将来人口'!J65*('5生残率'!L32-1),0)</f>
        <v>-12</v>
      </c>
      <c r="M58" s="215">
        <f>ROUND('1将来人口'!K65*('5生残率'!M32-1),0)</f>
        <v>-11</v>
      </c>
      <c r="N58" s="16"/>
    </row>
    <row r="59" spans="1:14" ht="15.75" customHeight="1">
      <c r="A59" s="212" t="s">
        <v>451</v>
      </c>
      <c r="B59" s="212" t="s">
        <v>468</v>
      </c>
      <c r="C59" s="237"/>
      <c r="D59" s="215">
        <f>ROUND('1将来人口'!B66*('5生残率'!D33-1),0)</f>
        <v>-46</v>
      </c>
      <c r="E59" s="215">
        <f>ROUND('1将来人口'!C66*('5生残率'!E33-1),0)</f>
        <v>-48</v>
      </c>
      <c r="F59" s="215">
        <f>ROUND('1将来人口'!D66*('5生残率'!F33-1),0)</f>
        <v>-37</v>
      </c>
      <c r="G59" s="215">
        <f>ROUND('1将来人口'!E66*('5生残率'!G33-1),0)</f>
        <v>-31</v>
      </c>
      <c r="H59" s="215">
        <f>ROUND('1将来人口'!F66*('5生残率'!H33-1),0)</f>
        <v>-26</v>
      </c>
      <c r="I59" s="215">
        <f>ROUND('1将来人口'!G66*('5生残率'!I33-1),0)</f>
        <v>-23</v>
      </c>
      <c r="J59" s="215">
        <f>ROUND('1将来人口'!H66*('5生残率'!J33-1),0)</f>
        <v>-24</v>
      </c>
      <c r="K59" s="215">
        <f>ROUND('1将来人口'!I66*('5生残率'!K33-1),0)</f>
        <v>-21</v>
      </c>
      <c r="L59" s="215">
        <f>ROUND('1将来人口'!J66*('5生残率'!L33-1),0)</f>
        <v>-19</v>
      </c>
      <c r="M59" s="215">
        <f>ROUND('1将来人口'!K66*('5生残率'!M33-1),0)</f>
        <v>-17</v>
      </c>
      <c r="N59" s="16"/>
    </row>
    <row r="60" spans="1:14" ht="15.75" customHeight="1">
      <c r="A60" s="212" t="s">
        <v>452</v>
      </c>
      <c r="B60" s="212" t="s">
        <v>469</v>
      </c>
      <c r="C60" s="237"/>
      <c r="D60" s="215">
        <f>ROUND('1将来人口'!B67*('5生残率'!D34-1),0)</f>
        <v>-62</v>
      </c>
      <c r="E60" s="215">
        <f>ROUND('1将来人口'!C67*('5生残率'!E34-1),0)</f>
        <v>-62</v>
      </c>
      <c r="F60" s="215">
        <f>ROUND('1将来人口'!D67*('5生残率'!F34-1),0)</f>
        <v>-68</v>
      </c>
      <c r="G60" s="215">
        <f>ROUND('1将来人口'!E67*('5生残率'!G34-1),0)</f>
        <v>-53</v>
      </c>
      <c r="H60" s="215">
        <f>ROUND('1将来人口'!F67*('5生残率'!H34-1),0)</f>
        <v>-44</v>
      </c>
      <c r="I60" s="215">
        <f>ROUND('1将来人口'!G67*('5生残率'!I34-1),0)</f>
        <v>-38</v>
      </c>
      <c r="J60" s="215">
        <f>ROUND('1将来人口'!H67*('5生残率'!J34-1),0)</f>
        <v>-33</v>
      </c>
      <c r="K60" s="215">
        <f>ROUND('1将来人口'!I67*('5生残率'!K34-1),0)</f>
        <v>-34</v>
      </c>
      <c r="L60" s="215">
        <f>ROUND('1将来人口'!J67*('5生残率'!L34-1),0)</f>
        <v>-31</v>
      </c>
      <c r="M60" s="215">
        <f>ROUND('1将来人口'!K67*('5生残率'!M34-1),0)</f>
        <v>-28</v>
      </c>
      <c r="N60" s="16"/>
    </row>
    <row r="61" spans="1:14" ht="15.75" customHeight="1">
      <c r="A61" s="212" t="s">
        <v>453</v>
      </c>
      <c r="B61" s="212" t="s">
        <v>470</v>
      </c>
      <c r="C61" s="237"/>
      <c r="D61" s="215">
        <f>ROUND('1将来人口'!B68*('5生残率'!D35-1),0)</f>
        <v>-88</v>
      </c>
      <c r="E61" s="215">
        <f>ROUND('1将来人口'!C68*('5生残率'!E35-1),0)</f>
        <v>-84</v>
      </c>
      <c r="F61" s="215">
        <f>ROUND('1将来人口'!D68*('5生残率'!F35-1),0)</f>
        <v>-87</v>
      </c>
      <c r="G61" s="215">
        <f>ROUND('1将来人口'!E68*('5生残率'!G35-1),0)</f>
        <v>-97</v>
      </c>
      <c r="H61" s="215">
        <f>ROUND('1将来人口'!F68*('5生残率'!H35-1),0)</f>
        <v>-76</v>
      </c>
      <c r="I61" s="215">
        <f>ROUND('1将来人口'!G68*('5生残率'!I35-1),0)</f>
        <v>-63</v>
      </c>
      <c r="J61" s="215">
        <f>ROUND('1将来人口'!H68*('5生残率'!J35-1),0)</f>
        <v>-55</v>
      </c>
      <c r="K61" s="215">
        <f>ROUND('1将来人口'!I68*('5生残率'!K35-1),0)</f>
        <v>-48</v>
      </c>
      <c r="L61" s="215">
        <f>ROUND('1将来人口'!J68*('5生残率'!L35-1),0)</f>
        <v>-49</v>
      </c>
      <c r="M61" s="215">
        <f>ROUND('1将来人口'!K68*('5生残率'!M35-1),0)</f>
        <v>-44</v>
      </c>
      <c r="N61" s="16"/>
    </row>
    <row r="62" spans="1:14" ht="15.75" customHeight="1">
      <c r="A62" s="212" t="s">
        <v>454</v>
      </c>
      <c r="B62" s="212" t="s">
        <v>471</v>
      </c>
      <c r="C62" s="237"/>
      <c r="D62" s="215">
        <f>ROUND('1将来人口'!B69*('5生残率'!D36-1),0)</f>
        <v>-148</v>
      </c>
      <c r="E62" s="215">
        <f>ROUND('1将来人口'!C69*('5生残率'!E36-1),0)</f>
        <v>-110</v>
      </c>
      <c r="F62" s="215">
        <f>ROUND('1将来人口'!D69*('5生残率'!F36-1),0)</f>
        <v>-109</v>
      </c>
      <c r="G62" s="215">
        <f>ROUND('1将来人口'!E69*('5生残率'!G36-1),0)</f>
        <v>-114</v>
      </c>
      <c r="H62" s="215">
        <f>ROUND('1将来人口'!F69*('5生残率'!H36-1),0)</f>
        <v>-128</v>
      </c>
      <c r="I62" s="215">
        <f>ROUND('1将来人口'!G69*('5生残率'!I36-1),0)</f>
        <v>-100</v>
      </c>
      <c r="J62" s="215">
        <f>ROUND('1将来人口'!H69*('5生残率'!J36-1),0)</f>
        <v>-84</v>
      </c>
      <c r="K62" s="215">
        <f>ROUND('1将来人口'!I69*('5生残率'!K36-1),0)</f>
        <v>-72</v>
      </c>
      <c r="L62" s="215">
        <f>ROUND('1将来人口'!J69*('5生残率'!L36-1),0)</f>
        <v>-64</v>
      </c>
      <c r="M62" s="215">
        <f>ROUND('1将来人口'!K69*('5生残率'!M36-1),0)</f>
        <v>-65</v>
      </c>
      <c r="N62" s="16"/>
    </row>
    <row r="63" spans="1:14" ht="15.75" customHeight="1">
      <c r="A63" s="212" t="s">
        <v>455</v>
      </c>
      <c r="B63" s="212" t="s">
        <v>472</v>
      </c>
      <c r="C63" s="237"/>
      <c r="D63" s="215">
        <f>ROUND('1将来人口'!B70*('5生残率'!D37-1),0)</f>
        <v>-256</v>
      </c>
      <c r="E63" s="215">
        <f>ROUND('1将来人口'!C70*('5生残率'!E37-1),0)</f>
        <v>-189</v>
      </c>
      <c r="F63" s="215">
        <f>ROUND('1将来人口'!D70*('5生残率'!F37-1),0)</f>
        <v>-146</v>
      </c>
      <c r="G63" s="215">
        <f>ROUND('1将来人口'!E70*('5生残率'!G37-1),0)</f>
        <v>-146</v>
      </c>
      <c r="H63" s="215">
        <f>ROUND('1将来人口'!F70*('5生残率'!H37-1),0)</f>
        <v>-154</v>
      </c>
      <c r="I63" s="215">
        <f>ROUND('1将来人口'!G70*('5生残率'!I37-1),0)</f>
        <v>-172</v>
      </c>
      <c r="J63" s="215">
        <f>ROUND('1将来人口'!H70*('5生残率'!J37-1),0)</f>
        <v>-135</v>
      </c>
      <c r="K63" s="215">
        <f>ROUND('1将来人口'!I70*('5生残率'!K37-1),0)</f>
        <v>-113</v>
      </c>
      <c r="L63" s="215">
        <f>ROUND('1将来人口'!J70*('5生残率'!L37-1),0)</f>
        <v>-97</v>
      </c>
      <c r="M63" s="215">
        <f>ROUND('1将来人口'!K70*('5生残率'!M37-1),0)</f>
        <v>-85</v>
      </c>
      <c r="N63" s="16"/>
    </row>
    <row r="64" spans="1:14" ht="15.75" customHeight="1">
      <c r="A64" s="212" t="s">
        <v>456</v>
      </c>
      <c r="B64" s="212" t="s">
        <v>473</v>
      </c>
      <c r="C64" s="237"/>
      <c r="D64" s="215">
        <f>ROUND('1将来人口'!B71*('5生残率'!D38-1),0)</f>
        <v>-382</v>
      </c>
      <c r="E64" s="215">
        <f>ROUND('1将来人口'!C71*('5生残率'!E38-1),0)</f>
        <v>-402</v>
      </c>
      <c r="F64" s="215">
        <f>ROUND('1将来人口'!D71*('5生残率'!F38-1),0)</f>
        <v>-312</v>
      </c>
      <c r="G64" s="215">
        <f>ROUND('1将来人口'!E71*('5生残率'!G38-1),0)</f>
        <v>-244</v>
      </c>
      <c r="H64" s="215">
        <f>ROUND('1将来人口'!F71*('5生残率'!H38-1),0)</f>
        <v>-246</v>
      </c>
      <c r="I64" s="215">
        <f>ROUND('1将来人口'!G71*('5生残率'!I38-1),0)</f>
        <v>-261</v>
      </c>
      <c r="J64" s="215">
        <f>ROUND('1将来人口'!H71*('5生残率'!J38-1),0)</f>
        <v>-294</v>
      </c>
      <c r="K64" s="215">
        <f>ROUND('1将来人口'!I71*('5生残率'!K38-1),0)</f>
        <v>-230</v>
      </c>
      <c r="L64" s="215">
        <f>ROUND('1将来人口'!J71*('5生残率'!L38-1),0)</f>
        <v>-193</v>
      </c>
      <c r="M64" s="215">
        <f>ROUND('1将来人口'!K71*('5生残率'!M38-1),0)</f>
        <v>-165</v>
      </c>
      <c r="N64" s="16"/>
    </row>
    <row r="65" spans="1:14" ht="15.75" customHeight="1">
      <c r="A65" s="212" t="s">
        <v>457</v>
      </c>
      <c r="B65" s="212" t="s">
        <v>474</v>
      </c>
      <c r="C65" s="237"/>
      <c r="D65" s="215">
        <f>ROUND('1将来人口'!B72*('5生残率'!D39-1),0)</f>
        <v>-483</v>
      </c>
      <c r="E65" s="215">
        <f>ROUND('1将来人口'!C72*('5生残率'!E39-1),0)</f>
        <v>-545</v>
      </c>
      <c r="F65" s="215">
        <f>ROUND('1将来人口'!D72*('5生残率'!F39-1),0)</f>
        <v>-602</v>
      </c>
      <c r="G65" s="215">
        <f>ROUND('1将来人口'!E72*('5生残率'!G39-1),0)</f>
        <v>-466</v>
      </c>
      <c r="H65" s="215">
        <f>ROUND('1将来人口'!F72*('5生残率'!H39-1),0)</f>
        <v>-363</v>
      </c>
      <c r="I65" s="215">
        <f>ROUND('1将来人口'!G72*('5生残率'!I39-1),0)</f>
        <v>-366</v>
      </c>
      <c r="J65" s="215">
        <f>ROUND('1将来人口'!H72*('5生残率'!J39-1),0)</f>
        <v>-388</v>
      </c>
      <c r="K65" s="215">
        <f>ROUND('1将来人口'!I72*('5生残率'!K39-1),0)</f>
        <v>-434</v>
      </c>
      <c r="L65" s="215">
        <f>ROUND('1将来人口'!J72*('5生残率'!L39-1),0)</f>
        <v>-337</v>
      </c>
      <c r="M65" s="215">
        <f>ROUND('1将来人口'!K72*('5生残率'!M39-1),0)</f>
        <v>-280</v>
      </c>
      <c r="N65" s="16"/>
    </row>
    <row r="66" spans="1:14" ht="15.75" customHeight="1">
      <c r="A66" s="212" t="s">
        <v>458</v>
      </c>
      <c r="B66" s="212" t="s">
        <v>475</v>
      </c>
      <c r="C66" s="237"/>
      <c r="D66" s="215">
        <f>ROUND('1将来人口'!B73*('5生残率'!D40-1),0)</f>
        <v>-712</v>
      </c>
      <c r="E66" s="215">
        <f>ROUND('1将来人口'!C73*('5生残率'!E40-1),0)</f>
        <v>-729</v>
      </c>
      <c r="F66" s="215">
        <f>ROUND('1将来人口'!D73*('5生残率'!F40-1),0)</f>
        <v>-891</v>
      </c>
      <c r="G66" s="215">
        <f>ROUND('1将来人口'!E73*('5生残率'!G40-1),0)</f>
        <v>-989</v>
      </c>
      <c r="H66" s="215">
        <f>ROUND('1将来人口'!F73*('5生残率'!H40-1),0)</f>
        <v>-766</v>
      </c>
      <c r="I66" s="215">
        <f>ROUND('1将来人口'!G73*('5生残率'!I40-1),0)</f>
        <v>-599</v>
      </c>
      <c r="J66" s="215">
        <f>ROUND('1将来人口'!H73*('5生残率'!J40-1),0)</f>
        <v>-605</v>
      </c>
      <c r="K66" s="215">
        <f>ROUND('1将来人口'!I73*('5生残率'!K40-1),0)</f>
        <v>-636</v>
      </c>
      <c r="L66" s="215">
        <f>ROUND('1将来人口'!J73*('5生残率'!L40-1),0)</f>
        <v>-706</v>
      </c>
      <c r="M66" s="215">
        <f>ROUND('1将来人口'!K73*('5生残率'!M40-1),0)</f>
        <v>-543</v>
      </c>
      <c r="N66" s="16"/>
    </row>
    <row r="67" spans="1:14" ht="15.75" customHeight="1">
      <c r="A67" s="212" t="s">
        <v>459</v>
      </c>
      <c r="B67" s="212" t="s">
        <v>476</v>
      </c>
      <c r="C67" s="237"/>
      <c r="D67" s="215">
        <f>ROUND('1将来人口'!B74*('5生残率'!D41-1),0)</f>
        <v>-962</v>
      </c>
      <c r="E67" s="215">
        <f>ROUND('1将来人口'!C74*('5生残率'!E41-1),0)</f>
        <v>-1128</v>
      </c>
      <c r="F67" s="215">
        <f>ROUND('1将来人口'!D74*('5生残率'!F41-1),0)</f>
        <v>-1189</v>
      </c>
      <c r="G67" s="215">
        <f>ROUND('1将来人口'!E74*('5生残率'!G41-1),0)</f>
        <v>-1475</v>
      </c>
      <c r="H67" s="215">
        <f>ROUND('1将来人口'!F74*('5生残率'!H41-1),0)</f>
        <v>-1671</v>
      </c>
      <c r="I67" s="215">
        <f>ROUND('1将来人口'!G74*('5生残率'!I41-1),0)</f>
        <v>-1308</v>
      </c>
      <c r="J67" s="215">
        <f>ROUND('1将来人口'!H74*('5生残率'!J41-1),0)</f>
        <v>-1039</v>
      </c>
      <c r="K67" s="215">
        <f>ROUND('1将来人口'!I74*('5生残率'!K41-1),0)</f>
        <v>-1057</v>
      </c>
      <c r="L67" s="215">
        <f>ROUND('1将来人口'!J74*('5生残率'!L41-1),0)</f>
        <v>-1120</v>
      </c>
      <c r="M67" s="215">
        <f>ROUND('1将来人口'!K74*('5生残率'!M41-1),0)</f>
        <v>-1251</v>
      </c>
      <c r="N67" s="16"/>
    </row>
    <row r="68" spans="1:14" ht="15.75" customHeight="1">
      <c r="A68" s="211" t="s">
        <v>460</v>
      </c>
      <c r="B68" s="211" t="s">
        <v>477</v>
      </c>
      <c r="C68" s="238"/>
      <c r="D68" s="216">
        <f>ROUND('1将来人口'!B75*('5生残率'!D42-1),0)</f>
        <v>-1327</v>
      </c>
      <c r="E68" s="216">
        <f>ROUND('1将来人口'!C75*('5生残率'!E42-1),0)</f>
        <v>-1680</v>
      </c>
      <c r="F68" s="216">
        <f>ROUND('1将来人口'!D75*('5生残率'!F42-1),0)</f>
        <v>-2050</v>
      </c>
      <c r="G68" s="216">
        <f>ROUND('1将来人口'!E75*('5生残率'!G42-1),0)</f>
        <v>-2283</v>
      </c>
      <c r="H68" s="216">
        <f>ROUND('1将来人口'!F75*('5生残率'!H42-1),0)</f>
        <v>-2963</v>
      </c>
      <c r="I68" s="216">
        <f>ROUND('1将来人口'!G75*('5生残率'!I42-1),0)</f>
        <v>-3538</v>
      </c>
      <c r="J68" s="216">
        <f>ROUND('1将来人口'!H75*('5生残率'!J42-1),0)</f>
        <v>-2868</v>
      </c>
      <c r="K68" s="216">
        <f>ROUND('1将来人口'!I75*('5生残率'!K42-1),0)</f>
        <v>-2381</v>
      </c>
      <c r="L68" s="216">
        <f>ROUND('1将来人口'!J75*('5生残率'!L42-1),0)</f>
        <v>-2533</v>
      </c>
      <c r="M68" s="216">
        <f>ROUND('1将来人口'!K75*('5生残率'!M42-1),0)</f>
        <v>-2810</v>
      </c>
      <c r="N68" s="17"/>
    </row>
    <row r="69" spans="1:14">
      <c r="A69" s="1070"/>
      <c r="B69" s="1070"/>
      <c r="D69" s="710"/>
      <c r="E69" s="710"/>
      <c r="F69" s="710"/>
      <c r="G69" s="710"/>
      <c r="H69" s="710"/>
      <c r="I69" s="710"/>
      <c r="J69" s="710"/>
      <c r="K69" s="710"/>
      <c r="L69" s="710"/>
      <c r="M69" s="710"/>
    </row>
  </sheetData>
  <mergeCells count="2">
    <mergeCell ref="A46:B46"/>
    <mergeCell ref="A69:B69"/>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FA5E7-CA06-42D3-ABB0-420D27B61607}">
  <sheetPr>
    <tabColor theme="5" tint="0.79998168889431442"/>
  </sheetPr>
  <dimension ref="A1:L15"/>
  <sheetViews>
    <sheetView workbookViewId="0">
      <pane xSplit="1" ySplit="2" topLeftCell="B3" activePane="bottomRight" state="frozen"/>
      <selection pane="topRight" activeCell="B1" sqref="B1"/>
      <selection pane="bottomLeft" activeCell="A3" sqref="A3"/>
      <selection pane="bottomRight" activeCell="I19" sqref="I19"/>
    </sheetView>
  </sheetViews>
  <sheetFormatPr defaultRowHeight="13.5"/>
  <cols>
    <col min="1" max="1" width="14.75" style="1" customWidth="1"/>
    <col min="2" max="11" width="9" style="1"/>
    <col min="12" max="12" width="22.5" style="1" customWidth="1"/>
    <col min="13" max="16384" width="9" style="1"/>
  </cols>
  <sheetData>
    <row r="1" spans="1:12" ht="15.75" customHeight="1">
      <c r="A1" s="12" t="s">
        <v>1012</v>
      </c>
    </row>
    <row r="2" spans="1:12" ht="15.75" customHeight="1">
      <c r="A2" s="18" t="s">
        <v>79</v>
      </c>
      <c r="B2" s="812">
        <v>2015</v>
      </c>
      <c r="C2" s="812">
        <f t="shared" ref="C2:K2" si="0">B2+5</f>
        <v>2020</v>
      </c>
      <c r="D2" s="812">
        <f t="shared" si="0"/>
        <v>2025</v>
      </c>
      <c r="E2" s="812">
        <f t="shared" si="0"/>
        <v>2030</v>
      </c>
      <c r="F2" s="812">
        <f t="shared" si="0"/>
        <v>2035</v>
      </c>
      <c r="G2" s="812">
        <f t="shared" si="0"/>
        <v>2040</v>
      </c>
      <c r="H2" s="812">
        <f t="shared" si="0"/>
        <v>2045</v>
      </c>
      <c r="I2" s="812">
        <f t="shared" si="0"/>
        <v>2050</v>
      </c>
      <c r="J2" s="812">
        <f t="shared" si="0"/>
        <v>2055</v>
      </c>
      <c r="K2" s="812">
        <f t="shared" si="0"/>
        <v>2060</v>
      </c>
      <c r="L2" s="13" t="s">
        <v>1018</v>
      </c>
    </row>
    <row r="3" spans="1:12" ht="15.75" customHeight="1">
      <c r="A3" s="18" t="s">
        <v>52</v>
      </c>
      <c r="B3" s="931">
        <f>'11_2子ども女性比2'!C27</f>
        <v>0.20482574686308555</v>
      </c>
      <c r="C3" s="931">
        <f>'11_2子ども女性比2'!D27</f>
        <v>0.20617851578827373</v>
      </c>
      <c r="D3" s="931">
        <f>'11_2子ども女性比2'!E27</f>
        <v>0.2056847762196658</v>
      </c>
      <c r="E3" s="931">
        <f>'11_2子ども女性比2'!F27</f>
        <v>0.2123915737298637</v>
      </c>
      <c r="F3" s="931">
        <f>'11_2子ども女性比2'!G27</f>
        <v>0.21704042279674332</v>
      </c>
      <c r="G3" s="931">
        <f>'11_2子ども女性比2'!H27</f>
        <v>0.21739347869573913</v>
      </c>
      <c r="H3" s="931">
        <f>'11_2子ども女性比2'!I27</f>
        <v>0.21563468701971919</v>
      </c>
      <c r="I3" s="931">
        <f>'11_2子ども女性比2'!J27</f>
        <v>0.19556939156477468</v>
      </c>
      <c r="J3" s="931">
        <f>'11_2子ども女性比2'!K27</f>
        <v>0.19296135907984874</v>
      </c>
      <c r="K3" s="931">
        <f>'11_2子ども女性比2'!L27</f>
        <v>0.19260474256615173</v>
      </c>
      <c r="L3" s="1" t="s">
        <v>1030</v>
      </c>
    </row>
    <row r="4" spans="1:12" ht="15.75" customHeight="1">
      <c r="A4" s="18" t="s">
        <v>53</v>
      </c>
      <c r="B4" s="906">
        <f>'7その他比率'!B4</f>
        <v>1.0577234310375832</v>
      </c>
      <c r="C4" s="906">
        <f>'7その他比率'!C4</f>
        <v>1.0518056343354132</v>
      </c>
      <c r="D4" s="906">
        <f>'7その他比率'!D4</f>
        <v>1.0519371727748692</v>
      </c>
      <c r="E4" s="906">
        <f>'7その他比率'!E4</f>
        <v>1.0520243796255986</v>
      </c>
      <c r="F4" s="906">
        <f>'7その他比率'!F4</f>
        <v>1.0519918973666442</v>
      </c>
      <c r="G4" s="906">
        <f>'7その他比率'!G4</f>
        <v>1.0519235308000945</v>
      </c>
      <c r="H4" s="906">
        <f>'7その他比率'!H4</f>
        <v>1.0520575111551809</v>
      </c>
      <c r="I4" s="906">
        <f>'7その他比率'!I4</f>
        <v>1.0540303738317758</v>
      </c>
      <c r="J4" s="906">
        <f>'7その他比率'!J4</f>
        <v>1.0541732283464567</v>
      </c>
      <c r="K4" s="906">
        <f>'7その他比率'!K4</f>
        <v>1.0543077438819979</v>
      </c>
      <c r="L4" s="13"/>
    </row>
    <row r="5" spans="1:12" ht="15.75" customHeight="1">
      <c r="A5" s="15" t="s">
        <v>520</v>
      </c>
      <c r="B5" s="907">
        <f>'7その他比率'!B5</f>
        <v>0.51402604212182124</v>
      </c>
      <c r="C5" s="907">
        <f>'7その他比率'!C5</f>
        <v>0.51262440103206774</v>
      </c>
      <c r="D5" s="907">
        <f>'7その他比率'!D5</f>
        <v>0.51265564400898145</v>
      </c>
      <c r="E5" s="907">
        <f>'7その他比率'!E5</f>
        <v>0.51267635515010068</v>
      </c>
      <c r="F5" s="907">
        <f>'7その他比率'!F5</f>
        <v>0.51266864100032905</v>
      </c>
      <c r="G5" s="907">
        <f>'7その他比率'!G5</f>
        <v>0.51265240395675182</v>
      </c>
      <c r="H5" s="907">
        <f>'7その他比率'!H5</f>
        <v>0.5126842232423291</v>
      </c>
      <c r="I5" s="907">
        <f>'7その他比率'!I5</f>
        <v>0.51315228209867769</v>
      </c>
      <c r="J5" s="907">
        <f>'7その他比率'!J5</f>
        <v>0.51318613922109779</v>
      </c>
      <c r="K5" s="907">
        <f>'7その他比率'!K5</f>
        <v>0.51321801566579628</v>
      </c>
      <c r="L5" s="15"/>
    </row>
    <row r="6" spans="1:12" ht="15.75" customHeight="1">
      <c r="A6" s="17" t="s">
        <v>521</v>
      </c>
      <c r="B6" s="908">
        <f>'7その他比率'!B6</f>
        <v>0.48597395787817876</v>
      </c>
      <c r="C6" s="908">
        <f>'7その他比率'!C6</f>
        <v>0.48737559896793226</v>
      </c>
      <c r="D6" s="908">
        <f>'7その他比率'!D6</f>
        <v>0.48734435599101855</v>
      </c>
      <c r="E6" s="908">
        <f>'7その他比率'!E6</f>
        <v>0.48732364484989932</v>
      </c>
      <c r="F6" s="908">
        <f>'7その他比率'!F6</f>
        <v>0.48733135899967095</v>
      </c>
      <c r="G6" s="908">
        <f>'7その他比率'!G6</f>
        <v>0.48734759604324818</v>
      </c>
      <c r="H6" s="908">
        <f>'7その他比率'!H6</f>
        <v>0.4873157767576709</v>
      </c>
      <c r="I6" s="908">
        <f>'7その他比率'!I6</f>
        <v>0.48684771790132231</v>
      </c>
      <c r="J6" s="908">
        <f>'7その他比率'!J6</f>
        <v>0.48681386077890221</v>
      </c>
      <c r="K6" s="908">
        <f>'7その他比率'!K6</f>
        <v>0.48678198433420372</v>
      </c>
      <c r="L6" s="17"/>
    </row>
    <row r="7" spans="1:12" ht="15.75" customHeight="1">
      <c r="A7" s="16"/>
      <c r="B7" s="907"/>
      <c r="C7" s="907"/>
      <c r="D7" s="907"/>
      <c r="E7" s="907"/>
      <c r="F7" s="907"/>
      <c r="G7" s="907"/>
      <c r="H7" s="907"/>
      <c r="I7" s="907"/>
      <c r="J7" s="907"/>
      <c r="K7" s="907"/>
    </row>
    <row r="8" spans="1:12" ht="15.75" customHeight="1">
      <c r="A8" s="290" t="s">
        <v>1005</v>
      </c>
      <c r="B8" s="270"/>
      <c r="C8" s="270"/>
      <c r="D8" s="915" t="str">
        <f>'1将来人口'!D1</f>
        <v>加古川市</v>
      </c>
      <c r="E8" s="270"/>
      <c r="F8" s="270"/>
      <c r="G8" s="270"/>
      <c r="I8" s="270"/>
      <c r="J8" s="270" t="s">
        <v>1013</v>
      </c>
      <c r="K8" s="270"/>
    </row>
    <row r="9" spans="1:12" ht="15.75" customHeight="1">
      <c r="A9" s="949" t="s">
        <v>79</v>
      </c>
      <c r="B9" s="812">
        <v>2015</v>
      </c>
      <c r="C9" s="812">
        <f t="shared" ref="C9" si="1">B9+5</f>
        <v>2020</v>
      </c>
      <c r="D9" s="812">
        <f t="shared" ref="D9" si="2">C9+5</f>
        <v>2025</v>
      </c>
      <c r="E9" s="812">
        <f t="shared" ref="E9" si="3">D9+5</f>
        <v>2030</v>
      </c>
      <c r="F9" s="812">
        <f t="shared" ref="F9" si="4">E9+5</f>
        <v>2035</v>
      </c>
      <c r="G9" s="812">
        <f t="shared" ref="G9" si="5">F9+5</f>
        <v>2040</v>
      </c>
      <c r="H9" s="812">
        <f t="shared" ref="H9" si="6">G9+5</f>
        <v>2045</v>
      </c>
      <c r="I9" s="812">
        <f t="shared" ref="I9" si="7">H9+5</f>
        <v>2050</v>
      </c>
      <c r="J9" s="812">
        <f t="shared" ref="J9" si="8">I9+5</f>
        <v>2055</v>
      </c>
      <c r="K9" s="812">
        <f t="shared" ref="K9" si="9">J9+5</f>
        <v>2060</v>
      </c>
      <c r="L9" s="13" t="s">
        <v>1018</v>
      </c>
    </row>
    <row r="10" spans="1:12" ht="15.75" customHeight="1">
      <c r="A10" s="909" t="s">
        <v>1006</v>
      </c>
      <c r="B10" s="244">
        <v>5882</v>
      </c>
      <c r="C10" s="560">
        <f>ROUND(C12*C5,0)</f>
        <v>5905</v>
      </c>
      <c r="D10" s="560">
        <f t="shared" ref="D10:K10" si="10">ROUND(D12*D5,0)</f>
        <v>5550</v>
      </c>
      <c r="E10" s="560">
        <f t="shared" si="10"/>
        <v>5187</v>
      </c>
      <c r="F10" s="560">
        <f t="shared" si="10"/>
        <v>4939</v>
      </c>
      <c r="G10" s="560">
        <f t="shared" si="10"/>
        <v>4682</v>
      </c>
      <c r="H10" s="560">
        <f t="shared" si="10"/>
        <v>4422</v>
      </c>
      <c r="I10" s="560">
        <f t="shared" si="10"/>
        <v>3853</v>
      </c>
      <c r="J10" s="560">
        <f t="shared" si="10"/>
        <v>3589</v>
      </c>
      <c r="K10" s="560">
        <f t="shared" si="10"/>
        <v>3400</v>
      </c>
      <c r="L10" s="916" t="s">
        <v>1015</v>
      </c>
    </row>
    <row r="11" spans="1:12" ht="15.75" customHeight="1">
      <c r="A11" s="275" t="s">
        <v>1007</v>
      </c>
      <c r="B11" s="245">
        <v>5561</v>
      </c>
      <c r="C11" s="563">
        <f>C12-C10</f>
        <v>5614</v>
      </c>
      <c r="D11" s="563">
        <f t="shared" ref="D11:K11" si="11">D12-D10</f>
        <v>5276</v>
      </c>
      <c r="E11" s="563">
        <f t="shared" si="11"/>
        <v>4931</v>
      </c>
      <c r="F11" s="563">
        <f t="shared" si="11"/>
        <v>4695</v>
      </c>
      <c r="G11" s="563">
        <f t="shared" si="11"/>
        <v>4451</v>
      </c>
      <c r="H11" s="563">
        <f t="shared" si="11"/>
        <v>4203</v>
      </c>
      <c r="I11" s="563">
        <f t="shared" si="11"/>
        <v>3656</v>
      </c>
      <c r="J11" s="563">
        <f t="shared" si="11"/>
        <v>3404</v>
      </c>
      <c r="K11" s="563">
        <f t="shared" si="11"/>
        <v>3224</v>
      </c>
      <c r="L11" s="917" t="s">
        <v>1016</v>
      </c>
    </row>
    <row r="12" spans="1:12" ht="15.75" customHeight="1">
      <c r="A12" s="910" t="s">
        <v>1008</v>
      </c>
      <c r="B12" s="247">
        <f>SUM(B10:B11)</f>
        <v>11443</v>
      </c>
      <c r="C12" s="905">
        <f>ROUND(C14*C3,0)</f>
        <v>11519</v>
      </c>
      <c r="D12" s="905">
        <f t="shared" ref="D12:K12" si="12">ROUND(D14*D3,0)</f>
        <v>10826</v>
      </c>
      <c r="E12" s="905">
        <f t="shared" si="12"/>
        <v>10118</v>
      </c>
      <c r="F12" s="905">
        <f t="shared" si="12"/>
        <v>9634</v>
      </c>
      <c r="G12" s="905">
        <f t="shared" si="12"/>
        <v>9133</v>
      </c>
      <c r="H12" s="905">
        <f t="shared" si="12"/>
        <v>8625</v>
      </c>
      <c r="I12" s="905">
        <f t="shared" si="12"/>
        <v>7509</v>
      </c>
      <c r="J12" s="905">
        <f t="shared" si="12"/>
        <v>6993</v>
      </c>
      <c r="K12" s="905">
        <f t="shared" si="12"/>
        <v>6624</v>
      </c>
      <c r="L12" s="918" t="s">
        <v>1017</v>
      </c>
    </row>
    <row r="13" spans="1:12" ht="15.75" customHeight="1">
      <c r="A13" s="13"/>
      <c r="B13" s="13" t="s">
        <v>1009</v>
      </c>
      <c r="C13" s="13" t="s">
        <v>1010</v>
      </c>
      <c r="D13" s="13"/>
      <c r="E13" s="13"/>
      <c r="F13" s="13"/>
      <c r="G13" s="13"/>
      <c r="H13" s="13"/>
      <c r="I13" s="13"/>
      <c r="J13" s="13"/>
      <c r="K13" s="13"/>
    </row>
    <row r="14" spans="1:12" ht="15.75" customHeight="1">
      <c r="A14" s="13" t="s">
        <v>486</v>
      </c>
      <c r="B14" s="911">
        <f>'1将来人口'!B82</f>
        <v>57786</v>
      </c>
      <c r="C14" s="911">
        <f>'1将来人口'!C82</f>
        <v>55867</v>
      </c>
      <c r="D14" s="911">
        <f>'1将来人口'!D82</f>
        <v>52634</v>
      </c>
      <c r="E14" s="911">
        <f>'1将来人口'!E82</f>
        <v>47639</v>
      </c>
      <c r="F14" s="911">
        <f>'1将来人口'!F82</f>
        <v>44390</v>
      </c>
      <c r="G14" s="911">
        <f>'1将来人口'!G82</f>
        <v>42010</v>
      </c>
      <c r="H14" s="911">
        <f>'1将来人口'!H82</f>
        <v>39996</v>
      </c>
      <c r="I14" s="911">
        <f>'1将来人口'!I82</f>
        <v>38394</v>
      </c>
      <c r="J14" s="911">
        <f>'1将来人口'!J82</f>
        <v>36238</v>
      </c>
      <c r="K14" s="911">
        <f>'1将来人口'!K82</f>
        <v>34394</v>
      </c>
      <c r="L14" s="919" t="s">
        <v>1014</v>
      </c>
    </row>
    <row r="15" spans="1:12">
      <c r="I15" s="557"/>
      <c r="J15" s="557"/>
      <c r="K15" s="557"/>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7672D-ED5E-483D-9983-E0B60668E856}">
  <sheetPr>
    <tabColor theme="5" tint="0.79998168889431442"/>
  </sheetPr>
  <dimension ref="A1:N123"/>
  <sheetViews>
    <sheetView workbookViewId="0">
      <pane xSplit="2" ySplit="4" topLeftCell="D5" activePane="bottomRight" state="frozen"/>
      <selection pane="topRight" activeCell="C1" sqref="C1"/>
      <selection pane="bottomLeft" activeCell="A5" sqref="A5"/>
      <selection pane="bottomRight" activeCell="K77" sqref="K77"/>
    </sheetView>
  </sheetViews>
  <sheetFormatPr defaultColWidth="8.625" defaultRowHeight="13.5"/>
  <cols>
    <col min="1" max="2" width="9.625" style="239" customWidth="1"/>
    <col min="3" max="3" width="10.625" style="239" hidden="1" customWidth="1"/>
    <col min="4" max="13" width="10.625" style="239" customWidth="1"/>
    <col min="14" max="14" width="20.25" style="239" customWidth="1"/>
    <col min="15" max="16384" width="8.625" style="239"/>
  </cols>
  <sheetData>
    <row r="1" spans="1:14" ht="15" customHeight="1">
      <c r="A1" s="11" t="s">
        <v>478</v>
      </c>
      <c r="B1" s="3"/>
      <c r="C1" s="2"/>
      <c r="D1" s="2" t="s">
        <v>434</v>
      </c>
      <c r="E1" s="2"/>
      <c r="F1" s="2"/>
      <c r="G1" s="2"/>
      <c r="H1" s="2"/>
      <c r="I1" s="2"/>
      <c r="J1" s="2"/>
      <c r="K1" s="2"/>
      <c r="L1" s="2" t="s">
        <v>482</v>
      </c>
      <c r="M1" s="2"/>
    </row>
    <row r="2" spans="1:14" ht="15" customHeight="1">
      <c r="A2" s="246" t="s">
        <v>12</v>
      </c>
      <c r="B2" s="18"/>
      <c r="C2" s="241">
        <v>2010</v>
      </c>
      <c r="D2" s="241">
        <f t="shared" ref="D2:M2" si="0">C2+5</f>
        <v>2015</v>
      </c>
      <c r="E2" s="21">
        <f t="shared" si="0"/>
        <v>2020</v>
      </c>
      <c r="F2" s="21">
        <f t="shared" si="0"/>
        <v>2025</v>
      </c>
      <c r="G2" s="21">
        <f t="shared" si="0"/>
        <v>2030</v>
      </c>
      <c r="H2" s="21">
        <f t="shared" si="0"/>
        <v>2035</v>
      </c>
      <c r="I2" s="21">
        <f t="shared" si="0"/>
        <v>2040</v>
      </c>
      <c r="J2" s="21">
        <f t="shared" si="0"/>
        <v>2045</v>
      </c>
      <c r="K2" s="21">
        <f t="shared" si="0"/>
        <v>2050</v>
      </c>
      <c r="L2" s="21">
        <f t="shared" si="0"/>
        <v>2055</v>
      </c>
      <c r="M2" s="21">
        <f t="shared" si="0"/>
        <v>2060</v>
      </c>
      <c r="N2" s="13" t="s">
        <v>1018</v>
      </c>
    </row>
    <row r="3" spans="1:14" ht="15" customHeight="1">
      <c r="A3" s="18" t="s">
        <v>13</v>
      </c>
      <c r="B3" s="18"/>
      <c r="C3" s="235"/>
      <c r="D3" s="235">
        <f t="shared" ref="D3:M3" si="1">SUM(D4:D22)</f>
        <v>-2479</v>
      </c>
      <c r="E3" s="217">
        <f t="shared" si="1"/>
        <v>42</v>
      </c>
      <c r="F3" s="217">
        <f t="shared" si="1"/>
        <v>320</v>
      </c>
      <c r="G3" s="217">
        <f t="shared" si="1"/>
        <v>357</v>
      </c>
      <c r="H3" s="217">
        <f t="shared" si="1"/>
        <v>385</v>
      </c>
      <c r="I3" s="217">
        <f t="shared" si="1"/>
        <v>482</v>
      </c>
      <c r="J3" s="217">
        <f t="shared" si="1"/>
        <v>309</v>
      </c>
      <c r="K3" s="217">
        <f t="shared" si="1"/>
        <v>326</v>
      </c>
      <c r="L3" s="217">
        <f t="shared" si="1"/>
        <v>379</v>
      </c>
      <c r="M3" s="217">
        <f t="shared" si="1"/>
        <v>498</v>
      </c>
      <c r="N3" s="1" t="s">
        <v>1022</v>
      </c>
    </row>
    <row r="4" spans="1:14" ht="15" customHeight="1">
      <c r="A4" s="256" t="s">
        <v>56</v>
      </c>
      <c r="B4" s="256"/>
      <c r="C4" s="255"/>
      <c r="D4" s="235"/>
      <c r="E4" s="255"/>
      <c r="F4" s="255"/>
      <c r="G4" s="255"/>
      <c r="H4" s="255"/>
      <c r="I4" s="255"/>
      <c r="J4" s="255"/>
      <c r="K4" s="255"/>
      <c r="L4" s="255"/>
      <c r="M4" s="255"/>
      <c r="N4" s="13"/>
    </row>
    <row r="5" spans="1:14" ht="15" customHeight="1">
      <c r="A5" s="210" t="s">
        <v>442</v>
      </c>
      <c r="B5" s="210" t="s">
        <v>443</v>
      </c>
      <c r="C5" s="236"/>
      <c r="D5" s="236">
        <f t="shared" ref="D5:M5" si="2">D28+D51</f>
        <v>-54</v>
      </c>
      <c r="E5" s="218">
        <f t="shared" si="2"/>
        <v>133</v>
      </c>
      <c r="F5" s="218">
        <f t="shared" si="2"/>
        <v>151</v>
      </c>
      <c r="G5" s="218">
        <f t="shared" si="2"/>
        <v>156</v>
      </c>
      <c r="H5" s="218">
        <f t="shared" si="2"/>
        <v>167</v>
      </c>
      <c r="I5" s="218">
        <f t="shared" si="2"/>
        <v>175</v>
      </c>
      <c r="J5" s="218">
        <f t="shared" si="2"/>
        <v>179</v>
      </c>
      <c r="K5" s="218">
        <f t="shared" si="2"/>
        <v>182</v>
      </c>
      <c r="L5" s="218">
        <f t="shared" si="2"/>
        <v>166</v>
      </c>
      <c r="M5" s="218">
        <f t="shared" si="2"/>
        <v>164</v>
      </c>
      <c r="N5" s="15"/>
    </row>
    <row r="6" spans="1:14" ht="15" customHeight="1">
      <c r="A6" s="212" t="s">
        <v>444</v>
      </c>
      <c r="B6" s="212" t="s">
        <v>461</v>
      </c>
      <c r="C6" s="237"/>
      <c r="D6" s="237">
        <f t="shared" ref="D6:M6" si="3">D29+D52</f>
        <v>-149</v>
      </c>
      <c r="E6" s="219">
        <f t="shared" si="3"/>
        <v>118</v>
      </c>
      <c r="F6" s="219">
        <f t="shared" si="3"/>
        <v>130</v>
      </c>
      <c r="G6" s="219">
        <f t="shared" si="3"/>
        <v>128</v>
      </c>
      <c r="H6" s="219">
        <f t="shared" si="3"/>
        <v>119</v>
      </c>
      <c r="I6" s="219">
        <f t="shared" si="3"/>
        <v>121</v>
      </c>
      <c r="J6" s="219">
        <f t="shared" si="3"/>
        <v>120</v>
      </c>
      <c r="K6" s="219">
        <f t="shared" si="3"/>
        <v>119</v>
      </c>
      <c r="L6" s="219">
        <f t="shared" si="3"/>
        <v>117</v>
      </c>
      <c r="M6" s="219">
        <f t="shared" si="3"/>
        <v>103</v>
      </c>
      <c r="N6" s="16"/>
    </row>
    <row r="7" spans="1:14" ht="15" customHeight="1">
      <c r="A7" s="212" t="s">
        <v>445</v>
      </c>
      <c r="B7" s="212" t="s">
        <v>462</v>
      </c>
      <c r="C7" s="237"/>
      <c r="D7" s="237">
        <f t="shared" ref="D7:M7" si="4">D30+D53</f>
        <v>-311</v>
      </c>
      <c r="E7" s="219">
        <f t="shared" si="4"/>
        <v>-236</v>
      </c>
      <c r="F7" s="219">
        <f t="shared" si="4"/>
        <v>-227</v>
      </c>
      <c r="G7" s="219">
        <f t="shared" si="4"/>
        <v>-214</v>
      </c>
      <c r="H7" s="219">
        <f t="shared" si="4"/>
        <v>-206</v>
      </c>
      <c r="I7" s="219">
        <f t="shared" si="4"/>
        <v>-191</v>
      </c>
      <c r="J7" s="219">
        <f t="shared" si="4"/>
        <v>-187</v>
      </c>
      <c r="K7" s="219">
        <f t="shared" si="4"/>
        <v>-185</v>
      </c>
      <c r="L7" s="219">
        <f t="shared" si="4"/>
        <v>-179</v>
      </c>
      <c r="M7" s="219">
        <f t="shared" si="4"/>
        <v>-174</v>
      </c>
      <c r="N7" s="16"/>
    </row>
    <row r="8" spans="1:14" ht="15" customHeight="1">
      <c r="A8" s="212" t="s">
        <v>446</v>
      </c>
      <c r="B8" s="212" t="s">
        <v>463</v>
      </c>
      <c r="C8" s="237"/>
      <c r="D8" s="237">
        <f t="shared" ref="D8:M8" si="5">D31+D54</f>
        <v>-649</v>
      </c>
      <c r="E8" s="219">
        <f t="shared" si="5"/>
        <v>-1147</v>
      </c>
      <c r="F8" s="219">
        <f t="shared" si="5"/>
        <v>-1016</v>
      </c>
      <c r="G8" s="219">
        <f t="shared" si="5"/>
        <v>-939</v>
      </c>
      <c r="H8" s="219">
        <f t="shared" si="5"/>
        <v>-914</v>
      </c>
      <c r="I8" s="219">
        <f t="shared" si="5"/>
        <v>-877</v>
      </c>
      <c r="J8" s="219">
        <f t="shared" si="5"/>
        <v>-800</v>
      </c>
      <c r="K8" s="219">
        <f t="shared" si="5"/>
        <v>-778</v>
      </c>
      <c r="L8" s="219">
        <f t="shared" si="5"/>
        <v>-759</v>
      </c>
      <c r="M8" s="219">
        <f t="shared" si="5"/>
        <v>-731</v>
      </c>
      <c r="N8" s="16"/>
    </row>
    <row r="9" spans="1:14" ht="15" customHeight="1">
      <c r="A9" s="212" t="s">
        <v>447</v>
      </c>
      <c r="B9" s="212" t="s">
        <v>464</v>
      </c>
      <c r="C9" s="237"/>
      <c r="D9" s="237">
        <f t="shared" ref="D9:M9" si="6">D32+D55</f>
        <v>408</v>
      </c>
      <c r="E9" s="219">
        <f t="shared" si="6"/>
        <v>1023</v>
      </c>
      <c r="F9" s="219">
        <f t="shared" si="6"/>
        <v>1087</v>
      </c>
      <c r="G9" s="219">
        <f t="shared" si="6"/>
        <v>1065</v>
      </c>
      <c r="H9" s="219">
        <f t="shared" si="6"/>
        <v>1051</v>
      </c>
      <c r="I9" s="219">
        <f t="shared" si="6"/>
        <v>990</v>
      </c>
      <c r="J9" s="219">
        <f t="shared" si="6"/>
        <v>953</v>
      </c>
      <c r="K9" s="219">
        <f t="shared" si="6"/>
        <v>874</v>
      </c>
      <c r="L9" s="219">
        <f t="shared" si="6"/>
        <v>855</v>
      </c>
      <c r="M9" s="219">
        <f t="shared" si="6"/>
        <v>839</v>
      </c>
      <c r="N9" s="16"/>
    </row>
    <row r="10" spans="1:14" ht="15" customHeight="1">
      <c r="A10" s="212" t="s">
        <v>448</v>
      </c>
      <c r="B10" s="212" t="s">
        <v>465</v>
      </c>
      <c r="C10" s="237"/>
      <c r="D10" s="237">
        <f t="shared" ref="D10:M10" si="7">D33+D56</f>
        <v>217</v>
      </c>
      <c r="E10" s="219">
        <f t="shared" si="7"/>
        <v>387</v>
      </c>
      <c r="F10" s="219">
        <f t="shared" si="7"/>
        <v>418</v>
      </c>
      <c r="G10" s="219">
        <f t="shared" si="7"/>
        <v>410</v>
      </c>
      <c r="H10" s="219">
        <f t="shared" si="7"/>
        <v>438</v>
      </c>
      <c r="I10" s="219">
        <f t="shared" si="7"/>
        <v>452</v>
      </c>
      <c r="J10" s="219">
        <f t="shared" si="7"/>
        <v>423</v>
      </c>
      <c r="K10" s="219">
        <f t="shared" si="7"/>
        <v>397</v>
      </c>
      <c r="L10" s="219">
        <f t="shared" si="7"/>
        <v>356</v>
      </c>
      <c r="M10" s="219">
        <f t="shared" si="7"/>
        <v>341</v>
      </c>
      <c r="N10" s="16"/>
    </row>
    <row r="11" spans="1:14" ht="15" customHeight="1">
      <c r="A11" s="212" t="s">
        <v>449</v>
      </c>
      <c r="B11" s="212" t="s">
        <v>466</v>
      </c>
      <c r="C11" s="237"/>
      <c r="D11" s="237">
        <f t="shared" ref="D11:M11" si="8">D34+D57</f>
        <v>-66</v>
      </c>
      <c r="E11" s="219">
        <f t="shared" si="8"/>
        <v>105</v>
      </c>
      <c r="F11" s="219">
        <f t="shared" si="8"/>
        <v>95</v>
      </c>
      <c r="G11" s="219">
        <f t="shared" si="8"/>
        <v>98</v>
      </c>
      <c r="H11" s="219">
        <f t="shared" si="8"/>
        <v>80</v>
      </c>
      <c r="I11" s="219">
        <f t="shared" si="8"/>
        <v>103</v>
      </c>
      <c r="J11" s="219">
        <f t="shared" si="8"/>
        <v>123</v>
      </c>
      <c r="K11" s="219">
        <f t="shared" si="8"/>
        <v>157</v>
      </c>
      <c r="L11" s="219">
        <f t="shared" si="8"/>
        <v>214</v>
      </c>
      <c r="M11" s="219">
        <f t="shared" si="8"/>
        <v>306</v>
      </c>
      <c r="N11" s="16"/>
    </row>
    <row r="12" spans="1:14" ht="15" customHeight="1">
      <c r="A12" s="212" t="s">
        <v>450</v>
      </c>
      <c r="B12" s="212" t="s">
        <v>467</v>
      </c>
      <c r="C12" s="237"/>
      <c r="D12" s="237">
        <f t="shared" ref="D12:M12" si="9">D35+D58</f>
        <v>-46</v>
      </c>
      <c r="E12" s="219">
        <f t="shared" si="9"/>
        <v>30</v>
      </c>
      <c r="F12" s="219">
        <f t="shared" si="9"/>
        <v>49</v>
      </c>
      <c r="G12" s="219">
        <f t="shared" si="9"/>
        <v>30</v>
      </c>
      <c r="H12" s="219">
        <f t="shared" si="9"/>
        <v>23</v>
      </c>
      <c r="I12" s="219">
        <f t="shared" si="9"/>
        <v>29</v>
      </c>
      <c r="J12" s="219">
        <f t="shared" si="9"/>
        <v>34</v>
      </c>
      <c r="K12" s="219">
        <f t="shared" si="9"/>
        <v>38</v>
      </c>
      <c r="L12" s="219">
        <f t="shared" si="9"/>
        <v>41</v>
      </c>
      <c r="M12" s="219">
        <f t="shared" si="9"/>
        <v>43</v>
      </c>
      <c r="N12" s="16"/>
    </row>
    <row r="13" spans="1:14" ht="15" customHeight="1">
      <c r="A13" s="212" t="s">
        <v>451</v>
      </c>
      <c r="B13" s="212" t="s">
        <v>468</v>
      </c>
      <c r="C13" s="237"/>
      <c r="D13" s="237">
        <f t="shared" ref="D13:M13" si="10">D36+D59</f>
        <v>-190</v>
      </c>
      <c r="E13" s="219">
        <f t="shared" si="10"/>
        <v>-102</v>
      </c>
      <c r="F13" s="219">
        <f t="shared" si="10"/>
        <v>-54</v>
      </c>
      <c r="G13" s="219">
        <f t="shared" si="10"/>
        <v>-57</v>
      </c>
      <c r="H13" s="219">
        <f t="shared" si="10"/>
        <v>-71</v>
      </c>
      <c r="I13" s="219">
        <f t="shared" si="10"/>
        <v>-67</v>
      </c>
      <c r="J13" s="219">
        <f t="shared" si="10"/>
        <v>-83</v>
      </c>
      <c r="K13" s="219">
        <f t="shared" si="10"/>
        <v>-88</v>
      </c>
      <c r="L13" s="219">
        <f t="shared" si="10"/>
        <v>-93</v>
      </c>
      <c r="M13" s="219">
        <f t="shared" si="10"/>
        <v>-98</v>
      </c>
      <c r="N13" s="16"/>
    </row>
    <row r="14" spans="1:14" ht="15" customHeight="1">
      <c r="A14" s="212" t="s">
        <v>452</v>
      </c>
      <c r="B14" s="212" t="s">
        <v>469</v>
      </c>
      <c r="C14" s="237"/>
      <c r="D14" s="237">
        <f t="shared" ref="D14:M14" si="11">D37+D60</f>
        <v>-251</v>
      </c>
      <c r="E14" s="219">
        <f t="shared" si="11"/>
        <v>-127</v>
      </c>
      <c r="F14" s="219">
        <f t="shared" si="11"/>
        <v>-178</v>
      </c>
      <c r="G14" s="219">
        <f t="shared" si="11"/>
        <v>-139</v>
      </c>
      <c r="H14" s="219">
        <f t="shared" si="11"/>
        <v>-131</v>
      </c>
      <c r="I14" s="219">
        <f t="shared" si="11"/>
        <v>-132</v>
      </c>
      <c r="J14" s="219">
        <f t="shared" si="11"/>
        <v>-120</v>
      </c>
      <c r="K14" s="219">
        <f t="shared" si="11"/>
        <v>-122</v>
      </c>
      <c r="L14" s="219">
        <f t="shared" si="11"/>
        <v>-112</v>
      </c>
      <c r="M14" s="219">
        <f t="shared" si="11"/>
        <v>-106</v>
      </c>
      <c r="N14" s="16"/>
    </row>
    <row r="15" spans="1:14" ht="15" customHeight="1">
      <c r="A15" s="212" t="s">
        <v>453</v>
      </c>
      <c r="B15" s="212" t="s">
        <v>470</v>
      </c>
      <c r="C15" s="237"/>
      <c r="D15" s="237">
        <f t="shared" ref="D15:M15" si="12">D38+D61</f>
        <v>-166</v>
      </c>
      <c r="E15" s="219">
        <f t="shared" si="12"/>
        <v>39</v>
      </c>
      <c r="F15" s="219">
        <f t="shared" si="12"/>
        <v>50</v>
      </c>
      <c r="G15" s="219">
        <f t="shared" si="12"/>
        <v>30</v>
      </c>
      <c r="H15" s="219">
        <f t="shared" si="12"/>
        <v>25</v>
      </c>
      <c r="I15" s="219">
        <f t="shared" si="12"/>
        <v>16</v>
      </c>
      <c r="J15" s="219">
        <f t="shared" si="12"/>
        <v>7</v>
      </c>
      <c r="K15" s="219">
        <f t="shared" si="12"/>
        <v>1</v>
      </c>
      <c r="L15" s="219">
        <f t="shared" si="12"/>
        <v>-4</v>
      </c>
      <c r="M15" s="219">
        <f t="shared" si="12"/>
        <v>-5</v>
      </c>
      <c r="N15" s="16"/>
    </row>
    <row r="16" spans="1:14" ht="15" customHeight="1">
      <c r="A16" s="212" t="s">
        <v>454</v>
      </c>
      <c r="B16" s="212" t="s">
        <v>471</v>
      </c>
      <c r="C16" s="237"/>
      <c r="D16" s="237">
        <f t="shared" ref="D16:M16" si="13">D39+D62</f>
        <v>-246</v>
      </c>
      <c r="E16" s="219">
        <f t="shared" si="13"/>
        <v>-21</v>
      </c>
      <c r="F16" s="219">
        <f t="shared" si="13"/>
        <v>29</v>
      </c>
      <c r="G16" s="219">
        <f t="shared" si="13"/>
        <v>69</v>
      </c>
      <c r="H16" s="219">
        <f t="shared" si="13"/>
        <v>68</v>
      </c>
      <c r="I16" s="219">
        <f t="shared" si="13"/>
        <v>52</v>
      </c>
      <c r="J16" s="219">
        <f t="shared" si="13"/>
        <v>42</v>
      </c>
      <c r="K16" s="219">
        <f t="shared" si="13"/>
        <v>37</v>
      </c>
      <c r="L16" s="219">
        <f t="shared" si="13"/>
        <v>35</v>
      </c>
      <c r="M16" s="219">
        <f t="shared" si="13"/>
        <v>38</v>
      </c>
      <c r="N16" s="16"/>
    </row>
    <row r="17" spans="1:14" ht="15" customHeight="1">
      <c r="A17" s="212" t="s">
        <v>455</v>
      </c>
      <c r="B17" s="212" t="s">
        <v>472</v>
      </c>
      <c r="C17" s="237"/>
      <c r="D17" s="237">
        <f t="shared" ref="D17:M17" si="14">D40+D63</f>
        <v>-257</v>
      </c>
      <c r="E17" s="219">
        <f t="shared" si="14"/>
        <v>-137</v>
      </c>
      <c r="F17" s="219">
        <f t="shared" si="14"/>
        <v>-106</v>
      </c>
      <c r="G17" s="219">
        <f t="shared" si="14"/>
        <v>-93</v>
      </c>
      <c r="H17" s="219">
        <f t="shared" si="14"/>
        <v>-87</v>
      </c>
      <c r="I17" s="219">
        <f t="shared" si="14"/>
        <v>-105</v>
      </c>
      <c r="J17" s="219">
        <f t="shared" si="14"/>
        <v>-96</v>
      </c>
      <c r="K17" s="219">
        <f t="shared" si="14"/>
        <v>-95</v>
      </c>
      <c r="L17" s="219">
        <f t="shared" si="14"/>
        <v>-97</v>
      </c>
      <c r="M17" s="219">
        <f t="shared" si="14"/>
        <v>-103</v>
      </c>
      <c r="N17" s="16"/>
    </row>
    <row r="18" spans="1:14" ht="15" customHeight="1">
      <c r="A18" s="212" t="s">
        <v>456</v>
      </c>
      <c r="B18" s="212" t="s">
        <v>473</v>
      </c>
      <c r="C18" s="237"/>
      <c r="D18" s="237">
        <f t="shared" ref="D18:M18" si="15">D41+D64</f>
        <v>-247</v>
      </c>
      <c r="E18" s="219">
        <f t="shared" si="15"/>
        <v>-74</v>
      </c>
      <c r="F18" s="219">
        <f t="shared" si="15"/>
        <v>-89</v>
      </c>
      <c r="G18" s="219">
        <f t="shared" si="15"/>
        <v>-69</v>
      </c>
      <c r="H18" s="219">
        <f t="shared" si="15"/>
        <v>-63</v>
      </c>
      <c r="I18" s="219">
        <f t="shared" si="15"/>
        <v>-62</v>
      </c>
      <c r="J18" s="219">
        <f t="shared" si="15"/>
        <v>-80</v>
      </c>
      <c r="K18" s="219">
        <f t="shared" si="15"/>
        <v>-73</v>
      </c>
      <c r="L18" s="219">
        <f t="shared" si="15"/>
        <v>-71</v>
      </c>
      <c r="M18" s="219">
        <f t="shared" si="15"/>
        <v>-72</v>
      </c>
      <c r="N18" s="16"/>
    </row>
    <row r="19" spans="1:14" ht="15" customHeight="1">
      <c r="A19" s="212" t="s">
        <v>457</v>
      </c>
      <c r="B19" s="212" t="s">
        <v>474</v>
      </c>
      <c r="C19" s="237"/>
      <c r="D19" s="237">
        <f t="shared" ref="D19:M19" si="16">D42+D65</f>
        <v>-249</v>
      </c>
      <c r="E19" s="219">
        <f t="shared" si="16"/>
        <v>-123</v>
      </c>
      <c r="F19" s="219">
        <f t="shared" si="16"/>
        <v>-97</v>
      </c>
      <c r="G19" s="219">
        <f t="shared" si="16"/>
        <v>-121</v>
      </c>
      <c r="H19" s="219">
        <f t="shared" si="16"/>
        <v>-81</v>
      </c>
      <c r="I19" s="219">
        <f t="shared" si="16"/>
        <v>-80</v>
      </c>
      <c r="J19" s="219">
        <f t="shared" si="16"/>
        <v>-86</v>
      </c>
      <c r="K19" s="219">
        <f t="shared" si="16"/>
        <v>-95</v>
      </c>
      <c r="L19" s="219">
        <f t="shared" si="16"/>
        <v>-73</v>
      </c>
      <c r="M19" s="219">
        <f t="shared" si="16"/>
        <v>-61</v>
      </c>
      <c r="N19" s="16"/>
    </row>
    <row r="20" spans="1:14" ht="15" customHeight="1">
      <c r="A20" s="212" t="s">
        <v>458</v>
      </c>
      <c r="B20" s="212" t="s">
        <v>475</v>
      </c>
      <c r="C20" s="237"/>
      <c r="D20" s="237">
        <f t="shared" ref="D20:M20" si="17">D43+D66</f>
        <v>-119</v>
      </c>
      <c r="E20" s="219">
        <f t="shared" si="17"/>
        <v>23</v>
      </c>
      <c r="F20" s="219">
        <f t="shared" si="17"/>
        <v>-26</v>
      </c>
      <c r="G20" s="219">
        <f t="shared" si="17"/>
        <v>35</v>
      </c>
      <c r="H20" s="219">
        <f t="shared" si="17"/>
        <v>-45</v>
      </c>
      <c r="I20" s="219">
        <f t="shared" si="17"/>
        <v>-3</v>
      </c>
      <c r="J20" s="219">
        <f t="shared" si="17"/>
        <v>12</v>
      </c>
      <c r="K20" s="219">
        <f t="shared" si="17"/>
        <v>31</v>
      </c>
      <c r="L20" s="219">
        <f t="shared" si="17"/>
        <v>65</v>
      </c>
      <c r="M20" s="219">
        <f t="shared" si="17"/>
        <v>79</v>
      </c>
      <c r="N20" s="16"/>
    </row>
    <row r="21" spans="1:14" ht="15" customHeight="1">
      <c r="A21" s="212" t="s">
        <v>459</v>
      </c>
      <c r="B21" s="212" t="s">
        <v>476</v>
      </c>
      <c r="C21" s="237"/>
      <c r="D21" s="237">
        <f t="shared" ref="D21:M21" si="18">D44+D67</f>
        <v>-135</v>
      </c>
      <c r="E21" s="219">
        <f t="shared" si="18"/>
        <v>-32</v>
      </c>
      <c r="F21" s="219">
        <f t="shared" si="18"/>
        <v>-79</v>
      </c>
      <c r="G21" s="219">
        <f t="shared" si="18"/>
        <v>-173</v>
      </c>
      <c r="H21" s="219">
        <f t="shared" si="18"/>
        <v>-118</v>
      </c>
      <c r="I21" s="219">
        <f t="shared" si="18"/>
        <v>-200</v>
      </c>
      <c r="J21" s="219">
        <f t="shared" si="18"/>
        <v>-118</v>
      </c>
      <c r="K21" s="219">
        <f t="shared" si="18"/>
        <v>-93</v>
      </c>
      <c r="L21" s="219">
        <f t="shared" si="18"/>
        <v>-77</v>
      </c>
      <c r="M21" s="219">
        <f t="shared" si="18"/>
        <v>-68</v>
      </c>
      <c r="N21" s="16"/>
    </row>
    <row r="22" spans="1:14" ht="15" customHeight="1">
      <c r="A22" s="211" t="s">
        <v>460</v>
      </c>
      <c r="B22" s="211" t="s">
        <v>477</v>
      </c>
      <c r="C22" s="238"/>
      <c r="D22" s="238">
        <f t="shared" ref="D22:M22" si="19">D45+D68</f>
        <v>31</v>
      </c>
      <c r="E22" s="220">
        <f t="shared" si="19"/>
        <v>183</v>
      </c>
      <c r="F22" s="220">
        <f t="shared" si="19"/>
        <v>183</v>
      </c>
      <c r="G22" s="220">
        <f t="shared" si="19"/>
        <v>141</v>
      </c>
      <c r="H22" s="220">
        <f t="shared" si="19"/>
        <v>130</v>
      </c>
      <c r="I22" s="220">
        <f t="shared" si="19"/>
        <v>261</v>
      </c>
      <c r="J22" s="220">
        <f t="shared" si="19"/>
        <v>-14</v>
      </c>
      <c r="K22" s="220">
        <f t="shared" si="19"/>
        <v>19</v>
      </c>
      <c r="L22" s="220">
        <f t="shared" si="19"/>
        <v>-5</v>
      </c>
      <c r="M22" s="220">
        <f t="shared" si="19"/>
        <v>3</v>
      </c>
      <c r="N22" s="17"/>
    </row>
    <row r="23" spans="1:14">
      <c r="A23" s="3"/>
      <c r="B23" s="3"/>
      <c r="C23" s="5"/>
      <c r="D23" s="5"/>
      <c r="E23" s="5"/>
      <c r="F23" s="5"/>
      <c r="G23" s="5"/>
      <c r="H23" s="5"/>
      <c r="I23" s="5"/>
      <c r="J23" s="5"/>
      <c r="K23" s="5"/>
      <c r="L23" s="5"/>
      <c r="M23" s="5"/>
    </row>
    <row r="24" spans="1:14">
      <c r="A24" s="3"/>
      <c r="B24" s="3"/>
      <c r="C24" s="5"/>
      <c r="D24" s="5"/>
      <c r="E24" s="5"/>
      <c r="F24" s="5"/>
      <c r="G24" s="5"/>
      <c r="H24" s="5"/>
      <c r="I24" s="5"/>
      <c r="J24" s="5"/>
      <c r="K24" s="5"/>
      <c r="L24" s="2" t="s">
        <v>482</v>
      </c>
      <c r="M24" s="5"/>
    </row>
    <row r="25" spans="1:14">
      <c r="A25" s="246" t="s">
        <v>33</v>
      </c>
      <c r="B25" s="18"/>
      <c r="C25" s="241">
        <v>2010</v>
      </c>
      <c r="D25" s="241">
        <f t="shared" ref="D25:M25" si="20">C25+5</f>
        <v>2015</v>
      </c>
      <c r="E25" s="21">
        <f t="shared" si="20"/>
        <v>2020</v>
      </c>
      <c r="F25" s="21">
        <f t="shared" si="20"/>
        <v>2025</v>
      </c>
      <c r="G25" s="21">
        <f t="shared" si="20"/>
        <v>2030</v>
      </c>
      <c r="H25" s="21">
        <f t="shared" si="20"/>
        <v>2035</v>
      </c>
      <c r="I25" s="21">
        <f t="shared" si="20"/>
        <v>2040</v>
      </c>
      <c r="J25" s="21">
        <f t="shared" si="20"/>
        <v>2045</v>
      </c>
      <c r="K25" s="21">
        <f t="shared" si="20"/>
        <v>2050</v>
      </c>
      <c r="L25" s="21">
        <f t="shared" si="20"/>
        <v>2055</v>
      </c>
      <c r="M25" s="21">
        <f t="shared" si="20"/>
        <v>2060</v>
      </c>
      <c r="N25" s="920" t="s">
        <v>1018</v>
      </c>
    </row>
    <row r="26" spans="1:14">
      <c r="A26" s="18" t="s">
        <v>13</v>
      </c>
      <c r="B26" s="18"/>
      <c r="C26" s="235"/>
      <c r="D26" s="235">
        <f t="shared" ref="D26:M26" si="21">SUM(D27:D45)</f>
        <v>-827</v>
      </c>
      <c r="E26" s="217">
        <f t="shared" si="21"/>
        <v>149</v>
      </c>
      <c r="F26" s="217">
        <f t="shared" si="21"/>
        <v>257</v>
      </c>
      <c r="G26" s="217">
        <f t="shared" si="21"/>
        <v>296</v>
      </c>
      <c r="H26" s="217">
        <f t="shared" si="21"/>
        <v>320</v>
      </c>
      <c r="I26" s="217">
        <f t="shared" si="21"/>
        <v>311</v>
      </c>
      <c r="J26" s="217">
        <f t="shared" si="21"/>
        <v>206</v>
      </c>
      <c r="K26" s="217">
        <f t="shared" si="21"/>
        <v>118</v>
      </c>
      <c r="L26" s="217">
        <f t="shared" si="21"/>
        <v>129</v>
      </c>
      <c r="M26" s="217">
        <f t="shared" si="21"/>
        <v>152</v>
      </c>
      <c r="N26" s="239" t="s">
        <v>1019</v>
      </c>
    </row>
    <row r="27" spans="1:14">
      <c r="A27" s="256" t="s">
        <v>56</v>
      </c>
      <c r="B27" s="256"/>
      <c r="C27" s="255"/>
      <c r="D27" s="236"/>
      <c r="E27" s="255"/>
      <c r="F27" s="255"/>
      <c r="G27" s="255"/>
      <c r="H27" s="255"/>
      <c r="I27" s="255"/>
      <c r="J27" s="255"/>
      <c r="K27" s="255"/>
      <c r="L27" s="255"/>
      <c r="M27" s="255"/>
      <c r="N27" s="920"/>
    </row>
    <row r="28" spans="1:14">
      <c r="A28" s="210" t="s">
        <v>442</v>
      </c>
      <c r="B28" s="210" t="s">
        <v>443</v>
      </c>
      <c r="C28" s="236"/>
      <c r="D28" s="236">
        <f>ROUND('1将来人口'!B31*'6純移動率'!C3,0)</f>
        <v>-55</v>
      </c>
      <c r="E28" s="214">
        <f>ROUND('1将来人口'!C31*'6純移動率'!D3,0)</f>
        <v>51</v>
      </c>
      <c r="F28" s="214">
        <f>ROUND('1将来人口'!D31*'6純移動率'!E3,0)</f>
        <v>64</v>
      </c>
      <c r="G28" s="214">
        <f>ROUND('1将来人口'!E31*'6純移動率'!F3,0)</f>
        <v>69</v>
      </c>
      <c r="H28" s="214">
        <f>ROUND('1将来人口'!F31*'6純移動率'!G3,0)</f>
        <v>74</v>
      </c>
      <c r="I28" s="214">
        <f>ROUND('1将来人口'!G31*'6純移動率'!H3,0)</f>
        <v>78</v>
      </c>
      <c r="J28" s="214">
        <f>ROUND('1将来人口'!H31*'6純移動率'!I3,0)</f>
        <v>80</v>
      </c>
      <c r="K28" s="214">
        <f>ROUND('1将来人口'!I31*'6純移動率'!J3,0)</f>
        <v>83</v>
      </c>
      <c r="L28" s="214">
        <f>ROUND('1将来人口'!J31*'6純移動率'!K3,0)</f>
        <v>76</v>
      </c>
      <c r="M28" s="214">
        <f>ROUND('1将来人口'!K31*'6純移動率'!L3,0)</f>
        <v>76</v>
      </c>
      <c r="N28" s="921" t="s">
        <v>1020</v>
      </c>
    </row>
    <row r="29" spans="1:14">
      <c r="A29" s="212" t="s">
        <v>444</v>
      </c>
      <c r="B29" s="212" t="s">
        <v>461</v>
      </c>
      <c r="C29" s="237"/>
      <c r="D29" s="237">
        <f>ROUND('1将来人口'!B32*'6純移動率'!C4,0)</f>
        <v>-59</v>
      </c>
      <c r="E29" s="215">
        <f>ROUND('1将来人口'!C32*'6純移動率'!D4,0)</f>
        <v>71</v>
      </c>
      <c r="F29" s="215">
        <f>ROUND('1将来人口'!D32*'6純移動率'!E4,0)</f>
        <v>77</v>
      </c>
      <c r="G29" s="215">
        <f>ROUND('1将来人口'!E32*'6純移動率'!F4,0)</f>
        <v>76</v>
      </c>
      <c r="H29" s="215">
        <f>ROUND('1将来人口'!F32*'6純移動率'!G4,0)</f>
        <v>70</v>
      </c>
      <c r="I29" s="215">
        <f>ROUND('1将来人口'!G32*'6純移動率'!H4,0)</f>
        <v>71</v>
      </c>
      <c r="J29" s="215">
        <f>ROUND('1将来人口'!H32*'6純移動率'!I4,0)</f>
        <v>71</v>
      </c>
      <c r="K29" s="215">
        <f>ROUND('1将来人口'!I32*'6純移動率'!J4,0)</f>
        <v>71</v>
      </c>
      <c r="L29" s="215">
        <f>ROUND('1将来人口'!J32*'6純移動率'!K4,0)</f>
        <v>70</v>
      </c>
      <c r="M29" s="215">
        <f>ROUND('1将来人口'!K32*'6純移動率'!L4,0)</f>
        <v>62</v>
      </c>
      <c r="N29" s="922"/>
    </row>
    <row r="30" spans="1:14">
      <c r="A30" s="212" t="s">
        <v>445</v>
      </c>
      <c r="B30" s="212" t="s">
        <v>462</v>
      </c>
      <c r="C30" s="237"/>
      <c r="D30" s="237">
        <f>ROUND('1将来人口'!B33*'6純移動率'!C5,0)</f>
        <v>-163</v>
      </c>
      <c r="E30" s="215">
        <f>ROUND('1将来人口'!C33*'6純移動率'!D5,0)</f>
        <v>-122</v>
      </c>
      <c r="F30" s="215">
        <f>ROUND('1将来人口'!D33*'6純移動率'!E5,0)</f>
        <v>-116</v>
      </c>
      <c r="G30" s="215">
        <f>ROUND('1将来人口'!E33*'6純移動率'!F5,0)</f>
        <v>-110</v>
      </c>
      <c r="H30" s="215">
        <f>ROUND('1将来人口'!F33*'6純移動率'!G5,0)</f>
        <v>-105</v>
      </c>
      <c r="I30" s="215">
        <f>ROUND('1将来人口'!G33*'6純移動率'!H5,0)</f>
        <v>-98</v>
      </c>
      <c r="J30" s="215">
        <f>ROUND('1将来人口'!H33*'6純移動率'!I5,0)</f>
        <v>-96</v>
      </c>
      <c r="K30" s="215">
        <f>ROUND('1将来人口'!I33*'6純移動率'!J5,0)</f>
        <v>-95</v>
      </c>
      <c r="L30" s="215">
        <f>ROUND('1将来人口'!J33*'6純移動率'!K5,0)</f>
        <v>-92</v>
      </c>
      <c r="M30" s="215">
        <f>ROUND('1将来人口'!K33*'6純移動率'!L5,0)</f>
        <v>-89</v>
      </c>
      <c r="N30" s="922"/>
    </row>
    <row r="31" spans="1:14">
      <c r="A31" s="212" t="s">
        <v>446</v>
      </c>
      <c r="B31" s="212" t="s">
        <v>463</v>
      </c>
      <c r="C31" s="237"/>
      <c r="D31" s="237">
        <f>ROUND('1将来人口'!B34*'6純移動率'!C6,0)</f>
        <v>-371</v>
      </c>
      <c r="E31" s="215">
        <f>ROUND('1将来人口'!C34*'6純移動率'!D6,0)</f>
        <v>-631</v>
      </c>
      <c r="F31" s="215">
        <f>ROUND('1将来人口'!D34*'6純移動率'!E6,0)</f>
        <v>-551</v>
      </c>
      <c r="G31" s="215">
        <f>ROUND('1将来人口'!E34*'6純移動率'!F6,0)</f>
        <v>-496</v>
      </c>
      <c r="H31" s="215">
        <f>ROUND('1将来人口'!F34*'6純移動率'!G6,0)</f>
        <v>-493</v>
      </c>
      <c r="I31" s="215">
        <f>ROUND('1将来人口'!G34*'6純移動率'!H6,0)</f>
        <v>-469</v>
      </c>
      <c r="J31" s="215">
        <f>ROUND('1将来人口'!H34*'6純移動率'!I6,0)</f>
        <v>-428</v>
      </c>
      <c r="K31" s="215">
        <f>ROUND('1将来人口'!I34*'6純移動率'!J6,0)</f>
        <v>-416</v>
      </c>
      <c r="L31" s="215">
        <f>ROUND('1将来人口'!J34*'6純移動率'!K6,0)</f>
        <v>-406</v>
      </c>
      <c r="M31" s="215">
        <f>ROUND('1将来人口'!K34*'6純移動率'!L6,0)</f>
        <v>-391</v>
      </c>
      <c r="N31" s="922"/>
    </row>
    <row r="32" spans="1:14">
      <c r="A32" s="212" t="s">
        <v>447</v>
      </c>
      <c r="B32" s="212" t="s">
        <v>464</v>
      </c>
      <c r="C32" s="237"/>
      <c r="D32" s="237">
        <f>ROUND('1将来人口'!B35*'6純移動率'!C7,0)</f>
        <v>384</v>
      </c>
      <c r="E32" s="215">
        <f>ROUND('1将来人口'!C35*'6純移動率'!D7,0)</f>
        <v>899</v>
      </c>
      <c r="F32" s="215">
        <f>ROUND('1将来人口'!D35*'6純移動率'!E7,0)</f>
        <v>916</v>
      </c>
      <c r="G32" s="215">
        <f>ROUND('1将来人口'!E35*'6純移動率'!F7,0)</f>
        <v>896</v>
      </c>
      <c r="H32" s="215">
        <f>ROUND('1将来人口'!F35*'6純移動率'!G7,0)</f>
        <v>895</v>
      </c>
      <c r="I32" s="215">
        <f>ROUND('1将来人口'!G35*'6純移動率'!H7,0)</f>
        <v>836</v>
      </c>
      <c r="J32" s="215">
        <f>ROUND('1将来人口'!H35*'6純移動率'!I7,0)</f>
        <v>805</v>
      </c>
      <c r="K32" s="215">
        <f>ROUND('1将来人口'!I35*'6純移動率'!J7,0)</f>
        <v>739</v>
      </c>
      <c r="L32" s="215">
        <f>ROUND('1将来人口'!J35*'6純移動率'!K7,0)</f>
        <v>724</v>
      </c>
      <c r="M32" s="215">
        <f>ROUND('1将来人口'!K35*'6純移動率'!L7,0)</f>
        <v>712</v>
      </c>
      <c r="N32" s="922"/>
    </row>
    <row r="33" spans="1:14">
      <c r="A33" s="212" t="s">
        <v>448</v>
      </c>
      <c r="B33" s="212" t="s">
        <v>465</v>
      </c>
      <c r="C33" s="237"/>
      <c r="D33" s="237">
        <f>ROUND('1将来人口'!B36*'6純移動率'!C8,0)</f>
        <v>257</v>
      </c>
      <c r="E33" s="215">
        <f>ROUND('1将来人口'!C36*'6純移動率'!D8,0)</f>
        <v>231</v>
      </c>
      <c r="F33" s="215">
        <f>ROUND('1将来人口'!D36*'6純移動率'!E8,0)</f>
        <v>234</v>
      </c>
      <c r="G33" s="215">
        <f>ROUND('1将来人口'!E36*'6純移動率'!F8,0)</f>
        <v>213</v>
      </c>
      <c r="H33" s="215">
        <f>ROUND('1将来人口'!F36*'6純移動率'!G8,0)</f>
        <v>228</v>
      </c>
      <c r="I33" s="215">
        <f>ROUND('1将来人口'!G36*'6純移動率'!H8,0)</f>
        <v>244</v>
      </c>
      <c r="J33" s="215">
        <f>ROUND('1将来人口'!H36*'6純移動率'!I8,0)</f>
        <v>218</v>
      </c>
      <c r="K33" s="215">
        <f>ROUND('1将来人口'!I36*'6純移動率'!J8,0)</f>
        <v>195</v>
      </c>
      <c r="L33" s="215">
        <f>ROUND('1将来人口'!J36*'6純移動率'!K8,0)</f>
        <v>166</v>
      </c>
      <c r="M33" s="215">
        <f>ROUND('1将来人口'!K36*'6純移動率'!L8,0)</f>
        <v>150</v>
      </c>
      <c r="N33" s="922"/>
    </row>
    <row r="34" spans="1:14">
      <c r="A34" s="212" t="s">
        <v>449</v>
      </c>
      <c r="B34" s="212" t="s">
        <v>466</v>
      </c>
      <c r="C34" s="237"/>
      <c r="D34" s="237">
        <f>ROUND('1将来人口'!B37*'6純移動率'!C9,0)</f>
        <v>79</v>
      </c>
      <c r="E34" s="215">
        <f>ROUND('1将来人口'!C37*'6純移動率'!D9,0)</f>
        <v>145</v>
      </c>
      <c r="F34" s="215">
        <f>ROUND('1将来人口'!D37*'6純移動率'!E9,0)</f>
        <v>107</v>
      </c>
      <c r="G34" s="215">
        <f>ROUND('1将来人口'!E37*'6純移動率'!F9,0)</f>
        <v>97</v>
      </c>
      <c r="H34" s="215">
        <f>ROUND('1将来人口'!F37*'6純移動率'!G9,0)</f>
        <v>83</v>
      </c>
      <c r="I34" s="215">
        <f>ROUND('1将来人口'!G37*'6純移動率'!H9,0)</f>
        <v>93</v>
      </c>
      <c r="J34" s="215">
        <f>ROUND('1将来人口'!H37*'6純移動率'!I9,0)</f>
        <v>103</v>
      </c>
      <c r="K34" s="215">
        <f>ROUND('1将来人口'!I37*'6純移動率'!J9,0)</f>
        <v>116</v>
      </c>
      <c r="L34" s="215">
        <f>ROUND('1将来人口'!J37*'6純移動率'!K9,0)</f>
        <v>129</v>
      </c>
      <c r="M34" s="215">
        <f>ROUND('1将来人口'!K37*'6純移動率'!L9,0)</f>
        <v>138</v>
      </c>
      <c r="N34" s="922"/>
    </row>
    <row r="35" spans="1:14">
      <c r="A35" s="212" t="s">
        <v>450</v>
      </c>
      <c r="B35" s="212" t="s">
        <v>467</v>
      </c>
      <c r="C35" s="237"/>
      <c r="D35" s="237">
        <f>ROUND('1将来人口'!B38*'6純移動率'!C10,0)</f>
        <v>11</v>
      </c>
      <c r="E35" s="215">
        <f>ROUND('1将来人口'!C38*'6純移動率'!D10,0)</f>
        <v>-53</v>
      </c>
      <c r="F35" s="215">
        <f>ROUND('1将来人口'!D38*'6純移動率'!E10,0)</f>
        <v>-34</v>
      </c>
      <c r="G35" s="215">
        <f>ROUND('1将来人口'!E38*'6純移動率'!F10,0)</f>
        <v>-51</v>
      </c>
      <c r="H35" s="215">
        <f>ROUND('1将来人口'!F38*'6純移動率'!G10,0)</f>
        <v>-55</v>
      </c>
      <c r="I35" s="215">
        <f>ROUND('1将来人口'!G38*'6純移動率'!H10,0)</f>
        <v>-67</v>
      </c>
      <c r="J35" s="215">
        <f>ROUND('1将来人口'!H38*'6純移動率'!I10,0)</f>
        <v>-54</v>
      </c>
      <c r="K35" s="215">
        <f>ROUND('1将来人口'!I38*'6純移動率'!J10,0)</f>
        <v>-45</v>
      </c>
      <c r="L35" s="215">
        <f>ROUND('1将来人口'!J38*'6純移動率'!K10,0)</f>
        <v>-37</v>
      </c>
      <c r="M35" s="215">
        <f>ROUND('1将来人口'!K38*'6純移動率'!L10,0)</f>
        <v>-31</v>
      </c>
      <c r="N35" s="922"/>
    </row>
    <row r="36" spans="1:14">
      <c r="A36" s="212" t="s">
        <v>451</v>
      </c>
      <c r="B36" s="212" t="s">
        <v>468</v>
      </c>
      <c r="C36" s="237"/>
      <c r="D36" s="237">
        <f>ROUND('1将来人口'!B39*'6純移動率'!C11,0)</f>
        <v>-118</v>
      </c>
      <c r="E36" s="215">
        <f>ROUND('1将来人口'!C39*'6純移動率'!D11,0)</f>
        <v>-118</v>
      </c>
      <c r="F36" s="215">
        <f>ROUND('1将来人口'!D39*'6純移動率'!E11,0)</f>
        <v>-86</v>
      </c>
      <c r="G36" s="215">
        <f>ROUND('1将来人口'!E39*'6純移動率'!F11,0)</f>
        <v>-89</v>
      </c>
      <c r="H36" s="215">
        <f>ROUND('1将来人口'!F39*'6純移動率'!G11,0)</f>
        <v>-98</v>
      </c>
      <c r="I36" s="215">
        <f>ROUND('1将来人口'!G39*'6純移動率'!H11,0)</f>
        <v>-98</v>
      </c>
      <c r="J36" s="215">
        <f>ROUND('1将来人口'!H39*'6純移動率'!I11,0)</f>
        <v>-108</v>
      </c>
      <c r="K36" s="215">
        <f>ROUND('1将来人口'!I39*'6純移動率'!J11,0)</f>
        <v>-106</v>
      </c>
      <c r="L36" s="215">
        <f>ROUND('1将来人口'!J39*'6純移動率'!K11,0)</f>
        <v>-106</v>
      </c>
      <c r="M36" s="215">
        <f>ROUND('1将来人口'!K39*'6純移動率'!L11,0)</f>
        <v>-107</v>
      </c>
      <c r="N36" s="922"/>
    </row>
    <row r="37" spans="1:14">
      <c r="A37" s="212" t="s">
        <v>452</v>
      </c>
      <c r="B37" s="212" t="s">
        <v>469</v>
      </c>
      <c r="C37" s="237"/>
      <c r="D37" s="237">
        <f>ROUND('1将来人口'!B40*'6純移動率'!C12,0)</f>
        <v>-109</v>
      </c>
      <c r="E37" s="215">
        <f>ROUND('1将来人口'!C40*'6純移動率'!D12,0)</f>
        <v>-96</v>
      </c>
      <c r="F37" s="215">
        <f>ROUND('1将来人口'!D40*'6純移動率'!E12,0)</f>
        <v>-129</v>
      </c>
      <c r="G37" s="215">
        <f>ROUND('1将来人口'!E40*'6純移動率'!F12,0)</f>
        <v>-106</v>
      </c>
      <c r="H37" s="215">
        <f>ROUND('1将来人口'!F40*'6純移動率'!G12,0)</f>
        <v>-104</v>
      </c>
      <c r="I37" s="215">
        <f>ROUND('1将来人口'!G40*'6純移動率'!H12,0)</f>
        <v>-107</v>
      </c>
      <c r="J37" s="215">
        <f>ROUND('1将来人口'!H40*'6純移動率'!I12,0)</f>
        <v>-105</v>
      </c>
      <c r="K37" s="215">
        <f>ROUND('1将来人口'!I40*'6純移動率'!J12,0)</f>
        <v>-112</v>
      </c>
      <c r="L37" s="215">
        <f>ROUND('1将来人口'!J40*'6純移動率'!K12,0)</f>
        <v>-106</v>
      </c>
      <c r="M37" s="215">
        <f>ROUND('1将来人口'!K40*'6純移動率'!L12,0)</f>
        <v>-102</v>
      </c>
      <c r="N37" s="922"/>
    </row>
    <row r="38" spans="1:14">
      <c r="A38" s="212" t="s">
        <v>453</v>
      </c>
      <c r="B38" s="212" t="s">
        <v>470</v>
      </c>
      <c r="C38" s="237"/>
      <c r="D38" s="237">
        <f>ROUND('1将来人口'!B41*'6純移動率'!C13,0)</f>
        <v>-77</v>
      </c>
      <c r="E38" s="215">
        <f>ROUND('1将来人口'!C41*'6純移動率'!D13,0)</f>
        <v>57</v>
      </c>
      <c r="F38" s="215">
        <f>ROUND('1将来人口'!D41*'6純移動率'!E13,0)</f>
        <v>63</v>
      </c>
      <c r="G38" s="215">
        <f>ROUND('1将来人口'!E41*'6純移動率'!F13,0)</f>
        <v>54</v>
      </c>
      <c r="H38" s="215">
        <f>ROUND('1将来人口'!F41*'6純移動率'!G13,0)</f>
        <v>41</v>
      </c>
      <c r="I38" s="215">
        <f>ROUND('1将来人口'!G41*'6純移動率'!H13,0)</f>
        <v>29</v>
      </c>
      <c r="J38" s="215">
        <f>ROUND('1将来人口'!H41*'6純移動率'!I13,0)</f>
        <v>18</v>
      </c>
      <c r="K38" s="215">
        <f>ROUND('1将来人口'!I41*'6純移動率'!J13,0)</f>
        <v>11</v>
      </c>
      <c r="L38" s="215">
        <f>ROUND('1将来人口'!J41*'6純移動率'!K13,0)</f>
        <v>7</v>
      </c>
      <c r="M38" s="215">
        <f>ROUND('1将来人口'!K41*'6純移動率'!L13,0)</f>
        <v>5</v>
      </c>
      <c r="N38" s="922"/>
    </row>
    <row r="39" spans="1:14">
      <c r="A39" s="212" t="s">
        <v>454</v>
      </c>
      <c r="B39" s="212" t="s">
        <v>471</v>
      </c>
      <c r="C39" s="237"/>
      <c r="D39" s="237">
        <f>ROUND('1将来人口'!B42*'6純移動率'!C14,0)</f>
        <v>-152</v>
      </c>
      <c r="E39" s="215">
        <f>ROUND('1将来人口'!C42*'6純移動率'!D14,0)</f>
        <v>-23</v>
      </c>
      <c r="F39" s="215">
        <f>ROUND('1将来人口'!D42*'6純移動率'!E14,0)</f>
        <v>3</v>
      </c>
      <c r="G39" s="215">
        <f>ROUND('1将来人口'!E42*'6純移動率'!F14,0)</f>
        <v>25</v>
      </c>
      <c r="H39" s="215">
        <f>ROUND('1将来人口'!F42*'6純移動率'!G14,0)</f>
        <v>19</v>
      </c>
      <c r="I39" s="215">
        <f>ROUND('1将来人口'!G42*'6純移動率'!H14,0)</f>
        <v>12</v>
      </c>
      <c r="J39" s="215">
        <f>ROUND('1将来人口'!H42*'6純移動率'!I14,0)</f>
        <v>6</v>
      </c>
      <c r="K39" s="215">
        <f>ROUND('1将来人口'!I42*'6純移動率'!J14,0)</f>
        <v>3</v>
      </c>
      <c r="L39" s="215">
        <f>ROUND('1将来人口'!J42*'6純移動率'!K14,0)</f>
        <v>2</v>
      </c>
      <c r="M39" s="215">
        <f>ROUND('1将来人口'!K42*'6純移動率'!L14,0)</f>
        <v>1</v>
      </c>
      <c r="N39" s="922"/>
    </row>
    <row r="40" spans="1:14">
      <c r="A40" s="212" t="s">
        <v>455</v>
      </c>
      <c r="B40" s="212" t="s">
        <v>472</v>
      </c>
      <c r="C40" s="237"/>
      <c r="D40" s="237">
        <f>ROUND('1将来人口'!B43*'6純移動率'!C15,0)</f>
        <v>-123</v>
      </c>
      <c r="E40" s="215">
        <f>ROUND('1将来人口'!C43*'6純移動率'!D15,0)</f>
        <v>-103</v>
      </c>
      <c r="F40" s="215">
        <f>ROUND('1将来人口'!D43*'6純移動率'!E15,0)</f>
        <v>-80</v>
      </c>
      <c r="G40" s="215">
        <f>ROUND('1将来人口'!E43*'6純移動率'!F15,0)</f>
        <v>-74</v>
      </c>
      <c r="H40" s="215">
        <f>ROUND('1将来人口'!F43*'6純移動率'!G15,0)</f>
        <v>-73</v>
      </c>
      <c r="I40" s="215">
        <f>ROUND('1将来人口'!G43*'6純移動率'!H15,0)</f>
        <v>-90</v>
      </c>
      <c r="J40" s="215">
        <f>ROUND('1将来人口'!H43*'6純移動率'!I15,0)</f>
        <v>-80</v>
      </c>
      <c r="K40" s="215">
        <f>ROUND('1将来人口'!I43*'6純移動率'!J15,0)</f>
        <v>-78</v>
      </c>
      <c r="L40" s="215">
        <f>ROUND('1将来人口'!J43*'6純移動率'!K15,0)</f>
        <v>-78</v>
      </c>
      <c r="M40" s="215">
        <f>ROUND('1将来人口'!K43*'6純移動率'!L15,0)</f>
        <v>-81</v>
      </c>
      <c r="N40" s="922"/>
    </row>
    <row r="41" spans="1:14">
      <c r="A41" s="212" t="s">
        <v>456</v>
      </c>
      <c r="B41" s="212" t="s">
        <v>473</v>
      </c>
      <c r="C41" s="237"/>
      <c r="D41" s="237">
        <f>ROUND('1将来人口'!B44*'6純移動率'!C16,0)</f>
        <v>-98</v>
      </c>
      <c r="E41" s="215">
        <f>ROUND('1将来人口'!C44*'6純移動率'!D16,0)</f>
        <v>-48</v>
      </c>
      <c r="F41" s="215">
        <f>ROUND('1将来人口'!D44*'6純移動率'!E16,0)</f>
        <v>-58</v>
      </c>
      <c r="G41" s="215">
        <f>ROUND('1将来人口'!E44*'6純移動率'!F16,0)</f>
        <v>-45</v>
      </c>
      <c r="H41" s="215">
        <f>ROUND('1将来人口'!F44*'6純移動率'!G16,0)</f>
        <v>-43</v>
      </c>
      <c r="I41" s="215">
        <f>ROUND('1将来人口'!G44*'6純移動率'!H16,0)</f>
        <v>-43</v>
      </c>
      <c r="J41" s="215">
        <f>ROUND('1将来人口'!H44*'6純移動率'!I16,0)</f>
        <v>-55</v>
      </c>
      <c r="K41" s="215">
        <f>ROUND('1将来人口'!I44*'6純移動率'!J16,0)</f>
        <v>-50</v>
      </c>
      <c r="L41" s="215">
        <f>ROUND('1将来人口'!J44*'6純移動率'!K16,0)</f>
        <v>-48</v>
      </c>
      <c r="M41" s="215">
        <f>ROUND('1将来人口'!K44*'6純移動率'!L16,0)</f>
        <v>-49</v>
      </c>
      <c r="N41" s="922"/>
    </row>
    <row r="42" spans="1:14">
      <c r="A42" s="212" t="s">
        <v>457</v>
      </c>
      <c r="B42" s="212" t="s">
        <v>474</v>
      </c>
      <c r="C42" s="237"/>
      <c r="D42" s="237">
        <f>ROUND('1将来人口'!B45*'6純移動率'!C17,0)</f>
        <v>-141</v>
      </c>
      <c r="E42" s="215">
        <f>ROUND('1将来人口'!C45*'6純移動率'!D17,0)</f>
        <v>-140</v>
      </c>
      <c r="F42" s="215">
        <f>ROUND('1将来人口'!D45*'6純移動率'!E17,0)</f>
        <v>-128</v>
      </c>
      <c r="G42" s="215">
        <f>ROUND('1将来人口'!E45*'6純移動率'!F17,0)</f>
        <v>-129</v>
      </c>
      <c r="H42" s="215">
        <f>ROUND('1将来人口'!F45*'6純移動率'!G17,0)</f>
        <v>-99</v>
      </c>
      <c r="I42" s="215">
        <f>ROUND('1将来人口'!G45*'6純移動率'!H17,0)</f>
        <v>-104</v>
      </c>
      <c r="J42" s="215">
        <f>ROUND('1将来人口'!H45*'6純移動率'!I17,0)</f>
        <v>-115</v>
      </c>
      <c r="K42" s="215">
        <f>ROUND('1将来人口'!I45*'6純移動率'!J17,0)</f>
        <v>-131</v>
      </c>
      <c r="L42" s="215">
        <f>ROUND('1将来人口'!J45*'6純移動率'!K17,0)</f>
        <v>-105</v>
      </c>
      <c r="M42" s="215">
        <f>ROUND('1将来人口'!K45*'6純移動率'!L17,0)</f>
        <v>-91</v>
      </c>
      <c r="N42" s="922"/>
    </row>
    <row r="43" spans="1:14">
      <c r="A43" s="212" t="s">
        <v>458</v>
      </c>
      <c r="B43" s="212" t="s">
        <v>475</v>
      </c>
      <c r="C43" s="237"/>
      <c r="D43" s="237">
        <f>ROUND('1将来人口'!B46*'6純移動率'!C18,0)</f>
        <v>-65</v>
      </c>
      <c r="E43" s="215">
        <f>ROUND('1将来人口'!C46*'6純移動率'!D18,0)</f>
        <v>-51</v>
      </c>
      <c r="F43" s="215">
        <f>ROUND('1将来人口'!D46*'6純移動率'!E18,0)</f>
        <v>-80</v>
      </c>
      <c r="G43" s="215">
        <f>ROUND('1将来人口'!E46*'6純移動率'!F18,0)</f>
        <v>-48</v>
      </c>
      <c r="H43" s="215">
        <f>ROUND('1将来人口'!F46*'6純移動率'!G18,0)</f>
        <v>-77</v>
      </c>
      <c r="I43" s="215">
        <f>ROUND('1将来人口'!G46*'6純移動率'!H18,0)</f>
        <v>-49</v>
      </c>
      <c r="J43" s="215">
        <f>ROUND('1将来人口'!H46*'6純移動率'!I18,0)</f>
        <v>-48</v>
      </c>
      <c r="K43" s="215">
        <f>ROUND('1将来人口'!I46*'6純移動率'!J18,0)</f>
        <v>-51</v>
      </c>
      <c r="L43" s="215">
        <f>ROUND('1将来人口'!J46*'6純移動率'!K18,0)</f>
        <v>-54</v>
      </c>
      <c r="M43" s="215">
        <f>ROUND('1将来人口'!K46*'6純移動率'!L18,0)</f>
        <v>-41</v>
      </c>
      <c r="N43" s="922"/>
    </row>
    <row r="44" spans="1:14">
      <c r="A44" s="212" t="s">
        <v>459</v>
      </c>
      <c r="B44" s="212" t="s">
        <v>476</v>
      </c>
      <c r="C44" s="237"/>
      <c r="D44" s="237">
        <f>ROUND('1将来人口'!B47*'6純移動率'!C19,0)</f>
        <v>-34</v>
      </c>
      <c r="E44" s="215">
        <f>ROUND('1将来人口'!C47*'6純移動率'!D19,0)</f>
        <v>-3</v>
      </c>
      <c r="F44" s="215">
        <f>ROUND('1将来人口'!D47*'6純移動率'!E19,0)</f>
        <v>-33</v>
      </c>
      <c r="G44" s="215">
        <f>ROUND('1将来人口'!E47*'6純移動率'!F19,0)</f>
        <v>-66</v>
      </c>
      <c r="H44" s="215">
        <f>ROUND('1将来人口'!F47*'6純移動率'!G19,0)</f>
        <v>-23</v>
      </c>
      <c r="I44" s="215">
        <f>ROUND('1将来人口'!G47*'6純移動率'!H19,0)</f>
        <v>-67</v>
      </c>
      <c r="J44" s="215">
        <f>ROUND('1将来人口'!H47*'6純移動率'!I19,0)</f>
        <v>-32</v>
      </c>
      <c r="K44" s="215">
        <f>ROUND('1将来人口'!I47*'6純移動率'!J19,0)</f>
        <v>-21</v>
      </c>
      <c r="L44" s="215">
        <f>ROUND('1将来人口'!J47*'6純移動率'!K19,0)</f>
        <v>-14</v>
      </c>
      <c r="M44" s="215">
        <f>ROUND('1将来人口'!K47*'6純移動率'!L19,0)</f>
        <v>-10</v>
      </c>
      <c r="N44" s="922"/>
    </row>
    <row r="45" spans="1:14">
      <c r="A45" s="211" t="s">
        <v>460</v>
      </c>
      <c r="B45" s="211" t="s">
        <v>477</v>
      </c>
      <c r="C45" s="238"/>
      <c r="D45" s="238">
        <f>ROUND('1将来人口'!B48*'6純移動率'!C20,0)</f>
        <v>7</v>
      </c>
      <c r="E45" s="216">
        <f>ROUND('1将来人口'!C48*'6純移動率'!D20,0)</f>
        <v>83</v>
      </c>
      <c r="F45" s="216">
        <f>ROUND('1将来人口'!D48*'6純移動率'!E20,0)</f>
        <v>88</v>
      </c>
      <c r="G45" s="216">
        <f>ROUND('1将来人口'!E48*'6純移動率'!F20,0)</f>
        <v>80</v>
      </c>
      <c r="H45" s="216">
        <f>ROUND('1将来人口'!F48*'6純移動率'!G20,0)</f>
        <v>80</v>
      </c>
      <c r="I45" s="216">
        <f>ROUND('1将来人口'!G48*'6純移動率'!H20,0)</f>
        <v>140</v>
      </c>
      <c r="J45" s="216">
        <f>ROUND('1将来人口'!H48*'6純移動率'!I20,0)</f>
        <v>26</v>
      </c>
      <c r="K45" s="216">
        <f>ROUND('1将来人口'!I48*'6純移動率'!J20,0)</f>
        <v>5</v>
      </c>
      <c r="L45" s="216">
        <f>ROUND('1将来人口'!J48*'6純移動率'!K20,0)</f>
        <v>1</v>
      </c>
      <c r="M45" s="216">
        <f>ROUND('1将来人口'!K48*'6純移動率'!L20,0)</f>
        <v>0</v>
      </c>
      <c r="N45" s="923"/>
    </row>
    <row r="46" spans="1:14">
      <c r="A46" s="3"/>
      <c r="B46" s="3"/>
      <c r="C46" s="5"/>
      <c r="D46" s="5"/>
      <c r="E46" s="5"/>
      <c r="F46" s="5"/>
      <c r="G46" s="5"/>
      <c r="H46" s="5"/>
      <c r="I46" s="5"/>
      <c r="J46" s="5"/>
      <c r="K46" s="5"/>
      <c r="L46" s="5"/>
      <c r="M46" s="5"/>
    </row>
    <row r="47" spans="1:14">
      <c r="A47" s="3"/>
      <c r="B47" s="3"/>
      <c r="C47" s="5"/>
      <c r="D47" s="5"/>
      <c r="E47" s="5"/>
      <c r="F47" s="5"/>
      <c r="G47" s="5"/>
      <c r="H47" s="5"/>
      <c r="I47" s="5"/>
      <c r="J47" s="5"/>
      <c r="K47" s="5"/>
      <c r="L47" s="2" t="s">
        <v>482</v>
      </c>
      <c r="M47" s="5"/>
    </row>
    <row r="48" spans="1:14">
      <c r="A48" s="246" t="s">
        <v>34</v>
      </c>
      <c r="B48" s="18"/>
      <c r="C48" s="241">
        <v>2010</v>
      </c>
      <c r="D48" s="241">
        <f t="shared" ref="D48:M48" si="22">C48+5</f>
        <v>2015</v>
      </c>
      <c r="E48" s="21">
        <f t="shared" si="22"/>
        <v>2020</v>
      </c>
      <c r="F48" s="21">
        <f t="shared" si="22"/>
        <v>2025</v>
      </c>
      <c r="G48" s="21">
        <f t="shared" si="22"/>
        <v>2030</v>
      </c>
      <c r="H48" s="21">
        <f t="shared" si="22"/>
        <v>2035</v>
      </c>
      <c r="I48" s="21">
        <f t="shared" si="22"/>
        <v>2040</v>
      </c>
      <c r="J48" s="21">
        <f t="shared" si="22"/>
        <v>2045</v>
      </c>
      <c r="K48" s="21">
        <f t="shared" si="22"/>
        <v>2050</v>
      </c>
      <c r="L48" s="21">
        <f t="shared" si="22"/>
        <v>2055</v>
      </c>
      <c r="M48" s="21">
        <f t="shared" si="22"/>
        <v>2060</v>
      </c>
      <c r="N48" s="920" t="s">
        <v>1018</v>
      </c>
    </row>
    <row r="49" spans="1:14">
      <c r="A49" s="18" t="s">
        <v>13</v>
      </c>
      <c r="B49" s="18"/>
      <c r="C49" s="235"/>
      <c r="D49" s="235">
        <f t="shared" ref="D49:M49" si="23">SUM(D50:D68)</f>
        <v>-1652</v>
      </c>
      <c r="E49" s="221">
        <f t="shared" si="23"/>
        <v>-107</v>
      </c>
      <c r="F49" s="221">
        <f t="shared" si="23"/>
        <v>63</v>
      </c>
      <c r="G49" s="221">
        <f t="shared" si="23"/>
        <v>61</v>
      </c>
      <c r="H49" s="221">
        <f t="shared" si="23"/>
        <v>65</v>
      </c>
      <c r="I49" s="221">
        <f t="shared" si="23"/>
        <v>171</v>
      </c>
      <c r="J49" s="221">
        <f t="shared" si="23"/>
        <v>103</v>
      </c>
      <c r="K49" s="221">
        <f t="shared" si="23"/>
        <v>208</v>
      </c>
      <c r="L49" s="221">
        <f t="shared" si="23"/>
        <v>250</v>
      </c>
      <c r="M49" s="221">
        <f t="shared" si="23"/>
        <v>346</v>
      </c>
      <c r="N49" s="239" t="s">
        <v>1019</v>
      </c>
    </row>
    <row r="50" spans="1:14">
      <c r="A50" s="256" t="s">
        <v>56</v>
      </c>
      <c r="B50" s="256"/>
      <c r="C50" s="255"/>
      <c r="D50" s="236"/>
      <c r="E50" s="257"/>
      <c r="F50" s="257"/>
      <c r="G50" s="257"/>
      <c r="H50" s="257"/>
      <c r="I50" s="257"/>
      <c r="J50" s="257"/>
      <c r="K50" s="257"/>
      <c r="L50" s="257"/>
      <c r="M50" s="257"/>
      <c r="N50" s="920"/>
    </row>
    <row r="51" spans="1:14">
      <c r="A51" s="210" t="s">
        <v>442</v>
      </c>
      <c r="B51" s="210" t="s">
        <v>443</v>
      </c>
      <c r="C51" s="236"/>
      <c r="D51" s="236">
        <f>ROUND('1将来人口'!B58*'6純移動率'!C24,0)</f>
        <v>1</v>
      </c>
      <c r="E51" s="214">
        <f>ROUND('1将来人口'!C58*'6純移動率'!D24,0)</f>
        <v>82</v>
      </c>
      <c r="F51" s="214">
        <f>ROUND('1将来人口'!D58*'6純移動率'!E24,0)</f>
        <v>87</v>
      </c>
      <c r="G51" s="214">
        <f>ROUND('1将来人口'!E58*'6純移動率'!F24,0)</f>
        <v>87</v>
      </c>
      <c r="H51" s="214">
        <f>ROUND('1将来人口'!F58*'6純移動率'!G24,0)</f>
        <v>93</v>
      </c>
      <c r="I51" s="214">
        <f>ROUND('1将来人口'!G58*'6純移動率'!H24,0)</f>
        <v>97</v>
      </c>
      <c r="J51" s="214">
        <f>ROUND('1将来人口'!H58*'6純移動率'!I24,0)</f>
        <v>99</v>
      </c>
      <c r="K51" s="214">
        <f>ROUND('1将来人口'!I58*'6純移動率'!J24,0)</f>
        <v>99</v>
      </c>
      <c r="L51" s="214">
        <f>ROUND('1将来人口'!J58*'6純移動率'!K24,0)</f>
        <v>90</v>
      </c>
      <c r="M51" s="214">
        <f>ROUND('1将来人口'!K58*'6純移動率'!L24,0)</f>
        <v>88</v>
      </c>
      <c r="N51" s="921" t="s">
        <v>1020</v>
      </c>
    </row>
    <row r="52" spans="1:14">
      <c r="A52" s="212" t="s">
        <v>444</v>
      </c>
      <c r="B52" s="212" t="s">
        <v>461</v>
      </c>
      <c r="C52" s="237"/>
      <c r="D52" s="237">
        <f>ROUND('1将来人口'!B59*'6純移動率'!C25,0)</f>
        <v>-90</v>
      </c>
      <c r="E52" s="215">
        <f>ROUND('1将来人口'!C59*'6純移動率'!D25,0)</f>
        <v>47</v>
      </c>
      <c r="F52" s="215">
        <f>ROUND('1将来人口'!D59*'6純移動率'!E25,0)</f>
        <v>53</v>
      </c>
      <c r="G52" s="215">
        <f>ROUND('1将来人口'!E59*'6純移動率'!F25,0)</f>
        <v>52</v>
      </c>
      <c r="H52" s="215">
        <f>ROUND('1将来人口'!F59*'6純移動率'!G25,0)</f>
        <v>49</v>
      </c>
      <c r="I52" s="215">
        <f>ROUND('1将来人口'!G59*'6純移動率'!H25,0)</f>
        <v>50</v>
      </c>
      <c r="J52" s="215">
        <f>ROUND('1将来人口'!H59*'6純移動率'!I25,0)</f>
        <v>49</v>
      </c>
      <c r="K52" s="215">
        <f>ROUND('1将来人口'!I59*'6純移動率'!J25,0)</f>
        <v>48</v>
      </c>
      <c r="L52" s="215">
        <f>ROUND('1将来人口'!J59*'6純移動率'!K25,0)</f>
        <v>47</v>
      </c>
      <c r="M52" s="215">
        <f>ROUND('1将来人口'!K59*'6純移動率'!L25,0)</f>
        <v>41</v>
      </c>
      <c r="N52" s="922"/>
    </row>
    <row r="53" spans="1:14">
      <c r="A53" s="212" t="s">
        <v>445</v>
      </c>
      <c r="B53" s="212" t="s">
        <v>462</v>
      </c>
      <c r="C53" s="237"/>
      <c r="D53" s="237">
        <f>ROUND('1将来人口'!B60*'6純移動率'!C26,0)</f>
        <v>-148</v>
      </c>
      <c r="E53" s="215">
        <f>ROUND('1将来人口'!C60*'6純移動率'!D26,0)</f>
        <v>-114</v>
      </c>
      <c r="F53" s="215">
        <f>ROUND('1将来人口'!D60*'6純移動率'!E26,0)</f>
        <v>-111</v>
      </c>
      <c r="G53" s="215">
        <f>ROUND('1将来人口'!E60*'6純移動率'!F26,0)</f>
        <v>-104</v>
      </c>
      <c r="H53" s="215">
        <f>ROUND('1将来人口'!F60*'6純移動率'!G26,0)</f>
        <v>-101</v>
      </c>
      <c r="I53" s="215">
        <f>ROUND('1将来人口'!G60*'6純移動率'!H26,0)</f>
        <v>-93</v>
      </c>
      <c r="J53" s="215">
        <f>ROUND('1将来人口'!H60*'6純移動率'!I26,0)</f>
        <v>-91</v>
      </c>
      <c r="K53" s="215">
        <f>ROUND('1将来人口'!I60*'6純移動率'!J26,0)</f>
        <v>-90</v>
      </c>
      <c r="L53" s="215">
        <f>ROUND('1将来人口'!J60*'6純移動率'!K26,0)</f>
        <v>-87</v>
      </c>
      <c r="M53" s="215">
        <f>ROUND('1将来人口'!K60*'6純移動率'!L26,0)</f>
        <v>-85</v>
      </c>
      <c r="N53" s="922"/>
    </row>
    <row r="54" spans="1:14">
      <c r="A54" s="212" t="s">
        <v>446</v>
      </c>
      <c r="B54" s="212" t="s">
        <v>463</v>
      </c>
      <c r="C54" s="237"/>
      <c r="D54" s="237">
        <f>ROUND('1将来人口'!B61*'6純移動率'!C27,0)</f>
        <v>-278</v>
      </c>
      <c r="E54" s="215">
        <f>ROUND('1将来人口'!C61*'6純移動率'!D27,0)</f>
        <v>-516</v>
      </c>
      <c r="F54" s="215">
        <f>ROUND('1将来人口'!D61*'6純移動率'!E27,0)</f>
        <v>-465</v>
      </c>
      <c r="G54" s="215">
        <f>ROUND('1将来人口'!E61*'6純移動率'!F27,0)</f>
        <v>-443</v>
      </c>
      <c r="H54" s="215">
        <f>ROUND('1将来人口'!F61*'6純移動率'!G27,0)</f>
        <v>-421</v>
      </c>
      <c r="I54" s="215">
        <f>ROUND('1将来人口'!G61*'6純移動率'!H27,0)</f>
        <v>-408</v>
      </c>
      <c r="J54" s="215">
        <f>ROUND('1将来人口'!H61*'6純移動率'!I27,0)</f>
        <v>-372</v>
      </c>
      <c r="K54" s="215">
        <f>ROUND('1将来人口'!I61*'6純移動率'!J27,0)</f>
        <v>-362</v>
      </c>
      <c r="L54" s="215">
        <f>ROUND('1将来人口'!J61*'6純移動率'!K27,0)</f>
        <v>-353</v>
      </c>
      <c r="M54" s="215">
        <f>ROUND('1将来人口'!K61*'6純移動率'!L27,0)</f>
        <v>-340</v>
      </c>
      <c r="N54" s="922"/>
    </row>
    <row r="55" spans="1:14">
      <c r="A55" s="212" t="s">
        <v>447</v>
      </c>
      <c r="B55" s="212" t="s">
        <v>464</v>
      </c>
      <c r="C55" s="237"/>
      <c r="D55" s="237">
        <f>ROUND('1将来人口'!B62*'6純移動率'!C28,0)</f>
        <v>24</v>
      </c>
      <c r="E55" s="215">
        <f>ROUND('1将来人口'!C62*'6純移動率'!D28,0)</f>
        <v>124</v>
      </c>
      <c r="F55" s="215">
        <f>ROUND('1将来人口'!D62*'6純移動率'!E28,0)</f>
        <v>171</v>
      </c>
      <c r="G55" s="215">
        <f>ROUND('1将来人口'!E62*'6純移動率'!F28,0)</f>
        <v>169</v>
      </c>
      <c r="H55" s="215">
        <f>ROUND('1将来人口'!F62*'6純移動率'!G28,0)</f>
        <v>156</v>
      </c>
      <c r="I55" s="215">
        <f>ROUND('1将来人口'!G62*'6純移動率'!H28,0)</f>
        <v>154</v>
      </c>
      <c r="J55" s="215">
        <f>ROUND('1将来人口'!H62*'6純移動率'!I28,0)</f>
        <v>148</v>
      </c>
      <c r="K55" s="215">
        <f>ROUND('1将来人口'!I62*'6純移動率'!J28,0)</f>
        <v>135</v>
      </c>
      <c r="L55" s="215">
        <f>ROUND('1将来人口'!J62*'6純移動率'!K28,0)</f>
        <v>131</v>
      </c>
      <c r="M55" s="215">
        <f>ROUND('1将来人口'!K62*'6純移動率'!L28,0)</f>
        <v>127</v>
      </c>
      <c r="N55" s="922"/>
    </row>
    <row r="56" spans="1:14">
      <c r="A56" s="212" t="s">
        <v>448</v>
      </c>
      <c r="B56" s="212" t="s">
        <v>465</v>
      </c>
      <c r="C56" s="237"/>
      <c r="D56" s="237">
        <f>ROUND('1将来人口'!B63*'6純移動率'!C29,0)</f>
        <v>-40</v>
      </c>
      <c r="E56" s="215">
        <f>ROUND('1将来人口'!C63*'6純移動率'!D29,0)</f>
        <v>156</v>
      </c>
      <c r="F56" s="215">
        <f>ROUND('1将来人口'!D63*'6純移動率'!E29,0)</f>
        <v>184</v>
      </c>
      <c r="G56" s="215">
        <f>ROUND('1将来人口'!E63*'6純移動率'!F29,0)</f>
        <v>197</v>
      </c>
      <c r="H56" s="215">
        <f>ROUND('1将来人口'!F63*'6純移動率'!G29,0)</f>
        <v>210</v>
      </c>
      <c r="I56" s="215">
        <f>ROUND('1将来人口'!G63*'6純移動率'!H29,0)</f>
        <v>208</v>
      </c>
      <c r="J56" s="215">
        <f>ROUND('1将来人口'!H63*'6純移動率'!I29,0)</f>
        <v>205</v>
      </c>
      <c r="K56" s="215">
        <f>ROUND('1将来人口'!I63*'6純移動率'!J29,0)</f>
        <v>202</v>
      </c>
      <c r="L56" s="215">
        <f>ROUND('1将来人口'!J63*'6純移動率'!K29,0)</f>
        <v>190</v>
      </c>
      <c r="M56" s="215">
        <f>ROUND('1将来人口'!K63*'6純移動率'!L29,0)</f>
        <v>191</v>
      </c>
      <c r="N56" s="922"/>
    </row>
    <row r="57" spans="1:14">
      <c r="A57" s="212" t="s">
        <v>449</v>
      </c>
      <c r="B57" s="212" t="s">
        <v>466</v>
      </c>
      <c r="C57" s="237"/>
      <c r="D57" s="237">
        <f>ROUND('1将来人口'!B64*'6純移動率'!C30,0)</f>
        <v>-145</v>
      </c>
      <c r="E57" s="215">
        <f>ROUND('1将来人口'!C64*'6純移動率'!D30,0)</f>
        <v>-40</v>
      </c>
      <c r="F57" s="215">
        <f>ROUND('1将来人口'!D64*'6純移動率'!E30,0)</f>
        <v>-12</v>
      </c>
      <c r="G57" s="215">
        <f>ROUND('1将来人口'!E64*'6純移動率'!F30,0)</f>
        <v>1</v>
      </c>
      <c r="H57" s="215">
        <f>ROUND('1将来人口'!F64*'6純移動率'!G30,0)</f>
        <v>-3</v>
      </c>
      <c r="I57" s="215">
        <f>ROUND('1将来人口'!G64*'6純移動率'!H30,0)</f>
        <v>10</v>
      </c>
      <c r="J57" s="215">
        <f>ROUND('1将来人口'!H64*'6純移動率'!I30,0)</f>
        <v>20</v>
      </c>
      <c r="K57" s="215">
        <f>ROUND('1将来人口'!I64*'6純移動率'!J30,0)</f>
        <v>41</v>
      </c>
      <c r="L57" s="215">
        <f>ROUND('1将来人口'!J64*'6純移動率'!K30,0)</f>
        <v>85</v>
      </c>
      <c r="M57" s="215">
        <f>ROUND('1将来人口'!K64*'6純移動率'!L30,0)</f>
        <v>168</v>
      </c>
      <c r="N57" s="922"/>
    </row>
    <row r="58" spans="1:14">
      <c r="A58" s="212" t="s">
        <v>450</v>
      </c>
      <c r="B58" s="212" t="s">
        <v>467</v>
      </c>
      <c r="C58" s="237"/>
      <c r="D58" s="237">
        <f>ROUND('1将来人口'!B65*'6純移動率'!C31,0)</f>
        <v>-57</v>
      </c>
      <c r="E58" s="215">
        <f>ROUND('1将来人口'!C65*'6純移動率'!D31,0)</f>
        <v>83</v>
      </c>
      <c r="F58" s="215">
        <f>ROUND('1将来人口'!D65*'6純移動率'!E31,0)</f>
        <v>83</v>
      </c>
      <c r="G58" s="215">
        <f>ROUND('1将来人口'!E65*'6純移動率'!F31,0)</f>
        <v>81</v>
      </c>
      <c r="H58" s="215">
        <f>ROUND('1将来人口'!F65*'6純移動率'!G31,0)</f>
        <v>78</v>
      </c>
      <c r="I58" s="215">
        <f>ROUND('1将来人口'!G65*'6純移動率'!H31,0)</f>
        <v>96</v>
      </c>
      <c r="J58" s="215">
        <f>ROUND('1将来人口'!H65*'6純移動率'!I31,0)</f>
        <v>88</v>
      </c>
      <c r="K58" s="215">
        <f>ROUND('1将来人口'!I65*'6純移動率'!J31,0)</f>
        <v>83</v>
      </c>
      <c r="L58" s="215">
        <f>ROUND('1将来人口'!J65*'6純移動率'!K31,0)</f>
        <v>78</v>
      </c>
      <c r="M58" s="215">
        <f>ROUND('1将来人口'!K65*'6純移動率'!L31,0)</f>
        <v>74</v>
      </c>
      <c r="N58" s="922"/>
    </row>
    <row r="59" spans="1:14">
      <c r="A59" s="212" t="s">
        <v>451</v>
      </c>
      <c r="B59" s="212" t="s">
        <v>468</v>
      </c>
      <c r="C59" s="237"/>
      <c r="D59" s="237">
        <f>ROUND('1将来人口'!B66*'6純移動率'!C32,0)</f>
        <v>-72</v>
      </c>
      <c r="E59" s="215">
        <f>ROUND('1将来人口'!C66*'6純移動率'!D32,0)</f>
        <v>16</v>
      </c>
      <c r="F59" s="215">
        <f>ROUND('1将来人口'!D66*'6純移動率'!E32,0)</f>
        <v>32</v>
      </c>
      <c r="G59" s="215">
        <f>ROUND('1将来人口'!E66*'6純移動率'!F32,0)</f>
        <v>32</v>
      </c>
      <c r="H59" s="215">
        <f>ROUND('1将来人口'!F66*'6純移動率'!G32,0)</f>
        <v>27</v>
      </c>
      <c r="I59" s="215">
        <f>ROUND('1将来人口'!G66*'6純移動率'!H32,0)</f>
        <v>31</v>
      </c>
      <c r="J59" s="215">
        <f>ROUND('1将来人口'!H66*'6純移動率'!I32,0)</f>
        <v>25</v>
      </c>
      <c r="K59" s="215">
        <f>ROUND('1将来人口'!I66*'6純移動率'!J32,0)</f>
        <v>18</v>
      </c>
      <c r="L59" s="215">
        <f>ROUND('1将来人口'!J66*'6純移動率'!K32,0)</f>
        <v>13</v>
      </c>
      <c r="M59" s="215">
        <f>ROUND('1将来人口'!K66*'6純移動率'!L32,0)</f>
        <v>9</v>
      </c>
      <c r="N59" s="922"/>
    </row>
    <row r="60" spans="1:14">
      <c r="A60" s="212" t="s">
        <v>452</v>
      </c>
      <c r="B60" s="212" t="s">
        <v>469</v>
      </c>
      <c r="C60" s="237"/>
      <c r="D60" s="237">
        <f>ROUND('1将来人口'!B67*'6純移動率'!C33,0)</f>
        <v>-142</v>
      </c>
      <c r="E60" s="215">
        <f>ROUND('1将来人口'!C67*'6純移動率'!D33,0)</f>
        <v>-31</v>
      </c>
      <c r="F60" s="215">
        <f>ROUND('1将来人口'!D67*'6純移動率'!E33,0)</f>
        <v>-49</v>
      </c>
      <c r="G60" s="215">
        <f>ROUND('1将来人口'!E67*'6純移動率'!F33,0)</f>
        <v>-33</v>
      </c>
      <c r="H60" s="215">
        <f>ROUND('1将来人口'!F67*'6純移動率'!G33,0)</f>
        <v>-27</v>
      </c>
      <c r="I60" s="215">
        <f>ROUND('1将来人口'!G67*'6純移動率'!H33,0)</f>
        <v>-25</v>
      </c>
      <c r="J60" s="215">
        <f>ROUND('1将来人口'!H67*'6純移動率'!I33,0)</f>
        <v>-15</v>
      </c>
      <c r="K60" s="215">
        <f>ROUND('1将来人口'!I67*'6純移動率'!J33,0)</f>
        <v>-10</v>
      </c>
      <c r="L60" s="215">
        <f>ROUND('1将来人口'!J67*'6純移動率'!K33,0)</f>
        <v>-6</v>
      </c>
      <c r="M60" s="215">
        <f>ROUND('1将来人口'!K67*'6純移動率'!L33,0)</f>
        <v>-4</v>
      </c>
      <c r="N60" s="922"/>
    </row>
    <row r="61" spans="1:14">
      <c r="A61" s="212" t="s">
        <v>453</v>
      </c>
      <c r="B61" s="212" t="s">
        <v>470</v>
      </c>
      <c r="C61" s="237"/>
      <c r="D61" s="237">
        <f>ROUND('1将来人口'!B68*'6純移動率'!C34,0)</f>
        <v>-89</v>
      </c>
      <c r="E61" s="215">
        <f>ROUND('1将来人口'!C68*'6純移動率'!D34,0)</f>
        <v>-18</v>
      </c>
      <c r="F61" s="215">
        <f>ROUND('1将来人口'!D68*'6純移動率'!E34,0)</f>
        <v>-13</v>
      </c>
      <c r="G61" s="215">
        <f>ROUND('1将来人口'!E68*'6純移動率'!F34,0)</f>
        <v>-24</v>
      </c>
      <c r="H61" s="215">
        <f>ROUND('1将来人口'!F68*'6純移動率'!G34,0)</f>
        <v>-16</v>
      </c>
      <c r="I61" s="215">
        <f>ROUND('1将来人口'!G68*'6純移動率'!H34,0)</f>
        <v>-13</v>
      </c>
      <c r="J61" s="215">
        <f>ROUND('1将来人口'!H68*'6純移動率'!I34,0)</f>
        <v>-11</v>
      </c>
      <c r="K61" s="215">
        <f>ROUND('1将来人口'!I68*'6純移動率'!J34,0)</f>
        <v>-10</v>
      </c>
      <c r="L61" s="215">
        <f>ROUND('1将来人口'!J68*'6純移動率'!K34,0)</f>
        <v>-11</v>
      </c>
      <c r="M61" s="215">
        <f>ROUND('1将来人口'!K68*'6純移動率'!L34,0)</f>
        <v>-10</v>
      </c>
      <c r="N61" s="922"/>
    </row>
    <row r="62" spans="1:14">
      <c r="A62" s="212" t="s">
        <v>454</v>
      </c>
      <c r="B62" s="212" t="s">
        <v>471</v>
      </c>
      <c r="C62" s="237"/>
      <c r="D62" s="237">
        <f>ROUND('1将来人口'!B69*'6純移動率'!C35,0)</f>
        <v>-94</v>
      </c>
      <c r="E62" s="215">
        <f>ROUND('1将来人口'!C69*'6純移動率'!D35,0)</f>
        <v>2</v>
      </c>
      <c r="F62" s="215">
        <f>ROUND('1将来人口'!D69*'6純移動率'!E35,0)</f>
        <v>26</v>
      </c>
      <c r="G62" s="215">
        <f>ROUND('1将来人口'!E69*'6純移動率'!F35,0)</f>
        <v>44</v>
      </c>
      <c r="H62" s="215">
        <f>ROUND('1将来人口'!F69*'6純移動率'!G35,0)</f>
        <v>49</v>
      </c>
      <c r="I62" s="215">
        <f>ROUND('1将来人口'!G69*'6純移動率'!H35,0)</f>
        <v>40</v>
      </c>
      <c r="J62" s="215">
        <f>ROUND('1将来人口'!H69*'6純移動率'!I35,0)</f>
        <v>36</v>
      </c>
      <c r="K62" s="215">
        <f>ROUND('1将来人口'!I69*'6純移動率'!J35,0)</f>
        <v>34</v>
      </c>
      <c r="L62" s="215">
        <f>ROUND('1将来人口'!J69*'6純移動率'!K35,0)</f>
        <v>33</v>
      </c>
      <c r="M62" s="215">
        <f>ROUND('1将来人口'!K69*'6純移動率'!L35,0)</f>
        <v>37</v>
      </c>
      <c r="N62" s="922"/>
    </row>
    <row r="63" spans="1:14">
      <c r="A63" s="212" t="s">
        <v>455</v>
      </c>
      <c r="B63" s="212" t="s">
        <v>472</v>
      </c>
      <c r="C63" s="237"/>
      <c r="D63" s="237">
        <f>ROUND('1将来人口'!B70*'6純移動率'!C36,0)</f>
        <v>-134</v>
      </c>
      <c r="E63" s="215">
        <f>ROUND('1将来人口'!C70*'6純移動率'!D36,0)</f>
        <v>-34</v>
      </c>
      <c r="F63" s="215">
        <f>ROUND('1将来人口'!D70*'6純移動率'!E36,0)</f>
        <v>-26</v>
      </c>
      <c r="G63" s="215">
        <f>ROUND('1将来人口'!E70*'6純移動率'!F36,0)</f>
        <v>-19</v>
      </c>
      <c r="H63" s="215">
        <f>ROUND('1将来人口'!F70*'6純移動率'!G36,0)</f>
        <v>-14</v>
      </c>
      <c r="I63" s="215">
        <f>ROUND('1将来人口'!G70*'6純移動率'!H36,0)</f>
        <v>-15</v>
      </c>
      <c r="J63" s="215">
        <f>ROUND('1将来人口'!H70*'6純移動率'!I36,0)</f>
        <v>-16</v>
      </c>
      <c r="K63" s="215">
        <f>ROUND('1将来人口'!I70*'6純移動率'!J36,0)</f>
        <v>-17</v>
      </c>
      <c r="L63" s="215">
        <f>ROUND('1将来人口'!J70*'6純移動率'!K36,0)</f>
        <v>-19</v>
      </c>
      <c r="M63" s="215">
        <f>ROUND('1将来人口'!K70*'6純移動率'!L36,0)</f>
        <v>-22</v>
      </c>
      <c r="N63" s="922"/>
    </row>
    <row r="64" spans="1:14">
      <c r="A64" s="212" t="s">
        <v>456</v>
      </c>
      <c r="B64" s="212" t="s">
        <v>473</v>
      </c>
      <c r="C64" s="237"/>
      <c r="D64" s="237">
        <f>ROUND('1将来人口'!B71*'6純移動率'!C37,0)</f>
        <v>-149</v>
      </c>
      <c r="E64" s="215">
        <f>ROUND('1将来人口'!C71*'6純移動率'!D37,0)</f>
        <v>-26</v>
      </c>
      <c r="F64" s="215">
        <f>ROUND('1将来人口'!D71*'6純移動率'!E37,0)</f>
        <v>-31</v>
      </c>
      <c r="G64" s="215">
        <f>ROUND('1将来人口'!E71*'6純移動率'!F37,0)</f>
        <v>-24</v>
      </c>
      <c r="H64" s="215">
        <f>ROUND('1将来人口'!F71*'6純移動率'!G37,0)</f>
        <v>-20</v>
      </c>
      <c r="I64" s="215">
        <f>ROUND('1将来人口'!G71*'6純移動率'!H37,0)</f>
        <v>-19</v>
      </c>
      <c r="J64" s="215">
        <f>ROUND('1将来人口'!H71*'6純移動率'!I37,0)</f>
        <v>-25</v>
      </c>
      <c r="K64" s="215">
        <f>ROUND('1将来人口'!I71*'6純移動率'!J37,0)</f>
        <v>-23</v>
      </c>
      <c r="L64" s="215">
        <f>ROUND('1将来人口'!J71*'6純移動率'!K37,0)</f>
        <v>-23</v>
      </c>
      <c r="M64" s="215">
        <f>ROUND('1将来人口'!K71*'6純移動率'!L37,0)</f>
        <v>-23</v>
      </c>
      <c r="N64" s="922"/>
    </row>
    <row r="65" spans="1:14">
      <c r="A65" s="212" t="s">
        <v>457</v>
      </c>
      <c r="B65" s="212" t="s">
        <v>474</v>
      </c>
      <c r="C65" s="237"/>
      <c r="D65" s="237">
        <f>ROUND('1将来人口'!B72*'6純移動率'!C38,0)</f>
        <v>-108</v>
      </c>
      <c r="E65" s="215">
        <f>ROUND('1将来人口'!C72*'6純移動率'!D38,0)</f>
        <v>17</v>
      </c>
      <c r="F65" s="215">
        <f>ROUND('1将来人口'!D72*'6純移動率'!E38,0)</f>
        <v>31</v>
      </c>
      <c r="G65" s="215">
        <f>ROUND('1将来人口'!E72*'6純移動率'!F38,0)</f>
        <v>8</v>
      </c>
      <c r="H65" s="215">
        <f>ROUND('1将来人口'!F72*'6純移動率'!G38,0)</f>
        <v>18</v>
      </c>
      <c r="I65" s="215">
        <f>ROUND('1将来人口'!G72*'6純移動率'!H38,0)</f>
        <v>24</v>
      </c>
      <c r="J65" s="215">
        <f>ROUND('1将来人口'!H72*'6純移動率'!I38,0)</f>
        <v>29</v>
      </c>
      <c r="K65" s="215">
        <f>ROUND('1将来人口'!I72*'6純移動率'!J38,0)</f>
        <v>36</v>
      </c>
      <c r="L65" s="215">
        <f>ROUND('1将来人口'!J72*'6純移動率'!K38,0)</f>
        <v>32</v>
      </c>
      <c r="M65" s="215">
        <f>ROUND('1将来人口'!K72*'6純移動率'!L38,0)</f>
        <v>30</v>
      </c>
      <c r="N65" s="922"/>
    </row>
    <row r="66" spans="1:14">
      <c r="A66" s="212" t="s">
        <v>458</v>
      </c>
      <c r="B66" s="212" t="s">
        <v>475</v>
      </c>
      <c r="C66" s="237"/>
      <c r="D66" s="237">
        <f>ROUND('1将来人口'!B73*'6純移動率'!C39,0)</f>
        <v>-54</v>
      </c>
      <c r="E66" s="215">
        <f>ROUND('1将来人口'!C73*'6純移動率'!D39,0)</f>
        <v>74</v>
      </c>
      <c r="F66" s="215">
        <f>ROUND('1将来人口'!D73*'6純移動率'!E39,0)</f>
        <v>54</v>
      </c>
      <c r="G66" s="215">
        <f>ROUND('1将来人口'!E73*'6純移動率'!F39,0)</f>
        <v>83</v>
      </c>
      <c r="H66" s="215">
        <f>ROUND('1将来人口'!F73*'6純移動率'!G39,0)</f>
        <v>32</v>
      </c>
      <c r="I66" s="215">
        <f>ROUND('1将来人口'!G73*'6純移動率'!H39,0)</f>
        <v>46</v>
      </c>
      <c r="J66" s="215">
        <f>ROUND('1将来人口'!H73*'6純移動率'!I39,0)</f>
        <v>60</v>
      </c>
      <c r="K66" s="215">
        <f>ROUND('1将来人口'!I73*'6純移動率'!J39,0)</f>
        <v>82</v>
      </c>
      <c r="L66" s="215">
        <f>ROUND('1将来人口'!J73*'6純移動率'!K39,0)</f>
        <v>119</v>
      </c>
      <c r="M66" s="215">
        <f>ROUND('1将来人口'!K73*'6純移動率'!L39,0)</f>
        <v>120</v>
      </c>
      <c r="N66" s="922"/>
    </row>
    <row r="67" spans="1:14">
      <c r="A67" s="212" t="s">
        <v>459</v>
      </c>
      <c r="B67" s="212" t="s">
        <v>476</v>
      </c>
      <c r="C67" s="237"/>
      <c r="D67" s="237">
        <f>ROUND('1将来人口'!B74*'6純移動率'!C40,0)</f>
        <v>-101</v>
      </c>
      <c r="E67" s="215">
        <f>ROUND('1将来人口'!C74*'6純移動率'!D40,0)</f>
        <v>-29</v>
      </c>
      <c r="F67" s="215">
        <f>ROUND('1将来人口'!D74*'6純移動率'!E40,0)</f>
        <v>-46</v>
      </c>
      <c r="G67" s="215">
        <f>ROUND('1将来人口'!E74*'6純移動率'!F40,0)</f>
        <v>-107</v>
      </c>
      <c r="H67" s="215">
        <f>ROUND('1将来人口'!F74*'6純移動率'!G40,0)</f>
        <v>-95</v>
      </c>
      <c r="I67" s="215">
        <f>ROUND('1将来人口'!G74*'6純移動率'!H40,0)</f>
        <v>-133</v>
      </c>
      <c r="J67" s="215">
        <f>ROUND('1将来人口'!H74*'6純移動率'!I40,0)</f>
        <v>-86</v>
      </c>
      <c r="K67" s="215">
        <f>ROUND('1将来人口'!I74*'6純移動率'!J40,0)</f>
        <v>-72</v>
      </c>
      <c r="L67" s="215">
        <f>ROUND('1将来人口'!J74*'6純移動率'!K40,0)</f>
        <v>-63</v>
      </c>
      <c r="M67" s="215">
        <f>ROUND('1将来人口'!K74*'6純移動率'!L40,0)</f>
        <v>-58</v>
      </c>
      <c r="N67" s="922"/>
    </row>
    <row r="68" spans="1:14">
      <c r="A68" s="211" t="s">
        <v>460</v>
      </c>
      <c r="B68" s="211" t="s">
        <v>477</v>
      </c>
      <c r="C68" s="238"/>
      <c r="D68" s="238">
        <f>ROUND('1将来人口'!B75*'6純移動率'!C41,0)</f>
        <v>24</v>
      </c>
      <c r="E68" s="216">
        <f>ROUND('1将来人口'!C75*'6純移動率'!D41,0)</f>
        <v>100</v>
      </c>
      <c r="F68" s="216">
        <f>ROUND('1将来人口'!D75*'6純移動率'!E41,0)</f>
        <v>95</v>
      </c>
      <c r="G68" s="216">
        <f>ROUND('1将来人口'!E75*'6純移動率'!F41,0)</f>
        <v>61</v>
      </c>
      <c r="H68" s="216">
        <f>ROUND('1将来人口'!F75*'6純移動率'!G41,0)</f>
        <v>50</v>
      </c>
      <c r="I68" s="216">
        <f>ROUND('1将来人口'!G75*'6純移動率'!H41,0)</f>
        <v>121</v>
      </c>
      <c r="J68" s="216">
        <f>ROUND('1将来人口'!H75*'6純移動率'!I41,0)</f>
        <v>-40</v>
      </c>
      <c r="K68" s="216">
        <f>ROUND('1将来人口'!I75*'6純移動率'!J41,0)</f>
        <v>14</v>
      </c>
      <c r="L68" s="216">
        <f>ROUND('1将来人口'!J75*'6純移動率'!K41,0)</f>
        <v>-6</v>
      </c>
      <c r="M68" s="216">
        <f>ROUND('1将来人口'!K75*'6純移動率'!L41,0)</f>
        <v>3</v>
      </c>
      <c r="N68" s="923"/>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row r="123" spans="1:13">
      <c r="A123" s="2"/>
      <c r="B123" s="2"/>
      <c r="C123" s="2"/>
      <c r="D123" s="2"/>
      <c r="E123" s="2"/>
      <c r="F123" s="2"/>
      <c r="G123" s="2"/>
      <c r="H123" s="2"/>
      <c r="I123" s="2"/>
      <c r="J123" s="2"/>
      <c r="K123" s="2"/>
      <c r="L123" s="2"/>
      <c r="M123" s="2"/>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E973E-1A36-4706-AB5F-A937DF592D0B}">
  <sheetPr>
    <tabColor theme="5" tint="0.79998168889431442"/>
  </sheetPr>
  <dimension ref="A1:M48"/>
  <sheetViews>
    <sheetView workbookViewId="0">
      <pane xSplit="2" ySplit="2" topLeftCell="D3" activePane="bottomRight" state="frozen"/>
      <selection pane="topRight" activeCell="C1" sqref="C1"/>
      <selection pane="bottomLeft" activeCell="A3" sqref="A3"/>
      <selection pane="bottomRight" activeCell="L9" sqref="L9"/>
    </sheetView>
  </sheetViews>
  <sheetFormatPr defaultColWidth="9" defaultRowHeight="13.5"/>
  <cols>
    <col min="1" max="2" width="9.375" style="239" customWidth="1"/>
    <col min="3" max="3" width="10.625" style="239" hidden="1" customWidth="1"/>
    <col min="4" max="13" width="10.625" style="239" customWidth="1"/>
    <col min="14" max="16384" width="9" style="239"/>
  </cols>
  <sheetData>
    <row r="1" spans="1:13" ht="15.75" customHeight="1">
      <c r="A1" s="686" t="s">
        <v>438</v>
      </c>
      <c r="B1" s="3"/>
      <c r="C1" s="2"/>
      <c r="D1" s="2"/>
      <c r="E1" s="2"/>
      <c r="F1" s="2"/>
      <c r="G1" s="2"/>
      <c r="H1" s="2"/>
      <c r="I1" s="2"/>
      <c r="J1" s="2" t="s">
        <v>434</v>
      </c>
      <c r="K1" s="2" t="s">
        <v>524</v>
      </c>
      <c r="L1" s="2" t="s">
        <v>524</v>
      </c>
      <c r="M1" s="2" t="s">
        <v>524</v>
      </c>
    </row>
    <row r="2" spans="1:13" ht="15.75" customHeight="1">
      <c r="A2" s="18"/>
      <c r="B2" s="18"/>
      <c r="C2" s="242"/>
      <c r="D2" s="19">
        <v>2015</v>
      </c>
      <c r="E2" s="260">
        <f t="shared" ref="E2:M2" si="0">D2+5</f>
        <v>2020</v>
      </c>
      <c r="F2" s="260">
        <f t="shared" si="0"/>
        <v>2025</v>
      </c>
      <c r="G2" s="260">
        <f t="shared" si="0"/>
        <v>2030</v>
      </c>
      <c r="H2" s="260">
        <f t="shared" si="0"/>
        <v>2035</v>
      </c>
      <c r="I2" s="260">
        <f t="shared" si="0"/>
        <v>2040</v>
      </c>
      <c r="J2" s="260">
        <f t="shared" si="0"/>
        <v>2045</v>
      </c>
      <c r="K2" s="260">
        <f t="shared" si="0"/>
        <v>2050</v>
      </c>
      <c r="L2" s="19">
        <f t="shared" si="0"/>
        <v>2055</v>
      </c>
      <c r="M2" s="19">
        <f t="shared" si="0"/>
        <v>2060</v>
      </c>
    </row>
    <row r="3" spans="1:13" ht="15.75" customHeight="1">
      <c r="A3" s="210" t="s">
        <v>442</v>
      </c>
      <c r="B3" s="210" t="s">
        <v>443</v>
      </c>
      <c r="C3" s="222"/>
      <c r="D3" s="261">
        <v>0.99919000000000002</v>
      </c>
      <c r="E3" s="222">
        <f>'8市町生残率'!GB5</f>
        <v>0.99919999999999998</v>
      </c>
      <c r="F3" s="222">
        <f>'8市町生残率'!GC5</f>
        <v>0.99929999999999997</v>
      </c>
      <c r="G3" s="222">
        <f>'8市町生残率'!GD5</f>
        <v>0.99936999999999998</v>
      </c>
      <c r="H3" s="222">
        <f>'8市町生残率'!GE5</f>
        <v>0.99943000000000004</v>
      </c>
      <c r="I3" s="222">
        <f>'8市町生残率'!GF5</f>
        <v>0.99948999999999999</v>
      </c>
      <c r="J3" s="222">
        <f>'8市町生残率'!GG5</f>
        <v>0.99953000000000003</v>
      </c>
      <c r="K3" s="223">
        <f>J3*J3/I3</f>
        <v>0.99957000160081644</v>
      </c>
      <c r="L3" s="223">
        <f t="shared" ref="L3:M18" si="1">K3*K3/J3</f>
        <v>0.99961000480251327</v>
      </c>
      <c r="M3" s="223">
        <f t="shared" si="1"/>
        <v>0.9996500096051546</v>
      </c>
    </row>
    <row r="4" spans="1:13" ht="15.75" customHeight="1">
      <c r="A4" s="212" t="s">
        <v>444</v>
      </c>
      <c r="B4" s="212" t="s">
        <v>461</v>
      </c>
      <c r="C4" s="224"/>
      <c r="D4" s="262">
        <v>0.99951999999999996</v>
      </c>
      <c r="E4" s="224">
        <f>'8市町生残率'!GB6</f>
        <v>0.99951000000000001</v>
      </c>
      <c r="F4" s="224">
        <f>'8市町生残率'!GC6</f>
        <v>0.99955000000000005</v>
      </c>
      <c r="G4" s="224">
        <f>'8市町生残率'!GD6</f>
        <v>0.99958999999999998</v>
      </c>
      <c r="H4" s="224">
        <f>'8市町生残率'!GE6</f>
        <v>0.99963000000000002</v>
      </c>
      <c r="I4" s="224">
        <f>'8市町生残率'!GF6</f>
        <v>0.99965999999999999</v>
      </c>
      <c r="J4" s="224">
        <f>'8市町生残率'!GG6</f>
        <v>0.99970000000000003</v>
      </c>
      <c r="K4" s="225">
        <f t="shared" ref="K4:K20" si="2">J4*J4/I4</f>
        <v>0.99974000160054421</v>
      </c>
      <c r="L4" s="225">
        <f t="shared" si="1"/>
        <v>0.9997800048016966</v>
      </c>
      <c r="M4" s="225">
        <f t="shared" si="1"/>
        <v>0.99982000960352124</v>
      </c>
    </row>
    <row r="5" spans="1:13" ht="15.75" customHeight="1">
      <c r="A5" s="212" t="s">
        <v>445</v>
      </c>
      <c r="B5" s="212" t="s">
        <v>462</v>
      </c>
      <c r="C5" s="224"/>
      <c r="D5" s="262">
        <v>0.99916000000000005</v>
      </c>
      <c r="E5" s="224">
        <f>'8市町生残率'!GB7</f>
        <v>0.99931999999999999</v>
      </c>
      <c r="F5" s="224">
        <f>'8市町生残率'!GC7</f>
        <v>0.99938000000000005</v>
      </c>
      <c r="G5" s="224">
        <f>'8市町生残率'!GD7</f>
        <v>0.99943000000000004</v>
      </c>
      <c r="H5" s="224">
        <f>'8市町生残率'!GE7</f>
        <v>0.99946999999999997</v>
      </c>
      <c r="I5" s="224">
        <f>'8市町生残率'!GF7</f>
        <v>0.99950000000000006</v>
      </c>
      <c r="J5" s="224">
        <f>'8市町生残率'!GG7</f>
        <v>0.99953000000000003</v>
      </c>
      <c r="K5" s="225">
        <f t="shared" si="2"/>
        <v>0.99956000090045016</v>
      </c>
      <c r="L5" s="225">
        <f t="shared" si="1"/>
        <v>0.99959000270137754</v>
      </c>
      <c r="M5" s="225">
        <f t="shared" si="1"/>
        <v>0.99962000540280926</v>
      </c>
    </row>
    <row r="6" spans="1:13" ht="15.75" customHeight="1">
      <c r="A6" s="212" t="s">
        <v>446</v>
      </c>
      <c r="B6" s="212" t="s">
        <v>463</v>
      </c>
      <c r="C6" s="224"/>
      <c r="D6" s="262">
        <v>0.99756999999999996</v>
      </c>
      <c r="E6" s="224">
        <f>'8市町生残率'!GB8</f>
        <v>0.99780000000000002</v>
      </c>
      <c r="F6" s="224">
        <f>'8市町生残率'!GC8</f>
        <v>0.99794000000000005</v>
      </c>
      <c r="G6" s="224">
        <f>'8市町生残率'!GD8</f>
        <v>0.99805999999999995</v>
      </c>
      <c r="H6" s="224">
        <f>'8市町生残率'!GE8</f>
        <v>0.99817</v>
      </c>
      <c r="I6" s="224">
        <f>'8市町生残率'!GF8</f>
        <v>0.99826999999999999</v>
      </c>
      <c r="J6" s="224">
        <f>'8市町生残率'!GG8</f>
        <v>0.99836000000000003</v>
      </c>
      <c r="K6" s="225">
        <f t="shared" si="2"/>
        <v>0.99845000811403739</v>
      </c>
      <c r="L6" s="225">
        <f t="shared" si="1"/>
        <v>0.9985400243428435</v>
      </c>
      <c r="M6" s="225">
        <f t="shared" si="1"/>
        <v>0.99863004868715</v>
      </c>
    </row>
    <row r="7" spans="1:13" ht="15.75" customHeight="1">
      <c r="A7" s="212" t="s">
        <v>447</v>
      </c>
      <c r="B7" s="212" t="s">
        <v>464</v>
      </c>
      <c r="C7" s="224"/>
      <c r="D7" s="262">
        <v>0.99675999999999998</v>
      </c>
      <c r="E7" s="224">
        <f>'8市町生残率'!GB9</f>
        <v>0.99687000000000003</v>
      </c>
      <c r="F7" s="224">
        <f>'8市町生残率'!GC9</f>
        <v>0.997</v>
      </c>
      <c r="G7" s="224">
        <f>'8市町生残率'!GD9</f>
        <v>0.99712999999999996</v>
      </c>
      <c r="H7" s="224">
        <f>'8市町生残率'!GE9</f>
        <v>0.99724999999999997</v>
      </c>
      <c r="I7" s="224">
        <f>'8市町生残率'!GF9</f>
        <v>0.99734999999999996</v>
      </c>
      <c r="J7" s="224">
        <f>'8市町生残率'!GG9</f>
        <v>0.99744999999999995</v>
      </c>
      <c r="K7" s="225">
        <f t="shared" si="2"/>
        <v>0.9975500100265704</v>
      </c>
      <c r="L7" s="225">
        <f t="shared" si="1"/>
        <v>0.99765003008071662</v>
      </c>
      <c r="M7" s="225">
        <f t="shared" si="1"/>
        <v>0.99775006016344392</v>
      </c>
    </row>
    <row r="8" spans="1:13" ht="15.75" customHeight="1">
      <c r="A8" s="212" t="s">
        <v>448</v>
      </c>
      <c r="B8" s="212" t="s">
        <v>465</v>
      </c>
      <c r="C8" s="224"/>
      <c r="D8" s="262">
        <v>0.99672000000000005</v>
      </c>
      <c r="E8" s="224">
        <f>'8市町生残率'!GB10</f>
        <v>0.99711000000000005</v>
      </c>
      <c r="F8" s="224">
        <f>'8市町生残率'!GC10</f>
        <v>0.99722999999999995</v>
      </c>
      <c r="G8" s="224">
        <f>'8市町生残率'!GD10</f>
        <v>0.99733000000000005</v>
      </c>
      <c r="H8" s="224">
        <f>'8市町生残率'!GE10</f>
        <v>0.99741999999999997</v>
      </c>
      <c r="I8" s="224">
        <f>'8市町生残率'!GF10</f>
        <v>0.99751000000000001</v>
      </c>
      <c r="J8" s="224">
        <f>'8市町生残率'!GG10</f>
        <v>0.99758000000000002</v>
      </c>
      <c r="K8" s="225">
        <f t="shared" si="2"/>
        <v>0.99765000491223144</v>
      </c>
      <c r="L8" s="225">
        <f t="shared" si="1"/>
        <v>0.99772001473703908</v>
      </c>
      <c r="M8" s="225">
        <f t="shared" si="1"/>
        <v>0.99779002947476769</v>
      </c>
    </row>
    <row r="9" spans="1:13" ht="15.75" customHeight="1">
      <c r="A9" s="212" t="s">
        <v>449</v>
      </c>
      <c r="B9" s="212" t="s">
        <v>466</v>
      </c>
      <c r="C9" s="224"/>
      <c r="D9" s="262">
        <v>0.99595999999999996</v>
      </c>
      <c r="E9" s="224">
        <f>'8市町生残率'!GB11</f>
        <v>0.99651999999999996</v>
      </c>
      <c r="F9" s="224">
        <f>'8市町生残率'!GC11</f>
        <v>0.99670000000000003</v>
      </c>
      <c r="G9" s="224">
        <f>'8市町生残率'!GD11</f>
        <v>0.99685000000000001</v>
      </c>
      <c r="H9" s="224">
        <f>'8市町生残率'!GE11</f>
        <v>0.99697999999999998</v>
      </c>
      <c r="I9" s="224">
        <f>'8市町生残率'!GF11</f>
        <v>0.99709000000000003</v>
      </c>
      <c r="J9" s="224">
        <f>'8市町生残率'!GG11</f>
        <v>0.99719999999999998</v>
      </c>
      <c r="K9" s="225">
        <f t="shared" si="2"/>
        <v>0.99731001213531367</v>
      </c>
      <c r="L9" s="225">
        <f t="shared" si="1"/>
        <v>0.99742003640727994</v>
      </c>
      <c r="M9" s="225">
        <f t="shared" si="1"/>
        <v>0.99753007281723771</v>
      </c>
    </row>
    <row r="10" spans="1:13" ht="15.75" customHeight="1">
      <c r="A10" s="212" t="s">
        <v>450</v>
      </c>
      <c r="B10" s="212" t="s">
        <v>467</v>
      </c>
      <c r="C10" s="224"/>
      <c r="D10" s="262">
        <v>0.99400999999999995</v>
      </c>
      <c r="E10" s="224">
        <f>'8市町生残率'!GB12</f>
        <v>0.99499000000000004</v>
      </c>
      <c r="F10" s="224">
        <f>'8市町生残率'!GC12</f>
        <v>0.99524999999999997</v>
      </c>
      <c r="G10" s="224">
        <f>'8市町生残率'!GD12</f>
        <v>0.99550000000000005</v>
      </c>
      <c r="H10" s="224">
        <f>'8市町生残率'!GE12</f>
        <v>0.99570999999999998</v>
      </c>
      <c r="I10" s="224">
        <f>'8市町生残率'!GF12</f>
        <v>0.99590000000000001</v>
      </c>
      <c r="J10" s="224">
        <f>'8市町生残率'!GG12</f>
        <v>0.99604999999999999</v>
      </c>
      <c r="K10" s="225">
        <f t="shared" si="2"/>
        <v>0.99620002259262974</v>
      </c>
      <c r="L10" s="225">
        <f t="shared" si="1"/>
        <v>0.99635006778129209</v>
      </c>
      <c r="M10" s="225">
        <f t="shared" si="1"/>
        <v>0.99650013556939043</v>
      </c>
    </row>
    <row r="11" spans="1:13" ht="15.75" customHeight="1">
      <c r="A11" s="212" t="s">
        <v>451</v>
      </c>
      <c r="B11" s="212" t="s">
        <v>468</v>
      </c>
      <c r="C11" s="224"/>
      <c r="D11" s="262">
        <v>0.99067000000000005</v>
      </c>
      <c r="E11" s="224">
        <f>'8市町生残率'!GB13</f>
        <v>0.99219999999999997</v>
      </c>
      <c r="F11" s="224">
        <f>'8市町生残率'!GC13</f>
        <v>0.99263000000000001</v>
      </c>
      <c r="G11" s="224">
        <f>'8市町生残率'!GD13</f>
        <v>0.99300999999999995</v>
      </c>
      <c r="H11" s="224">
        <f>'8市町生残率'!GE13</f>
        <v>0.99334</v>
      </c>
      <c r="I11" s="224">
        <f>'8市町生残率'!GF13</f>
        <v>0.99363000000000001</v>
      </c>
      <c r="J11" s="224">
        <f>'8市町生残率'!GG13</f>
        <v>0.99387999999999999</v>
      </c>
      <c r="K11" s="225">
        <f t="shared" si="2"/>
        <v>0.99413006290067729</v>
      </c>
      <c r="L11" s="225">
        <f t="shared" si="1"/>
        <v>0.99438018871785783</v>
      </c>
      <c r="M11" s="225">
        <f t="shared" si="1"/>
        <v>0.9946303774673716</v>
      </c>
    </row>
    <row r="12" spans="1:13" ht="15.75" customHeight="1">
      <c r="A12" s="212" t="s">
        <v>452</v>
      </c>
      <c r="B12" s="212" t="s">
        <v>469</v>
      </c>
      <c r="C12" s="224"/>
      <c r="D12" s="262">
        <v>0.98492999999999997</v>
      </c>
      <c r="E12" s="224">
        <f>'8市町生残率'!GB14</f>
        <v>0.98751</v>
      </c>
      <c r="F12" s="224">
        <f>'8市町生残率'!GC14</f>
        <v>0.98819000000000001</v>
      </c>
      <c r="G12" s="224">
        <f>'8市町生残率'!GD14</f>
        <v>0.98880000000000001</v>
      </c>
      <c r="H12" s="224">
        <f>'8市町生残率'!GE14</f>
        <v>0.98931999999999998</v>
      </c>
      <c r="I12" s="224">
        <f>'8市町生残率'!GF14</f>
        <v>0.98977999999999999</v>
      </c>
      <c r="J12" s="224">
        <f>'8市町生残率'!GG14</f>
        <v>0.99019000000000001</v>
      </c>
      <c r="K12" s="225">
        <f t="shared" si="2"/>
        <v>0.99060016983572108</v>
      </c>
      <c r="L12" s="225">
        <f t="shared" si="1"/>
        <v>0.9910105095775148</v>
      </c>
      <c r="M12" s="225">
        <f t="shared" si="1"/>
        <v>0.9914210192957621</v>
      </c>
    </row>
    <row r="13" spans="1:13" ht="15.75" customHeight="1">
      <c r="A13" s="212" t="s">
        <v>453</v>
      </c>
      <c r="B13" s="212" t="s">
        <v>470</v>
      </c>
      <c r="C13" s="224"/>
      <c r="D13" s="262">
        <v>0.97592000000000001</v>
      </c>
      <c r="E13" s="224">
        <f>'8市町生残率'!GB15</f>
        <v>0.98011999999999999</v>
      </c>
      <c r="F13" s="224">
        <f>'8市町生残率'!GC15</f>
        <v>0.98116999999999999</v>
      </c>
      <c r="G13" s="224">
        <f>'8市町生残率'!GD15</f>
        <v>0.98211000000000004</v>
      </c>
      <c r="H13" s="224">
        <f>'8市町生残率'!GE15</f>
        <v>0.98292999999999997</v>
      </c>
      <c r="I13" s="224">
        <f>'8市町生残率'!GF15</f>
        <v>0.98365000000000002</v>
      </c>
      <c r="J13" s="224">
        <f>'8市町生残率'!GG15</f>
        <v>0.98428000000000004</v>
      </c>
      <c r="K13" s="225">
        <f t="shared" si="2"/>
        <v>0.98491040349717895</v>
      </c>
      <c r="L13" s="225">
        <f t="shared" si="1"/>
        <v>0.98554121074996526</v>
      </c>
      <c r="M13" s="225">
        <f t="shared" si="1"/>
        <v>0.98617242201695299</v>
      </c>
    </row>
    <row r="14" spans="1:13" ht="15.75" customHeight="1">
      <c r="A14" s="212" t="s">
        <v>454</v>
      </c>
      <c r="B14" s="212" t="s">
        <v>471</v>
      </c>
      <c r="C14" s="224"/>
      <c r="D14" s="262">
        <v>0.96231999999999995</v>
      </c>
      <c r="E14" s="224">
        <f>'8市町生残率'!GB16</f>
        <v>0.96792999999999996</v>
      </c>
      <c r="F14" s="224">
        <f>'8市町生残率'!GC16</f>
        <v>0.96969000000000005</v>
      </c>
      <c r="G14" s="224">
        <f>'8市町生残率'!GD16</f>
        <v>0.97123999999999999</v>
      </c>
      <c r="H14" s="224">
        <f>'8市町生残率'!GE16</f>
        <v>0.97260000000000002</v>
      </c>
      <c r="I14" s="224">
        <f>'8市町生残率'!GF16</f>
        <v>0.97379000000000004</v>
      </c>
      <c r="J14" s="224">
        <f>'8市町生残率'!GG16</f>
        <v>0.97484000000000004</v>
      </c>
      <c r="K14" s="225">
        <f t="shared" si="2"/>
        <v>0.97589113217428813</v>
      </c>
      <c r="L14" s="225">
        <f t="shared" si="1"/>
        <v>0.97694339774364403</v>
      </c>
      <c r="M14" s="225">
        <f t="shared" si="1"/>
        <v>0.97799679793016359</v>
      </c>
    </row>
    <row r="15" spans="1:13" ht="15.75" customHeight="1">
      <c r="A15" s="212" t="s">
        <v>455</v>
      </c>
      <c r="B15" s="212" t="s">
        <v>472</v>
      </c>
      <c r="C15" s="224"/>
      <c r="D15" s="262">
        <v>0.94518999999999997</v>
      </c>
      <c r="E15" s="224">
        <f>'8市町生残率'!GB17</f>
        <v>0.95203000000000004</v>
      </c>
      <c r="F15" s="224">
        <f>'8市町生残率'!GC17</f>
        <v>0.95455999999999996</v>
      </c>
      <c r="G15" s="224">
        <f>'8市町生残率'!GD17</f>
        <v>0.95681000000000005</v>
      </c>
      <c r="H15" s="224">
        <f>'8市町生残率'!GE17</f>
        <v>0.95879000000000003</v>
      </c>
      <c r="I15" s="224">
        <f>'8市町生残率'!GF17</f>
        <v>0.96055000000000001</v>
      </c>
      <c r="J15" s="224">
        <f>'8市町生残率'!GG17</f>
        <v>0.96211000000000002</v>
      </c>
      <c r="K15" s="225">
        <f t="shared" si="2"/>
        <v>0.96367253354848781</v>
      </c>
      <c r="L15" s="225">
        <f t="shared" si="1"/>
        <v>0.96523760476012244</v>
      </c>
      <c r="M15" s="225">
        <f t="shared" si="1"/>
        <v>0.96680521775624517</v>
      </c>
    </row>
    <row r="16" spans="1:13" ht="15.75" customHeight="1">
      <c r="A16" s="212" t="s">
        <v>456</v>
      </c>
      <c r="B16" s="212" t="s">
        <v>473</v>
      </c>
      <c r="C16" s="224"/>
      <c r="D16" s="262">
        <v>0.91293000000000002</v>
      </c>
      <c r="E16" s="224">
        <f>'8市町生残率'!GB18</f>
        <v>0.92254999999999998</v>
      </c>
      <c r="F16" s="224">
        <f>'8市町生残率'!GC18</f>
        <v>0.92617000000000005</v>
      </c>
      <c r="G16" s="224">
        <f>'8市町生残率'!GD18</f>
        <v>0.92932999999999999</v>
      </c>
      <c r="H16" s="224">
        <f>'8市町生残率'!GE18</f>
        <v>0.93213999999999997</v>
      </c>
      <c r="I16" s="224">
        <f>'8市町生残率'!GF18</f>
        <v>0.93464999999999998</v>
      </c>
      <c r="J16" s="224">
        <f>'8市町生残率'!GG18</f>
        <v>0.93689</v>
      </c>
      <c r="K16" s="225">
        <f t="shared" si="2"/>
        <v>0.93913536842668388</v>
      </c>
      <c r="L16" s="225">
        <f t="shared" si="1"/>
        <v>0.94138611814612516</v>
      </c>
      <c r="M16" s="225">
        <f t="shared" si="1"/>
        <v>0.94364226205523272</v>
      </c>
    </row>
    <row r="17" spans="1:13" ht="15.75" customHeight="1">
      <c r="A17" s="212" t="s">
        <v>457</v>
      </c>
      <c r="B17" s="212" t="s">
        <v>474</v>
      </c>
      <c r="C17" s="224"/>
      <c r="D17" s="262">
        <v>0.85841000000000001</v>
      </c>
      <c r="E17" s="224">
        <f>'8市町生残率'!GB19</f>
        <v>0.87558000000000002</v>
      </c>
      <c r="F17" s="224">
        <f>'8市町生残率'!GC19</f>
        <v>0.88175000000000003</v>
      </c>
      <c r="G17" s="224">
        <f>'8市町生残率'!GD19</f>
        <v>0.88693</v>
      </c>
      <c r="H17" s="224">
        <f>'8市町生残率'!GE19</f>
        <v>0.89144999999999996</v>
      </c>
      <c r="I17" s="224">
        <f>'8市町生残率'!GF19</f>
        <v>0.89541000000000004</v>
      </c>
      <c r="J17" s="224">
        <f>'8市町生残率'!GG19</f>
        <v>0.89893000000000001</v>
      </c>
      <c r="K17" s="225">
        <f t="shared" si="2"/>
        <v>0.90246383768329586</v>
      </c>
      <c r="L17" s="225">
        <f t="shared" si="1"/>
        <v>0.90601156744803513</v>
      </c>
      <c r="M17" s="225">
        <f t="shared" si="1"/>
        <v>0.90957324390621308</v>
      </c>
    </row>
    <row r="18" spans="1:13" ht="15.75" customHeight="1">
      <c r="A18" s="212" t="s">
        <v>458</v>
      </c>
      <c r="B18" s="212" t="s">
        <v>475</v>
      </c>
      <c r="C18" s="224"/>
      <c r="D18" s="262">
        <v>0.76868999999999998</v>
      </c>
      <c r="E18" s="224">
        <f>'8市町生残率'!GB20</f>
        <v>0.78996999999999995</v>
      </c>
      <c r="F18" s="224">
        <f>'8市町生残率'!GC20</f>
        <v>0.80117000000000005</v>
      </c>
      <c r="G18" s="224">
        <f>'8市町生残率'!GD20</f>
        <v>0.81100000000000005</v>
      </c>
      <c r="H18" s="224">
        <f>'8市町生残率'!GE20</f>
        <v>0.81964000000000004</v>
      </c>
      <c r="I18" s="224">
        <f>'8市町生残率'!GF20</f>
        <v>0.82728000000000002</v>
      </c>
      <c r="J18" s="224">
        <f>'8市町生残率'!GG20</f>
        <v>0.83406000000000002</v>
      </c>
      <c r="K18" s="225">
        <f t="shared" si="2"/>
        <v>0.84089556570931256</v>
      </c>
      <c r="L18" s="225">
        <f t="shared" si="1"/>
        <v>0.84778715251850567</v>
      </c>
      <c r="M18" s="225">
        <f t="shared" si="1"/>
        <v>0.85473521955031539</v>
      </c>
    </row>
    <row r="19" spans="1:13" ht="15.75" customHeight="1">
      <c r="A19" s="212" t="s">
        <v>459</v>
      </c>
      <c r="B19" s="212" t="s">
        <v>476</v>
      </c>
      <c r="C19" s="224"/>
      <c r="D19" s="262">
        <v>0.62256999999999996</v>
      </c>
      <c r="E19" s="224">
        <f>'8市町生残率'!GB21</f>
        <v>0.65017999999999998</v>
      </c>
      <c r="F19" s="224">
        <f>'8市町生残率'!GC21</f>
        <v>0.66561999999999999</v>
      </c>
      <c r="G19" s="224">
        <f>'8市町生残率'!GD21</f>
        <v>0.67947999999999997</v>
      </c>
      <c r="H19" s="224">
        <f>'8市町生残率'!GE21</f>
        <v>0.69199999999999995</v>
      </c>
      <c r="I19" s="224">
        <f>'8市町生残率'!GF21</f>
        <v>0.70331999999999995</v>
      </c>
      <c r="J19" s="224">
        <f>'8市町生残率'!GG21</f>
        <v>0.71360000000000001</v>
      </c>
      <c r="K19" s="225">
        <f t="shared" si="2"/>
        <v>0.72403025649775365</v>
      </c>
      <c r="L19" s="225">
        <f t="shared" ref="L19:L20" si="3">K19*K19/J19</f>
        <v>0.73461296570095691</v>
      </c>
      <c r="M19" s="225">
        <f t="shared" ref="M19:M20" si="4">L19*L19/K19</f>
        <v>0.74535035591793608</v>
      </c>
    </row>
    <row r="20" spans="1:13" ht="15.75" customHeight="1">
      <c r="A20" s="211" t="s">
        <v>460</v>
      </c>
      <c r="B20" s="211" t="s">
        <v>477</v>
      </c>
      <c r="C20" s="226"/>
      <c r="D20" s="263">
        <v>0.38241000000000003</v>
      </c>
      <c r="E20" s="226">
        <f>'8市町生残率'!GB22</f>
        <v>0.38873999999999997</v>
      </c>
      <c r="F20" s="226">
        <f>'8市町生残率'!GC22</f>
        <v>0.40129999999999999</v>
      </c>
      <c r="G20" s="226">
        <f>'8市町生残率'!GD22</f>
        <v>0.41260999999999998</v>
      </c>
      <c r="H20" s="226">
        <f>'8市町生残率'!GE22</f>
        <v>0.42301</v>
      </c>
      <c r="I20" s="226">
        <f>'8市町生残率'!GF22</f>
        <v>0.43259999999999998</v>
      </c>
      <c r="J20" s="226">
        <f>'8市町生残率'!GG22</f>
        <v>0.44145000000000001</v>
      </c>
      <c r="K20" s="227">
        <f t="shared" si="2"/>
        <v>0.45048105062413318</v>
      </c>
      <c r="L20" s="227">
        <f t="shared" si="3"/>
        <v>0.45969685575132596</v>
      </c>
      <c r="M20" s="227">
        <f t="shared" si="4"/>
        <v>0.46910119503333991</v>
      </c>
    </row>
    <row r="21" spans="1:13" ht="15.75" customHeight="1">
      <c r="A21" s="3"/>
      <c r="B21" s="3"/>
      <c r="C21" s="2"/>
      <c r="D21" s="6"/>
      <c r="E21" s="6"/>
      <c r="F21" s="6"/>
      <c r="G21" s="6"/>
      <c r="H21" s="6"/>
      <c r="I21" s="6"/>
      <c r="J21" s="6"/>
      <c r="K21" s="6"/>
      <c r="L21" s="6"/>
      <c r="M21" s="6"/>
    </row>
    <row r="22" spans="1:13" ht="15.75" customHeight="1">
      <c r="A22" s="3"/>
      <c r="B22" s="3"/>
      <c r="C22" s="2"/>
      <c r="D22" s="6"/>
      <c r="E22" s="6"/>
      <c r="F22" s="6"/>
      <c r="G22" s="6"/>
      <c r="H22" s="6"/>
      <c r="I22" s="6"/>
      <c r="J22" s="6"/>
      <c r="K22" s="6"/>
      <c r="L22" s="6"/>
      <c r="M22" s="6"/>
    </row>
    <row r="23" spans="1:13" ht="15.75" customHeight="1">
      <c r="A23" s="686" t="s">
        <v>439</v>
      </c>
      <c r="B23" s="3"/>
      <c r="C23" s="2"/>
      <c r="D23" s="6"/>
      <c r="E23" s="6"/>
      <c r="F23" s="6"/>
      <c r="G23" s="6"/>
      <c r="H23" s="6"/>
      <c r="I23" s="6"/>
      <c r="J23" s="2" t="s">
        <v>434</v>
      </c>
      <c r="K23" s="2" t="s">
        <v>524</v>
      </c>
      <c r="L23" s="2" t="s">
        <v>524</v>
      </c>
      <c r="M23" s="2" t="s">
        <v>524</v>
      </c>
    </row>
    <row r="24" spans="1:13" ht="15.75" customHeight="1">
      <c r="A24" s="18"/>
      <c r="B24" s="18"/>
      <c r="C24" s="241"/>
      <c r="D24" s="19">
        <v>2015</v>
      </c>
      <c r="E24" s="260">
        <f t="shared" ref="E24:M24" si="5">D24+5</f>
        <v>2020</v>
      </c>
      <c r="F24" s="19">
        <f t="shared" si="5"/>
        <v>2025</v>
      </c>
      <c r="G24" s="19">
        <f t="shared" si="5"/>
        <v>2030</v>
      </c>
      <c r="H24" s="19">
        <f t="shared" si="5"/>
        <v>2035</v>
      </c>
      <c r="I24" s="19">
        <f t="shared" si="5"/>
        <v>2040</v>
      </c>
      <c r="J24" s="19">
        <f t="shared" si="5"/>
        <v>2045</v>
      </c>
      <c r="K24" s="260">
        <f t="shared" si="5"/>
        <v>2050</v>
      </c>
      <c r="L24" s="19">
        <f t="shared" si="5"/>
        <v>2055</v>
      </c>
      <c r="M24" s="19">
        <f t="shared" si="5"/>
        <v>2060</v>
      </c>
    </row>
    <row r="25" spans="1:13" ht="15.75" customHeight="1">
      <c r="A25" s="210" t="s">
        <v>442</v>
      </c>
      <c r="B25" s="210" t="s">
        <v>443</v>
      </c>
      <c r="C25" s="229"/>
      <c r="D25" s="264">
        <v>0.99919999999999998</v>
      </c>
      <c r="E25" s="229">
        <f>'8市町生残率'!GB24</f>
        <v>0.99931999999999999</v>
      </c>
      <c r="F25" s="229">
        <f>'8市町生残率'!GC24</f>
        <v>0.99938000000000005</v>
      </c>
      <c r="G25" s="229">
        <f>'8市町生残率'!GD24</f>
        <v>0.99944</v>
      </c>
      <c r="H25" s="229">
        <f>'8市町生残率'!GE24</f>
        <v>0.99948999999999999</v>
      </c>
      <c r="I25" s="229">
        <f>'8市町生残率'!GF24</f>
        <v>0.99953000000000003</v>
      </c>
      <c r="J25" s="229">
        <f>'8市町生残率'!GG24</f>
        <v>0.99956999999999996</v>
      </c>
      <c r="K25" s="230">
        <f>J25*J25/I25</f>
        <v>0.9996100016007522</v>
      </c>
      <c r="L25" s="230">
        <f t="shared" ref="L25:M40" si="6">K25*K25/J25</f>
        <v>0.9996500048023208</v>
      </c>
      <c r="M25" s="230">
        <f t="shared" si="6"/>
        <v>0.99969000960476984</v>
      </c>
    </row>
    <row r="26" spans="1:13" ht="15.75" customHeight="1">
      <c r="A26" s="212" t="s">
        <v>444</v>
      </c>
      <c r="B26" s="212" t="s">
        <v>461</v>
      </c>
      <c r="C26" s="231"/>
      <c r="D26" s="265">
        <v>0.99958000000000002</v>
      </c>
      <c r="E26" s="231">
        <f>'8市町生残率'!GB25</f>
        <v>0.99966999999999995</v>
      </c>
      <c r="F26" s="231">
        <f>'8市町生残率'!GC25</f>
        <v>0.99970000000000003</v>
      </c>
      <c r="G26" s="231">
        <f>'8市町生残率'!GD25</f>
        <v>0.99972000000000005</v>
      </c>
      <c r="H26" s="231">
        <f>'8市町生残率'!GE25</f>
        <v>0.99975000000000003</v>
      </c>
      <c r="I26" s="231">
        <f>'8市町生残率'!GF25</f>
        <v>0.99975999999999998</v>
      </c>
      <c r="J26" s="231">
        <f>'8市町生残率'!GG25</f>
        <v>0.99978</v>
      </c>
      <c r="K26" s="232">
        <f t="shared" ref="K26:K42" si="7">J26*J26/I26</f>
        <v>0.99980000040009609</v>
      </c>
      <c r="L26" s="232">
        <f t="shared" si="6"/>
        <v>0.99982000120029624</v>
      </c>
      <c r="M26" s="232">
        <f t="shared" si="6"/>
        <v>0.99984000240060844</v>
      </c>
    </row>
    <row r="27" spans="1:13" ht="15.75" customHeight="1">
      <c r="A27" s="212" t="s">
        <v>445</v>
      </c>
      <c r="B27" s="212" t="s">
        <v>462</v>
      </c>
      <c r="C27" s="231"/>
      <c r="D27" s="265">
        <v>0.99951999999999996</v>
      </c>
      <c r="E27" s="231">
        <f>'8市町生残率'!GB26</f>
        <v>0.99961</v>
      </c>
      <c r="F27" s="231">
        <f>'8市町生残率'!GC26</f>
        <v>0.99963999999999997</v>
      </c>
      <c r="G27" s="231">
        <f>'8市町生残率'!GD26</f>
        <v>0.99965999999999999</v>
      </c>
      <c r="H27" s="231">
        <f>'8市町生残率'!GE26</f>
        <v>0.99968000000000001</v>
      </c>
      <c r="I27" s="231">
        <f>'8市町生残率'!GF26</f>
        <v>0.99968999999999997</v>
      </c>
      <c r="J27" s="231">
        <f>'8市町生残率'!GG26</f>
        <v>0.99970000000000003</v>
      </c>
      <c r="K27" s="232">
        <f t="shared" si="7"/>
        <v>0.99971000010003108</v>
      </c>
      <c r="L27" s="232">
        <f t="shared" si="6"/>
        <v>0.99972000030009422</v>
      </c>
      <c r="M27" s="232">
        <f t="shared" si="6"/>
        <v>0.99973000060019035</v>
      </c>
    </row>
    <row r="28" spans="1:13" ht="15.75" customHeight="1">
      <c r="A28" s="212" t="s">
        <v>446</v>
      </c>
      <c r="B28" s="212" t="s">
        <v>463</v>
      </c>
      <c r="C28" s="231"/>
      <c r="D28" s="265">
        <v>0.99873000000000001</v>
      </c>
      <c r="E28" s="231">
        <f>'8市町生残率'!GB27</f>
        <v>0.99897000000000002</v>
      </c>
      <c r="F28" s="231">
        <f>'8市町生残率'!GC27</f>
        <v>0.99902999999999997</v>
      </c>
      <c r="G28" s="231">
        <f>'8市町生残率'!GD27</f>
        <v>0.99909000000000003</v>
      </c>
      <c r="H28" s="231">
        <f>'8市町生残率'!GE27</f>
        <v>0.99914000000000003</v>
      </c>
      <c r="I28" s="231">
        <f>'8市町生残率'!GF27</f>
        <v>0.99917999999999996</v>
      </c>
      <c r="J28" s="231">
        <f>'8市町生残率'!GG27</f>
        <v>0.99922999999999995</v>
      </c>
      <c r="K28" s="232">
        <f t="shared" si="7"/>
        <v>0.99928000250205162</v>
      </c>
      <c r="L28" s="232">
        <f t="shared" si="6"/>
        <v>0.9993300075062802</v>
      </c>
      <c r="M28" s="232">
        <f t="shared" si="6"/>
        <v>0.99938001501281093</v>
      </c>
    </row>
    <row r="29" spans="1:13" ht="15.75" customHeight="1">
      <c r="A29" s="212" t="s">
        <v>447</v>
      </c>
      <c r="B29" s="212" t="s">
        <v>464</v>
      </c>
      <c r="C29" s="231"/>
      <c r="D29" s="265">
        <v>0.99836000000000003</v>
      </c>
      <c r="E29" s="231">
        <f>'8市町生残率'!GB28</f>
        <v>0.99856999999999996</v>
      </c>
      <c r="F29" s="231">
        <f>'8市町生残率'!GC28</f>
        <v>0.99865000000000004</v>
      </c>
      <c r="G29" s="231">
        <f>'8市町生残率'!GD28</f>
        <v>0.99872000000000005</v>
      </c>
      <c r="H29" s="231">
        <f>'8市町生残率'!GE28</f>
        <v>0.99878999999999996</v>
      </c>
      <c r="I29" s="231">
        <f>'8市町生残率'!GF28</f>
        <v>0.99885999999999997</v>
      </c>
      <c r="J29" s="231">
        <f>'8市町生残率'!GG28</f>
        <v>0.99892000000000003</v>
      </c>
      <c r="K29" s="232">
        <f t="shared" si="7"/>
        <v>0.99898000360410877</v>
      </c>
      <c r="L29" s="232">
        <f t="shared" si="6"/>
        <v>0.99904001081254268</v>
      </c>
      <c r="M29" s="232">
        <f t="shared" si="6"/>
        <v>0.99910002162551825</v>
      </c>
    </row>
    <row r="30" spans="1:13" ht="15.75" customHeight="1">
      <c r="A30" s="212" t="s">
        <v>448</v>
      </c>
      <c r="B30" s="212" t="s">
        <v>465</v>
      </c>
      <c r="C30" s="231"/>
      <c r="D30" s="265">
        <v>0.99822</v>
      </c>
      <c r="E30" s="231">
        <f>'8市町生残率'!GB29</f>
        <v>0.99843000000000004</v>
      </c>
      <c r="F30" s="231">
        <f>'8市町生残率'!GC29</f>
        <v>0.99851000000000001</v>
      </c>
      <c r="G30" s="231">
        <f>'8市町生残率'!GD29</f>
        <v>0.99858999999999998</v>
      </c>
      <c r="H30" s="231">
        <f>'8市町生残率'!GE29</f>
        <v>0.99865000000000004</v>
      </c>
      <c r="I30" s="231">
        <f>'8市町生残率'!GF29</f>
        <v>0.99870999999999999</v>
      </c>
      <c r="J30" s="231">
        <f>'8市町生残率'!GG29</f>
        <v>0.99875999999999998</v>
      </c>
      <c r="K30" s="232">
        <f t="shared" si="7"/>
        <v>0.99881000250322916</v>
      </c>
      <c r="L30" s="232">
        <f t="shared" si="6"/>
        <v>0.99886000750981285</v>
      </c>
      <c r="M30" s="232">
        <f t="shared" si="6"/>
        <v>0.99891001501987631</v>
      </c>
    </row>
    <row r="31" spans="1:13" ht="15.75" customHeight="1">
      <c r="A31" s="212" t="s">
        <v>449</v>
      </c>
      <c r="B31" s="212" t="s">
        <v>466</v>
      </c>
      <c r="C31" s="231"/>
      <c r="D31" s="265">
        <v>0.99763999999999997</v>
      </c>
      <c r="E31" s="231">
        <f>'8市町生残率'!GB30</f>
        <v>0.99799000000000004</v>
      </c>
      <c r="F31" s="231">
        <f>'8市町生残率'!GC30</f>
        <v>0.99809000000000003</v>
      </c>
      <c r="G31" s="231">
        <f>'8市町生残率'!GD30</f>
        <v>0.99819000000000002</v>
      </c>
      <c r="H31" s="231">
        <f>'8市町生残率'!GE30</f>
        <v>0.99826999999999999</v>
      </c>
      <c r="I31" s="231">
        <f>'8市町生残率'!GF30</f>
        <v>0.99834000000000001</v>
      </c>
      <c r="J31" s="231">
        <f>'8市町生残率'!GG30</f>
        <v>0.99839999999999995</v>
      </c>
      <c r="K31" s="232">
        <f t="shared" si="7"/>
        <v>0.99846000360598586</v>
      </c>
      <c r="L31" s="232">
        <f t="shared" si="6"/>
        <v>0.99852001081817443</v>
      </c>
      <c r="M31" s="232">
        <f t="shared" si="6"/>
        <v>0.99858002163678239</v>
      </c>
    </row>
    <row r="32" spans="1:13" ht="15.75" customHeight="1">
      <c r="A32" s="212" t="s">
        <v>450</v>
      </c>
      <c r="B32" s="212" t="s">
        <v>467</v>
      </c>
      <c r="C32" s="231"/>
      <c r="D32" s="265">
        <v>0.99663999999999997</v>
      </c>
      <c r="E32" s="231">
        <f>'8市町生残率'!GB31</f>
        <v>0.99717999999999996</v>
      </c>
      <c r="F32" s="231">
        <f>'8市町生残率'!GC31</f>
        <v>0.99731999999999998</v>
      </c>
      <c r="G32" s="231">
        <f>'8市町生残率'!GD31</f>
        <v>0.99743999999999999</v>
      </c>
      <c r="H32" s="231">
        <f>'8市町生残率'!GE31</f>
        <v>0.99755000000000005</v>
      </c>
      <c r="I32" s="231">
        <f>'8市町生残率'!GF31</f>
        <v>0.99765000000000004</v>
      </c>
      <c r="J32" s="231">
        <f>'8市町生残率'!GG31</f>
        <v>0.99773000000000001</v>
      </c>
      <c r="K32" s="232">
        <f t="shared" si="7"/>
        <v>0.99781000641507545</v>
      </c>
      <c r="L32" s="232">
        <f t="shared" si="6"/>
        <v>0.99789001924574072</v>
      </c>
      <c r="M32" s="232">
        <f t="shared" si="6"/>
        <v>0.9979700384925102</v>
      </c>
    </row>
    <row r="33" spans="1:13" ht="15.75" customHeight="1">
      <c r="A33" s="212" t="s">
        <v>451</v>
      </c>
      <c r="B33" s="212" t="s">
        <v>468</v>
      </c>
      <c r="C33" s="231"/>
      <c r="D33" s="265">
        <v>0.99497000000000002</v>
      </c>
      <c r="E33" s="231">
        <f>'8市町生残率'!GB32</f>
        <v>0.99553000000000003</v>
      </c>
      <c r="F33" s="231">
        <f>'8市町生残率'!GC32</f>
        <v>0.99577000000000004</v>
      </c>
      <c r="G33" s="231">
        <f>'8市町生残率'!GD32</f>
        <v>0.99597999999999998</v>
      </c>
      <c r="H33" s="231">
        <f>'8市町生残率'!GE32</f>
        <v>0.99617</v>
      </c>
      <c r="I33" s="231">
        <f>'8市町生残率'!GF32</f>
        <v>0.99631999999999998</v>
      </c>
      <c r="J33" s="231">
        <f>'8市町生残率'!GG32</f>
        <v>0.99646000000000001</v>
      </c>
      <c r="K33" s="232">
        <f t="shared" si="7"/>
        <v>0.99660001967239453</v>
      </c>
      <c r="L33" s="232">
        <f t="shared" si="6"/>
        <v>0.99674005901994778</v>
      </c>
      <c r="M33" s="232">
        <f t="shared" si="6"/>
        <v>0.99688011804542442</v>
      </c>
    </row>
    <row r="34" spans="1:13" ht="15.75" customHeight="1">
      <c r="A34" s="212" t="s">
        <v>452</v>
      </c>
      <c r="B34" s="212" t="s">
        <v>469</v>
      </c>
      <c r="C34" s="231"/>
      <c r="D34" s="265">
        <v>0.99261999999999995</v>
      </c>
      <c r="E34" s="231">
        <f>'8市町生残率'!GB33</f>
        <v>0.99331000000000003</v>
      </c>
      <c r="F34" s="231">
        <f>'8市町生残率'!GC33</f>
        <v>0.99367000000000005</v>
      </c>
      <c r="G34" s="231">
        <f>'8市町生残率'!GD33</f>
        <v>0.99399000000000004</v>
      </c>
      <c r="H34" s="231">
        <f>'8市町生残率'!GE33</f>
        <v>0.99426000000000003</v>
      </c>
      <c r="I34" s="231">
        <f>'8市町生残率'!GF33</f>
        <v>0.99448999999999999</v>
      </c>
      <c r="J34" s="231">
        <f>'8市町生残率'!GG33</f>
        <v>0.99468999999999996</v>
      </c>
      <c r="K34" s="232">
        <f t="shared" si="7"/>
        <v>0.99489004022162109</v>
      </c>
      <c r="L34" s="232">
        <f t="shared" si="6"/>
        <v>0.99509012067295222</v>
      </c>
      <c r="M34" s="232">
        <f t="shared" si="6"/>
        <v>0.99529024136208388</v>
      </c>
    </row>
    <row r="35" spans="1:13" ht="15.75" customHeight="1">
      <c r="A35" s="212" t="s">
        <v>453</v>
      </c>
      <c r="B35" s="212" t="s">
        <v>470</v>
      </c>
      <c r="C35" s="231"/>
      <c r="D35" s="265">
        <v>0.98880000000000001</v>
      </c>
      <c r="E35" s="231">
        <f>'8市町生残率'!GB34</f>
        <v>0.98989000000000005</v>
      </c>
      <c r="F35" s="231">
        <f>'8市町生残率'!GC34</f>
        <v>0.99041999999999997</v>
      </c>
      <c r="G35" s="231">
        <f>'8市町生残率'!GD34</f>
        <v>0.99087999999999998</v>
      </c>
      <c r="H35" s="231">
        <f>'8市町生残率'!GE34</f>
        <v>0.99129</v>
      </c>
      <c r="I35" s="231">
        <f>'8市町生残率'!GF34</f>
        <v>0.99165000000000003</v>
      </c>
      <c r="J35" s="231">
        <f>'8市町生残率'!GG34</f>
        <v>0.99197000000000002</v>
      </c>
      <c r="K35" s="232">
        <f t="shared" si="7"/>
        <v>0.99229010326223965</v>
      </c>
      <c r="L35" s="232">
        <f t="shared" si="6"/>
        <v>0.99261030982004117</v>
      </c>
      <c r="M35" s="232">
        <f t="shared" si="6"/>
        <v>0.99293061970673746</v>
      </c>
    </row>
    <row r="36" spans="1:13" ht="15.75" customHeight="1">
      <c r="A36" s="212" t="s">
        <v>454</v>
      </c>
      <c r="B36" s="212" t="s">
        <v>471</v>
      </c>
      <c r="C36" s="231"/>
      <c r="D36" s="265">
        <v>0.98436000000000001</v>
      </c>
      <c r="E36" s="231">
        <f>'8市町生残率'!GB35</f>
        <v>0.98589000000000004</v>
      </c>
      <c r="F36" s="231">
        <f>'8市町生残率'!GC35</f>
        <v>0.98665999999999998</v>
      </c>
      <c r="G36" s="231">
        <f>'8市町生残率'!GD35</f>
        <v>0.98733000000000004</v>
      </c>
      <c r="H36" s="231">
        <f>'8市町生残率'!GE35</f>
        <v>0.98790999999999995</v>
      </c>
      <c r="I36" s="231">
        <f>'8市町生残率'!GF35</f>
        <v>0.98841000000000001</v>
      </c>
      <c r="J36" s="231">
        <f>'8市町生残率'!GG35</f>
        <v>0.98885000000000001</v>
      </c>
      <c r="K36" s="232">
        <f t="shared" si="7"/>
        <v>0.98929019587013489</v>
      </c>
      <c r="L36" s="232">
        <f t="shared" si="6"/>
        <v>0.98973058769759803</v>
      </c>
      <c r="M36" s="232">
        <f t="shared" si="6"/>
        <v>0.99017117556962175</v>
      </c>
    </row>
    <row r="37" spans="1:13" ht="15.75" customHeight="1">
      <c r="A37" s="212" t="s">
        <v>455</v>
      </c>
      <c r="B37" s="212" t="s">
        <v>472</v>
      </c>
      <c r="C37" s="231"/>
      <c r="D37" s="265">
        <v>0.97745000000000004</v>
      </c>
      <c r="E37" s="231">
        <f>'8市町生残率'!GB36</f>
        <v>0.97972999999999999</v>
      </c>
      <c r="F37" s="231">
        <f>'8市町生残率'!GC36</f>
        <v>0.98089999999999999</v>
      </c>
      <c r="G37" s="231">
        <f>'8市町生残率'!GD36</f>
        <v>0.98190999999999995</v>
      </c>
      <c r="H37" s="231">
        <f>'8市町生残率'!GE36</f>
        <v>0.98279000000000005</v>
      </c>
      <c r="I37" s="231">
        <f>'8市町生残率'!GF36</f>
        <v>0.98355000000000004</v>
      </c>
      <c r="J37" s="231">
        <f>'8市町生残率'!GG36</f>
        <v>0.98421000000000003</v>
      </c>
      <c r="K37" s="232">
        <f t="shared" si="7"/>
        <v>0.98487044288546599</v>
      </c>
      <c r="L37" s="232">
        <f t="shared" si="6"/>
        <v>0.98553132895359108</v>
      </c>
      <c r="M37" s="232">
        <f t="shared" si="6"/>
        <v>0.98619265850176807</v>
      </c>
    </row>
    <row r="38" spans="1:13" ht="15.75" customHeight="1">
      <c r="A38" s="212" t="s">
        <v>456</v>
      </c>
      <c r="B38" s="212" t="s">
        <v>473</v>
      </c>
      <c r="C38" s="231"/>
      <c r="D38" s="265">
        <v>0.95945000000000003</v>
      </c>
      <c r="E38" s="231">
        <f>'8市町生残率'!GB37</f>
        <v>0.96384999999999998</v>
      </c>
      <c r="F38" s="231">
        <f>'8市町生残率'!GC37</f>
        <v>0.96580999999999995</v>
      </c>
      <c r="G38" s="231">
        <f>'8市町生残率'!GD37</f>
        <v>0.96750000000000003</v>
      </c>
      <c r="H38" s="231">
        <f>'8市町生残率'!GE37</f>
        <v>0.96897999999999995</v>
      </c>
      <c r="I38" s="231">
        <f>'8市町生残率'!GF37</f>
        <v>0.97026999999999997</v>
      </c>
      <c r="J38" s="231">
        <f>'8市町生残率'!GG37</f>
        <v>0.97143000000000002</v>
      </c>
      <c r="K38" s="232">
        <f t="shared" si="7"/>
        <v>0.97259138683046997</v>
      </c>
      <c r="L38" s="232">
        <f t="shared" si="6"/>
        <v>0.97375416214942589</v>
      </c>
      <c r="M38" s="232">
        <f t="shared" si="6"/>
        <v>0.97491832761686625</v>
      </c>
    </row>
    <row r="39" spans="1:13" ht="15.75" customHeight="1">
      <c r="A39" s="212" t="s">
        <v>457</v>
      </c>
      <c r="B39" s="212" t="s">
        <v>474</v>
      </c>
      <c r="C39" s="231"/>
      <c r="D39" s="265">
        <v>0.92981000000000003</v>
      </c>
      <c r="E39" s="231">
        <f>'8市町生残率'!GB38</f>
        <v>0.93979999999999997</v>
      </c>
      <c r="F39" s="231">
        <f>'8市町生残率'!GC38</f>
        <v>0.94369000000000003</v>
      </c>
      <c r="G39" s="231">
        <f>'8市町生残率'!GD38</f>
        <v>0.94696999999999998</v>
      </c>
      <c r="H39" s="231">
        <f>'8市町生残率'!GE38</f>
        <v>0.94979000000000002</v>
      </c>
      <c r="I39" s="231">
        <f>'8市町生残率'!GF38</f>
        <v>0.95223000000000002</v>
      </c>
      <c r="J39" s="231">
        <f>'8市町生残率'!GG38</f>
        <v>0.95437000000000005</v>
      </c>
      <c r="K39" s="232">
        <f t="shared" si="7"/>
        <v>0.95651480934228073</v>
      </c>
      <c r="L39" s="232">
        <f t="shared" si="6"/>
        <v>0.9586644388351474</v>
      </c>
      <c r="M39" s="232">
        <f t="shared" si="6"/>
        <v>0.96081889931119546</v>
      </c>
    </row>
    <row r="40" spans="1:13" ht="15.75" customHeight="1">
      <c r="A40" s="212" t="s">
        <v>458</v>
      </c>
      <c r="B40" s="212" t="s">
        <v>475</v>
      </c>
      <c r="C40" s="231"/>
      <c r="D40" s="265">
        <v>0.87651000000000001</v>
      </c>
      <c r="E40" s="231">
        <f>'8市町生残率'!GB39</f>
        <v>0.88778999999999997</v>
      </c>
      <c r="F40" s="231">
        <f>'8市町生残率'!GC39</f>
        <v>0.89551999999999998</v>
      </c>
      <c r="G40" s="231">
        <f>'8市町生残率'!GD39</f>
        <v>0.90217999999999998</v>
      </c>
      <c r="H40" s="231">
        <f>'8市町生残率'!GE39</f>
        <v>0.90793999999999997</v>
      </c>
      <c r="I40" s="231">
        <f>'8市町生残率'!GF39</f>
        <v>0.91295999999999999</v>
      </c>
      <c r="J40" s="231">
        <f>'8市町生残率'!GG39</f>
        <v>0.91737000000000002</v>
      </c>
      <c r="K40" s="232">
        <f t="shared" si="7"/>
        <v>0.92180130224763401</v>
      </c>
      <c r="L40" s="232">
        <f t="shared" si="6"/>
        <v>0.92625400964216609</v>
      </c>
      <c r="M40" s="232">
        <f t="shared" si="6"/>
        <v>0.9307282255799092</v>
      </c>
    </row>
    <row r="41" spans="1:13" ht="15.75" customHeight="1">
      <c r="A41" s="212" t="s">
        <v>459</v>
      </c>
      <c r="B41" s="212" t="s">
        <v>476</v>
      </c>
      <c r="C41" s="231"/>
      <c r="D41" s="265">
        <v>0.76824999999999999</v>
      </c>
      <c r="E41" s="231">
        <f>'8市町生残率'!GB40</f>
        <v>0.78280000000000005</v>
      </c>
      <c r="F41" s="231">
        <f>'8市町生残率'!GC40</f>
        <v>0.79635999999999996</v>
      </c>
      <c r="G41" s="231">
        <f>'8市町生残率'!GD40</f>
        <v>0.80813999999999997</v>
      </c>
      <c r="H41" s="231">
        <f>'8市町生残率'!GE40</f>
        <v>0.81850000000000001</v>
      </c>
      <c r="I41" s="231">
        <f>'8市町生残率'!GF40</f>
        <v>0.82767000000000002</v>
      </c>
      <c r="J41" s="231">
        <f>'8市町生残率'!GG40</f>
        <v>0.83582999999999996</v>
      </c>
      <c r="K41" s="232">
        <f t="shared" si="7"/>
        <v>0.84407044945449272</v>
      </c>
      <c r="L41" s="232">
        <f t="shared" ref="L41:L42" si="8">K41*K41/J41</f>
        <v>0.85239214151479292</v>
      </c>
      <c r="M41" s="232">
        <f t="shared" ref="M41:M42" si="9">L41*L41/K41</f>
        <v>0.86079587715189554</v>
      </c>
    </row>
    <row r="42" spans="1:13" ht="15.75" customHeight="1">
      <c r="A42" s="211" t="s">
        <v>460</v>
      </c>
      <c r="B42" s="211" t="s">
        <v>477</v>
      </c>
      <c r="C42" s="233"/>
      <c r="D42" s="266">
        <v>0.48196</v>
      </c>
      <c r="E42" s="233">
        <f>'8市町生残率'!GB41</f>
        <v>0.47894999999999999</v>
      </c>
      <c r="F42" s="233">
        <f>'8市町生残率'!GC41</f>
        <v>0.49219000000000002</v>
      </c>
      <c r="G42" s="233">
        <f>'8市町生残率'!GD41</f>
        <v>0.50400999999999996</v>
      </c>
      <c r="H42" s="233">
        <f>'8市町生残率'!GE41</f>
        <v>0.51473999999999998</v>
      </c>
      <c r="I42" s="233">
        <f>'8市町生残率'!GF41</f>
        <v>0.52449000000000001</v>
      </c>
      <c r="J42" s="233">
        <f>'8市町生残率'!GG41</f>
        <v>0.53339999999999999</v>
      </c>
      <c r="K42" s="234">
        <f t="shared" si="7"/>
        <v>0.54246136246639587</v>
      </c>
      <c r="L42" s="234">
        <f t="shared" si="8"/>
        <v>0.55167665873434302</v>
      </c>
      <c r="M42" s="234">
        <f t="shared" si="9"/>
        <v>0.56104850382066118</v>
      </c>
    </row>
    <row r="48" spans="1:13">
      <c r="A48" s="2"/>
      <c r="B48" s="2"/>
      <c r="C48" s="2"/>
      <c r="D48" s="2"/>
      <c r="E48" s="2"/>
      <c r="F48" s="2"/>
      <c r="G48" s="2"/>
      <c r="H48" s="2"/>
      <c r="I48" s="2"/>
      <c r="J48" s="2"/>
      <c r="K48" s="2"/>
      <c r="L48" s="2"/>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36</vt:i4>
      </vt:variant>
    </vt:vector>
  </HeadingPairs>
  <TitlesOfParts>
    <vt:vector size="36" baseType="lpstr">
      <vt:lpstr>目次</vt:lpstr>
      <vt:lpstr>0将来人口統計表</vt:lpstr>
      <vt:lpstr>前提条件例</vt:lpstr>
      <vt:lpstr>1将来人口</vt:lpstr>
      <vt:lpstr>2自然社会増減</vt:lpstr>
      <vt:lpstr>3自然増減</vt:lpstr>
      <vt:lpstr>3_2自然増減2</vt:lpstr>
      <vt:lpstr>4社会増減</vt:lpstr>
      <vt:lpstr>5生残率</vt:lpstr>
      <vt:lpstr>6純移動率</vt:lpstr>
      <vt:lpstr>7その他比率</vt:lpstr>
      <vt:lpstr>8市町生残率</vt:lpstr>
      <vt:lpstr>9市町純移動率</vt:lpstr>
      <vt:lpstr>10出生率1</vt:lpstr>
      <vt:lpstr>10_2出生率2</vt:lpstr>
      <vt:lpstr>11子ども女性比1</vt:lpstr>
      <vt:lpstr>11_2子ども女性比2</vt:lpstr>
      <vt:lpstr>11_3子ども女性比3</vt:lpstr>
      <vt:lpstr>県純移動率</vt:lpstr>
      <vt:lpstr>h27国調転出入</vt:lpstr>
      <vt:lpstr>市町人口</vt:lpstr>
      <vt:lpstr>市町出生数</vt:lpstr>
      <vt:lpstr>市町死亡数</vt:lpstr>
      <vt:lpstr>女性</vt:lpstr>
      <vt:lpstr>子ども</vt:lpstr>
      <vt:lpstr>転出入</vt:lpstr>
      <vt:lpstr>R1_2</vt:lpstr>
      <vt:lpstr>H30住基</vt:lpstr>
      <vt:lpstr>R1住基</vt:lpstr>
      <vt:lpstr>R2住基</vt:lpstr>
      <vt:lpstr>R3住基</vt:lpstr>
      <vt:lpstr>H30_2</vt:lpstr>
      <vt:lpstr>R2_2</vt:lpstr>
      <vt:lpstr>h30転出入</vt:lpstr>
      <vt:lpstr>r1転出入</vt:lpstr>
      <vt:lpstr>r2転出入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dcterms:created xsi:type="dcterms:W3CDTF">2021-03-31T01:16:36Z</dcterms:created>
  <dcterms:modified xsi:type="dcterms:W3CDTF">2024-05-21T07:48:08Z</dcterms:modified>
</cp:coreProperties>
</file>